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C:\Users\isuh\Documents\"/>
    </mc:Choice>
  </mc:AlternateContent>
  <xr:revisionPtr revIDLastSave="0" documentId="13_ncr:1_{7385E3D3-7AC9-45A7-AB4B-E63890976B25}" xr6:coauthVersionLast="47" xr6:coauthVersionMax="47" xr10:uidLastSave="{00000000-0000-0000-0000-000000000000}"/>
  <bookViews>
    <workbookView xWindow="-28920" yWindow="-120" windowWidth="29040" windowHeight="15720" xr2:uid="{00000000-000D-0000-FFFF-FFFF00000000}"/>
  </bookViews>
  <sheets>
    <sheet name="NEW Calculator" sheetId="2" r:id="rId1"/>
    <sheet name="List" sheetId="1" r:id="rId2"/>
    <sheet name="NEW Reference" sheetId="3" r:id="rId3"/>
  </sheets>
  <externalReferences>
    <externalReference r:id="rId4"/>
  </externalReferenc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2" l="1"/>
  <c r="V4" i="3" s="1"/>
  <c r="I16" i="3" l="1"/>
  <c r="H3210" i="1" s="1"/>
  <c r="H3267" i="1" l="1"/>
  <c r="H3219" i="1"/>
  <c r="H3214" i="1"/>
  <c r="H3213" i="1"/>
  <c r="H3253" i="1"/>
  <c r="H3229" i="1"/>
  <c r="H3264" i="1"/>
  <c r="H3228" i="1"/>
  <c r="H3287" i="1"/>
  <c r="H3251" i="1"/>
  <c r="H3215" i="1"/>
  <c r="H3274" i="1"/>
  <c r="H3226" i="1"/>
  <c r="H3273" i="1"/>
  <c r="H3225" i="1"/>
  <c r="H3284" i="1"/>
  <c r="H3272" i="1"/>
  <c r="H3260" i="1"/>
  <c r="H3248" i="1"/>
  <c r="H3236" i="1"/>
  <c r="H3224" i="1"/>
  <c r="H3212" i="1"/>
  <c r="H3281" i="1"/>
  <c r="H3257" i="1"/>
  <c r="H3245" i="1"/>
  <c r="H3221" i="1"/>
  <c r="H3280" i="1"/>
  <c r="H3256" i="1"/>
  <c r="H3244" i="1"/>
  <c r="H3220" i="1"/>
  <c r="H3255" i="1"/>
  <c r="H3243" i="1"/>
  <c r="H3231" i="1"/>
  <c r="H3266" i="1"/>
  <c r="H3254" i="1"/>
  <c r="H3230" i="1"/>
  <c r="H3218" i="1"/>
  <c r="H3277" i="1"/>
  <c r="H3241" i="1"/>
  <c r="H3217" i="1"/>
  <c r="H3276" i="1"/>
  <c r="H3240" i="1"/>
  <c r="H3216" i="1"/>
  <c r="H3263" i="1"/>
  <c r="H3239" i="1"/>
  <c r="H3286" i="1"/>
  <c r="H3262" i="1"/>
  <c r="H3238" i="1"/>
  <c r="H3285" i="1"/>
  <c r="H3261" i="1"/>
  <c r="H3249" i="1"/>
  <c r="H3283" i="1"/>
  <c r="H3271" i="1"/>
  <c r="H3259" i="1"/>
  <c r="H3247" i="1"/>
  <c r="H3235" i="1"/>
  <c r="H3223" i="1"/>
  <c r="H3211" i="1"/>
  <c r="H3269" i="1"/>
  <c r="H3233" i="1"/>
  <c r="H3268" i="1"/>
  <c r="H3232" i="1"/>
  <c r="H3279" i="1"/>
  <c r="H3278" i="1"/>
  <c r="H3242" i="1"/>
  <c r="H3265" i="1"/>
  <c r="H3209" i="1"/>
  <c r="H3252" i="1"/>
  <c r="H3275" i="1"/>
  <c r="H3227" i="1"/>
  <c r="H3250" i="1"/>
  <c r="H3237" i="1"/>
  <c r="H3282" i="1"/>
  <c r="H3270" i="1"/>
  <c r="H3258" i="1"/>
  <c r="H3246" i="1"/>
  <c r="H3234" i="1"/>
  <c r="H3222" i="1"/>
  <c r="H100" i="1"/>
  <c r="C8" i="3" l="1"/>
  <c r="D8" i="3"/>
  <c r="E8" i="3"/>
  <c r="F8" i="3"/>
  <c r="G8" i="3"/>
  <c r="H8" i="3"/>
  <c r="I8" i="3"/>
  <c r="J8" i="3"/>
  <c r="K8" i="3"/>
  <c r="L8" i="3"/>
  <c r="M8" i="3"/>
  <c r="N8" i="3"/>
  <c r="O8" i="3"/>
  <c r="P8" i="3"/>
  <c r="Q8" i="3"/>
  <c r="B8" i="3"/>
  <c r="AH64" i="1"/>
  <c r="AH63" i="1"/>
  <c r="AH62" i="1"/>
  <c r="AH61" i="1"/>
  <c r="AH60" i="1"/>
  <c r="AH59" i="1"/>
  <c r="AH58" i="1"/>
  <c r="AH57" i="1"/>
  <c r="AH56" i="1"/>
  <c r="AH55" i="1"/>
  <c r="AH54" i="1"/>
  <c r="AH53" i="1"/>
  <c r="AH52" i="1"/>
  <c r="AH51" i="1"/>
  <c r="AH50" i="1"/>
  <c r="AH49" i="1"/>
  <c r="AH48" i="1"/>
  <c r="AH47" i="1"/>
  <c r="AH46" i="1"/>
  <c r="AH45" i="1"/>
  <c r="AH44" i="1"/>
  <c r="AH43" i="1"/>
  <c r="AH42" i="1"/>
  <c r="AH41" i="1"/>
  <c r="AH40" i="1"/>
  <c r="AH39" i="1"/>
  <c r="AH38" i="1"/>
  <c r="AH37" i="1"/>
  <c r="AH36" i="1"/>
  <c r="AH35" i="1"/>
  <c r="AH34" i="1"/>
  <c r="AH33" i="1"/>
  <c r="AH32" i="1"/>
  <c r="AH31" i="1"/>
  <c r="AH30" i="1"/>
  <c r="AH29" i="1"/>
  <c r="AH28" i="1"/>
  <c r="AH27" i="1"/>
  <c r="AH26" i="1"/>
  <c r="H714" i="1" s="1"/>
  <c r="AH25" i="1"/>
  <c r="AH24" i="1"/>
  <c r="AH23" i="1"/>
  <c r="AH22" i="1"/>
  <c r="AH21" i="1"/>
  <c r="AH20" i="1"/>
  <c r="AH19" i="1"/>
  <c r="AH18" i="1"/>
  <c r="AH17" i="1"/>
  <c r="AH16" i="1"/>
  <c r="AH15" i="1"/>
  <c r="AH14" i="1"/>
  <c r="AH13" i="1"/>
  <c r="B6" i="3" l="1"/>
  <c r="B13" i="3"/>
  <c r="H242" i="1"/>
  <c r="H286" i="1" l="1"/>
  <c r="H330" i="1"/>
  <c r="H331" i="1"/>
  <c r="H332" i="1"/>
  <c r="H333" i="1"/>
  <c r="H334" i="1"/>
  <c r="H335" i="1"/>
  <c r="H336" i="1"/>
  <c r="H337" i="1"/>
  <c r="H338" i="1"/>
  <c r="H1427" i="1" l="1"/>
  <c r="H3163" i="1"/>
  <c r="AE15" i="1"/>
  <c r="AE16" i="1"/>
  <c r="AE17" i="1"/>
  <c r="AE18" i="1"/>
  <c r="AE19" i="1"/>
  <c r="AE20" i="1"/>
  <c r="AE21" i="1"/>
  <c r="AE22" i="1"/>
  <c r="AE23" i="1"/>
  <c r="AE24" i="1"/>
  <c r="AE25" i="1"/>
  <c r="AE26" i="1"/>
  <c r="AE27" i="1"/>
  <c r="AE28" i="1"/>
  <c r="AE29" i="1"/>
  <c r="AE30" i="1"/>
  <c r="AE31" i="1"/>
  <c r="AE32" i="1"/>
  <c r="AE33" i="1"/>
  <c r="AE34" i="1"/>
  <c r="AE35" i="1"/>
  <c r="AE36" i="1"/>
  <c r="AE37" i="1"/>
  <c r="AE38" i="1"/>
  <c r="AE39" i="1"/>
  <c r="AE40" i="1"/>
  <c r="AE41" i="1"/>
  <c r="AE42" i="1"/>
  <c r="AE43" i="1"/>
  <c r="AE44" i="1"/>
  <c r="AE45" i="1"/>
  <c r="AE46" i="1"/>
  <c r="AE47" i="1"/>
  <c r="AE48" i="1"/>
  <c r="AE49" i="1"/>
  <c r="AE50" i="1"/>
  <c r="AE51"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E102" i="1"/>
  <c r="AE103" i="1"/>
  <c r="AE104" i="1"/>
  <c r="AE105" i="1"/>
  <c r="AE106" i="1"/>
  <c r="AE107" i="1"/>
  <c r="AE108" i="1"/>
  <c r="AE109" i="1"/>
  <c r="AE110" i="1"/>
  <c r="AE111" i="1"/>
  <c r="AE112" i="1"/>
  <c r="AE113" i="1"/>
  <c r="AE114" i="1"/>
  <c r="AE115" i="1"/>
  <c r="AE116" i="1"/>
  <c r="AE117" i="1"/>
  <c r="AE118" i="1"/>
  <c r="AE119" i="1"/>
  <c r="AE120" i="1"/>
  <c r="AE121" i="1"/>
  <c r="AE122" i="1"/>
  <c r="AE123" i="1"/>
  <c r="AE124" i="1"/>
  <c r="AE125" i="1"/>
  <c r="AE126" i="1"/>
  <c r="AE127" i="1"/>
  <c r="AE128" i="1"/>
  <c r="AE129" i="1"/>
  <c r="AE130" i="1"/>
  <c r="AE131" i="1"/>
  <c r="AE132" i="1"/>
  <c r="AE133" i="1"/>
  <c r="AE134" i="1"/>
  <c r="AE135" i="1"/>
  <c r="AE136" i="1"/>
  <c r="AE137" i="1"/>
  <c r="AE138" i="1"/>
  <c r="AE139" i="1"/>
  <c r="AE140" i="1"/>
  <c r="AE141" i="1"/>
  <c r="AE142" i="1"/>
  <c r="AE143" i="1"/>
  <c r="AE144" i="1"/>
  <c r="AE145" i="1"/>
  <c r="AE146" i="1"/>
  <c r="AE147" i="1"/>
  <c r="AE148" i="1"/>
  <c r="AE149" i="1"/>
  <c r="AE150" i="1"/>
  <c r="AE151" i="1"/>
  <c r="AE152" i="1"/>
  <c r="AE153" i="1"/>
  <c r="AE154" i="1"/>
  <c r="AE155" i="1"/>
  <c r="AE156" i="1"/>
  <c r="AE157" i="1"/>
  <c r="AE158" i="1"/>
  <c r="AE159" i="1"/>
  <c r="AE160" i="1"/>
  <c r="AE161" i="1"/>
  <c r="AE162" i="1"/>
  <c r="AE163" i="1"/>
  <c r="AE164" i="1"/>
  <c r="AE165" i="1"/>
  <c r="AE166" i="1"/>
  <c r="AE167" i="1"/>
  <c r="AE168" i="1"/>
  <c r="AE169" i="1"/>
  <c r="AE170" i="1"/>
  <c r="AE171" i="1"/>
  <c r="AE172" i="1"/>
  <c r="AE173" i="1"/>
  <c r="AE174" i="1"/>
  <c r="AE175" i="1"/>
  <c r="AE176" i="1"/>
  <c r="AE177" i="1"/>
  <c r="AE178" i="1"/>
  <c r="AE179" i="1"/>
  <c r="AE180" i="1"/>
  <c r="AE181" i="1"/>
  <c r="AE182" i="1"/>
  <c r="AE183" i="1"/>
  <c r="AE184" i="1"/>
  <c r="AE185" i="1"/>
  <c r="AE186" i="1"/>
  <c r="AE187" i="1"/>
  <c r="AE188" i="1"/>
  <c r="AE189" i="1"/>
  <c r="AE190" i="1"/>
  <c r="AE191" i="1"/>
  <c r="AE192" i="1"/>
  <c r="AE193" i="1"/>
  <c r="AE194" i="1"/>
  <c r="AE195" i="1"/>
  <c r="AE196" i="1"/>
  <c r="AE197" i="1"/>
  <c r="AE198" i="1"/>
  <c r="AE199" i="1"/>
  <c r="AE200" i="1"/>
  <c r="AE201" i="1"/>
  <c r="AE202" i="1"/>
  <c r="AE203" i="1"/>
  <c r="AE204" i="1"/>
  <c r="AE205" i="1"/>
  <c r="AE206" i="1"/>
  <c r="AE207" i="1"/>
  <c r="AE208" i="1"/>
  <c r="AE209" i="1"/>
  <c r="AE210" i="1"/>
  <c r="AE211" i="1"/>
  <c r="AE212" i="1"/>
  <c r="AE213" i="1"/>
  <c r="AE214" i="1"/>
  <c r="AE215" i="1"/>
  <c r="AE216" i="1"/>
  <c r="AE217" i="1"/>
  <c r="AE218" i="1"/>
  <c r="AE219" i="1"/>
  <c r="AE220" i="1"/>
  <c r="AE221" i="1"/>
  <c r="AE222" i="1"/>
  <c r="AE223" i="1"/>
  <c r="AE224" i="1"/>
  <c r="AE225" i="1"/>
  <c r="AE226" i="1"/>
  <c r="AE227" i="1"/>
  <c r="AE228" i="1"/>
  <c r="AE229" i="1"/>
  <c r="AE230" i="1"/>
  <c r="AE231" i="1"/>
  <c r="AE232" i="1"/>
  <c r="AE233" i="1"/>
  <c r="AE234" i="1"/>
  <c r="AE235" i="1"/>
  <c r="AE236" i="1"/>
  <c r="AE237" i="1"/>
  <c r="AE238" i="1"/>
  <c r="AE239" i="1"/>
  <c r="AE240" i="1"/>
  <c r="AE241" i="1"/>
  <c r="AE242" i="1"/>
  <c r="AE243" i="1"/>
  <c r="AE244" i="1"/>
  <c r="AE245" i="1"/>
  <c r="AE246" i="1"/>
  <c r="AE247" i="1"/>
  <c r="AE248" i="1"/>
  <c r="AE249" i="1"/>
  <c r="AE250" i="1"/>
  <c r="AE251" i="1"/>
  <c r="AE252" i="1"/>
  <c r="AE253" i="1"/>
  <c r="AE254" i="1"/>
  <c r="AE255" i="1"/>
  <c r="AE256" i="1"/>
  <c r="AE257" i="1"/>
  <c r="AE258" i="1"/>
  <c r="AE259" i="1"/>
  <c r="AE260" i="1"/>
  <c r="AE261" i="1"/>
  <c r="AE262" i="1"/>
  <c r="AE263" i="1"/>
  <c r="AE264" i="1"/>
  <c r="AE265" i="1"/>
  <c r="AE266" i="1"/>
  <c r="AE267" i="1"/>
  <c r="AE268" i="1"/>
  <c r="AE269" i="1"/>
  <c r="AE270" i="1"/>
  <c r="AE271" i="1"/>
  <c r="AE272" i="1"/>
  <c r="AE273" i="1"/>
  <c r="AE274" i="1"/>
  <c r="AE275" i="1"/>
  <c r="AE276" i="1"/>
  <c r="AE277" i="1"/>
  <c r="AE278" i="1"/>
  <c r="AE279" i="1"/>
  <c r="AE280" i="1"/>
  <c r="AE281" i="1"/>
  <c r="AE282" i="1"/>
  <c r="AE283" i="1"/>
  <c r="AE284" i="1"/>
  <c r="AE285" i="1"/>
  <c r="AE286" i="1"/>
  <c r="AE287" i="1"/>
  <c r="AE288" i="1"/>
  <c r="AE289" i="1"/>
  <c r="AE290" i="1"/>
  <c r="AE291" i="1"/>
  <c r="AE292" i="1"/>
  <c r="AE293" i="1"/>
  <c r="AE294" i="1"/>
  <c r="AE295" i="1"/>
  <c r="AE296" i="1"/>
  <c r="AE297" i="1"/>
  <c r="AE298" i="1"/>
  <c r="AE299" i="1"/>
  <c r="AE300" i="1"/>
  <c r="AE301" i="1"/>
  <c r="AE302" i="1"/>
  <c r="AE303" i="1"/>
  <c r="AE304" i="1"/>
  <c r="AE305" i="1"/>
  <c r="AE306" i="1"/>
  <c r="AE307" i="1"/>
  <c r="AE308" i="1"/>
  <c r="AE309" i="1"/>
  <c r="AE310" i="1"/>
  <c r="AE311" i="1"/>
  <c r="AE312" i="1"/>
  <c r="AE313" i="1"/>
  <c r="AE314" i="1"/>
  <c r="AE315" i="1"/>
  <c r="AE316" i="1"/>
  <c r="AE317" i="1"/>
  <c r="AE318" i="1"/>
  <c r="AE319" i="1"/>
  <c r="AE320" i="1"/>
  <c r="AE321" i="1"/>
  <c r="AE322" i="1"/>
  <c r="AE323" i="1"/>
  <c r="AE324" i="1"/>
  <c r="AE325" i="1"/>
  <c r="AE326" i="1"/>
  <c r="AE327" i="1"/>
  <c r="AE328" i="1"/>
  <c r="AE329" i="1"/>
  <c r="AE330" i="1"/>
  <c r="AE331" i="1"/>
  <c r="AE332" i="1"/>
  <c r="AE333" i="1"/>
  <c r="AE334" i="1"/>
  <c r="AE335" i="1"/>
  <c r="AE336" i="1"/>
  <c r="AE337" i="1"/>
  <c r="AE338" i="1"/>
  <c r="AE339" i="1"/>
  <c r="AE340" i="1"/>
  <c r="AE341" i="1"/>
  <c r="AE342" i="1"/>
  <c r="AE343" i="1"/>
  <c r="AE344" i="1"/>
  <c r="AE345" i="1"/>
  <c r="AE346" i="1"/>
  <c r="AE347" i="1"/>
  <c r="AE348" i="1"/>
  <c r="AE349" i="1"/>
  <c r="AE350" i="1"/>
  <c r="AE351" i="1"/>
  <c r="AE352" i="1"/>
  <c r="AE353" i="1"/>
  <c r="AE354" i="1"/>
  <c r="AE355" i="1"/>
  <c r="AE356" i="1"/>
  <c r="AE357" i="1"/>
  <c r="AE358" i="1"/>
  <c r="AE359" i="1"/>
  <c r="AE360" i="1"/>
  <c r="AE361" i="1"/>
  <c r="AE362" i="1"/>
  <c r="AE363" i="1"/>
  <c r="AE364" i="1"/>
  <c r="AE365" i="1"/>
  <c r="AE366" i="1"/>
  <c r="AE367" i="1"/>
  <c r="AE368" i="1"/>
  <c r="AE369" i="1"/>
  <c r="AE370" i="1"/>
  <c r="AE371" i="1"/>
  <c r="AE372" i="1"/>
  <c r="AE373" i="1"/>
  <c r="AE374" i="1"/>
  <c r="AE375" i="1"/>
  <c r="AE376" i="1"/>
  <c r="AE377" i="1"/>
  <c r="AE378" i="1"/>
  <c r="AE379" i="1"/>
  <c r="AE380" i="1"/>
  <c r="AE381" i="1"/>
  <c r="AE382" i="1"/>
  <c r="AE383" i="1"/>
  <c r="AE384" i="1"/>
  <c r="AE385" i="1"/>
  <c r="AE386" i="1"/>
  <c r="AE387" i="1"/>
  <c r="AE388" i="1"/>
  <c r="AE389" i="1"/>
  <c r="AE390" i="1"/>
  <c r="AE391" i="1"/>
  <c r="AE392" i="1"/>
  <c r="AE393" i="1"/>
  <c r="AE394" i="1"/>
  <c r="AE395" i="1"/>
  <c r="AE396" i="1"/>
  <c r="AE397" i="1"/>
  <c r="AE398" i="1"/>
  <c r="AE399" i="1"/>
  <c r="AE400" i="1"/>
  <c r="AE401" i="1"/>
  <c r="AE402" i="1"/>
  <c r="AE403" i="1"/>
  <c r="AE404" i="1"/>
  <c r="AE405" i="1"/>
  <c r="AE406" i="1"/>
  <c r="AE407" i="1"/>
  <c r="AE408" i="1"/>
  <c r="AE409" i="1"/>
  <c r="AE410" i="1"/>
  <c r="AE411" i="1"/>
  <c r="AE412" i="1"/>
  <c r="AE413" i="1"/>
  <c r="AE414" i="1"/>
  <c r="AE415" i="1"/>
  <c r="AE416" i="1"/>
  <c r="AE417" i="1"/>
  <c r="AE418" i="1"/>
  <c r="AE419" i="1"/>
  <c r="AE420" i="1"/>
  <c r="AE421" i="1"/>
  <c r="AE422" i="1"/>
  <c r="AE423" i="1"/>
  <c r="AE424" i="1"/>
  <c r="AE425" i="1"/>
  <c r="AE426" i="1"/>
  <c r="AE427" i="1"/>
  <c r="AE428" i="1"/>
  <c r="AE429" i="1"/>
  <c r="AE430" i="1"/>
  <c r="AE431" i="1"/>
  <c r="AE432" i="1"/>
  <c r="AE433" i="1"/>
  <c r="AE434" i="1"/>
  <c r="AE435" i="1"/>
  <c r="AE436" i="1"/>
  <c r="AE437" i="1"/>
  <c r="AE438" i="1"/>
  <c r="AE439" i="1"/>
  <c r="AE440" i="1"/>
  <c r="AE441" i="1"/>
  <c r="AE442" i="1"/>
  <c r="AE443" i="1"/>
  <c r="AE444" i="1"/>
  <c r="AE445" i="1"/>
  <c r="AE446" i="1"/>
  <c r="AE447" i="1"/>
  <c r="AE448" i="1"/>
  <c r="AE449" i="1"/>
  <c r="AE450" i="1"/>
  <c r="AE451" i="1"/>
  <c r="AE452" i="1"/>
  <c r="AE453" i="1"/>
  <c r="AE454" i="1"/>
  <c r="AE455" i="1"/>
  <c r="AE456" i="1"/>
  <c r="AE457" i="1"/>
  <c r="AE458" i="1"/>
  <c r="AE459" i="1"/>
  <c r="AE460" i="1"/>
  <c r="AE461" i="1"/>
  <c r="AE462" i="1"/>
  <c r="AE463" i="1"/>
  <c r="AE464" i="1"/>
  <c r="AE465" i="1"/>
  <c r="AE466" i="1"/>
  <c r="AE467" i="1"/>
  <c r="AE468" i="1"/>
  <c r="AE469" i="1"/>
  <c r="AE470" i="1"/>
  <c r="AE471" i="1"/>
  <c r="AE472" i="1"/>
  <c r="AE473" i="1"/>
  <c r="AE474" i="1"/>
  <c r="AE475" i="1"/>
  <c r="AE476" i="1"/>
  <c r="AE477" i="1"/>
  <c r="AE478" i="1"/>
  <c r="AE479" i="1"/>
  <c r="AE480" i="1"/>
  <c r="AE481" i="1"/>
  <c r="AE482" i="1"/>
  <c r="AE483" i="1"/>
  <c r="AE484" i="1"/>
  <c r="AE485" i="1"/>
  <c r="AE486" i="1"/>
  <c r="AE487" i="1"/>
  <c r="AE488" i="1"/>
  <c r="AE489" i="1"/>
  <c r="AE490" i="1"/>
  <c r="AE491" i="1"/>
  <c r="AE492" i="1"/>
  <c r="AE493" i="1"/>
  <c r="AE494" i="1"/>
  <c r="AE495" i="1"/>
  <c r="AE496" i="1"/>
  <c r="AE497" i="1"/>
  <c r="AE498" i="1"/>
  <c r="AE499" i="1"/>
  <c r="AE500" i="1"/>
  <c r="AE501" i="1"/>
  <c r="AE502" i="1"/>
  <c r="AE503" i="1"/>
  <c r="AE504" i="1"/>
  <c r="AE505" i="1"/>
  <c r="AE506" i="1"/>
  <c r="AE507" i="1"/>
  <c r="AE508" i="1"/>
  <c r="AE509" i="1"/>
  <c r="AE510" i="1"/>
  <c r="AE511" i="1"/>
  <c r="AE512" i="1"/>
  <c r="AE513" i="1"/>
  <c r="AE514" i="1"/>
  <c r="AE515" i="1"/>
  <c r="AE516" i="1"/>
  <c r="AE517" i="1"/>
  <c r="AE518" i="1"/>
  <c r="AE519" i="1"/>
  <c r="AE520" i="1"/>
  <c r="AE521" i="1"/>
  <c r="AE522" i="1"/>
  <c r="AE523" i="1"/>
  <c r="AE524" i="1"/>
  <c r="AE525" i="1"/>
  <c r="AE526" i="1"/>
  <c r="AE527" i="1"/>
  <c r="AE528" i="1"/>
  <c r="AE529" i="1"/>
  <c r="AE530" i="1"/>
  <c r="AE531" i="1"/>
  <c r="AE532" i="1"/>
  <c r="AE533" i="1"/>
  <c r="AE534" i="1"/>
  <c r="AE535" i="1"/>
  <c r="AE536" i="1"/>
  <c r="AE537" i="1"/>
  <c r="AE538" i="1"/>
  <c r="AE539" i="1"/>
  <c r="AE540" i="1"/>
  <c r="AE541" i="1"/>
  <c r="AE542" i="1"/>
  <c r="AE543" i="1"/>
  <c r="AE544" i="1"/>
  <c r="AE545" i="1"/>
  <c r="AE546" i="1"/>
  <c r="AE547" i="1"/>
  <c r="AE548" i="1"/>
  <c r="AE549" i="1"/>
  <c r="AE550" i="1"/>
  <c r="AE551" i="1"/>
  <c r="AE552" i="1"/>
  <c r="AE553" i="1"/>
  <c r="AE554" i="1"/>
  <c r="AE555" i="1"/>
  <c r="AE556" i="1"/>
  <c r="AE557" i="1"/>
  <c r="AE558" i="1"/>
  <c r="AE559" i="1"/>
  <c r="AE560" i="1"/>
  <c r="AE561" i="1"/>
  <c r="AE562" i="1"/>
  <c r="AE563" i="1"/>
  <c r="AE564" i="1"/>
  <c r="AE565" i="1"/>
  <c r="AE566" i="1"/>
  <c r="AE567" i="1"/>
  <c r="AE568" i="1"/>
  <c r="AE569" i="1"/>
  <c r="AE570" i="1"/>
  <c r="AE571" i="1"/>
  <c r="AE572" i="1"/>
  <c r="AE573" i="1"/>
  <c r="AE574" i="1"/>
  <c r="AE575" i="1"/>
  <c r="AE576" i="1"/>
  <c r="AE577" i="1"/>
  <c r="AE578" i="1"/>
  <c r="AE579" i="1"/>
  <c r="AE580" i="1"/>
  <c r="AE581" i="1"/>
  <c r="AE582" i="1"/>
  <c r="AE583" i="1"/>
  <c r="AE584" i="1"/>
  <c r="AE585" i="1"/>
  <c r="AE586" i="1"/>
  <c r="AE587" i="1"/>
  <c r="AE588" i="1"/>
  <c r="AE589" i="1"/>
  <c r="AE590" i="1"/>
  <c r="AE591" i="1"/>
  <c r="AE592" i="1"/>
  <c r="AE593" i="1"/>
  <c r="AE594" i="1"/>
  <c r="AE595" i="1"/>
  <c r="AE596" i="1"/>
  <c r="AE597" i="1"/>
  <c r="AE598" i="1"/>
  <c r="AE599" i="1"/>
  <c r="AE600" i="1"/>
  <c r="AE601" i="1"/>
  <c r="AE602" i="1"/>
  <c r="AE603" i="1"/>
  <c r="AE604" i="1"/>
  <c r="AE605" i="1"/>
  <c r="AE606" i="1"/>
  <c r="AE607" i="1"/>
  <c r="AE608" i="1"/>
  <c r="AE609" i="1"/>
  <c r="AE610" i="1"/>
  <c r="AE611" i="1"/>
  <c r="AE612" i="1"/>
  <c r="AE613" i="1"/>
  <c r="AE614" i="1"/>
  <c r="AE615" i="1"/>
  <c r="AE616" i="1"/>
  <c r="AE617" i="1"/>
  <c r="AE618" i="1"/>
  <c r="AE619" i="1"/>
  <c r="AE620" i="1"/>
  <c r="AE621" i="1"/>
  <c r="AE622" i="1"/>
  <c r="AE623" i="1"/>
  <c r="AE624" i="1"/>
  <c r="AE625" i="1"/>
  <c r="AE626" i="1"/>
  <c r="AE627" i="1"/>
  <c r="AE628" i="1"/>
  <c r="AE629" i="1"/>
  <c r="AE630" i="1"/>
  <c r="AE631" i="1"/>
  <c r="AE632" i="1"/>
  <c r="AE633" i="1"/>
  <c r="AE634" i="1"/>
  <c r="AE635" i="1"/>
  <c r="AE636" i="1"/>
  <c r="AE637" i="1"/>
  <c r="AE638" i="1"/>
  <c r="AE639" i="1"/>
  <c r="AE640" i="1"/>
  <c r="AE641" i="1"/>
  <c r="AE642" i="1"/>
  <c r="AE643" i="1"/>
  <c r="AE644" i="1"/>
  <c r="AE645" i="1"/>
  <c r="AE646" i="1"/>
  <c r="AE647" i="1"/>
  <c r="AE648" i="1"/>
  <c r="AE649" i="1"/>
  <c r="AE650" i="1"/>
  <c r="AE651" i="1"/>
  <c r="AE652" i="1"/>
  <c r="AE653" i="1"/>
  <c r="AE654" i="1"/>
  <c r="AE655" i="1"/>
  <c r="AE656" i="1"/>
  <c r="AE657" i="1"/>
  <c r="AE658" i="1"/>
  <c r="AE659" i="1"/>
  <c r="AE660" i="1"/>
  <c r="AE661" i="1"/>
  <c r="AE662" i="1"/>
  <c r="AE663" i="1"/>
  <c r="AE664" i="1"/>
  <c r="AE665" i="1"/>
  <c r="AE666" i="1"/>
  <c r="AE667" i="1"/>
  <c r="AE668" i="1"/>
  <c r="AE669" i="1"/>
  <c r="AE670" i="1"/>
  <c r="AE671" i="1"/>
  <c r="AE672" i="1"/>
  <c r="AE673" i="1"/>
  <c r="AE674" i="1"/>
  <c r="AE675" i="1"/>
  <c r="AE676" i="1"/>
  <c r="AE677" i="1"/>
  <c r="AE678" i="1"/>
  <c r="AE679" i="1"/>
  <c r="AE680" i="1"/>
  <c r="AE681" i="1"/>
  <c r="AE682" i="1"/>
  <c r="AE683" i="1"/>
  <c r="AE684" i="1"/>
  <c r="AE685" i="1"/>
  <c r="AE686" i="1"/>
  <c r="AE687" i="1"/>
  <c r="AE688" i="1"/>
  <c r="AE689" i="1"/>
  <c r="AE690" i="1"/>
  <c r="AE691" i="1"/>
  <c r="AE692" i="1"/>
  <c r="AE693" i="1"/>
  <c r="AE694" i="1"/>
  <c r="AE695" i="1"/>
  <c r="AE696" i="1"/>
  <c r="AE697" i="1"/>
  <c r="AE698" i="1"/>
  <c r="AE699" i="1"/>
  <c r="AE700" i="1"/>
  <c r="AE701" i="1"/>
  <c r="AE702" i="1"/>
  <c r="AE703" i="1"/>
  <c r="AE704" i="1"/>
  <c r="AE705" i="1"/>
  <c r="AE706" i="1"/>
  <c r="AE707" i="1"/>
  <c r="AE708" i="1"/>
  <c r="AE709" i="1"/>
  <c r="AE710" i="1"/>
  <c r="AE711" i="1"/>
  <c r="AE712" i="1"/>
  <c r="AE713" i="1"/>
  <c r="AE714" i="1"/>
  <c r="AE715" i="1"/>
  <c r="AE716" i="1"/>
  <c r="AE717" i="1"/>
  <c r="AE718" i="1"/>
  <c r="AE719" i="1"/>
  <c r="AE720" i="1"/>
  <c r="AE721" i="1"/>
  <c r="AE722" i="1"/>
  <c r="AE723" i="1"/>
  <c r="AE724" i="1"/>
  <c r="AE725" i="1"/>
  <c r="AE726" i="1"/>
  <c r="AE727" i="1"/>
  <c r="AE728" i="1"/>
  <c r="AE729" i="1"/>
  <c r="AE730" i="1"/>
  <c r="AE731" i="1"/>
  <c r="AE732" i="1"/>
  <c r="AE733" i="1"/>
  <c r="AE734" i="1"/>
  <c r="AE735" i="1"/>
  <c r="AE736" i="1"/>
  <c r="AE737" i="1"/>
  <c r="AE738" i="1"/>
  <c r="AE739" i="1"/>
  <c r="AE740" i="1"/>
  <c r="AE741" i="1"/>
  <c r="AE742" i="1"/>
  <c r="AE743" i="1"/>
  <c r="AE744" i="1"/>
  <c r="AE745" i="1"/>
  <c r="AE746" i="1"/>
  <c r="AE747" i="1"/>
  <c r="AE748" i="1"/>
  <c r="AE749" i="1"/>
  <c r="AE750" i="1"/>
  <c r="AE751" i="1"/>
  <c r="AE752" i="1"/>
  <c r="AE753" i="1"/>
  <c r="AE754" i="1"/>
  <c r="AE755" i="1"/>
  <c r="AE756" i="1"/>
  <c r="AE757" i="1"/>
  <c r="AE758" i="1"/>
  <c r="AE759" i="1"/>
  <c r="AE760" i="1"/>
  <c r="AE761" i="1"/>
  <c r="AE762" i="1"/>
  <c r="AE763" i="1"/>
  <c r="AE764" i="1"/>
  <c r="AE765" i="1"/>
  <c r="AE766" i="1"/>
  <c r="AE767" i="1"/>
  <c r="AE768" i="1"/>
  <c r="AE769" i="1"/>
  <c r="AE770" i="1"/>
  <c r="AE771" i="1"/>
  <c r="AE772" i="1"/>
  <c r="AE773" i="1"/>
  <c r="AE774" i="1"/>
  <c r="AE775" i="1"/>
  <c r="AE776" i="1"/>
  <c r="AE777" i="1"/>
  <c r="AE778" i="1"/>
  <c r="AE779" i="1"/>
  <c r="AE780" i="1"/>
  <c r="AE781" i="1"/>
  <c r="AE782" i="1"/>
  <c r="AE783" i="1"/>
  <c r="AE784" i="1"/>
  <c r="AE785" i="1"/>
  <c r="AE786" i="1"/>
  <c r="AE787" i="1"/>
  <c r="AE788" i="1"/>
  <c r="AE789" i="1"/>
  <c r="AE790" i="1"/>
  <c r="AE791" i="1"/>
  <c r="AE792" i="1"/>
  <c r="AE793" i="1"/>
  <c r="AE794" i="1"/>
  <c r="AE795" i="1"/>
  <c r="AE796" i="1"/>
  <c r="AE797" i="1"/>
  <c r="AE798" i="1"/>
  <c r="AE799" i="1"/>
  <c r="AE800" i="1"/>
  <c r="AE801" i="1"/>
  <c r="AE802" i="1"/>
  <c r="AE803" i="1"/>
  <c r="AE804" i="1"/>
  <c r="AE805" i="1"/>
  <c r="AE806" i="1"/>
  <c r="AE807" i="1"/>
  <c r="AE808" i="1"/>
  <c r="AE809" i="1"/>
  <c r="AE810" i="1"/>
  <c r="AE811" i="1"/>
  <c r="AE812" i="1"/>
  <c r="AE813" i="1"/>
  <c r="AE814" i="1"/>
  <c r="AE815" i="1"/>
  <c r="AE816" i="1"/>
  <c r="AE817" i="1"/>
  <c r="AE818" i="1"/>
  <c r="AE819" i="1"/>
  <c r="AE820" i="1"/>
  <c r="AE821" i="1"/>
  <c r="AE822" i="1"/>
  <c r="AE823" i="1"/>
  <c r="AE824" i="1"/>
  <c r="AE825" i="1"/>
  <c r="AE826" i="1"/>
  <c r="AE827" i="1"/>
  <c r="AE828" i="1"/>
  <c r="AE829" i="1"/>
  <c r="AE830" i="1"/>
  <c r="AE831" i="1"/>
  <c r="AE832" i="1"/>
  <c r="AE833" i="1"/>
  <c r="AE834" i="1"/>
  <c r="AE835" i="1"/>
  <c r="AE836" i="1"/>
  <c r="AE837" i="1"/>
  <c r="AE838" i="1"/>
  <c r="AE839" i="1"/>
  <c r="AE840" i="1"/>
  <c r="AE841" i="1"/>
  <c r="AE842" i="1"/>
  <c r="AE843" i="1"/>
  <c r="AE844" i="1"/>
  <c r="AE845" i="1"/>
  <c r="AE846" i="1"/>
  <c r="AE847" i="1"/>
  <c r="AE848" i="1"/>
  <c r="AE849" i="1"/>
  <c r="AE850" i="1"/>
  <c r="AE851" i="1"/>
  <c r="AE852" i="1"/>
  <c r="AE853" i="1"/>
  <c r="AE854" i="1"/>
  <c r="AE855" i="1"/>
  <c r="AE856" i="1"/>
  <c r="AE857" i="1"/>
  <c r="AE858" i="1"/>
  <c r="AE859" i="1"/>
  <c r="AE860" i="1"/>
  <c r="AE861" i="1"/>
  <c r="AE862" i="1"/>
  <c r="AE863" i="1"/>
  <c r="AE864" i="1"/>
  <c r="AE865" i="1"/>
  <c r="AE866" i="1"/>
  <c r="AE867" i="1"/>
  <c r="AE868" i="1"/>
  <c r="AE869" i="1"/>
  <c r="AE870" i="1"/>
  <c r="AE871" i="1"/>
  <c r="AE872" i="1"/>
  <c r="AE873" i="1"/>
  <c r="AE874" i="1"/>
  <c r="AE875" i="1"/>
  <c r="AE876" i="1"/>
  <c r="AE877" i="1"/>
  <c r="AE878" i="1"/>
  <c r="AE879" i="1"/>
  <c r="AE880" i="1"/>
  <c r="AE881" i="1"/>
  <c r="AE882" i="1"/>
  <c r="AE883" i="1"/>
  <c r="AE884" i="1"/>
  <c r="AE885" i="1"/>
  <c r="AE886" i="1"/>
  <c r="AE887" i="1"/>
  <c r="AE888" i="1"/>
  <c r="AE889" i="1"/>
  <c r="AE890" i="1"/>
  <c r="AE891" i="1"/>
  <c r="AE892" i="1"/>
  <c r="AE893" i="1"/>
  <c r="AE894" i="1"/>
  <c r="AE895" i="1"/>
  <c r="AE896" i="1"/>
  <c r="AE897" i="1"/>
  <c r="AE898" i="1"/>
  <c r="AE899" i="1"/>
  <c r="AE900" i="1"/>
  <c r="AE901" i="1"/>
  <c r="AE902" i="1"/>
  <c r="AE903" i="1"/>
  <c r="AE904" i="1"/>
  <c r="AE905" i="1"/>
  <c r="AE906" i="1"/>
  <c r="AE907" i="1"/>
  <c r="AE908" i="1"/>
  <c r="AE909" i="1"/>
  <c r="AE910" i="1"/>
  <c r="AE911" i="1"/>
  <c r="AE912" i="1"/>
  <c r="AE913" i="1"/>
  <c r="AE914" i="1"/>
  <c r="AE915" i="1"/>
  <c r="AE916" i="1"/>
  <c r="AE917" i="1"/>
  <c r="AE918" i="1"/>
  <c r="AE919" i="1"/>
  <c r="AE920" i="1"/>
  <c r="AE921" i="1"/>
  <c r="AE922" i="1"/>
  <c r="AE923" i="1"/>
  <c r="AE924" i="1"/>
  <c r="AE925" i="1"/>
  <c r="AE926" i="1"/>
  <c r="AE927" i="1"/>
  <c r="AE928" i="1"/>
  <c r="AE929" i="1"/>
  <c r="AE930" i="1"/>
  <c r="AE931" i="1"/>
  <c r="AE932" i="1"/>
  <c r="AE933" i="1"/>
  <c r="AE934" i="1"/>
  <c r="AE935" i="1"/>
  <c r="AE936" i="1"/>
  <c r="AE937" i="1"/>
  <c r="AE938" i="1"/>
  <c r="AE939" i="1"/>
  <c r="AE940" i="1"/>
  <c r="AE941" i="1"/>
  <c r="AE942" i="1"/>
  <c r="AE943" i="1"/>
  <c r="AE944" i="1"/>
  <c r="AE945" i="1"/>
  <c r="AE946" i="1"/>
  <c r="AE947" i="1"/>
  <c r="AE948" i="1"/>
  <c r="AE949" i="1"/>
  <c r="AE950" i="1"/>
  <c r="AE951" i="1"/>
  <c r="AE952" i="1"/>
  <c r="AE953" i="1"/>
  <c r="AE954" i="1"/>
  <c r="AE955" i="1"/>
  <c r="AE956" i="1"/>
  <c r="AE957" i="1"/>
  <c r="AE958" i="1"/>
  <c r="AE959" i="1"/>
  <c r="AE960" i="1"/>
  <c r="AE961" i="1"/>
  <c r="AE962" i="1"/>
  <c r="AE963" i="1"/>
  <c r="AE964" i="1"/>
  <c r="AE965" i="1"/>
  <c r="AE966" i="1"/>
  <c r="AE967" i="1"/>
  <c r="AE968" i="1"/>
  <c r="AE969" i="1"/>
  <c r="AE970" i="1"/>
  <c r="AE971" i="1"/>
  <c r="AE972" i="1"/>
  <c r="AE973" i="1"/>
  <c r="AE974" i="1"/>
  <c r="AE975" i="1"/>
  <c r="AE976" i="1"/>
  <c r="AE977" i="1"/>
  <c r="AE978" i="1"/>
  <c r="AE979" i="1"/>
  <c r="AE980" i="1"/>
  <c r="AE981" i="1"/>
  <c r="AE982" i="1"/>
  <c r="AE983" i="1"/>
  <c r="AE984" i="1"/>
  <c r="AE985" i="1"/>
  <c r="AE986" i="1"/>
  <c r="AE987" i="1"/>
  <c r="AE988" i="1"/>
  <c r="AE989" i="1"/>
  <c r="AE990" i="1"/>
  <c r="AE991" i="1"/>
  <c r="AE992" i="1"/>
  <c r="AE993" i="1"/>
  <c r="AE994" i="1"/>
  <c r="AE995" i="1"/>
  <c r="AE996" i="1"/>
  <c r="AE997" i="1"/>
  <c r="AE998" i="1"/>
  <c r="AE999" i="1"/>
  <c r="AE1000" i="1"/>
  <c r="AE1001" i="1"/>
  <c r="AE1002" i="1"/>
  <c r="AE1003" i="1"/>
  <c r="AE1004" i="1"/>
  <c r="AE1005" i="1"/>
  <c r="AE1006" i="1"/>
  <c r="AE1007" i="1"/>
  <c r="AE1008" i="1"/>
  <c r="AE1009" i="1"/>
  <c r="AE1010" i="1"/>
  <c r="AE1011" i="1"/>
  <c r="AE1012" i="1"/>
  <c r="AE1013" i="1"/>
  <c r="AE1014" i="1"/>
  <c r="AE1015" i="1"/>
  <c r="AE1016" i="1"/>
  <c r="AE1017" i="1"/>
  <c r="AE1018" i="1"/>
  <c r="AE1019" i="1"/>
  <c r="AE1020" i="1"/>
  <c r="AE1021" i="1"/>
  <c r="AE1022" i="1"/>
  <c r="AE1023" i="1"/>
  <c r="AE1024" i="1"/>
  <c r="AE1025" i="1"/>
  <c r="AE1026" i="1"/>
  <c r="AE1027" i="1"/>
  <c r="AE1028" i="1"/>
  <c r="AE1029" i="1"/>
  <c r="AE1030" i="1"/>
  <c r="AE1031" i="1"/>
  <c r="AE1032" i="1"/>
  <c r="AE1033" i="1"/>
  <c r="AE1034" i="1"/>
  <c r="AE1035" i="1"/>
  <c r="AE1036" i="1"/>
  <c r="AE1037" i="1"/>
  <c r="AE1038" i="1"/>
  <c r="AE1039" i="1"/>
  <c r="AE1040" i="1"/>
  <c r="AE1041" i="1"/>
  <c r="AE1042" i="1"/>
  <c r="AE1043" i="1"/>
  <c r="AE1044" i="1"/>
  <c r="AE1045" i="1"/>
  <c r="AE1046" i="1"/>
  <c r="AE1047" i="1"/>
  <c r="AE1048" i="1"/>
  <c r="AE1049" i="1"/>
  <c r="AE1050" i="1"/>
  <c r="AE1051" i="1"/>
  <c r="AE1052" i="1"/>
  <c r="AE1053" i="1"/>
  <c r="AE1054" i="1"/>
  <c r="AE1055" i="1"/>
  <c r="AE1056" i="1"/>
  <c r="AE1057" i="1"/>
  <c r="AE1058" i="1"/>
  <c r="AE1059" i="1"/>
  <c r="AE1060" i="1"/>
  <c r="AE1061" i="1"/>
  <c r="AE1062" i="1"/>
  <c r="AE1063" i="1"/>
  <c r="AE1064" i="1"/>
  <c r="AE1065" i="1"/>
  <c r="AE1066" i="1"/>
  <c r="AE1067" i="1"/>
  <c r="AE1068" i="1"/>
  <c r="AE1069" i="1"/>
  <c r="AE1070" i="1"/>
  <c r="AE1071" i="1"/>
  <c r="AE1072" i="1"/>
  <c r="AE1073" i="1"/>
  <c r="AE1074" i="1"/>
  <c r="AE1075" i="1"/>
  <c r="AE1076" i="1"/>
  <c r="AE1077" i="1"/>
  <c r="AE1078" i="1"/>
  <c r="AE1079" i="1"/>
  <c r="AE1080" i="1"/>
  <c r="AE1081" i="1"/>
  <c r="AE1082" i="1"/>
  <c r="AE1083" i="1"/>
  <c r="AE1084" i="1"/>
  <c r="AE1085" i="1"/>
  <c r="AE1086" i="1"/>
  <c r="AE1087" i="1"/>
  <c r="AE1088" i="1"/>
  <c r="AE1089" i="1"/>
  <c r="AE1090" i="1"/>
  <c r="AE1091" i="1"/>
  <c r="AE1092" i="1"/>
  <c r="AE1093" i="1"/>
  <c r="AE1094" i="1"/>
  <c r="AE1095" i="1"/>
  <c r="AE1096" i="1"/>
  <c r="AE1097" i="1"/>
  <c r="AE1098" i="1"/>
  <c r="AE1099" i="1"/>
  <c r="AE1100" i="1"/>
  <c r="AE1101" i="1"/>
  <c r="AE1102" i="1"/>
  <c r="AE1103" i="1"/>
  <c r="AE1104" i="1"/>
  <c r="AE1105" i="1"/>
  <c r="AE1106" i="1"/>
  <c r="AE1107" i="1"/>
  <c r="AE1108" i="1"/>
  <c r="AE1109" i="1"/>
  <c r="AE1110" i="1"/>
  <c r="AE1111" i="1"/>
  <c r="AE1112" i="1"/>
  <c r="AE1113" i="1"/>
  <c r="AE1114" i="1"/>
  <c r="AE1115" i="1"/>
  <c r="AE1116" i="1"/>
  <c r="AE1117" i="1"/>
  <c r="AE1118" i="1"/>
  <c r="AE1119" i="1"/>
  <c r="AE1120" i="1"/>
  <c r="AE1121" i="1"/>
  <c r="AE1122" i="1"/>
  <c r="AE1123" i="1"/>
  <c r="AE1124" i="1"/>
  <c r="AE1125" i="1"/>
  <c r="AE1126" i="1"/>
  <c r="AE1127" i="1"/>
  <c r="AE1128" i="1"/>
  <c r="AE1129" i="1"/>
  <c r="AE1130" i="1"/>
  <c r="AE1131" i="1"/>
  <c r="AE1132" i="1"/>
  <c r="AE1133" i="1"/>
  <c r="AE1134" i="1"/>
  <c r="AE1135" i="1"/>
  <c r="AE1136" i="1"/>
  <c r="AE1137" i="1"/>
  <c r="AE1138" i="1"/>
  <c r="AE1139" i="1"/>
  <c r="AE1140" i="1"/>
  <c r="AE1141" i="1"/>
  <c r="AE1142" i="1"/>
  <c r="AE1143" i="1"/>
  <c r="AE1144" i="1"/>
  <c r="AE1145" i="1"/>
  <c r="AE1146" i="1"/>
  <c r="AE1147" i="1"/>
  <c r="AE1148" i="1"/>
  <c r="AE1149" i="1"/>
  <c r="AE1150" i="1"/>
  <c r="AE1151" i="1"/>
  <c r="AE1152" i="1"/>
  <c r="AE1153" i="1"/>
  <c r="AE1154" i="1"/>
  <c r="AE1155" i="1"/>
  <c r="AE1156" i="1"/>
  <c r="AE1157" i="1"/>
  <c r="AE1158" i="1"/>
  <c r="AE1159" i="1"/>
  <c r="AE1160" i="1"/>
  <c r="AE1161" i="1"/>
  <c r="AE1162" i="1"/>
  <c r="AE1163" i="1"/>
  <c r="AE1164" i="1"/>
  <c r="AE1165" i="1"/>
  <c r="AE1166" i="1"/>
  <c r="AE1167" i="1"/>
  <c r="AE1168" i="1"/>
  <c r="AE1169" i="1"/>
  <c r="AE1170" i="1"/>
  <c r="AE1171" i="1"/>
  <c r="AE1172" i="1"/>
  <c r="AE1173" i="1"/>
  <c r="AE1174" i="1"/>
  <c r="AE1175" i="1"/>
  <c r="AE1176" i="1"/>
  <c r="AE1177" i="1"/>
  <c r="AE1178" i="1"/>
  <c r="AE1179" i="1"/>
  <c r="AE1180" i="1"/>
  <c r="AE1181" i="1"/>
  <c r="AE1182" i="1"/>
  <c r="AE1183" i="1"/>
  <c r="AE1184" i="1"/>
  <c r="AE1185" i="1"/>
  <c r="AE1186" i="1"/>
  <c r="AE1187" i="1"/>
  <c r="AE1188" i="1"/>
  <c r="AE1189" i="1"/>
  <c r="AE1190" i="1"/>
  <c r="AE1191" i="1"/>
  <c r="AE1192" i="1"/>
  <c r="AE1193" i="1"/>
  <c r="AE1194" i="1"/>
  <c r="AE1195" i="1"/>
  <c r="AE1196" i="1"/>
  <c r="AE1197" i="1"/>
  <c r="AE1198" i="1"/>
  <c r="AE1199" i="1"/>
  <c r="AE1200" i="1"/>
  <c r="AE1201" i="1"/>
  <c r="AE1202" i="1"/>
  <c r="AE1203" i="1"/>
  <c r="AE1204" i="1"/>
  <c r="AE1205" i="1"/>
  <c r="AE1206" i="1"/>
  <c r="AE1207" i="1"/>
  <c r="AE1208" i="1"/>
  <c r="AE1209" i="1"/>
  <c r="AE1210" i="1"/>
  <c r="AE1211" i="1"/>
  <c r="AE1212" i="1"/>
  <c r="AE1213" i="1"/>
  <c r="AE1214" i="1"/>
  <c r="AE1215" i="1"/>
  <c r="AE1216" i="1"/>
  <c r="AE1217" i="1"/>
  <c r="AE1218" i="1"/>
  <c r="AE1219" i="1"/>
  <c r="AE1220" i="1"/>
  <c r="AE1221" i="1"/>
  <c r="AE1222" i="1"/>
  <c r="AE1223" i="1"/>
  <c r="AE1224" i="1"/>
  <c r="AE1225" i="1"/>
  <c r="AE1226" i="1"/>
  <c r="AE1227" i="1"/>
  <c r="AE1228" i="1"/>
  <c r="AE1229" i="1"/>
  <c r="AE1230" i="1"/>
  <c r="AE1231" i="1"/>
  <c r="AE1232" i="1"/>
  <c r="AE1233" i="1"/>
  <c r="AE1234" i="1"/>
  <c r="AE1235" i="1"/>
  <c r="AE1236" i="1"/>
  <c r="AE1237" i="1"/>
  <c r="AE1238" i="1"/>
  <c r="AE1239" i="1"/>
  <c r="AE1240" i="1"/>
  <c r="AE1241" i="1"/>
  <c r="AE1242" i="1"/>
  <c r="AE1243" i="1"/>
  <c r="AE1244" i="1"/>
  <c r="AE1245" i="1"/>
  <c r="AE1246" i="1"/>
  <c r="AE1247" i="1"/>
  <c r="AE1248" i="1"/>
  <c r="AE1249" i="1"/>
  <c r="AE1250" i="1"/>
  <c r="AE1251" i="1"/>
  <c r="AE1252" i="1"/>
  <c r="AE1253" i="1"/>
  <c r="AE1254" i="1"/>
  <c r="AE1255" i="1"/>
  <c r="AE1256" i="1"/>
  <c r="AE1257" i="1"/>
  <c r="AE1258" i="1"/>
  <c r="AE1259" i="1"/>
  <c r="AE1260" i="1"/>
  <c r="AE1261" i="1"/>
  <c r="AE1262" i="1"/>
  <c r="AE1263" i="1"/>
  <c r="AE1264" i="1"/>
  <c r="AE1265" i="1"/>
  <c r="AE1266" i="1"/>
  <c r="AE1267" i="1"/>
  <c r="AE1268" i="1"/>
  <c r="AE1269" i="1"/>
  <c r="AE1270" i="1"/>
  <c r="AE1271" i="1"/>
  <c r="AE1272" i="1"/>
  <c r="AE1273" i="1"/>
  <c r="AE1274" i="1"/>
  <c r="AE1275" i="1"/>
  <c r="AE1276" i="1"/>
  <c r="AE1277" i="1"/>
  <c r="AE1278" i="1"/>
  <c r="AE1279" i="1"/>
  <c r="AE1280" i="1"/>
  <c r="AE1281" i="1"/>
  <c r="AE1282" i="1"/>
  <c r="AE1283" i="1"/>
  <c r="AE1284" i="1"/>
  <c r="AE1285" i="1"/>
  <c r="AE1286" i="1"/>
  <c r="AE1287" i="1"/>
  <c r="AE1288" i="1"/>
  <c r="AE1289" i="1"/>
  <c r="AE1290" i="1"/>
  <c r="AE1291" i="1"/>
  <c r="AE1292" i="1"/>
  <c r="AE1293" i="1"/>
  <c r="AE1294" i="1"/>
  <c r="AE1295" i="1"/>
  <c r="AE1296" i="1"/>
  <c r="AE1297" i="1"/>
  <c r="AE1298" i="1"/>
  <c r="AE1299" i="1"/>
  <c r="AE1300" i="1"/>
  <c r="AE1301" i="1"/>
  <c r="AE1302" i="1"/>
  <c r="AE1303" i="1"/>
  <c r="AE1304" i="1"/>
  <c r="AE1305" i="1"/>
  <c r="AE1306" i="1"/>
  <c r="AE1307" i="1"/>
  <c r="AE1308" i="1"/>
  <c r="AE1309" i="1"/>
  <c r="AE1310" i="1"/>
  <c r="AE1311" i="1"/>
  <c r="AE1312" i="1"/>
  <c r="AE1313" i="1"/>
  <c r="AE1314" i="1"/>
  <c r="AE1315" i="1"/>
  <c r="AE1316" i="1"/>
  <c r="AE1317" i="1"/>
  <c r="AE1318" i="1"/>
  <c r="AE1319" i="1"/>
  <c r="AE1320" i="1"/>
  <c r="AE1321" i="1"/>
  <c r="AE1322" i="1"/>
  <c r="AE1323" i="1"/>
  <c r="AE1324" i="1"/>
  <c r="AE1325" i="1"/>
  <c r="AE1326" i="1"/>
  <c r="AE1327" i="1"/>
  <c r="AE1328" i="1"/>
  <c r="AE1329" i="1"/>
  <c r="AE1330" i="1"/>
  <c r="AE1331" i="1"/>
  <c r="AE1332" i="1"/>
  <c r="AE1333" i="1"/>
  <c r="AE1334" i="1"/>
  <c r="AE1335" i="1"/>
  <c r="AE1336" i="1"/>
  <c r="AE1337" i="1"/>
  <c r="AE1338" i="1"/>
  <c r="AE1339" i="1"/>
  <c r="AE1340" i="1"/>
  <c r="AE1341" i="1"/>
  <c r="AE1342" i="1"/>
  <c r="AE1343" i="1"/>
  <c r="AE1344" i="1"/>
  <c r="AE1345" i="1"/>
  <c r="AE1346" i="1"/>
  <c r="AE1347" i="1"/>
  <c r="AE1348" i="1"/>
  <c r="AE1349" i="1"/>
  <c r="AE1350" i="1"/>
  <c r="AE1351" i="1"/>
  <c r="AE1352" i="1"/>
  <c r="AE1353" i="1"/>
  <c r="AE1354" i="1"/>
  <c r="AE1355" i="1"/>
  <c r="AE1356" i="1"/>
  <c r="AE1357" i="1"/>
  <c r="AE1358" i="1"/>
  <c r="AE1359" i="1"/>
  <c r="AE1360" i="1"/>
  <c r="AE1361" i="1"/>
  <c r="AE1362" i="1"/>
  <c r="AE1363" i="1"/>
  <c r="AE1364" i="1"/>
  <c r="AE1365" i="1"/>
  <c r="AE1366" i="1"/>
  <c r="AE1367" i="1"/>
  <c r="AE1368" i="1"/>
  <c r="AE1369" i="1"/>
  <c r="AE1370" i="1"/>
  <c r="AE1371" i="1"/>
  <c r="AE1372" i="1"/>
  <c r="AE1373" i="1"/>
  <c r="AE1374" i="1"/>
  <c r="AE1375" i="1"/>
  <c r="AE1376" i="1"/>
  <c r="AE1377" i="1"/>
  <c r="AE1378" i="1"/>
  <c r="AE1379" i="1"/>
  <c r="AE1380" i="1"/>
  <c r="AE1381" i="1"/>
  <c r="AE1382" i="1"/>
  <c r="AE1383" i="1"/>
  <c r="AE1384" i="1"/>
  <c r="AE1385" i="1"/>
  <c r="AE1386" i="1"/>
  <c r="AE1387" i="1"/>
  <c r="AE1388" i="1"/>
  <c r="AE1389" i="1"/>
  <c r="AE1390" i="1"/>
  <c r="AE1391" i="1"/>
  <c r="AE1392" i="1"/>
  <c r="AE1393" i="1"/>
  <c r="AE1394" i="1"/>
  <c r="AE1395" i="1"/>
  <c r="AE1396" i="1"/>
  <c r="AE1397" i="1"/>
  <c r="AE1398" i="1"/>
  <c r="AE1399" i="1"/>
  <c r="AE1400" i="1"/>
  <c r="AE1401" i="1"/>
  <c r="AE1402" i="1"/>
  <c r="AE1403" i="1"/>
  <c r="AE1404" i="1"/>
  <c r="AE1405" i="1"/>
  <c r="AE1406" i="1"/>
  <c r="AE1407" i="1"/>
  <c r="AE1408" i="1"/>
  <c r="AE1409" i="1"/>
  <c r="AE1410" i="1"/>
  <c r="AE1411" i="1"/>
  <c r="AE1412" i="1"/>
  <c r="AE1413" i="1"/>
  <c r="AE1414" i="1"/>
  <c r="AE1415" i="1"/>
  <c r="AE1416" i="1"/>
  <c r="AE1417" i="1"/>
  <c r="AE1418" i="1"/>
  <c r="AE1419" i="1"/>
  <c r="AE1420" i="1"/>
  <c r="AE1421" i="1"/>
  <c r="AE1422" i="1"/>
  <c r="AE1423" i="1"/>
  <c r="AE1424" i="1"/>
  <c r="AE1425" i="1"/>
  <c r="AE1426" i="1"/>
  <c r="AE1427" i="1"/>
  <c r="AE1428" i="1"/>
  <c r="AE1429" i="1"/>
  <c r="AE1430" i="1"/>
  <c r="AE1431" i="1"/>
  <c r="AE1432" i="1"/>
  <c r="AE1433" i="1"/>
  <c r="AE1434" i="1"/>
  <c r="AE1435" i="1"/>
  <c r="AE1436" i="1"/>
  <c r="AE1437" i="1"/>
  <c r="AE1438" i="1"/>
  <c r="AE1439" i="1"/>
  <c r="AE1440" i="1"/>
  <c r="AE1441" i="1"/>
  <c r="AE1442" i="1"/>
  <c r="AE1443" i="1"/>
  <c r="AE1444" i="1"/>
  <c r="AE1445" i="1"/>
  <c r="AE1446" i="1"/>
  <c r="AE1447" i="1"/>
  <c r="AE1448" i="1"/>
  <c r="AE1449" i="1"/>
  <c r="AE1450" i="1"/>
  <c r="AE1451" i="1"/>
  <c r="AE1452" i="1"/>
  <c r="AE1453" i="1"/>
  <c r="AE1454" i="1"/>
  <c r="AE1455" i="1"/>
  <c r="AE1456" i="1"/>
  <c r="AE1457" i="1"/>
  <c r="AE1458" i="1"/>
  <c r="AE1459" i="1"/>
  <c r="AE1460" i="1"/>
  <c r="AE1461" i="1"/>
  <c r="AE1462" i="1"/>
  <c r="AE1463" i="1"/>
  <c r="AE1464" i="1"/>
  <c r="AE1465" i="1"/>
  <c r="AE1466" i="1"/>
  <c r="AE1467" i="1"/>
  <c r="AE1468" i="1"/>
  <c r="AE1469" i="1"/>
  <c r="AE1470" i="1"/>
  <c r="AE1471" i="1"/>
  <c r="AE1472" i="1"/>
  <c r="AE1473" i="1"/>
  <c r="AE1474" i="1"/>
  <c r="AE1475" i="1"/>
  <c r="AE1476" i="1"/>
  <c r="AE1477" i="1"/>
  <c r="AE1478" i="1"/>
  <c r="AE1479" i="1"/>
  <c r="AE1480" i="1"/>
  <c r="AE1481" i="1"/>
  <c r="AE1482" i="1"/>
  <c r="AE1483" i="1"/>
  <c r="AE1484" i="1"/>
  <c r="AE1485" i="1"/>
  <c r="AE1486" i="1"/>
  <c r="AE1487" i="1"/>
  <c r="AE1488" i="1"/>
  <c r="AE1489" i="1"/>
  <c r="AE1490" i="1"/>
  <c r="AE1491" i="1"/>
  <c r="AE1492" i="1"/>
  <c r="AE1493" i="1"/>
  <c r="AE1494" i="1"/>
  <c r="AE1495" i="1"/>
  <c r="AE1496" i="1"/>
  <c r="AE1497" i="1"/>
  <c r="AE1498" i="1"/>
  <c r="AE1499" i="1"/>
  <c r="AE1500" i="1"/>
  <c r="AE1501" i="1"/>
  <c r="AE1502" i="1"/>
  <c r="AE1503" i="1"/>
  <c r="AE1504" i="1"/>
  <c r="AE1505" i="1"/>
  <c r="AE1506" i="1"/>
  <c r="AE1507" i="1"/>
  <c r="AE1508" i="1"/>
  <c r="AE1509" i="1"/>
  <c r="AE1510" i="1"/>
  <c r="AE1511" i="1"/>
  <c r="AE1512" i="1"/>
  <c r="AE1513" i="1"/>
  <c r="AE1514" i="1"/>
  <c r="AE1515" i="1"/>
  <c r="AE1516" i="1"/>
  <c r="AE1517" i="1"/>
  <c r="AE1518" i="1"/>
  <c r="AE1519" i="1"/>
  <c r="AE1520" i="1"/>
  <c r="AE1521" i="1"/>
  <c r="AE1522" i="1"/>
  <c r="AE1523" i="1"/>
  <c r="AE1524" i="1"/>
  <c r="AE1525" i="1"/>
  <c r="AE1526" i="1"/>
  <c r="AE1527" i="1"/>
  <c r="AE1528" i="1"/>
  <c r="AE1529" i="1"/>
  <c r="AE1530" i="1"/>
  <c r="AE1531" i="1"/>
  <c r="AE1532" i="1"/>
  <c r="AE1533" i="1"/>
  <c r="AE1534" i="1"/>
  <c r="AE1535" i="1"/>
  <c r="AE1536" i="1"/>
  <c r="AE1537" i="1"/>
  <c r="AE1538" i="1"/>
  <c r="AE1539" i="1"/>
  <c r="AE1540" i="1"/>
  <c r="AE1541" i="1"/>
  <c r="AE1542" i="1"/>
  <c r="AE1543" i="1"/>
  <c r="AE1544" i="1"/>
  <c r="AE1545" i="1"/>
  <c r="AE1546" i="1"/>
  <c r="AE1547" i="1"/>
  <c r="AE1548" i="1"/>
  <c r="AE1549" i="1"/>
  <c r="AE1550" i="1"/>
  <c r="AE1551" i="1"/>
  <c r="AE1552" i="1"/>
  <c r="AE1553" i="1"/>
  <c r="AE1554" i="1"/>
  <c r="AE1555" i="1"/>
  <c r="AE1556" i="1"/>
  <c r="AE1557" i="1"/>
  <c r="AE1558" i="1"/>
  <c r="AE1559" i="1"/>
  <c r="AE1560" i="1"/>
  <c r="AE1561" i="1"/>
  <c r="AE1562" i="1"/>
  <c r="AE1563" i="1"/>
  <c r="AE1564" i="1"/>
  <c r="AE1565" i="1"/>
  <c r="AE1566" i="1"/>
  <c r="AE1567" i="1"/>
  <c r="AE1568" i="1"/>
  <c r="AE1569" i="1"/>
  <c r="AE1570" i="1"/>
  <c r="AE1571" i="1"/>
  <c r="AE1572" i="1"/>
  <c r="AE1573" i="1"/>
  <c r="AE1574" i="1"/>
  <c r="AE1575" i="1"/>
  <c r="AE1576" i="1"/>
  <c r="AE1577" i="1"/>
  <c r="AE1578" i="1"/>
  <c r="AE1579" i="1"/>
  <c r="AE1580" i="1"/>
  <c r="AE1581" i="1"/>
  <c r="AE1582" i="1"/>
  <c r="AE1583" i="1"/>
  <c r="AE1584" i="1"/>
  <c r="AE1585" i="1"/>
  <c r="AE1586" i="1"/>
  <c r="AE1587" i="1"/>
  <c r="AE1588" i="1"/>
  <c r="AE1589" i="1"/>
  <c r="AE1590" i="1"/>
  <c r="AE1591" i="1"/>
  <c r="AE1592" i="1"/>
  <c r="AE1593" i="1"/>
  <c r="AE1594" i="1"/>
  <c r="AE1595" i="1"/>
  <c r="AE1596" i="1"/>
  <c r="AE1597" i="1"/>
  <c r="AE1598" i="1"/>
  <c r="AE1599" i="1"/>
  <c r="AE1600" i="1"/>
  <c r="AE1601" i="1"/>
  <c r="AE1602" i="1"/>
  <c r="AE1603" i="1"/>
  <c r="AE1604" i="1"/>
  <c r="AE1605" i="1"/>
  <c r="AE1606" i="1"/>
  <c r="AE1607" i="1"/>
  <c r="AE1608" i="1"/>
  <c r="AE1609" i="1"/>
  <c r="AE1610" i="1"/>
  <c r="AE1611" i="1"/>
  <c r="AE1612" i="1"/>
  <c r="AE1613" i="1"/>
  <c r="AE1614" i="1"/>
  <c r="AE1615" i="1"/>
  <c r="AE1616" i="1"/>
  <c r="AE1617" i="1"/>
  <c r="AE1618" i="1"/>
  <c r="AE1619" i="1"/>
  <c r="AE1620" i="1"/>
  <c r="AE1621" i="1"/>
  <c r="AE1622" i="1"/>
  <c r="AE1623" i="1"/>
  <c r="AE1624" i="1"/>
  <c r="AE1625" i="1"/>
  <c r="AE1626" i="1"/>
  <c r="AE1627" i="1"/>
  <c r="AE1628" i="1"/>
  <c r="AE1629" i="1"/>
  <c r="AE1630" i="1"/>
  <c r="AE1631" i="1"/>
  <c r="AE1632" i="1"/>
  <c r="AE1633" i="1"/>
  <c r="AE1634" i="1"/>
  <c r="AE1635" i="1"/>
  <c r="AE1636" i="1"/>
  <c r="AE1637" i="1"/>
  <c r="AE1638" i="1"/>
  <c r="AE1639" i="1"/>
  <c r="AE1640" i="1"/>
  <c r="AE1641" i="1"/>
  <c r="AE1642" i="1"/>
  <c r="AE1643" i="1"/>
  <c r="AE1644" i="1"/>
  <c r="AE1645" i="1"/>
  <c r="AE1646" i="1"/>
  <c r="AE1647" i="1"/>
  <c r="AE1648" i="1"/>
  <c r="AE1649" i="1"/>
  <c r="AE1650" i="1"/>
  <c r="AE1651" i="1"/>
  <c r="AE1652" i="1"/>
  <c r="AE1653" i="1"/>
  <c r="AE1654" i="1"/>
  <c r="AE1655" i="1"/>
  <c r="AE1656" i="1"/>
  <c r="AE1657" i="1"/>
  <c r="AE1658" i="1"/>
  <c r="AE1659" i="1"/>
  <c r="AE1660" i="1"/>
  <c r="AE1661" i="1"/>
  <c r="AE1662" i="1"/>
  <c r="AE1663" i="1"/>
  <c r="AE1664" i="1"/>
  <c r="AE1665" i="1"/>
  <c r="AE1666" i="1"/>
  <c r="AE1667" i="1"/>
  <c r="AE1668" i="1"/>
  <c r="AE1669" i="1"/>
  <c r="AE1670" i="1"/>
  <c r="AE1671" i="1"/>
  <c r="AE1672" i="1"/>
  <c r="AE1673" i="1"/>
  <c r="AE1674" i="1"/>
  <c r="AE1675" i="1"/>
  <c r="AE1676" i="1"/>
  <c r="AE1677" i="1"/>
  <c r="AE1678" i="1"/>
  <c r="AE1679" i="1"/>
  <c r="AE1680" i="1"/>
  <c r="AE1681" i="1"/>
  <c r="AE1682" i="1"/>
  <c r="AE1683" i="1"/>
  <c r="AE1684" i="1"/>
  <c r="AE1685" i="1"/>
  <c r="AE1686" i="1"/>
  <c r="AE1687" i="1"/>
  <c r="AE1688" i="1"/>
  <c r="AE1689" i="1"/>
  <c r="AE1690" i="1"/>
  <c r="AE1691" i="1"/>
  <c r="AE1692" i="1"/>
  <c r="AE1693" i="1"/>
  <c r="AE1694" i="1"/>
  <c r="AE1695" i="1"/>
  <c r="AE1696" i="1"/>
  <c r="AE1697" i="1"/>
  <c r="AE1698" i="1"/>
  <c r="AE1699" i="1"/>
  <c r="AE1700" i="1"/>
  <c r="AE1701" i="1"/>
  <c r="AE1702" i="1"/>
  <c r="AE1703" i="1"/>
  <c r="AE1704" i="1"/>
  <c r="AE1705" i="1"/>
  <c r="AE1706" i="1"/>
  <c r="AE1707" i="1"/>
  <c r="AE1708" i="1"/>
  <c r="AE1709" i="1"/>
  <c r="AE1710" i="1"/>
  <c r="AE1711" i="1"/>
  <c r="AE1712" i="1"/>
  <c r="AE1713" i="1"/>
  <c r="AE1714" i="1"/>
  <c r="AE1715" i="1"/>
  <c r="AE1716" i="1"/>
  <c r="AE1717" i="1"/>
  <c r="AE1718" i="1"/>
  <c r="AE1719" i="1"/>
  <c r="AE1720" i="1"/>
  <c r="AE1721" i="1"/>
  <c r="AE1722" i="1"/>
  <c r="AE1723" i="1"/>
  <c r="AE1724" i="1"/>
  <c r="AE1725" i="1"/>
  <c r="AE1726" i="1"/>
  <c r="AE1727" i="1"/>
  <c r="AE1728" i="1"/>
  <c r="AE1729" i="1"/>
  <c r="AE1730" i="1"/>
  <c r="AE1731" i="1"/>
  <c r="AE1732" i="1"/>
  <c r="AE1733" i="1"/>
  <c r="AE1734" i="1"/>
  <c r="AE1735" i="1"/>
  <c r="AE1736" i="1"/>
  <c r="AE1737" i="1"/>
  <c r="AE1738" i="1"/>
  <c r="AE1739" i="1"/>
  <c r="AE1740" i="1"/>
  <c r="AE1741" i="1"/>
  <c r="AE1742" i="1"/>
  <c r="AE1743" i="1"/>
  <c r="AE1744" i="1"/>
  <c r="AE1745" i="1"/>
  <c r="AE1746" i="1"/>
  <c r="AE1747" i="1"/>
  <c r="AE1748" i="1"/>
  <c r="AE1749" i="1"/>
  <c r="AE1750" i="1"/>
  <c r="AE1751" i="1"/>
  <c r="AE1752" i="1"/>
  <c r="AE1753" i="1"/>
  <c r="AE1754" i="1"/>
  <c r="AE1755" i="1"/>
  <c r="AE1756" i="1"/>
  <c r="AE1757" i="1"/>
  <c r="AE1758" i="1"/>
  <c r="AE1759" i="1"/>
  <c r="AE1760" i="1"/>
  <c r="AE1761" i="1"/>
  <c r="AE1762" i="1"/>
  <c r="AE1763" i="1"/>
  <c r="AE1764" i="1"/>
  <c r="AE1765" i="1"/>
  <c r="AE1766" i="1"/>
  <c r="AE1767" i="1"/>
  <c r="AE1768" i="1"/>
  <c r="AE1769" i="1"/>
  <c r="AE1770" i="1"/>
  <c r="AE1771" i="1"/>
  <c r="AE1772" i="1"/>
  <c r="AE1773" i="1"/>
  <c r="AE1774" i="1"/>
  <c r="AE1775" i="1"/>
  <c r="AE1776" i="1"/>
  <c r="AE1777" i="1"/>
  <c r="AE1778" i="1"/>
  <c r="AE1779" i="1"/>
  <c r="AE1780" i="1"/>
  <c r="AE1781" i="1"/>
  <c r="AE1782" i="1"/>
  <c r="AE1783" i="1"/>
  <c r="AE1784" i="1"/>
  <c r="AE1785" i="1"/>
  <c r="AE1786" i="1"/>
  <c r="AE1787" i="1"/>
  <c r="AE1788" i="1"/>
  <c r="AE1789" i="1"/>
  <c r="AE1790" i="1"/>
  <c r="AE1791" i="1"/>
  <c r="AE1792" i="1"/>
  <c r="AE1793" i="1"/>
  <c r="AE1794" i="1"/>
  <c r="AE1795" i="1"/>
  <c r="AE1796" i="1"/>
  <c r="AE1797" i="1"/>
  <c r="AE1798" i="1"/>
  <c r="AE1799" i="1"/>
  <c r="AE1800" i="1"/>
  <c r="AE1801" i="1"/>
  <c r="AE1802" i="1"/>
  <c r="AE1803" i="1"/>
  <c r="AE1804" i="1"/>
  <c r="AE1805" i="1"/>
  <c r="AE1806" i="1"/>
  <c r="AE1807" i="1"/>
  <c r="AE1808" i="1"/>
  <c r="AE1809" i="1"/>
  <c r="AE1810" i="1"/>
  <c r="AE1811" i="1"/>
  <c r="AE1812" i="1"/>
  <c r="AE1813" i="1"/>
  <c r="AE1814" i="1"/>
  <c r="AE1815" i="1"/>
  <c r="AE1816" i="1"/>
  <c r="AE1817" i="1"/>
  <c r="AE1818" i="1"/>
  <c r="AE1819" i="1"/>
  <c r="AE1820" i="1"/>
  <c r="AE1821" i="1"/>
  <c r="AE1822" i="1"/>
  <c r="AE1823" i="1"/>
  <c r="AE1824" i="1"/>
  <c r="AE1825" i="1"/>
  <c r="AE1826" i="1"/>
  <c r="AE1827" i="1"/>
  <c r="AE1828" i="1"/>
  <c r="AE1829" i="1"/>
  <c r="AE1830" i="1"/>
  <c r="AE1831" i="1"/>
  <c r="AE1832" i="1"/>
  <c r="AE1833" i="1"/>
  <c r="AE1834" i="1"/>
  <c r="AE1835" i="1"/>
  <c r="AE1836" i="1"/>
  <c r="AE1837" i="1"/>
  <c r="AE1838" i="1"/>
  <c r="AE1839" i="1"/>
  <c r="AE1840" i="1"/>
  <c r="AE1841" i="1"/>
  <c r="AE1842" i="1"/>
  <c r="AE1843" i="1"/>
  <c r="AE1844" i="1"/>
  <c r="AE1845" i="1"/>
  <c r="AE1846" i="1"/>
  <c r="AE1847" i="1"/>
  <c r="AE1848" i="1"/>
  <c r="AE1849" i="1"/>
  <c r="AE1850" i="1"/>
  <c r="AE1851" i="1"/>
  <c r="AE1852" i="1"/>
  <c r="AE1853" i="1"/>
  <c r="AE1854" i="1"/>
  <c r="AE1855" i="1"/>
  <c r="AE1856" i="1"/>
  <c r="AE1857" i="1"/>
  <c r="AE1858" i="1"/>
  <c r="AE1859" i="1"/>
  <c r="AE1860" i="1"/>
  <c r="AE1861" i="1"/>
  <c r="AE1862" i="1"/>
  <c r="AE1863" i="1"/>
  <c r="AE1864" i="1"/>
  <c r="AE1865" i="1"/>
  <c r="AE1866" i="1"/>
  <c r="AE1867" i="1"/>
  <c r="AE1868" i="1"/>
  <c r="AE1869" i="1"/>
  <c r="AE1870" i="1"/>
  <c r="AE1871" i="1"/>
  <c r="AE1872" i="1"/>
  <c r="AE1873" i="1"/>
  <c r="AE1874" i="1"/>
  <c r="AE1875" i="1"/>
  <c r="AE1876" i="1"/>
  <c r="AE1877" i="1"/>
  <c r="AE1878" i="1"/>
  <c r="AE1879" i="1"/>
  <c r="AE1880" i="1"/>
  <c r="AE1881" i="1"/>
  <c r="AE1882" i="1"/>
  <c r="AE1883" i="1"/>
  <c r="AE1884" i="1"/>
  <c r="AE1885" i="1"/>
  <c r="AE1886" i="1"/>
  <c r="AE1887" i="1"/>
  <c r="AE1888" i="1"/>
  <c r="AE1889" i="1"/>
  <c r="AE1890" i="1"/>
  <c r="AE1891" i="1"/>
  <c r="AE1892" i="1"/>
  <c r="AE1893" i="1"/>
  <c r="AE1894" i="1"/>
  <c r="AE1895" i="1"/>
  <c r="AE1896" i="1"/>
  <c r="AE1897" i="1"/>
  <c r="AE1898" i="1"/>
  <c r="AE1899" i="1"/>
  <c r="AE1900" i="1"/>
  <c r="AE1901" i="1"/>
  <c r="AE1902" i="1"/>
  <c r="AE1903" i="1"/>
  <c r="AE1904" i="1"/>
  <c r="AE1905" i="1"/>
  <c r="AE1906" i="1"/>
  <c r="AE1907" i="1"/>
  <c r="AE1908" i="1"/>
  <c r="AE1909" i="1"/>
  <c r="AE1910" i="1"/>
  <c r="AE1911" i="1"/>
  <c r="AE1912" i="1"/>
  <c r="AE1913" i="1"/>
  <c r="AE1914" i="1"/>
  <c r="AE1915" i="1"/>
  <c r="AE1916" i="1"/>
  <c r="AE1917" i="1"/>
  <c r="AE1918" i="1"/>
  <c r="AE1919" i="1"/>
  <c r="AE1920" i="1"/>
  <c r="AE1921" i="1"/>
  <c r="AE1922" i="1"/>
  <c r="AE1923" i="1"/>
  <c r="AE1924" i="1"/>
  <c r="AE1925" i="1"/>
  <c r="AE1926" i="1"/>
  <c r="AE1927" i="1"/>
  <c r="AE1928" i="1"/>
  <c r="AE1929" i="1"/>
  <c r="AE1930" i="1"/>
  <c r="AE1931" i="1"/>
  <c r="AE1932" i="1"/>
  <c r="AE1933" i="1"/>
  <c r="AE1934" i="1"/>
  <c r="AE1935" i="1"/>
  <c r="AE1936" i="1"/>
  <c r="AE1937" i="1"/>
  <c r="AE1938" i="1"/>
  <c r="AE1939" i="1"/>
  <c r="AE1940" i="1"/>
  <c r="AE1941" i="1"/>
  <c r="AE1942" i="1"/>
  <c r="AE1943" i="1"/>
  <c r="AE1944" i="1"/>
  <c r="AE1945" i="1"/>
  <c r="AE1946" i="1"/>
  <c r="AE1947" i="1"/>
  <c r="AE1948" i="1"/>
  <c r="AE1949" i="1"/>
  <c r="AE1950" i="1"/>
  <c r="AE1951" i="1"/>
  <c r="AE1952" i="1"/>
  <c r="AE1953" i="1"/>
  <c r="AE1954" i="1"/>
  <c r="AE1955" i="1"/>
  <c r="AE1956" i="1"/>
  <c r="AE1957" i="1"/>
  <c r="AE1958" i="1"/>
  <c r="AE1959" i="1"/>
  <c r="AE1960" i="1"/>
  <c r="AE1961" i="1"/>
  <c r="AE1962" i="1"/>
  <c r="AE1963" i="1"/>
  <c r="AE1964" i="1"/>
  <c r="AE1965" i="1"/>
  <c r="AE1966" i="1"/>
  <c r="AE1967" i="1"/>
  <c r="AE1968" i="1"/>
  <c r="AE1969" i="1"/>
  <c r="AE1970" i="1"/>
  <c r="AE1971" i="1"/>
  <c r="AE1972" i="1"/>
  <c r="AE1973" i="1"/>
  <c r="AE1974" i="1"/>
  <c r="AE1975" i="1"/>
  <c r="AE1976" i="1"/>
  <c r="AE1977" i="1"/>
  <c r="AE1978" i="1"/>
  <c r="AE1979" i="1"/>
  <c r="AE1980" i="1"/>
  <c r="AE1981" i="1"/>
  <c r="AE1982" i="1"/>
  <c r="AE1983" i="1"/>
  <c r="AE1984" i="1"/>
  <c r="AE1985" i="1"/>
  <c r="AE1986" i="1"/>
  <c r="AE1987" i="1"/>
  <c r="AE1988" i="1"/>
  <c r="AE1989" i="1"/>
  <c r="AE1990" i="1"/>
  <c r="AE1991" i="1"/>
  <c r="AE1992" i="1"/>
  <c r="AE1993" i="1"/>
  <c r="AE1994" i="1"/>
  <c r="AE1995" i="1"/>
  <c r="AE1996" i="1"/>
  <c r="AE1997" i="1"/>
  <c r="AE1998" i="1"/>
  <c r="AE1999" i="1"/>
  <c r="AE2000" i="1"/>
  <c r="AE2001" i="1"/>
  <c r="AE2002" i="1"/>
  <c r="AE2003" i="1"/>
  <c r="AE2004" i="1"/>
  <c r="AE2005" i="1"/>
  <c r="AE2006" i="1"/>
  <c r="AE2007" i="1"/>
  <c r="AE2008" i="1"/>
  <c r="AE2009" i="1"/>
  <c r="AE2010" i="1"/>
  <c r="AE2011" i="1"/>
  <c r="AE2012" i="1"/>
  <c r="AE2013" i="1"/>
  <c r="AE2014" i="1"/>
  <c r="AE2015" i="1"/>
  <c r="AE2016" i="1"/>
  <c r="AE2017" i="1"/>
  <c r="AE2018" i="1"/>
  <c r="AE2019" i="1"/>
  <c r="AE2020" i="1"/>
  <c r="AE2021" i="1"/>
  <c r="AE2022" i="1"/>
  <c r="AE2023" i="1"/>
  <c r="AE2024" i="1"/>
  <c r="AE2025" i="1"/>
  <c r="AE2026" i="1"/>
  <c r="AE2027" i="1"/>
  <c r="AE2028" i="1"/>
  <c r="AE2029" i="1"/>
  <c r="AE2030" i="1"/>
  <c r="AE2031" i="1"/>
  <c r="AE2032" i="1"/>
  <c r="AE2033" i="1"/>
  <c r="AE2034" i="1"/>
  <c r="AE2035" i="1"/>
  <c r="AE2036" i="1"/>
  <c r="AE2037" i="1"/>
  <c r="AE2038" i="1"/>
  <c r="AE2039" i="1"/>
  <c r="AE2040" i="1"/>
  <c r="AE2041" i="1"/>
  <c r="AE2042" i="1"/>
  <c r="AE2043" i="1"/>
  <c r="AE2044" i="1"/>
  <c r="AE2045" i="1"/>
  <c r="AE2046" i="1"/>
  <c r="AE2047" i="1"/>
  <c r="AE2048" i="1"/>
  <c r="AE2049" i="1"/>
  <c r="AE2050" i="1"/>
  <c r="AE2051" i="1"/>
  <c r="AE2052" i="1"/>
  <c r="AE2053" i="1"/>
  <c r="AE2054" i="1"/>
  <c r="AE2055" i="1"/>
  <c r="AE2056" i="1"/>
  <c r="AE2057" i="1"/>
  <c r="AE2058" i="1"/>
  <c r="AE2059" i="1"/>
  <c r="AE2060" i="1"/>
  <c r="AE2061" i="1"/>
  <c r="AE2062" i="1"/>
  <c r="AE2063" i="1"/>
  <c r="AE2064" i="1"/>
  <c r="AE2065" i="1"/>
  <c r="AE2066" i="1"/>
  <c r="AE2067" i="1"/>
  <c r="AE2068" i="1"/>
  <c r="AE2069" i="1"/>
  <c r="AE2070" i="1"/>
  <c r="AE2071" i="1"/>
  <c r="AE2072" i="1"/>
  <c r="AE2073" i="1"/>
  <c r="AE2074" i="1"/>
  <c r="AE2075" i="1"/>
  <c r="AE2076" i="1"/>
  <c r="AE2077" i="1"/>
  <c r="AE2078" i="1"/>
  <c r="AE2079" i="1"/>
  <c r="AE2080" i="1"/>
  <c r="AE2081" i="1"/>
  <c r="AE2082" i="1"/>
  <c r="AE2083" i="1"/>
  <c r="AE2084" i="1"/>
  <c r="AE2085" i="1"/>
  <c r="AE2086" i="1"/>
  <c r="AE2087" i="1"/>
  <c r="AE2088" i="1"/>
  <c r="AE2089" i="1"/>
  <c r="AE2090" i="1"/>
  <c r="AE2091" i="1"/>
  <c r="AE2092" i="1"/>
  <c r="AE2093" i="1"/>
  <c r="AE2094" i="1"/>
  <c r="AE2095" i="1"/>
  <c r="AE2096" i="1"/>
  <c r="AE2097" i="1"/>
  <c r="AE2098" i="1"/>
  <c r="AE2099" i="1"/>
  <c r="AE2100" i="1"/>
  <c r="AE2101" i="1"/>
  <c r="AE2102" i="1"/>
  <c r="AE2103" i="1"/>
  <c r="AE2104" i="1"/>
  <c r="AE2105" i="1"/>
  <c r="AE2106" i="1"/>
  <c r="AE2107" i="1"/>
  <c r="AE2108" i="1"/>
  <c r="AE2109" i="1"/>
  <c r="AE2110" i="1"/>
  <c r="AE2111" i="1"/>
  <c r="AE2112" i="1"/>
  <c r="AE2113" i="1"/>
  <c r="AE2114" i="1"/>
  <c r="AE2115" i="1"/>
  <c r="AE2116" i="1"/>
  <c r="AE2117" i="1"/>
  <c r="AE2118" i="1"/>
  <c r="AE2119" i="1"/>
  <c r="AE2120" i="1"/>
  <c r="AE2121" i="1"/>
  <c r="AE2122" i="1"/>
  <c r="AE2123" i="1"/>
  <c r="AE2124" i="1"/>
  <c r="AE2125" i="1"/>
  <c r="AE2126" i="1"/>
  <c r="AE2127" i="1"/>
  <c r="AE2128" i="1"/>
  <c r="AE2129" i="1"/>
  <c r="AE2130" i="1"/>
  <c r="AE2131" i="1"/>
  <c r="AE2132" i="1"/>
  <c r="AE2133" i="1"/>
  <c r="AE2134" i="1"/>
  <c r="AE2135" i="1"/>
  <c r="AE2136" i="1"/>
  <c r="AE2137" i="1"/>
  <c r="AE2138" i="1"/>
  <c r="AE2139" i="1"/>
  <c r="AE2140" i="1"/>
  <c r="AE2141" i="1"/>
  <c r="AE2142" i="1"/>
  <c r="AE2143" i="1"/>
  <c r="AE2144" i="1"/>
  <c r="AE2145" i="1"/>
  <c r="AE2146" i="1"/>
  <c r="AE2147" i="1"/>
  <c r="AE2148" i="1"/>
  <c r="AE2149" i="1"/>
  <c r="AE2150" i="1"/>
  <c r="AE2151" i="1"/>
  <c r="AE2152" i="1"/>
  <c r="AE2153" i="1"/>
  <c r="AE2154" i="1"/>
  <c r="AE2155" i="1"/>
  <c r="AE2156" i="1"/>
  <c r="AE2157" i="1"/>
  <c r="AE2158" i="1"/>
  <c r="AE2159" i="1"/>
  <c r="AE2160" i="1"/>
  <c r="AE2161" i="1"/>
  <c r="AE2162" i="1"/>
  <c r="AE2163" i="1"/>
  <c r="AE2164" i="1"/>
  <c r="AE2165" i="1"/>
  <c r="AE2166" i="1"/>
  <c r="AE2167" i="1"/>
  <c r="AE2168" i="1"/>
  <c r="AE2169" i="1"/>
  <c r="AE2170" i="1"/>
  <c r="AE2171" i="1"/>
  <c r="AE2172" i="1"/>
  <c r="AE2173" i="1"/>
  <c r="AE2174" i="1"/>
  <c r="AE2175" i="1"/>
  <c r="AE2176" i="1"/>
  <c r="AE2177" i="1"/>
  <c r="AE2178" i="1"/>
  <c r="AE2179" i="1"/>
  <c r="AE2180" i="1"/>
  <c r="AE2181" i="1"/>
  <c r="AE2182" i="1"/>
  <c r="AE2183" i="1"/>
  <c r="AE2184" i="1"/>
  <c r="AE2185" i="1"/>
  <c r="AE2186" i="1"/>
  <c r="AE2187" i="1"/>
  <c r="AE2188" i="1"/>
  <c r="AE2189" i="1"/>
  <c r="AE2190" i="1"/>
  <c r="AE2191" i="1"/>
  <c r="AE2192" i="1"/>
  <c r="AE2193" i="1"/>
  <c r="AE2194" i="1"/>
  <c r="AE2195" i="1"/>
  <c r="AE2196" i="1"/>
  <c r="AE2197" i="1"/>
  <c r="AE2198" i="1"/>
  <c r="AE2199" i="1"/>
  <c r="AE2200" i="1"/>
  <c r="AE2201" i="1"/>
  <c r="AE2202" i="1"/>
  <c r="AE2203" i="1"/>
  <c r="AE2204" i="1"/>
  <c r="AE2205" i="1"/>
  <c r="AE2206" i="1"/>
  <c r="AE2207" i="1"/>
  <c r="AE2208" i="1"/>
  <c r="AE2209" i="1"/>
  <c r="AE2210" i="1"/>
  <c r="AE2211" i="1"/>
  <c r="AE2212" i="1"/>
  <c r="AE2213" i="1"/>
  <c r="AE2214" i="1"/>
  <c r="AE2215" i="1"/>
  <c r="AE2216" i="1"/>
  <c r="AE2217" i="1"/>
  <c r="AE2218" i="1"/>
  <c r="AE2219" i="1"/>
  <c r="AE2220" i="1"/>
  <c r="AE2221" i="1"/>
  <c r="AE2222" i="1"/>
  <c r="AE2223" i="1"/>
  <c r="AE2224" i="1"/>
  <c r="AE2225" i="1"/>
  <c r="AE2226" i="1"/>
  <c r="AE2227" i="1"/>
  <c r="AE2228" i="1"/>
  <c r="AE2229" i="1"/>
  <c r="AE2230" i="1"/>
  <c r="AE2231" i="1"/>
  <c r="AE2232" i="1"/>
  <c r="AE2233" i="1"/>
  <c r="AE2234" i="1"/>
  <c r="AE2235" i="1"/>
  <c r="AE2236" i="1"/>
  <c r="AE2237" i="1"/>
  <c r="AE2238" i="1"/>
  <c r="AE2239" i="1"/>
  <c r="AE2240" i="1"/>
  <c r="AE2241" i="1"/>
  <c r="AE2242" i="1"/>
  <c r="AE2243" i="1"/>
  <c r="AE2244" i="1"/>
  <c r="AE2245" i="1"/>
  <c r="AE2246" i="1"/>
  <c r="AE2247" i="1"/>
  <c r="AE2248" i="1"/>
  <c r="AE2249" i="1"/>
  <c r="AE2250" i="1"/>
  <c r="AE2251" i="1"/>
  <c r="AE2252" i="1"/>
  <c r="AE2253" i="1"/>
  <c r="AE2254" i="1"/>
  <c r="AE2255" i="1"/>
  <c r="AE2256" i="1"/>
  <c r="AE2257" i="1"/>
  <c r="AE2258" i="1"/>
  <c r="AE2259" i="1"/>
  <c r="AE2260" i="1"/>
  <c r="AE2261" i="1"/>
  <c r="AE2262" i="1"/>
  <c r="AE2263" i="1"/>
  <c r="AE2264" i="1"/>
  <c r="AE2265" i="1"/>
  <c r="AE2266" i="1"/>
  <c r="AE2267" i="1"/>
  <c r="AE2268" i="1"/>
  <c r="AE2269" i="1"/>
  <c r="AE2270" i="1"/>
  <c r="AE2271" i="1"/>
  <c r="AE2272" i="1"/>
  <c r="AE2273" i="1"/>
  <c r="AE2274" i="1"/>
  <c r="AE2275" i="1"/>
  <c r="AE2276" i="1"/>
  <c r="AE2277" i="1"/>
  <c r="AE2278" i="1"/>
  <c r="AE2279" i="1"/>
  <c r="AE2280" i="1"/>
  <c r="AE2281" i="1"/>
  <c r="AE2282" i="1"/>
  <c r="AE2283" i="1"/>
  <c r="AE2284" i="1"/>
  <c r="AE2285" i="1"/>
  <c r="AE2286" i="1"/>
  <c r="AE2287" i="1"/>
  <c r="AE2288" i="1"/>
  <c r="AE2289" i="1"/>
  <c r="AE2290" i="1"/>
  <c r="AE2291" i="1"/>
  <c r="AE2292" i="1"/>
  <c r="AE2293" i="1"/>
  <c r="AE2294" i="1"/>
  <c r="AE2295" i="1"/>
  <c r="AE2296" i="1"/>
  <c r="AE2297" i="1"/>
  <c r="AE2298" i="1"/>
  <c r="AE2299" i="1"/>
  <c r="AE2300" i="1"/>
  <c r="AE2301" i="1"/>
  <c r="AE2302" i="1"/>
  <c r="AE2303" i="1"/>
  <c r="AE2304" i="1"/>
  <c r="AE2305" i="1"/>
  <c r="AE2306" i="1"/>
  <c r="AE2307" i="1"/>
  <c r="AE2308" i="1"/>
  <c r="AE2309" i="1"/>
  <c r="AE2310" i="1"/>
  <c r="AE2311" i="1"/>
  <c r="AE2312" i="1"/>
  <c r="AE2313" i="1"/>
  <c r="AE2314" i="1"/>
  <c r="AE2315" i="1"/>
  <c r="AE2316" i="1"/>
  <c r="AE2317" i="1"/>
  <c r="AE2318" i="1"/>
  <c r="AE2319" i="1"/>
  <c r="AE2320" i="1"/>
  <c r="AE2321" i="1"/>
  <c r="AE2322" i="1"/>
  <c r="AE2323" i="1"/>
  <c r="AE2324" i="1"/>
  <c r="AE2325" i="1"/>
  <c r="AE2326" i="1"/>
  <c r="AE2327" i="1"/>
  <c r="AE2328" i="1"/>
  <c r="AE2329" i="1"/>
  <c r="AE2330" i="1"/>
  <c r="AE2331" i="1"/>
  <c r="AE2332" i="1"/>
  <c r="AE2333" i="1"/>
  <c r="AE2334" i="1"/>
  <c r="AE2335" i="1"/>
  <c r="AE2336" i="1"/>
  <c r="AE2337" i="1"/>
  <c r="AE2338" i="1"/>
  <c r="AE2339" i="1"/>
  <c r="AE2340" i="1"/>
  <c r="AE2341" i="1"/>
  <c r="AE2342" i="1"/>
  <c r="AE2343" i="1"/>
  <c r="AE2344" i="1"/>
  <c r="AE2345" i="1"/>
  <c r="AE2346" i="1"/>
  <c r="AE2347" i="1"/>
  <c r="AE2348" i="1"/>
  <c r="AE2349" i="1"/>
  <c r="AE2350" i="1"/>
  <c r="AE2351" i="1"/>
  <c r="AE2352" i="1"/>
  <c r="AE2353" i="1"/>
  <c r="AE2354" i="1"/>
  <c r="AE2355" i="1"/>
  <c r="AE2356" i="1"/>
  <c r="AE2357" i="1"/>
  <c r="AE2358" i="1"/>
  <c r="AE2359" i="1"/>
  <c r="AE2360" i="1"/>
  <c r="AE2361" i="1"/>
  <c r="AE2362" i="1"/>
  <c r="AE2363" i="1"/>
  <c r="AE2364" i="1"/>
  <c r="AE2365" i="1"/>
  <c r="AE2366" i="1"/>
  <c r="AE2367" i="1"/>
  <c r="AE2368" i="1"/>
  <c r="AE2369" i="1"/>
  <c r="AE2370" i="1"/>
  <c r="AE2371" i="1"/>
  <c r="AE2372" i="1"/>
  <c r="AE2373" i="1"/>
  <c r="AE2374" i="1"/>
  <c r="AE2375" i="1"/>
  <c r="AE2376" i="1"/>
  <c r="AE2377" i="1"/>
  <c r="AE2378" i="1"/>
  <c r="AE2379" i="1"/>
  <c r="AE2380" i="1"/>
  <c r="AE2381" i="1"/>
  <c r="AE2382" i="1"/>
  <c r="AE2383" i="1"/>
  <c r="AE2384" i="1"/>
  <c r="AE2385" i="1"/>
  <c r="AE2386" i="1"/>
  <c r="AE2387" i="1"/>
  <c r="AE2388" i="1"/>
  <c r="AE2389" i="1"/>
  <c r="AE2390" i="1"/>
  <c r="AE2391" i="1"/>
  <c r="AE2392" i="1"/>
  <c r="AE2393" i="1"/>
  <c r="AE2394" i="1"/>
  <c r="AE2395" i="1"/>
  <c r="AE2396" i="1"/>
  <c r="AE2397" i="1"/>
  <c r="AE2398" i="1"/>
  <c r="AE2399" i="1"/>
  <c r="AE2400" i="1"/>
  <c r="AE2401" i="1"/>
  <c r="AE2402" i="1"/>
  <c r="AE2403" i="1"/>
  <c r="AE2404" i="1"/>
  <c r="AE2405" i="1"/>
  <c r="AE2406" i="1"/>
  <c r="AE2407" i="1"/>
  <c r="AE2408" i="1"/>
  <c r="AE2409" i="1"/>
  <c r="AE2410" i="1"/>
  <c r="AE2411" i="1"/>
  <c r="AE2412" i="1"/>
  <c r="AE2413" i="1"/>
  <c r="AE2414" i="1"/>
  <c r="AE2415" i="1"/>
  <c r="AE2416" i="1"/>
  <c r="AE2417" i="1"/>
  <c r="AE2418" i="1"/>
  <c r="AE2419" i="1"/>
  <c r="AE2420" i="1"/>
  <c r="AE2421" i="1"/>
  <c r="AE2422" i="1"/>
  <c r="AE2423" i="1"/>
  <c r="AE2424" i="1"/>
  <c r="AE2425" i="1"/>
  <c r="AE2426" i="1"/>
  <c r="AE2427" i="1"/>
  <c r="AE2428" i="1"/>
  <c r="AE2429" i="1"/>
  <c r="AE2430" i="1"/>
  <c r="AE2431" i="1"/>
  <c r="AE2432" i="1"/>
  <c r="AE2433" i="1"/>
  <c r="AE2434" i="1"/>
  <c r="AE2435" i="1"/>
  <c r="AE2436" i="1"/>
  <c r="AE2437" i="1"/>
  <c r="AE2438" i="1"/>
  <c r="AE2439" i="1"/>
  <c r="AE2440" i="1"/>
  <c r="AE2441" i="1"/>
  <c r="AE2442" i="1"/>
  <c r="AE2443" i="1"/>
  <c r="AE2444" i="1"/>
  <c r="AE2445" i="1"/>
  <c r="AE2446" i="1"/>
  <c r="AE2447" i="1"/>
  <c r="AE2448" i="1"/>
  <c r="AE2449" i="1"/>
  <c r="AE2450" i="1"/>
  <c r="AE2451" i="1"/>
  <c r="AE2452" i="1"/>
  <c r="AE2453" i="1"/>
  <c r="AE2454" i="1"/>
  <c r="AE2455" i="1"/>
  <c r="AE2456" i="1"/>
  <c r="AE2457" i="1"/>
  <c r="AE2458" i="1"/>
  <c r="AE2459" i="1"/>
  <c r="AE2460" i="1"/>
  <c r="AE2461" i="1"/>
  <c r="AE2462" i="1"/>
  <c r="AE2463" i="1"/>
  <c r="AE2464" i="1"/>
  <c r="AE2465" i="1"/>
  <c r="AE2466" i="1"/>
  <c r="AE2467" i="1"/>
  <c r="AE2468" i="1"/>
  <c r="AE2469" i="1"/>
  <c r="AE2470" i="1"/>
  <c r="AE2471" i="1"/>
  <c r="AE2472" i="1"/>
  <c r="AE2473" i="1"/>
  <c r="AE2474" i="1"/>
  <c r="AE2475" i="1"/>
  <c r="AE2476" i="1"/>
  <c r="AE2477" i="1"/>
  <c r="AE2478" i="1"/>
  <c r="AE2479" i="1"/>
  <c r="AE2480" i="1"/>
  <c r="AE2481" i="1"/>
  <c r="AE2482" i="1"/>
  <c r="AE2483" i="1"/>
  <c r="AE2484" i="1"/>
  <c r="AE2485" i="1"/>
  <c r="AE2486" i="1"/>
  <c r="AE2487" i="1"/>
  <c r="AE2488" i="1"/>
  <c r="AE2489" i="1"/>
  <c r="AE2490" i="1"/>
  <c r="AE2491" i="1"/>
  <c r="AE2492" i="1"/>
  <c r="AE2493" i="1"/>
  <c r="AE2494" i="1"/>
  <c r="AE2495" i="1"/>
  <c r="AE2496" i="1"/>
  <c r="AE2497" i="1"/>
  <c r="AE2498" i="1"/>
  <c r="AE2499" i="1"/>
  <c r="AE2500" i="1"/>
  <c r="AE2501" i="1"/>
  <c r="AE2502" i="1"/>
  <c r="AE2503" i="1"/>
  <c r="AE2504" i="1"/>
  <c r="AE2505" i="1"/>
  <c r="AE2506" i="1"/>
  <c r="AE2507" i="1"/>
  <c r="AE2508" i="1"/>
  <c r="AE2509" i="1"/>
  <c r="AE2510" i="1"/>
  <c r="AE2511" i="1"/>
  <c r="AE2512" i="1"/>
  <c r="AE2513" i="1"/>
  <c r="AE2514" i="1"/>
  <c r="AE2515" i="1"/>
  <c r="AE2516" i="1"/>
  <c r="AE2517" i="1"/>
  <c r="AE2518" i="1"/>
  <c r="AE2519" i="1"/>
  <c r="AE2520" i="1"/>
  <c r="AE2521" i="1"/>
  <c r="AE2522" i="1"/>
  <c r="AE2523" i="1"/>
  <c r="AE2524" i="1"/>
  <c r="AE2525" i="1"/>
  <c r="AE2526" i="1"/>
  <c r="AE2527" i="1"/>
  <c r="AE2528" i="1"/>
  <c r="AE2529" i="1"/>
  <c r="AE2530" i="1"/>
  <c r="AE2531" i="1"/>
  <c r="AE2532" i="1"/>
  <c r="AE2533" i="1"/>
  <c r="AE2534" i="1"/>
  <c r="AE2535" i="1"/>
  <c r="AE2536" i="1"/>
  <c r="AE2537" i="1"/>
  <c r="AE2538" i="1"/>
  <c r="AE2539" i="1"/>
  <c r="AE2540" i="1"/>
  <c r="AE2541" i="1"/>
  <c r="AE2542" i="1"/>
  <c r="AE2543" i="1"/>
  <c r="AE2544" i="1"/>
  <c r="AE2545" i="1"/>
  <c r="AE2546" i="1"/>
  <c r="AE2547" i="1"/>
  <c r="AE2548" i="1"/>
  <c r="AE2549" i="1"/>
  <c r="AE2550" i="1"/>
  <c r="AE2551" i="1"/>
  <c r="AE2552" i="1"/>
  <c r="AE2553" i="1"/>
  <c r="AE2554" i="1"/>
  <c r="AE2555" i="1"/>
  <c r="AE2556" i="1"/>
  <c r="AE2557" i="1"/>
  <c r="AE2558" i="1"/>
  <c r="AE2559" i="1"/>
  <c r="AE2560" i="1"/>
  <c r="AE2561" i="1"/>
  <c r="AE2562" i="1"/>
  <c r="AE2563" i="1"/>
  <c r="AE2564" i="1"/>
  <c r="AE2565" i="1"/>
  <c r="AE2566" i="1"/>
  <c r="AE2567" i="1"/>
  <c r="AE2568" i="1"/>
  <c r="AE2569" i="1"/>
  <c r="AE2570" i="1"/>
  <c r="AE2571" i="1"/>
  <c r="AE2572" i="1"/>
  <c r="AE2573" i="1"/>
  <c r="AE2574" i="1"/>
  <c r="AE2575" i="1"/>
  <c r="AE2576" i="1"/>
  <c r="AE2577" i="1"/>
  <c r="AE2578" i="1"/>
  <c r="AE2579" i="1"/>
  <c r="AE2580" i="1"/>
  <c r="AE2581" i="1"/>
  <c r="AE2582" i="1"/>
  <c r="AE2583" i="1"/>
  <c r="AE2584" i="1"/>
  <c r="AE2585" i="1"/>
  <c r="AE2586" i="1"/>
  <c r="AE2587" i="1"/>
  <c r="AE2588" i="1"/>
  <c r="AE2589" i="1"/>
  <c r="AE2590" i="1"/>
  <c r="AE2591" i="1"/>
  <c r="AE2592" i="1"/>
  <c r="AE2593" i="1"/>
  <c r="AE2594" i="1"/>
  <c r="AE2595" i="1"/>
  <c r="AE2596" i="1"/>
  <c r="AE2597" i="1"/>
  <c r="AE2598" i="1"/>
  <c r="AE2599" i="1"/>
  <c r="AE2600" i="1"/>
  <c r="AE2601" i="1"/>
  <c r="AE2602" i="1"/>
  <c r="AE2603" i="1"/>
  <c r="AE2604" i="1"/>
  <c r="AE2605" i="1"/>
  <c r="AE2606" i="1"/>
  <c r="AE2607" i="1"/>
  <c r="AE2608" i="1"/>
  <c r="AE2609" i="1"/>
  <c r="AE2610" i="1"/>
  <c r="AE2611" i="1"/>
  <c r="AE2612" i="1"/>
  <c r="AE2613" i="1"/>
  <c r="AE2614" i="1"/>
  <c r="AE2615" i="1"/>
  <c r="AE2616" i="1"/>
  <c r="AE2617" i="1"/>
  <c r="AE2618" i="1"/>
  <c r="AE2619" i="1"/>
  <c r="AE2620" i="1"/>
  <c r="AE2621" i="1"/>
  <c r="AE2622" i="1"/>
  <c r="AE2623" i="1"/>
  <c r="AE2624" i="1"/>
  <c r="AE2625" i="1"/>
  <c r="AE2626" i="1"/>
  <c r="AE2627" i="1"/>
  <c r="AE2628" i="1"/>
  <c r="AE2629" i="1"/>
  <c r="AE2630" i="1"/>
  <c r="AE2631" i="1"/>
  <c r="AE2632" i="1"/>
  <c r="AE2633" i="1"/>
  <c r="AE2634" i="1"/>
  <c r="AE2635" i="1"/>
  <c r="AE2636" i="1"/>
  <c r="AE2637" i="1"/>
  <c r="AE2638" i="1"/>
  <c r="AE2639" i="1"/>
  <c r="AE2640" i="1"/>
  <c r="AE2641" i="1"/>
  <c r="AE2642" i="1"/>
  <c r="AE2643" i="1"/>
  <c r="AE2644" i="1"/>
  <c r="AE2645" i="1"/>
  <c r="AE2646" i="1"/>
  <c r="AE2647" i="1"/>
  <c r="AE2648" i="1"/>
  <c r="AE2649" i="1"/>
  <c r="AE2650" i="1"/>
  <c r="AE2651" i="1"/>
  <c r="AE2652" i="1"/>
  <c r="AE2653" i="1"/>
  <c r="AE2654" i="1"/>
  <c r="AE2655" i="1"/>
  <c r="AE2656" i="1"/>
  <c r="AE2657" i="1"/>
  <c r="AE2658" i="1"/>
  <c r="AE2659" i="1"/>
  <c r="AE2660" i="1"/>
  <c r="AE2661" i="1"/>
  <c r="AE2662" i="1"/>
  <c r="AE2663" i="1"/>
  <c r="AE2664" i="1"/>
  <c r="AE2665" i="1"/>
  <c r="AE2666" i="1"/>
  <c r="AE2667" i="1"/>
  <c r="AE2668" i="1"/>
  <c r="AE2669" i="1"/>
  <c r="AE2670" i="1"/>
  <c r="AE2671" i="1"/>
  <c r="AE2672" i="1"/>
  <c r="AE2673" i="1"/>
  <c r="AE2674" i="1"/>
  <c r="AE2675" i="1"/>
  <c r="AE2676" i="1"/>
  <c r="AE2677" i="1"/>
  <c r="AE2678" i="1"/>
  <c r="AE2679" i="1"/>
  <c r="AE2680" i="1"/>
  <c r="AE2681" i="1"/>
  <c r="AE2682" i="1"/>
  <c r="AE2683" i="1"/>
  <c r="AE2684" i="1"/>
  <c r="AE2685" i="1"/>
  <c r="AE2686" i="1"/>
  <c r="AE2687" i="1"/>
  <c r="AE2688" i="1"/>
  <c r="AE2689" i="1"/>
  <c r="AE2690" i="1"/>
  <c r="AE2691" i="1"/>
  <c r="AE2692" i="1"/>
  <c r="AE2693" i="1"/>
  <c r="AE2694" i="1"/>
  <c r="AE2695" i="1"/>
  <c r="AE2696" i="1"/>
  <c r="AE2697" i="1"/>
  <c r="AE2698" i="1"/>
  <c r="AE2699" i="1"/>
  <c r="AE2700" i="1"/>
  <c r="AE2701" i="1"/>
  <c r="AE2702" i="1"/>
  <c r="AE2703" i="1"/>
  <c r="AE2704" i="1"/>
  <c r="AE2705" i="1"/>
  <c r="AE2706" i="1"/>
  <c r="AE2707" i="1"/>
  <c r="AE2708" i="1"/>
  <c r="AE2709" i="1"/>
  <c r="AE2710" i="1"/>
  <c r="AE2711" i="1"/>
  <c r="AE2712" i="1"/>
  <c r="AE2713" i="1"/>
  <c r="AE2714" i="1"/>
  <c r="AE2715" i="1"/>
  <c r="AE2716" i="1"/>
  <c r="AE2717" i="1"/>
  <c r="AE2718" i="1"/>
  <c r="AE2719" i="1"/>
  <c r="AE2720" i="1"/>
  <c r="AE2721" i="1"/>
  <c r="AE2722" i="1"/>
  <c r="AE2723" i="1"/>
  <c r="AE2724" i="1"/>
  <c r="AE2725" i="1"/>
  <c r="AE2726" i="1"/>
  <c r="AE2727" i="1"/>
  <c r="AE2728" i="1"/>
  <c r="AE2729" i="1"/>
  <c r="AE2730" i="1"/>
  <c r="AE2731" i="1"/>
  <c r="AE2732" i="1"/>
  <c r="AE2733" i="1"/>
  <c r="AE2734" i="1"/>
  <c r="AE2735" i="1"/>
  <c r="AE2736" i="1"/>
  <c r="AE2737" i="1"/>
  <c r="AE2738" i="1"/>
  <c r="AE2739" i="1"/>
  <c r="AE2740" i="1"/>
  <c r="AE2741" i="1"/>
  <c r="AE2742" i="1"/>
  <c r="AE2743" i="1"/>
  <c r="AE2744" i="1"/>
  <c r="AE2745" i="1"/>
  <c r="AE2746" i="1"/>
  <c r="AE2747" i="1"/>
  <c r="AE2748" i="1"/>
  <c r="AE2749" i="1"/>
  <c r="AE2750" i="1"/>
  <c r="AE2751" i="1"/>
  <c r="AE2752" i="1"/>
  <c r="AE2753" i="1"/>
  <c r="AE2754" i="1"/>
  <c r="AE2755" i="1"/>
  <c r="AE2756" i="1"/>
  <c r="AE2757" i="1"/>
  <c r="AE2758" i="1"/>
  <c r="AE2759" i="1"/>
  <c r="AE2760" i="1"/>
  <c r="AE2761" i="1"/>
  <c r="AE2762" i="1"/>
  <c r="AE2763" i="1"/>
  <c r="AE2764" i="1"/>
  <c r="AE2765" i="1"/>
  <c r="AE2766" i="1"/>
  <c r="AE2767" i="1"/>
  <c r="AE2768" i="1"/>
  <c r="AE2769" i="1"/>
  <c r="AE2770" i="1"/>
  <c r="AE2771" i="1"/>
  <c r="AE2772" i="1"/>
  <c r="AE2773" i="1"/>
  <c r="AE2774" i="1"/>
  <c r="AE2775" i="1"/>
  <c r="AE2776" i="1"/>
  <c r="AE2777" i="1"/>
  <c r="AE2778" i="1"/>
  <c r="AE2779" i="1"/>
  <c r="AE2780" i="1"/>
  <c r="AE2781" i="1"/>
  <c r="AE2782" i="1"/>
  <c r="AE2783" i="1"/>
  <c r="AE2784" i="1"/>
  <c r="AE2785" i="1"/>
  <c r="AE2786" i="1"/>
  <c r="AE2787" i="1"/>
  <c r="AE2788" i="1"/>
  <c r="AE2789" i="1"/>
  <c r="AE2790" i="1"/>
  <c r="AE2791" i="1"/>
  <c r="AE2792" i="1"/>
  <c r="AE2793" i="1"/>
  <c r="AE2794" i="1"/>
  <c r="AE2795" i="1"/>
  <c r="AE2796" i="1"/>
  <c r="AE2797" i="1"/>
  <c r="AE2798" i="1"/>
  <c r="AE2799" i="1"/>
  <c r="AE2800" i="1"/>
  <c r="AE2801" i="1"/>
  <c r="AE2802" i="1"/>
  <c r="AE2803" i="1"/>
  <c r="AE2804" i="1"/>
  <c r="AE2805" i="1"/>
  <c r="AE2806" i="1"/>
  <c r="AE2807" i="1"/>
  <c r="AE2808" i="1"/>
  <c r="AE2809" i="1"/>
  <c r="AE2810" i="1"/>
  <c r="AE2811" i="1"/>
  <c r="AE2812" i="1"/>
  <c r="AE2813" i="1"/>
  <c r="AE2814" i="1"/>
  <c r="AE2815" i="1"/>
  <c r="AE2816" i="1"/>
  <c r="AE2817" i="1"/>
  <c r="AE2818" i="1"/>
  <c r="AE2819" i="1"/>
  <c r="AE2820" i="1"/>
  <c r="AE2821" i="1"/>
  <c r="AE2822" i="1"/>
  <c r="AE2823" i="1"/>
  <c r="AE2824" i="1"/>
  <c r="AE2825" i="1"/>
  <c r="AE2826" i="1"/>
  <c r="AE2827" i="1"/>
  <c r="AE2828" i="1"/>
  <c r="AE2829" i="1"/>
  <c r="AE2830" i="1"/>
  <c r="AE2831" i="1"/>
  <c r="AE2832" i="1"/>
  <c r="AE2833" i="1"/>
  <c r="AE2834" i="1"/>
  <c r="AE2835" i="1"/>
  <c r="AE2836" i="1"/>
  <c r="AE2837" i="1"/>
  <c r="AE2838" i="1"/>
  <c r="AE2839" i="1"/>
  <c r="AE2840" i="1"/>
  <c r="AE2841" i="1"/>
  <c r="AE2842" i="1"/>
  <c r="AE2843" i="1"/>
  <c r="AE2844" i="1"/>
  <c r="AE2845" i="1"/>
  <c r="AE2846" i="1"/>
  <c r="AE2847" i="1"/>
  <c r="AE2848" i="1"/>
  <c r="AE2849" i="1"/>
  <c r="AE2850" i="1"/>
  <c r="AE2851" i="1"/>
  <c r="AE2852" i="1"/>
  <c r="AE2853" i="1"/>
  <c r="AE2854" i="1"/>
  <c r="AE2855" i="1"/>
  <c r="AE2856" i="1"/>
  <c r="AE2857" i="1"/>
  <c r="AE2858" i="1"/>
  <c r="AE2859" i="1"/>
  <c r="AE2860" i="1"/>
  <c r="AE2861" i="1"/>
  <c r="AE2862" i="1"/>
  <c r="AE2863" i="1"/>
  <c r="AE2864" i="1"/>
  <c r="AE2865" i="1"/>
  <c r="AE2866" i="1"/>
  <c r="AE2867" i="1"/>
  <c r="AE2868" i="1"/>
  <c r="AE2869" i="1"/>
  <c r="AE2870" i="1"/>
  <c r="AE2871" i="1"/>
  <c r="AE2872" i="1"/>
  <c r="AE2873" i="1"/>
  <c r="AE2874" i="1"/>
  <c r="AE2875" i="1"/>
  <c r="AE2876" i="1"/>
  <c r="AE2877" i="1"/>
  <c r="AE2878" i="1"/>
  <c r="AE2879" i="1"/>
  <c r="AE2880" i="1"/>
  <c r="AE2881" i="1"/>
  <c r="AE2882" i="1"/>
  <c r="AE2883" i="1"/>
  <c r="AE2884" i="1"/>
  <c r="AE2885" i="1"/>
  <c r="AE2886" i="1"/>
  <c r="AE2887" i="1"/>
  <c r="AE2888" i="1"/>
  <c r="AE2889" i="1"/>
  <c r="AE2890" i="1"/>
  <c r="AE2891" i="1"/>
  <c r="AE2892" i="1"/>
  <c r="AE2893" i="1"/>
  <c r="AE2894" i="1"/>
  <c r="AE2895" i="1"/>
  <c r="AE2896" i="1"/>
  <c r="AE2897" i="1"/>
  <c r="AE2898" i="1"/>
  <c r="AE2899" i="1"/>
  <c r="AE2900" i="1"/>
  <c r="AE2901" i="1"/>
  <c r="AE2902" i="1"/>
  <c r="AE2903" i="1"/>
  <c r="AE2904" i="1"/>
  <c r="AE2905" i="1"/>
  <c r="AE2906" i="1"/>
  <c r="AE2907" i="1"/>
  <c r="AE2908" i="1"/>
  <c r="AE2909" i="1"/>
  <c r="AE2910" i="1"/>
  <c r="AE2911" i="1"/>
  <c r="AE2912" i="1"/>
  <c r="AE2913" i="1"/>
  <c r="AE2914" i="1"/>
  <c r="AE2915" i="1"/>
  <c r="AE2916" i="1"/>
  <c r="AE2917" i="1"/>
  <c r="AE2918" i="1"/>
  <c r="AE2919" i="1"/>
  <c r="AE2920" i="1"/>
  <c r="AE2921" i="1"/>
  <c r="AE2922" i="1"/>
  <c r="AE2923" i="1"/>
  <c r="AE2924" i="1"/>
  <c r="AE2925" i="1"/>
  <c r="AE2926" i="1"/>
  <c r="AE2927" i="1"/>
  <c r="AE2928" i="1"/>
  <c r="AE2929" i="1"/>
  <c r="AE2930" i="1"/>
  <c r="AE2931" i="1"/>
  <c r="AE2932" i="1"/>
  <c r="AE2933" i="1"/>
  <c r="AE2934" i="1"/>
  <c r="AE2935" i="1"/>
  <c r="AE2936" i="1"/>
  <c r="AE2937" i="1"/>
  <c r="AE2938" i="1"/>
  <c r="AE2939" i="1"/>
  <c r="AE2940" i="1"/>
  <c r="AE2941" i="1"/>
  <c r="AE2942" i="1"/>
  <c r="AE2943" i="1"/>
  <c r="AE2944" i="1"/>
  <c r="AE2945" i="1"/>
  <c r="AE2946" i="1"/>
  <c r="AE2947" i="1"/>
  <c r="AE2948" i="1"/>
  <c r="AE2949" i="1"/>
  <c r="AE2950" i="1"/>
  <c r="AE2951" i="1"/>
  <c r="AE2952" i="1"/>
  <c r="AE2953" i="1"/>
  <c r="AE2954" i="1"/>
  <c r="AE2955" i="1"/>
  <c r="AE2956" i="1"/>
  <c r="AE2957" i="1"/>
  <c r="AE2958" i="1"/>
  <c r="AE2959" i="1"/>
  <c r="AE2960" i="1"/>
  <c r="AE2961" i="1"/>
  <c r="AE2962" i="1"/>
  <c r="AE2963" i="1"/>
  <c r="AE2964" i="1"/>
  <c r="AE2965" i="1"/>
  <c r="AE2966" i="1"/>
  <c r="AE2967" i="1"/>
  <c r="AE2968" i="1"/>
  <c r="AE2969" i="1"/>
  <c r="AE2970" i="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98" i="1"/>
  <c r="AE2999" i="1"/>
  <c r="AE3000" i="1"/>
  <c r="AE3001" i="1"/>
  <c r="AE3002" i="1"/>
  <c r="AE3003" i="1"/>
  <c r="AE3004" i="1"/>
  <c r="AE3005" i="1"/>
  <c r="AE3006" i="1"/>
  <c r="AE3007" i="1"/>
  <c r="AE3008" i="1"/>
  <c r="AE3009" i="1"/>
  <c r="AE3010" i="1"/>
  <c r="AE3011" i="1"/>
  <c r="AE3012" i="1"/>
  <c r="AE3013" i="1"/>
  <c r="AE3014" i="1"/>
  <c r="AE3015" i="1"/>
  <c r="AE3016" i="1"/>
  <c r="AE3017" i="1"/>
  <c r="AE3018" i="1"/>
  <c r="AE3019" i="1"/>
  <c r="AE3020" i="1"/>
  <c r="AE3021" i="1"/>
  <c r="AE3022" i="1"/>
  <c r="AE3023" i="1"/>
  <c r="AE3024" i="1"/>
  <c r="AE3025" i="1"/>
  <c r="AE3026" i="1"/>
  <c r="AE3027" i="1"/>
  <c r="AE3028" i="1"/>
  <c r="AE3029" i="1"/>
  <c r="AE3030" i="1"/>
  <c r="AE3031" i="1"/>
  <c r="AE3032" i="1"/>
  <c r="AE3033" i="1"/>
  <c r="AE3034" i="1"/>
  <c r="AE3035" i="1"/>
  <c r="AE3036" i="1"/>
  <c r="AE3037" i="1"/>
  <c r="AE3038" i="1"/>
  <c r="AE3039" i="1"/>
  <c r="AE3040" i="1"/>
  <c r="AE3041" i="1"/>
  <c r="AE3042" i="1"/>
  <c r="AE3043" i="1"/>
  <c r="AE3044" i="1"/>
  <c r="AE3045" i="1"/>
  <c r="AE3046" i="1"/>
  <c r="AE3047" i="1"/>
  <c r="AE3048" i="1"/>
  <c r="AE3049" i="1"/>
  <c r="AE3050" i="1"/>
  <c r="AE3051" i="1"/>
  <c r="AE3052" i="1"/>
  <c r="AE3053" i="1"/>
  <c r="AE3054" i="1"/>
  <c r="AE3055" i="1"/>
  <c r="AE3056" i="1"/>
  <c r="AE3057" i="1"/>
  <c r="AE3058" i="1"/>
  <c r="AE3059" i="1"/>
  <c r="AE3060" i="1"/>
  <c r="AE3061" i="1"/>
  <c r="AE3062" i="1"/>
  <c r="AE3063" i="1"/>
  <c r="AE3064" i="1"/>
  <c r="AE3065" i="1"/>
  <c r="AE3066" i="1"/>
  <c r="AE3067" i="1"/>
  <c r="AE3068" i="1"/>
  <c r="AE3069" i="1"/>
  <c r="AE3070" i="1"/>
  <c r="AE3071" i="1"/>
  <c r="AE3072" i="1"/>
  <c r="AE3073" i="1"/>
  <c r="AE3074" i="1"/>
  <c r="AE3075" i="1"/>
  <c r="AE3076" i="1"/>
  <c r="AE3077" i="1"/>
  <c r="AE3078" i="1"/>
  <c r="AE3079" i="1"/>
  <c r="AE3080" i="1"/>
  <c r="AE3081" i="1"/>
  <c r="AE3082" i="1"/>
  <c r="AE3083" i="1"/>
  <c r="AE3084" i="1"/>
  <c r="AE3085" i="1"/>
  <c r="AE3086" i="1"/>
  <c r="AE3087" i="1"/>
  <c r="AE3088" i="1"/>
  <c r="AE3089" i="1"/>
  <c r="AE3090" i="1"/>
  <c r="AE3091" i="1"/>
  <c r="AE3092" i="1"/>
  <c r="AE3093" i="1"/>
  <c r="AE3094" i="1"/>
  <c r="AE3095" i="1"/>
  <c r="AE3096" i="1"/>
  <c r="AE3097" i="1"/>
  <c r="AE3098" i="1"/>
  <c r="AE3099" i="1"/>
  <c r="AE3100" i="1"/>
  <c r="AE3101" i="1"/>
  <c r="AE3102" i="1"/>
  <c r="AE3103" i="1"/>
  <c r="AE3104" i="1"/>
  <c r="AE3105" i="1"/>
  <c r="AE3106" i="1"/>
  <c r="AE3107" i="1"/>
  <c r="AE3108" i="1"/>
  <c r="AE3109" i="1"/>
  <c r="AE3110" i="1"/>
  <c r="AE3111" i="1"/>
  <c r="AE3112" i="1"/>
  <c r="AE3113" i="1"/>
  <c r="AE3114" i="1"/>
  <c r="AE3115" i="1"/>
  <c r="AE3116" i="1"/>
  <c r="AE3117" i="1"/>
  <c r="AE3118" i="1"/>
  <c r="AE3119" i="1"/>
  <c r="AE3120" i="1"/>
  <c r="AE3121" i="1"/>
  <c r="AE3122" i="1"/>
  <c r="AE3123" i="1"/>
  <c r="AE3124" i="1"/>
  <c r="AE3125" i="1"/>
  <c r="AE3126" i="1"/>
  <c r="AE3127" i="1"/>
  <c r="AE3128" i="1"/>
  <c r="AE3129" i="1"/>
  <c r="AE3130" i="1"/>
  <c r="AE3131" i="1"/>
  <c r="AE3132" i="1"/>
  <c r="AE3133" i="1"/>
  <c r="AE3134" i="1"/>
  <c r="AE3135" i="1"/>
  <c r="AE3136" i="1"/>
  <c r="AE3137" i="1"/>
  <c r="AE3138" i="1"/>
  <c r="AE3139" i="1"/>
  <c r="AE3140" i="1"/>
  <c r="AE3141" i="1"/>
  <c r="AE3142" i="1"/>
  <c r="AE3143" i="1"/>
  <c r="AE3144" i="1"/>
  <c r="AE3145" i="1"/>
  <c r="AE3146" i="1"/>
  <c r="AE3147" i="1"/>
  <c r="AE3148" i="1"/>
  <c r="AE3149" i="1"/>
  <c r="AE3150" i="1"/>
  <c r="AE3151" i="1"/>
  <c r="AE3152" i="1"/>
  <c r="AE3153" i="1"/>
  <c r="AE3154" i="1"/>
  <c r="AE3155" i="1"/>
  <c r="AE3156" i="1"/>
  <c r="AE3157" i="1"/>
  <c r="AE3158" i="1"/>
  <c r="AE3159" i="1"/>
  <c r="AE3160" i="1"/>
  <c r="AE3161" i="1"/>
  <c r="AE3162" i="1"/>
  <c r="AE3163" i="1"/>
  <c r="AE3164" i="1"/>
  <c r="AE3165" i="1"/>
  <c r="AE3166" i="1"/>
  <c r="AE3167" i="1"/>
  <c r="AE3168" i="1"/>
  <c r="AE3169" i="1"/>
  <c r="AE3170" i="1"/>
  <c r="AE3171" i="1"/>
  <c r="AE3172" i="1"/>
  <c r="AE3173" i="1"/>
  <c r="AE3174" i="1"/>
  <c r="AE3175" i="1"/>
  <c r="AE3176" i="1"/>
  <c r="AE3177" i="1"/>
  <c r="AE3178" i="1"/>
  <c r="AE3179" i="1"/>
  <c r="AE3180" i="1"/>
  <c r="AE3181" i="1"/>
  <c r="AE3182" i="1"/>
  <c r="AE3183" i="1"/>
  <c r="AE3184" i="1"/>
  <c r="AE3185" i="1"/>
  <c r="AE3186" i="1"/>
  <c r="AE3187" i="1"/>
  <c r="AE3188" i="1"/>
  <c r="AE3189" i="1"/>
  <c r="AE3190" i="1"/>
  <c r="AE3191" i="1"/>
  <c r="AE3192" i="1"/>
  <c r="AE3193" i="1"/>
  <c r="AE3194" i="1"/>
  <c r="AE3195" i="1"/>
  <c r="AE3196" i="1"/>
  <c r="AE3197" i="1"/>
  <c r="AE3198" i="1"/>
  <c r="AE3199" i="1"/>
  <c r="AE3200" i="1"/>
  <c r="AE3201" i="1"/>
  <c r="AE3202" i="1"/>
  <c r="AE3203" i="1"/>
  <c r="AE3204" i="1"/>
  <c r="AE3205" i="1"/>
  <c r="AE3206" i="1"/>
  <c r="AE3207" i="1"/>
  <c r="AE3208" i="1"/>
  <c r="AE3209" i="1"/>
  <c r="AE3210" i="1"/>
  <c r="AE3211" i="1"/>
  <c r="AE3212" i="1"/>
  <c r="AE3213" i="1"/>
  <c r="AE3214" i="1"/>
  <c r="AE3215" i="1"/>
  <c r="AE3216" i="1"/>
  <c r="AE3217" i="1"/>
  <c r="AE3218" i="1"/>
  <c r="AE3219" i="1"/>
  <c r="AE3220" i="1"/>
  <c r="AE3221" i="1"/>
  <c r="AE3222" i="1"/>
  <c r="AE3223" i="1"/>
  <c r="AE3224" i="1"/>
  <c r="AE3225" i="1"/>
  <c r="AE3226" i="1"/>
  <c r="AE3227" i="1"/>
  <c r="AE3228" i="1"/>
  <c r="AE3229" i="1"/>
  <c r="AE3230" i="1"/>
  <c r="AE3231" i="1"/>
  <c r="AE3232" i="1"/>
  <c r="AE3233" i="1"/>
  <c r="AE3234" i="1"/>
  <c r="AE3235" i="1"/>
  <c r="AE3236" i="1"/>
  <c r="AE3237" i="1"/>
  <c r="AE3238" i="1"/>
  <c r="AE3239" i="1"/>
  <c r="AE3240" i="1"/>
  <c r="AE3241" i="1"/>
  <c r="AE3242" i="1"/>
  <c r="AE3243" i="1"/>
  <c r="AE3244" i="1"/>
  <c r="AE3245" i="1"/>
  <c r="AE3246" i="1"/>
  <c r="AE3247" i="1"/>
  <c r="AE3248" i="1"/>
  <c r="AE3249" i="1"/>
  <c r="AE3250" i="1"/>
  <c r="AE3251" i="1"/>
  <c r="AE3252" i="1"/>
  <c r="AE3253" i="1"/>
  <c r="AE3254" i="1"/>
  <c r="AE3255" i="1"/>
  <c r="AE3256" i="1"/>
  <c r="AE3257" i="1"/>
  <c r="AE3258" i="1"/>
  <c r="AE3259" i="1"/>
  <c r="AE3260" i="1"/>
  <c r="AE3261" i="1"/>
  <c r="AE3262" i="1"/>
  <c r="AE3263" i="1"/>
  <c r="AE3264" i="1"/>
  <c r="AE3265" i="1"/>
  <c r="AE3266" i="1"/>
  <c r="AE3267" i="1"/>
  <c r="AE3268" i="1"/>
  <c r="AE3269" i="1"/>
  <c r="AE3270" i="1"/>
  <c r="AE3271" i="1"/>
  <c r="AE3272" i="1"/>
  <c r="AE3273" i="1"/>
  <c r="AE3274" i="1"/>
  <c r="AE3275" i="1"/>
  <c r="AE3276" i="1"/>
  <c r="AE3277" i="1"/>
  <c r="AE3278" i="1"/>
  <c r="AE3279" i="1"/>
  <c r="AE3280" i="1"/>
  <c r="AE3281" i="1"/>
  <c r="AE3282" i="1"/>
  <c r="AE3283" i="1"/>
  <c r="AE3284" i="1"/>
  <c r="AE3285" i="1"/>
  <c r="AE3286" i="1"/>
  <c r="AE3287" i="1"/>
  <c r="AE3288" i="1"/>
  <c r="Z88" i="1"/>
  <c r="Z87" i="1"/>
  <c r="AE14" i="1" l="1"/>
  <c r="Z14" i="1"/>
  <c r="H15" i="1"/>
  <c r="H3208" i="1" l="1"/>
  <c r="H3173" i="1"/>
  <c r="H2880" i="1"/>
  <c r="H2846" i="1"/>
  <c r="H2405" i="1"/>
  <c r="H1935" i="1"/>
  <c r="H1869" i="1"/>
  <c r="H1808" i="1"/>
  <c r="H1141" i="1"/>
  <c r="H1018" i="1"/>
  <c r="H405" i="1"/>
  <c r="H122" i="1"/>
  <c r="H16" i="1"/>
  <c r="H3196" i="1"/>
  <c r="H3194" i="1"/>
  <c r="H3181" i="1"/>
  <c r="H3178" i="1"/>
  <c r="H3177" i="1"/>
  <c r="H3170" i="1"/>
  <c r="H3166" i="1"/>
  <c r="H3164" i="1"/>
  <c r="H3162" i="1"/>
  <c r="H3158" i="1"/>
  <c r="H3156" i="1"/>
  <c r="H3155" i="1"/>
  <c r="H3153" i="1"/>
  <c r="H3151" i="1"/>
  <c r="H3147" i="1"/>
  <c r="H3145" i="1"/>
  <c r="H3142" i="1"/>
  <c r="H3141" i="1"/>
  <c r="H3140" i="1"/>
  <c r="H3135" i="1"/>
  <c r="H3133" i="1"/>
  <c r="H3130" i="1"/>
  <c r="H3128" i="1"/>
  <c r="H3126" i="1"/>
  <c r="H3123" i="1"/>
  <c r="H3121" i="1"/>
  <c r="H3119" i="1"/>
  <c r="H3118" i="1"/>
  <c r="H3115" i="1"/>
  <c r="H3108" i="1"/>
  <c r="H3107" i="1"/>
  <c r="H3104" i="1"/>
  <c r="H3095" i="1"/>
  <c r="H3094" i="1"/>
  <c r="H3093" i="1"/>
  <c r="H3089" i="1"/>
  <c r="H3087" i="1"/>
  <c r="H3085" i="1"/>
  <c r="H3083" i="1"/>
  <c r="H3080" i="1"/>
  <c r="H3076" i="1"/>
  <c r="H3074" i="1"/>
  <c r="H3073" i="1"/>
  <c r="H3072" i="1"/>
  <c r="H3069" i="1"/>
  <c r="H3068" i="1"/>
  <c r="H3064" i="1"/>
  <c r="H3062" i="1"/>
  <c r="H3060" i="1"/>
  <c r="H3059" i="1"/>
  <c r="H3057" i="1"/>
  <c r="H3056" i="1"/>
  <c r="H3053" i="1"/>
  <c r="H3051" i="1"/>
  <c r="H3050" i="1"/>
  <c r="H3048" i="1"/>
  <c r="H3047" i="1"/>
  <c r="H3046" i="1"/>
  <c r="H3045" i="1"/>
  <c r="H3044" i="1"/>
  <c r="H3043" i="1"/>
  <c r="H3041" i="1"/>
  <c r="H3032" i="1"/>
  <c r="H3031" i="1"/>
  <c r="H3025" i="1"/>
  <c r="H3023" i="1"/>
  <c r="H3022" i="1"/>
  <c r="H3020" i="1"/>
  <c r="H3018" i="1"/>
  <c r="H3017" i="1"/>
  <c r="H3016" i="1"/>
  <c r="H3013" i="1"/>
  <c r="H3012" i="1"/>
  <c r="H3011" i="1"/>
  <c r="H3010" i="1"/>
  <c r="H3009" i="1"/>
  <c r="H3008" i="1"/>
  <c r="H3007" i="1"/>
  <c r="H3006" i="1"/>
  <c r="H3005" i="1"/>
  <c r="H3004" i="1"/>
  <c r="H3003" i="1"/>
  <c r="H3002" i="1"/>
  <c r="H3001" i="1"/>
  <c r="H2999" i="1"/>
  <c r="H2998" i="1"/>
  <c r="H2996" i="1"/>
  <c r="H2995" i="1"/>
  <c r="H2994" i="1"/>
  <c r="H2992" i="1"/>
  <c r="H2991" i="1"/>
  <c r="H2990" i="1"/>
  <c r="H2988" i="1"/>
  <c r="H2987" i="1"/>
  <c r="H2986" i="1"/>
  <c r="H2985" i="1"/>
  <c r="H2981" i="1"/>
  <c r="H2980" i="1"/>
  <c r="H2979" i="1"/>
  <c r="H2977" i="1"/>
  <c r="H2976" i="1"/>
  <c r="H2975" i="1"/>
  <c r="H2971" i="1"/>
  <c r="H2970" i="1"/>
  <c r="H2968" i="1"/>
  <c r="H2966" i="1"/>
  <c r="H2965" i="1"/>
  <c r="H2964" i="1"/>
  <c r="H2961" i="1"/>
  <c r="H2959" i="1"/>
  <c r="H2957" i="1"/>
  <c r="H2955" i="1"/>
  <c r="H2954" i="1"/>
  <c r="H2953" i="1"/>
  <c r="H2952" i="1"/>
  <c r="H2950" i="1"/>
  <c r="H2942" i="1"/>
  <c r="H2941" i="1"/>
  <c r="H2940" i="1"/>
  <c r="H2937" i="1"/>
  <c r="H2936" i="1"/>
  <c r="H2933" i="1"/>
  <c r="H2930" i="1"/>
  <c r="H2928" i="1"/>
  <c r="H2927" i="1"/>
  <c r="H2926" i="1"/>
  <c r="H2923" i="1"/>
  <c r="H2922" i="1"/>
  <c r="H2919" i="1"/>
  <c r="H2917" i="1"/>
  <c r="H2916" i="1"/>
  <c r="H2915" i="1"/>
  <c r="H2914" i="1"/>
  <c r="H2913" i="1"/>
  <c r="H2912" i="1"/>
  <c r="H2910" i="1"/>
  <c r="H2909" i="1"/>
  <c r="H2907" i="1"/>
  <c r="H2904" i="1"/>
  <c r="H2903" i="1"/>
  <c r="H2902" i="1"/>
  <c r="H2901" i="1"/>
  <c r="H2899" i="1"/>
  <c r="H2896" i="1"/>
  <c r="H2892" i="1"/>
  <c r="H2890" i="1"/>
  <c r="H2888" i="1"/>
  <c r="H2887" i="1"/>
  <c r="H2886" i="1"/>
  <c r="H2885" i="1"/>
  <c r="H2884" i="1"/>
  <c r="H2882" i="1"/>
  <c r="H2872" i="1"/>
  <c r="H2871" i="1"/>
  <c r="H2869" i="1"/>
  <c r="H2864" i="1"/>
  <c r="H2862" i="1"/>
  <c r="H2860" i="1"/>
  <c r="H2858" i="1"/>
  <c r="H2853" i="1"/>
  <c r="H2850" i="1"/>
  <c r="H2847" i="1"/>
  <c r="H2841" i="1"/>
  <c r="H2838" i="1"/>
  <c r="H2837" i="1"/>
  <c r="H2835" i="1"/>
  <c r="H2834" i="1"/>
  <c r="H2833" i="1"/>
  <c r="H2832" i="1"/>
  <c r="H2831" i="1"/>
  <c r="H2830" i="1"/>
  <c r="H2829" i="1"/>
  <c r="H2828" i="1"/>
  <c r="H2827" i="1"/>
  <c r="H2826" i="1"/>
  <c r="H2825" i="1"/>
  <c r="H2824" i="1"/>
  <c r="H2823" i="1"/>
  <c r="H2822" i="1"/>
  <c r="H2821" i="1"/>
  <c r="H2820" i="1"/>
  <c r="H2819" i="1"/>
  <c r="H2818" i="1"/>
  <c r="H2817" i="1"/>
  <c r="H2816" i="1"/>
  <c r="H2815" i="1"/>
  <c r="H2814" i="1"/>
  <c r="H2813" i="1"/>
  <c r="H2812" i="1"/>
  <c r="H2811" i="1"/>
  <c r="H2810" i="1"/>
  <c r="H2809" i="1"/>
  <c r="H2808" i="1"/>
  <c r="H2807" i="1"/>
  <c r="H2806" i="1"/>
  <c r="H2805" i="1"/>
  <c r="H2804" i="1"/>
  <c r="H2803" i="1"/>
  <c r="H2802" i="1"/>
  <c r="H2801" i="1"/>
  <c r="H2800" i="1"/>
  <c r="H2799" i="1"/>
  <c r="H2798" i="1"/>
  <c r="H2797" i="1"/>
  <c r="H2796" i="1"/>
  <c r="H2795" i="1"/>
  <c r="H2794" i="1"/>
  <c r="H2793" i="1"/>
  <c r="H2792" i="1"/>
  <c r="H2791" i="1"/>
  <c r="H2790" i="1"/>
  <c r="H2789" i="1"/>
  <c r="H2788" i="1"/>
  <c r="H2787" i="1"/>
  <c r="H2786" i="1"/>
  <c r="H2785" i="1"/>
  <c r="H2784" i="1"/>
  <c r="H2783" i="1"/>
  <c r="H2782" i="1"/>
  <c r="H2781" i="1"/>
  <c r="H2780" i="1"/>
  <c r="H2779" i="1"/>
  <c r="H2778" i="1"/>
  <c r="H2777" i="1"/>
  <c r="H2776" i="1"/>
  <c r="H2775" i="1"/>
  <c r="H2774" i="1"/>
  <c r="H2773" i="1"/>
  <c r="H2772" i="1"/>
  <c r="H2771" i="1"/>
  <c r="H2770" i="1"/>
  <c r="H2769" i="1"/>
  <c r="H2768" i="1"/>
  <c r="H2767" i="1"/>
  <c r="H2766" i="1"/>
  <c r="H2765" i="1"/>
  <c r="H2764" i="1"/>
  <c r="H2763" i="1"/>
  <c r="H2762" i="1"/>
  <c r="H2761" i="1"/>
  <c r="H2760" i="1"/>
  <c r="H2759" i="1"/>
  <c r="H2758" i="1"/>
  <c r="H2757" i="1"/>
  <c r="H2756" i="1"/>
  <c r="H2755" i="1"/>
  <c r="H2754" i="1"/>
  <c r="H2753" i="1"/>
  <c r="H2752" i="1"/>
  <c r="H2751" i="1"/>
  <c r="H2750" i="1"/>
  <c r="H2749" i="1"/>
  <c r="H2748" i="1"/>
  <c r="H2747" i="1"/>
  <c r="H2746" i="1"/>
  <c r="H2745" i="1"/>
  <c r="H2744" i="1"/>
  <c r="H2743" i="1"/>
  <c r="H2742" i="1"/>
  <c r="H2741" i="1"/>
  <c r="H2740" i="1"/>
  <c r="H2739" i="1"/>
  <c r="H2738" i="1"/>
  <c r="H2737" i="1"/>
  <c r="H2736" i="1"/>
  <c r="H2735" i="1"/>
  <c r="H2734" i="1"/>
  <c r="H2733" i="1"/>
  <c r="H2732" i="1"/>
  <c r="H2731" i="1"/>
  <c r="H2730" i="1"/>
  <c r="H2729" i="1"/>
  <c r="H2728" i="1"/>
  <c r="H2727" i="1"/>
  <c r="H2726" i="1"/>
  <c r="H2725" i="1"/>
  <c r="H2724" i="1"/>
  <c r="H2723" i="1"/>
  <c r="H2722" i="1"/>
  <c r="H2721" i="1"/>
  <c r="H2720" i="1"/>
  <c r="H2719" i="1"/>
  <c r="H2718" i="1"/>
  <c r="H2717" i="1"/>
  <c r="H2716" i="1"/>
  <c r="H2715" i="1"/>
  <c r="H2714" i="1"/>
  <c r="H2713" i="1"/>
  <c r="H2712" i="1"/>
  <c r="H2711" i="1"/>
  <c r="H2710" i="1"/>
  <c r="H2709" i="1"/>
  <c r="H2708" i="1"/>
  <c r="H2707" i="1"/>
  <c r="H2706" i="1"/>
  <c r="H2705" i="1"/>
  <c r="H2704" i="1"/>
  <c r="H2703" i="1"/>
  <c r="H2702" i="1"/>
  <c r="H2701" i="1"/>
  <c r="H2700" i="1"/>
  <c r="H2699" i="1"/>
  <c r="H2698" i="1"/>
  <c r="H2697" i="1"/>
  <c r="H2696" i="1"/>
  <c r="H2695" i="1"/>
  <c r="H2694" i="1"/>
  <c r="H2693" i="1"/>
  <c r="H2692" i="1"/>
  <c r="H2691" i="1"/>
  <c r="H2690" i="1"/>
  <c r="H2689" i="1"/>
  <c r="H2688" i="1"/>
  <c r="H2687" i="1"/>
  <c r="H2686" i="1"/>
  <c r="H2685" i="1"/>
  <c r="H2684" i="1"/>
  <c r="H2683" i="1"/>
  <c r="H2682" i="1"/>
  <c r="H2681" i="1"/>
  <c r="H2680" i="1"/>
  <c r="H2679" i="1"/>
  <c r="H2678" i="1"/>
  <c r="H2677" i="1"/>
  <c r="H2676" i="1"/>
  <c r="H2675" i="1"/>
  <c r="H2674" i="1"/>
  <c r="H2673" i="1"/>
  <c r="H2672" i="1"/>
  <c r="H2671" i="1"/>
  <c r="H2670" i="1"/>
  <c r="H2669" i="1"/>
  <c r="H2668" i="1"/>
  <c r="H2667" i="1"/>
  <c r="H2666" i="1"/>
  <c r="H2665" i="1"/>
  <c r="H2664" i="1"/>
  <c r="H2663" i="1"/>
  <c r="H2662" i="1"/>
  <c r="H2661" i="1"/>
  <c r="H2660" i="1"/>
  <c r="H2659" i="1"/>
  <c r="H2658" i="1"/>
  <c r="H2657" i="1"/>
  <c r="H2656" i="1"/>
  <c r="H2655" i="1"/>
  <c r="H2654" i="1"/>
  <c r="H2653" i="1"/>
  <c r="H2652" i="1"/>
  <c r="H2651" i="1"/>
  <c r="H2650" i="1"/>
  <c r="H2649" i="1"/>
  <c r="H2648" i="1"/>
  <c r="H2647" i="1"/>
  <c r="H2646" i="1"/>
  <c r="H2645" i="1"/>
  <c r="H2644" i="1"/>
  <c r="H2643" i="1"/>
  <c r="H2642" i="1"/>
  <c r="H2641" i="1"/>
  <c r="H2640" i="1"/>
  <c r="H2639" i="1"/>
  <c r="H2638" i="1"/>
  <c r="H2637" i="1"/>
  <c r="H2636" i="1"/>
  <c r="H2635" i="1"/>
  <c r="H2634" i="1"/>
  <c r="H2633" i="1"/>
  <c r="H2632" i="1"/>
  <c r="H2631" i="1"/>
  <c r="H2630" i="1"/>
  <c r="H2629" i="1"/>
  <c r="H2628" i="1"/>
  <c r="H2627" i="1"/>
  <c r="H2626" i="1"/>
  <c r="H2625" i="1"/>
  <c r="H2624" i="1"/>
  <c r="H2623" i="1"/>
  <c r="H2622" i="1"/>
  <c r="H2621" i="1"/>
  <c r="H2620" i="1"/>
  <c r="H2619" i="1"/>
  <c r="H2618" i="1"/>
  <c r="H2617" i="1"/>
  <c r="H2616" i="1"/>
  <c r="H2615" i="1"/>
  <c r="H2614" i="1"/>
  <c r="H2613" i="1"/>
  <c r="H2612" i="1"/>
  <c r="H2611" i="1"/>
  <c r="H2610" i="1"/>
  <c r="H2609" i="1"/>
  <c r="H2608" i="1"/>
  <c r="H2607" i="1"/>
  <c r="H2606" i="1"/>
  <c r="H2605" i="1"/>
  <c r="H2604" i="1"/>
  <c r="H2603" i="1"/>
  <c r="H2602" i="1"/>
  <c r="H2601" i="1"/>
  <c r="H2600" i="1"/>
  <c r="H2599" i="1"/>
  <c r="H2598" i="1"/>
  <c r="H2597" i="1"/>
  <c r="H2596" i="1"/>
  <c r="H2595" i="1"/>
  <c r="H2594" i="1"/>
  <c r="H2593" i="1"/>
  <c r="H2592" i="1"/>
  <c r="H2591" i="1"/>
  <c r="H2590" i="1"/>
  <c r="H2589" i="1"/>
  <c r="H2588" i="1"/>
  <c r="H2587" i="1"/>
  <c r="H2586" i="1"/>
  <c r="H2585" i="1"/>
  <c r="H2584" i="1"/>
  <c r="H2583" i="1"/>
  <c r="H2582" i="1"/>
  <c r="H2581" i="1"/>
  <c r="H2580" i="1"/>
  <c r="H2579" i="1"/>
  <c r="H2578" i="1"/>
  <c r="H2577" i="1"/>
  <c r="H2576" i="1"/>
  <c r="H2574" i="1"/>
  <c r="H2573" i="1"/>
  <c r="H2572" i="1"/>
  <c r="H2571" i="1"/>
  <c r="H2570" i="1"/>
  <c r="H2569" i="1"/>
  <c r="H2568" i="1"/>
  <c r="H2567" i="1"/>
  <c r="H2566" i="1"/>
  <c r="H2565" i="1"/>
  <c r="H2564" i="1"/>
  <c r="H2563" i="1"/>
  <c r="H2562" i="1"/>
  <c r="H2561" i="1"/>
  <c r="H2560" i="1"/>
  <c r="H2559" i="1"/>
  <c r="H2558" i="1"/>
  <c r="H2557" i="1"/>
  <c r="H2556" i="1"/>
  <c r="H2555" i="1"/>
  <c r="H2554" i="1"/>
  <c r="H2553" i="1"/>
  <c r="H2552" i="1"/>
  <c r="H2550" i="1"/>
  <c r="H2549" i="1"/>
  <c r="H2548" i="1"/>
  <c r="H2547" i="1"/>
  <c r="H2546" i="1"/>
  <c r="H2544" i="1"/>
  <c r="H2543" i="1"/>
  <c r="H2542" i="1"/>
  <c r="H2541" i="1"/>
  <c r="H2540" i="1"/>
  <c r="H2538" i="1"/>
  <c r="H2537" i="1"/>
  <c r="H2536" i="1"/>
  <c r="H2535" i="1"/>
  <c r="H2534" i="1"/>
  <c r="H2532" i="1"/>
  <c r="H2531" i="1"/>
  <c r="H2530" i="1"/>
  <c r="H2529" i="1"/>
  <c r="H2528" i="1"/>
  <c r="H2526" i="1"/>
  <c r="H2525" i="1"/>
  <c r="H2524" i="1"/>
  <c r="H2523" i="1"/>
  <c r="H2522" i="1"/>
  <c r="H2521" i="1"/>
  <c r="H2520" i="1"/>
  <c r="H2519" i="1"/>
  <c r="H2518" i="1"/>
  <c r="H2517" i="1"/>
  <c r="H2516" i="1"/>
  <c r="H2514" i="1"/>
  <c r="H2513" i="1"/>
  <c r="H2512" i="1"/>
  <c r="H2511" i="1"/>
  <c r="H2510" i="1"/>
  <c r="H2508" i="1"/>
  <c r="H2507" i="1"/>
  <c r="H2506" i="1"/>
  <c r="H2505" i="1"/>
  <c r="H2504" i="1"/>
  <c r="H2503" i="1"/>
  <c r="H2502" i="1"/>
  <c r="H2501" i="1"/>
  <c r="H2500" i="1"/>
  <c r="H2499" i="1"/>
  <c r="H2498" i="1"/>
  <c r="H2496" i="1"/>
  <c r="H2495" i="1"/>
  <c r="H2494" i="1"/>
  <c r="H2493" i="1"/>
  <c r="H2492" i="1"/>
  <c r="H2491" i="1"/>
  <c r="H2490" i="1"/>
  <c r="H2489" i="1"/>
  <c r="H2488" i="1"/>
  <c r="H2487" i="1"/>
  <c r="H2486" i="1"/>
  <c r="H2485" i="1"/>
  <c r="H2484" i="1"/>
  <c r="H2483" i="1"/>
  <c r="H2482" i="1"/>
  <c r="H2481" i="1"/>
  <c r="H2480" i="1"/>
  <c r="H2479" i="1"/>
  <c r="H2478" i="1"/>
  <c r="H2477" i="1"/>
  <c r="H2476" i="1"/>
  <c r="H2475" i="1"/>
  <c r="H2474" i="1"/>
  <c r="H2473" i="1"/>
  <c r="H2472" i="1"/>
  <c r="H2471" i="1"/>
  <c r="H2470" i="1"/>
  <c r="H2469" i="1"/>
  <c r="H2468" i="1"/>
  <c r="H2467" i="1"/>
  <c r="H2466" i="1"/>
  <c r="H2465" i="1"/>
  <c r="H2464" i="1"/>
  <c r="H2463" i="1"/>
  <c r="H2462" i="1"/>
  <c r="H2461" i="1"/>
  <c r="H2460" i="1"/>
  <c r="H2459" i="1"/>
  <c r="H2458" i="1"/>
  <c r="H2457" i="1"/>
  <c r="H2456" i="1"/>
  <c r="H2455" i="1"/>
  <c r="H2454" i="1"/>
  <c r="H2453" i="1"/>
  <c r="H2452" i="1"/>
  <c r="H2451" i="1"/>
  <c r="H2450" i="1"/>
  <c r="H2449" i="1"/>
  <c r="H2448" i="1"/>
  <c r="H2447" i="1"/>
  <c r="H2446" i="1"/>
  <c r="H2445" i="1"/>
  <c r="H2444" i="1"/>
  <c r="H2443" i="1"/>
  <c r="H2442" i="1"/>
  <c r="H2441" i="1"/>
  <c r="H2440" i="1"/>
  <c r="H2439" i="1"/>
  <c r="H2438" i="1"/>
  <c r="H2437" i="1"/>
  <c r="H2436" i="1"/>
  <c r="H2435" i="1"/>
  <c r="H2434" i="1"/>
  <c r="H2433" i="1"/>
  <c r="H2432" i="1"/>
  <c r="H2431" i="1"/>
  <c r="H2430" i="1"/>
  <c r="H2429" i="1"/>
  <c r="H2428" i="1"/>
  <c r="H2427" i="1"/>
  <c r="H2426" i="1"/>
  <c r="H2425" i="1"/>
  <c r="H2424" i="1"/>
  <c r="H2423" i="1"/>
  <c r="H2422" i="1"/>
  <c r="H2421" i="1"/>
  <c r="H2420" i="1"/>
  <c r="H2419" i="1"/>
  <c r="H2418" i="1"/>
  <c r="H2417" i="1"/>
  <c r="H2416" i="1"/>
  <c r="H2415" i="1"/>
  <c r="H2413" i="1"/>
  <c r="H2412" i="1"/>
  <c r="H2411" i="1"/>
  <c r="H2410" i="1"/>
  <c r="H2409" i="1"/>
  <c r="H2402" i="1"/>
  <c r="H2400" i="1"/>
  <c r="H2399" i="1"/>
  <c r="H2398" i="1"/>
  <c r="H2397" i="1"/>
  <c r="H2396" i="1"/>
  <c r="H2393" i="1"/>
  <c r="H2391" i="1"/>
  <c r="H2390" i="1"/>
  <c r="H2389" i="1"/>
  <c r="H2388" i="1"/>
  <c r="H2386" i="1"/>
  <c r="H2384" i="1"/>
  <c r="H2382" i="1"/>
  <c r="H2380" i="1"/>
  <c r="H2379" i="1"/>
  <c r="H2378" i="1"/>
  <c r="H2377" i="1"/>
  <c r="H2374" i="1"/>
  <c r="H2372" i="1"/>
  <c r="H2369" i="1"/>
  <c r="H2368" i="1"/>
  <c r="H2367" i="1"/>
  <c r="H2366" i="1"/>
  <c r="H2365" i="1"/>
  <c r="H2363" i="1"/>
  <c r="H2362" i="1"/>
  <c r="H2361" i="1"/>
  <c r="H2359" i="1"/>
  <c r="H2348" i="1"/>
  <c r="H2347" i="1"/>
  <c r="H2346" i="1"/>
  <c r="H2344" i="1"/>
  <c r="H2343" i="1"/>
  <c r="H2342" i="1"/>
  <c r="H2341" i="1"/>
  <c r="H2339" i="1"/>
  <c r="H2337" i="1"/>
  <c r="H2336" i="1"/>
  <c r="H2335" i="1"/>
  <c r="H2334" i="1"/>
  <c r="H2332" i="1"/>
  <c r="H2331" i="1"/>
  <c r="H2324" i="1"/>
  <c r="H2322" i="1"/>
  <c r="H2321" i="1"/>
  <c r="H2319" i="1"/>
  <c r="H2318" i="1"/>
  <c r="H2317" i="1"/>
  <c r="H2315" i="1"/>
  <c r="H2311" i="1"/>
  <c r="H2310" i="1"/>
  <c r="H2309" i="1"/>
  <c r="H2307" i="1"/>
  <c r="H2306" i="1"/>
  <c r="H2305" i="1"/>
  <c r="H2303" i="1"/>
  <c r="H2302" i="1"/>
  <c r="H2300" i="1"/>
  <c r="H2299" i="1"/>
  <c r="H2298" i="1"/>
  <c r="H2297" i="1"/>
  <c r="H2296" i="1"/>
  <c r="H2295" i="1"/>
  <c r="H2294" i="1"/>
  <c r="H2293" i="1"/>
  <c r="H2292" i="1"/>
  <c r="H2291" i="1"/>
  <c r="H2290" i="1"/>
  <c r="H2289" i="1"/>
  <c r="H2288" i="1"/>
  <c r="H2287" i="1"/>
  <c r="H2286" i="1"/>
  <c r="H2285" i="1"/>
  <c r="H2284" i="1"/>
  <c r="H2283" i="1"/>
  <c r="H2282" i="1"/>
  <c r="H2281" i="1"/>
  <c r="H2280" i="1"/>
  <c r="H2279" i="1"/>
  <c r="H2278" i="1"/>
  <c r="H2277" i="1"/>
  <c r="H2276" i="1"/>
  <c r="H2275" i="1"/>
  <c r="H2274" i="1"/>
  <c r="H2273" i="1"/>
  <c r="H2272" i="1"/>
  <c r="H2271" i="1"/>
  <c r="H2270" i="1"/>
  <c r="H2269" i="1"/>
  <c r="H2268" i="1"/>
  <c r="H2267" i="1"/>
  <c r="H2266" i="1"/>
  <c r="H2265" i="1"/>
  <c r="H2264" i="1"/>
  <c r="H2263" i="1"/>
  <c r="H2262" i="1"/>
  <c r="H2261" i="1"/>
  <c r="H2260" i="1"/>
  <c r="H2259" i="1"/>
  <c r="H2258" i="1"/>
  <c r="H2257" i="1"/>
  <c r="H2254" i="1"/>
  <c r="H2253" i="1"/>
  <c r="H2249" i="1"/>
  <c r="H2247" i="1"/>
  <c r="H2246" i="1"/>
  <c r="H2245" i="1"/>
  <c r="H2244" i="1"/>
  <c r="H2240" i="1"/>
  <c r="H2238" i="1"/>
  <c r="H2237" i="1"/>
  <c r="H2236" i="1"/>
  <c r="H2233" i="1"/>
  <c r="H2232" i="1"/>
  <c r="H2230" i="1"/>
  <c r="H2225" i="1"/>
  <c r="H2223" i="1"/>
  <c r="H2222" i="1"/>
  <c r="H2220" i="1"/>
  <c r="H2218" i="1"/>
  <c r="H2217" i="1"/>
  <c r="H2207" i="1"/>
  <c r="H2206" i="1"/>
  <c r="H2205" i="1"/>
  <c r="H2200" i="1"/>
  <c r="H2198" i="1"/>
  <c r="H2197" i="1"/>
  <c r="H2195" i="1"/>
  <c r="H2194" i="1"/>
  <c r="H2193" i="1"/>
  <c r="H2190" i="1"/>
  <c r="H2182" i="1"/>
  <c r="H2179" i="1"/>
  <c r="H2175" i="1"/>
  <c r="H2172" i="1"/>
  <c r="H2170" i="1"/>
  <c r="H2169" i="1"/>
  <c r="H2168" i="1"/>
  <c r="H2162" i="1"/>
  <c r="H2159" i="1"/>
  <c r="H2157" i="1"/>
  <c r="H2156" i="1"/>
  <c r="H2151" i="1"/>
  <c r="H2149" i="1"/>
  <c r="H2147" i="1"/>
  <c r="H2144" i="1"/>
  <c r="H2142" i="1"/>
  <c r="H2141" i="1"/>
  <c r="H2140" i="1"/>
  <c r="H2139" i="1"/>
  <c r="H2137" i="1"/>
  <c r="H2136" i="1"/>
  <c r="H2135" i="1"/>
  <c r="H2133" i="1"/>
  <c r="H2129" i="1"/>
  <c r="H2123" i="1"/>
  <c r="H2121" i="1"/>
  <c r="H2120" i="1"/>
  <c r="H2118" i="1"/>
  <c r="H2117" i="1"/>
  <c r="H2115" i="1"/>
  <c r="H2113" i="1"/>
  <c r="H2110" i="1"/>
  <c r="H2105" i="1"/>
  <c r="H2104" i="1"/>
  <c r="H2102" i="1"/>
  <c r="H2101" i="1"/>
  <c r="H2100" i="1"/>
  <c r="H2099" i="1"/>
  <c r="H2094" i="1"/>
  <c r="H2071" i="1"/>
  <c r="H2068" i="1"/>
  <c r="H2056" i="1"/>
  <c r="H2047" i="1"/>
  <c r="H2046" i="1"/>
  <c r="H2036" i="1"/>
  <c r="H2033" i="1"/>
  <c r="H2029" i="1"/>
  <c r="H2027" i="1"/>
  <c r="H2022" i="1"/>
  <c r="H2017" i="1"/>
  <c r="H2016" i="1"/>
  <c r="H2013" i="1"/>
  <c r="H2011" i="1"/>
  <c r="H2010" i="1"/>
  <c r="H2008" i="1"/>
  <c r="H2006" i="1"/>
  <c r="H2005" i="1"/>
  <c r="H2004" i="1"/>
  <c r="H2002" i="1"/>
  <c r="H2001" i="1"/>
  <c r="H1997" i="1"/>
  <c r="H1995" i="1"/>
  <c r="H1992" i="1"/>
  <c r="H1989" i="1"/>
  <c r="H1988" i="1"/>
  <c r="H1986" i="1"/>
  <c r="H1984" i="1"/>
  <c r="H1982" i="1"/>
  <c r="H1981" i="1"/>
  <c r="H1980" i="1"/>
  <c r="H1978" i="1"/>
  <c r="H1976" i="1"/>
  <c r="H1974" i="1"/>
  <c r="H1973" i="1"/>
  <c r="H1972" i="1"/>
  <c r="H1971" i="1"/>
  <c r="H1970" i="1"/>
  <c r="H1969" i="1"/>
  <c r="H1967" i="1"/>
  <c r="H1966" i="1"/>
  <c r="H1964" i="1"/>
  <c r="H1963" i="1"/>
  <c r="H1962" i="1"/>
  <c r="H1956" i="1"/>
  <c r="H1955" i="1"/>
  <c r="H1952" i="1"/>
  <c r="H1951" i="1"/>
  <c r="H1950" i="1"/>
  <c r="H1949" i="1"/>
  <c r="H1948" i="1"/>
  <c r="H1947" i="1"/>
  <c r="H1941" i="1"/>
  <c r="H1939" i="1"/>
  <c r="H1938" i="1"/>
  <c r="H1936" i="1"/>
  <c r="H1934" i="1"/>
  <c r="H1933" i="1"/>
  <c r="H1932" i="1"/>
  <c r="H1931" i="1"/>
  <c r="H1930" i="1"/>
  <c r="H1929" i="1"/>
  <c r="H1928" i="1"/>
  <c r="H1926" i="1"/>
  <c r="H1922" i="1"/>
  <c r="H1921" i="1"/>
  <c r="H1920" i="1"/>
  <c r="H1918" i="1"/>
  <c r="H1917" i="1"/>
  <c r="H1916" i="1"/>
  <c r="H1915" i="1"/>
  <c r="H1914" i="1"/>
  <c r="H1912" i="1"/>
  <c r="H1911" i="1"/>
  <c r="H1910" i="1"/>
  <c r="H1909" i="1"/>
  <c r="H1908" i="1"/>
  <c r="H1907" i="1"/>
  <c r="H1906" i="1"/>
  <c r="H1905" i="1"/>
  <c r="H1904" i="1"/>
  <c r="H1902" i="1"/>
  <c r="H1901" i="1"/>
  <c r="H1900" i="1"/>
  <c r="H1898" i="1"/>
  <c r="H1897" i="1"/>
  <c r="H1896" i="1"/>
  <c r="H1890" i="1"/>
  <c r="H1889" i="1"/>
  <c r="H1888" i="1"/>
  <c r="H1882" i="1"/>
  <c r="H1878" i="1"/>
  <c r="H1877" i="1"/>
  <c r="H1875" i="1"/>
  <c r="H1873" i="1"/>
  <c r="H1871" i="1"/>
  <c r="H1867" i="1"/>
  <c r="H1865" i="1"/>
  <c r="H1864" i="1"/>
  <c r="H1863" i="1"/>
  <c r="H1857" i="1"/>
  <c r="H1855" i="1"/>
  <c r="H1849" i="1"/>
  <c r="H1848" i="1"/>
  <c r="H1847" i="1"/>
  <c r="H1841" i="1"/>
  <c r="H1840" i="1"/>
  <c r="H1839" i="1"/>
  <c r="H1838" i="1"/>
  <c r="H1837" i="1"/>
  <c r="H1836" i="1"/>
  <c r="H1835" i="1"/>
  <c r="H1834" i="1"/>
  <c r="H1833" i="1"/>
  <c r="H1832" i="1"/>
  <c r="H1831" i="1"/>
  <c r="H1830" i="1"/>
  <c r="H1829" i="1"/>
  <c r="H1828" i="1"/>
  <c r="H1827" i="1"/>
  <c r="H1826" i="1"/>
  <c r="H1825" i="1"/>
  <c r="H1824" i="1"/>
  <c r="H1823" i="1"/>
  <c r="H1822" i="1"/>
  <c r="H1821" i="1"/>
  <c r="H1820" i="1"/>
  <c r="H1819" i="1"/>
  <c r="H1818" i="1"/>
  <c r="H1816" i="1"/>
  <c r="H1815" i="1"/>
  <c r="H1813" i="1"/>
  <c r="H1812" i="1"/>
  <c r="H1811" i="1"/>
  <c r="H1810" i="1"/>
  <c r="H1809" i="1"/>
  <c r="H1806" i="1"/>
  <c r="H1804" i="1"/>
  <c r="H1803" i="1"/>
  <c r="H1791" i="1"/>
  <c r="H1784" i="1"/>
  <c r="H1775" i="1"/>
  <c r="H1773" i="1"/>
  <c r="H1772" i="1"/>
  <c r="H1756" i="1"/>
  <c r="H1750" i="1"/>
  <c r="H1742" i="1"/>
  <c r="H1735" i="1"/>
  <c r="H1723" i="1"/>
  <c r="H1721" i="1"/>
  <c r="H1717" i="1"/>
  <c r="H1708" i="1"/>
  <c r="H1694" i="1"/>
  <c r="H1686" i="1"/>
  <c r="H1670" i="1"/>
  <c r="H1645" i="1"/>
  <c r="H1643" i="1"/>
  <c r="H1637" i="1"/>
  <c r="H1634" i="1"/>
  <c r="H1633" i="1"/>
  <c r="H1631" i="1"/>
  <c r="H1625" i="1"/>
  <c r="H1623" i="1"/>
  <c r="H1618" i="1"/>
  <c r="H1617" i="1"/>
  <c r="H1615" i="1"/>
  <c r="H1614" i="1"/>
  <c r="H1611" i="1"/>
  <c r="H1609" i="1"/>
  <c r="H1607" i="1"/>
  <c r="H1606" i="1"/>
  <c r="H1605" i="1"/>
  <c r="H1601" i="1"/>
  <c r="H1599" i="1"/>
  <c r="H1598" i="1"/>
  <c r="H1595" i="1"/>
  <c r="H1593" i="1"/>
  <c r="H1591" i="1"/>
  <c r="H1590" i="1"/>
  <c r="H1585" i="1"/>
  <c r="H1583" i="1"/>
  <c r="H1579" i="1"/>
  <c r="H1577" i="1"/>
  <c r="H1576" i="1"/>
  <c r="H1575" i="1"/>
  <c r="H1572" i="1"/>
  <c r="H1571" i="1"/>
  <c r="H1570" i="1"/>
  <c r="H1569" i="1"/>
  <c r="H1567" i="1"/>
  <c r="H1561" i="1"/>
  <c r="H1559" i="1"/>
  <c r="H1558" i="1"/>
  <c r="H1554" i="1"/>
  <c r="H1553" i="1"/>
  <c r="H1552" i="1"/>
  <c r="H1551" i="1"/>
  <c r="H1549" i="1"/>
  <c r="H1548" i="1"/>
  <c r="H1547" i="1"/>
  <c r="H1546" i="1"/>
  <c r="H1545" i="1"/>
  <c r="H1544" i="1"/>
  <c r="H1543" i="1"/>
  <c r="H1541" i="1"/>
  <c r="H1538" i="1"/>
  <c r="H1537" i="1"/>
  <c r="H1536" i="1"/>
  <c r="H1535" i="1"/>
  <c r="H1533" i="1"/>
  <c r="H1532" i="1"/>
  <c r="H1531" i="1"/>
  <c r="H1529" i="1"/>
  <c r="H1527" i="1"/>
  <c r="H1524" i="1"/>
  <c r="H1521" i="1"/>
  <c r="H1511" i="1"/>
  <c r="H1508" i="1"/>
  <c r="H1505" i="1"/>
  <c r="H1503" i="1"/>
  <c r="H1500" i="1"/>
  <c r="H1498" i="1"/>
  <c r="H1495" i="1"/>
  <c r="H1490" i="1"/>
  <c r="H1486" i="1"/>
  <c r="H1484" i="1"/>
  <c r="H1476" i="1"/>
  <c r="H1469" i="1"/>
  <c r="H1465" i="1"/>
  <c r="H1464" i="1"/>
  <c r="H1463" i="1"/>
  <c r="H1462" i="1"/>
  <c r="H1458" i="1"/>
  <c r="H1457" i="1"/>
  <c r="H1456" i="1"/>
  <c r="H1455" i="1"/>
  <c r="H1454" i="1"/>
  <c r="H1437" i="1"/>
  <c r="H1433" i="1"/>
  <c r="H1430" i="1"/>
  <c r="H1424" i="1"/>
  <c r="H1422" i="1"/>
  <c r="H1421" i="1"/>
  <c r="H1420" i="1"/>
  <c r="H1413" i="1"/>
  <c r="H1411" i="1"/>
  <c r="H1406" i="1"/>
  <c r="H1403" i="1"/>
  <c r="H1399" i="1"/>
  <c r="H1391" i="1"/>
  <c r="H1389" i="1"/>
  <c r="H1381" i="1"/>
  <c r="H1379" i="1"/>
  <c r="H1378" i="1"/>
  <c r="H1374" i="1"/>
  <c r="H1371" i="1"/>
  <c r="H1370" i="1"/>
  <c r="H1365" i="1"/>
  <c r="H1364" i="1"/>
  <c r="H1361" i="1"/>
  <c r="H1360" i="1"/>
  <c r="H1358" i="1"/>
  <c r="H1356" i="1"/>
  <c r="H1353" i="1"/>
  <c r="H1349" i="1"/>
  <c r="H1348" i="1"/>
  <c r="H1345" i="1"/>
  <c r="H1341" i="1"/>
  <c r="H1340" i="1"/>
  <c r="H1337" i="1"/>
  <c r="H1330" i="1"/>
  <c r="H1328" i="1"/>
  <c r="H1326" i="1"/>
  <c r="H1325" i="1"/>
  <c r="H1323" i="1"/>
  <c r="H1317" i="1"/>
  <c r="H1314" i="1"/>
  <c r="H1311" i="1"/>
  <c r="H1308" i="1"/>
  <c r="H1306" i="1"/>
  <c r="H1305" i="1"/>
  <c r="H1301" i="1"/>
  <c r="H1300" i="1"/>
  <c r="H1292" i="1"/>
  <c r="H1290" i="1"/>
  <c r="H1286" i="1"/>
  <c r="H1281" i="1"/>
  <c r="H1280" i="1"/>
  <c r="H1278" i="1"/>
  <c r="H1276" i="1"/>
  <c r="H1266" i="1"/>
  <c r="H1265" i="1"/>
  <c r="H1264" i="1"/>
  <c r="H1263" i="1"/>
  <c r="H1261" i="1"/>
  <c r="H1260" i="1"/>
  <c r="H1259" i="1"/>
  <c r="H1258" i="1"/>
  <c r="H1257" i="1"/>
  <c r="H1255" i="1"/>
  <c r="H1254" i="1"/>
  <c r="H1253" i="1"/>
  <c r="H1252" i="1"/>
  <c r="H1251" i="1"/>
  <c r="H1250" i="1"/>
  <c r="H1249" i="1"/>
  <c r="H1248" i="1"/>
  <c r="H1247" i="1"/>
  <c r="H1246" i="1"/>
  <c r="H1245" i="1"/>
  <c r="H1244" i="1"/>
  <c r="H1243" i="1"/>
  <c r="H1242" i="1"/>
  <c r="H1241" i="1"/>
  <c r="H1240" i="1"/>
  <c r="H1239" i="1"/>
  <c r="H1238" i="1"/>
  <c r="H1237" i="1"/>
  <c r="H1236" i="1"/>
  <c r="H1235" i="1"/>
  <c r="H1234" i="1"/>
  <c r="H1233" i="1"/>
  <c r="H1232" i="1"/>
  <c r="H1231" i="1"/>
  <c r="H1230" i="1"/>
  <c r="H1229" i="1"/>
  <c r="H1228" i="1"/>
  <c r="H1227" i="1"/>
  <c r="H1226" i="1"/>
  <c r="H1225" i="1"/>
  <c r="H1224" i="1"/>
  <c r="H1223" i="1"/>
  <c r="H1222" i="1"/>
  <c r="H1221" i="1"/>
  <c r="H1220" i="1"/>
  <c r="H1219" i="1"/>
  <c r="H1218" i="1"/>
  <c r="H1217" i="1"/>
  <c r="H1216" i="1"/>
  <c r="H1215" i="1"/>
  <c r="H1214" i="1"/>
  <c r="H1213" i="1"/>
  <c r="H1212" i="1"/>
  <c r="H1211" i="1"/>
  <c r="H1210" i="1"/>
  <c r="H1209" i="1"/>
  <c r="H1208" i="1"/>
  <c r="H1207" i="1"/>
  <c r="H1206" i="1"/>
  <c r="H1205" i="1"/>
  <c r="H1204" i="1"/>
  <c r="H1203" i="1"/>
  <c r="H1202" i="1"/>
  <c r="H1201" i="1"/>
  <c r="H1200" i="1"/>
  <c r="H1199" i="1"/>
  <c r="H1198" i="1"/>
  <c r="H1197" i="1"/>
  <c r="H1196" i="1"/>
  <c r="H1195" i="1"/>
  <c r="H1194" i="1"/>
  <c r="H1193" i="1"/>
  <c r="H1192" i="1"/>
  <c r="H1191" i="1"/>
  <c r="H1190" i="1"/>
  <c r="H1189" i="1"/>
  <c r="H1188" i="1"/>
  <c r="H1187" i="1"/>
  <c r="H1186" i="1"/>
  <c r="H1185" i="1"/>
  <c r="H1184" i="1"/>
  <c r="H1183" i="1"/>
  <c r="H1182" i="1"/>
  <c r="H1181" i="1"/>
  <c r="H1180" i="1"/>
  <c r="H1179" i="1"/>
  <c r="H1178" i="1"/>
  <c r="H1177" i="1"/>
  <c r="H1176" i="1"/>
  <c r="H1175" i="1"/>
  <c r="H1174" i="1"/>
  <c r="H1173" i="1"/>
  <c r="H1172" i="1"/>
  <c r="H1171" i="1"/>
  <c r="H1170" i="1"/>
  <c r="H1169" i="1"/>
  <c r="H1168" i="1"/>
  <c r="H1167" i="1"/>
  <c r="H1166" i="1"/>
  <c r="H1165" i="1"/>
  <c r="H1164" i="1"/>
  <c r="H1163" i="1"/>
  <c r="H1162" i="1"/>
  <c r="H1161" i="1"/>
  <c r="H1160" i="1"/>
  <c r="H1159" i="1"/>
  <c r="H1158" i="1"/>
  <c r="H1157" i="1"/>
  <c r="H1156" i="1"/>
  <c r="H1155" i="1"/>
  <c r="H1154" i="1"/>
  <c r="H1153" i="1"/>
  <c r="H1152" i="1"/>
  <c r="H1151" i="1"/>
  <c r="H1150" i="1"/>
  <c r="H1149" i="1"/>
  <c r="H1148" i="1"/>
  <c r="H1147" i="1"/>
  <c r="H1146" i="1"/>
  <c r="H1145" i="1"/>
  <c r="H1144" i="1"/>
  <c r="H1143" i="1"/>
  <c r="H1138" i="1"/>
  <c r="H1137" i="1"/>
  <c r="H1135" i="1"/>
  <c r="H1132" i="1"/>
  <c r="H1130" i="1"/>
  <c r="H1129" i="1"/>
  <c r="H1127" i="1"/>
  <c r="H1121" i="1"/>
  <c r="H1120" i="1"/>
  <c r="H1119" i="1"/>
  <c r="H1117" i="1"/>
  <c r="H1113" i="1"/>
  <c r="H1111" i="1"/>
  <c r="H1106" i="1"/>
  <c r="H1105" i="1"/>
  <c r="H1099" i="1"/>
  <c r="H1097" i="1"/>
  <c r="H1095" i="1"/>
  <c r="H1089" i="1"/>
  <c r="H1087" i="1"/>
  <c r="H1086" i="1"/>
  <c r="H1083" i="1"/>
  <c r="H1081" i="1"/>
  <c r="H1080" i="1"/>
  <c r="H1079" i="1"/>
  <c r="H1076" i="1"/>
  <c r="H1075" i="1"/>
  <c r="H1073" i="1"/>
  <c r="H1071" i="1"/>
  <c r="H1070" i="1"/>
  <c r="H1069" i="1"/>
  <c r="H1065" i="1"/>
  <c r="H1063" i="1"/>
  <c r="H1058" i="1"/>
  <c r="H1057" i="1"/>
  <c r="H1055" i="1"/>
  <c r="H1054" i="1"/>
  <c r="H1049" i="1"/>
  <c r="H1048" i="1"/>
  <c r="H1047" i="1"/>
  <c r="H1046" i="1"/>
  <c r="H1043" i="1"/>
  <c r="H1041" i="1"/>
  <c r="H1040" i="1"/>
  <c r="H1039" i="1"/>
  <c r="H1036" i="1"/>
  <c r="H1034" i="1"/>
  <c r="H1033" i="1"/>
  <c r="H1032" i="1"/>
  <c r="H1031" i="1"/>
  <c r="H1026" i="1"/>
  <c r="H1025" i="1"/>
  <c r="H1023" i="1"/>
  <c r="H1017" i="1"/>
  <c r="H1014" i="1"/>
  <c r="H1007" i="1"/>
  <c r="H1005" i="1"/>
  <c r="H999" i="1"/>
  <c r="H993" i="1"/>
  <c r="H988" i="1"/>
  <c r="H979" i="1"/>
  <c r="H972" i="1"/>
  <c r="H970" i="1"/>
  <c r="H966" i="1"/>
  <c r="H964" i="1"/>
  <c r="H962" i="1"/>
  <c r="H961" i="1"/>
  <c r="H958" i="1"/>
  <c r="H949" i="1"/>
  <c r="H941" i="1"/>
  <c r="H940" i="1"/>
  <c r="H926" i="1"/>
  <c r="H915" i="1"/>
  <c r="H910" i="1"/>
  <c r="H909" i="1"/>
  <c r="H903" i="1"/>
  <c r="H900" i="1"/>
  <c r="H896" i="1"/>
  <c r="H895" i="1"/>
  <c r="H883" i="1"/>
  <c r="H879" i="1"/>
  <c r="H875" i="1"/>
  <c r="H871" i="1"/>
  <c r="H870" i="1"/>
  <c r="H868" i="1"/>
  <c r="H861" i="1"/>
  <c r="H857" i="1"/>
  <c r="H856" i="1"/>
  <c r="H849" i="1"/>
  <c r="H843" i="1"/>
  <c r="H827" i="1"/>
  <c r="H826" i="1"/>
  <c r="H825" i="1"/>
  <c r="H824" i="1"/>
  <c r="H817" i="1"/>
  <c r="H815" i="1"/>
  <c r="H813" i="1"/>
  <c r="H812" i="1"/>
  <c r="H811" i="1"/>
  <c r="H809" i="1"/>
  <c r="H808" i="1"/>
  <c r="H807" i="1"/>
  <c r="H806" i="1"/>
  <c r="H804" i="1"/>
  <c r="H802" i="1"/>
  <c r="H798" i="1"/>
  <c r="H796" i="1"/>
  <c r="H792" i="1"/>
  <c r="H790" i="1"/>
  <c r="H789" i="1"/>
  <c r="H786" i="1"/>
  <c r="H785" i="1"/>
  <c r="H783" i="1"/>
  <c r="H781" i="1"/>
  <c r="H780" i="1"/>
  <c r="H778" i="1"/>
  <c r="H774" i="1"/>
  <c r="H773" i="1"/>
  <c r="H771" i="1"/>
  <c r="H770" i="1"/>
  <c r="H766" i="1"/>
  <c r="H762" i="1"/>
  <c r="H759" i="1"/>
  <c r="H757" i="1"/>
  <c r="H756" i="1"/>
  <c r="H755" i="1"/>
  <c r="H754" i="1"/>
  <c r="H749" i="1"/>
  <c r="H747" i="1"/>
  <c r="H745" i="1"/>
  <c r="H743" i="1"/>
  <c r="H740" i="1"/>
  <c r="H736" i="1"/>
  <c r="H735" i="1"/>
  <c r="H733" i="1"/>
  <c r="H732" i="1"/>
  <c r="H731" i="1"/>
  <c r="H729" i="1"/>
  <c r="H728" i="1"/>
  <c r="H727" i="1"/>
  <c r="H725" i="1"/>
  <c r="H724" i="1"/>
  <c r="H723" i="1"/>
  <c r="H722" i="1"/>
  <c r="H721" i="1"/>
  <c r="H720" i="1"/>
  <c r="H719" i="1"/>
  <c r="H718" i="1"/>
  <c r="H717" i="1"/>
  <c r="H716" i="1"/>
  <c r="H715" i="1"/>
  <c r="H713" i="1"/>
  <c r="H712" i="1"/>
  <c r="H711" i="1"/>
  <c r="H710" i="1"/>
  <c r="H709" i="1"/>
  <c r="H708" i="1"/>
  <c r="H707" i="1"/>
  <c r="H706" i="1"/>
  <c r="H705" i="1"/>
  <c r="H704" i="1"/>
  <c r="H703" i="1"/>
  <c r="H702" i="1"/>
  <c r="H701" i="1"/>
  <c r="H700" i="1"/>
  <c r="H699" i="1"/>
  <c r="H698" i="1"/>
  <c r="H697" i="1"/>
  <c r="H696" i="1"/>
  <c r="H695" i="1"/>
  <c r="H694" i="1"/>
  <c r="H693" i="1"/>
  <c r="H692" i="1"/>
  <c r="H691" i="1"/>
  <c r="H690" i="1"/>
  <c r="H689" i="1"/>
  <c r="H688" i="1"/>
  <c r="H687" i="1"/>
  <c r="H686" i="1"/>
  <c r="H685" i="1"/>
  <c r="H684" i="1"/>
  <c r="H683" i="1"/>
  <c r="H682" i="1"/>
  <c r="H681" i="1"/>
  <c r="H680" i="1"/>
  <c r="H679" i="1"/>
  <c r="H678" i="1"/>
  <c r="H677" i="1"/>
  <c r="H676" i="1"/>
  <c r="H675" i="1"/>
  <c r="H674" i="1"/>
  <c r="H673" i="1"/>
  <c r="H672" i="1"/>
  <c r="H671" i="1"/>
  <c r="H670" i="1"/>
  <c r="H669" i="1"/>
  <c r="H668" i="1"/>
  <c r="H667" i="1"/>
  <c r="H666" i="1"/>
  <c r="H665" i="1"/>
  <c r="H664" i="1"/>
  <c r="H663" i="1"/>
  <c r="H662" i="1"/>
  <c r="H661" i="1"/>
  <c r="H660" i="1"/>
  <c r="H659" i="1"/>
  <c r="H658" i="1"/>
  <c r="H657" i="1"/>
  <c r="H656" i="1"/>
  <c r="H655" i="1"/>
  <c r="H654" i="1"/>
  <c r="H653" i="1"/>
  <c r="H652" i="1"/>
  <c r="H651" i="1"/>
  <c r="H650" i="1"/>
  <c r="H649" i="1"/>
  <c r="H648" i="1"/>
  <c r="H647" i="1"/>
  <c r="H646" i="1"/>
  <c r="H645" i="1"/>
  <c r="H644" i="1"/>
  <c r="H643" i="1"/>
  <c r="H642" i="1"/>
  <c r="H641" i="1"/>
  <c r="H640" i="1"/>
  <c r="H639" i="1"/>
  <c r="H638" i="1"/>
  <c r="H637" i="1"/>
  <c r="H636" i="1"/>
  <c r="H635" i="1"/>
  <c r="H634" i="1"/>
  <c r="H633" i="1"/>
  <c r="H632" i="1"/>
  <c r="H631" i="1"/>
  <c r="H630" i="1"/>
  <c r="H629" i="1"/>
  <c r="H628" i="1"/>
  <c r="H627" i="1"/>
  <c r="H626" i="1"/>
  <c r="H625" i="1"/>
  <c r="H624" i="1"/>
  <c r="H623" i="1"/>
  <c r="H619" i="1"/>
  <c r="H618" i="1"/>
  <c r="H617" i="1"/>
  <c r="H614" i="1"/>
  <c r="H612" i="1"/>
  <c r="H607" i="1"/>
  <c r="H606" i="1"/>
  <c r="H605" i="1"/>
  <c r="H604" i="1"/>
  <c r="H603" i="1"/>
  <c r="H600" i="1"/>
  <c r="H598" i="1"/>
  <c r="H595" i="1"/>
  <c r="H594" i="1"/>
  <c r="H593" i="1"/>
  <c r="H591" i="1"/>
  <c r="H589" i="1"/>
  <c r="H587" i="1"/>
  <c r="H585" i="1"/>
  <c r="H583" i="1"/>
  <c r="H582" i="1"/>
  <c r="H581" i="1"/>
  <c r="H580" i="1"/>
  <c r="H578" i="1"/>
  <c r="H573" i="1"/>
  <c r="H570" i="1"/>
  <c r="H566" i="1"/>
  <c r="H558" i="1"/>
  <c r="H557" i="1"/>
  <c r="H554" i="1"/>
  <c r="H546" i="1"/>
  <c r="H541" i="1"/>
  <c r="H539" i="1"/>
  <c r="H537" i="1"/>
  <c r="H533" i="1"/>
  <c r="H532" i="1"/>
  <c r="H527" i="1"/>
  <c r="H525" i="1"/>
  <c r="H523" i="1"/>
  <c r="H522" i="1"/>
  <c r="H521" i="1"/>
  <c r="H520" i="1"/>
  <c r="H519" i="1"/>
  <c r="H518" i="1"/>
  <c r="H517" i="1"/>
  <c r="H516" i="1"/>
  <c r="H515" i="1"/>
  <c r="H513" i="1"/>
  <c r="H510" i="1"/>
  <c r="H509" i="1"/>
  <c r="H508" i="1"/>
  <c r="H506" i="1"/>
  <c r="H505" i="1"/>
  <c r="H503" i="1"/>
  <c r="H502" i="1"/>
  <c r="H501" i="1"/>
  <c r="H500" i="1"/>
  <c r="H499" i="1"/>
  <c r="H497" i="1"/>
  <c r="H496" i="1"/>
  <c r="H495" i="1"/>
  <c r="H490" i="1"/>
  <c r="H487" i="1"/>
  <c r="H486" i="1"/>
  <c r="H485" i="1"/>
  <c r="H483" i="1"/>
  <c r="H482" i="1"/>
  <c r="H480" i="1"/>
  <c r="H478" i="1"/>
  <c r="H474" i="1"/>
  <c r="H471" i="1"/>
  <c r="H469" i="1"/>
  <c r="H468" i="1"/>
  <c r="H467" i="1"/>
  <c r="H462" i="1"/>
  <c r="H461" i="1"/>
  <c r="H459" i="1"/>
  <c r="H458" i="1"/>
  <c r="H455" i="1"/>
  <c r="H453" i="1"/>
  <c r="H452" i="1"/>
  <c r="H450" i="1"/>
  <c r="H449" i="1"/>
  <c r="H447" i="1"/>
  <c r="H444" i="1"/>
  <c r="H442" i="1"/>
  <c r="H440" i="1"/>
  <c r="H439" i="1"/>
  <c r="H437" i="1"/>
  <c r="H436" i="1"/>
  <c r="H434" i="1"/>
  <c r="H433" i="1"/>
  <c r="H429" i="1"/>
  <c r="H428" i="1"/>
  <c r="H426" i="1"/>
  <c r="H425" i="1"/>
  <c r="H424" i="1"/>
  <c r="H422" i="1"/>
  <c r="H419" i="1"/>
  <c r="H418" i="1"/>
  <c r="H409" i="1"/>
  <c r="H408" i="1"/>
  <c r="H407" i="1"/>
  <c r="H403" i="1"/>
  <c r="H402" i="1"/>
  <c r="H401" i="1"/>
  <c r="H400" i="1"/>
  <c r="H399" i="1"/>
  <c r="H398" i="1"/>
  <c r="H396" i="1"/>
  <c r="H395" i="1"/>
  <c r="H394" i="1"/>
  <c r="H393" i="1"/>
  <c r="H392" i="1"/>
  <c r="H391" i="1"/>
  <c r="H389" i="1"/>
  <c r="H388" i="1"/>
  <c r="H386" i="1"/>
  <c r="H385" i="1"/>
  <c r="H384" i="1"/>
  <c r="H383" i="1"/>
  <c r="H380" i="1"/>
  <c r="H379" i="1"/>
  <c r="H378" i="1"/>
  <c r="H377" i="1"/>
  <c r="H375" i="1"/>
  <c r="H373" i="1"/>
  <c r="H371" i="1"/>
  <c r="H370" i="1"/>
  <c r="H369" i="1"/>
  <c r="H363" i="1"/>
  <c r="H362" i="1"/>
  <c r="H360" i="1"/>
  <c r="H359" i="1"/>
  <c r="H358" i="1"/>
  <c r="H354" i="1"/>
  <c r="H353" i="1"/>
  <c r="H352" i="1"/>
  <c r="H351" i="1"/>
  <c r="H349" i="1"/>
  <c r="H348" i="1"/>
  <c r="H346" i="1"/>
  <c r="H345" i="1"/>
  <c r="H344" i="1"/>
  <c r="H343" i="1"/>
  <c r="H340" i="1"/>
  <c r="H339" i="1"/>
  <c r="H329" i="1"/>
  <c r="H327" i="1"/>
  <c r="H326" i="1"/>
  <c r="H325" i="1"/>
  <c r="H324" i="1"/>
  <c r="H323" i="1"/>
  <c r="H322" i="1"/>
  <c r="H321" i="1"/>
  <c r="H320" i="1"/>
  <c r="H319" i="1"/>
  <c r="H318" i="1"/>
  <c r="H317" i="1"/>
  <c r="H316" i="1"/>
  <c r="H315" i="1"/>
  <c r="H314" i="1"/>
  <c r="H313" i="1"/>
  <c r="H312" i="1"/>
  <c r="H311" i="1"/>
  <c r="H310" i="1"/>
  <c r="H309" i="1"/>
  <c r="H308" i="1"/>
  <c r="H307" i="1"/>
  <c r="H306" i="1"/>
  <c r="H305" i="1"/>
  <c r="H304" i="1"/>
  <c r="H303" i="1"/>
  <c r="H302" i="1"/>
  <c r="H301" i="1"/>
  <c r="H300" i="1"/>
  <c r="H299" i="1"/>
  <c r="H298" i="1"/>
  <c r="H297" i="1"/>
  <c r="H296" i="1"/>
  <c r="H295" i="1"/>
  <c r="H294" i="1"/>
  <c r="H293" i="1"/>
  <c r="H292" i="1"/>
  <c r="H291" i="1"/>
  <c r="H290" i="1"/>
  <c r="H289" i="1"/>
  <c r="H288" i="1"/>
  <c r="H287" i="1"/>
  <c r="H285" i="1"/>
  <c r="H284" i="1"/>
  <c r="H283" i="1"/>
  <c r="H282" i="1"/>
  <c r="H281" i="1"/>
  <c r="H280" i="1"/>
  <c r="H279" i="1"/>
  <c r="H278" i="1"/>
  <c r="H277" i="1"/>
  <c r="H276" i="1"/>
  <c r="H275" i="1"/>
  <c r="H273" i="1"/>
  <c r="H272" i="1"/>
  <c r="H271" i="1"/>
  <c r="H270" i="1"/>
  <c r="H269" i="1"/>
  <c r="H268" i="1"/>
  <c r="H267" i="1"/>
  <c r="H266" i="1"/>
  <c r="H265" i="1"/>
  <c r="H264" i="1"/>
  <c r="H263" i="1"/>
  <c r="H262" i="1"/>
  <c r="H261" i="1"/>
  <c r="H260" i="1"/>
  <c r="H259" i="1"/>
  <c r="H258" i="1"/>
  <c r="H257" i="1"/>
  <c r="H256" i="1"/>
  <c r="H255" i="1"/>
  <c r="H254" i="1"/>
  <c r="H253" i="1"/>
  <c r="H252" i="1"/>
  <c r="H251" i="1"/>
  <c r="H250" i="1"/>
  <c r="H249" i="1"/>
  <c r="H248" i="1"/>
  <c r="H247" i="1"/>
  <c r="H246" i="1"/>
  <c r="H245" i="1"/>
  <c r="H244" i="1"/>
  <c r="H243" i="1"/>
  <c r="H241" i="1"/>
  <c r="H240" i="1"/>
  <c r="H239" i="1"/>
  <c r="H238" i="1"/>
  <c r="H237" i="1"/>
  <c r="H236" i="1"/>
  <c r="H235" i="1"/>
  <c r="H234" i="1"/>
  <c r="H233" i="1"/>
  <c r="H232" i="1"/>
  <c r="H231" i="1"/>
  <c r="H230" i="1"/>
  <c r="H229" i="1"/>
  <c r="H228" i="1"/>
  <c r="H227" i="1"/>
  <c r="H226" i="1"/>
  <c r="H225" i="1"/>
  <c r="H224" i="1"/>
  <c r="H223" i="1"/>
  <c r="H222" i="1"/>
  <c r="H221" i="1"/>
  <c r="H220" i="1"/>
  <c r="H219" i="1"/>
  <c r="H218" i="1"/>
  <c r="H217" i="1"/>
  <c r="H216" i="1"/>
  <c r="H215" i="1"/>
  <c r="H214" i="1"/>
  <c r="H213" i="1"/>
  <c r="H212" i="1"/>
  <c r="H211" i="1"/>
  <c r="H210" i="1"/>
  <c r="H209" i="1"/>
  <c r="H208" i="1"/>
  <c r="H207" i="1"/>
  <c r="H206" i="1"/>
  <c r="H205" i="1"/>
  <c r="H204" i="1"/>
  <c r="H203" i="1"/>
  <c r="H202" i="1"/>
  <c r="H201" i="1"/>
  <c r="H200" i="1"/>
  <c r="H199" i="1"/>
  <c r="H198" i="1"/>
  <c r="H197"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 r="H127" i="1"/>
  <c r="H126" i="1"/>
  <c r="H124" i="1"/>
  <c r="H123" i="1"/>
  <c r="H121" i="1"/>
  <c r="H120" i="1"/>
  <c r="H115" i="1"/>
  <c r="H114" i="1"/>
  <c r="H80" i="1"/>
  <c r="H78" i="1"/>
  <c r="H77" i="1"/>
  <c r="H76" i="1"/>
  <c r="H72" i="1"/>
  <c r="H71" i="1"/>
  <c r="H70" i="1"/>
  <c r="H67" i="1"/>
  <c r="H65" i="1"/>
  <c r="H64" i="1"/>
  <c r="H62" i="1"/>
  <c r="H58" i="1"/>
  <c r="H56" i="1"/>
  <c r="H55" i="1"/>
  <c r="H54" i="1"/>
  <c r="H53" i="1"/>
  <c r="H52" i="1"/>
  <c r="H50" i="1"/>
  <c r="H49" i="1"/>
  <c r="H48" i="1"/>
  <c r="H47" i="1"/>
  <c r="H46" i="1"/>
  <c r="H45" i="1"/>
  <c r="H44" i="1"/>
  <c r="H41" i="1"/>
  <c r="H39" i="1"/>
  <c r="H34" i="1"/>
  <c r="H32" i="1"/>
  <c r="H30" i="1"/>
  <c r="H24" i="1"/>
  <c r="H21" i="1"/>
  <c r="H18" i="1"/>
  <c r="H17" i="1"/>
  <c r="H14" i="1"/>
  <c r="H341" i="1" l="1"/>
  <c r="H560" i="1"/>
  <c r="H1344" i="1"/>
  <c r="H2087" i="1"/>
  <c r="H1629" i="1"/>
  <c r="H3109" i="1"/>
  <c r="H1802" i="1"/>
  <c r="H2037" i="1"/>
  <c r="H572" i="1"/>
  <c r="H1429" i="1"/>
  <c r="H2171" i="1"/>
  <c r="H615" i="1"/>
  <c r="H1519" i="1"/>
  <c r="H2255" i="1"/>
  <c r="H3014" i="1"/>
  <c r="H3015" i="1"/>
  <c r="H3037" i="1"/>
  <c r="H814" i="1"/>
  <c r="H1684" i="1"/>
  <c r="H2364" i="1"/>
  <c r="H777" i="1"/>
  <c r="H918" i="1"/>
  <c r="H1778" i="1"/>
  <c r="H803" i="1"/>
  <c r="H2370" i="1"/>
  <c r="H3200" i="1"/>
  <c r="H2545" i="1"/>
  <c r="H274" i="1"/>
  <c r="H328" i="1"/>
  <c r="H592" i="1"/>
  <c r="H1522" i="1"/>
  <c r="H2192" i="1"/>
  <c r="H2204" i="1"/>
  <c r="H2216" i="1"/>
  <c r="H2229" i="1"/>
  <c r="H2242" i="1"/>
  <c r="H2256" i="1"/>
  <c r="H584" i="1"/>
  <c r="H596" i="1"/>
  <c r="H608" i="1"/>
  <c r="H620" i="1"/>
  <c r="H2184" i="1"/>
  <c r="H2196" i="1"/>
  <c r="H2208" i="1"/>
  <c r="H2221" i="1"/>
  <c r="H2234" i="1"/>
  <c r="H597" i="1"/>
  <c r="H609" i="1"/>
  <c r="H621" i="1"/>
  <c r="H2185" i="1"/>
  <c r="H2209" i="1"/>
  <c r="H2235" i="1"/>
  <c r="H2248" i="1"/>
  <c r="H586" i="1"/>
  <c r="H610" i="1"/>
  <c r="H622" i="1"/>
  <c r="H1466" i="1"/>
  <c r="H2186" i="1"/>
  <c r="H2210" i="1"/>
  <c r="H599" i="1"/>
  <c r="H611" i="1"/>
  <c r="H1442" i="1"/>
  <c r="H1506" i="1"/>
  <c r="H2187" i="1"/>
  <c r="H2199" i="1"/>
  <c r="H2211" i="1"/>
  <c r="H2224" i="1"/>
  <c r="H2250" i="1"/>
  <c r="H2921" i="1"/>
  <c r="H1450" i="1"/>
  <c r="H1474" i="1"/>
  <c r="H2112" i="1"/>
  <c r="H2188" i="1"/>
  <c r="H2212" i="1"/>
  <c r="H2251" i="1"/>
  <c r="H2905" i="1"/>
  <c r="H588" i="1"/>
  <c r="H601" i="1"/>
  <c r="H613" i="1"/>
  <c r="H2189" i="1"/>
  <c r="H2201" i="1"/>
  <c r="H2213" i="1"/>
  <c r="H2226" i="1"/>
  <c r="H2239" i="1"/>
  <c r="H2252" i="1"/>
  <c r="H590" i="1"/>
  <c r="H602" i="1"/>
  <c r="H1482" i="1"/>
  <c r="H1514" i="1"/>
  <c r="H2202" i="1"/>
  <c r="H2214" i="1"/>
  <c r="H2227" i="1"/>
  <c r="H579" i="1"/>
  <c r="H2191" i="1"/>
  <c r="H2203" i="1"/>
  <c r="H2215" i="1"/>
  <c r="H2228" i="1"/>
  <c r="H2241" i="1"/>
  <c r="H2889" i="1"/>
  <c r="H2836" i="1"/>
  <c r="H1983" i="1"/>
  <c r="H2849" i="1"/>
  <c r="H430" i="1"/>
  <c r="H514" i="1"/>
  <c r="H454" i="1"/>
  <c r="H1367" i="1"/>
  <c r="H1346" i="1"/>
  <c r="H1322" i="1"/>
  <c r="H1417" i="1"/>
  <c r="H2160" i="1"/>
  <c r="H1298" i="1"/>
  <c r="H466" i="1"/>
  <c r="H550" i="1"/>
  <c r="H2098" i="1"/>
  <c r="H1385" i="1"/>
  <c r="H538" i="1"/>
  <c r="H526" i="1"/>
  <c r="H1274" i="1"/>
  <c r="H1334" i="1"/>
  <c r="H562" i="1"/>
  <c r="H2124" i="1"/>
  <c r="H2148" i="1"/>
  <c r="H2173" i="1"/>
  <c r="H1310" i="1"/>
  <c r="H2865" i="1"/>
  <c r="H366" i="1"/>
  <c r="H382" i="1"/>
  <c r="H1953" i="1"/>
  <c r="H367" i="1"/>
  <c r="H410" i="1"/>
  <c r="H1256" i="1"/>
  <c r="H1985" i="1"/>
  <c r="H2851" i="1"/>
  <c r="H350" i="1"/>
  <c r="H1267" i="1"/>
  <c r="H411" i="1"/>
  <c r="H2023" i="1"/>
  <c r="H2839" i="1"/>
  <c r="H2852" i="1"/>
  <c r="H1959" i="1"/>
  <c r="H2025" i="1"/>
  <c r="H2840" i="1"/>
  <c r="H1943" i="1"/>
  <c r="H1961" i="1"/>
  <c r="H1975" i="1"/>
  <c r="H2007" i="1"/>
  <c r="H2854" i="1"/>
  <c r="H355" i="1"/>
  <c r="H387" i="1"/>
  <c r="H1945" i="1"/>
  <c r="H1991" i="1"/>
  <c r="H2842" i="1"/>
  <c r="H2856" i="1"/>
  <c r="H374" i="1"/>
  <c r="H1977" i="1"/>
  <c r="H2009" i="1"/>
  <c r="H2031" i="1"/>
  <c r="H2843" i="1"/>
  <c r="H2857" i="1"/>
  <c r="H1262" i="1"/>
  <c r="H1993" i="1"/>
  <c r="H2844" i="1"/>
  <c r="H390" i="1"/>
  <c r="H2845" i="1"/>
  <c r="H2859" i="1"/>
  <c r="H347" i="1"/>
  <c r="H361" i="1"/>
  <c r="H406" i="1"/>
  <c r="H1999" i="1"/>
  <c r="H2015" i="1"/>
  <c r="H2848" i="1"/>
  <c r="H1335" i="1"/>
  <c r="H417" i="1"/>
  <c r="H441" i="1"/>
  <c r="H465" i="1"/>
  <c r="H477" i="1"/>
  <c r="H489" i="1"/>
  <c r="H549" i="1"/>
  <c r="H561" i="1"/>
  <c r="H1273" i="1"/>
  <c r="H1285" i="1"/>
  <c r="H1297" i="1"/>
  <c r="H1309" i="1"/>
  <c r="H1321" i="1"/>
  <c r="H1333" i="1"/>
  <c r="H1383" i="1"/>
  <c r="H1415" i="1"/>
  <c r="H1439" i="1"/>
  <c r="H2069" i="1"/>
  <c r="H2097" i="1"/>
  <c r="H2109" i="1"/>
  <c r="H2122" i="1"/>
  <c r="H2134" i="1"/>
  <c r="H2146" i="1"/>
  <c r="H2158" i="1"/>
  <c r="H443" i="1"/>
  <c r="H420" i="1"/>
  <c r="H432" i="1"/>
  <c r="H456" i="1"/>
  <c r="H492" i="1"/>
  <c r="H504" i="1"/>
  <c r="H528" i="1"/>
  <c r="H540" i="1"/>
  <c r="H552" i="1"/>
  <c r="H564" i="1"/>
  <c r="H779" i="1"/>
  <c r="H801" i="1"/>
  <c r="H1288" i="1"/>
  <c r="H1312" i="1"/>
  <c r="H1324" i="1"/>
  <c r="H1336" i="1"/>
  <c r="H1369" i="1"/>
  <c r="H2053" i="1"/>
  <c r="H2076" i="1"/>
  <c r="H2125" i="1"/>
  <c r="H2161" i="1"/>
  <c r="H2174" i="1"/>
  <c r="H431" i="1"/>
  <c r="H1287" i="1"/>
  <c r="H1347" i="1"/>
  <c r="H2049" i="1"/>
  <c r="H421" i="1"/>
  <c r="H445" i="1"/>
  <c r="H457" i="1"/>
  <c r="H481" i="1"/>
  <c r="H493" i="1"/>
  <c r="H529" i="1"/>
  <c r="H553" i="1"/>
  <c r="H565" i="1"/>
  <c r="H1277" i="1"/>
  <c r="H1289" i="1"/>
  <c r="H1313" i="1"/>
  <c r="H1393" i="1"/>
  <c r="H2054" i="1"/>
  <c r="H2079" i="1"/>
  <c r="H2114" i="1"/>
  <c r="H2126" i="1"/>
  <c r="H2138" i="1"/>
  <c r="H2150" i="1"/>
  <c r="H563" i="1"/>
  <c r="H1299" i="1"/>
  <c r="H2073" i="1"/>
  <c r="H542" i="1"/>
  <c r="H1338" i="1"/>
  <c r="H1350" i="1"/>
  <c r="H2127" i="1"/>
  <c r="H2176" i="1"/>
  <c r="H423" i="1"/>
  <c r="H435" i="1"/>
  <c r="H507" i="1"/>
  <c r="H531" i="1"/>
  <c r="H543" i="1"/>
  <c r="H555" i="1"/>
  <c r="H567" i="1"/>
  <c r="H741" i="1"/>
  <c r="H765" i="1"/>
  <c r="H1279" i="1"/>
  <c r="H1291" i="1"/>
  <c r="H1303" i="1"/>
  <c r="H1315" i="1"/>
  <c r="H1327" i="1"/>
  <c r="H1339" i="1"/>
  <c r="H1351" i="1"/>
  <c r="H1401" i="1"/>
  <c r="H2058" i="1"/>
  <c r="H2084" i="1"/>
  <c r="H2103" i="1"/>
  <c r="H2116" i="1"/>
  <c r="H2128" i="1"/>
  <c r="H2152" i="1"/>
  <c r="H2164" i="1"/>
  <c r="H2177" i="1"/>
  <c r="H530" i="1"/>
  <c r="H2080" i="1"/>
  <c r="H412" i="1"/>
  <c r="H448" i="1"/>
  <c r="H460" i="1"/>
  <c r="H472" i="1"/>
  <c r="H484" i="1"/>
  <c r="H544" i="1"/>
  <c r="H556" i="1"/>
  <c r="H568" i="1"/>
  <c r="H1268" i="1"/>
  <c r="H1304" i="1"/>
  <c r="H1316" i="1"/>
  <c r="H1375" i="1"/>
  <c r="H1425" i="1"/>
  <c r="H2060" i="1"/>
  <c r="H2092" i="1"/>
  <c r="H2153" i="1"/>
  <c r="H2165" i="1"/>
  <c r="H2178" i="1"/>
  <c r="H479" i="1"/>
  <c r="H446" i="1"/>
  <c r="H494" i="1"/>
  <c r="H1302" i="1"/>
  <c r="H2163" i="1"/>
  <c r="H413" i="1"/>
  <c r="H473" i="1"/>
  <c r="H545" i="1"/>
  <c r="H569" i="1"/>
  <c r="H767" i="1"/>
  <c r="H1269" i="1"/>
  <c r="H1293" i="1"/>
  <c r="H1329" i="1"/>
  <c r="H1377" i="1"/>
  <c r="H1673" i="1"/>
  <c r="H2040" i="1"/>
  <c r="H2062" i="1"/>
  <c r="H2093" i="1"/>
  <c r="H2130" i="1"/>
  <c r="H2154" i="1"/>
  <c r="H2166" i="1"/>
  <c r="H491" i="1"/>
  <c r="H470" i="1"/>
  <c r="H1423" i="1"/>
  <c r="H414" i="1"/>
  <c r="H438" i="1"/>
  <c r="H498" i="1"/>
  <c r="H534" i="1"/>
  <c r="H1270" i="1"/>
  <c r="H1282" i="1"/>
  <c r="H1294" i="1"/>
  <c r="H1318" i="1"/>
  <c r="H1342" i="1"/>
  <c r="H1409" i="1"/>
  <c r="H1431" i="1"/>
  <c r="H2041" i="1"/>
  <c r="H2066" i="1"/>
  <c r="H2106" i="1"/>
  <c r="H2119" i="1"/>
  <c r="H2131" i="1"/>
  <c r="H2143" i="1"/>
  <c r="H2155" i="1"/>
  <c r="H2167" i="1"/>
  <c r="H2180" i="1"/>
  <c r="H551" i="1"/>
  <c r="H1271" i="1"/>
  <c r="H1283" i="1"/>
  <c r="H1295" i="1"/>
  <c r="H1307" i="1"/>
  <c r="H1319" i="1"/>
  <c r="H1331" i="1"/>
  <c r="H1343" i="1"/>
  <c r="H2043" i="1"/>
  <c r="H2067" i="1"/>
  <c r="H2095" i="1"/>
  <c r="H2107" i="1"/>
  <c r="H2132" i="1"/>
  <c r="H2181" i="1"/>
  <c r="H1275" i="1"/>
  <c r="H415" i="1"/>
  <c r="H427" i="1"/>
  <c r="H451" i="1"/>
  <c r="H463" i="1"/>
  <c r="H475" i="1"/>
  <c r="H511" i="1"/>
  <c r="H535" i="1"/>
  <c r="H547" i="1"/>
  <c r="H559" i="1"/>
  <c r="H571" i="1"/>
  <c r="H416" i="1"/>
  <c r="H464" i="1"/>
  <c r="H476" i="1"/>
  <c r="H488" i="1"/>
  <c r="H512" i="1"/>
  <c r="H524" i="1"/>
  <c r="H536" i="1"/>
  <c r="H548" i="1"/>
  <c r="H753" i="1"/>
  <c r="H791" i="1"/>
  <c r="H1272" i="1"/>
  <c r="H1284" i="1"/>
  <c r="H1296" i="1"/>
  <c r="H1320" i="1"/>
  <c r="H1332" i="1"/>
  <c r="H2045" i="1"/>
  <c r="H2096" i="1"/>
  <c r="H2108" i="1"/>
  <c r="H2145" i="1"/>
  <c r="H2855" i="1"/>
  <c r="H2861" i="1"/>
  <c r="H2863" i="1"/>
  <c r="H2052" i="1"/>
  <c r="H2065" i="1"/>
  <c r="H2078" i="1"/>
  <c r="H2091" i="1"/>
  <c r="H2874" i="1"/>
  <c r="H2042" i="1"/>
  <c r="H2055" i="1"/>
  <c r="H2081" i="1"/>
  <c r="H2877" i="1"/>
  <c r="H2082" i="1"/>
  <c r="H2044" i="1"/>
  <c r="H2057" i="1"/>
  <c r="H2070" i="1"/>
  <c r="H2083" i="1"/>
  <c r="H2059" i="1"/>
  <c r="H2072" i="1"/>
  <c r="H2085" i="1"/>
  <c r="H2086" i="1"/>
  <c r="H2048" i="1"/>
  <c r="H2061" i="1"/>
  <c r="H2074" i="1"/>
  <c r="H2088" i="1"/>
  <c r="H2089" i="1"/>
  <c r="H2050" i="1"/>
  <c r="H2064" i="1"/>
  <c r="H2077" i="1"/>
  <c r="H2090" i="1"/>
  <c r="H2873" i="1"/>
  <c r="H2878" i="1"/>
  <c r="H2515" i="1"/>
  <c r="H2527" i="1"/>
  <c r="H2539" i="1"/>
  <c r="H2551" i="1"/>
  <c r="H2575" i="1"/>
  <c r="H2866" i="1"/>
  <c r="H2870" i="1"/>
  <c r="H2497" i="1"/>
  <c r="H2509" i="1"/>
  <c r="H2533" i="1"/>
  <c r="H2969" i="1"/>
  <c r="H1103" i="1"/>
  <c r="H1359" i="1"/>
  <c r="H1407" i="1"/>
  <c r="H2039" i="1"/>
  <c r="H2051" i="1"/>
  <c r="H2063" i="1"/>
  <c r="H2075" i="1"/>
  <c r="H2111" i="1"/>
  <c r="H2183" i="1"/>
  <c r="H2219" i="1"/>
  <c r="H2231" i="1"/>
  <c r="H2243" i="1"/>
  <c r="H3049" i="1"/>
  <c r="H2875" i="1"/>
  <c r="H2876" i="1"/>
  <c r="H3039" i="1"/>
  <c r="H37" i="1"/>
  <c r="H66" i="1"/>
  <c r="H81" i="1"/>
  <c r="H744" i="1"/>
  <c r="H768" i="1"/>
  <c r="H816" i="1"/>
  <c r="H1649" i="1"/>
  <c r="H1674" i="1"/>
  <c r="H2353" i="1"/>
  <c r="H38" i="1"/>
  <c r="H769" i="1"/>
  <c r="H793" i="1"/>
  <c r="H805" i="1"/>
  <c r="H1650" i="1"/>
  <c r="H1675" i="1"/>
  <c r="H2354" i="1"/>
  <c r="H69" i="1"/>
  <c r="H734" i="1"/>
  <c r="H746" i="1"/>
  <c r="H758" i="1"/>
  <c r="H782" i="1"/>
  <c r="H794" i="1"/>
  <c r="H818" i="1"/>
  <c r="H1651" i="1"/>
  <c r="H1676" i="1"/>
  <c r="H2355" i="1"/>
  <c r="H22" i="1"/>
  <c r="H40" i="1"/>
  <c r="H795" i="1"/>
  <c r="H1652" i="1"/>
  <c r="H1680" i="1"/>
  <c r="H748" i="1"/>
  <c r="H760" i="1"/>
  <c r="H772" i="1"/>
  <c r="H784" i="1"/>
  <c r="H1656" i="1"/>
  <c r="H1685" i="1"/>
  <c r="H25" i="1"/>
  <c r="H42" i="1"/>
  <c r="H737" i="1"/>
  <c r="H761" i="1"/>
  <c r="H797" i="1"/>
  <c r="H1661" i="1"/>
  <c r="H26" i="1"/>
  <c r="H57" i="1"/>
  <c r="H73" i="1"/>
  <c r="H726" i="1"/>
  <c r="H738" i="1"/>
  <c r="H750" i="1"/>
  <c r="H810" i="1"/>
  <c r="H1662" i="1"/>
  <c r="H1687" i="1"/>
  <c r="H29" i="1"/>
  <c r="H74" i="1"/>
  <c r="H739" i="1"/>
  <c r="H751" i="1"/>
  <c r="H763" i="1"/>
  <c r="H775" i="1"/>
  <c r="H787" i="1"/>
  <c r="H799" i="1"/>
  <c r="H1639" i="1"/>
  <c r="H1663" i="1"/>
  <c r="H1688" i="1"/>
  <c r="H61" i="1"/>
  <c r="H752" i="1"/>
  <c r="H764" i="1"/>
  <c r="H776" i="1"/>
  <c r="H788" i="1"/>
  <c r="H800" i="1"/>
  <c r="H1640" i="1"/>
  <c r="H1664" i="1"/>
  <c r="H1692" i="1"/>
  <c r="H2329" i="1"/>
  <c r="H1668" i="1"/>
  <c r="H2330" i="1"/>
  <c r="H33" i="1"/>
  <c r="H730" i="1"/>
  <c r="H742" i="1"/>
  <c r="H1644" i="1"/>
  <c r="H1814" i="1"/>
  <c r="H3033" i="1"/>
  <c r="H2383" i="1"/>
  <c r="H1817" i="1"/>
  <c r="H2385" i="1"/>
  <c r="H2401" i="1"/>
  <c r="H2407" i="1"/>
  <c r="H2375" i="1"/>
  <c r="H1641" i="1"/>
  <c r="H1653" i="1"/>
  <c r="H1665" i="1"/>
  <c r="H1677" i="1"/>
  <c r="H1689" i="1"/>
  <c r="H2308" i="1"/>
  <c r="H2320" i="1"/>
  <c r="H2356" i="1"/>
  <c r="H3110" i="1"/>
  <c r="H1642" i="1"/>
  <c r="H1654" i="1"/>
  <c r="H1666" i="1"/>
  <c r="H1678" i="1"/>
  <c r="H1690" i="1"/>
  <c r="H2333" i="1"/>
  <c r="H2345" i="1"/>
  <c r="H2357" i="1"/>
  <c r="H1655" i="1"/>
  <c r="H1667" i="1"/>
  <c r="H1679" i="1"/>
  <c r="H1691" i="1"/>
  <c r="H2358" i="1"/>
  <c r="H2323" i="1"/>
  <c r="H1657" i="1"/>
  <c r="H1669" i="1"/>
  <c r="H1681" i="1"/>
  <c r="H1693" i="1"/>
  <c r="H2312" i="1"/>
  <c r="H2360" i="1"/>
  <c r="H1646" i="1"/>
  <c r="H1658" i="1"/>
  <c r="H1682" i="1"/>
  <c r="H2301" i="1"/>
  <c r="H2313" i="1"/>
  <c r="H2325" i="1"/>
  <c r="H2349" i="1"/>
  <c r="H1647" i="1"/>
  <c r="H1659" i="1"/>
  <c r="H1671" i="1"/>
  <c r="H1683" i="1"/>
  <c r="H1695" i="1"/>
  <c r="H2314" i="1"/>
  <c r="H2326" i="1"/>
  <c r="H2338" i="1"/>
  <c r="H2350" i="1"/>
  <c r="H1648" i="1"/>
  <c r="H1660" i="1"/>
  <c r="H1672" i="1"/>
  <c r="H2327" i="1"/>
  <c r="H2351" i="1"/>
  <c r="H2304" i="1"/>
  <c r="H2316" i="1"/>
  <c r="H2328" i="1"/>
  <c r="H2340" i="1"/>
  <c r="H2352" i="1"/>
  <c r="H117" i="1"/>
  <c r="H1013" i="1"/>
  <c r="H2867" i="1"/>
  <c r="H2879" i="1"/>
  <c r="H2929" i="1"/>
  <c r="H3063" i="1"/>
  <c r="H3086" i="1"/>
  <c r="H2868" i="1"/>
  <c r="H2897" i="1"/>
  <c r="H2993" i="1"/>
  <c r="H2881" i="1"/>
  <c r="H3098" i="1"/>
  <c r="H3075" i="1"/>
  <c r="H3099" i="1"/>
  <c r="H2945" i="1"/>
  <c r="H3088" i="1"/>
  <c r="H3100" i="1"/>
  <c r="H3065" i="1"/>
  <c r="H3077" i="1"/>
  <c r="H3101" i="1"/>
  <c r="H3066" i="1"/>
  <c r="H3078" i="1"/>
  <c r="H3090" i="1"/>
  <c r="H3102" i="1"/>
  <c r="H3188" i="1"/>
  <c r="H3055" i="1"/>
  <c r="H3067" i="1"/>
  <c r="H3079" i="1"/>
  <c r="H3091" i="1"/>
  <c r="H3103" i="1"/>
  <c r="H3092" i="1"/>
  <c r="H3081" i="1"/>
  <c r="H3105" i="1"/>
  <c r="H68" i="1"/>
  <c r="H3058" i="1"/>
  <c r="H3070" i="1"/>
  <c r="H3082" i="1"/>
  <c r="H3106" i="1"/>
  <c r="H3071" i="1"/>
  <c r="H3084" i="1"/>
  <c r="H3096" i="1"/>
  <c r="H3061" i="1"/>
  <c r="H3097" i="1"/>
  <c r="H113" i="1"/>
  <c r="H128" i="1"/>
  <c r="H897" i="1"/>
  <c r="H1696" i="1"/>
  <c r="H1768" i="1"/>
  <c r="H3187" i="1"/>
  <c r="H116" i="1"/>
  <c r="H1720" i="1"/>
  <c r="H1780" i="1"/>
  <c r="H873" i="1"/>
  <c r="H925" i="1"/>
  <c r="H1732" i="1"/>
  <c r="H1792" i="1"/>
  <c r="H933" i="1"/>
  <c r="H1793" i="1"/>
  <c r="H125" i="1"/>
  <c r="H1744" i="1"/>
  <c r="H847" i="1"/>
  <c r="H1805" i="1"/>
  <c r="H3111" i="1"/>
  <c r="H3138" i="1"/>
  <c r="H3165" i="1"/>
  <c r="H917" i="1"/>
  <c r="H3125" i="1"/>
  <c r="H1707" i="1"/>
  <c r="H1719" i="1"/>
  <c r="H1731" i="1"/>
  <c r="H1743" i="1"/>
  <c r="H1755" i="1"/>
  <c r="H1767" i="1"/>
  <c r="H1779" i="1"/>
  <c r="H3124" i="1"/>
  <c r="H3137" i="1"/>
  <c r="H3150" i="1"/>
  <c r="H3183" i="1"/>
  <c r="H854" i="1"/>
  <c r="H1697" i="1"/>
  <c r="H1709" i="1"/>
  <c r="H1733" i="1"/>
  <c r="H1745" i="1"/>
  <c r="H1757" i="1"/>
  <c r="H1769" i="1"/>
  <c r="H1781" i="1"/>
  <c r="H3113" i="1"/>
  <c r="H3139" i="1"/>
  <c r="H855" i="1"/>
  <c r="H878" i="1"/>
  <c r="H902" i="1"/>
  <c r="H973" i="1"/>
  <c r="H1698" i="1"/>
  <c r="H1710" i="1"/>
  <c r="H1722" i="1"/>
  <c r="H1734" i="1"/>
  <c r="H1746" i="1"/>
  <c r="H1758" i="1"/>
  <c r="H1770" i="1"/>
  <c r="H1782" i="1"/>
  <c r="H1794" i="1"/>
  <c r="H3114" i="1"/>
  <c r="H3127" i="1"/>
  <c r="H3154" i="1"/>
  <c r="H3167" i="1"/>
  <c r="H3189" i="1"/>
  <c r="H830" i="1"/>
  <c r="H1021" i="1"/>
  <c r="H1699" i="1"/>
  <c r="H1711" i="1"/>
  <c r="H1747" i="1"/>
  <c r="H1759" i="1"/>
  <c r="H1771" i="1"/>
  <c r="H1783" i="1"/>
  <c r="H1795" i="1"/>
  <c r="H1807" i="1"/>
  <c r="H3169" i="1"/>
  <c r="H3190" i="1"/>
  <c r="H831" i="1"/>
  <c r="H881" i="1"/>
  <c r="H905" i="1"/>
  <c r="H981" i="1"/>
  <c r="H1700" i="1"/>
  <c r="H1712" i="1"/>
  <c r="H1724" i="1"/>
  <c r="H1736" i="1"/>
  <c r="H1748" i="1"/>
  <c r="H1760" i="1"/>
  <c r="H1796" i="1"/>
  <c r="H3116" i="1"/>
  <c r="H3129" i="1"/>
  <c r="H833" i="1"/>
  <c r="H957" i="1"/>
  <c r="H1701" i="1"/>
  <c r="H1713" i="1"/>
  <c r="H1725" i="1"/>
  <c r="H1737" i="1"/>
  <c r="H1749" i="1"/>
  <c r="H1761" i="1"/>
  <c r="H1785" i="1"/>
  <c r="H1797" i="1"/>
  <c r="H3117" i="1"/>
  <c r="H3143" i="1"/>
  <c r="H3157" i="1"/>
  <c r="H3171" i="1"/>
  <c r="H3195" i="1"/>
  <c r="H118" i="1"/>
  <c r="H838" i="1"/>
  <c r="H862" i="1"/>
  <c r="H886" i="1"/>
  <c r="H989" i="1"/>
  <c r="H1702" i="1"/>
  <c r="H1714" i="1"/>
  <c r="H1726" i="1"/>
  <c r="H1738" i="1"/>
  <c r="H1762" i="1"/>
  <c r="H1774" i="1"/>
  <c r="H1786" i="1"/>
  <c r="H1798" i="1"/>
  <c r="H3131" i="1"/>
  <c r="H3175" i="1"/>
  <c r="H119" i="1"/>
  <c r="H839" i="1"/>
  <c r="H863" i="1"/>
  <c r="H887" i="1"/>
  <c r="H911" i="1"/>
  <c r="H1703" i="1"/>
  <c r="H1715" i="1"/>
  <c r="H1727" i="1"/>
  <c r="H1739" i="1"/>
  <c r="H1751" i="1"/>
  <c r="H1763" i="1"/>
  <c r="H1787" i="1"/>
  <c r="H1799" i="1"/>
  <c r="H3132" i="1"/>
  <c r="H3146" i="1"/>
  <c r="H3159" i="1"/>
  <c r="H3202" i="1"/>
  <c r="H841" i="1"/>
  <c r="H865" i="1"/>
  <c r="H889" i="1"/>
  <c r="H913" i="1"/>
  <c r="H997" i="1"/>
  <c r="H1704" i="1"/>
  <c r="H1716" i="1"/>
  <c r="H1728" i="1"/>
  <c r="H1740" i="1"/>
  <c r="H1752" i="1"/>
  <c r="H1764" i="1"/>
  <c r="H1776" i="1"/>
  <c r="H1788" i="1"/>
  <c r="H1800" i="1"/>
  <c r="H3161" i="1"/>
  <c r="H822" i="1"/>
  <c r="H894" i="1"/>
  <c r="H1705" i="1"/>
  <c r="H1729" i="1"/>
  <c r="H1741" i="1"/>
  <c r="H1753" i="1"/>
  <c r="H1765" i="1"/>
  <c r="H1777" i="1"/>
  <c r="H1789" i="1"/>
  <c r="H1801" i="1"/>
  <c r="H3122" i="1"/>
  <c r="H3134" i="1"/>
  <c r="H3148" i="1"/>
  <c r="H3179" i="1"/>
  <c r="H823" i="1"/>
  <c r="H846" i="1"/>
  <c r="H965" i="1"/>
  <c r="H1706" i="1"/>
  <c r="H1718" i="1"/>
  <c r="H1730" i="1"/>
  <c r="H1754" i="1"/>
  <c r="H1766" i="1"/>
  <c r="H1790" i="1"/>
  <c r="H3149" i="1"/>
  <c r="H3201" i="1"/>
  <c r="H3191" i="1"/>
  <c r="H3203" i="1"/>
  <c r="H3192" i="1"/>
  <c r="H3204" i="1"/>
  <c r="H3193" i="1"/>
  <c r="H3205" i="1"/>
  <c r="H3206" i="1"/>
  <c r="H3207" i="1"/>
  <c r="H3184" i="1"/>
  <c r="H3185" i="1"/>
  <c r="H3197" i="1"/>
  <c r="H3186" i="1"/>
  <c r="H3198" i="1"/>
  <c r="H3199" i="1"/>
  <c r="H342" i="1"/>
  <c r="H923" i="1"/>
  <c r="H931" i="1"/>
  <c r="H939" i="1"/>
  <c r="H947" i="1"/>
  <c r="H955" i="1"/>
  <c r="H963" i="1"/>
  <c r="H971" i="1"/>
  <c r="H987" i="1"/>
  <c r="H995" i="1"/>
  <c r="H1003" i="1"/>
  <c r="H1011" i="1"/>
  <c r="H1019" i="1"/>
  <c r="H1440" i="1"/>
  <c r="H1448" i="1"/>
  <c r="H1472" i="1"/>
  <c r="H1480" i="1"/>
  <c r="H1488" i="1"/>
  <c r="H1496" i="1"/>
  <c r="H1504" i="1"/>
  <c r="H1512" i="1"/>
  <c r="H1520" i="1"/>
  <c r="H1880" i="1"/>
  <c r="H2895" i="1"/>
  <c r="H2911" i="1"/>
  <c r="H2935" i="1"/>
  <c r="H2943" i="1"/>
  <c r="H2951" i="1"/>
  <c r="H2967" i="1"/>
  <c r="H2983" i="1"/>
  <c r="H924" i="1"/>
  <c r="H932" i="1"/>
  <c r="H948" i="1"/>
  <c r="H956" i="1"/>
  <c r="H980" i="1"/>
  <c r="H996" i="1"/>
  <c r="H1004" i="1"/>
  <c r="H1012" i="1"/>
  <c r="H1020" i="1"/>
  <c r="H1441" i="1"/>
  <c r="H1449" i="1"/>
  <c r="H1473" i="1"/>
  <c r="H1481" i="1"/>
  <c r="H1489" i="1"/>
  <c r="H1497" i="1"/>
  <c r="H1513" i="1"/>
  <c r="H1881" i="1"/>
  <c r="H1913" i="1"/>
  <c r="H1937" i="1"/>
  <c r="H2920" i="1"/>
  <c r="H2944" i="1"/>
  <c r="H2960" i="1"/>
  <c r="H2984" i="1"/>
  <c r="H3000" i="1"/>
  <c r="H974" i="1"/>
  <c r="H982" i="1"/>
  <c r="H990" i="1"/>
  <c r="H998" i="1"/>
  <c r="H1006" i="1"/>
  <c r="H1022" i="1"/>
  <c r="H1443" i="1"/>
  <c r="H1451" i="1"/>
  <c r="H1459" i="1"/>
  <c r="H1467" i="1"/>
  <c r="H1475" i="1"/>
  <c r="H1483" i="1"/>
  <c r="H1491" i="1"/>
  <c r="H1499" i="1"/>
  <c r="H1507" i="1"/>
  <c r="H1515" i="1"/>
  <c r="H1883" i="1"/>
  <c r="H1891" i="1"/>
  <c r="H1899" i="1"/>
  <c r="H1923" i="1"/>
  <c r="H2898" i="1"/>
  <c r="H2906" i="1"/>
  <c r="H2938" i="1"/>
  <c r="H2946" i="1"/>
  <c r="H2962" i="1"/>
  <c r="H2978" i="1"/>
  <c r="H934" i="1"/>
  <c r="H942" i="1"/>
  <c r="H950" i="1"/>
  <c r="H919" i="1"/>
  <c r="H927" i="1"/>
  <c r="H935" i="1"/>
  <c r="H943" i="1"/>
  <c r="H951" i="1"/>
  <c r="H959" i="1"/>
  <c r="H967" i="1"/>
  <c r="H975" i="1"/>
  <c r="H983" i="1"/>
  <c r="H991" i="1"/>
  <c r="H1015" i="1"/>
  <c r="H1444" i="1"/>
  <c r="H1452" i="1"/>
  <c r="H1460" i="1"/>
  <c r="H1468" i="1"/>
  <c r="H1492" i="1"/>
  <c r="H1516" i="1"/>
  <c r="H1876" i="1"/>
  <c r="H1884" i="1"/>
  <c r="H1892" i="1"/>
  <c r="H1924" i="1"/>
  <c r="H2883" i="1"/>
  <c r="H2891" i="1"/>
  <c r="H2931" i="1"/>
  <c r="H2939" i="1"/>
  <c r="H2947" i="1"/>
  <c r="H2963" i="1"/>
  <c r="H920" i="1"/>
  <c r="H928" i="1"/>
  <c r="H936" i="1"/>
  <c r="H944" i="1"/>
  <c r="H952" i="1"/>
  <c r="H960" i="1"/>
  <c r="H968" i="1"/>
  <c r="H976" i="1"/>
  <c r="H984" i="1"/>
  <c r="H992" i="1"/>
  <c r="H1000" i="1"/>
  <c r="H1008" i="1"/>
  <c r="H1016" i="1"/>
  <c r="H1024" i="1"/>
  <c r="H1445" i="1"/>
  <c r="H1453" i="1"/>
  <c r="H1461" i="1"/>
  <c r="H1477" i="1"/>
  <c r="H1485" i="1"/>
  <c r="H1493" i="1"/>
  <c r="H1501" i="1"/>
  <c r="H1509" i="1"/>
  <c r="H1517" i="1"/>
  <c r="H1885" i="1"/>
  <c r="H1893" i="1"/>
  <c r="H1925" i="1"/>
  <c r="H2900" i="1"/>
  <c r="H2908" i="1"/>
  <c r="H2924" i="1"/>
  <c r="H2932" i="1"/>
  <c r="H2948" i="1"/>
  <c r="H2956" i="1"/>
  <c r="H2972" i="1"/>
  <c r="H921" i="1"/>
  <c r="H929" i="1"/>
  <c r="H937" i="1"/>
  <c r="H945" i="1"/>
  <c r="H953" i="1"/>
  <c r="H969" i="1"/>
  <c r="H977" i="1"/>
  <c r="H985" i="1"/>
  <c r="H1001" i="1"/>
  <c r="H1009" i="1"/>
  <c r="H1446" i="1"/>
  <c r="H1470" i="1"/>
  <c r="H1478" i="1"/>
  <c r="H1494" i="1"/>
  <c r="H1502" i="1"/>
  <c r="H1510" i="1"/>
  <c r="H1518" i="1"/>
  <c r="H1886" i="1"/>
  <c r="H1894" i="1"/>
  <c r="H2893" i="1"/>
  <c r="H2925" i="1"/>
  <c r="H2949" i="1"/>
  <c r="H2973" i="1"/>
  <c r="H2989" i="1"/>
  <c r="H2997" i="1"/>
  <c r="H922" i="1"/>
  <c r="H930" i="1"/>
  <c r="H938" i="1"/>
  <c r="H946" i="1"/>
  <c r="H954" i="1"/>
  <c r="H978" i="1"/>
  <c r="H986" i="1"/>
  <c r="H994" i="1"/>
  <c r="H1002" i="1"/>
  <c r="H1010" i="1"/>
  <c r="H1447" i="1"/>
  <c r="H1471" i="1"/>
  <c r="H1479" i="1"/>
  <c r="H1487" i="1"/>
  <c r="H1879" i="1"/>
  <c r="H1887" i="1"/>
  <c r="H1895" i="1"/>
  <c r="H1903" i="1"/>
  <c r="H1919" i="1"/>
  <c r="H1927" i="1"/>
  <c r="H2894" i="1"/>
  <c r="H2918" i="1"/>
  <c r="H2934" i="1"/>
  <c r="H2958" i="1"/>
  <c r="H2974" i="1"/>
  <c r="H2982" i="1"/>
  <c r="H1030" i="1"/>
  <c r="H1038" i="1"/>
  <c r="H1062" i="1"/>
  <c r="H1078" i="1"/>
  <c r="H1094" i="1"/>
  <c r="H1102" i="1"/>
  <c r="H1110" i="1"/>
  <c r="H1118" i="1"/>
  <c r="H1126" i="1"/>
  <c r="H1134" i="1"/>
  <c r="H1142" i="1"/>
  <c r="H1366" i="1"/>
  <c r="H1382" i="1"/>
  <c r="H1390" i="1"/>
  <c r="H1398" i="1"/>
  <c r="H1414" i="1"/>
  <c r="H1438" i="1"/>
  <c r="H1526" i="1"/>
  <c r="H1534" i="1"/>
  <c r="H1542" i="1"/>
  <c r="H1550" i="1"/>
  <c r="H1566" i="1"/>
  <c r="H1574" i="1"/>
  <c r="H1582" i="1"/>
  <c r="H1622" i="1"/>
  <c r="H1630" i="1"/>
  <c r="H1638" i="1"/>
  <c r="H1846" i="1"/>
  <c r="H1854" i="1"/>
  <c r="H1862" i="1"/>
  <c r="H1870" i="1"/>
  <c r="H1942" i="1"/>
  <c r="H1958" i="1"/>
  <c r="H1990" i="1"/>
  <c r="H1998" i="1"/>
  <c r="H2014" i="1"/>
  <c r="H2030" i="1"/>
  <c r="H2038" i="1"/>
  <c r="H2406" i="1"/>
  <c r="H2414" i="1"/>
  <c r="H3030" i="1"/>
  <c r="H3038" i="1"/>
  <c r="H3054" i="1"/>
  <c r="H3174" i="1"/>
  <c r="H3182" i="1"/>
  <c r="H23" i="1"/>
  <c r="H31" i="1"/>
  <c r="H63" i="1"/>
  <c r="H79" i="1"/>
  <c r="H368" i="1"/>
  <c r="H376" i="1"/>
  <c r="H832" i="1"/>
  <c r="H840" i="1"/>
  <c r="H848" i="1"/>
  <c r="H864" i="1"/>
  <c r="H872" i="1"/>
  <c r="H880" i="1"/>
  <c r="H888" i="1"/>
  <c r="H904" i="1"/>
  <c r="H912" i="1"/>
  <c r="H1056" i="1"/>
  <c r="H1064" i="1"/>
  <c r="H1072" i="1"/>
  <c r="H1088" i="1"/>
  <c r="H1096" i="1"/>
  <c r="H1104" i="1"/>
  <c r="H1112" i="1"/>
  <c r="H1128" i="1"/>
  <c r="H1136" i="1"/>
  <c r="H1352" i="1"/>
  <c r="H1368" i="1"/>
  <c r="H1376" i="1"/>
  <c r="H1384" i="1"/>
  <c r="H1392" i="1"/>
  <c r="H1400" i="1"/>
  <c r="H1408" i="1"/>
  <c r="H1416" i="1"/>
  <c r="H1432" i="1"/>
  <c r="H1528" i="1"/>
  <c r="H1560" i="1"/>
  <c r="H1568" i="1"/>
  <c r="H1584" i="1"/>
  <c r="H1592" i="1"/>
  <c r="H1600" i="1"/>
  <c r="H1608" i="1"/>
  <c r="H1616" i="1"/>
  <c r="H1624" i="1"/>
  <c r="H1632" i="1"/>
  <c r="H1856" i="1"/>
  <c r="H1872" i="1"/>
  <c r="H1944" i="1"/>
  <c r="H1960" i="1"/>
  <c r="H1968" i="1"/>
  <c r="H2000" i="1"/>
  <c r="H2024" i="1"/>
  <c r="H2032" i="1"/>
  <c r="H2376" i="1"/>
  <c r="H2392" i="1"/>
  <c r="H2408" i="1"/>
  <c r="H3024" i="1"/>
  <c r="H3040" i="1"/>
  <c r="H3112" i="1"/>
  <c r="H3120" i="1"/>
  <c r="H3136" i="1"/>
  <c r="H3144" i="1"/>
  <c r="H3152" i="1"/>
  <c r="H3160" i="1"/>
  <c r="H3168" i="1"/>
  <c r="H3176" i="1"/>
  <c r="H834" i="1"/>
  <c r="H842" i="1"/>
  <c r="H850" i="1"/>
  <c r="H858" i="1"/>
  <c r="H866" i="1"/>
  <c r="H874" i="1"/>
  <c r="H882" i="1"/>
  <c r="H890" i="1"/>
  <c r="H898" i="1"/>
  <c r="H906" i="1"/>
  <c r="H914" i="1"/>
  <c r="H1042" i="1"/>
  <c r="H1050" i="1"/>
  <c r="H1066" i="1"/>
  <c r="H1074" i="1"/>
  <c r="H1082" i="1"/>
  <c r="H1090" i="1"/>
  <c r="H1098" i="1"/>
  <c r="H1114" i="1"/>
  <c r="H1122" i="1"/>
  <c r="H1354" i="1"/>
  <c r="H1362" i="1"/>
  <c r="H1386" i="1"/>
  <c r="H1394" i="1"/>
  <c r="H1402" i="1"/>
  <c r="H1410" i="1"/>
  <c r="H1418" i="1"/>
  <c r="H1426" i="1"/>
  <c r="H1434" i="1"/>
  <c r="H1530" i="1"/>
  <c r="H1562" i="1"/>
  <c r="H1578" i="1"/>
  <c r="H1586" i="1"/>
  <c r="H1594" i="1"/>
  <c r="H1602" i="1"/>
  <c r="H1610" i="1"/>
  <c r="H1626" i="1"/>
  <c r="H1842" i="1"/>
  <c r="H1850" i="1"/>
  <c r="H1858" i="1"/>
  <c r="H1866" i="1"/>
  <c r="H1874" i="1"/>
  <c r="H1946" i="1"/>
  <c r="H1954" i="1"/>
  <c r="H1994" i="1"/>
  <c r="H2018" i="1"/>
  <c r="H2026" i="1"/>
  <c r="H2034" i="1"/>
  <c r="H2394" i="1"/>
  <c r="H3026" i="1"/>
  <c r="H3034" i="1"/>
  <c r="H3042" i="1"/>
  <c r="H819" i="1"/>
  <c r="H835" i="1"/>
  <c r="H851" i="1"/>
  <c r="H859" i="1"/>
  <c r="H867" i="1"/>
  <c r="H891" i="1"/>
  <c r="H899" i="1"/>
  <c r="H907" i="1"/>
  <c r="H1027" i="1"/>
  <c r="H1035" i="1"/>
  <c r="H1051" i="1"/>
  <c r="H1059" i="1"/>
  <c r="H1067" i="1"/>
  <c r="H1091" i="1"/>
  <c r="H1107" i="1"/>
  <c r="H1115" i="1"/>
  <c r="H1123" i="1"/>
  <c r="H1131" i="1"/>
  <c r="H1139" i="1"/>
  <c r="H1355" i="1"/>
  <c r="H1363" i="1"/>
  <c r="H1387" i="1"/>
  <c r="H1395" i="1"/>
  <c r="H1419" i="1"/>
  <c r="H1435" i="1"/>
  <c r="H1523" i="1"/>
  <c r="H1539" i="1"/>
  <c r="H1555" i="1"/>
  <c r="H1563" i="1"/>
  <c r="H1587" i="1"/>
  <c r="H1603" i="1"/>
  <c r="H1619" i="1"/>
  <c r="H1627" i="1"/>
  <c r="H1635" i="1"/>
  <c r="H1843" i="1"/>
  <c r="H1851" i="1"/>
  <c r="H1859" i="1"/>
  <c r="H1979" i="1"/>
  <c r="H1987" i="1"/>
  <c r="H2003" i="1"/>
  <c r="H2019" i="1"/>
  <c r="H2035" i="1"/>
  <c r="H2371" i="1"/>
  <c r="H2387" i="1"/>
  <c r="H2395" i="1"/>
  <c r="H2403" i="1"/>
  <c r="H3019" i="1"/>
  <c r="H3027" i="1"/>
  <c r="H3035" i="1"/>
  <c r="H19" i="1"/>
  <c r="H27" i="1"/>
  <c r="H35" i="1"/>
  <c r="H43" i="1"/>
  <c r="H51" i="1"/>
  <c r="H59" i="1"/>
  <c r="H75" i="1"/>
  <c r="H356" i="1"/>
  <c r="H364" i="1"/>
  <c r="H372" i="1"/>
  <c r="H404" i="1"/>
  <c r="H820" i="1"/>
  <c r="H828" i="1"/>
  <c r="H836" i="1"/>
  <c r="H844" i="1"/>
  <c r="H852" i="1"/>
  <c r="H860" i="1"/>
  <c r="H876" i="1"/>
  <c r="H884" i="1"/>
  <c r="H892" i="1"/>
  <c r="H908" i="1"/>
  <c r="H916" i="1"/>
  <c r="H1028" i="1"/>
  <c r="H1044" i="1"/>
  <c r="H1052" i="1"/>
  <c r="H1060" i="1"/>
  <c r="H1068" i="1"/>
  <c r="H1084" i="1"/>
  <c r="H1092" i="1"/>
  <c r="H1100" i="1"/>
  <c r="H1108" i="1"/>
  <c r="H1116" i="1"/>
  <c r="H1124" i="1"/>
  <c r="H1140" i="1"/>
  <c r="H1372" i="1"/>
  <c r="H1380" i="1"/>
  <c r="H1388" i="1"/>
  <c r="H1396" i="1"/>
  <c r="H1404" i="1"/>
  <c r="H1412" i="1"/>
  <c r="H1428" i="1"/>
  <c r="H1436" i="1"/>
  <c r="H1540" i="1"/>
  <c r="H1556" i="1"/>
  <c r="H1564" i="1"/>
  <c r="H1580" i="1"/>
  <c r="H1588" i="1"/>
  <c r="H1596" i="1"/>
  <c r="H1604" i="1"/>
  <c r="H1612" i="1"/>
  <c r="H1620" i="1"/>
  <c r="H1628" i="1"/>
  <c r="H1636" i="1"/>
  <c r="H1844" i="1"/>
  <c r="H1852" i="1"/>
  <c r="H1860" i="1"/>
  <c r="H1868" i="1"/>
  <c r="H1940" i="1"/>
  <c r="H1996" i="1"/>
  <c r="H2012" i="1"/>
  <c r="H2020" i="1"/>
  <c r="H2028" i="1"/>
  <c r="H2404" i="1"/>
  <c r="H3028" i="1"/>
  <c r="H3036" i="1"/>
  <c r="H3052" i="1"/>
  <c r="H3172" i="1"/>
  <c r="H3180" i="1"/>
  <c r="H20" i="1"/>
  <c r="H28" i="1"/>
  <c r="H36" i="1"/>
  <c r="H60" i="1"/>
  <c r="H357" i="1"/>
  <c r="H365" i="1"/>
  <c r="H381" i="1"/>
  <c r="H397" i="1"/>
  <c r="H821" i="1"/>
  <c r="H829" i="1"/>
  <c r="H837" i="1"/>
  <c r="H845" i="1"/>
  <c r="H853" i="1"/>
  <c r="H869" i="1"/>
  <c r="H877" i="1"/>
  <c r="H885" i="1"/>
  <c r="H893" i="1"/>
  <c r="H901" i="1"/>
  <c r="H1029" i="1"/>
  <c r="H1037" i="1"/>
  <c r="H1045" i="1"/>
  <c r="H1053" i="1"/>
  <c r="H1061" i="1"/>
  <c r="H1077" i="1"/>
  <c r="H1085" i="1"/>
  <c r="H1093" i="1"/>
  <c r="H1101" i="1"/>
  <c r="H1109" i="1"/>
  <c r="H1125" i="1"/>
  <c r="H1133" i="1"/>
  <c r="H1357" i="1"/>
  <c r="H1373" i="1"/>
  <c r="H1397" i="1"/>
  <c r="H1405" i="1"/>
  <c r="H1525" i="1"/>
  <c r="H1557" i="1"/>
  <c r="H1565" i="1"/>
  <c r="H1573" i="1"/>
  <c r="H1581" i="1"/>
  <c r="H1589" i="1"/>
  <c r="H1597" i="1"/>
  <c r="H1613" i="1"/>
  <c r="H1621" i="1"/>
  <c r="H1845" i="1"/>
  <c r="H1853" i="1"/>
  <c r="H1861" i="1"/>
  <c r="H1957" i="1"/>
  <c r="H1965" i="1"/>
  <c r="H2021" i="1"/>
  <c r="H2373" i="1"/>
  <c r="H2381" i="1"/>
  <c r="H3021" i="1"/>
  <c r="H3029" i="1"/>
  <c r="U4" i="3"/>
  <c r="T4" i="3"/>
  <c r="S4" i="3" l="1"/>
  <c r="Z3288" i="1" l="1"/>
  <c r="Z3287" i="1"/>
  <c r="Z3286" i="1"/>
  <c r="Z3285" i="1"/>
  <c r="Z3284" i="1"/>
  <c r="Z3283" i="1"/>
  <c r="Z3282" i="1"/>
  <c r="Z3281" i="1"/>
  <c r="Z3280" i="1"/>
  <c r="Z3279" i="1"/>
  <c r="Z3278" i="1"/>
  <c r="Z3277" i="1"/>
  <c r="Z3276" i="1"/>
  <c r="Z3275" i="1"/>
  <c r="Z3274" i="1"/>
  <c r="Z3273" i="1"/>
  <c r="Z3272" i="1"/>
  <c r="Z3271" i="1"/>
  <c r="Z3270" i="1"/>
  <c r="Z3269" i="1"/>
  <c r="Z3268" i="1"/>
  <c r="Z3267" i="1"/>
  <c r="Z3266" i="1"/>
  <c r="Z3265" i="1"/>
  <c r="Z3264" i="1"/>
  <c r="Z3263" i="1"/>
  <c r="Z3262" i="1"/>
  <c r="Z3261" i="1"/>
  <c r="Z3260" i="1"/>
  <c r="Z3259" i="1"/>
  <c r="Z3258" i="1"/>
  <c r="Z3257" i="1"/>
  <c r="Z3256" i="1"/>
  <c r="Z3255" i="1"/>
  <c r="Z3254" i="1"/>
  <c r="Z3253" i="1"/>
  <c r="Z3252" i="1"/>
  <c r="Z3251" i="1"/>
  <c r="Z3250" i="1"/>
  <c r="Z3249" i="1"/>
  <c r="Z3248" i="1"/>
  <c r="Z3247" i="1"/>
  <c r="Z3246" i="1"/>
  <c r="Z3245" i="1"/>
  <c r="Z3244" i="1"/>
  <c r="Z3243" i="1"/>
  <c r="Z3242" i="1"/>
  <c r="Z3241" i="1"/>
  <c r="Z3240" i="1"/>
  <c r="Z3239" i="1"/>
  <c r="Z3238" i="1"/>
  <c r="Z3237" i="1"/>
  <c r="Z3236" i="1"/>
  <c r="Z3235" i="1"/>
  <c r="Z3234" i="1"/>
  <c r="Z3233" i="1"/>
  <c r="Z3232" i="1"/>
  <c r="Z3231" i="1"/>
  <c r="Z3230" i="1"/>
  <c r="Z3229" i="1"/>
  <c r="Z3228" i="1"/>
  <c r="Z3227" i="1"/>
  <c r="Z3226" i="1"/>
  <c r="Z3225" i="1"/>
  <c r="Z3224" i="1"/>
  <c r="Z3223" i="1"/>
  <c r="Z3222" i="1"/>
  <c r="Z3221" i="1"/>
  <c r="Z3220" i="1"/>
  <c r="Z3219" i="1"/>
  <c r="Z3218" i="1"/>
  <c r="Z3217" i="1"/>
  <c r="Z3216" i="1"/>
  <c r="Z3215" i="1"/>
  <c r="Z3214" i="1"/>
  <c r="Z3213" i="1"/>
  <c r="Z3212" i="1"/>
  <c r="Z3211" i="1"/>
  <c r="Z3210" i="1"/>
  <c r="Z3209" i="1"/>
  <c r="Z3208" i="1"/>
  <c r="Z3207" i="1"/>
  <c r="Z3206" i="1"/>
  <c r="Z3205" i="1"/>
  <c r="Z3204" i="1"/>
  <c r="Z3203" i="1"/>
  <c r="Z3202" i="1"/>
  <c r="Z3201" i="1"/>
  <c r="Z3200" i="1"/>
  <c r="Z3199" i="1"/>
  <c r="Z3198" i="1"/>
  <c r="Z3197" i="1"/>
  <c r="Z3196" i="1"/>
  <c r="Z3195" i="1"/>
  <c r="Z3194" i="1"/>
  <c r="Z3193" i="1"/>
  <c r="Z3192" i="1"/>
  <c r="Z3191" i="1"/>
  <c r="Z3190" i="1"/>
  <c r="Z3189" i="1"/>
  <c r="Z3188" i="1"/>
  <c r="Z3187" i="1"/>
  <c r="Z3186" i="1"/>
  <c r="Z3185" i="1"/>
  <c r="Z3184" i="1"/>
  <c r="Z3183" i="1"/>
  <c r="Z3182" i="1"/>
  <c r="Z3181" i="1"/>
  <c r="Z3180" i="1"/>
  <c r="Z3179" i="1"/>
  <c r="Z3178" i="1"/>
  <c r="Z3177" i="1"/>
  <c r="Z3176" i="1"/>
  <c r="Z3175" i="1"/>
  <c r="Z3174" i="1"/>
  <c r="Z3173" i="1"/>
  <c r="Z3172" i="1"/>
  <c r="Z3171" i="1"/>
  <c r="Z3170" i="1"/>
  <c r="Z3169" i="1"/>
  <c r="Z3168" i="1"/>
  <c r="Z3167" i="1"/>
  <c r="Z3166" i="1"/>
  <c r="Z3165" i="1"/>
  <c r="Z3164" i="1"/>
  <c r="Z3163" i="1"/>
  <c r="Z3162" i="1"/>
  <c r="Z3161" i="1"/>
  <c r="Z3160" i="1"/>
  <c r="Z3159" i="1"/>
  <c r="Z3158" i="1"/>
  <c r="Z3157" i="1"/>
  <c r="Z3156" i="1"/>
  <c r="Z3155" i="1"/>
  <c r="Z3154" i="1"/>
  <c r="Z3153" i="1"/>
  <c r="Z3152" i="1"/>
  <c r="Z3151" i="1"/>
  <c r="Z3150" i="1"/>
  <c r="Z3149" i="1"/>
  <c r="Z3148" i="1"/>
  <c r="Z3147" i="1"/>
  <c r="Z3146" i="1"/>
  <c r="Z3145" i="1"/>
  <c r="Z3144" i="1"/>
  <c r="Z3143" i="1"/>
  <c r="Z3142" i="1"/>
  <c r="Z3141" i="1"/>
  <c r="Z3140" i="1"/>
  <c r="Z3139" i="1"/>
  <c r="Z3138" i="1"/>
  <c r="Z3137" i="1"/>
  <c r="Z3136" i="1"/>
  <c r="Z3135" i="1"/>
  <c r="Z3134" i="1"/>
  <c r="Z3133" i="1"/>
  <c r="Z3132" i="1"/>
  <c r="Z3131" i="1"/>
  <c r="Z3130" i="1"/>
  <c r="Z3129" i="1"/>
  <c r="Z3128" i="1"/>
  <c r="Z3127" i="1"/>
  <c r="Z3126" i="1"/>
  <c r="Z3125" i="1"/>
  <c r="Z3124" i="1"/>
  <c r="Z3123" i="1"/>
  <c r="Z3122" i="1"/>
  <c r="Z3121" i="1"/>
  <c r="Z3120" i="1"/>
  <c r="Z3119" i="1"/>
  <c r="Z3118" i="1"/>
  <c r="Z3117" i="1"/>
  <c r="Z3116" i="1"/>
  <c r="Z3115" i="1"/>
  <c r="Z3114" i="1"/>
  <c r="Z3113" i="1"/>
  <c r="Z3112" i="1"/>
  <c r="Z3111" i="1"/>
  <c r="Z3110" i="1"/>
  <c r="Z3109" i="1"/>
  <c r="Z3108" i="1"/>
  <c r="Z3107" i="1"/>
  <c r="Z3106" i="1"/>
  <c r="Z3105" i="1"/>
  <c r="Z3104" i="1"/>
  <c r="Z3103" i="1"/>
  <c r="Z3102" i="1"/>
  <c r="Z3101" i="1"/>
  <c r="Z3100" i="1"/>
  <c r="Z3099" i="1"/>
  <c r="Z3098" i="1"/>
  <c r="Z3097" i="1"/>
  <c r="Z3096" i="1"/>
  <c r="Z3095" i="1"/>
  <c r="Z3094" i="1"/>
  <c r="Z3093" i="1"/>
  <c r="Z3092" i="1"/>
  <c r="Z3091" i="1"/>
  <c r="Z3090" i="1"/>
  <c r="Z3089" i="1"/>
  <c r="Z3088" i="1"/>
  <c r="Z3087" i="1"/>
  <c r="Z3086" i="1"/>
  <c r="Z3085" i="1"/>
  <c r="Z3084" i="1"/>
  <c r="Z3083" i="1"/>
  <c r="Z3082" i="1"/>
  <c r="Z3081" i="1"/>
  <c r="Z3080" i="1"/>
  <c r="Z3079" i="1"/>
  <c r="Z3078" i="1"/>
  <c r="Z3077" i="1"/>
  <c r="Z3076" i="1"/>
  <c r="Z3075" i="1"/>
  <c r="Z3074" i="1"/>
  <c r="Z3073" i="1"/>
  <c r="Z3072" i="1"/>
  <c r="Z3071" i="1"/>
  <c r="Z3070" i="1"/>
  <c r="Z3069" i="1"/>
  <c r="Z3068" i="1"/>
  <c r="Z3067" i="1"/>
  <c r="Z3066" i="1"/>
  <c r="Z3065" i="1"/>
  <c r="Z3064" i="1"/>
  <c r="Z3063" i="1"/>
  <c r="Z3062" i="1"/>
  <c r="Z3061" i="1"/>
  <c r="Z3060" i="1"/>
  <c r="Z3059" i="1"/>
  <c r="Z3058" i="1"/>
  <c r="Z3057" i="1"/>
  <c r="Z3056" i="1"/>
  <c r="Z3055" i="1"/>
  <c r="Z3054" i="1"/>
  <c r="Z3053" i="1"/>
  <c r="Z3052" i="1"/>
  <c r="Z3051" i="1"/>
  <c r="Z3050" i="1"/>
  <c r="Z3049" i="1"/>
  <c r="Z3048" i="1"/>
  <c r="Z3047" i="1"/>
  <c r="Z3046" i="1"/>
  <c r="Z3045" i="1"/>
  <c r="Z3044" i="1"/>
  <c r="Z3043" i="1"/>
  <c r="Z3042" i="1"/>
  <c r="Z3041" i="1"/>
  <c r="Z3040" i="1"/>
  <c r="Z3039" i="1"/>
  <c r="Z3038" i="1"/>
  <c r="Z3037" i="1"/>
  <c r="Z3036" i="1"/>
  <c r="Z3035" i="1"/>
  <c r="Z3034" i="1"/>
  <c r="Z3033" i="1"/>
  <c r="Z3032" i="1"/>
  <c r="Z3031" i="1"/>
  <c r="Z3030" i="1"/>
  <c r="Z3029" i="1"/>
  <c r="Z3028" i="1"/>
  <c r="Z3027" i="1"/>
  <c r="Z3026" i="1"/>
  <c r="Z3025" i="1"/>
  <c r="Z3024" i="1"/>
  <c r="Z3023" i="1"/>
  <c r="Z3022" i="1"/>
  <c r="Z3021" i="1"/>
  <c r="Z3020" i="1"/>
  <c r="Z3019" i="1"/>
  <c r="Z3018" i="1"/>
  <c r="Z3017" i="1"/>
  <c r="Z3016" i="1"/>
  <c r="Z3015" i="1"/>
  <c r="Z3014" i="1"/>
  <c r="Z3013" i="1"/>
  <c r="Z3012" i="1"/>
  <c r="Z3011" i="1"/>
  <c r="Z3010" i="1"/>
  <c r="Z3009" i="1"/>
  <c r="Z3008" i="1"/>
  <c r="Z3007" i="1"/>
  <c r="Z3006" i="1"/>
  <c r="Z3005" i="1"/>
  <c r="Z3004" i="1"/>
  <c r="Z3003" i="1"/>
  <c r="Z3002" i="1"/>
  <c r="Z3001" i="1"/>
  <c r="Z3000" i="1"/>
  <c r="Z2999" i="1"/>
  <c r="Z2998" i="1"/>
  <c r="Z2997" i="1"/>
  <c r="Z2996" i="1"/>
  <c r="Z2995" i="1"/>
  <c r="Z2994" i="1"/>
  <c r="Z2993" i="1"/>
  <c r="Z2992" i="1"/>
  <c r="Z2991" i="1"/>
  <c r="Z2990" i="1"/>
  <c r="Z2989" i="1"/>
  <c r="Z2988" i="1"/>
  <c r="Z2987" i="1"/>
  <c r="Z2986" i="1"/>
  <c r="Z2985" i="1"/>
  <c r="Z2984" i="1"/>
  <c r="Z2983" i="1"/>
  <c r="Z2982" i="1"/>
  <c r="Z2981" i="1"/>
  <c r="Z2980" i="1"/>
  <c r="Z2979" i="1"/>
  <c r="Z2978" i="1"/>
  <c r="Z2977" i="1"/>
  <c r="Z2976" i="1"/>
  <c r="Z2975" i="1"/>
  <c r="Z2974" i="1"/>
  <c r="Z2973" i="1"/>
  <c r="Z2972" i="1"/>
  <c r="Z2971" i="1"/>
  <c r="Z2970" i="1"/>
  <c r="Z2969" i="1"/>
  <c r="Z2968" i="1"/>
  <c r="Z2967" i="1"/>
  <c r="Z2966" i="1"/>
  <c r="Z2965" i="1"/>
  <c r="Z2964" i="1"/>
  <c r="Z2963" i="1"/>
  <c r="Z2962" i="1"/>
  <c r="Z2961" i="1"/>
  <c r="Z2960" i="1"/>
  <c r="Z2959" i="1"/>
  <c r="Z2958" i="1"/>
  <c r="Z2957" i="1"/>
  <c r="Z2956" i="1"/>
  <c r="Z2955" i="1"/>
  <c r="Z2954" i="1"/>
  <c r="Z2953" i="1"/>
  <c r="Z2952" i="1"/>
  <c r="Z2951" i="1"/>
  <c r="Z2950" i="1"/>
  <c r="Z2949" i="1"/>
  <c r="Z2948" i="1"/>
  <c r="Z2947" i="1"/>
  <c r="Z2946" i="1"/>
  <c r="Z2945" i="1"/>
  <c r="Z2944" i="1"/>
  <c r="Z2943" i="1"/>
  <c r="Z2942" i="1"/>
  <c r="Z2941" i="1"/>
  <c r="Z2940" i="1"/>
  <c r="Z2939" i="1"/>
  <c r="Z2938" i="1"/>
  <c r="Z2937" i="1"/>
  <c r="Z2936" i="1"/>
  <c r="Z2935" i="1"/>
  <c r="Z2934" i="1"/>
  <c r="Z2933" i="1"/>
  <c r="Z2932" i="1"/>
  <c r="Z2931" i="1"/>
  <c r="Z2930" i="1"/>
  <c r="Z2929" i="1"/>
  <c r="Z2928" i="1"/>
  <c r="Z2927" i="1"/>
  <c r="Z2926" i="1"/>
  <c r="Z2925" i="1"/>
  <c r="Z2924" i="1"/>
  <c r="Z2923" i="1"/>
  <c r="Z2922" i="1"/>
  <c r="Z2921" i="1"/>
  <c r="Z2920" i="1"/>
  <c r="Z2919" i="1"/>
  <c r="Z2918" i="1"/>
  <c r="Z2917" i="1"/>
  <c r="Z2916" i="1"/>
  <c r="Z2915" i="1"/>
  <c r="Z2914" i="1"/>
  <c r="Z2913" i="1"/>
  <c r="Z2912" i="1"/>
  <c r="Z2911" i="1"/>
  <c r="Z2910" i="1"/>
  <c r="Z2909" i="1"/>
  <c r="Z2908" i="1"/>
  <c r="Z2907" i="1"/>
  <c r="Z2906" i="1"/>
  <c r="Z2905" i="1"/>
  <c r="Z2904" i="1"/>
  <c r="Z2903" i="1"/>
  <c r="Z2902" i="1"/>
  <c r="Z2901" i="1"/>
  <c r="Z2900" i="1"/>
  <c r="Z2899" i="1"/>
  <c r="Z2898" i="1"/>
  <c r="Z2897" i="1"/>
  <c r="Z2896" i="1"/>
  <c r="Z2895" i="1"/>
  <c r="Z2894" i="1"/>
  <c r="Z2893" i="1"/>
  <c r="Z2892" i="1"/>
  <c r="Z2891" i="1"/>
  <c r="Z2890" i="1"/>
  <c r="Z2889" i="1"/>
  <c r="Z2888" i="1"/>
  <c r="Z2887" i="1"/>
  <c r="Z2886" i="1"/>
  <c r="Z2885" i="1"/>
  <c r="Z2884" i="1"/>
  <c r="Z2883" i="1"/>
  <c r="Z2882" i="1"/>
  <c r="Z2881" i="1"/>
  <c r="Z2880" i="1"/>
  <c r="Z2879" i="1"/>
  <c r="Z2878" i="1"/>
  <c r="Z2877" i="1"/>
  <c r="Z2876" i="1"/>
  <c r="Z2875" i="1"/>
  <c r="Z2874" i="1"/>
  <c r="Z2873" i="1"/>
  <c r="Z2872" i="1"/>
  <c r="Z2871" i="1"/>
  <c r="Z2870" i="1"/>
  <c r="Z2869" i="1"/>
  <c r="Z2868" i="1"/>
  <c r="Z2867" i="1"/>
  <c r="Z2866" i="1"/>
  <c r="Z2865" i="1"/>
  <c r="Z2864" i="1"/>
  <c r="Z2863" i="1"/>
  <c r="Z2862" i="1"/>
  <c r="Z2861" i="1"/>
  <c r="Z2860" i="1"/>
  <c r="Z2859" i="1"/>
  <c r="Z2858" i="1"/>
  <c r="Z2857" i="1"/>
  <c r="Z2856" i="1"/>
  <c r="Z2855" i="1"/>
  <c r="Z2854" i="1"/>
  <c r="Z2853" i="1"/>
  <c r="Z2852" i="1"/>
  <c r="Z2851" i="1"/>
  <c r="Z2850" i="1"/>
  <c r="Z2849" i="1"/>
  <c r="Z2848" i="1"/>
  <c r="Z2847" i="1"/>
  <c r="Z2846" i="1"/>
  <c r="Z2845" i="1"/>
  <c r="Z2844" i="1"/>
  <c r="Z2843" i="1"/>
  <c r="Z2842" i="1"/>
  <c r="Z2841" i="1"/>
  <c r="Z2840" i="1"/>
  <c r="Z2839" i="1"/>
  <c r="Z2838" i="1"/>
  <c r="Z2837" i="1"/>
  <c r="Z2836" i="1"/>
  <c r="Z2835" i="1"/>
  <c r="Z2834" i="1"/>
  <c r="Z2833" i="1"/>
  <c r="Z2832" i="1"/>
  <c r="Z2831" i="1"/>
  <c r="Z2830" i="1"/>
  <c r="Z2829" i="1"/>
  <c r="Z2828" i="1"/>
  <c r="Z2827" i="1"/>
  <c r="Z2826" i="1"/>
  <c r="Z2825" i="1"/>
  <c r="Z2824" i="1"/>
  <c r="Z2823" i="1"/>
  <c r="Z2822" i="1"/>
  <c r="Z2821" i="1"/>
  <c r="Z2820" i="1"/>
  <c r="Z2819" i="1"/>
  <c r="Z2818" i="1"/>
  <c r="Z2817" i="1"/>
  <c r="Z2816" i="1"/>
  <c r="Z2815" i="1"/>
  <c r="Z2814" i="1"/>
  <c r="Z2813" i="1"/>
  <c r="Z2812" i="1"/>
  <c r="Z2811" i="1"/>
  <c r="Z2810" i="1"/>
  <c r="Z2809" i="1"/>
  <c r="Z2808" i="1"/>
  <c r="Z2807" i="1"/>
  <c r="Z2806" i="1"/>
  <c r="Z2805" i="1"/>
  <c r="Z2804" i="1"/>
  <c r="Z2803" i="1"/>
  <c r="Z2802" i="1"/>
  <c r="Z2801" i="1"/>
  <c r="Z2800" i="1"/>
  <c r="Z2799" i="1"/>
  <c r="Z2798" i="1"/>
  <c r="Z2797" i="1"/>
  <c r="Z2796" i="1"/>
  <c r="Z2795" i="1"/>
  <c r="Z2794" i="1"/>
  <c r="Z2793" i="1"/>
  <c r="Z2792" i="1"/>
  <c r="Z2791" i="1"/>
  <c r="Z2790" i="1"/>
  <c r="Z2789" i="1"/>
  <c r="Z2788" i="1"/>
  <c r="Z2787" i="1"/>
  <c r="Z2786" i="1"/>
  <c r="Z2785" i="1"/>
  <c r="Z2784" i="1"/>
  <c r="Z2783" i="1"/>
  <c r="Z2782" i="1"/>
  <c r="Z2781" i="1"/>
  <c r="Z2780" i="1"/>
  <c r="Z2779" i="1"/>
  <c r="Z2778" i="1"/>
  <c r="Z2777" i="1"/>
  <c r="Z2776" i="1"/>
  <c r="Z2775" i="1"/>
  <c r="Z2774" i="1"/>
  <c r="Z2773" i="1"/>
  <c r="Z2772" i="1"/>
  <c r="Z2771" i="1"/>
  <c r="Z2770" i="1"/>
  <c r="Z2769" i="1"/>
  <c r="Z2768" i="1"/>
  <c r="Z2767" i="1"/>
  <c r="Z2766" i="1"/>
  <c r="Z2765" i="1"/>
  <c r="Z2764" i="1"/>
  <c r="Z2763" i="1"/>
  <c r="Z2762" i="1"/>
  <c r="Z2761" i="1"/>
  <c r="Z2760" i="1"/>
  <c r="Z2759" i="1"/>
  <c r="Z2758" i="1"/>
  <c r="Z2757" i="1"/>
  <c r="Z2756" i="1"/>
  <c r="Z2755" i="1"/>
  <c r="Z2754" i="1"/>
  <c r="Z2753" i="1"/>
  <c r="Z2752" i="1"/>
  <c r="Z2751" i="1"/>
  <c r="Z2750" i="1"/>
  <c r="Z2749" i="1"/>
  <c r="Z2748" i="1"/>
  <c r="Z2747" i="1"/>
  <c r="Z2746" i="1"/>
  <c r="Z2745" i="1"/>
  <c r="Z2744" i="1"/>
  <c r="Z2743" i="1"/>
  <c r="Z2742" i="1"/>
  <c r="Z2741" i="1"/>
  <c r="Z2740" i="1"/>
  <c r="Z2739" i="1"/>
  <c r="Z2738" i="1"/>
  <c r="Z2737" i="1"/>
  <c r="Z2736" i="1"/>
  <c r="Z2735" i="1"/>
  <c r="Z2734" i="1"/>
  <c r="Z2733" i="1"/>
  <c r="Z2732" i="1"/>
  <c r="Z2731" i="1"/>
  <c r="Z2730" i="1"/>
  <c r="Z2729" i="1"/>
  <c r="Z2728" i="1"/>
  <c r="Z2727" i="1"/>
  <c r="Z2726" i="1"/>
  <c r="Z2725" i="1"/>
  <c r="Z2724" i="1"/>
  <c r="Z2723" i="1"/>
  <c r="Z2722" i="1"/>
  <c r="Z2721" i="1"/>
  <c r="Z2720" i="1"/>
  <c r="Z2719" i="1"/>
  <c r="Z2718" i="1"/>
  <c r="Z2717" i="1"/>
  <c r="Z2716" i="1"/>
  <c r="Z2715" i="1"/>
  <c r="Z2714" i="1"/>
  <c r="Z2713" i="1"/>
  <c r="Z2712" i="1"/>
  <c r="Z2711" i="1"/>
  <c r="Z2710" i="1"/>
  <c r="Z2709" i="1"/>
  <c r="Z2708" i="1"/>
  <c r="Z2707" i="1"/>
  <c r="Z2706" i="1"/>
  <c r="Z2705" i="1"/>
  <c r="Z2704" i="1"/>
  <c r="Z2703" i="1"/>
  <c r="Z2702" i="1"/>
  <c r="Z2701" i="1"/>
  <c r="Z2700" i="1"/>
  <c r="Z2699" i="1"/>
  <c r="Z2698" i="1"/>
  <c r="Z2697" i="1"/>
  <c r="Z2696" i="1"/>
  <c r="Z2695" i="1"/>
  <c r="Z2694" i="1"/>
  <c r="Z2693" i="1"/>
  <c r="Z2692" i="1"/>
  <c r="Z2691" i="1"/>
  <c r="Z2690" i="1"/>
  <c r="Z2689" i="1"/>
  <c r="Z2688" i="1"/>
  <c r="Z2687" i="1"/>
  <c r="Z2686" i="1"/>
  <c r="Z2685" i="1"/>
  <c r="Z2684" i="1"/>
  <c r="Z2683" i="1"/>
  <c r="Z2682" i="1"/>
  <c r="Z2681" i="1"/>
  <c r="Z2680" i="1"/>
  <c r="Z2679" i="1"/>
  <c r="Z2678" i="1"/>
  <c r="Z2677" i="1"/>
  <c r="Z2676" i="1"/>
  <c r="Z2675" i="1"/>
  <c r="Z2674" i="1"/>
  <c r="Z2673" i="1"/>
  <c r="Z2672" i="1"/>
  <c r="Z2671" i="1"/>
  <c r="Z2670" i="1"/>
  <c r="Z2669" i="1"/>
  <c r="Z2668" i="1"/>
  <c r="Z2667" i="1"/>
  <c r="Z2666" i="1"/>
  <c r="Z2665" i="1"/>
  <c r="Z2664" i="1"/>
  <c r="Z2663" i="1"/>
  <c r="Z2662" i="1"/>
  <c r="Z2661" i="1"/>
  <c r="Z2660" i="1"/>
  <c r="Z2659" i="1"/>
  <c r="Z2658" i="1"/>
  <c r="Z2657" i="1"/>
  <c r="Z2656" i="1"/>
  <c r="Z2655" i="1"/>
  <c r="Z2654" i="1"/>
  <c r="Z2653" i="1"/>
  <c r="Z2652" i="1"/>
  <c r="Z2651" i="1"/>
  <c r="Z2650" i="1"/>
  <c r="Z2649" i="1"/>
  <c r="Z2648" i="1"/>
  <c r="Z2647" i="1"/>
  <c r="Z2646" i="1"/>
  <c r="Z2645" i="1"/>
  <c r="Z2644" i="1"/>
  <c r="Z2643" i="1"/>
  <c r="Z2642" i="1"/>
  <c r="Z2641" i="1"/>
  <c r="Z2640" i="1"/>
  <c r="Z2639" i="1"/>
  <c r="Z2638" i="1"/>
  <c r="Z2637" i="1"/>
  <c r="Z2636" i="1"/>
  <c r="Z2635" i="1"/>
  <c r="Z2634" i="1"/>
  <c r="Z2633" i="1"/>
  <c r="Z2632" i="1"/>
  <c r="Z2631" i="1"/>
  <c r="Z2630" i="1"/>
  <c r="Z2629" i="1"/>
  <c r="Z2628" i="1"/>
  <c r="Z2627" i="1"/>
  <c r="Z2626" i="1"/>
  <c r="Z2625" i="1"/>
  <c r="Z2624" i="1"/>
  <c r="Z2623" i="1"/>
  <c r="Z2622" i="1"/>
  <c r="Z2621" i="1"/>
  <c r="Z2620" i="1"/>
  <c r="Z2619" i="1"/>
  <c r="Z2618" i="1"/>
  <c r="Z2617" i="1"/>
  <c r="Z2616" i="1"/>
  <c r="Z2615" i="1"/>
  <c r="Z2614" i="1"/>
  <c r="Z2613" i="1"/>
  <c r="Z2612" i="1"/>
  <c r="Z2611" i="1"/>
  <c r="Z2610" i="1"/>
  <c r="Z2609" i="1"/>
  <c r="Z2608" i="1"/>
  <c r="Z2607" i="1"/>
  <c r="Z2606" i="1"/>
  <c r="Z2605" i="1"/>
  <c r="Z2604" i="1"/>
  <c r="Z2603" i="1"/>
  <c r="Z2602" i="1"/>
  <c r="Z2601" i="1"/>
  <c r="Z2600" i="1"/>
  <c r="Z2599" i="1"/>
  <c r="Z2598" i="1"/>
  <c r="Z2597" i="1"/>
  <c r="Z2596" i="1"/>
  <c r="Z2595" i="1"/>
  <c r="Z2594" i="1"/>
  <c r="Z2593" i="1"/>
  <c r="Z2592" i="1"/>
  <c r="Z2591" i="1"/>
  <c r="Z2590" i="1"/>
  <c r="Z2589" i="1"/>
  <c r="Z2588" i="1"/>
  <c r="Z2587" i="1"/>
  <c r="Z2586" i="1"/>
  <c r="Z2585" i="1"/>
  <c r="Z2584" i="1"/>
  <c r="Z2583" i="1"/>
  <c r="Z2582" i="1"/>
  <c r="Z2581" i="1"/>
  <c r="Z2580" i="1"/>
  <c r="Z2579" i="1"/>
  <c r="Z2578" i="1"/>
  <c r="Z2577" i="1"/>
  <c r="Z2576" i="1"/>
  <c r="Z2575" i="1"/>
  <c r="Z2574" i="1"/>
  <c r="Z2573" i="1"/>
  <c r="Z2572" i="1"/>
  <c r="Z2571" i="1"/>
  <c r="Z2570" i="1"/>
  <c r="Z2569" i="1"/>
  <c r="Z2568" i="1"/>
  <c r="Z2567" i="1"/>
  <c r="Z2566" i="1"/>
  <c r="Z2565" i="1"/>
  <c r="Z2564" i="1"/>
  <c r="Z2563" i="1"/>
  <c r="Z2562" i="1"/>
  <c r="Z2561" i="1"/>
  <c r="Z2560" i="1"/>
  <c r="Z2559" i="1"/>
  <c r="Z2558" i="1"/>
  <c r="Z2557" i="1"/>
  <c r="Z2556" i="1"/>
  <c r="Z2555" i="1"/>
  <c r="Z2554" i="1"/>
  <c r="Z2553" i="1"/>
  <c r="Z2552" i="1"/>
  <c r="Z2551" i="1"/>
  <c r="Z2550" i="1"/>
  <c r="Z2549" i="1"/>
  <c r="Z2548" i="1"/>
  <c r="Z2547" i="1"/>
  <c r="Z2546" i="1"/>
  <c r="Z2545" i="1"/>
  <c r="Z2544" i="1"/>
  <c r="Z2543" i="1"/>
  <c r="Z2542" i="1"/>
  <c r="Z2541" i="1"/>
  <c r="Z2540" i="1"/>
  <c r="Z2539" i="1"/>
  <c r="Z2538" i="1"/>
  <c r="Z2537" i="1"/>
  <c r="Z2536" i="1"/>
  <c r="Z2535" i="1"/>
  <c r="Z2534" i="1"/>
  <c r="Z2533" i="1"/>
  <c r="Z2532" i="1"/>
  <c r="Z2531" i="1"/>
  <c r="Z2530" i="1"/>
  <c r="Z2529" i="1"/>
  <c r="Z2528" i="1"/>
  <c r="Z2527" i="1"/>
  <c r="Z2526" i="1"/>
  <c r="Z2525" i="1"/>
  <c r="Z2524" i="1"/>
  <c r="Z2523" i="1"/>
  <c r="Z2522" i="1"/>
  <c r="Z2521" i="1"/>
  <c r="Z2520" i="1"/>
  <c r="Z2519" i="1"/>
  <c r="Z2518" i="1"/>
  <c r="Z2517" i="1"/>
  <c r="Z2516" i="1"/>
  <c r="Z2515" i="1"/>
  <c r="Z2514" i="1"/>
  <c r="Z2513" i="1"/>
  <c r="Z2512" i="1"/>
  <c r="Z2511" i="1"/>
  <c r="Z2510" i="1"/>
  <c r="Z2509" i="1"/>
  <c r="Z2508" i="1"/>
  <c r="Z2507" i="1"/>
  <c r="Z2506" i="1"/>
  <c r="Z2505" i="1"/>
  <c r="Z2504" i="1"/>
  <c r="Z2503" i="1"/>
  <c r="Z2502" i="1"/>
  <c r="Z2501" i="1"/>
  <c r="Z2500" i="1"/>
  <c r="Z2499" i="1"/>
  <c r="Z2498" i="1"/>
  <c r="Z2497" i="1"/>
  <c r="Z2496" i="1"/>
  <c r="Z2495" i="1"/>
  <c r="Z2494" i="1"/>
  <c r="Z2493" i="1"/>
  <c r="Z2492" i="1"/>
  <c r="Z2491" i="1"/>
  <c r="Z2490" i="1"/>
  <c r="Z2489" i="1"/>
  <c r="Z2488" i="1"/>
  <c r="Z2487" i="1"/>
  <c r="Z2486" i="1"/>
  <c r="Z2485" i="1"/>
  <c r="Z2484" i="1"/>
  <c r="Z2483" i="1"/>
  <c r="Z2482" i="1"/>
  <c r="Z2481" i="1"/>
  <c r="Z2480" i="1"/>
  <c r="Z2479" i="1"/>
  <c r="Z2478" i="1"/>
  <c r="Z2477" i="1"/>
  <c r="Z2476" i="1"/>
  <c r="Z2475" i="1"/>
  <c r="Z2474" i="1"/>
  <c r="Z2473" i="1"/>
  <c r="Z2472" i="1"/>
  <c r="Z2471" i="1"/>
  <c r="Z2470" i="1"/>
  <c r="Z2469" i="1"/>
  <c r="Z2468" i="1"/>
  <c r="Z2467" i="1"/>
  <c r="Z2466" i="1"/>
  <c r="Z2465" i="1"/>
  <c r="Z2464" i="1"/>
  <c r="Z2463" i="1"/>
  <c r="Z2462" i="1"/>
  <c r="Z2461" i="1"/>
  <c r="Z2460" i="1"/>
  <c r="Z2459" i="1"/>
  <c r="Z2458" i="1"/>
  <c r="Z2457" i="1"/>
  <c r="Z2456" i="1"/>
  <c r="Z2455" i="1"/>
  <c r="Z2454" i="1"/>
  <c r="Z2453" i="1"/>
  <c r="Z2452" i="1"/>
  <c r="Z2451" i="1"/>
  <c r="Z2450" i="1"/>
  <c r="Z2449" i="1"/>
  <c r="Z2448" i="1"/>
  <c r="Z2447" i="1"/>
  <c r="Z2446" i="1"/>
  <c r="Z2445" i="1"/>
  <c r="Z2444" i="1"/>
  <c r="Z2443" i="1"/>
  <c r="Z2442" i="1"/>
  <c r="Z2441" i="1"/>
  <c r="Z2440" i="1"/>
  <c r="Z2439" i="1"/>
  <c r="Z2438" i="1"/>
  <c r="Z2437" i="1"/>
  <c r="Z2436" i="1"/>
  <c r="Z2435" i="1"/>
  <c r="Z2434" i="1"/>
  <c r="Z2433" i="1"/>
  <c r="Z2432" i="1"/>
  <c r="Z2431" i="1"/>
  <c r="Z2430" i="1"/>
  <c r="Z2429" i="1"/>
  <c r="Z2428" i="1"/>
  <c r="Z2427" i="1"/>
  <c r="Z2426" i="1"/>
  <c r="Z2425" i="1"/>
  <c r="Z2424" i="1"/>
  <c r="Z2423" i="1"/>
  <c r="Z2422" i="1"/>
  <c r="Z2421" i="1"/>
  <c r="Z2420" i="1"/>
  <c r="Z2419" i="1"/>
  <c r="Z2418" i="1"/>
  <c r="Z2417" i="1"/>
  <c r="Z2416" i="1"/>
  <c r="Z2415" i="1"/>
  <c r="Z2414" i="1"/>
  <c r="Z2413" i="1"/>
  <c r="Z2412" i="1"/>
  <c r="Z2411" i="1"/>
  <c r="Z2410" i="1"/>
  <c r="Z2409" i="1"/>
  <c r="Z2408" i="1"/>
  <c r="Z2407" i="1"/>
  <c r="Z2406" i="1"/>
  <c r="Z2405" i="1"/>
  <c r="Z2404" i="1"/>
  <c r="Z2403" i="1"/>
  <c r="Z2402" i="1"/>
  <c r="Z2401" i="1"/>
  <c r="Z2400" i="1"/>
  <c r="Z2399" i="1"/>
  <c r="Z2398" i="1"/>
  <c r="Z2397" i="1"/>
  <c r="Z2396" i="1"/>
  <c r="Z2395" i="1"/>
  <c r="Z2394" i="1"/>
  <c r="Z2393" i="1"/>
  <c r="Z2392" i="1"/>
  <c r="Z2391" i="1"/>
  <c r="Z2390" i="1"/>
  <c r="Z2389" i="1"/>
  <c r="Z2388" i="1"/>
  <c r="Z2387" i="1"/>
  <c r="Z2386" i="1"/>
  <c r="Z2385" i="1"/>
  <c r="Z2384" i="1"/>
  <c r="Z2383" i="1"/>
  <c r="Z2382" i="1"/>
  <c r="Z2381" i="1"/>
  <c r="Z2380" i="1"/>
  <c r="Z2379" i="1"/>
  <c r="Z2378" i="1"/>
  <c r="Z2377" i="1"/>
  <c r="Z2376" i="1"/>
  <c r="Z2375" i="1"/>
  <c r="Z2374" i="1"/>
  <c r="Z2373" i="1"/>
  <c r="Z2372" i="1"/>
  <c r="Z2371" i="1"/>
  <c r="Z2370" i="1"/>
  <c r="Z2369" i="1"/>
  <c r="Z2368" i="1"/>
  <c r="Z2367" i="1"/>
  <c r="Z2366" i="1"/>
  <c r="Z2365" i="1"/>
  <c r="Z2364" i="1"/>
  <c r="Z2363" i="1"/>
  <c r="Z2362" i="1"/>
  <c r="Z2361" i="1"/>
  <c r="Z2360" i="1"/>
  <c r="Z2359" i="1"/>
  <c r="Z2358" i="1"/>
  <c r="Z2357" i="1"/>
  <c r="Z2356" i="1"/>
  <c r="Z2355" i="1"/>
  <c r="Z2354" i="1"/>
  <c r="Z2353" i="1"/>
  <c r="Z2352" i="1"/>
  <c r="Z2351" i="1"/>
  <c r="Z2350" i="1"/>
  <c r="Z2349" i="1"/>
  <c r="Z2348" i="1"/>
  <c r="Z2347" i="1"/>
  <c r="Z2346" i="1"/>
  <c r="Z2345" i="1"/>
  <c r="Z2344" i="1"/>
  <c r="Z2343" i="1"/>
  <c r="Z2342" i="1"/>
  <c r="Z2341" i="1"/>
  <c r="Z2340" i="1"/>
  <c r="Z2339" i="1"/>
  <c r="Z2338" i="1"/>
  <c r="Z2337" i="1"/>
  <c r="Z2336" i="1"/>
  <c r="Z2335" i="1"/>
  <c r="Z2334" i="1"/>
  <c r="Z2333" i="1"/>
  <c r="Z2332" i="1"/>
  <c r="Z2331" i="1"/>
  <c r="Z2330" i="1"/>
  <c r="Z2329" i="1"/>
  <c r="Z2328" i="1"/>
  <c r="Z2327" i="1"/>
  <c r="Z2326" i="1"/>
  <c r="Z2325" i="1"/>
  <c r="Z2324" i="1"/>
  <c r="Z2323" i="1"/>
  <c r="Z2322" i="1"/>
  <c r="Z2321" i="1"/>
  <c r="Z2320" i="1"/>
  <c r="Z2319" i="1"/>
  <c r="Z2318" i="1"/>
  <c r="Z2317" i="1"/>
  <c r="Z2316" i="1"/>
  <c r="Z2315" i="1"/>
  <c r="Z2314" i="1"/>
  <c r="Z2313" i="1"/>
  <c r="Z2312" i="1"/>
  <c r="Z2311" i="1"/>
  <c r="Z2310" i="1"/>
  <c r="Z2309" i="1"/>
  <c r="Z2308" i="1"/>
  <c r="Z2307" i="1"/>
  <c r="Z2306" i="1"/>
  <c r="Z2305" i="1"/>
  <c r="Z2304" i="1"/>
  <c r="Z2303" i="1"/>
  <c r="Z2302" i="1"/>
  <c r="Z2301" i="1"/>
  <c r="Z2300" i="1"/>
  <c r="Z2299" i="1"/>
  <c r="Z2298" i="1"/>
  <c r="Z2297" i="1"/>
  <c r="Z2296" i="1"/>
  <c r="Z2295" i="1"/>
  <c r="Z2294" i="1"/>
  <c r="Z2293" i="1"/>
  <c r="Z2292" i="1"/>
  <c r="Z2291" i="1"/>
  <c r="Z2290" i="1"/>
  <c r="Z2289" i="1"/>
  <c r="Z2288" i="1"/>
  <c r="Z2287" i="1"/>
  <c r="Z2286" i="1"/>
  <c r="Z2285" i="1"/>
  <c r="Z2284" i="1"/>
  <c r="Z2283" i="1"/>
  <c r="Z2282" i="1"/>
  <c r="Z2281" i="1"/>
  <c r="Z2280" i="1"/>
  <c r="Z2279" i="1"/>
  <c r="Z2278" i="1"/>
  <c r="Z2277" i="1"/>
  <c r="Z2276" i="1"/>
  <c r="Z2275" i="1"/>
  <c r="Z2274" i="1"/>
  <c r="Z2273" i="1"/>
  <c r="Z2272" i="1"/>
  <c r="Z2271" i="1"/>
  <c r="Z2270" i="1"/>
  <c r="Z2269" i="1"/>
  <c r="Z2268" i="1"/>
  <c r="Z2267" i="1"/>
  <c r="Z2266" i="1"/>
  <c r="Z2265" i="1"/>
  <c r="Z2264" i="1"/>
  <c r="Z2263" i="1"/>
  <c r="Z2262" i="1"/>
  <c r="Z2261" i="1"/>
  <c r="Z2260" i="1"/>
  <c r="Z2259" i="1"/>
  <c r="Z2258" i="1"/>
  <c r="Z2257" i="1"/>
  <c r="Z2256" i="1"/>
  <c r="Z2255" i="1"/>
  <c r="Z2254" i="1"/>
  <c r="Z2253" i="1"/>
  <c r="Z2252" i="1"/>
  <c r="Z2251" i="1"/>
  <c r="Z2250" i="1"/>
  <c r="Z2249" i="1"/>
  <c r="Z2248" i="1"/>
  <c r="Z2247" i="1"/>
  <c r="Z2246" i="1"/>
  <c r="Z2245" i="1"/>
  <c r="Z2244" i="1"/>
  <c r="Z2243" i="1"/>
  <c r="Z2242" i="1"/>
  <c r="Z2241" i="1"/>
  <c r="Z2240" i="1"/>
  <c r="Z2239" i="1"/>
  <c r="Z2238" i="1"/>
  <c r="Z2237" i="1"/>
  <c r="Z2236" i="1"/>
  <c r="Z2235" i="1"/>
  <c r="Z2234" i="1"/>
  <c r="Z2233" i="1"/>
  <c r="Z2232" i="1"/>
  <c r="Z2231" i="1"/>
  <c r="Z2230" i="1"/>
  <c r="Z2229" i="1"/>
  <c r="Z2228" i="1"/>
  <c r="Z2227" i="1"/>
  <c r="Z2226" i="1"/>
  <c r="Z2225" i="1"/>
  <c r="Z2224" i="1"/>
  <c r="Z2223" i="1"/>
  <c r="Z2222" i="1"/>
  <c r="Z2221" i="1"/>
  <c r="Z2220" i="1"/>
  <c r="Z2219" i="1"/>
  <c r="Z2218" i="1"/>
  <c r="Z2217" i="1"/>
  <c r="Z2216" i="1"/>
  <c r="Z2215" i="1"/>
  <c r="Z2214" i="1"/>
  <c r="Z2213" i="1"/>
  <c r="Z2212" i="1"/>
  <c r="Z2211" i="1"/>
  <c r="Z2210" i="1"/>
  <c r="Z2209" i="1"/>
  <c r="Z2208" i="1"/>
  <c r="Z2207" i="1"/>
  <c r="Z2206" i="1"/>
  <c r="Z2205" i="1"/>
  <c r="Z2204" i="1"/>
  <c r="Z2203" i="1"/>
  <c r="Z2202" i="1"/>
  <c r="Z2201" i="1"/>
  <c r="Z2200" i="1"/>
  <c r="Z2199" i="1"/>
  <c r="Z2198" i="1"/>
  <c r="Z2197" i="1"/>
  <c r="Z2196" i="1"/>
  <c r="Z2195" i="1"/>
  <c r="Z2194" i="1"/>
  <c r="Z2193" i="1"/>
  <c r="Z2192" i="1"/>
  <c r="Z2191" i="1"/>
  <c r="Z2190" i="1"/>
  <c r="Z2189" i="1"/>
  <c r="Z2188" i="1"/>
  <c r="Z2187" i="1"/>
  <c r="Z2186" i="1"/>
  <c r="Z2185" i="1"/>
  <c r="Z2184" i="1"/>
  <c r="Z2183" i="1"/>
  <c r="Z2182" i="1"/>
  <c r="Z2181" i="1"/>
  <c r="Z2180" i="1"/>
  <c r="Z2179" i="1"/>
  <c r="Z2178" i="1"/>
  <c r="Z2177" i="1"/>
  <c r="Z2176" i="1"/>
  <c r="Z2175" i="1"/>
  <c r="Z2174" i="1"/>
  <c r="Z2173" i="1"/>
  <c r="Z2172" i="1"/>
  <c r="Z2171" i="1"/>
  <c r="Z2170" i="1"/>
  <c r="Z2169" i="1"/>
  <c r="Z2168" i="1"/>
  <c r="Z2167" i="1"/>
  <c r="Z2166" i="1"/>
  <c r="Z2165" i="1"/>
  <c r="Z2164" i="1"/>
  <c r="Z2163" i="1"/>
  <c r="Z2162" i="1"/>
  <c r="Z2161" i="1"/>
  <c r="Z2160" i="1"/>
  <c r="Z2159" i="1"/>
  <c r="Z2158" i="1"/>
  <c r="Z2157" i="1"/>
  <c r="Z2156" i="1"/>
  <c r="Z2155" i="1"/>
  <c r="Z2154" i="1"/>
  <c r="Z2153" i="1"/>
  <c r="Z2152" i="1"/>
  <c r="Z2151" i="1"/>
  <c r="Z2150" i="1"/>
  <c r="Z2149" i="1"/>
  <c r="Z2148" i="1"/>
  <c r="Z2147" i="1"/>
  <c r="Z2146" i="1"/>
  <c r="Z2145" i="1"/>
  <c r="Z2144" i="1"/>
  <c r="Z2143" i="1"/>
  <c r="Z2142" i="1"/>
  <c r="Z2141" i="1"/>
  <c r="Z2140" i="1"/>
  <c r="Z2139" i="1"/>
  <c r="Z2138" i="1"/>
  <c r="Z2137" i="1"/>
  <c r="Z2136" i="1"/>
  <c r="Z2135" i="1"/>
  <c r="Z2134" i="1"/>
  <c r="Z2133" i="1"/>
  <c r="Z2132" i="1"/>
  <c r="Z2131" i="1"/>
  <c r="Z2130" i="1"/>
  <c r="Z2129" i="1"/>
  <c r="Z2128" i="1"/>
  <c r="Z2127" i="1"/>
  <c r="Z2126" i="1"/>
  <c r="Z2125" i="1"/>
  <c r="Z2124" i="1"/>
  <c r="Z2123" i="1"/>
  <c r="Z2122" i="1"/>
  <c r="Z2121" i="1"/>
  <c r="Z2120" i="1"/>
  <c r="Z2119" i="1"/>
  <c r="Z2118" i="1"/>
  <c r="Z2117" i="1"/>
  <c r="Z2116" i="1"/>
  <c r="Z2115" i="1"/>
  <c r="Z2114" i="1"/>
  <c r="Z2113" i="1"/>
  <c r="Z2112" i="1"/>
  <c r="Z2111" i="1"/>
  <c r="Z2110" i="1"/>
  <c r="Z2109" i="1"/>
  <c r="Z2108" i="1"/>
  <c r="Z2107" i="1"/>
  <c r="Z2106" i="1"/>
  <c r="Z2105" i="1"/>
  <c r="Z2104" i="1"/>
  <c r="Z2103" i="1"/>
  <c r="Z2102" i="1"/>
  <c r="Z2101" i="1"/>
  <c r="Z2100" i="1"/>
  <c r="Z2099" i="1"/>
  <c r="Z2098" i="1"/>
  <c r="Z2097" i="1"/>
  <c r="Z2096" i="1"/>
  <c r="Z2095" i="1"/>
  <c r="Z2094" i="1"/>
  <c r="Z2093" i="1"/>
  <c r="Z2092" i="1"/>
  <c r="Z2091" i="1"/>
  <c r="Z2090" i="1"/>
  <c r="Z2089" i="1"/>
  <c r="Z2088" i="1"/>
  <c r="Z2087" i="1"/>
  <c r="Z2086" i="1"/>
  <c r="Z2085" i="1"/>
  <c r="Z2084" i="1"/>
  <c r="Z2083" i="1"/>
  <c r="Z2082" i="1"/>
  <c r="Z2081" i="1"/>
  <c r="Z2080" i="1"/>
  <c r="Z2079" i="1"/>
  <c r="Z2078" i="1"/>
  <c r="Z2077" i="1"/>
  <c r="Z2076" i="1"/>
  <c r="Z2075" i="1"/>
  <c r="Z2074" i="1"/>
  <c r="Z2073" i="1"/>
  <c r="Z2072" i="1"/>
  <c r="Z2071" i="1"/>
  <c r="Z2070" i="1"/>
  <c r="Z2069" i="1"/>
  <c r="Z2068" i="1"/>
  <c r="Z2067" i="1"/>
  <c r="Z2066" i="1"/>
  <c r="Z2065" i="1"/>
  <c r="Z2064" i="1"/>
  <c r="Z2063" i="1"/>
  <c r="Z2062" i="1"/>
  <c r="Z2061" i="1"/>
  <c r="Z2060" i="1"/>
  <c r="Z2059" i="1"/>
  <c r="Z2058" i="1"/>
  <c r="Z2057" i="1"/>
  <c r="Z2056" i="1"/>
  <c r="Z2055" i="1"/>
  <c r="Z2054" i="1"/>
  <c r="Z2053" i="1"/>
  <c r="Z2052" i="1"/>
  <c r="Z2051" i="1"/>
  <c r="Z2050" i="1"/>
  <c r="Z2049" i="1"/>
  <c r="Z2048" i="1"/>
  <c r="Z2047" i="1"/>
  <c r="Z2046" i="1"/>
  <c r="Z2045" i="1"/>
  <c r="Z2044" i="1"/>
  <c r="Z2043" i="1"/>
  <c r="Z2042" i="1"/>
  <c r="Z2041" i="1"/>
  <c r="Z2040" i="1"/>
  <c r="Z2039" i="1"/>
  <c r="Z2038" i="1"/>
  <c r="Z2037" i="1"/>
  <c r="Z2036" i="1"/>
  <c r="Z2035" i="1"/>
  <c r="Z2034" i="1"/>
  <c r="Z2033" i="1"/>
  <c r="Z2032" i="1"/>
  <c r="Z2031" i="1"/>
  <c r="Z2030" i="1"/>
  <c r="Z2029" i="1"/>
  <c r="Z2028" i="1"/>
  <c r="Z2027" i="1"/>
  <c r="Z2026" i="1"/>
  <c r="Z2025" i="1"/>
  <c r="Z2024" i="1"/>
  <c r="Z2023" i="1"/>
  <c r="Z2022" i="1"/>
  <c r="Z2021" i="1"/>
  <c r="Z2020" i="1"/>
  <c r="Z2019" i="1"/>
  <c r="Z2018" i="1"/>
  <c r="Z2017" i="1"/>
  <c r="Z2016" i="1"/>
  <c r="Z2015" i="1"/>
  <c r="Z2014" i="1"/>
  <c r="Z2013" i="1"/>
  <c r="Z2012" i="1"/>
  <c r="Z2011" i="1"/>
  <c r="Z2010" i="1"/>
  <c r="Z2009" i="1"/>
  <c r="Z2008" i="1"/>
  <c r="Z2007" i="1"/>
  <c r="Z2006" i="1"/>
  <c r="Z2005" i="1"/>
  <c r="Z2004" i="1"/>
  <c r="Z2003" i="1"/>
  <c r="Z2002" i="1"/>
  <c r="Z2001" i="1"/>
  <c r="Z2000" i="1"/>
  <c r="Z1999" i="1"/>
  <c r="Z1998" i="1"/>
  <c r="Z1997" i="1"/>
  <c r="Z1996" i="1"/>
  <c r="Z1995" i="1"/>
  <c r="Z1994" i="1"/>
  <c r="Z1993" i="1"/>
  <c r="Z1992" i="1"/>
  <c r="Z1991" i="1"/>
  <c r="Z1990" i="1"/>
  <c r="Z1989" i="1"/>
  <c r="Z1988" i="1"/>
  <c r="Z1987" i="1"/>
  <c r="Z1986" i="1"/>
  <c r="Z1985" i="1"/>
  <c r="Z1984" i="1"/>
  <c r="Z1983" i="1"/>
  <c r="Z1982" i="1"/>
  <c r="Z1981" i="1"/>
  <c r="Z1980" i="1"/>
  <c r="Z1979" i="1"/>
  <c r="Z1978" i="1"/>
  <c r="Z1977" i="1"/>
  <c r="Z1976" i="1"/>
  <c r="Z1975" i="1"/>
  <c r="Z1974" i="1"/>
  <c r="Z1973" i="1"/>
  <c r="Z1972" i="1"/>
  <c r="Z1971" i="1"/>
  <c r="Z1970" i="1"/>
  <c r="Z1969" i="1"/>
  <c r="Z1968" i="1"/>
  <c r="Z1967" i="1"/>
  <c r="Z1966" i="1"/>
  <c r="Z1965" i="1"/>
  <c r="Z1964" i="1"/>
  <c r="Z1963" i="1"/>
  <c r="Z1962" i="1"/>
  <c r="Z1961" i="1"/>
  <c r="Z1960" i="1"/>
  <c r="Z1959" i="1"/>
  <c r="Z1958" i="1"/>
  <c r="Z1957" i="1"/>
  <c r="Z1956" i="1"/>
  <c r="Z1955" i="1"/>
  <c r="Z1954" i="1"/>
  <c r="Z1953" i="1"/>
  <c r="Z1952" i="1"/>
  <c r="Z1951" i="1"/>
  <c r="Z1950" i="1"/>
  <c r="Z1949" i="1"/>
  <c r="Z1948" i="1"/>
  <c r="Z1947" i="1"/>
  <c r="Z1946" i="1"/>
  <c r="Z1945" i="1"/>
  <c r="Z1944" i="1"/>
  <c r="Z1943" i="1"/>
  <c r="Z1942" i="1"/>
  <c r="Z1941" i="1"/>
  <c r="Z1940" i="1"/>
  <c r="Z1939" i="1"/>
  <c r="Z1938" i="1"/>
  <c r="Z1937" i="1"/>
  <c r="Z1936" i="1"/>
  <c r="Z1935" i="1"/>
  <c r="Z1934" i="1"/>
  <c r="Z1933" i="1"/>
  <c r="Z1932" i="1"/>
  <c r="Z1931" i="1"/>
  <c r="Z1930" i="1"/>
  <c r="Z1929" i="1"/>
  <c r="Z1928" i="1"/>
  <c r="Z1927" i="1"/>
  <c r="Z1926" i="1"/>
  <c r="Z1925" i="1"/>
  <c r="Z1924" i="1"/>
  <c r="Z1923" i="1"/>
  <c r="Z1922" i="1"/>
  <c r="Z1921" i="1"/>
  <c r="Z1920" i="1"/>
  <c r="Z1919" i="1"/>
  <c r="Z1918" i="1"/>
  <c r="Z1917" i="1"/>
  <c r="Z1916" i="1"/>
  <c r="Z1915" i="1"/>
  <c r="Z1914" i="1"/>
  <c r="Z1913" i="1"/>
  <c r="Z1912" i="1"/>
  <c r="Z1911" i="1"/>
  <c r="Z1910" i="1"/>
  <c r="Z1909" i="1"/>
  <c r="Z1908" i="1"/>
  <c r="Z1907" i="1"/>
  <c r="Z1906" i="1"/>
  <c r="Z1905" i="1"/>
  <c r="Z1904" i="1"/>
  <c r="Z1903" i="1"/>
  <c r="Z1902" i="1"/>
  <c r="Z1901" i="1"/>
  <c r="Z1900" i="1"/>
  <c r="Z1899" i="1"/>
  <c r="Z1898" i="1"/>
  <c r="Z1897" i="1"/>
  <c r="Z1896" i="1"/>
  <c r="Z1895" i="1"/>
  <c r="Z1894" i="1"/>
  <c r="Z1893" i="1"/>
  <c r="Z1892" i="1"/>
  <c r="Z1891" i="1"/>
  <c r="Z1890" i="1"/>
  <c r="Z1889" i="1"/>
  <c r="Z1888" i="1"/>
  <c r="Z1887" i="1"/>
  <c r="Z1886" i="1"/>
  <c r="Z1885" i="1"/>
  <c r="Z1884" i="1"/>
  <c r="Z1883" i="1"/>
  <c r="Z1882" i="1"/>
  <c r="Z1881" i="1"/>
  <c r="Z1880" i="1"/>
  <c r="Z1879" i="1"/>
  <c r="Z1878" i="1"/>
  <c r="Z1877" i="1"/>
  <c r="Z1876" i="1"/>
  <c r="Z1875" i="1"/>
  <c r="Z1874" i="1"/>
  <c r="Z1873" i="1"/>
  <c r="Z1872" i="1"/>
  <c r="Z1871" i="1"/>
  <c r="Z1870" i="1"/>
  <c r="Z1869" i="1"/>
  <c r="Z1868" i="1"/>
  <c r="Z1867" i="1"/>
  <c r="Z1866" i="1"/>
  <c r="Z1865" i="1"/>
  <c r="Z1864" i="1"/>
  <c r="Z1863" i="1"/>
  <c r="Z1862" i="1"/>
  <c r="Z1861" i="1"/>
  <c r="Z1860" i="1"/>
  <c r="Z1859" i="1"/>
  <c r="Z1858" i="1"/>
  <c r="Z1857" i="1"/>
  <c r="Z1856" i="1"/>
  <c r="Z1855" i="1"/>
  <c r="Z1854" i="1"/>
  <c r="Z1853" i="1"/>
  <c r="Z1852" i="1"/>
  <c r="Z1851" i="1"/>
  <c r="Z1850" i="1"/>
  <c r="Z1849" i="1"/>
  <c r="Z1848" i="1"/>
  <c r="Z1847" i="1"/>
  <c r="Z1846" i="1"/>
  <c r="Z1845" i="1"/>
  <c r="Z1844" i="1"/>
  <c r="Z1843" i="1"/>
  <c r="Z1842" i="1"/>
  <c r="Z1841" i="1"/>
  <c r="Z1840" i="1"/>
  <c r="Z1839" i="1"/>
  <c r="Z1838" i="1"/>
  <c r="Z1837" i="1"/>
  <c r="Z1836" i="1"/>
  <c r="Z1835" i="1"/>
  <c r="Z1834" i="1"/>
  <c r="Z1833" i="1"/>
  <c r="Z1832" i="1"/>
  <c r="Z1831" i="1"/>
  <c r="Z1830" i="1"/>
  <c r="Z1829" i="1"/>
  <c r="Z1828" i="1"/>
  <c r="Z1827" i="1"/>
  <c r="Z1826" i="1"/>
  <c r="Z1825" i="1"/>
  <c r="Z1824" i="1"/>
  <c r="Z1823" i="1"/>
  <c r="Z1822" i="1"/>
  <c r="Z1821" i="1"/>
  <c r="Z1820" i="1"/>
  <c r="Z1819" i="1"/>
  <c r="Z1818" i="1"/>
  <c r="Z1817" i="1"/>
  <c r="Z1816" i="1"/>
  <c r="Z1815" i="1"/>
  <c r="Z1814" i="1"/>
  <c r="Z1813" i="1"/>
  <c r="Z1812" i="1"/>
  <c r="Z1811" i="1"/>
  <c r="Z1810" i="1"/>
  <c r="Z1809" i="1"/>
  <c r="Z1808" i="1"/>
  <c r="Z1807" i="1"/>
  <c r="Z1806" i="1"/>
  <c r="Z1805" i="1"/>
  <c r="Z1804" i="1"/>
  <c r="Z1803" i="1"/>
  <c r="Z1802" i="1"/>
  <c r="Z1801" i="1"/>
  <c r="Z1800" i="1"/>
  <c r="Z1799" i="1"/>
  <c r="Z1798" i="1"/>
  <c r="Z1797" i="1"/>
  <c r="Z1796" i="1"/>
  <c r="Z1795" i="1"/>
  <c r="Z1794" i="1"/>
  <c r="Z1793" i="1"/>
  <c r="Z1792" i="1"/>
  <c r="Z1791" i="1"/>
  <c r="Z1790" i="1"/>
  <c r="Z1789" i="1"/>
  <c r="Z1788" i="1"/>
  <c r="Z1787" i="1"/>
  <c r="Z1786" i="1"/>
  <c r="Z1785" i="1"/>
  <c r="Z1784" i="1"/>
  <c r="Z1783" i="1"/>
  <c r="Z1782" i="1"/>
  <c r="Z1781" i="1"/>
  <c r="Z1780" i="1"/>
  <c r="Z1779" i="1"/>
  <c r="Z1778" i="1"/>
  <c r="Z1777" i="1"/>
  <c r="Z1776" i="1"/>
  <c r="Z1775" i="1"/>
  <c r="Z1774" i="1"/>
  <c r="Z1773" i="1"/>
  <c r="Z1772" i="1"/>
  <c r="Z1771" i="1"/>
  <c r="Z1770" i="1"/>
  <c r="Z1769" i="1"/>
  <c r="Z1768" i="1"/>
  <c r="Z1767" i="1"/>
  <c r="Z1766" i="1"/>
  <c r="Z1765" i="1"/>
  <c r="Z1764" i="1"/>
  <c r="Z1763" i="1"/>
  <c r="Z1762" i="1"/>
  <c r="Z1761" i="1"/>
  <c r="Z1760" i="1"/>
  <c r="Z1759" i="1"/>
  <c r="Z1758" i="1"/>
  <c r="Z1757" i="1"/>
  <c r="Z1756" i="1"/>
  <c r="Z1755" i="1"/>
  <c r="Z1754" i="1"/>
  <c r="Z1753" i="1"/>
  <c r="Z1752" i="1"/>
  <c r="Z1751" i="1"/>
  <c r="Z1750" i="1"/>
  <c r="Z1749" i="1"/>
  <c r="Z1748" i="1"/>
  <c r="Z1747" i="1"/>
  <c r="Z1746" i="1"/>
  <c r="Z1745" i="1"/>
  <c r="Z1744" i="1"/>
  <c r="Z1743" i="1"/>
  <c r="Z1742" i="1"/>
  <c r="Z1741" i="1"/>
  <c r="Z1740" i="1"/>
  <c r="Z1739" i="1"/>
  <c r="Z1738" i="1"/>
  <c r="Z1737" i="1"/>
  <c r="Z1736" i="1"/>
  <c r="Z1735" i="1"/>
  <c r="Z1734" i="1"/>
  <c r="Z1733" i="1"/>
  <c r="Z1732" i="1"/>
  <c r="Z1731" i="1"/>
  <c r="Z1730" i="1"/>
  <c r="Z1729" i="1"/>
  <c r="Z1728" i="1"/>
  <c r="Z1727" i="1"/>
  <c r="Z1726" i="1"/>
  <c r="Z1725" i="1"/>
  <c r="Z1724" i="1"/>
  <c r="Z1723" i="1"/>
  <c r="Z1722" i="1"/>
  <c r="Z1721" i="1"/>
  <c r="Z1720" i="1"/>
  <c r="Z1719" i="1"/>
  <c r="Z1718" i="1"/>
  <c r="Z1717" i="1"/>
  <c r="Z1716" i="1"/>
  <c r="Z1715" i="1"/>
  <c r="Z1714" i="1"/>
  <c r="Z1713" i="1"/>
  <c r="Z1712" i="1"/>
  <c r="Z1711" i="1"/>
  <c r="Z1710" i="1"/>
  <c r="Z1709" i="1"/>
  <c r="Z1708" i="1"/>
  <c r="Z1707" i="1"/>
  <c r="Z1706" i="1"/>
  <c r="Z1705" i="1"/>
  <c r="Z1704" i="1"/>
  <c r="Z1703" i="1"/>
  <c r="Z1702" i="1"/>
  <c r="Z1701" i="1"/>
  <c r="Z1700" i="1"/>
  <c r="Z1699" i="1"/>
  <c r="Z1698" i="1"/>
  <c r="Z1697" i="1"/>
  <c r="Z1696" i="1"/>
  <c r="Z1695" i="1"/>
  <c r="Z1694" i="1"/>
  <c r="Z1693" i="1"/>
  <c r="Z1692" i="1"/>
  <c r="Z1691" i="1"/>
  <c r="Z1690" i="1"/>
  <c r="Z1689" i="1"/>
  <c r="Z1688" i="1"/>
  <c r="Z1687" i="1"/>
  <c r="Z1686" i="1"/>
  <c r="Z1685" i="1"/>
  <c r="Z1684" i="1"/>
  <c r="Z1683" i="1"/>
  <c r="Z1682" i="1"/>
  <c r="Z1681" i="1"/>
  <c r="Z1680" i="1"/>
  <c r="Z1679" i="1"/>
  <c r="Z1678" i="1"/>
  <c r="Z1677" i="1"/>
  <c r="Z1676" i="1"/>
  <c r="Z1675" i="1"/>
  <c r="Z1674" i="1"/>
  <c r="Z1673" i="1"/>
  <c r="Z1672" i="1"/>
  <c r="Z1671" i="1"/>
  <c r="Z1670" i="1"/>
  <c r="Z1669" i="1"/>
  <c r="Z1668" i="1"/>
  <c r="Z1667" i="1"/>
  <c r="Z1666" i="1"/>
  <c r="Z1665" i="1"/>
  <c r="Z1664" i="1"/>
  <c r="Z1663" i="1"/>
  <c r="Z1662" i="1"/>
  <c r="Z1661" i="1"/>
  <c r="Z1660" i="1"/>
  <c r="Z1659" i="1"/>
  <c r="Z1658" i="1"/>
  <c r="Z1657" i="1"/>
  <c r="Z1656" i="1"/>
  <c r="Z1655" i="1"/>
  <c r="Z1654" i="1"/>
  <c r="Z1653" i="1"/>
  <c r="Z1652" i="1"/>
  <c r="Z1651" i="1"/>
  <c r="Z1650" i="1"/>
  <c r="Z1649" i="1"/>
  <c r="Z1648" i="1"/>
  <c r="Z1647" i="1"/>
  <c r="Z1646" i="1"/>
  <c r="Z1645" i="1"/>
  <c r="Z1644" i="1"/>
  <c r="Z1643" i="1"/>
  <c r="Z1642" i="1"/>
  <c r="Z1641" i="1"/>
  <c r="Z1640" i="1"/>
  <c r="Z1639" i="1"/>
  <c r="Z1638" i="1"/>
  <c r="Z1637" i="1"/>
  <c r="Z1636" i="1"/>
  <c r="Z1635" i="1"/>
  <c r="Z1634" i="1"/>
  <c r="Z1633" i="1"/>
  <c r="Z1632" i="1"/>
  <c r="Z1631" i="1"/>
  <c r="Z1630" i="1"/>
  <c r="Z1629" i="1"/>
  <c r="Z1628" i="1"/>
  <c r="Z1627" i="1"/>
  <c r="Z1626" i="1"/>
  <c r="Z1625" i="1"/>
  <c r="Z1624" i="1"/>
  <c r="Z1623" i="1"/>
  <c r="Z1622" i="1"/>
  <c r="Z1621" i="1"/>
  <c r="Z1620" i="1"/>
  <c r="Z1619" i="1"/>
  <c r="Z1618" i="1"/>
  <c r="Z1617" i="1"/>
  <c r="Z1616" i="1"/>
  <c r="Z1615" i="1"/>
  <c r="Z1614" i="1"/>
  <c r="Z1613" i="1"/>
  <c r="Z1612" i="1"/>
  <c r="Z1611" i="1"/>
  <c r="Z1610" i="1"/>
  <c r="Z1609" i="1"/>
  <c r="Z1608" i="1"/>
  <c r="Z1607" i="1"/>
  <c r="Z1606" i="1"/>
  <c r="Z1605" i="1"/>
  <c r="Z1604" i="1"/>
  <c r="Z1603" i="1"/>
  <c r="Z1602" i="1"/>
  <c r="Z1601" i="1"/>
  <c r="Z1600" i="1"/>
  <c r="Z1599" i="1"/>
  <c r="Z1598" i="1"/>
  <c r="Z1597" i="1"/>
  <c r="Z1596" i="1"/>
  <c r="Z1595" i="1"/>
  <c r="Z1594" i="1"/>
  <c r="Z1593" i="1"/>
  <c r="Z1592" i="1"/>
  <c r="Z1591" i="1"/>
  <c r="Z1590" i="1"/>
  <c r="Z1589" i="1"/>
  <c r="Z1588" i="1"/>
  <c r="Z1587" i="1"/>
  <c r="Z1586" i="1"/>
  <c r="Z1585" i="1"/>
  <c r="Z1584" i="1"/>
  <c r="Z1583" i="1"/>
  <c r="Z1582" i="1"/>
  <c r="Z1581" i="1"/>
  <c r="Z1580" i="1"/>
  <c r="Z1579" i="1"/>
  <c r="Z1578" i="1"/>
  <c r="Z1577" i="1"/>
  <c r="Z1576" i="1"/>
  <c r="Z1575" i="1"/>
  <c r="Z1574" i="1"/>
  <c r="Z1573" i="1"/>
  <c r="Z1572" i="1"/>
  <c r="Z1571" i="1"/>
  <c r="Z1570" i="1"/>
  <c r="Z1569" i="1"/>
  <c r="Z1568" i="1"/>
  <c r="Z1567" i="1"/>
  <c r="Z1566" i="1"/>
  <c r="Z1565" i="1"/>
  <c r="Z1564" i="1"/>
  <c r="Z1563" i="1"/>
  <c r="Z1562" i="1"/>
  <c r="Z1561" i="1"/>
  <c r="Z1560" i="1"/>
  <c r="Z1559" i="1"/>
  <c r="Z1558" i="1"/>
  <c r="Z1557" i="1"/>
  <c r="Z1556" i="1"/>
  <c r="Z1555" i="1"/>
  <c r="Z1554" i="1"/>
  <c r="Z1553" i="1"/>
  <c r="Z1552" i="1"/>
  <c r="Z1551" i="1"/>
  <c r="Z1550" i="1"/>
  <c r="Z1549" i="1"/>
  <c r="Z1548" i="1"/>
  <c r="Z1547" i="1"/>
  <c r="Z1546" i="1"/>
  <c r="Z1545" i="1"/>
  <c r="Z1544" i="1"/>
  <c r="Z1543" i="1"/>
  <c r="Z1542" i="1"/>
  <c r="Z1541" i="1"/>
  <c r="Z1540" i="1"/>
  <c r="Z1539" i="1"/>
  <c r="Z1538" i="1"/>
  <c r="Z1537" i="1"/>
  <c r="Z1536" i="1"/>
  <c r="Z1535" i="1"/>
  <c r="Z1534" i="1"/>
  <c r="Z1533" i="1"/>
  <c r="Z1532" i="1"/>
  <c r="Z1531" i="1"/>
  <c r="Z1530" i="1"/>
  <c r="Z1529" i="1"/>
  <c r="Z1528" i="1"/>
  <c r="Z1527" i="1"/>
  <c r="Z1526" i="1"/>
  <c r="Z1525" i="1"/>
  <c r="Z1524" i="1"/>
  <c r="Z1523" i="1"/>
  <c r="Z1522" i="1"/>
  <c r="Z1521" i="1"/>
  <c r="Z1520" i="1"/>
  <c r="Z1519" i="1"/>
  <c r="Z1518" i="1"/>
  <c r="Z1517" i="1"/>
  <c r="Z1516" i="1"/>
  <c r="Z1515" i="1"/>
  <c r="Z1514" i="1"/>
  <c r="Z1513" i="1"/>
  <c r="Z1512" i="1"/>
  <c r="Z1511" i="1"/>
  <c r="Z1510" i="1"/>
  <c r="Z1509" i="1"/>
  <c r="Z1508" i="1"/>
  <c r="Z1507" i="1"/>
  <c r="Z1506" i="1"/>
  <c r="Z1505" i="1"/>
  <c r="Z1504" i="1"/>
  <c r="Z1503" i="1"/>
  <c r="Z1502" i="1"/>
  <c r="Z1501" i="1"/>
  <c r="Z1500" i="1"/>
  <c r="Z1499" i="1"/>
  <c r="Z1498" i="1"/>
  <c r="Z1497" i="1"/>
  <c r="Z1496" i="1"/>
  <c r="Z1495" i="1"/>
  <c r="Z1494" i="1"/>
  <c r="Z1493" i="1"/>
  <c r="Z1492" i="1"/>
  <c r="Z1491" i="1"/>
  <c r="Z1490" i="1"/>
  <c r="Z1489" i="1"/>
  <c r="Z1488" i="1"/>
  <c r="Z1487" i="1"/>
  <c r="Z1486" i="1"/>
  <c r="Z1485" i="1"/>
  <c r="Z1484" i="1"/>
  <c r="Z1483" i="1"/>
  <c r="Z1482" i="1"/>
  <c r="Z1481" i="1"/>
  <c r="Z1480" i="1"/>
  <c r="Z1479" i="1"/>
  <c r="Z1478" i="1"/>
  <c r="Z1477" i="1"/>
  <c r="Z1476" i="1"/>
  <c r="Z1475" i="1"/>
  <c r="Z1474" i="1"/>
  <c r="Z1473" i="1"/>
  <c r="Z1472" i="1"/>
  <c r="Z1471" i="1"/>
  <c r="Z1470" i="1"/>
  <c r="Z1469" i="1"/>
  <c r="Z1468" i="1"/>
  <c r="Z1467" i="1"/>
  <c r="Z1466" i="1"/>
  <c r="Z1465" i="1"/>
  <c r="Z1464" i="1"/>
  <c r="Z1463" i="1"/>
  <c r="Z1462" i="1"/>
  <c r="Z1461" i="1"/>
  <c r="Z1460" i="1"/>
  <c r="Z1459" i="1"/>
  <c r="Z1458" i="1"/>
  <c r="Z1457" i="1"/>
  <c r="Z1456" i="1"/>
  <c r="Z1455" i="1"/>
  <c r="Z1454" i="1"/>
  <c r="Z1453" i="1"/>
  <c r="Z1452" i="1"/>
  <c r="Z1451" i="1"/>
  <c r="Z1450" i="1"/>
  <c r="Z1449" i="1"/>
  <c r="Z1448" i="1"/>
  <c r="Z1447" i="1"/>
  <c r="Z1446" i="1"/>
  <c r="Z1445" i="1"/>
  <c r="Z1444" i="1"/>
  <c r="Z1443" i="1"/>
  <c r="Z1442" i="1"/>
  <c r="Z1441" i="1"/>
  <c r="Z1440" i="1"/>
  <c r="Z1439" i="1"/>
  <c r="Z1438" i="1"/>
  <c r="Z1437" i="1"/>
  <c r="Z1436" i="1"/>
  <c r="Z1435" i="1"/>
  <c r="Z1434" i="1"/>
  <c r="Z1433" i="1"/>
  <c r="Z1432" i="1"/>
  <c r="Z1431" i="1"/>
  <c r="Z1430" i="1"/>
  <c r="Z1429" i="1"/>
  <c r="Z1428" i="1"/>
  <c r="Z1427" i="1"/>
  <c r="Z1426" i="1"/>
  <c r="Z1425" i="1"/>
  <c r="Z1424" i="1"/>
  <c r="Z1423" i="1"/>
  <c r="Z1422" i="1"/>
  <c r="Z1421" i="1"/>
  <c r="Z1420" i="1"/>
  <c r="Z1419" i="1"/>
  <c r="Z1418" i="1"/>
  <c r="Z1417" i="1"/>
  <c r="Z1416" i="1"/>
  <c r="Z1415" i="1"/>
  <c r="Z1414" i="1"/>
  <c r="Z1413" i="1"/>
  <c r="Z1412" i="1"/>
  <c r="Z1411" i="1"/>
  <c r="Z1410" i="1"/>
  <c r="Z1409" i="1"/>
  <c r="Z1408" i="1"/>
  <c r="Z1407" i="1"/>
  <c r="Z1406" i="1"/>
  <c r="Z1405" i="1"/>
  <c r="Z1404" i="1"/>
  <c r="Z1403" i="1"/>
  <c r="Z1402" i="1"/>
  <c r="Z1401" i="1"/>
  <c r="Z1400" i="1"/>
  <c r="Z1399" i="1"/>
  <c r="Z1398" i="1"/>
  <c r="Z1397" i="1"/>
  <c r="Z1396" i="1"/>
  <c r="Z1395" i="1"/>
  <c r="Z1394" i="1"/>
  <c r="Z1393" i="1"/>
  <c r="Z1392" i="1"/>
  <c r="Z1391" i="1"/>
  <c r="Z1390" i="1"/>
  <c r="Z1389" i="1"/>
  <c r="Z1388" i="1"/>
  <c r="Z1387" i="1"/>
  <c r="Z1386" i="1"/>
  <c r="Z1385" i="1"/>
  <c r="Z1384" i="1"/>
  <c r="Z1383" i="1"/>
  <c r="Z1382" i="1"/>
  <c r="Z1381" i="1"/>
  <c r="Z1380" i="1"/>
  <c r="Z1379" i="1"/>
  <c r="Z1378" i="1"/>
  <c r="Z1377" i="1"/>
  <c r="Z1376" i="1"/>
  <c r="Z1375" i="1"/>
  <c r="Z1374" i="1"/>
  <c r="Z1373" i="1"/>
  <c r="Z1372" i="1"/>
  <c r="Z1371" i="1"/>
  <c r="Z1370" i="1"/>
  <c r="Z1369" i="1"/>
  <c r="Z1368" i="1"/>
  <c r="Z1367" i="1"/>
  <c r="Z1366" i="1"/>
  <c r="Z1365" i="1"/>
  <c r="Z1364" i="1"/>
  <c r="Z1363" i="1"/>
  <c r="Z1362" i="1"/>
  <c r="Z1361" i="1"/>
  <c r="Z1360" i="1"/>
  <c r="Z1359" i="1"/>
  <c r="Z1358" i="1"/>
  <c r="Z1357" i="1"/>
  <c r="Z1356" i="1"/>
  <c r="Z1355" i="1"/>
  <c r="Z1354" i="1"/>
  <c r="Z1353" i="1"/>
  <c r="Z1352" i="1"/>
  <c r="Z1351" i="1"/>
  <c r="Z1350" i="1"/>
  <c r="Z1349" i="1"/>
  <c r="Z1348" i="1"/>
  <c r="Z1347" i="1"/>
  <c r="Z1346" i="1"/>
  <c r="Z1345" i="1"/>
  <c r="Z1344" i="1"/>
  <c r="Z1343" i="1"/>
  <c r="Z1342" i="1"/>
  <c r="Z1341" i="1"/>
  <c r="Z1340" i="1"/>
  <c r="Z1339" i="1"/>
  <c r="Z1338" i="1"/>
  <c r="Z1337" i="1"/>
  <c r="Z1336" i="1"/>
  <c r="Z1335" i="1"/>
  <c r="Z1334" i="1"/>
  <c r="Z1333" i="1"/>
  <c r="Z1332" i="1"/>
  <c r="Z1331" i="1"/>
  <c r="Z1330" i="1"/>
  <c r="Z1329" i="1"/>
  <c r="Z1328" i="1"/>
  <c r="Z1327" i="1"/>
  <c r="Z1326" i="1"/>
  <c r="Z1325" i="1"/>
  <c r="Z1324" i="1"/>
  <c r="Z1323" i="1"/>
  <c r="Z1322" i="1"/>
  <c r="Z1321" i="1"/>
  <c r="Z1320" i="1"/>
  <c r="Z1319" i="1"/>
  <c r="Z1318" i="1"/>
  <c r="Z1317" i="1"/>
  <c r="Z1316" i="1"/>
  <c r="Z1315" i="1"/>
  <c r="Z1314" i="1"/>
  <c r="Z1313" i="1"/>
  <c r="Z1312" i="1"/>
  <c r="Z1311" i="1"/>
  <c r="Z1310" i="1"/>
  <c r="Z1309" i="1"/>
  <c r="Z1308" i="1"/>
  <c r="Z1307" i="1"/>
  <c r="Z1306" i="1"/>
  <c r="Z1305" i="1"/>
  <c r="Z1304" i="1"/>
  <c r="Z1303" i="1"/>
  <c r="Z1302" i="1"/>
  <c r="Z1301" i="1"/>
  <c r="Z1300" i="1"/>
  <c r="Z1299" i="1"/>
  <c r="Z1298" i="1"/>
  <c r="Z1297" i="1"/>
  <c r="Z1296" i="1"/>
  <c r="Z1295" i="1"/>
  <c r="Z1294" i="1"/>
  <c r="Z1293" i="1"/>
  <c r="Z1292" i="1"/>
  <c r="Z1291" i="1"/>
  <c r="Z1290" i="1"/>
  <c r="Z1289" i="1"/>
  <c r="Z1288" i="1"/>
  <c r="Z1287" i="1"/>
  <c r="Z1286" i="1"/>
  <c r="Z1285" i="1"/>
  <c r="Z1284" i="1"/>
  <c r="Z1283" i="1"/>
  <c r="Z1282" i="1"/>
  <c r="Z1281" i="1"/>
  <c r="Z1280" i="1"/>
  <c r="Z1279" i="1"/>
  <c r="Z1278" i="1"/>
  <c r="Z1277" i="1"/>
  <c r="Z1276" i="1"/>
  <c r="Z1275" i="1"/>
  <c r="Z1274" i="1"/>
  <c r="Z1273" i="1"/>
  <c r="Z1272" i="1"/>
  <c r="Z1271" i="1"/>
  <c r="Z1270" i="1"/>
  <c r="Z1269" i="1"/>
  <c r="Z1268" i="1"/>
  <c r="Z1267" i="1"/>
  <c r="Z1266" i="1"/>
  <c r="Z1265" i="1"/>
  <c r="Z1264" i="1"/>
  <c r="Z1263" i="1"/>
  <c r="Z1262" i="1"/>
  <c r="Z1261" i="1"/>
  <c r="Z1260" i="1"/>
  <c r="Z1259" i="1"/>
  <c r="Z1258" i="1"/>
  <c r="Z1257" i="1"/>
  <c r="Z1256" i="1"/>
  <c r="Z1255" i="1"/>
  <c r="Z1254" i="1"/>
  <c r="Z1253" i="1"/>
  <c r="Z1252" i="1"/>
  <c r="Z1251" i="1"/>
  <c r="Z1250" i="1"/>
  <c r="Z1249" i="1"/>
  <c r="Z1248" i="1"/>
  <c r="Z1247" i="1"/>
  <c r="Z1246" i="1"/>
  <c r="Z1245" i="1"/>
  <c r="Z1244" i="1"/>
  <c r="Z1243" i="1"/>
  <c r="Z1242" i="1"/>
  <c r="Z1241" i="1"/>
  <c r="Z1240" i="1"/>
  <c r="Z1239" i="1"/>
  <c r="Z1238" i="1"/>
  <c r="Z1237" i="1"/>
  <c r="Z1236" i="1"/>
  <c r="Z1235" i="1"/>
  <c r="Z1234" i="1"/>
  <c r="Z1233" i="1"/>
  <c r="Z1232" i="1"/>
  <c r="Z1231" i="1"/>
  <c r="Z1230" i="1"/>
  <c r="Z1229" i="1"/>
  <c r="Z1228" i="1"/>
  <c r="Z1227" i="1"/>
  <c r="Z1226" i="1"/>
  <c r="Z1225" i="1"/>
  <c r="Z1224" i="1"/>
  <c r="Z1223" i="1"/>
  <c r="Z1222" i="1"/>
  <c r="Z1221" i="1"/>
  <c r="Z1220" i="1"/>
  <c r="Z1219" i="1"/>
  <c r="Z1218" i="1"/>
  <c r="Z1217" i="1"/>
  <c r="Z1216" i="1"/>
  <c r="Z1215" i="1"/>
  <c r="Z1214" i="1"/>
  <c r="Z1213" i="1"/>
  <c r="Z1212" i="1"/>
  <c r="Z1211" i="1"/>
  <c r="Z1210" i="1"/>
  <c r="Z1209" i="1"/>
  <c r="Z1208" i="1"/>
  <c r="Z1207" i="1"/>
  <c r="Z1206" i="1"/>
  <c r="Z1205" i="1"/>
  <c r="Z1204" i="1"/>
  <c r="Z1203" i="1"/>
  <c r="Z1202" i="1"/>
  <c r="Z1201" i="1"/>
  <c r="Z1200" i="1"/>
  <c r="Z1199" i="1"/>
  <c r="Z1198" i="1"/>
  <c r="Z1197" i="1"/>
  <c r="Z1196" i="1"/>
  <c r="Z1195" i="1"/>
  <c r="Z1194" i="1"/>
  <c r="Z1193" i="1"/>
  <c r="Z1192" i="1"/>
  <c r="Z1191" i="1"/>
  <c r="Z1190" i="1"/>
  <c r="Z1189" i="1"/>
  <c r="Z1188" i="1"/>
  <c r="Z1187" i="1"/>
  <c r="Z1186" i="1"/>
  <c r="Z1185" i="1"/>
  <c r="Z1184" i="1"/>
  <c r="Z1183" i="1"/>
  <c r="Z1182" i="1"/>
  <c r="Z1181" i="1"/>
  <c r="Z1180" i="1"/>
  <c r="Z1179" i="1"/>
  <c r="Z1178" i="1"/>
  <c r="Z1177" i="1"/>
  <c r="Z1176" i="1"/>
  <c r="Z1175" i="1"/>
  <c r="Z1174" i="1"/>
  <c r="Z1173" i="1"/>
  <c r="Z1172" i="1"/>
  <c r="Z1171" i="1"/>
  <c r="Z1170" i="1"/>
  <c r="Z1169" i="1"/>
  <c r="Z1168" i="1"/>
  <c r="Z1167" i="1"/>
  <c r="Z1166" i="1"/>
  <c r="Z1165" i="1"/>
  <c r="Z1164" i="1"/>
  <c r="Z1163" i="1"/>
  <c r="Z1162" i="1"/>
  <c r="Z1161" i="1"/>
  <c r="Z1160" i="1"/>
  <c r="Z1159" i="1"/>
  <c r="Z1158" i="1"/>
  <c r="Z1157" i="1"/>
  <c r="Z1156" i="1"/>
  <c r="Z1155" i="1"/>
  <c r="Z1154" i="1"/>
  <c r="Z1153" i="1"/>
  <c r="Z1152" i="1"/>
  <c r="Z1151" i="1"/>
  <c r="Z1150" i="1"/>
  <c r="Z1149" i="1"/>
  <c r="Z1148" i="1"/>
  <c r="Z1147" i="1"/>
  <c r="Z1146" i="1"/>
  <c r="Z1145" i="1"/>
  <c r="Z1144" i="1"/>
  <c r="Z1143" i="1"/>
  <c r="Z1142" i="1"/>
  <c r="Z1141" i="1"/>
  <c r="Z1140" i="1"/>
  <c r="Z1139" i="1"/>
  <c r="Z1138" i="1"/>
  <c r="Z1137" i="1"/>
  <c r="Z1136" i="1"/>
  <c r="Z1135" i="1"/>
  <c r="Z1134" i="1"/>
  <c r="Z1133" i="1"/>
  <c r="Z1132" i="1"/>
  <c r="Z1131" i="1"/>
  <c r="Z1130" i="1"/>
  <c r="Z1129" i="1"/>
  <c r="Z1128" i="1"/>
  <c r="Z1127" i="1"/>
  <c r="Z1126" i="1"/>
  <c r="Z1125" i="1"/>
  <c r="Z1124" i="1"/>
  <c r="Z1123" i="1"/>
  <c r="Z1122" i="1"/>
  <c r="Z1121" i="1"/>
  <c r="Z1120" i="1"/>
  <c r="Z1119" i="1"/>
  <c r="Z1118" i="1"/>
  <c r="Z1117" i="1"/>
  <c r="Z1116" i="1"/>
  <c r="Z1115" i="1"/>
  <c r="Z1114" i="1"/>
  <c r="Z1113" i="1"/>
  <c r="Z1112" i="1"/>
  <c r="Z1111" i="1"/>
  <c r="Z1110" i="1"/>
  <c r="Z1109" i="1"/>
  <c r="Z1108" i="1"/>
  <c r="Z1107" i="1"/>
  <c r="Z1106" i="1"/>
  <c r="Z1105" i="1"/>
  <c r="Z1104" i="1"/>
  <c r="Z1103" i="1"/>
  <c r="Z1102" i="1"/>
  <c r="Z1101" i="1"/>
  <c r="Z1100" i="1"/>
  <c r="Z1099" i="1"/>
  <c r="Z1098" i="1"/>
  <c r="Z1097" i="1"/>
  <c r="Z1096" i="1"/>
  <c r="Z1095" i="1"/>
  <c r="Z1094" i="1"/>
  <c r="Z1093" i="1"/>
  <c r="Z1092" i="1"/>
  <c r="Z1091" i="1"/>
  <c r="Z1090" i="1"/>
  <c r="Z1089" i="1"/>
  <c r="Z1088" i="1"/>
  <c r="Z1087" i="1"/>
  <c r="Z1086" i="1"/>
  <c r="Z1085" i="1"/>
  <c r="Z1084" i="1"/>
  <c r="Z1083" i="1"/>
  <c r="Z1082" i="1"/>
  <c r="Z1081" i="1"/>
  <c r="Z1080" i="1"/>
  <c r="Z1079" i="1"/>
  <c r="Z1078" i="1"/>
  <c r="Z1077" i="1"/>
  <c r="Z1076" i="1"/>
  <c r="Z1075" i="1"/>
  <c r="Z1074" i="1"/>
  <c r="Z1073" i="1"/>
  <c r="Z1072" i="1"/>
  <c r="Z1071" i="1"/>
  <c r="Z1070" i="1"/>
  <c r="Z1069" i="1"/>
  <c r="Z1068" i="1"/>
  <c r="Z1067" i="1"/>
  <c r="Z1066" i="1"/>
  <c r="Z1065" i="1"/>
  <c r="Z1064" i="1"/>
  <c r="Z1063" i="1"/>
  <c r="Z1062" i="1"/>
  <c r="Z1061" i="1"/>
  <c r="Z1060" i="1"/>
  <c r="Z1059" i="1"/>
  <c r="Z1058" i="1"/>
  <c r="Z1057" i="1"/>
  <c r="Z1056" i="1"/>
  <c r="Z1055" i="1"/>
  <c r="Z1054" i="1"/>
  <c r="Z1053" i="1"/>
  <c r="Z1052" i="1"/>
  <c r="Z1051" i="1"/>
  <c r="Z1050" i="1"/>
  <c r="Z1049" i="1"/>
  <c r="Z1048" i="1"/>
  <c r="Z1047" i="1"/>
  <c r="Z1046" i="1"/>
  <c r="Z1045" i="1"/>
  <c r="Z1044" i="1"/>
  <c r="Z1043" i="1"/>
  <c r="Z1042" i="1"/>
  <c r="Z1041" i="1"/>
  <c r="Z1040" i="1"/>
  <c r="Z1039" i="1"/>
  <c r="Z1038" i="1"/>
  <c r="Z1037" i="1"/>
  <c r="Z1036" i="1"/>
  <c r="Z1035" i="1"/>
  <c r="Z1034" i="1"/>
  <c r="Z1033" i="1"/>
  <c r="Z1032" i="1"/>
  <c r="Z1031" i="1"/>
  <c r="Z1030" i="1"/>
  <c r="Z1029" i="1"/>
  <c r="Z1028" i="1"/>
  <c r="Z1027" i="1"/>
  <c r="Z1026" i="1"/>
  <c r="Z1025" i="1"/>
  <c r="Z1024" i="1"/>
  <c r="Z1023" i="1"/>
  <c r="Z1022" i="1"/>
  <c r="Z1021" i="1"/>
  <c r="Z1020" i="1"/>
  <c r="Z1019" i="1"/>
  <c r="Z1018" i="1"/>
  <c r="Z1017" i="1"/>
  <c r="Z1016" i="1"/>
  <c r="Z1015" i="1"/>
  <c r="Z1014" i="1"/>
  <c r="Z1013" i="1"/>
  <c r="Z1012" i="1"/>
  <c r="Z1011" i="1"/>
  <c r="Z1010" i="1"/>
  <c r="Z1009" i="1"/>
  <c r="Z1008" i="1"/>
  <c r="Z1007" i="1"/>
  <c r="Z1006" i="1"/>
  <c r="Z1005" i="1"/>
  <c r="Z1004" i="1"/>
  <c r="Z1003" i="1"/>
  <c r="Z1002" i="1"/>
  <c r="Z1001" i="1"/>
  <c r="Z1000" i="1"/>
  <c r="Z999" i="1"/>
  <c r="Z998" i="1"/>
  <c r="Z997" i="1"/>
  <c r="Z996" i="1"/>
  <c r="Z995" i="1"/>
  <c r="Z994" i="1"/>
  <c r="Z993" i="1"/>
  <c r="Z992" i="1"/>
  <c r="Z991" i="1"/>
  <c r="Z990" i="1"/>
  <c r="Z989" i="1"/>
  <c r="Z988" i="1"/>
  <c r="Z987" i="1"/>
  <c r="Z986" i="1"/>
  <c r="Z985" i="1"/>
  <c r="Z984" i="1"/>
  <c r="Z983" i="1"/>
  <c r="Z982" i="1"/>
  <c r="Z981" i="1"/>
  <c r="Z980" i="1"/>
  <c r="Z979" i="1"/>
  <c r="Z978" i="1"/>
  <c r="Z977" i="1"/>
  <c r="Z976" i="1"/>
  <c r="Z975" i="1"/>
  <c r="Z974" i="1"/>
  <c r="Z973" i="1"/>
  <c r="Z972" i="1"/>
  <c r="Z971" i="1"/>
  <c r="Z970" i="1"/>
  <c r="Z969" i="1"/>
  <c r="Z968" i="1"/>
  <c r="Z967" i="1"/>
  <c r="Z966" i="1"/>
  <c r="Z965" i="1"/>
  <c r="Z964" i="1"/>
  <c r="Z963" i="1"/>
  <c r="Z962" i="1"/>
  <c r="Z961" i="1"/>
  <c r="Z960" i="1"/>
  <c r="Z959" i="1"/>
  <c r="Z958" i="1"/>
  <c r="Z957" i="1"/>
  <c r="Z956" i="1"/>
  <c r="Z955" i="1"/>
  <c r="Z954" i="1"/>
  <c r="Z953" i="1"/>
  <c r="Z952" i="1"/>
  <c r="Z951" i="1"/>
  <c r="Z950" i="1"/>
  <c r="Z949" i="1"/>
  <c r="Z948" i="1"/>
  <c r="Z947" i="1"/>
  <c r="Z946" i="1"/>
  <c r="Z945" i="1"/>
  <c r="Z944" i="1"/>
  <c r="Z943" i="1"/>
  <c r="Z942" i="1"/>
  <c r="Z941" i="1"/>
  <c r="Z940" i="1"/>
  <c r="Z939" i="1"/>
  <c r="Z938" i="1"/>
  <c r="Z937" i="1"/>
  <c r="Z936" i="1"/>
  <c r="Z935" i="1"/>
  <c r="Z934" i="1"/>
  <c r="Z933" i="1"/>
  <c r="Z932" i="1"/>
  <c r="Z931" i="1"/>
  <c r="Z930" i="1"/>
  <c r="Z929" i="1"/>
  <c r="Z928" i="1"/>
  <c r="Z927" i="1"/>
  <c r="Z926" i="1"/>
  <c r="Z925" i="1"/>
  <c r="Z924" i="1"/>
  <c r="Z923" i="1"/>
  <c r="Z922" i="1"/>
  <c r="Z921" i="1"/>
  <c r="Z920" i="1"/>
  <c r="Z919" i="1"/>
  <c r="Z918" i="1"/>
  <c r="Z917" i="1"/>
  <c r="Z916" i="1"/>
  <c r="Z915" i="1"/>
  <c r="Z914" i="1"/>
  <c r="Z913" i="1"/>
  <c r="Z912" i="1"/>
  <c r="Z911" i="1"/>
  <c r="Z910" i="1"/>
  <c r="Z909" i="1"/>
  <c r="Z908" i="1"/>
  <c r="Z907" i="1"/>
  <c r="Z906" i="1"/>
  <c r="Z905" i="1"/>
  <c r="Z904" i="1"/>
  <c r="Z903" i="1"/>
  <c r="Z902" i="1"/>
  <c r="Z901" i="1"/>
  <c r="Z900" i="1"/>
  <c r="Z899" i="1"/>
  <c r="Z898" i="1"/>
  <c r="Z897" i="1"/>
  <c r="Z896" i="1"/>
  <c r="Z895" i="1"/>
  <c r="Z894" i="1"/>
  <c r="Z893" i="1"/>
  <c r="Z892" i="1"/>
  <c r="Z891" i="1"/>
  <c r="Z890" i="1"/>
  <c r="Z889" i="1"/>
  <c r="Z888" i="1"/>
  <c r="Z887" i="1"/>
  <c r="Z886" i="1"/>
  <c r="Z885" i="1"/>
  <c r="Z884" i="1"/>
  <c r="Z883" i="1"/>
  <c r="Z882" i="1"/>
  <c r="Z881" i="1"/>
  <c r="Z880" i="1"/>
  <c r="Z879" i="1"/>
  <c r="Z878" i="1"/>
  <c r="Z877" i="1"/>
  <c r="Z876" i="1"/>
  <c r="Z875" i="1"/>
  <c r="Z874" i="1"/>
  <c r="Z873" i="1"/>
  <c r="Z872" i="1"/>
  <c r="Z871" i="1"/>
  <c r="Z870" i="1"/>
  <c r="Z869" i="1"/>
  <c r="Z868" i="1"/>
  <c r="Z867" i="1"/>
  <c r="Z866" i="1"/>
  <c r="Z865" i="1"/>
  <c r="Z864" i="1"/>
  <c r="Z863" i="1"/>
  <c r="Z862" i="1"/>
  <c r="Z861" i="1"/>
  <c r="Z860" i="1"/>
  <c r="Z859" i="1"/>
  <c r="Z858" i="1"/>
  <c r="Z857" i="1"/>
  <c r="Z856" i="1"/>
  <c r="Z855" i="1"/>
  <c r="Z854" i="1"/>
  <c r="Z853" i="1"/>
  <c r="Z852" i="1"/>
  <c r="Z851" i="1"/>
  <c r="Z850" i="1"/>
  <c r="Z849" i="1"/>
  <c r="Z848" i="1"/>
  <c r="Z847" i="1"/>
  <c r="Z846" i="1"/>
  <c r="Z845" i="1"/>
  <c r="Z844" i="1"/>
  <c r="Z843" i="1"/>
  <c r="Z842" i="1"/>
  <c r="Z841" i="1"/>
  <c r="Z840" i="1"/>
  <c r="Z839" i="1"/>
  <c r="Z838" i="1"/>
  <c r="Z837" i="1"/>
  <c r="Z836" i="1"/>
  <c r="Z835" i="1"/>
  <c r="Z834" i="1"/>
  <c r="Z833" i="1"/>
  <c r="Z832" i="1"/>
  <c r="Z831" i="1"/>
  <c r="Z830" i="1"/>
  <c r="Z829" i="1"/>
  <c r="Z828" i="1"/>
  <c r="Z827" i="1"/>
  <c r="Z826" i="1"/>
  <c r="Z825" i="1"/>
  <c r="Z824" i="1"/>
  <c r="Z823" i="1"/>
  <c r="Z822" i="1"/>
  <c r="Z821" i="1"/>
  <c r="Z820" i="1"/>
  <c r="Z819" i="1"/>
  <c r="Z818" i="1"/>
  <c r="Z817" i="1"/>
  <c r="Z816" i="1"/>
  <c r="Z815" i="1"/>
  <c r="Z814" i="1"/>
  <c r="Z813" i="1"/>
  <c r="Z812" i="1"/>
  <c r="Z811" i="1"/>
  <c r="Z810" i="1"/>
  <c r="Z809" i="1"/>
  <c r="Z808" i="1"/>
  <c r="Z807" i="1"/>
  <c r="Z806" i="1"/>
  <c r="Z805" i="1"/>
  <c r="Z804" i="1"/>
  <c r="Z803" i="1"/>
  <c r="Z802" i="1"/>
  <c r="Z801" i="1"/>
  <c r="Z800" i="1"/>
  <c r="Z799" i="1"/>
  <c r="Z798" i="1"/>
  <c r="Z797" i="1"/>
  <c r="Z796" i="1"/>
  <c r="Z795" i="1"/>
  <c r="Z794" i="1"/>
  <c r="Z793" i="1"/>
  <c r="Z792" i="1"/>
  <c r="Z791" i="1"/>
  <c r="Z790" i="1"/>
  <c r="Z789" i="1"/>
  <c r="Z788" i="1"/>
  <c r="Z787" i="1"/>
  <c r="Z786" i="1"/>
  <c r="Z785" i="1"/>
  <c r="Z784" i="1"/>
  <c r="Z783" i="1"/>
  <c r="Z782" i="1"/>
  <c r="Z781" i="1"/>
  <c r="Z780" i="1"/>
  <c r="Z779" i="1"/>
  <c r="Z778" i="1"/>
  <c r="Z777" i="1"/>
  <c r="Z776" i="1"/>
  <c r="Z775" i="1"/>
  <c r="Z774" i="1"/>
  <c r="Z773" i="1"/>
  <c r="Z772" i="1"/>
  <c r="Z771" i="1"/>
  <c r="Z770" i="1"/>
  <c r="Z769" i="1"/>
  <c r="Z768" i="1"/>
  <c r="Z767" i="1"/>
  <c r="Z766" i="1"/>
  <c r="Z765" i="1"/>
  <c r="Z764" i="1"/>
  <c r="Z763" i="1"/>
  <c r="Z762" i="1"/>
  <c r="Z761" i="1"/>
  <c r="Z760" i="1"/>
  <c r="Z759" i="1"/>
  <c r="Z758" i="1"/>
  <c r="Z757" i="1"/>
  <c r="Z756" i="1"/>
  <c r="Z755" i="1"/>
  <c r="Z754" i="1"/>
  <c r="Z753" i="1"/>
  <c r="Z752" i="1"/>
  <c r="Z751" i="1"/>
  <c r="Z750" i="1"/>
  <c r="Z749" i="1"/>
  <c r="Z748" i="1"/>
  <c r="Z747" i="1"/>
  <c r="Z746" i="1"/>
  <c r="Z745" i="1"/>
  <c r="Z744" i="1"/>
  <c r="Z743" i="1"/>
  <c r="Z742" i="1"/>
  <c r="Z741" i="1"/>
  <c r="Z740" i="1"/>
  <c r="Z739" i="1"/>
  <c r="Z738" i="1"/>
  <c r="Z737" i="1"/>
  <c r="Z736" i="1"/>
  <c r="Z735" i="1"/>
  <c r="Z734" i="1"/>
  <c r="Z733" i="1"/>
  <c r="Z732" i="1"/>
  <c r="Z731" i="1"/>
  <c r="Z730" i="1"/>
  <c r="Z729" i="1"/>
  <c r="Z728" i="1"/>
  <c r="Z727" i="1"/>
  <c r="Z726" i="1"/>
  <c r="Z725" i="1"/>
  <c r="Z724" i="1"/>
  <c r="Z723" i="1"/>
  <c r="Z722" i="1"/>
  <c r="Z721" i="1"/>
  <c r="Z720" i="1"/>
  <c r="Z719" i="1"/>
  <c r="Z718" i="1"/>
  <c r="Z717" i="1"/>
  <c r="Z716" i="1"/>
  <c r="Z715" i="1"/>
  <c r="Z714" i="1"/>
  <c r="Z713" i="1"/>
  <c r="Z712" i="1"/>
  <c r="Z711" i="1"/>
  <c r="Z710" i="1"/>
  <c r="Z709" i="1"/>
  <c r="Z708" i="1"/>
  <c r="Z707" i="1"/>
  <c r="Z706" i="1"/>
  <c r="Z705" i="1"/>
  <c r="Z704" i="1"/>
  <c r="Z703" i="1"/>
  <c r="Z702" i="1"/>
  <c r="Z701" i="1"/>
  <c r="Z700" i="1"/>
  <c r="Z699" i="1"/>
  <c r="Z698" i="1"/>
  <c r="Z697" i="1"/>
  <c r="Z696" i="1"/>
  <c r="Z695" i="1"/>
  <c r="Z694" i="1"/>
  <c r="Z693" i="1"/>
  <c r="Z692" i="1"/>
  <c r="Z691" i="1"/>
  <c r="Z690" i="1"/>
  <c r="Z689" i="1"/>
  <c r="Z688" i="1"/>
  <c r="Z687" i="1"/>
  <c r="Z686" i="1"/>
  <c r="Z685" i="1"/>
  <c r="Z684" i="1"/>
  <c r="Z683" i="1"/>
  <c r="Z682" i="1"/>
  <c r="Z681" i="1"/>
  <c r="Z680" i="1"/>
  <c r="Z679" i="1"/>
  <c r="Z678" i="1"/>
  <c r="Z677" i="1"/>
  <c r="Z676" i="1"/>
  <c r="Z675" i="1"/>
  <c r="Z674" i="1"/>
  <c r="Z673" i="1"/>
  <c r="Z672" i="1"/>
  <c r="Z671" i="1"/>
  <c r="Z670" i="1"/>
  <c r="Z669" i="1"/>
  <c r="Z668" i="1"/>
  <c r="Z667" i="1"/>
  <c r="Z666" i="1"/>
  <c r="Z665" i="1"/>
  <c r="Z664" i="1"/>
  <c r="Z663" i="1"/>
  <c r="Z662" i="1"/>
  <c r="Z661" i="1"/>
  <c r="Z660" i="1"/>
  <c r="Z659" i="1"/>
  <c r="Z658" i="1"/>
  <c r="Z657" i="1"/>
  <c r="Z656" i="1"/>
  <c r="Z655" i="1"/>
  <c r="Z654" i="1"/>
  <c r="Z653" i="1"/>
  <c r="Z652" i="1"/>
  <c r="Z651" i="1"/>
  <c r="Z650" i="1"/>
  <c r="Z649" i="1"/>
  <c r="Z648" i="1"/>
  <c r="Z647" i="1"/>
  <c r="Z646" i="1"/>
  <c r="Z645" i="1"/>
  <c r="Z644" i="1"/>
  <c r="Z643" i="1"/>
  <c r="Z642" i="1"/>
  <c r="Z641" i="1"/>
  <c r="Z640" i="1"/>
  <c r="Z639" i="1"/>
  <c r="Z638" i="1"/>
  <c r="Z637" i="1"/>
  <c r="Z636" i="1"/>
  <c r="Z635" i="1"/>
  <c r="Z634" i="1"/>
  <c r="Z633" i="1"/>
  <c r="Z632" i="1"/>
  <c r="Z631" i="1"/>
  <c r="Z630" i="1"/>
  <c r="Z629" i="1"/>
  <c r="Z628" i="1"/>
  <c r="Z627" i="1"/>
  <c r="Z626" i="1"/>
  <c r="Z625" i="1"/>
  <c r="Z624" i="1"/>
  <c r="Z623" i="1"/>
  <c r="Z622" i="1"/>
  <c r="Z621" i="1"/>
  <c r="Z620" i="1"/>
  <c r="Z619" i="1"/>
  <c r="Z618" i="1"/>
  <c r="Z617" i="1"/>
  <c r="Z616" i="1"/>
  <c r="Z615" i="1"/>
  <c r="Z614" i="1"/>
  <c r="Z613" i="1"/>
  <c r="Z612" i="1"/>
  <c r="Z611" i="1"/>
  <c r="Z610" i="1"/>
  <c r="Z609" i="1"/>
  <c r="Z608" i="1"/>
  <c r="Z607" i="1"/>
  <c r="Z606" i="1"/>
  <c r="Z605" i="1"/>
  <c r="Z604" i="1"/>
  <c r="Z603" i="1"/>
  <c r="Z602" i="1"/>
  <c r="Z601" i="1"/>
  <c r="Z600" i="1"/>
  <c r="Z599" i="1"/>
  <c r="Z598" i="1"/>
  <c r="Z597" i="1"/>
  <c r="Z596" i="1"/>
  <c r="Z595" i="1"/>
  <c r="Z594" i="1"/>
  <c r="Z593" i="1"/>
  <c r="Z592" i="1"/>
  <c r="Z591" i="1"/>
  <c r="Z590" i="1"/>
  <c r="Z589" i="1"/>
  <c r="Z588" i="1"/>
  <c r="Z587" i="1"/>
  <c r="Z586" i="1"/>
  <c r="Z585" i="1"/>
  <c r="Z584" i="1"/>
  <c r="Z583" i="1"/>
  <c r="Z582" i="1"/>
  <c r="Z581" i="1"/>
  <c r="Z580" i="1"/>
  <c r="Z579" i="1"/>
  <c r="Z578" i="1"/>
  <c r="Z577" i="1"/>
  <c r="Z576" i="1"/>
  <c r="Z575" i="1"/>
  <c r="Z574" i="1"/>
  <c r="Z573" i="1"/>
  <c r="Z572" i="1"/>
  <c r="Z571" i="1"/>
  <c r="Z570" i="1"/>
  <c r="Z569" i="1"/>
  <c r="Z568" i="1"/>
  <c r="Z567" i="1"/>
  <c r="Z566" i="1"/>
  <c r="Z565" i="1"/>
  <c r="Z564" i="1"/>
  <c r="Z563" i="1"/>
  <c r="Z562" i="1"/>
  <c r="Z561" i="1"/>
  <c r="Z560" i="1"/>
  <c r="Z559" i="1"/>
  <c r="Z558" i="1"/>
  <c r="Z557" i="1"/>
  <c r="Z556" i="1"/>
  <c r="Z555" i="1"/>
  <c r="Z554" i="1"/>
  <c r="Z553" i="1"/>
  <c r="Z552" i="1"/>
  <c r="Z551" i="1"/>
  <c r="Z550" i="1"/>
  <c r="Z549" i="1"/>
  <c r="Z548" i="1"/>
  <c r="Z547" i="1"/>
  <c r="Z546" i="1"/>
  <c r="Z545" i="1"/>
  <c r="Z544" i="1"/>
  <c r="Z543" i="1"/>
  <c r="Z542" i="1"/>
  <c r="Z541" i="1"/>
  <c r="Z540" i="1"/>
  <c r="Z539" i="1"/>
  <c r="Z538" i="1"/>
  <c r="Z537" i="1"/>
  <c r="Z536" i="1"/>
  <c r="Z535" i="1"/>
  <c r="Z534" i="1"/>
  <c r="Z533" i="1"/>
  <c r="Z532" i="1"/>
  <c r="Z531" i="1"/>
  <c r="Z530" i="1"/>
  <c r="Z529" i="1"/>
  <c r="Z528" i="1"/>
  <c r="Z527" i="1"/>
  <c r="Z526" i="1"/>
  <c r="Z525" i="1"/>
  <c r="Z524" i="1"/>
  <c r="Z523" i="1"/>
  <c r="Z522" i="1"/>
  <c r="Z521" i="1"/>
  <c r="Z520" i="1"/>
  <c r="Z519" i="1"/>
  <c r="Z518" i="1"/>
  <c r="Z517" i="1"/>
  <c r="Z516" i="1"/>
  <c r="Z515" i="1"/>
  <c r="Z514" i="1"/>
  <c r="Z513" i="1"/>
  <c r="Z512" i="1"/>
  <c r="Z511" i="1"/>
  <c r="Z510" i="1"/>
  <c r="Z509" i="1"/>
  <c r="Z508" i="1"/>
  <c r="Z507" i="1"/>
  <c r="Z506" i="1"/>
  <c r="Z505" i="1"/>
  <c r="Z504" i="1"/>
  <c r="Z503" i="1"/>
  <c r="Z502" i="1"/>
  <c r="Z501" i="1"/>
  <c r="Z500" i="1"/>
  <c r="Z499" i="1"/>
  <c r="Z498" i="1"/>
  <c r="Z497" i="1"/>
  <c r="Z496" i="1"/>
  <c r="Z495" i="1"/>
  <c r="Z494" i="1"/>
  <c r="Z493" i="1"/>
  <c r="Z492" i="1"/>
  <c r="Z491" i="1"/>
  <c r="Z490" i="1"/>
  <c r="Z489" i="1"/>
  <c r="Z488" i="1"/>
  <c r="Z487" i="1"/>
  <c r="Z486" i="1"/>
  <c r="Z485" i="1"/>
  <c r="Z484" i="1"/>
  <c r="Z483" i="1"/>
  <c r="Z482" i="1"/>
  <c r="Z481" i="1"/>
  <c r="Z480" i="1"/>
  <c r="Z479" i="1"/>
  <c r="Z478" i="1"/>
  <c r="Z477" i="1"/>
  <c r="Z476" i="1"/>
  <c r="Z475" i="1"/>
  <c r="Z474" i="1"/>
  <c r="Z473" i="1"/>
  <c r="Z472" i="1"/>
  <c r="Z471" i="1"/>
  <c r="Z470" i="1"/>
  <c r="Z469" i="1"/>
  <c r="Z468" i="1"/>
  <c r="Z467" i="1"/>
  <c r="Z466" i="1"/>
  <c r="Z465" i="1"/>
  <c r="Z464" i="1"/>
  <c r="Z463" i="1"/>
  <c r="Z462" i="1"/>
  <c r="Z461" i="1"/>
  <c r="Z460" i="1"/>
  <c r="Z459" i="1"/>
  <c r="Z458" i="1"/>
  <c r="Z457" i="1"/>
  <c r="Z456" i="1"/>
  <c r="Z455" i="1"/>
  <c r="Z454" i="1"/>
  <c r="Z453" i="1"/>
  <c r="Z452" i="1"/>
  <c r="Z451" i="1"/>
  <c r="Z450" i="1"/>
  <c r="Z449" i="1"/>
  <c r="Z448" i="1"/>
  <c r="Z447" i="1"/>
  <c r="Z446" i="1"/>
  <c r="Z445" i="1"/>
  <c r="Z444" i="1"/>
  <c r="Z443" i="1"/>
  <c r="Z442" i="1"/>
  <c r="Z441" i="1"/>
  <c r="Z440" i="1"/>
  <c r="Z439" i="1"/>
  <c r="Z438" i="1"/>
  <c r="Z437" i="1"/>
  <c r="Z436" i="1"/>
  <c r="Z435" i="1"/>
  <c r="Z434" i="1"/>
  <c r="Z433" i="1"/>
  <c r="Z432" i="1"/>
  <c r="Z431" i="1"/>
  <c r="Z430" i="1"/>
  <c r="Z429" i="1"/>
  <c r="Z428" i="1"/>
  <c r="Z427" i="1"/>
  <c r="Z426" i="1"/>
  <c r="Z425" i="1"/>
  <c r="Z424" i="1"/>
  <c r="Z423" i="1"/>
  <c r="Z422" i="1"/>
  <c r="Z421" i="1"/>
  <c r="Z420" i="1"/>
  <c r="Z419" i="1"/>
  <c r="Z418" i="1"/>
  <c r="Z417" i="1"/>
  <c r="Z416" i="1"/>
  <c r="Z415" i="1"/>
  <c r="Z414" i="1"/>
  <c r="Z413" i="1"/>
  <c r="Z412" i="1"/>
  <c r="Z411" i="1"/>
  <c r="Z410" i="1"/>
  <c r="Z409" i="1"/>
  <c r="Z408" i="1"/>
  <c r="Z407" i="1"/>
  <c r="Z406" i="1"/>
  <c r="Z405" i="1"/>
  <c r="Z404" i="1"/>
  <c r="Z403" i="1"/>
  <c r="Z402" i="1"/>
  <c r="Z401" i="1"/>
  <c r="Z400" i="1"/>
  <c r="Z399" i="1"/>
  <c r="Z398" i="1"/>
  <c r="Z397" i="1"/>
  <c r="Z396" i="1"/>
  <c r="Z395" i="1"/>
  <c r="Z394" i="1"/>
  <c r="Z393" i="1"/>
  <c r="Z392" i="1"/>
  <c r="Z391" i="1"/>
  <c r="Z390" i="1"/>
  <c r="Z389" i="1"/>
  <c r="Z388" i="1"/>
  <c r="Z387" i="1"/>
  <c r="Z386" i="1"/>
  <c r="Z385" i="1"/>
  <c r="Z384" i="1"/>
  <c r="Z383" i="1"/>
  <c r="Z382" i="1"/>
  <c r="Z381" i="1"/>
  <c r="Z380" i="1"/>
  <c r="Z379" i="1"/>
  <c r="Z378" i="1"/>
  <c r="Z377" i="1"/>
  <c r="Z376" i="1"/>
  <c r="Z375" i="1"/>
  <c r="Z374" i="1"/>
  <c r="Z373" i="1"/>
  <c r="Z372" i="1"/>
  <c r="Z371" i="1"/>
  <c r="Z370" i="1"/>
  <c r="Z369" i="1"/>
  <c r="Z368" i="1"/>
  <c r="Z367" i="1"/>
  <c r="Z366" i="1"/>
  <c r="Z365" i="1"/>
  <c r="Z364" i="1"/>
  <c r="Z363" i="1"/>
  <c r="Z362" i="1"/>
  <c r="Z361" i="1"/>
  <c r="Z360" i="1"/>
  <c r="Z359" i="1"/>
  <c r="Z358" i="1"/>
  <c r="Z357" i="1"/>
  <c r="Z356" i="1"/>
  <c r="Z355" i="1"/>
  <c r="Z354" i="1"/>
  <c r="Z353" i="1"/>
  <c r="Z352" i="1"/>
  <c r="Z351" i="1"/>
  <c r="Z350" i="1"/>
  <c r="Z349" i="1"/>
  <c r="Z348" i="1"/>
  <c r="Z347" i="1"/>
  <c r="Z346" i="1"/>
  <c r="Z345" i="1"/>
  <c r="Z344" i="1"/>
  <c r="Z343" i="1"/>
  <c r="Z342" i="1"/>
  <c r="Z341" i="1"/>
  <c r="Z340" i="1"/>
  <c r="Z339" i="1"/>
  <c r="Z338" i="1"/>
  <c r="Z337" i="1"/>
  <c r="Z336" i="1"/>
  <c r="Z335" i="1"/>
  <c r="Z334" i="1"/>
  <c r="Z333" i="1"/>
  <c r="Z332" i="1"/>
  <c r="Z331" i="1"/>
  <c r="Z330" i="1"/>
  <c r="Z329" i="1"/>
  <c r="Z328" i="1"/>
  <c r="Z327" i="1"/>
  <c r="Z326" i="1"/>
  <c r="Z325" i="1"/>
  <c r="Z324" i="1"/>
  <c r="Z323" i="1"/>
  <c r="Z322" i="1"/>
  <c r="Z321" i="1"/>
  <c r="Z320" i="1"/>
  <c r="Z319" i="1"/>
  <c r="Z318" i="1"/>
  <c r="Z317" i="1"/>
  <c r="Z316" i="1"/>
  <c r="Z315" i="1"/>
  <c r="Z314" i="1"/>
  <c r="Z313" i="1"/>
  <c r="Z312" i="1"/>
  <c r="Z311" i="1"/>
  <c r="Z310" i="1"/>
  <c r="Z309" i="1"/>
  <c r="Z308" i="1"/>
  <c r="Z307" i="1"/>
  <c r="Z306" i="1"/>
  <c r="Z305" i="1"/>
  <c r="Z304" i="1"/>
  <c r="Z303" i="1"/>
  <c r="Z302" i="1"/>
  <c r="Z301" i="1"/>
  <c r="Z300" i="1"/>
  <c r="Z299" i="1"/>
  <c r="Z298" i="1"/>
  <c r="Z297" i="1"/>
  <c r="Z296" i="1"/>
  <c r="Z295" i="1"/>
  <c r="Z294" i="1"/>
  <c r="Z293" i="1"/>
  <c r="Z292" i="1"/>
  <c r="Z291" i="1"/>
  <c r="Z290" i="1"/>
  <c r="Z289" i="1"/>
  <c r="Z288" i="1"/>
  <c r="Z287" i="1"/>
  <c r="Z286" i="1"/>
  <c r="Z285" i="1"/>
  <c r="Z284" i="1"/>
  <c r="Z283" i="1"/>
  <c r="Z282" i="1"/>
  <c r="Z281" i="1"/>
  <c r="Z280" i="1"/>
  <c r="Z279" i="1"/>
  <c r="Z278" i="1"/>
  <c r="Z277" i="1"/>
  <c r="Z276" i="1"/>
  <c r="Z275" i="1"/>
  <c r="Z274" i="1"/>
  <c r="Z273" i="1"/>
  <c r="Z272" i="1"/>
  <c r="Z271" i="1"/>
  <c r="Z270" i="1"/>
  <c r="Z269" i="1"/>
  <c r="Z268" i="1"/>
  <c r="Z267" i="1"/>
  <c r="Z266" i="1"/>
  <c r="Z265" i="1"/>
  <c r="Z264" i="1"/>
  <c r="Z263" i="1"/>
  <c r="Z262" i="1"/>
  <c r="Z261" i="1"/>
  <c r="Z260" i="1"/>
  <c r="Z259" i="1"/>
  <c r="Z258" i="1"/>
  <c r="Z257" i="1"/>
  <c r="Z256" i="1"/>
  <c r="Z255" i="1"/>
  <c r="Z254" i="1"/>
  <c r="Z253" i="1"/>
  <c r="Z252" i="1"/>
  <c r="Z251" i="1"/>
  <c r="Z250" i="1"/>
  <c r="Z249" i="1"/>
  <c r="Z248" i="1"/>
  <c r="Z247" i="1"/>
  <c r="Z246" i="1"/>
  <c r="Z245" i="1"/>
  <c r="Z244" i="1"/>
  <c r="Z243" i="1"/>
  <c r="Z242" i="1"/>
  <c r="Z241" i="1"/>
  <c r="Z240" i="1"/>
  <c r="Z239" i="1"/>
  <c r="Z238" i="1"/>
  <c r="Z237" i="1"/>
  <c r="Z236" i="1"/>
  <c r="Z235" i="1"/>
  <c r="Z234" i="1"/>
  <c r="Z233" i="1"/>
  <c r="Z232" i="1"/>
  <c r="Z231" i="1"/>
  <c r="Z230" i="1"/>
  <c r="Z229" i="1"/>
  <c r="Z228" i="1"/>
  <c r="Z227" i="1"/>
  <c r="Z226" i="1"/>
  <c r="Z225" i="1"/>
  <c r="Z224" i="1"/>
  <c r="Z223" i="1"/>
  <c r="Z222" i="1"/>
  <c r="Z221" i="1"/>
  <c r="Z220" i="1"/>
  <c r="Z219" i="1"/>
  <c r="Z218" i="1"/>
  <c r="Z217" i="1"/>
  <c r="Z216" i="1"/>
  <c r="Z215" i="1"/>
  <c r="Z214" i="1"/>
  <c r="Z213" i="1"/>
  <c r="Z212" i="1"/>
  <c r="Z211" i="1"/>
  <c r="Z210" i="1"/>
  <c r="Z209" i="1"/>
  <c r="Z208" i="1"/>
  <c r="Z207" i="1"/>
  <c r="Z206" i="1"/>
  <c r="Z205" i="1"/>
  <c r="Z204" i="1"/>
  <c r="Z203" i="1"/>
  <c r="Z202" i="1"/>
  <c r="Z201" i="1"/>
  <c r="Z200" i="1"/>
  <c r="Z199" i="1"/>
  <c r="Z198" i="1"/>
  <c r="Z197" i="1"/>
  <c r="Z196" i="1"/>
  <c r="Z195" i="1"/>
  <c r="Z194" i="1"/>
  <c r="Z193" i="1"/>
  <c r="Z192" i="1"/>
  <c r="Z191" i="1"/>
  <c r="Z190" i="1"/>
  <c r="Z189" i="1"/>
  <c r="Z188" i="1"/>
  <c r="Z187" i="1"/>
  <c r="Z186" i="1"/>
  <c r="Z185" i="1"/>
  <c r="Z184" i="1"/>
  <c r="Z183" i="1"/>
  <c r="Z182" i="1"/>
  <c r="Z181" i="1"/>
  <c r="Z180" i="1"/>
  <c r="Z179" i="1"/>
  <c r="Z178" i="1"/>
  <c r="Z177" i="1"/>
  <c r="Z176" i="1"/>
  <c r="Z175" i="1"/>
  <c r="Z174" i="1"/>
  <c r="Z173" i="1"/>
  <c r="Z172" i="1"/>
  <c r="Z171" i="1"/>
  <c r="Z170" i="1"/>
  <c r="Z169" i="1"/>
  <c r="Z168" i="1"/>
  <c r="Z167" i="1"/>
  <c r="Z166" i="1"/>
  <c r="Z165" i="1"/>
  <c r="Z164" i="1"/>
  <c r="Z163" i="1"/>
  <c r="Z162" i="1"/>
  <c r="Z161" i="1"/>
  <c r="Z160" i="1"/>
  <c r="Z159" i="1"/>
  <c r="Z158" i="1"/>
  <c r="Z157" i="1"/>
  <c r="Z156" i="1"/>
  <c r="Z155" i="1"/>
  <c r="Z154" i="1"/>
  <c r="Z153" i="1"/>
  <c r="Z152" i="1"/>
  <c r="Z151" i="1"/>
  <c r="Z150" i="1"/>
  <c r="Z149" i="1"/>
  <c r="Z148" i="1"/>
  <c r="Z147" i="1"/>
  <c r="Z146" i="1"/>
  <c r="Z145" i="1"/>
  <c r="Z144" i="1"/>
  <c r="Z143" i="1"/>
  <c r="Z142" i="1"/>
  <c r="Z141" i="1"/>
  <c r="Z140" i="1"/>
  <c r="Z139" i="1"/>
  <c r="Z138" i="1"/>
  <c r="Z137" i="1"/>
  <c r="Z136" i="1"/>
  <c r="Z135" i="1"/>
  <c r="Z134" i="1"/>
  <c r="Z133" i="1"/>
  <c r="Z132" i="1"/>
  <c r="Z131" i="1"/>
  <c r="Z130" i="1"/>
  <c r="Z129" i="1"/>
  <c r="Z128" i="1"/>
  <c r="Z127" i="1"/>
  <c r="Z126" i="1"/>
  <c r="Z125" i="1"/>
  <c r="Z124" i="1"/>
  <c r="Z123" i="1"/>
  <c r="Z122" i="1"/>
  <c r="Z121" i="1"/>
  <c r="Z120" i="1"/>
  <c r="Z119" i="1"/>
  <c r="Z118" i="1"/>
  <c r="Z117" i="1"/>
  <c r="Z116" i="1"/>
  <c r="Z115" i="1"/>
  <c r="Z114" i="1"/>
  <c r="Z113" i="1"/>
  <c r="Z112" i="1"/>
  <c r="Z111" i="1"/>
  <c r="Z110" i="1"/>
  <c r="Z109" i="1"/>
  <c r="Z108" i="1"/>
  <c r="Z107" i="1"/>
  <c r="Z106" i="1"/>
  <c r="Z105" i="1"/>
  <c r="Z104" i="1"/>
  <c r="Z103" i="1"/>
  <c r="Z102" i="1"/>
  <c r="Z101" i="1"/>
  <c r="Z100" i="1"/>
  <c r="Z99" i="1"/>
  <c r="Z98" i="1"/>
  <c r="Z97" i="1"/>
  <c r="Z96" i="1"/>
  <c r="Z95" i="1"/>
  <c r="Z94" i="1"/>
  <c r="Z93" i="1"/>
  <c r="Z92" i="1"/>
  <c r="Z91" i="1"/>
  <c r="Z90" i="1"/>
  <c r="Z89" i="1"/>
  <c r="Z86" i="1"/>
  <c r="Z85" i="1"/>
  <c r="Z84" i="1"/>
  <c r="Z83" i="1"/>
  <c r="Z82" i="1"/>
  <c r="Z81" i="1"/>
  <c r="Z80" i="1"/>
  <c r="Z79" i="1"/>
  <c r="Z78" i="1"/>
  <c r="Z77" i="1"/>
  <c r="Z76" i="1"/>
  <c r="Z75" i="1"/>
  <c r="Z74" i="1"/>
  <c r="Z73" i="1"/>
  <c r="Z72" i="1"/>
  <c r="Z71" i="1"/>
  <c r="Z70" i="1"/>
  <c r="Z69" i="1"/>
  <c r="Z68" i="1"/>
  <c r="Z67" i="1"/>
  <c r="Z66" i="1"/>
  <c r="Z65" i="1"/>
  <c r="Z64" i="1"/>
  <c r="Z63" i="1"/>
  <c r="Z62" i="1"/>
  <c r="Z61" i="1"/>
  <c r="Z60" i="1"/>
  <c r="Z59" i="1"/>
  <c r="Z58" i="1"/>
  <c r="Z57" i="1"/>
  <c r="Z56" i="1"/>
  <c r="Z55" i="1"/>
  <c r="Z54" i="1"/>
  <c r="Z53" i="1"/>
  <c r="Z52" i="1"/>
  <c r="Z51" i="1"/>
  <c r="Z50" i="1"/>
  <c r="Z49" i="1"/>
  <c r="Z48" i="1"/>
  <c r="Z47" i="1"/>
  <c r="Z46" i="1"/>
  <c r="Z45" i="1"/>
  <c r="Z44" i="1"/>
  <c r="Z43" i="1"/>
  <c r="Z42" i="1"/>
  <c r="Z41" i="1"/>
  <c r="Z40" i="1"/>
  <c r="Z39" i="1"/>
  <c r="Z38" i="1"/>
  <c r="Z37" i="1"/>
  <c r="Z36" i="1"/>
  <c r="Z35" i="1"/>
  <c r="Z34" i="1"/>
  <c r="Z33" i="1"/>
  <c r="Z32" i="1"/>
  <c r="Z31" i="1"/>
  <c r="Z30" i="1"/>
  <c r="Z29" i="1"/>
  <c r="Z28" i="1"/>
  <c r="Z27" i="1"/>
  <c r="Z26" i="1"/>
  <c r="Z25" i="1"/>
  <c r="Z24" i="1"/>
  <c r="Z23" i="1"/>
  <c r="Z22" i="1"/>
  <c r="Z21" i="1"/>
  <c r="Z20" i="1"/>
  <c r="Z19" i="1"/>
  <c r="Z18" i="1"/>
  <c r="Z17" i="1"/>
  <c r="Z16" i="1"/>
  <c r="Z15" i="1"/>
  <c r="AE13" i="1"/>
  <c r="N10" i="3" l="1"/>
  <c r="E6" i="3" l="1"/>
  <c r="K10" i="3"/>
  <c r="M10" i="3"/>
  <c r="I10" i="3"/>
  <c r="D10" i="3"/>
  <c r="C10" i="3"/>
  <c r="L10" i="3"/>
  <c r="F10" i="3"/>
  <c r="G10" i="3"/>
  <c r="J10" i="3"/>
  <c r="E10" i="3"/>
  <c r="H10" i="3"/>
  <c r="O10" i="3"/>
  <c r="N7" i="3"/>
  <c r="N6" i="3"/>
  <c r="P10" i="3"/>
  <c r="Q10" i="3"/>
  <c r="U338" i="1" l="1"/>
  <c r="U88" i="1"/>
  <c r="U87" i="1"/>
  <c r="B10" i="3"/>
  <c r="O6" i="3"/>
  <c r="O7" i="3"/>
  <c r="O12" i="3" s="1"/>
  <c r="O13" i="3"/>
  <c r="N13" i="3"/>
  <c r="U3288" i="1"/>
  <c r="U3287" i="1"/>
  <c r="U3286" i="1"/>
  <c r="U3285" i="1"/>
  <c r="U3284" i="1"/>
  <c r="U3283" i="1"/>
  <c r="U3282" i="1"/>
  <c r="U3281" i="1"/>
  <c r="U3280" i="1"/>
  <c r="U3279" i="1"/>
  <c r="U3278" i="1"/>
  <c r="U3277" i="1"/>
  <c r="U3276" i="1"/>
  <c r="U3275" i="1"/>
  <c r="U3274" i="1"/>
  <c r="U3273" i="1"/>
  <c r="U3272" i="1"/>
  <c r="U3271" i="1"/>
  <c r="U3270" i="1"/>
  <c r="U3269" i="1"/>
  <c r="U3268" i="1"/>
  <c r="U3267" i="1"/>
  <c r="U3266" i="1"/>
  <c r="U3265" i="1"/>
  <c r="U3264" i="1"/>
  <c r="U3263" i="1"/>
  <c r="U3262" i="1"/>
  <c r="U3261" i="1"/>
  <c r="U3257" i="1"/>
  <c r="U3258" i="1"/>
  <c r="U3254" i="1"/>
  <c r="U3259" i="1"/>
  <c r="U3255" i="1"/>
  <c r="U3252" i="1"/>
  <c r="U3248" i="1"/>
  <c r="U3244" i="1"/>
  <c r="U3240" i="1"/>
  <c r="U3236" i="1"/>
  <c r="U3253" i="1"/>
  <c r="U3249" i="1"/>
  <c r="U3245" i="1"/>
  <c r="U3241" i="1"/>
  <c r="U3237" i="1"/>
  <c r="U3256" i="1"/>
  <c r="U3250" i="1"/>
  <c r="U3246" i="1"/>
  <c r="U3242" i="1"/>
  <c r="U3238" i="1"/>
  <c r="U3234" i="1"/>
  <c r="U3233" i="1"/>
  <c r="U3232" i="1"/>
  <c r="U3231" i="1"/>
  <c r="U3230" i="1"/>
  <c r="U3229" i="1"/>
  <c r="U3228" i="1"/>
  <c r="U3227" i="1"/>
  <c r="U3226" i="1"/>
  <c r="U3225" i="1"/>
  <c r="U3224" i="1"/>
  <c r="U3223" i="1"/>
  <c r="U3222" i="1"/>
  <c r="U3221" i="1"/>
  <c r="U3220" i="1"/>
  <c r="U3219" i="1"/>
  <c r="U3218" i="1"/>
  <c r="U3217" i="1"/>
  <c r="U3216" i="1"/>
  <c r="U3215" i="1"/>
  <c r="U3214" i="1"/>
  <c r="U3213" i="1"/>
  <c r="U3212" i="1"/>
  <c r="U3243" i="1"/>
  <c r="U3247" i="1"/>
  <c r="U3211" i="1"/>
  <c r="U3209" i="1"/>
  <c r="U3207" i="1"/>
  <c r="U3206" i="1"/>
  <c r="U3205" i="1"/>
  <c r="U3204" i="1"/>
  <c r="U3203" i="1"/>
  <c r="U3202" i="1"/>
  <c r="U3201" i="1"/>
  <c r="U3200" i="1"/>
  <c r="U3199" i="1"/>
  <c r="U3198" i="1"/>
  <c r="U3197" i="1"/>
  <c r="U3196" i="1"/>
  <c r="U3195" i="1"/>
  <c r="U3194" i="1"/>
  <c r="U3193" i="1"/>
  <c r="U3192" i="1"/>
  <c r="U3191" i="1"/>
  <c r="U3190" i="1"/>
  <c r="U3189" i="1"/>
  <c r="U3188" i="1"/>
  <c r="U3187" i="1"/>
  <c r="U3186" i="1"/>
  <c r="U3185" i="1"/>
  <c r="U3184" i="1"/>
  <c r="U3183" i="1"/>
  <c r="U3182" i="1"/>
  <c r="U3181" i="1"/>
  <c r="U3180" i="1"/>
  <c r="U3179" i="1"/>
  <c r="U3178" i="1"/>
  <c r="U3177" i="1"/>
  <c r="U3176" i="1"/>
  <c r="U3175" i="1"/>
  <c r="U3174" i="1"/>
  <c r="U3173" i="1"/>
  <c r="U3172" i="1"/>
  <c r="U3171" i="1"/>
  <c r="U3170" i="1"/>
  <c r="U3169" i="1"/>
  <c r="U3168" i="1"/>
  <c r="U3167" i="1"/>
  <c r="U3166" i="1"/>
  <c r="U3165" i="1"/>
  <c r="U3164" i="1"/>
  <c r="U3163" i="1"/>
  <c r="U3162" i="1"/>
  <c r="U3161" i="1"/>
  <c r="U3160" i="1"/>
  <c r="U3251" i="1"/>
  <c r="U3235" i="1"/>
  <c r="U3260" i="1"/>
  <c r="U3208" i="1"/>
  <c r="U3210" i="1"/>
  <c r="U3239" i="1"/>
  <c r="U3157" i="1"/>
  <c r="U3153" i="1"/>
  <c r="U3149" i="1"/>
  <c r="U3145" i="1"/>
  <c r="U3141" i="1"/>
  <c r="U3137" i="1"/>
  <c r="U3133" i="1"/>
  <c r="U3129" i="1"/>
  <c r="U3127" i="1"/>
  <c r="U3125" i="1"/>
  <c r="U3123" i="1"/>
  <c r="U3121" i="1"/>
  <c r="U3119" i="1"/>
  <c r="U3158" i="1"/>
  <c r="U3154" i="1"/>
  <c r="U3150" i="1"/>
  <c r="U3146" i="1"/>
  <c r="U3142" i="1"/>
  <c r="U3138" i="1"/>
  <c r="U3134" i="1"/>
  <c r="U3159" i="1"/>
  <c r="U3155" i="1"/>
  <c r="U3151" i="1"/>
  <c r="U3147" i="1"/>
  <c r="U3143" i="1"/>
  <c r="U3139" i="1"/>
  <c r="U3135" i="1"/>
  <c r="U3131" i="1"/>
  <c r="U3130" i="1"/>
  <c r="U3128" i="1"/>
  <c r="U3126" i="1"/>
  <c r="U3124" i="1"/>
  <c r="U3122" i="1"/>
  <c r="U3120" i="1"/>
  <c r="U3152" i="1"/>
  <c r="U3136" i="1"/>
  <c r="U3115" i="1"/>
  <c r="U3111" i="1"/>
  <c r="U3107" i="1"/>
  <c r="U3103" i="1"/>
  <c r="U3099" i="1"/>
  <c r="U3095" i="1"/>
  <c r="U3091" i="1"/>
  <c r="U3156" i="1"/>
  <c r="U3140" i="1"/>
  <c r="U3116" i="1"/>
  <c r="U3112" i="1"/>
  <c r="U3108" i="1"/>
  <c r="U3104" i="1"/>
  <c r="U3100" i="1"/>
  <c r="U3096" i="1"/>
  <c r="U3092" i="1"/>
  <c r="U3088" i="1"/>
  <c r="U3087" i="1"/>
  <c r="U3085" i="1"/>
  <c r="U3083" i="1"/>
  <c r="U3081" i="1"/>
  <c r="U3079" i="1"/>
  <c r="U3078" i="1"/>
  <c r="U3075" i="1"/>
  <c r="U3074" i="1"/>
  <c r="U3073" i="1"/>
  <c r="U3072" i="1"/>
  <c r="U3071" i="1"/>
  <c r="U3070" i="1"/>
  <c r="U3069" i="1"/>
  <c r="U3068" i="1"/>
  <c r="U3067" i="1"/>
  <c r="U3066" i="1"/>
  <c r="U3065" i="1"/>
  <c r="U3064" i="1"/>
  <c r="U3063" i="1"/>
  <c r="U3062" i="1"/>
  <c r="U3061" i="1"/>
  <c r="U3060" i="1"/>
  <c r="U3059" i="1"/>
  <c r="U3058" i="1"/>
  <c r="U3057" i="1"/>
  <c r="U3056" i="1"/>
  <c r="U3055" i="1"/>
  <c r="U3054" i="1"/>
  <c r="U3053" i="1"/>
  <c r="U3052" i="1"/>
  <c r="U3051" i="1"/>
  <c r="U3050" i="1"/>
  <c r="U3049" i="1"/>
  <c r="U3048" i="1"/>
  <c r="U3047" i="1"/>
  <c r="U3046" i="1"/>
  <c r="U3045" i="1"/>
  <c r="U3044" i="1"/>
  <c r="U3043" i="1"/>
  <c r="U3042" i="1"/>
  <c r="U3041" i="1"/>
  <c r="U3040" i="1"/>
  <c r="U3039" i="1"/>
  <c r="U3038" i="1"/>
  <c r="U3037" i="1"/>
  <c r="U3036" i="1"/>
  <c r="U3035" i="1"/>
  <c r="U3034" i="1"/>
  <c r="U3033" i="1"/>
  <c r="U3032" i="1"/>
  <c r="U3031" i="1"/>
  <c r="U3030" i="1"/>
  <c r="U3029" i="1"/>
  <c r="U3028" i="1"/>
  <c r="U3027" i="1"/>
  <c r="U3026" i="1"/>
  <c r="U3025" i="1"/>
  <c r="U3024" i="1"/>
  <c r="U3023" i="1"/>
  <c r="U3022" i="1"/>
  <c r="U3021" i="1"/>
  <c r="U3020" i="1"/>
  <c r="U3019" i="1"/>
  <c r="U3018" i="1"/>
  <c r="U3017" i="1"/>
  <c r="U3016" i="1"/>
  <c r="U3015" i="1"/>
  <c r="U3014" i="1"/>
  <c r="U3013" i="1"/>
  <c r="U3012" i="1"/>
  <c r="U3011" i="1"/>
  <c r="U3010" i="1"/>
  <c r="U3009" i="1"/>
  <c r="U3008" i="1"/>
  <c r="U3007" i="1"/>
  <c r="U3006" i="1"/>
  <c r="U3005" i="1"/>
  <c r="U3004" i="1"/>
  <c r="U3003" i="1"/>
  <c r="U3002" i="1"/>
  <c r="U3001" i="1"/>
  <c r="U3000" i="1"/>
  <c r="U2999" i="1"/>
  <c r="U3144" i="1"/>
  <c r="U3117" i="1"/>
  <c r="U3113" i="1"/>
  <c r="U3109" i="1"/>
  <c r="U3105" i="1"/>
  <c r="U3101" i="1"/>
  <c r="U3097" i="1"/>
  <c r="U3093" i="1"/>
  <c r="U3089" i="1"/>
  <c r="U3077" i="1"/>
  <c r="U3148" i="1"/>
  <c r="U3118" i="1"/>
  <c r="U3102" i="1"/>
  <c r="U3084" i="1"/>
  <c r="U3106" i="1"/>
  <c r="U3090" i="1"/>
  <c r="U3086" i="1"/>
  <c r="U2998" i="1"/>
  <c r="U2996" i="1"/>
  <c r="U2994" i="1"/>
  <c r="U2992" i="1"/>
  <c r="U2990" i="1"/>
  <c r="U2988" i="1"/>
  <c r="U2986" i="1"/>
  <c r="U2984" i="1"/>
  <c r="U2982" i="1"/>
  <c r="U2980" i="1"/>
  <c r="U2979" i="1"/>
  <c r="U2978" i="1"/>
  <c r="U2977" i="1"/>
  <c r="U2976" i="1"/>
  <c r="U2975" i="1"/>
  <c r="U2974" i="1"/>
  <c r="U2973" i="1"/>
  <c r="U2972" i="1"/>
  <c r="U2971" i="1"/>
  <c r="U2970" i="1"/>
  <c r="U2969" i="1"/>
  <c r="U2968" i="1"/>
  <c r="U2967" i="1"/>
  <c r="U2966" i="1"/>
  <c r="U2965" i="1"/>
  <c r="U2964" i="1"/>
  <c r="U2963" i="1"/>
  <c r="U2962" i="1"/>
  <c r="U2961" i="1"/>
  <c r="U2960" i="1"/>
  <c r="U2959" i="1"/>
  <c r="U2958" i="1"/>
  <c r="U2957" i="1"/>
  <c r="U2956" i="1"/>
  <c r="U2955" i="1"/>
  <c r="U2954" i="1"/>
  <c r="U2953" i="1"/>
  <c r="U2952" i="1"/>
  <c r="U2951" i="1"/>
  <c r="U2950" i="1"/>
  <c r="U2949" i="1"/>
  <c r="U2948" i="1"/>
  <c r="U2947" i="1"/>
  <c r="U2946" i="1"/>
  <c r="U2945" i="1"/>
  <c r="U2944" i="1"/>
  <c r="U2943" i="1"/>
  <c r="U2942" i="1"/>
  <c r="U2941" i="1"/>
  <c r="U2940" i="1"/>
  <c r="U2939" i="1"/>
  <c r="U2938" i="1"/>
  <c r="U2937" i="1"/>
  <c r="U2936" i="1"/>
  <c r="U2935" i="1"/>
  <c r="U2934" i="1"/>
  <c r="U2933" i="1"/>
  <c r="U2932" i="1"/>
  <c r="U2931" i="1"/>
  <c r="U2930" i="1"/>
  <c r="U2929" i="1"/>
  <c r="U2928" i="1"/>
  <c r="U2927" i="1"/>
  <c r="U2926" i="1"/>
  <c r="U2925" i="1"/>
  <c r="U2924" i="1"/>
  <c r="U2923" i="1"/>
  <c r="U2922" i="1"/>
  <c r="U2921" i="1"/>
  <c r="U2920" i="1"/>
  <c r="U2919" i="1"/>
  <c r="U2918" i="1"/>
  <c r="U2917" i="1"/>
  <c r="U2916" i="1"/>
  <c r="U2915" i="1"/>
  <c r="U2914" i="1"/>
  <c r="U2913" i="1"/>
  <c r="U2912" i="1"/>
  <c r="U2911" i="1"/>
  <c r="U2910" i="1"/>
  <c r="U2909" i="1"/>
  <c r="U2908" i="1"/>
  <c r="U2907" i="1"/>
  <c r="U2906" i="1"/>
  <c r="U2905" i="1"/>
  <c r="U2904" i="1"/>
  <c r="U2903" i="1"/>
  <c r="U2902" i="1"/>
  <c r="U2901" i="1"/>
  <c r="U2900" i="1"/>
  <c r="U3110" i="1"/>
  <c r="U2899" i="1"/>
  <c r="U2895" i="1"/>
  <c r="U3098" i="1"/>
  <c r="U3082" i="1"/>
  <c r="U2995" i="1"/>
  <c r="U2991" i="1"/>
  <c r="U2987" i="1"/>
  <c r="U2983" i="1"/>
  <c r="U2898" i="1"/>
  <c r="U2894" i="1"/>
  <c r="U2891" i="1"/>
  <c r="U2890" i="1"/>
  <c r="U2889" i="1"/>
  <c r="U2888" i="1"/>
  <c r="U2887" i="1"/>
  <c r="U2886" i="1"/>
  <c r="U2885" i="1"/>
  <c r="U2884" i="1"/>
  <c r="U2883" i="1"/>
  <c r="U2882" i="1"/>
  <c r="U2881" i="1"/>
  <c r="U2880" i="1"/>
  <c r="U2879" i="1"/>
  <c r="U2878" i="1"/>
  <c r="U2877" i="1"/>
  <c r="U2876" i="1"/>
  <c r="U2875" i="1"/>
  <c r="U2874" i="1"/>
  <c r="U2873" i="1"/>
  <c r="U2872" i="1"/>
  <c r="U2871" i="1"/>
  <c r="U2870" i="1"/>
  <c r="U2869" i="1"/>
  <c r="U2868" i="1"/>
  <c r="U2867" i="1"/>
  <c r="U2866" i="1"/>
  <c r="U2865" i="1"/>
  <c r="U2864" i="1"/>
  <c r="U2863" i="1"/>
  <c r="U2862" i="1"/>
  <c r="U2861" i="1"/>
  <c r="U2860" i="1"/>
  <c r="U2859" i="1"/>
  <c r="U2858" i="1"/>
  <c r="U2857" i="1"/>
  <c r="U2856" i="1"/>
  <c r="U2855" i="1"/>
  <c r="U2854" i="1"/>
  <c r="U2853" i="1"/>
  <c r="U2852" i="1"/>
  <c r="U2851" i="1"/>
  <c r="U2850" i="1"/>
  <c r="U2849" i="1"/>
  <c r="U2848" i="1"/>
  <c r="U2847" i="1"/>
  <c r="U2846" i="1"/>
  <c r="U2845" i="1"/>
  <c r="U2844" i="1"/>
  <c r="U2843" i="1"/>
  <c r="U2842" i="1"/>
  <c r="U2841" i="1"/>
  <c r="U2840" i="1"/>
  <c r="U2839" i="1"/>
  <c r="U2838" i="1"/>
  <c r="U2837" i="1"/>
  <c r="U2836" i="1"/>
  <c r="U2835" i="1"/>
  <c r="U2834" i="1"/>
  <c r="U2833" i="1"/>
  <c r="U2832" i="1"/>
  <c r="U2831" i="1"/>
  <c r="U2830" i="1"/>
  <c r="U2829" i="1"/>
  <c r="U2828" i="1"/>
  <c r="U2827" i="1"/>
  <c r="U2826" i="1"/>
  <c r="U2825" i="1"/>
  <c r="U2824" i="1"/>
  <c r="U2823" i="1"/>
  <c r="U2822" i="1"/>
  <c r="U2821" i="1"/>
  <c r="U2820" i="1"/>
  <c r="U2819" i="1"/>
  <c r="U2818" i="1"/>
  <c r="U2817" i="1"/>
  <c r="U2816" i="1"/>
  <c r="U2815" i="1"/>
  <c r="U2814" i="1"/>
  <c r="U2813" i="1"/>
  <c r="U2812" i="1"/>
  <c r="U2811" i="1"/>
  <c r="U2810" i="1"/>
  <c r="U2809" i="1"/>
  <c r="U2808" i="1"/>
  <c r="U2807" i="1"/>
  <c r="U2806" i="1"/>
  <c r="U2805" i="1"/>
  <c r="U2804" i="1"/>
  <c r="U2803" i="1"/>
  <c r="U2802" i="1"/>
  <c r="U2801" i="1"/>
  <c r="U2800" i="1"/>
  <c r="U2799" i="1"/>
  <c r="U2798" i="1"/>
  <c r="U2797" i="1"/>
  <c r="U2796" i="1"/>
  <c r="U2795" i="1"/>
  <c r="U2794" i="1"/>
  <c r="U2793" i="1"/>
  <c r="U2792" i="1"/>
  <c r="U2791" i="1"/>
  <c r="U2790" i="1"/>
  <c r="U2789" i="1"/>
  <c r="U2788" i="1"/>
  <c r="U2787" i="1"/>
  <c r="U2786" i="1"/>
  <c r="U2785" i="1"/>
  <c r="U2784" i="1"/>
  <c r="U2783" i="1"/>
  <c r="U2782" i="1"/>
  <c r="U2781" i="1"/>
  <c r="U2780" i="1"/>
  <c r="U2779" i="1"/>
  <c r="U2778" i="1"/>
  <c r="U2777" i="1"/>
  <c r="U2776" i="1"/>
  <c r="U2775" i="1"/>
  <c r="U2774" i="1"/>
  <c r="U2773" i="1"/>
  <c r="U2772" i="1"/>
  <c r="U2771" i="1"/>
  <c r="U2770" i="1"/>
  <c r="U2769" i="1"/>
  <c r="U2768" i="1"/>
  <c r="U2767" i="1"/>
  <c r="U2766" i="1"/>
  <c r="U2765" i="1"/>
  <c r="U2764" i="1"/>
  <c r="U2763" i="1"/>
  <c r="U2762" i="1"/>
  <c r="U2761" i="1"/>
  <c r="U2760" i="1"/>
  <c r="U2759" i="1"/>
  <c r="U2758" i="1"/>
  <c r="U2757" i="1"/>
  <c r="U2756" i="1"/>
  <c r="U2755" i="1"/>
  <c r="U3094" i="1"/>
  <c r="U3080" i="1"/>
  <c r="U3076" i="1"/>
  <c r="U3132" i="1"/>
  <c r="U2997" i="1"/>
  <c r="U2981" i="1"/>
  <c r="U2892" i="1"/>
  <c r="U3114" i="1"/>
  <c r="U2985" i="1"/>
  <c r="U2897" i="1"/>
  <c r="U2753" i="1"/>
  <c r="U2749" i="1"/>
  <c r="U2745" i="1"/>
  <c r="U2741" i="1"/>
  <c r="U2737" i="1"/>
  <c r="U2733" i="1"/>
  <c r="U2729" i="1"/>
  <c r="U2989" i="1"/>
  <c r="U2896" i="1"/>
  <c r="U2752" i="1"/>
  <c r="U2748" i="1"/>
  <c r="U2744" i="1"/>
  <c r="U2740" i="1"/>
  <c r="U2736" i="1"/>
  <c r="U2732" i="1"/>
  <c r="U2728" i="1"/>
  <c r="U2751" i="1"/>
  <c r="U2743" i="1"/>
  <c r="U2735" i="1"/>
  <c r="U2722" i="1"/>
  <c r="U2993" i="1"/>
  <c r="U2893" i="1"/>
  <c r="U2750" i="1"/>
  <c r="U2742" i="1"/>
  <c r="U2734" i="1"/>
  <c r="U2727" i="1"/>
  <c r="U2725" i="1"/>
  <c r="U2723" i="1"/>
  <c r="U2747" i="1"/>
  <c r="U2739" i="1"/>
  <c r="U2731" i="1"/>
  <c r="U2738" i="1"/>
  <c r="U2718" i="1"/>
  <c r="U2714" i="1"/>
  <c r="U2710" i="1"/>
  <c r="U2706" i="1"/>
  <c r="U2702" i="1"/>
  <c r="U2698" i="1"/>
  <c r="U2694" i="1"/>
  <c r="U2690" i="1"/>
  <c r="U2686" i="1"/>
  <c r="U2682" i="1"/>
  <c r="U2678" i="1"/>
  <c r="U2674" i="1"/>
  <c r="U2670" i="1"/>
  <c r="U2666" i="1"/>
  <c r="U2662" i="1"/>
  <c r="U2658" i="1"/>
  <c r="U2654" i="1"/>
  <c r="U2650" i="1"/>
  <c r="U2646" i="1"/>
  <c r="U2642" i="1"/>
  <c r="U2638" i="1"/>
  <c r="U2634" i="1"/>
  <c r="U2630" i="1"/>
  <c r="U2626" i="1"/>
  <c r="U2622" i="1"/>
  <c r="U2618" i="1"/>
  <c r="U2614" i="1"/>
  <c r="U2610" i="1"/>
  <c r="U2606" i="1"/>
  <c r="U2602" i="1"/>
  <c r="U2598" i="1"/>
  <c r="U2594" i="1"/>
  <c r="U2590" i="1"/>
  <c r="U2586" i="1"/>
  <c r="U2582" i="1"/>
  <c r="U2578" i="1"/>
  <c r="U2574" i="1"/>
  <c r="U2570" i="1"/>
  <c r="U2566" i="1"/>
  <c r="U2562" i="1"/>
  <c r="U2558" i="1"/>
  <c r="U2554" i="1"/>
  <c r="U2550" i="1"/>
  <c r="U2546" i="1"/>
  <c r="U2542" i="1"/>
  <c r="U2730" i="1"/>
  <c r="U2724" i="1"/>
  <c r="U2719" i="1"/>
  <c r="U2715" i="1"/>
  <c r="U2711" i="1"/>
  <c r="U2707" i="1"/>
  <c r="U2703" i="1"/>
  <c r="U2699" i="1"/>
  <c r="U2695" i="1"/>
  <c r="U2691" i="1"/>
  <c r="U2687" i="1"/>
  <c r="U2683" i="1"/>
  <c r="U2679" i="1"/>
  <c r="U2675" i="1"/>
  <c r="U2671" i="1"/>
  <c r="U2667" i="1"/>
  <c r="U2663" i="1"/>
  <c r="U2659" i="1"/>
  <c r="U2655" i="1"/>
  <c r="U2651" i="1"/>
  <c r="U2647" i="1"/>
  <c r="U2643" i="1"/>
  <c r="U2639" i="1"/>
  <c r="U2635" i="1"/>
  <c r="U2631" i="1"/>
  <c r="U2627" i="1"/>
  <c r="U2623" i="1"/>
  <c r="U2619" i="1"/>
  <c r="U2615" i="1"/>
  <c r="U2611" i="1"/>
  <c r="U2607" i="1"/>
  <c r="U2603" i="1"/>
  <c r="U2599" i="1"/>
  <c r="U2595" i="1"/>
  <c r="U2591" i="1"/>
  <c r="U2587" i="1"/>
  <c r="U2583" i="1"/>
  <c r="U2579" i="1"/>
  <c r="U2575" i="1"/>
  <c r="U2571" i="1"/>
  <c r="U2567" i="1"/>
  <c r="U2563" i="1"/>
  <c r="U2559" i="1"/>
  <c r="U2555" i="1"/>
  <c r="U2551" i="1"/>
  <c r="U2547" i="1"/>
  <c r="U2543" i="1"/>
  <c r="U2539" i="1"/>
  <c r="U2537" i="1"/>
  <c r="U2535" i="1"/>
  <c r="U2533" i="1"/>
  <c r="U2531" i="1"/>
  <c r="U2754" i="1"/>
  <c r="U2726" i="1"/>
  <c r="U2720" i="1"/>
  <c r="U2716" i="1"/>
  <c r="U2712" i="1"/>
  <c r="U2708" i="1"/>
  <c r="U2704" i="1"/>
  <c r="U2700" i="1"/>
  <c r="U2696" i="1"/>
  <c r="U2692" i="1"/>
  <c r="U2688" i="1"/>
  <c r="U2684" i="1"/>
  <c r="U2680" i="1"/>
  <c r="U2676" i="1"/>
  <c r="U2672" i="1"/>
  <c r="U2668" i="1"/>
  <c r="U2664" i="1"/>
  <c r="U2660" i="1"/>
  <c r="U2656" i="1"/>
  <c r="U2652" i="1"/>
  <c r="U2648" i="1"/>
  <c r="U2644" i="1"/>
  <c r="U2640" i="1"/>
  <c r="U2636" i="1"/>
  <c r="U2632" i="1"/>
  <c r="U2628" i="1"/>
  <c r="U2624" i="1"/>
  <c r="U2620" i="1"/>
  <c r="U2616" i="1"/>
  <c r="U2612" i="1"/>
  <c r="U2608" i="1"/>
  <c r="U2604" i="1"/>
  <c r="U2600" i="1"/>
  <c r="U2596" i="1"/>
  <c r="U2592" i="1"/>
  <c r="U2588" i="1"/>
  <c r="U2584" i="1"/>
  <c r="U2580" i="1"/>
  <c r="U2576" i="1"/>
  <c r="U2572" i="1"/>
  <c r="U2568" i="1"/>
  <c r="U2564" i="1"/>
  <c r="U2560" i="1"/>
  <c r="U2556" i="1"/>
  <c r="U2552" i="1"/>
  <c r="U2548" i="1"/>
  <c r="U2544" i="1"/>
  <c r="U2540" i="1"/>
  <c r="U2713" i="1"/>
  <c r="U2697" i="1"/>
  <c r="U2681" i="1"/>
  <c r="U2665" i="1"/>
  <c r="U2649" i="1"/>
  <c r="U2633" i="1"/>
  <c r="U2617" i="1"/>
  <c r="U2601" i="1"/>
  <c r="U2585" i="1"/>
  <c r="U2569" i="1"/>
  <c r="U2553" i="1"/>
  <c r="U2538" i="1"/>
  <c r="U2530" i="1"/>
  <c r="U2527" i="1"/>
  <c r="U2523" i="1"/>
  <c r="U2519" i="1"/>
  <c r="U2515" i="1"/>
  <c r="U2511" i="1"/>
  <c r="U2507" i="1"/>
  <c r="U2503" i="1"/>
  <c r="U2499" i="1"/>
  <c r="U2495" i="1"/>
  <c r="U2491" i="1"/>
  <c r="U2487" i="1"/>
  <c r="U2483" i="1"/>
  <c r="U2479" i="1"/>
  <c r="U2475" i="1"/>
  <c r="U2471" i="1"/>
  <c r="U2467" i="1"/>
  <c r="U2463" i="1"/>
  <c r="U2459" i="1"/>
  <c r="U2455" i="1"/>
  <c r="U2451" i="1"/>
  <c r="U2447" i="1"/>
  <c r="U2443" i="1"/>
  <c r="U2439" i="1"/>
  <c r="U2435" i="1"/>
  <c r="U2431" i="1"/>
  <c r="U2427" i="1"/>
  <c r="U2423" i="1"/>
  <c r="U2419" i="1"/>
  <c r="U2415" i="1"/>
  <c r="U2411" i="1"/>
  <c r="U2407" i="1"/>
  <c r="U2403" i="1"/>
  <c r="U2399" i="1"/>
  <c r="U2395" i="1"/>
  <c r="U2391" i="1"/>
  <c r="U2387" i="1"/>
  <c r="U2383" i="1"/>
  <c r="U2717" i="1"/>
  <c r="U2701" i="1"/>
  <c r="U2685" i="1"/>
  <c r="U2669" i="1"/>
  <c r="U2653" i="1"/>
  <c r="U2637" i="1"/>
  <c r="U2621" i="1"/>
  <c r="U2605" i="1"/>
  <c r="U2589" i="1"/>
  <c r="U2573" i="1"/>
  <c r="U2557" i="1"/>
  <c r="U2541" i="1"/>
  <c r="U2532" i="1"/>
  <c r="U2528" i="1"/>
  <c r="U2524" i="1"/>
  <c r="U2520" i="1"/>
  <c r="U2516" i="1"/>
  <c r="U2512" i="1"/>
  <c r="U2508" i="1"/>
  <c r="U2504" i="1"/>
  <c r="U2500" i="1"/>
  <c r="U2496" i="1"/>
  <c r="U2492" i="1"/>
  <c r="U2488" i="1"/>
  <c r="U2484" i="1"/>
  <c r="U2480" i="1"/>
  <c r="U2476" i="1"/>
  <c r="U2472" i="1"/>
  <c r="U2468" i="1"/>
  <c r="U2464" i="1"/>
  <c r="U2460" i="1"/>
  <c r="U2456" i="1"/>
  <c r="U2452" i="1"/>
  <c r="U2448" i="1"/>
  <c r="U2444" i="1"/>
  <c r="U2440" i="1"/>
  <c r="U2436" i="1"/>
  <c r="U2432" i="1"/>
  <c r="U2428" i="1"/>
  <c r="U2424" i="1"/>
  <c r="U2420" i="1"/>
  <c r="U2416" i="1"/>
  <c r="U2412" i="1"/>
  <c r="U2408" i="1"/>
  <c r="U2404" i="1"/>
  <c r="U2400" i="1"/>
  <c r="U2396" i="1"/>
  <c r="U2392" i="1"/>
  <c r="U2388" i="1"/>
  <c r="U2384" i="1"/>
  <c r="U2380" i="1"/>
  <c r="U2378" i="1"/>
  <c r="U2376" i="1"/>
  <c r="U2374" i="1"/>
  <c r="U2372" i="1"/>
  <c r="U2370" i="1"/>
  <c r="U2368" i="1"/>
  <c r="U2366" i="1"/>
  <c r="U2364" i="1"/>
  <c r="U2362" i="1"/>
  <c r="U2361" i="1"/>
  <c r="U2360" i="1"/>
  <c r="U2359" i="1"/>
  <c r="U2358" i="1"/>
  <c r="U2357" i="1"/>
  <c r="U2356" i="1"/>
  <c r="U2355" i="1"/>
  <c r="U2354" i="1"/>
  <c r="U2353" i="1"/>
  <c r="U2352" i="1"/>
  <c r="U2351" i="1"/>
  <c r="U2350" i="1"/>
  <c r="U2349" i="1"/>
  <c r="U2348" i="1"/>
  <c r="U2347" i="1"/>
  <c r="U2346" i="1"/>
  <c r="U2345" i="1"/>
  <c r="U2344" i="1"/>
  <c r="U2343" i="1"/>
  <c r="U2342" i="1"/>
  <c r="U2341" i="1"/>
  <c r="U2340" i="1"/>
  <c r="U2339" i="1"/>
  <c r="U2338" i="1"/>
  <c r="U2337" i="1"/>
  <c r="U2336" i="1"/>
  <c r="U2335" i="1"/>
  <c r="U2334" i="1"/>
  <c r="U2333" i="1"/>
  <c r="U2332" i="1"/>
  <c r="U2331" i="1"/>
  <c r="U2330" i="1"/>
  <c r="U2329" i="1"/>
  <c r="U2328" i="1"/>
  <c r="U2327" i="1"/>
  <c r="U2326" i="1"/>
  <c r="U2325" i="1"/>
  <c r="U2324" i="1"/>
  <c r="U2323" i="1"/>
  <c r="U2322" i="1"/>
  <c r="U2321" i="1"/>
  <c r="U2320" i="1"/>
  <c r="U2319" i="1"/>
  <c r="U2318" i="1"/>
  <c r="U2317" i="1"/>
  <c r="U2316" i="1"/>
  <c r="U2315" i="1"/>
  <c r="U2314" i="1"/>
  <c r="U2313" i="1"/>
  <c r="U2312" i="1"/>
  <c r="U2311" i="1"/>
  <c r="U2310" i="1"/>
  <c r="U2309" i="1"/>
  <c r="U2308" i="1"/>
  <c r="U2307" i="1"/>
  <c r="U2306" i="1"/>
  <c r="U2305" i="1"/>
  <c r="U2304" i="1"/>
  <c r="U2303" i="1"/>
  <c r="U2302" i="1"/>
  <c r="U2301" i="1"/>
  <c r="U2300" i="1"/>
  <c r="U2299" i="1"/>
  <c r="U2298" i="1"/>
  <c r="U2297" i="1"/>
  <c r="U2296" i="1"/>
  <c r="U2295" i="1"/>
  <c r="U2294" i="1"/>
  <c r="U2293" i="1"/>
  <c r="U2292" i="1"/>
  <c r="U2291" i="1"/>
  <c r="U2290" i="1"/>
  <c r="U2289" i="1"/>
  <c r="U2288" i="1"/>
  <c r="U2287" i="1"/>
  <c r="U2286" i="1"/>
  <c r="U2285" i="1"/>
  <c r="U2284" i="1"/>
  <c r="U2283" i="1"/>
  <c r="U2282" i="1"/>
  <c r="U2281" i="1"/>
  <c r="U2280" i="1"/>
  <c r="U2279" i="1"/>
  <c r="U2278" i="1"/>
  <c r="U2277" i="1"/>
  <c r="U2276" i="1"/>
  <c r="U2275" i="1"/>
  <c r="U2274" i="1"/>
  <c r="U2273" i="1"/>
  <c r="U2272" i="1"/>
  <c r="U2271" i="1"/>
  <c r="U2270" i="1"/>
  <c r="U2269" i="1"/>
  <c r="U2268" i="1"/>
  <c r="U2267" i="1"/>
  <c r="U2266" i="1"/>
  <c r="U2265" i="1"/>
  <c r="U2264" i="1"/>
  <c r="U2263" i="1"/>
  <c r="U2262" i="1"/>
  <c r="U2261" i="1"/>
  <c r="U2260" i="1"/>
  <c r="U2259" i="1"/>
  <c r="U2258" i="1"/>
  <c r="U2257" i="1"/>
  <c r="U2256" i="1"/>
  <c r="U2255" i="1"/>
  <c r="U2254" i="1"/>
  <c r="U2253" i="1"/>
  <c r="U2252" i="1"/>
  <c r="U2251" i="1"/>
  <c r="U2250" i="1"/>
  <c r="U2249" i="1"/>
  <c r="U2248" i="1"/>
  <c r="U2247" i="1"/>
  <c r="U2246" i="1"/>
  <c r="U2245" i="1"/>
  <c r="U2244" i="1"/>
  <c r="U2243" i="1"/>
  <c r="U2242" i="1"/>
  <c r="U2241" i="1"/>
  <c r="U2240" i="1"/>
  <c r="U2239" i="1"/>
  <c r="U2238" i="1"/>
  <c r="U2237" i="1"/>
  <c r="U2236" i="1"/>
  <c r="U2235" i="1"/>
  <c r="U2234" i="1"/>
  <c r="U2233" i="1"/>
  <c r="U2232" i="1"/>
  <c r="U2231" i="1"/>
  <c r="U2230" i="1"/>
  <c r="U2229" i="1"/>
  <c r="U2228" i="1"/>
  <c r="U2227" i="1"/>
  <c r="U2226" i="1"/>
  <c r="U2225" i="1"/>
  <c r="U2224" i="1"/>
  <c r="U2223" i="1"/>
  <c r="U2222" i="1"/>
  <c r="U2221" i="1"/>
  <c r="U2220" i="1"/>
  <c r="U2219" i="1"/>
  <c r="U2218" i="1"/>
  <c r="U2217" i="1"/>
  <c r="U2216" i="1"/>
  <c r="U2215" i="1"/>
  <c r="U2214" i="1"/>
  <c r="U2213" i="1"/>
  <c r="U2212" i="1"/>
  <c r="U2211" i="1"/>
  <c r="U2210" i="1"/>
  <c r="U2209" i="1"/>
  <c r="U2208" i="1"/>
  <c r="U2207" i="1"/>
  <c r="U2206" i="1"/>
  <c r="U2205" i="1"/>
  <c r="U2204" i="1"/>
  <c r="U2203" i="1"/>
  <c r="U2202" i="1"/>
  <c r="U2201" i="1"/>
  <c r="U2200" i="1"/>
  <c r="U2199" i="1"/>
  <c r="U2198" i="1"/>
  <c r="U2197" i="1"/>
  <c r="U2196" i="1"/>
  <c r="U2195" i="1"/>
  <c r="U2194" i="1"/>
  <c r="U2193" i="1"/>
  <c r="U2192" i="1"/>
  <c r="U2191" i="1"/>
  <c r="U2190" i="1"/>
  <c r="U2189" i="1"/>
  <c r="U2188" i="1"/>
  <c r="U2187" i="1"/>
  <c r="U2186" i="1"/>
  <c r="U2185" i="1"/>
  <c r="U2184" i="1"/>
  <c r="U2183" i="1"/>
  <c r="U2182" i="1"/>
  <c r="U2181" i="1"/>
  <c r="U2180" i="1"/>
  <c r="U2179" i="1"/>
  <c r="U2178" i="1"/>
  <c r="U2177" i="1"/>
  <c r="U2176" i="1"/>
  <c r="U2175" i="1"/>
  <c r="U2174" i="1"/>
  <c r="U2173" i="1"/>
  <c r="U2172" i="1"/>
  <c r="U2171" i="1"/>
  <c r="U2170" i="1"/>
  <c r="U2169" i="1"/>
  <c r="U2168" i="1"/>
  <c r="U2167" i="1"/>
  <c r="U2166" i="1"/>
  <c r="U2165" i="1"/>
  <c r="U2164" i="1"/>
  <c r="U2163" i="1"/>
  <c r="U2162" i="1"/>
  <c r="U2161" i="1"/>
  <c r="U2160" i="1"/>
  <c r="U2159" i="1"/>
  <c r="U2158" i="1"/>
  <c r="U2157" i="1"/>
  <c r="U2156" i="1"/>
  <c r="U2155" i="1"/>
  <c r="U2154" i="1"/>
  <c r="U2153" i="1"/>
  <c r="U2152" i="1"/>
  <c r="U2151" i="1"/>
  <c r="U2150" i="1"/>
  <c r="U2149" i="1"/>
  <c r="U2148" i="1"/>
  <c r="U2147" i="1"/>
  <c r="U2146" i="1"/>
  <c r="U2145" i="1"/>
  <c r="U2144" i="1"/>
  <c r="U2143" i="1"/>
  <c r="U2142" i="1"/>
  <c r="U2141" i="1"/>
  <c r="U2140" i="1"/>
  <c r="U2139" i="1"/>
  <c r="U2138" i="1"/>
  <c r="U2137" i="1"/>
  <c r="U2136" i="1"/>
  <c r="U2135" i="1"/>
  <c r="U2134" i="1"/>
  <c r="U2133" i="1"/>
  <c r="U2132" i="1"/>
  <c r="U2131" i="1"/>
  <c r="U2130" i="1"/>
  <c r="U2129" i="1"/>
  <c r="U2128" i="1"/>
  <c r="U2127" i="1"/>
  <c r="U2126" i="1"/>
  <c r="U2125" i="1"/>
  <c r="U2124" i="1"/>
  <c r="U2123" i="1"/>
  <c r="U2122" i="1"/>
  <c r="U2121" i="1"/>
  <c r="U2120" i="1"/>
  <c r="U2119" i="1"/>
  <c r="U2118" i="1"/>
  <c r="U2117" i="1"/>
  <c r="U2116" i="1"/>
  <c r="U2115" i="1"/>
  <c r="U2114" i="1"/>
  <c r="U2113" i="1"/>
  <c r="U2112" i="1"/>
  <c r="U2111" i="1"/>
  <c r="U2110" i="1"/>
  <c r="U2109" i="1"/>
  <c r="U2108" i="1"/>
  <c r="U2107" i="1"/>
  <c r="U2106" i="1"/>
  <c r="U2105" i="1"/>
  <c r="U2104" i="1"/>
  <c r="U2103" i="1"/>
  <c r="U2102" i="1"/>
  <c r="U2101" i="1"/>
  <c r="U2100" i="1"/>
  <c r="U2099" i="1"/>
  <c r="U2098" i="1"/>
  <c r="U2097" i="1"/>
  <c r="U2096" i="1"/>
  <c r="U2095" i="1"/>
  <c r="U2094" i="1"/>
  <c r="U2093" i="1"/>
  <c r="U2092" i="1"/>
  <c r="U2091" i="1"/>
  <c r="U2090" i="1"/>
  <c r="U2089" i="1"/>
  <c r="U2088" i="1"/>
  <c r="U2087" i="1"/>
  <c r="U2086" i="1"/>
  <c r="U2085" i="1"/>
  <c r="U2084" i="1"/>
  <c r="U2083" i="1"/>
  <c r="U2082" i="1"/>
  <c r="U2081" i="1"/>
  <c r="U2080" i="1"/>
  <c r="U2079" i="1"/>
  <c r="U2078" i="1"/>
  <c r="U2077" i="1"/>
  <c r="U2076" i="1"/>
  <c r="U2075" i="1"/>
  <c r="U2074" i="1"/>
  <c r="U2073" i="1"/>
  <c r="U2072" i="1"/>
  <c r="U2071" i="1"/>
  <c r="U2070" i="1"/>
  <c r="U2069" i="1"/>
  <c r="U2068" i="1"/>
  <c r="U2067" i="1"/>
  <c r="U2066" i="1"/>
  <c r="U2065" i="1"/>
  <c r="U2064" i="1"/>
  <c r="U2063" i="1"/>
  <c r="U2062" i="1"/>
  <c r="U2061" i="1"/>
  <c r="U2060" i="1"/>
  <c r="U2059" i="1"/>
  <c r="U2058" i="1"/>
  <c r="U2057" i="1"/>
  <c r="U2056" i="1"/>
  <c r="U2055" i="1"/>
  <c r="U2054" i="1"/>
  <c r="U2053" i="1"/>
  <c r="U2052" i="1"/>
  <c r="U2051" i="1"/>
  <c r="U2050" i="1"/>
  <c r="U2049" i="1"/>
  <c r="U2048" i="1"/>
  <c r="U2047" i="1"/>
  <c r="U2046" i="1"/>
  <c r="U2045" i="1"/>
  <c r="U2044" i="1"/>
  <c r="U2043" i="1"/>
  <c r="U2042" i="1"/>
  <c r="U2041" i="1"/>
  <c r="U2040" i="1"/>
  <c r="U2039" i="1"/>
  <c r="U2038" i="1"/>
  <c r="U2037" i="1"/>
  <c r="U2036" i="1"/>
  <c r="U2035" i="1"/>
  <c r="U2034" i="1"/>
  <c r="U2033" i="1"/>
  <c r="U2032" i="1"/>
  <c r="U2031" i="1"/>
  <c r="U2030" i="1"/>
  <c r="U2029" i="1"/>
  <c r="U2028" i="1"/>
  <c r="U2027" i="1"/>
  <c r="U2026" i="1"/>
  <c r="U2025" i="1"/>
  <c r="U2024" i="1"/>
  <c r="U2023" i="1"/>
  <c r="U2022" i="1"/>
  <c r="U2021" i="1"/>
  <c r="U2020" i="1"/>
  <c r="U2019" i="1"/>
  <c r="U2018" i="1"/>
  <c r="U2017" i="1"/>
  <c r="U2016" i="1"/>
  <c r="U2015" i="1"/>
  <c r="U2014" i="1"/>
  <c r="U2013" i="1"/>
  <c r="U2012" i="1"/>
  <c r="U2011" i="1"/>
  <c r="U2010" i="1"/>
  <c r="U2009" i="1"/>
  <c r="U2008" i="1"/>
  <c r="U2007" i="1"/>
  <c r="U2006" i="1"/>
  <c r="U2005" i="1"/>
  <c r="U2004" i="1"/>
  <c r="U2003" i="1"/>
  <c r="U2002" i="1"/>
  <c r="U2001" i="1"/>
  <c r="U2000" i="1"/>
  <c r="U1999" i="1"/>
  <c r="U1998" i="1"/>
  <c r="U1997" i="1"/>
  <c r="U1996" i="1"/>
  <c r="U1995" i="1"/>
  <c r="U1994" i="1"/>
  <c r="U1993" i="1"/>
  <c r="U1992" i="1"/>
  <c r="U1991" i="1"/>
  <c r="U1990" i="1"/>
  <c r="U1989" i="1"/>
  <c r="U1988" i="1"/>
  <c r="U1987" i="1"/>
  <c r="U1986" i="1"/>
  <c r="U1985" i="1"/>
  <c r="U1984" i="1"/>
  <c r="U1983" i="1"/>
  <c r="U1982" i="1"/>
  <c r="U1981" i="1"/>
  <c r="U1980" i="1"/>
  <c r="U1979" i="1"/>
  <c r="U1978" i="1"/>
  <c r="U1977" i="1"/>
  <c r="U1976" i="1"/>
  <c r="U1975" i="1"/>
  <c r="U1974" i="1"/>
  <c r="U1973" i="1"/>
  <c r="U1972" i="1"/>
  <c r="U1971" i="1"/>
  <c r="U1970" i="1"/>
  <c r="U1969" i="1"/>
  <c r="U2746" i="1"/>
  <c r="U2721" i="1"/>
  <c r="U2705" i="1"/>
  <c r="U2689" i="1"/>
  <c r="U2673" i="1"/>
  <c r="U2657" i="1"/>
  <c r="U2641" i="1"/>
  <c r="U2625" i="1"/>
  <c r="U2609" i="1"/>
  <c r="U2593" i="1"/>
  <c r="U2577" i="1"/>
  <c r="U2561" i="1"/>
  <c r="U2545" i="1"/>
  <c r="U2534" i="1"/>
  <c r="U2529" i="1"/>
  <c r="U2525" i="1"/>
  <c r="U2521" i="1"/>
  <c r="U2517" i="1"/>
  <c r="U2513" i="1"/>
  <c r="U2509" i="1"/>
  <c r="U2505" i="1"/>
  <c r="U2501" i="1"/>
  <c r="U2497" i="1"/>
  <c r="U2493" i="1"/>
  <c r="U2489" i="1"/>
  <c r="U2485" i="1"/>
  <c r="U2481" i="1"/>
  <c r="U2477" i="1"/>
  <c r="U2473" i="1"/>
  <c r="U2469" i="1"/>
  <c r="U2465" i="1"/>
  <c r="U2461" i="1"/>
  <c r="U2457" i="1"/>
  <c r="U2453" i="1"/>
  <c r="U2449" i="1"/>
  <c r="U2445" i="1"/>
  <c r="U2441" i="1"/>
  <c r="U2437" i="1"/>
  <c r="U2433" i="1"/>
  <c r="U2429" i="1"/>
  <c r="U2425" i="1"/>
  <c r="U2421" i="1"/>
  <c r="U2417" i="1"/>
  <c r="U2413" i="1"/>
  <c r="U2409" i="1"/>
  <c r="U2405" i="1"/>
  <c r="U2401" i="1"/>
  <c r="U2397" i="1"/>
  <c r="U2393" i="1"/>
  <c r="U2389" i="1"/>
  <c r="U2385" i="1"/>
  <c r="U2709" i="1"/>
  <c r="U2645" i="1"/>
  <c r="U2581" i="1"/>
  <c r="U2518" i="1"/>
  <c r="U2502" i="1"/>
  <c r="U2486" i="1"/>
  <c r="U2470" i="1"/>
  <c r="U2454" i="1"/>
  <c r="U2438" i="1"/>
  <c r="U2422" i="1"/>
  <c r="U2406" i="1"/>
  <c r="U2390" i="1"/>
  <c r="U2375" i="1"/>
  <c r="U2367" i="1"/>
  <c r="U1968" i="1"/>
  <c r="U1967" i="1"/>
  <c r="U1966" i="1"/>
  <c r="U1965" i="1"/>
  <c r="U1964" i="1"/>
  <c r="U1963" i="1"/>
  <c r="U1962" i="1"/>
  <c r="U1961" i="1"/>
  <c r="U1960" i="1"/>
  <c r="U1959" i="1"/>
  <c r="U1958" i="1"/>
  <c r="U1957" i="1"/>
  <c r="U1956" i="1"/>
  <c r="U1955" i="1"/>
  <c r="U1954" i="1"/>
  <c r="U1953" i="1"/>
  <c r="U1952" i="1"/>
  <c r="U1951" i="1"/>
  <c r="U1950" i="1"/>
  <c r="U1949" i="1"/>
  <c r="U1948" i="1"/>
  <c r="U1947" i="1"/>
  <c r="U1946" i="1"/>
  <c r="U1945" i="1"/>
  <c r="U1944" i="1"/>
  <c r="U1943" i="1"/>
  <c r="U1942" i="1"/>
  <c r="U1941" i="1"/>
  <c r="U1940" i="1"/>
  <c r="U1939" i="1"/>
  <c r="U1938" i="1"/>
  <c r="U1937" i="1"/>
  <c r="U1936" i="1"/>
  <c r="U1935" i="1"/>
  <c r="U1934" i="1"/>
  <c r="U1933" i="1"/>
  <c r="U1932" i="1"/>
  <c r="U1931" i="1"/>
  <c r="U1930" i="1"/>
  <c r="U1929" i="1"/>
  <c r="U1928" i="1"/>
  <c r="U1927" i="1"/>
  <c r="U1926" i="1"/>
  <c r="U1925" i="1"/>
  <c r="U1924" i="1"/>
  <c r="U1923" i="1"/>
  <c r="U1922" i="1"/>
  <c r="U1921" i="1"/>
  <c r="U1920" i="1"/>
  <c r="U1919" i="1"/>
  <c r="U1918" i="1"/>
  <c r="U1917" i="1"/>
  <c r="U1916" i="1"/>
  <c r="U1915" i="1"/>
  <c r="U1914" i="1"/>
  <c r="U1913" i="1"/>
  <c r="U1912" i="1"/>
  <c r="U1911" i="1"/>
  <c r="U1910" i="1"/>
  <c r="U1909" i="1"/>
  <c r="U1908" i="1"/>
  <c r="U1907" i="1"/>
  <c r="U1906" i="1"/>
  <c r="U1905" i="1"/>
  <c r="U1904" i="1"/>
  <c r="U1903" i="1"/>
  <c r="U1902" i="1"/>
  <c r="U1901" i="1"/>
  <c r="U1900" i="1"/>
  <c r="U1899" i="1"/>
  <c r="U1898" i="1"/>
  <c r="U1897" i="1"/>
  <c r="U1896" i="1"/>
  <c r="U1895" i="1"/>
  <c r="U1894" i="1"/>
  <c r="U1893" i="1"/>
  <c r="U1892" i="1"/>
  <c r="U1891" i="1"/>
  <c r="U1890" i="1"/>
  <c r="U1889" i="1"/>
  <c r="U1888" i="1"/>
  <c r="U1887" i="1"/>
  <c r="U1886" i="1"/>
  <c r="U1885" i="1"/>
  <c r="U1884" i="1"/>
  <c r="U1883" i="1"/>
  <c r="U1882" i="1"/>
  <c r="U1881" i="1"/>
  <c r="U1880" i="1"/>
  <c r="U1879" i="1"/>
  <c r="U1878" i="1"/>
  <c r="U1877" i="1"/>
  <c r="U1876" i="1"/>
  <c r="U1875" i="1"/>
  <c r="U1874" i="1"/>
  <c r="U1873" i="1"/>
  <c r="U1872" i="1"/>
  <c r="U1871" i="1"/>
  <c r="U1870" i="1"/>
  <c r="U1869" i="1"/>
  <c r="U1868" i="1"/>
  <c r="U1867" i="1"/>
  <c r="U1866" i="1"/>
  <c r="U1865" i="1"/>
  <c r="U1864" i="1"/>
  <c r="U1863" i="1"/>
  <c r="U1862" i="1"/>
  <c r="U1861" i="1"/>
  <c r="U1860" i="1"/>
  <c r="U1859" i="1"/>
  <c r="U1858" i="1"/>
  <c r="U1857" i="1"/>
  <c r="U1856" i="1"/>
  <c r="U1855" i="1"/>
  <c r="U1854" i="1"/>
  <c r="U1853" i="1"/>
  <c r="U1852" i="1"/>
  <c r="U1851" i="1"/>
  <c r="U1850" i="1"/>
  <c r="U1849" i="1"/>
  <c r="U1848" i="1"/>
  <c r="U1847" i="1"/>
  <c r="U1846" i="1"/>
  <c r="U1845" i="1"/>
  <c r="U1844" i="1"/>
  <c r="U1843" i="1"/>
  <c r="U1842" i="1"/>
  <c r="U1841" i="1"/>
  <c r="U1840" i="1"/>
  <c r="U1839" i="1"/>
  <c r="U1838" i="1"/>
  <c r="U1837" i="1"/>
  <c r="U1836" i="1"/>
  <c r="U1835" i="1"/>
  <c r="U1834" i="1"/>
  <c r="U1833" i="1"/>
  <c r="U1832" i="1"/>
  <c r="U1831" i="1"/>
  <c r="U1830" i="1"/>
  <c r="U1829" i="1"/>
  <c r="U1828" i="1"/>
  <c r="U1827" i="1"/>
  <c r="U1826" i="1"/>
  <c r="U1825" i="1"/>
  <c r="U1824" i="1"/>
  <c r="U1823" i="1"/>
  <c r="U1822" i="1"/>
  <c r="U1821" i="1"/>
  <c r="U1820" i="1"/>
  <c r="U1819" i="1"/>
  <c r="U1818" i="1"/>
  <c r="U1817" i="1"/>
  <c r="U1816" i="1"/>
  <c r="U1815" i="1"/>
  <c r="U1814" i="1"/>
  <c r="U1813" i="1"/>
  <c r="U1812" i="1"/>
  <c r="U1811" i="1"/>
  <c r="U1810" i="1"/>
  <c r="U1809" i="1"/>
  <c r="U1808" i="1"/>
  <c r="U1807" i="1"/>
  <c r="U1806" i="1"/>
  <c r="U1805" i="1"/>
  <c r="U1804" i="1"/>
  <c r="U1803" i="1"/>
  <c r="U1802" i="1"/>
  <c r="U1801" i="1"/>
  <c r="U1800" i="1"/>
  <c r="U1799" i="1"/>
  <c r="U1798" i="1"/>
  <c r="U1797" i="1"/>
  <c r="U1796" i="1"/>
  <c r="U1795" i="1"/>
  <c r="U1794" i="1"/>
  <c r="U1793" i="1"/>
  <c r="U1792" i="1"/>
  <c r="U1791" i="1"/>
  <c r="U1790" i="1"/>
  <c r="U1789" i="1"/>
  <c r="U1788" i="1"/>
  <c r="U1787" i="1"/>
  <c r="U1786" i="1"/>
  <c r="U1785" i="1"/>
  <c r="U1784" i="1"/>
  <c r="U1783" i="1"/>
  <c r="U1782" i="1"/>
  <c r="U1781" i="1"/>
  <c r="U1780" i="1"/>
  <c r="U1779" i="1"/>
  <c r="U1778" i="1"/>
  <c r="U1777" i="1"/>
  <c r="U1776" i="1"/>
  <c r="U1775" i="1"/>
  <c r="U1774" i="1"/>
  <c r="U1773" i="1"/>
  <c r="U1772" i="1"/>
  <c r="U1771" i="1"/>
  <c r="U1770" i="1"/>
  <c r="U1769" i="1"/>
  <c r="U1768" i="1"/>
  <c r="U1767" i="1"/>
  <c r="U1766" i="1"/>
  <c r="U1765" i="1"/>
  <c r="U1764" i="1"/>
  <c r="U1763" i="1"/>
  <c r="U1762" i="1"/>
  <c r="U1761" i="1"/>
  <c r="U1760" i="1"/>
  <c r="U1759" i="1"/>
  <c r="U1758" i="1"/>
  <c r="U1757" i="1"/>
  <c r="U1756" i="1"/>
  <c r="U1755" i="1"/>
  <c r="U1754" i="1"/>
  <c r="U1753" i="1"/>
  <c r="U1752" i="1"/>
  <c r="U1751" i="1"/>
  <c r="U1750" i="1"/>
  <c r="U1749" i="1"/>
  <c r="U1748" i="1"/>
  <c r="U1747" i="1"/>
  <c r="U1746" i="1"/>
  <c r="U1745" i="1"/>
  <c r="U1744" i="1"/>
  <c r="U1743" i="1"/>
  <c r="U1742" i="1"/>
  <c r="U1741" i="1"/>
  <c r="U1740" i="1"/>
  <c r="U1739" i="1"/>
  <c r="U1738" i="1"/>
  <c r="U1737" i="1"/>
  <c r="U1736" i="1"/>
  <c r="U1735" i="1"/>
  <c r="U1734" i="1"/>
  <c r="U1733" i="1"/>
  <c r="U1732" i="1"/>
  <c r="U1731" i="1"/>
  <c r="U1730" i="1"/>
  <c r="U1729" i="1"/>
  <c r="U1728" i="1"/>
  <c r="U1727" i="1"/>
  <c r="U1726" i="1"/>
  <c r="U1725" i="1"/>
  <c r="U1724" i="1"/>
  <c r="U1723" i="1"/>
  <c r="U1722" i="1"/>
  <c r="U1721" i="1"/>
  <c r="U1720" i="1"/>
  <c r="U1719" i="1"/>
  <c r="U1718" i="1"/>
  <c r="U1717" i="1"/>
  <c r="U1716" i="1"/>
  <c r="U1715" i="1"/>
  <c r="U1714" i="1"/>
  <c r="U1713" i="1"/>
  <c r="U1712" i="1"/>
  <c r="U1711" i="1"/>
  <c r="U1710" i="1"/>
  <c r="U1709" i="1"/>
  <c r="U1708" i="1"/>
  <c r="U1707" i="1"/>
  <c r="U1706" i="1"/>
  <c r="U1705" i="1"/>
  <c r="U1704" i="1"/>
  <c r="U1703" i="1"/>
  <c r="U1702" i="1"/>
  <c r="U1701" i="1"/>
  <c r="U1700" i="1"/>
  <c r="U1699" i="1"/>
  <c r="U1698" i="1"/>
  <c r="U1697" i="1"/>
  <c r="U1696" i="1"/>
  <c r="U1695" i="1"/>
  <c r="U1694" i="1"/>
  <c r="U1693" i="1"/>
  <c r="U1692" i="1"/>
  <c r="U1691" i="1"/>
  <c r="U1690" i="1"/>
  <c r="U1689" i="1"/>
  <c r="U1688" i="1"/>
  <c r="U1687" i="1"/>
  <c r="U1686" i="1"/>
  <c r="U1685" i="1"/>
  <c r="U1684" i="1"/>
  <c r="U1683" i="1"/>
  <c r="U1682" i="1"/>
  <c r="U1681" i="1"/>
  <c r="U1680" i="1"/>
  <c r="U1679" i="1"/>
  <c r="U2661" i="1"/>
  <c r="U2597" i="1"/>
  <c r="U2536" i="1"/>
  <c r="U2522" i="1"/>
  <c r="U2506" i="1"/>
  <c r="U2490" i="1"/>
  <c r="U2474" i="1"/>
  <c r="U2458" i="1"/>
  <c r="U2442" i="1"/>
  <c r="U2426" i="1"/>
  <c r="U2410" i="1"/>
  <c r="U2394" i="1"/>
  <c r="U2377" i="1"/>
  <c r="U2369" i="1"/>
  <c r="U2677" i="1"/>
  <c r="U2613" i="1"/>
  <c r="U2549" i="1"/>
  <c r="U2526" i="1"/>
  <c r="U2510" i="1"/>
  <c r="U2494" i="1"/>
  <c r="U2478" i="1"/>
  <c r="U2462" i="1"/>
  <c r="U2446" i="1"/>
  <c r="U2430" i="1"/>
  <c r="U2414" i="1"/>
  <c r="U2398" i="1"/>
  <c r="U2382" i="1"/>
  <c r="U2379" i="1"/>
  <c r="U2371" i="1"/>
  <c r="U2363" i="1"/>
  <c r="U2565" i="1"/>
  <c r="U2498" i="1"/>
  <c r="U2434" i="1"/>
  <c r="U2365" i="1"/>
  <c r="U1677" i="1"/>
  <c r="U1675" i="1"/>
  <c r="U1673" i="1"/>
  <c r="U1671" i="1"/>
  <c r="U1669" i="1"/>
  <c r="U1667" i="1"/>
  <c r="U1665" i="1"/>
  <c r="U1663" i="1"/>
  <c r="U1661" i="1"/>
  <c r="U1659" i="1"/>
  <c r="U1657" i="1"/>
  <c r="U1655" i="1"/>
  <c r="U1653" i="1"/>
  <c r="U1651" i="1"/>
  <c r="U1649" i="1"/>
  <c r="U1647" i="1"/>
  <c r="U1645" i="1"/>
  <c r="U1643" i="1"/>
  <c r="U1641" i="1"/>
  <c r="U1639" i="1"/>
  <c r="U1637" i="1"/>
  <c r="U1635" i="1"/>
  <c r="U1633" i="1"/>
  <c r="U1631" i="1"/>
  <c r="U1630" i="1"/>
  <c r="U1629" i="1"/>
  <c r="U1628" i="1"/>
  <c r="U1627" i="1"/>
  <c r="U1626" i="1"/>
  <c r="U1625" i="1"/>
  <c r="U1624" i="1"/>
  <c r="U1623" i="1"/>
  <c r="U1622" i="1"/>
  <c r="U1621" i="1"/>
  <c r="U1620" i="1"/>
  <c r="U1619" i="1"/>
  <c r="U1618" i="1"/>
  <c r="U1617" i="1"/>
  <c r="U1616" i="1"/>
  <c r="U1615" i="1"/>
  <c r="U1614" i="1"/>
  <c r="U1613" i="1"/>
  <c r="U1612" i="1"/>
  <c r="U1611" i="1"/>
  <c r="U1610" i="1"/>
  <c r="U1609" i="1"/>
  <c r="U1608" i="1"/>
  <c r="U1607" i="1"/>
  <c r="U1606" i="1"/>
  <c r="U1605" i="1"/>
  <c r="U1604" i="1"/>
  <c r="U1603" i="1"/>
  <c r="U1602" i="1"/>
  <c r="U1601" i="1"/>
  <c r="U1600" i="1"/>
  <c r="U1599" i="1"/>
  <c r="U1598" i="1"/>
  <c r="U1597" i="1"/>
  <c r="U1596" i="1"/>
  <c r="U1595" i="1"/>
  <c r="U1594" i="1"/>
  <c r="U1593" i="1"/>
  <c r="U1592" i="1"/>
  <c r="U1591" i="1"/>
  <c r="U1590" i="1"/>
  <c r="U1589" i="1"/>
  <c r="U1588" i="1"/>
  <c r="U1587" i="1"/>
  <c r="U1586" i="1"/>
  <c r="U1585" i="1"/>
  <c r="U1584" i="1"/>
  <c r="U1583" i="1"/>
  <c r="U1582" i="1"/>
  <c r="U1581" i="1"/>
  <c r="U1580" i="1"/>
  <c r="U1579" i="1"/>
  <c r="U1578" i="1"/>
  <c r="U1577" i="1"/>
  <c r="U1576" i="1"/>
  <c r="U1575" i="1"/>
  <c r="U1574" i="1"/>
  <c r="U1573" i="1"/>
  <c r="U1572" i="1"/>
  <c r="U1571" i="1"/>
  <c r="U1570" i="1"/>
  <c r="U1569" i="1"/>
  <c r="U1568" i="1"/>
  <c r="U1567" i="1"/>
  <c r="U1566" i="1"/>
  <c r="U1565" i="1"/>
  <c r="U1564" i="1"/>
  <c r="U1563" i="1"/>
  <c r="U1562" i="1"/>
  <c r="U1561" i="1"/>
  <c r="U1560" i="1"/>
  <c r="U1559" i="1"/>
  <c r="U1558" i="1"/>
  <c r="U1557" i="1"/>
  <c r="U1556" i="1"/>
  <c r="U1555" i="1"/>
  <c r="U1554" i="1"/>
  <c r="U1553" i="1"/>
  <c r="U1552" i="1"/>
  <c r="U1551" i="1"/>
  <c r="U1550" i="1"/>
  <c r="U1549" i="1"/>
  <c r="U1548" i="1"/>
  <c r="U1547" i="1"/>
  <c r="U1546" i="1"/>
  <c r="U1545" i="1"/>
  <c r="U1544" i="1"/>
  <c r="U1543" i="1"/>
  <c r="U1542" i="1"/>
  <c r="U1541" i="1"/>
  <c r="U1540" i="1"/>
  <c r="U1539" i="1"/>
  <c r="U1538" i="1"/>
  <c r="U1537" i="1"/>
  <c r="U1536" i="1"/>
  <c r="U1535" i="1"/>
  <c r="U1534" i="1"/>
  <c r="U1533" i="1"/>
  <c r="U1532" i="1"/>
  <c r="U1531" i="1"/>
  <c r="U1530" i="1"/>
  <c r="U1529" i="1"/>
  <c r="U1528" i="1"/>
  <c r="U1527" i="1"/>
  <c r="U1526" i="1"/>
  <c r="U1525" i="1"/>
  <c r="U1524" i="1"/>
  <c r="U1523" i="1"/>
  <c r="U1522" i="1"/>
  <c r="U1521" i="1"/>
  <c r="U1520" i="1"/>
  <c r="U1519" i="1"/>
  <c r="U1518" i="1"/>
  <c r="U1517" i="1"/>
  <c r="U1516" i="1"/>
  <c r="U1515" i="1"/>
  <c r="U1514" i="1"/>
  <c r="U1513" i="1"/>
  <c r="U1512" i="1"/>
  <c r="U1511" i="1"/>
  <c r="U1510" i="1"/>
  <c r="U1509" i="1"/>
  <c r="U1508" i="1"/>
  <c r="U1507" i="1"/>
  <c r="U1506" i="1"/>
  <c r="U1505" i="1"/>
  <c r="U1504" i="1"/>
  <c r="U1503" i="1"/>
  <c r="U1502" i="1"/>
  <c r="U1501" i="1"/>
  <c r="U1500" i="1"/>
  <c r="U1499" i="1"/>
  <c r="U1498" i="1"/>
  <c r="U1497" i="1"/>
  <c r="U1496" i="1"/>
  <c r="U1495" i="1"/>
  <c r="U1494" i="1"/>
  <c r="U1493" i="1"/>
  <c r="U1492" i="1"/>
  <c r="U1491" i="1"/>
  <c r="U1490" i="1"/>
  <c r="U1489" i="1"/>
  <c r="U1488" i="1"/>
  <c r="U1487" i="1"/>
  <c r="U1486" i="1"/>
  <c r="U1485" i="1"/>
  <c r="U1484" i="1"/>
  <c r="U1483" i="1"/>
  <c r="U1482" i="1"/>
  <c r="U1481" i="1"/>
  <c r="U1480" i="1"/>
  <c r="U1479" i="1"/>
  <c r="U1478" i="1"/>
  <c r="U1477" i="1"/>
  <c r="U1476" i="1"/>
  <c r="U1475" i="1"/>
  <c r="U1474" i="1"/>
  <c r="U1473" i="1"/>
  <c r="U1472" i="1"/>
  <c r="U1471" i="1"/>
  <c r="U1470" i="1"/>
  <c r="U1469" i="1"/>
  <c r="U1468" i="1"/>
  <c r="U1467" i="1"/>
  <c r="U1466" i="1"/>
  <c r="U1465" i="1"/>
  <c r="U1464" i="1"/>
  <c r="U1463" i="1"/>
  <c r="U1462" i="1"/>
  <c r="U1461" i="1"/>
  <c r="U1460" i="1"/>
  <c r="U1459" i="1"/>
  <c r="U1458" i="1"/>
  <c r="U1457" i="1"/>
  <c r="U1456" i="1"/>
  <c r="U1455" i="1"/>
  <c r="U1454" i="1"/>
  <c r="U1453" i="1"/>
  <c r="U1452" i="1"/>
  <c r="U1451" i="1"/>
  <c r="U1450" i="1"/>
  <c r="U1449" i="1"/>
  <c r="U1448" i="1"/>
  <c r="U1447" i="1"/>
  <c r="U1446" i="1"/>
  <c r="U1445" i="1"/>
  <c r="U1444" i="1"/>
  <c r="U1443" i="1"/>
  <c r="U1442" i="1"/>
  <c r="U1441" i="1"/>
  <c r="U1440" i="1"/>
  <c r="U1439" i="1"/>
  <c r="U1438" i="1"/>
  <c r="U1437" i="1"/>
  <c r="U1436" i="1"/>
  <c r="U1435" i="1"/>
  <c r="U1434" i="1"/>
  <c r="U1433" i="1"/>
  <c r="U1432" i="1"/>
  <c r="U1431" i="1"/>
  <c r="U1430" i="1"/>
  <c r="U1429" i="1"/>
  <c r="U1428" i="1"/>
  <c r="U1427" i="1"/>
  <c r="U1426" i="1"/>
  <c r="U1425" i="1"/>
  <c r="U1424" i="1"/>
  <c r="U1423" i="1"/>
  <c r="U1422" i="1"/>
  <c r="U1421" i="1"/>
  <c r="U1420" i="1"/>
  <c r="U1419" i="1"/>
  <c r="U1418" i="1"/>
  <c r="U1417" i="1"/>
  <c r="U1416" i="1"/>
  <c r="U1415" i="1"/>
  <c r="U1414" i="1"/>
  <c r="U1413" i="1"/>
  <c r="U1412" i="1"/>
  <c r="U1411" i="1"/>
  <c r="U1410" i="1"/>
  <c r="U1409" i="1"/>
  <c r="U1408" i="1"/>
  <c r="U1407" i="1"/>
  <c r="U1406" i="1"/>
  <c r="U1405" i="1"/>
  <c r="U1404" i="1"/>
  <c r="U1403" i="1"/>
  <c r="U1402" i="1"/>
  <c r="U1401" i="1"/>
  <c r="U1400" i="1"/>
  <c r="U1399" i="1"/>
  <c r="U1398" i="1"/>
  <c r="U1397" i="1"/>
  <c r="U1396" i="1"/>
  <c r="U1395" i="1"/>
  <c r="U1394" i="1"/>
  <c r="U1393" i="1"/>
  <c r="U1392" i="1"/>
  <c r="U1391" i="1"/>
  <c r="U1390" i="1"/>
  <c r="U1389" i="1"/>
  <c r="U1388" i="1"/>
  <c r="U1387" i="1"/>
  <c r="U1386" i="1"/>
  <c r="U1385" i="1"/>
  <c r="U1384" i="1"/>
  <c r="U1383" i="1"/>
  <c r="U1382" i="1"/>
  <c r="U1381" i="1"/>
  <c r="U1380" i="1"/>
  <c r="U1379" i="1"/>
  <c r="U1378" i="1"/>
  <c r="U1377" i="1"/>
  <c r="U1376" i="1"/>
  <c r="U1375" i="1"/>
  <c r="U1374" i="1"/>
  <c r="U1373" i="1"/>
  <c r="U1372" i="1"/>
  <c r="U1371" i="1"/>
  <c r="U1370" i="1"/>
  <c r="U1369" i="1"/>
  <c r="U1368" i="1"/>
  <c r="U1367" i="1"/>
  <c r="U1366" i="1"/>
  <c r="U1365" i="1"/>
  <c r="U1364" i="1"/>
  <c r="U1363" i="1"/>
  <c r="U1362" i="1"/>
  <c r="U1361" i="1"/>
  <c r="U1360" i="1"/>
  <c r="U1359" i="1"/>
  <c r="U1358" i="1"/>
  <c r="U1357" i="1"/>
  <c r="U1356" i="1"/>
  <c r="U1355" i="1"/>
  <c r="U1354" i="1"/>
  <c r="U1353" i="1"/>
  <c r="U1352" i="1"/>
  <c r="U1351" i="1"/>
  <c r="U1350" i="1"/>
  <c r="U1349" i="1"/>
  <c r="U1348" i="1"/>
  <c r="U1347" i="1"/>
  <c r="U1346" i="1"/>
  <c r="U1345" i="1"/>
  <c r="U1344" i="1"/>
  <c r="U1343" i="1"/>
  <c r="U1342" i="1"/>
  <c r="U1341" i="1"/>
  <c r="U1340" i="1"/>
  <c r="U1339" i="1"/>
  <c r="U1338" i="1"/>
  <c r="U1337" i="1"/>
  <c r="U1336" i="1"/>
  <c r="U1335" i="1"/>
  <c r="U1334" i="1"/>
  <c r="U1333" i="1"/>
  <c r="U1332" i="1"/>
  <c r="U1331" i="1"/>
  <c r="U1330" i="1"/>
  <c r="U1329" i="1"/>
  <c r="U1328" i="1"/>
  <c r="U1327" i="1"/>
  <c r="U1326" i="1"/>
  <c r="U1325" i="1"/>
  <c r="U1324" i="1"/>
  <c r="U1323" i="1"/>
  <c r="U1322" i="1"/>
  <c r="U1321" i="1"/>
  <c r="U1320" i="1"/>
  <c r="U1319" i="1"/>
  <c r="U1318" i="1"/>
  <c r="U1317" i="1"/>
  <c r="U1316" i="1"/>
  <c r="U1315" i="1"/>
  <c r="U1314" i="1"/>
  <c r="U1313" i="1"/>
  <c r="U1312" i="1"/>
  <c r="U1311" i="1"/>
  <c r="U1310" i="1"/>
  <c r="U1309" i="1"/>
  <c r="U1308" i="1"/>
  <c r="U1307" i="1"/>
  <c r="U1306" i="1"/>
  <c r="U1305" i="1"/>
  <c r="U1304" i="1"/>
  <c r="U1303" i="1"/>
  <c r="U1302" i="1"/>
  <c r="U1301" i="1"/>
  <c r="U1300" i="1"/>
  <c r="U1299" i="1"/>
  <c r="U1298" i="1"/>
  <c r="U1297" i="1"/>
  <c r="U1296" i="1"/>
  <c r="U1295" i="1"/>
  <c r="U1294" i="1"/>
  <c r="U1293" i="1"/>
  <c r="U1292" i="1"/>
  <c r="U1291" i="1"/>
  <c r="U1290" i="1"/>
  <c r="U1289" i="1"/>
  <c r="U1288" i="1"/>
  <c r="U1287" i="1"/>
  <c r="U1286" i="1"/>
  <c r="U1285" i="1"/>
  <c r="U1284" i="1"/>
  <c r="U1283" i="1"/>
  <c r="U1282" i="1"/>
  <c r="U1281" i="1"/>
  <c r="U1280" i="1"/>
  <c r="U1279" i="1"/>
  <c r="U1278" i="1"/>
  <c r="U1277" i="1"/>
  <c r="U1276" i="1"/>
  <c r="U1275" i="1"/>
  <c r="U1274" i="1"/>
  <c r="U1273" i="1"/>
  <c r="U1272" i="1"/>
  <c r="U1271" i="1"/>
  <c r="U1270" i="1"/>
  <c r="U1269" i="1"/>
  <c r="U1268" i="1"/>
  <c r="U1267" i="1"/>
  <c r="U1266" i="1"/>
  <c r="U1265" i="1"/>
  <c r="U1264" i="1"/>
  <c r="U1263" i="1"/>
  <c r="U1262" i="1"/>
  <c r="U1261" i="1"/>
  <c r="U1260" i="1"/>
  <c r="U1259" i="1"/>
  <c r="U1258" i="1"/>
  <c r="U1257" i="1"/>
  <c r="U1256" i="1"/>
  <c r="U1255" i="1"/>
  <c r="U1254" i="1"/>
  <c r="U1253" i="1"/>
  <c r="U1252" i="1"/>
  <c r="U1251" i="1"/>
  <c r="U1250" i="1"/>
  <c r="U1249" i="1"/>
  <c r="U1248" i="1"/>
  <c r="U1247" i="1"/>
  <c r="U1246" i="1"/>
  <c r="U1245" i="1"/>
  <c r="U1244" i="1"/>
  <c r="U1243" i="1"/>
  <c r="U1242" i="1"/>
  <c r="U1241" i="1"/>
  <c r="U1240" i="1"/>
  <c r="U1239" i="1"/>
  <c r="U1238" i="1"/>
  <c r="U1237" i="1"/>
  <c r="U1236" i="1"/>
  <c r="U1235" i="1"/>
  <c r="U1234" i="1"/>
  <c r="U1233" i="1"/>
  <c r="U1232" i="1"/>
  <c r="U1231" i="1"/>
  <c r="U1230" i="1"/>
  <c r="U1229" i="1"/>
  <c r="U1228" i="1"/>
  <c r="U1227" i="1"/>
  <c r="U1226" i="1"/>
  <c r="U1225" i="1"/>
  <c r="U1224" i="1"/>
  <c r="U1223" i="1"/>
  <c r="U1222" i="1"/>
  <c r="U1221" i="1"/>
  <c r="U1220" i="1"/>
  <c r="U1219" i="1"/>
  <c r="U1218" i="1"/>
  <c r="U1217" i="1"/>
  <c r="U1216" i="1"/>
  <c r="U1215" i="1"/>
  <c r="U1214" i="1"/>
  <c r="U1213" i="1"/>
  <c r="U1212" i="1"/>
  <c r="U1211" i="1"/>
  <c r="U1210" i="1"/>
  <c r="U1209" i="1"/>
  <c r="U1208" i="1"/>
  <c r="U1207" i="1"/>
  <c r="U1206" i="1"/>
  <c r="U1205" i="1"/>
  <c r="U1204" i="1"/>
  <c r="U1203" i="1"/>
  <c r="U1202" i="1"/>
  <c r="U1201" i="1"/>
  <c r="U1200" i="1"/>
  <c r="U1199" i="1"/>
  <c r="U1198" i="1"/>
  <c r="U1197" i="1"/>
  <c r="U1196" i="1"/>
  <c r="U1195" i="1"/>
  <c r="U1194" i="1"/>
  <c r="U1193" i="1"/>
  <c r="U1192" i="1"/>
  <c r="U1191" i="1"/>
  <c r="U1190" i="1"/>
  <c r="U1189" i="1"/>
  <c r="U1188" i="1"/>
  <c r="U1187" i="1"/>
  <c r="U1186" i="1"/>
  <c r="U1185" i="1"/>
  <c r="U1184" i="1"/>
  <c r="U1183" i="1"/>
  <c r="U1182" i="1"/>
  <c r="U1181" i="1"/>
  <c r="U1180" i="1"/>
  <c r="U1179" i="1"/>
  <c r="U1178" i="1"/>
  <c r="U1177" i="1"/>
  <c r="U1176" i="1"/>
  <c r="U1175" i="1"/>
  <c r="U1174" i="1"/>
  <c r="U1173" i="1"/>
  <c r="U1172" i="1"/>
  <c r="U1171" i="1"/>
  <c r="U1170" i="1"/>
  <c r="U1169" i="1"/>
  <c r="U1168" i="1"/>
  <c r="U1167" i="1"/>
  <c r="U1166" i="1"/>
  <c r="U1165" i="1"/>
  <c r="U1164" i="1"/>
  <c r="U1163" i="1"/>
  <c r="U1162" i="1"/>
  <c r="U1161" i="1"/>
  <c r="U1160" i="1"/>
  <c r="U1159" i="1"/>
  <c r="U1158" i="1"/>
  <c r="U1157" i="1"/>
  <c r="U1156" i="1"/>
  <c r="U1155" i="1"/>
  <c r="U1154" i="1"/>
  <c r="U1153" i="1"/>
  <c r="U1152" i="1"/>
  <c r="U1151" i="1"/>
  <c r="U1150" i="1"/>
  <c r="U1149" i="1"/>
  <c r="U1148" i="1"/>
  <c r="U1147" i="1"/>
  <c r="U1146" i="1"/>
  <c r="U1145" i="1"/>
  <c r="U1144" i="1"/>
  <c r="U1143" i="1"/>
  <c r="U1142" i="1"/>
  <c r="U1141" i="1"/>
  <c r="U1140" i="1"/>
  <c r="U1139" i="1"/>
  <c r="U1138" i="1"/>
  <c r="U1137" i="1"/>
  <c r="U1136" i="1"/>
  <c r="U1135" i="1"/>
  <c r="U1134" i="1"/>
  <c r="U1133" i="1"/>
  <c r="U1132" i="1"/>
  <c r="U1131" i="1"/>
  <c r="U1130" i="1"/>
  <c r="U1129" i="1"/>
  <c r="U1128" i="1"/>
  <c r="U1127" i="1"/>
  <c r="U1126" i="1"/>
  <c r="U1125" i="1"/>
  <c r="U1124" i="1"/>
  <c r="U1123" i="1"/>
  <c r="U1122" i="1"/>
  <c r="U1121" i="1"/>
  <c r="U1120" i="1"/>
  <c r="U1119" i="1"/>
  <c r="U1118" i="1"/>
  <c r="U1117" i="1"/>
  <c r="U1116" i="1"/>
  <c r="U1115" i="1"/>
  <c r="U1114" i="1"/>
  <c r="U1113" i="1"/>
  <c r="U1112" i="1"/>
  <c r="U1111" i="1"/>
  <c r="U1110" i="1"/>
  <c r="U1109" i="1"/>
  <c r="U1108" i="1"/>
  <c r="U1107" i="1"/>
  <c r="U1106" i="1"/>
  <c r="U1105" i="1"/>
  <c r="U1104" i="1"/>
  <c r="U1103" i="1"/>
  <c r="U1102" i="1"/>
  <c r="U1101" i="1"/>
  <c r="U1100" i="1"/>
  <c r="U1099" i="1"/>
  <c r="U1098" i="1"/>
  <c r="U1097" i="1"/>
  <c r="U1096" i="1"/>
  <c r="U1095" i="1"/>
  <c r="U1094" i="1"/>
  <c r="U1093" i="1"/>
  <c r="U1092" i="1"/>
  <c r="U1091" i="1"/>
  <c r="U1090" i="1"/>
  <c r="U1089" i="1"/>
  <c r="U1088" i="1"/>
  <c r="U1087" i="1"/>
  <c r="U1086" i="1"/>
  <c r="U1085" i="1"/>
  <c r="U1084" i="1"/>
  <c r="U1083" i="1"/>
  <c r="U1082" i="1"/>
  <c r="U1081" i="1"/>
  <c r="U1080" i="1"/>
  <c r="U1079" i="1"/>
  <c r="U1078" i="1"/>
  <c r="U1077" i="1"/>
  <c r="U1076" i="1"/>
  <c r="U1075" i="1"/>
  <c r="U1074" i="1"/>
  <c r="U1073" i="1"/>
  <c r="U1072" i="1"/>
  <c r="U1071" i="1"/>
  <c r="U1070" i="1"/>
  <c r="U1069" i="1"/>
  <c r="U1068" i="1"/>
  <c r="U1067" i="1"/>
  <c r="U1066" i="1"/>
  <c r="U1065" i="1"/>
  <c r="U1064" i="1"/>
  <c r="U1063" i="1"/>
  <c r="U1062" i="1"/>
  <c r="U1061" i="1"/>
  <c r="U1060" i="1"/>
  <c r="U1059" i="1"/>
  <c r="U1058" i="1"/>
  <c r="U1057" i="1"/>
  <c r="U1056" i="1"/>
  <c r="U1055" i="1"/>
  <c r="U1054" i="1"/>
  <c r="U1053" i="1"/>
  <c r="U1052" i="1"/>
  <c r="U1051" i="1"/>
  <c r="U1050" i="1"/>
  <c r="U1049" i="1"/>
  <c r="U1048" i="1"/>
  <c r="U1047" i="1"/>
  <c r="U1046" i="1"/>
  <c r="U1045" i="1"/>
  <c r="U1044" i="1"/>
  <c r="U1043" i="1"/>
  <c r="U1042" i="1"/>
  <c r="U1041" i="1"/>
  <c r="U1040" i="1"/>
  <c r="U1039" i="1"/>
  <c r="U1038" i="1"/>
  <c r="U1037" i="1"/>
  <c r="U1036" i="1"/>
  <c r="U1035" i="1"/>
  <c r="U1034" i="1"/>
  <c r="U1033" i="1"/>
  <c r="U1032" i="1"/>
  <c r="U1031" i="1"/>
  <c r="U1030" i="1"/>
  <c r="U1029" i="1"/>
  <c r="U1028" i="1"/>
  <c r="U1027" i="1"/>
  <c r="U1026" i="1"/>
  <c r="U1025" i="1"/>
  <c r="U1024" i="1"/>
  <c r="U1023" i="1"/>
  <c r="U1022" i="1"/>
  <c r="U1021" i="1"/>
  <c r="U1020" i="1"/>
  <c r="U1019" i="1"/>
  <c r="U1018" i="1"/>
  <c r="U1017" i="1"/>
  <c r="U1016" i="1"/>
  <c r="U1015" i="1"/>
  <c r="U1014" i="1"/>
  <c r="U1013" i="1"/>
  <c r="U1012" i="1"/>
  <c r="U1011" i="1"/>
  <c r="U1010" i="1"/>
  <c r="U1009" i="1"/>
  <c r="U1008" i="1"/>
  <c r="U1007" i="1"/>
  <c r="U1006" i="1"/>
  <c r="U1005" i="1"/>
  <c r="U1004" i="1"/>
  <c r="U1003" i="1"/>
  <c r="U1002" i="1"/>
  <c r="U1001" i="1"/>
  <c r="U1000" i="1"/>
  <c r="U999" i="1"/>
  <c r="U998" i="1"/>
  <c r="U997" i="1"/>
  <c r="U996" i="1"/>
  <c r="U995" i="1"/>
  <c r="U994" i="1"/>
  <c r="U993" i="1"/>
  <c r="U992" i="1"/>
  <c r="U991" i="1"/>
  <c r="U990" i="1"/>
  <c r="U989" i="1"/>
  <c r="U988" i="1"/>
  <c r="U987" i="1"/>
  <c r="U986" i="1"/>
  <c r="U985" i="1"/>
  <c r="U984" i="1"/>
  <c r="U983" i="1"/>
  <c r="U982" i="1"/>
  <c r="U981" i="1"/>
  <c r="U980" i="1"/>
  <c r="U979" i="1"/>
  <c r="U978" i="1"/>
  <c r="U977" i="1"/>
  <c r="U976" i="1"/>
  <c r="U975" i="1"/>
  <c r="U974" i="1"/>
  <c r="U973" i="1"/>
  <c r="U972" i="1"/>
  <c r="U971" i="1"/>
  <c r="U970" i="1"/>
  <c r="U969" i="1"/>
  <c r="U968" i="1"/>
  <c r="U967" i="1"/>
  <c r="U966" i="1"/>
  <c r="U965" i="1"/>
  <c r="U964" i="1"/>
  <c r="U963" i="1"/>
  <c r="U962" i="1"/>
  <c r="U961" i="1"/>
  <c r="U960" i="1"/>
  <c r="U959" i="1"/>
  <c r="U958" i="1"/>
  <c r="U957" i="1"/>
  <c r="U956" i="1"/>
  <c r="U955" i="1"/>
  <c r="U954" i="1"/>
  <c r="U953" i="1"/>
  <c r="U952" i="1"/>
  <c r="U951" i="1"/>
  <c r="U950" i="1"/>
  <c r="U949" i="1"/>
  <c r="U948" i="1"/>
  <c r="U947" i="1"/>
  <c r="U946" i="1"/>
  <c r="U945" i="1"/>
  <c r="U944" i="1"/>
  <c r="U943" i="1"/>
  <c r="U942" i="1"/>
  <c r="U941" i="1"/>
  <c r="U940" i="1"/>
  <c r="U939" i="1"/>
  <c r="U938" i="1"/>
  <c r="U937" i="1"/>
  <c r="U936" i="1"/>
  <c r="U935" i="1"/>
  <c r="U934" i="1"/>
  <c r="U933" i="1"/>
  <c r="U932" i="1"/>
  <c r="U931" i="1"/>
  <c r="U930" i="1"/>
  <c r="U929" i="1"/>
  <c r="U928" i="1"/>
  <c r="U927" i="1"/>
  <c r="U926" i="1"/>
  <c r="U925" i="1"/>
  <c r="U924" i="1"/>
  <c r="U923" i="1"/>
  <c r="U922" i="1"/>
  <c r="U921" i="1"/>
  <c r="U920" i="1"/>
  <c r="U919" i="1"/>
  <c r="U918" i="1"/>
  <c r="U917" i="1"/>
  <c r="U916" i="1"/>
  <c r="U915" i="1"/>
  <c r="U914" i="1"/>
  <c r="U913" i="1"/>
  <c r="U912" i="1"/>
  <c r="U911" i="1"/>
  <c r="U910" i="1"/>
  <c r="U909" i="1"/>
  <c r="U908" i="1"/>
  <c r="U907" i="1"/>
  <c r="U906" i="1"/>
  <c r="U905" i="1"/>
  <c r="U904" i="1"/>
  <c r="U903" i="1"/>
  <c r="U902" i="1"/>
  <c r="U901" i="1"/>
  <c r="U900" i="1"/>
  <c r="U899" i="1"/>
  <c r="U898" i="1"/>
  <c r="U897" i="1"/>
  <c r="U896" i="1"/>
  <c r="U895" i="1"/>
  <c r="U894" i="1"/>
  <c r="U893" i="1"/>
  <c r="U892" i="1"/>
  <c r="U891" i="1"/>
  <c r="U890" i="1"/>
  <c r="U889" i="1"/>
  <c r="U888" i="1"/>
  <c r="U887" i="1"/>
  <c r="U886" i="1"/>
  <c r="U885" i="1"/>
  <c r="U884" i="1"/>
  <c r="U883" i="1"/>
  <c r="U882" i="1"/>
  <c r="U881" i="1"/>
  <c r="U880" i="1"/>
  <c r="U879" i="1"/>
  <c r="U878" i="1"/>
  <c r="U877" i="1"/>
  <c r="U876" i="1"/>
  <c r="U875" i="1"/>
  <c r="U874" i="1"/>
  <c r="U873" i="1"/>
  <c r="U872" i="1"/>
  <c r="U871" i="1"/>
  <c r="U870" i="1"/>
  <c r="U869" i="1"/>
  <c r="U868" i="1"/>
  <c r="U867" i="1"/>
  <c r="U866" i="1"/>
  <c r="U865" i="1"/>
  <c r="U864" i="1"/>
  <c r="U863" i="1"/>
  <c r="U862" i="1"/>
  <c r="U861" i="1"/>
  <c r="U860" i="1"/>
  <c r="U859" i="1"/>
  <c r="U858" i="1"/>
  <c r="U857" i="1"/>
  <c r="U856" i="1"/>
  <c r="U855" i="1"/>
  <c r="U854" i="1"/>
  <c r="U853" i="1"/>
  <c r="U852" i="1"/>
  <c r="U851" i="1"/>
  <c r="U850" i="1"/>
  <c r="U849" i="1"/>
  <c r="U848" i="1"/>
  <c r="U2629" i="1"/>
  <c r="U2514" i="1"/>
  <c r="U2450" i="1"/>
  <c r="U2386" i="1"/>
  <c r="U2373" i="1"/>
  <c r="U2693" i="1"/>
  <c r="U2466" i="1"/>
  <c r="U2402" i="1"/>
  <c r="U2381" i="1"/>
  <c r="U1678" i="1"/>
  <c r="U1676" i="1"/>
  <c r="U1674" i="1"/>
  <c r="U1672" i="1"/>
  <c r="U1670" i="1"/>
  <c r="U1668" i="1"/>
  <c r="U1666" i="1"/>
  <c r="U1664" i="1"/>
  <c r="U1662" i="1"/>
  <c r="U1660" i="1"/>
  <c r="U1658" i="1"/>
  <c r="U1656" i="1"/>
  <c r="U1654" i="1"/>
  <c r="U1652" i="1"/>
  <c r="U1650" i="1"/>
  <c r="U1648" i="1"/>
  <c r="U1646" i="1"/>
  <c r="U1644" i="1"/>
  <c r="U1642" i="1"/>
  <c r="U1640" i="1"/>
  <c r="U1638" i="1"/>
  <c r="U1636" i="1"/>
  <c r="U1634" i="1"/>
  <c r="U1632" i="1"/>
  <c r="U2482" i="1"/>
  <c r="U845" i="1"/>
  <c r="U841" i="1"/>
  <c r="U837" i="1"/>
  <c r="U833" i="1"/>
  <c r="U829" i="1"/>
  <c r="U825" i="1"/>
  <c r="U821" i="1"/>
  <c r="U817" i="1"/>
  <c r="U813" i="1"/>
  <c r="U809" i="1"/>
  <c r="U805" i="1"/>
  <c r="U801" i="1"/>
  <c r="U797" i="1"/>
  <c r="U793" i="1"/>
  <c r="U789" i="1"/>
  <c r="U785" i="1"/>
  <c r="U781" i="1"/>
  <c r="U777" i="1"/>
  <c r="U773" i="1"/>
  <c r="U769" i="1"/>
  <c r="U765" i="1"/>
  <c r="U761" i="1"/>
  <c r="U757" i="1"/>
  <c r="U753" i="1"/>
  <c r="U749" i="1"/>
  <c r="U745" i="1"/>
  <c r="U741" i="1"/>
  <c r="U737" i="1"/>
  <c r="U733" i="1"/>
  <c r="U729" i="1"/>
  <c r="U725" i="1"/>
  <c r="U721" i="1"/>
  <c r="U717" i="1"/>
  <c r="U713" i="1"/>
  <c r="U709" i="1"/>
  <c r="U705" i="1"/>
  <c r="U701" i="1"/>
  <c r="U697" i="1"/>
  <c r="U693" i="1"/>
  <c r="U689" i="1"/>
  <c r="U685" i="1"/>
  <c r="U681" i="1"/>
  <c r="U677" i="1"/>
  <c r="U673" i="1"/>
  <c r="U669" i="1"/>
  <c r="U665" i="1"/>
  <c r="U661" i="1"/>
  <c r="U657" i="1"/>
  <c r="U653" i="1"/>
  <c r="U649" i="1"/>
  <c r="U645" i="1"/>
  <c r="U641" i="1"/>
  <c r="U637" i="1"/>
  <c r="U633" i="1"/>
  <c r="U629" i="1"/>
  <c r="U625" i="1"/>
  <c r="U621" i="1"/>
  <c r="U617" i="1"/>
  <c r="U613" i="1"/>
  <c r="U609" i="1"/>
  <c r="U605" i="1"/>
  <c r="U601" i="1"/>
  <c r="U597" i="1"/>
  <c r="U593" i="1"/>
  <c r="U589" i="1"/>
  <c r="U585" i="1"/>
  <c r="U581" i="1"/>
  <c r="U577" i="1"/>
  <c r="U573" i="1"/>
  <c r="U569" i="1"/>
  <c r="U565" i="1"/>
  <c r="U561" i="1"/>
  <c r="U557" i="1"/>
  <c r="U553" i="1"/>
  <c r="U549" i="1"/>
  <c r="U545" i="1"/>
  <c r="U541" i="1"/>
  <c r="U537" i="1"/>
  <c r="U533" i="1"/>
  <c r="U529" i="1"/>
  <c r="U525" i="1"/>
  <c r="U521" i="1"/>
  <c r="U517" i="1"/>
  <c r="U513" i="1"/>
  <c r="U509" i="1"/>
  <c r="U505" i="1"/>
  <c r="U501" i="1"/>
  <c r="U497" i="1"/>
  <c r="U493" i="1"/>
  <c r="U489" i="1"/>
  <c r="U485" i="1"/>
  <c r="U481" i="1"/>
  <c r="U477" i="1"/>
  <c r="U473" i="1"/>
  <c r="U469" i="1"/>
  <c r="U465" i="1"/>
  <c r="U461" i="1"/>
  <c r="U457" i="1"/>
  <c r="U453" i="1"/>
  <c r="U449" i="1"/>
  <c r="U445" i="1"/>
  <c r="U441" i="1"/>
  <c r="U437" i="1"/>
  <c r="U433" i="1"/>
  <c r="U429" i="1"/>
  <c r="U425" i="1"/>
  <c r="U421" i="1"/>
  <c r="U417" i="1"/>
  <c r="U413" i="1"/>
  <c r="U409" i="1"/>
  <c r="U405" i="1"/>
  <c r="U401" i="1"/>
  <c r="U397" i="1"/>
  <c r="U393" i="1"/>
  <c r="U389" i="1"/>
  <c r="U385" i="1"/>
  <c r="U381" i="1"/>
  <c r="U377" i="1"/>
  <c r="U373" i="1"/>
  <c r="U369" i="1"/>
  <c r="U365" i="1"/>
  <c r="U361" i="1"/>
  <c r="U357" i="1"/>
  <c r="U353" i="1"/>
  <c r="U349" i="1"/>
  <c r="U345" i="1"/>
  <c r="U341" i="1"/>
  <c r="U337" i="1"/>
  <c r="U335" i="1"/>
  <c r="U333" i="1"/>
  <c r="U331" i="1"/>
  <c r="U329" i="1"/>
  <c r="U327" i="1"/>
  <c r="U325" i="1"/>
  <c r="U323" i="1"/>
  <c r="U321" i="1"/>
  <c r="U319" i="1"/>
  <c r="U317" i="1"/>
  <c r="U315" i="1"/>
  <c r="U313" i="1"/>
  <c r="U311" i="1"/>
  <c r="U309" i="1"/>
  <c r="U307" i="1"/>
  <c r="U305" i="1"/>
  <c r="U303" i="1"/>
  <c r="U301" i="1"/>
  <c r="U299" i="1"/>
  <c r="U297" i="1"/>
  <c r="U295" i="1"/>
  <c r="U293" i="1"/>
  <c r="U291" i="1"/>
  <c r="U289" i="1"/>
  <c r="U287" i="1"/>
  <c r="U285" i="1"/>
  <c r="U283" i="1"/>
  <c r="U281" i="1"/>
  <c r="U279" i="1"/>
  <c r="U277" i="1"/>
  <c r="U275" i="1"/>
  <c r="U273" i="1"/>
  <c r="U271" i="1"/>
  <c r="U269" i="1"/>
  <c r="U267" i="1"/>
  <c r="U265" i="1"/>
  <c r="U263" i="1"/>
  <c r="U261" i="1"/>
  <c r="U259" i="1"/>
  <c r="U587" i="1"/>
  <c r="U431" i="1"/>
  <c r="U423" i="1"/>
  <c r="U415" i="1"/>
  <c r="U411" i="1"/>
  <c r="U403" i="1"/>
  <c r="U391" i="1"/>
  <c r="U379" i="1"/>
  <c r="U375" i="1"/>
  <c r="U371" i="1"/>
  <c r="U359" i="1"/>
  <c r="U343" i="1"/>
  <c r="U334" i="1"/>
  <c r="U328" i="1"/>
  <c r="U326" i="1"/>
  <c r="U322" i="1"/>
  <c r="U320" i="1"/>
  <c r="U310" i="1"/>
  <c r="U294" i="1"/>
  <c r="U286" i="1"/>
  <c r="U284" i="1"/>
  <c r="U276" i="1"/>
  <c r="U262" i="1"/>
  <c r="U260" i="1"/>
  <c r="U258" i="1"/>
  <c r="U844" i="1"/>
  <c r="U840" i="1"/>
  <c r="U836" i="1"/>
  <c r="U828" i="1"/>
  <c r="U820" i="1"/>
  <c r="U804" i="1"/>
  <c r="U788" i="1"/>
  <c r="U784" i="1"/>
  <c r="U780" i="1"/>
  <c r="U764" i="1"/>
  <c r="U760" i="1"/>
  <c r="U752" i="1"/>
  <c r="U744" i="1"/>
  <c r="U728" i="1"/>
  <c r="U716" i="1"/>
  <c r="U712" i="1"/>
  <c r="U700" i="1"/>
  <c r="U684" i="1"/>
  <c r="U680" i="1"/>
  <c r="U672" i="1"/>
  <c r="U640" i="1"/>
  <c r="U628" i="1"/>
  <c r="U624" i="1"/>
  <c r="U604" i="1"/>
  <c r="U600" i="1"/>
  <c r="U596" i="1"/>
  <c r="U584" i="1"/>
  <c r="U580" i="1"/>
  <c r="U532" i="1"/>
  <c r="U528" i="1"/>
  <c r="U516" i="1"/>
  <c r="U500" i="1"/>
  <c r="U496" i="1"/>
  <c r="U492" i="1"/>
  <c r="U480" i="1"/>
  <c r="U476" i="1"/>
  <c r="U464" i="1"/>
  <c r="U460" i="1"/>
  <c r="U456" i="1"/>
  <c r="U428" i="1"/>
  <c r="U400" i="1"/>
  <c r="U388" i="1"/>
  <c r="U384" i="1"/>
  <c r="U360" i="1"/>
  <c r="U356" i="1"/>
  <c r="U352" i="1"/>
  <c r="U2418" i="1"/>
  <c r="U846" i="1"/>
  <c r="U842" i="1"/>
  <c r="U838" i="1"/>
  <c r="U834" i="1"/>
  <c r="U830" i="1"/>
  <c r="U826" i="1"/>
  <c r="U822" i="1"/>
  <c r="U818" i="1"/>
  <c r="U814" i="1"/>
  <c r="U810" i="1"/>
  <c r="U806" i="1"/>
  <c r="U802" i="1"/>
  <c r="U798" i="1"/>
  <c r="U794" i="1"/>
  <c r="U790" i="1"/>
  <c r="U786" i="1"/>
  <c r="U782" i="1"/>
  <c r="U778" i="1"/>
  <c r="U774" i="1"/>
  <c r="U770" i="1"/>
  <c r="U766" i="1"/>
  <c r="U762" i="1"/>
  <c r="U758" i="1"/>
  <c r="U754" i="1"/>
  <c r="U750" i="1"/>
  <c r="U746" i="1"/>
  <c r="U742" i="1"/>
  <c r="U738" i="1"/>
  <c r="U734" i="1"/>
  <c r="U730" i="1"/>
  <c r="U726" i="1"/>
  <c r="U722" i="1"/>
  <c r="U718" i="1"/>
  <c r="U714" i="1"/>
  <c r="U710" i="1"/>
  <c r="U706" i="1"/>
  <c r="U702" i="1"/>
  <c r="U698" i="1"/>
  <c r="U694" i="1"/>
  <c r="U690" i="1"/>
  <c r="U686" i="1"/>
  <c r="U682" i="1"/>
  <c r="U678" i="1"/>
  <c r="U674" i="1"/>
  <c r="U670" i="1"/>
  <c r="U666" i="1"/>
  <c r="U662" i="1"/>
  <c r="U658" i="1"/>
  <c r="U654" i="1"/>
  <c r="U650" i="1"/>
  <c r="U646" i="1"/>
  <c r="U642" i="1"/>
  <c r="U638" i="1"/>
  <c r="U634" i="1"/>
  <c r="U630" i="1"/>
  <c r="U626" i="1"/>
  <c r="U622" i="1"/>
  <c r="U618" i="1"/>
  <c r="U614" i="1"/>
  <c r="U610" i="1"/>
  <c r="U606" i="1"/>
  <c r="U602" i="1"/>
  <c r="U598" i="1"/>
  <c r="U594" i="1"/>
  <c r="U590" i="1"/>
  <c r="U586" i="1"/>
  <c r="U582" i="1"/>
  <c r="U578" i="1"/>
  <c r="U574" i="1"/>
  <c r="U570" i="1"/>
  <c r="U566" i="1"/>
  <c r="U562" i="1"/>
  <c r="U558" i="1"/>
  <c r="U554" i="1"/>
  <c r="U550" i="1"/>
  <c r="U546" i="1"/>
  <c r="U542" i="1"/>
  <c r="U538" i="1"/>
  <c r="U534" i="1"/>
  <c r="U530" i="1"/>
  <c r="U526" i="1"/>
  <c r="U522" i="1"/>
  <c r="U518" i="1"/>
  <c r="U514" i="1"/>
  <c r="U510" i="1"/>
  <c r="U506" i="1"/>
  <c r="U502" i="1"/>
  <c r="U498" i="1"/>
  <c r="U494" i="1"/>
  <c r="U490" i="1"/>
  <c r="U486" i="1"/>
  <c r="U482" i="1"/>
  <c r="U478" i="1"/>
  <c r="U474" i="1"/>
  <c r="U470" i="1"/>
  <c r="U466" i="1"/>
  <c r="U462" i="1"/>
  <c r="U458" i="1"/>
  <c r="U454" i="1"/>
  <c r="U450" i="1"/>
  <c r="U446" i="1"/>
  <c r="U442" i="1"/>
  <c r="U438" i="1"/>
  <c r="U434" i="1"/>
  <c r="U430" i="1"/>
  <c r="U426" i="1"/>
  <c r="U422" i="1"/>
  <c r="U418" i="1"/>
  <c r="U414" i="1"/>
  <c r="U410" i="1"/>
  <c r="U406" i="1"/>
  <c r="U402" i="1"/>
  <c r="U398" i="1"/>
  <c r="U394" i="1"/>
  <c r="U390" i="1"/>
  <c r="U386" i="1"/>
  <c r="U382" i="1"/>
  <c r="U378" i="1"/>
  <c r="U374" i="1"/>
  <c r="U370" i="1"/>
  <c r="U366" i="1"/>
  <c r="U362" i="1"/>
  <c r="U358" i="1"/>
  <c r="U354" i="1"/>
  <c r="U350" i="1"/>
  <c r="U346" i="1"/>
  <c r="U342" i="1"/>
  <c r="U257" i="1"/>
  <c r="U256" i="1"/>
  <c r="U255" i="1"/>
  <c r="U254" i="1"/>
  <c r="U253" i="1"/>
  <c r="U252" i="1"/>
  <c r="U251" i="1"/>
  <c r="U250" i="1"/>
  <c r="U249" i="1"/>
  <c r="U248" i="1"/>
  <c r="U247" i="1"/>
  <c r="U246" i="1"/>
  <c r="U245" i="1"/>
  <c r="U244" i="1"/>
  <c r="U243" i="1"/>
  <c r="U242" i="1"/>
  <c r="U241" i="1"/>
  <c r="U240" i="1"/>
  <c r="U239" i="1"/>
  <c r="U238" i="1"/>
  <c r="U237" i="1"/>
  <c r="U236" i="1"/>
  <c r="U235" i="1"/>
  <c r="U234" i="1"/>
  <c r="U233" i="1"/>
  <c r="U232" i="1"/>
  <c r="U231" i="1"/>
  <c r="U230" i="1"/>
  <c r="U229" i="1"/>
  <c r="U228" i="1"/>
  <c r="U227" i="1"/>
  <c r="U226" i="1"/>
  <c r="U225" i="1"/>
  <c r="U224" i="1"/>
  <c r="U223" i="1"/>
  <c r="U222" i="1"/>
  <c r="U221" i="1"/>
  <c r="U220" i="1"/>
  <c r="U219" i="1"/>
  <c r="U218" i="1"/>
  <c r="U217" i="1"/>
  <c r="U216" i="1"/>
  <c r="U215" i="1"/>
  <c r="U214" i="1"/>
  <c r="U213" i="1"/>
  <c r="U212" i="1"/>
  <c r="U211" i="1"/>
  <c r="U210" i="1"/>
  <c r="U209" i="1"/>
  <c r="U208" i="1"/>
  <c r="U207" i="1"/>
  <c r="U206" i="1"/>
  <c r="U205" i="1"/>
  <c r="U204" i="1"/>
  <c r="U203" i="1"/>
  <c r="U202" i="1"/>
  <c r="U201" i="1"/>
  <c r="U200" i="1"/>
  <c r="U199" i="1"/>
  <c r="U198" i="1"/>
  <c r="U197" i="1"/>
  <c r="U196" i="1"/>
  <c r="U195" i="1"/>
  <c r="U194" i="1"/>
  <c r="U193" i="1"/>
  <c r="U192" i="1"/>
  <c r="U191" i="1"/>
  <c r="U190" i="1"/>
  <c r="U189" i="1"/>
  <c r="U188" i="1"/>
  <c r="U187" i="1"/>
  <c r="U186" i="1"/>
  <c r="U185" i="1"/>
  <c r="U184" i="1"/>
  <c r="U183" i="1"/>
  <c r="U182" i="1"/>
  <c r="U181" i="1"/>
  <c r="U180" i="1"/>
  <c r="U179" i="1"/>
  <c r="U178" i="1"/>
  <c r="U177" i="1"/>
  <c r="U176" i="1"/>
  <c r="U175" i="1"/>
  <c r="U174" i="1"/>
  <c r="U173" i="1"/>
  <c r="U172" i="1"/>
  <c r="U171" i="1"/>
  <c r="U170" i="1"/>
  <c r="U169" i="1"/>
  <c r="U168" i="1"/>
  <c r="U167" i="1"/>
  <c r="U166" i="1"/>
  <c r="U165" i="1"/>
  <c r="U164" i="1"/>
  <c r="U163" i="1"/>
  <c r="U162" i="1"/>
  <c r="U161" i="1"/>
  <c r="U160" i="1"/>
  <c r="U159" i="1"/>
  <c r="U158" i="1"/>
  <c r="U157" i="1"/>
  <c r="U156" i="1"/>
  <c r="U155" i="1"/>
  <c r="U154" i="1"/>
  <c r="U153" i="1"/>
  <c r="U152" i="1"/>
  <c r="U151" i="1"/>
  <c r="U150" i="1"/>
  <c r="U149" i="1"/>
  <c r="U148" i="1"/>
  <c r="U147" i="1"/>
  <c r="U146" i="1"/>
  <c r="U145" i="1"/>
  <c r="U144" i="1"/>
  <c r="U143" i="1"/>
  <c r="U142" i="1"/>
  <c r="U141" i="1"/>
  <c r="U140" i="1"/>
  <c r="U139" i="1"/>
  <c r="U138" i="1"/>
  <c r="U137" i="1"/>
  <c r="U136" i="1"/>
  <c r="U135" i="1"/>
  <c r="U134" i="1"/>
  <c r="U133" i="1"/>
  <c r="U132" i="1"/>
  <c r="U131" i="1"/>
  <c r="U130" i="1"/>
  <c r="U129" i="1"/>
  <c r="U128" i="1"/>
  <c r="U127" i="1"/>
  <c r="U126" i="1"/>
  <c r="U125" i="1"/>
  <c r="U124" i="1"/>
  <c r="U123" i="1"/>
  <c r="U122" i="1"/>
  <c r="U121" i="1"/>
  <c r="U120" i="1"/>
  <c r="U119" i="1"/>
  <c r="U118" i="1"/>
  <c r="U117" i="1"/>
  <c r="U116" i="1"/>
  <c r="U115" i="1"/>
  <c r="U114" i="1"/>
  <c r="U113" i="1"/>
  <c r="U112" i="1"/>
  <c r="U111" i="1"/>
  <c r="U110" i="1"/>
  <c r="U109" i="1"/>
  <c r="U108" i="1"/>
  <c r="U107" i="1"/>
  <c r="U106" i="1"/>
  <c r="U105" i="1"/>
  <c r="U104" i="1"/>
  <c r="U103" i="1"/>
  <c r="U102" i="1"/>
  <c r="U101" i="1"/>
  <c r="U100" i="1"/>
  <c r="U99" i="1"/>
  <c r="U98" i="1"/>
  <c r="U97" i="1"/>
  <c r="U96" i="1"/>
  <c r="U95" i="1"/>
  <c r="U94" i="1"/>
  <c r="U93" i="1"/>
  <c r="U92" i="1"/>
  <c r="U91" i="1"/>
  <c r="U90" i="1"/>
  <c r="U89" i="1"/>
  <c r="U86" i="1"/>
  <c r="U85" i="1"/>
  <c r="U84" i="1"/>
  <c r="U83" i="1"/>
  <c r="U82" i="1"/>
  <c r="U81" i="1"/>
  <c r="U80" i="1"/>
  <c r="U79" i="1"/>
  <c r="U78" i="1"/>
  <c r="U77" i="1"/>
  <c r="U76" i="1"/>
  <c r="U75" i="1"/>
  <c r="U74" i="1"/>
  <c r="U73" i="1"/>
  <c r="U72" i="1"/>
  <c r="U71" i="1"/>
  <c r="U70" i="1"/>
  <c r="U69" i="1"/>
  <c r="U68" i="1"/>
  <c r="U67" i="1"/>
  <c r="U66" i="1"/>
  <c r="U65" i="1"/>
  <c r="U64" i="1"/>
  <c r="U63" i="1"/>
  <c r="U62" i="1"/>
  <c r="U61" i="1"/>
  <c r="U60" i="1"/>
  <c r="U59" i="1"/>
  <c r="U58" i="1"/>
  <c r="U57" i="1"/>
  <c r="U56" i="1"/>
  <c r="U55" i="1"/>
  <c r="U54" i="1"/>
  <c r="U53" i="1"/>
  <c r="U52" i="1"/>
  <c r="U51" i="1"/>
  <c r="U50" i="1"/>
  <c r="U49" i="1"/>
  <c r="U48" i="1"/>
  <c r="U47" i="1"/>
  <c r="U46" i="1"/>
  <c r="U45" i="1"/>
  <c r="U44" i="1"/>
  <c r="U43" i="1"/>
  <c r="U42" i="1"/>
  <c r="U41" i="1"/>
  <c r="U40" i="1"/>
  <c r="U39" i="1"/>
  <c r="U38" i="1"/>
  <c r="U37" i="1"/>
  <c r="U36" i="1"/>
  <c r="U35" i="1"/>
  <c r="U34" i="1"/>
  <c r="U33" i="1"/>
  <c r="U32" i="1"/>
  <c r="U31" i="1"/>
  <c r="U30" i="1"/>
  <c r="U29" i="1"/>
  <c r="U28" i="1"/>
  <c r="U27" i="1"/>
  <c r="U26" i="1"/>
  <c r="U25" i="1"/>
  <c r="U24" i="1"/>
  <c r="U23" i="1"/>
  <c r="U22" i="1"/>
  <c r="U21" i="1"/>
  <c r="U20" i="1"/>
  <c r="U19" i="1"/>
  <c r="U18" i="1"/>
  <c r="U17" i="1"/>
  <c r="U16" i="1"/>
  <c r="U15" i="1"/>
  <c r="U14" i="1"/>
  <c r="U13" i="1"/>
  <c r="U451" i="1"/>
  <c r="U447" i="1"/>
  <c r="U439" i="1"/>
  <c r="U435" i="1"/>
  <c r="U419" i="1"/>
  <c r="U399" i="1"/>
  <c r="U387" i="1"/>
  <c r="U383" i="1"/>
  <c r="U367" i="1"/>
  <c r="U355" i="1"/>
  <c r="U347" i="1"/>
  <c r="U339" i="1"/>
  <c r="U336" i="1"/>
  <c r="U330" i="1"/>
  <c r="U318" i="1"/>
  <c r="U316" i="1"/>
  <c r="U312" i="1"/>
  <c r="U308" i="1"/>
  <c r="U306" i="1"/>
  <c r="U302" i="1"/>
  <c r="U300" i="1"/>
  <c r="U298" i="1"/>
  <c r="U296" i="1"/>
  <c r="U292" i="1"/>
  <c r="U290" i="1"/>
  <c r="U282" i="1"/>
  <c r="U280" i="1"/>
  <c r="U274" i="1"/>
  <c r="U270" i="1"/>
  <c r="U266" i="1"/>
  <c r="U264" i="1"/>
  <c r="U824" i="1"/>
  <c r="U812" i="1"/>
  <c r="U808" i="1"/>
  <c r="U796" i="1"/>
  <c r="U792" i="1"/>
  <c r="U776" i="1"/>
  <c r="U772" i="1"/>
  <c r="U756" i="1"/>
  <c r="U748" i="1"/>
  <c r="U736" i="1"/>
  <c r="U732" i="1"/>
  <c r="U720" i="1"/>
  <c r="U704" i="1"/>
  <c r="U696" i="1"/>
  <c r="U692" i="1"/>
  <c r="U676" i="1"/>
  <c r="U668" i="1"/>
  <c r="U636" i="1"/>
  <c r="U616" i="1"/>
  <c r="U612" i="1"/>
  <c r="U588" i="1"/>
  <c r="U568" i="1"/>
  <c r="U564" i="1"/>
  <c r="U560" i="1"/>
  <c r="U556" i="1"/>
  <c r="U552" i="1"/>
  <c r="U544" i="1"/>
  <c r="U540" i="1"/>
  <c r="U536" i="1"/>
  <c r="U520" i="1"/>
  <c r="U508" i="1"/>
  <c r="U504" i="1"/>
  <c r="U488" i="1"/>
  <c r="U484" i="1"/>
  <c r="U472" i="1"/>
  <c r="U452" i="1"/>
  <c r="U448" i="1"/>
  <c r="U444" i="1"/>
  <c r="U440" i="1"/>
  <c r="U432" i="1"/>
  <c r="U420" i="1"/>
  <c r="U416" i="1"/>
  <c r="U408" i="1"/>
  <c r="U404" i="1"/>
  <c r="U396" i="1"/>
  <c r="U380" i="1"/>
  <c r="U376" i="1"/>
  <c r="U368" i="1"/>
  <c r="U364" i="1"/>
  <c r="U348" i="1"/>
  <c r="U344" i="1"/>
  <c r="U847" i="1"/>
  <c r="U843" i="1"/>
  <c r="U839" i="1"/>
  <c r="U835" i="1"/>
  <c r="U831" i="1"/>
  <c r="U827" i="1"/>
  <c r="U823" i="1"/>
  <c r="U819" i="1"/>
  <c r="U815" i="1"/>
  <c r="U811" i="1"/>
  <c r="U807" i="1"/>
  <c r="U803" i="1"/>
  <c r="U799" i="1"/>
  <c r="U795" i="1"/>
  <c r="U791" i="1"/>
  <c r="U787" i="1"/>
  <c r="U783" i="1"/>
  <c r="U779" i="1"/>
  <c r="U775" i="1"/>
  <c r="U771" i="1"/>
  <c r="U767" i="1"/>
  <c r="U763" i="1"/>
  <c r="U759" i="1"/>
  <c r="U755" i="1"/>
  <c r="U751" i="1"/>
  <c r="U747" i="1"/>
  <c r="U743" i="1"/>
  <c r="U739" i="1"/>
  <c r="U735" i="1"/>
  <c r="U731" i="1"/>
  <c r="U727" i="1"/>
  <c r="U723" i="1"/>
  <c r="U719" i="1"/>
  <c r="U715" i="1"/>
  <c r="U711" i="1"/>
  <c r="U707" i="1"/>
  <c r="U703" i="1"/>
  <c r="U699" i="1"/>
  <c r="U695" i="1"/>
  <c r="U691" i="1"/>
  <c r="U687" i="1"/>
  <c r="U683" i="1"/>
  <c r="U679" i="1"/>
  <c r="U675" i="1"/>
  <c r="U671" i="1"/>
  <c r="U667" i="1"/>
  <c r="U663" i="1"/>
  <c r="U659" i="1"/>
  <c r="U655" i="1"/>
  <c r="U651" i="1"/>
  <c r="U647" i="1"/>
  <c r="U643" i="1"/>
  <c r="U639" i="1"/>
  <c r="U635" i="1"/>
  <c r="U631" i="1"/>
  <c r="U627" i="1"/>
  <c r="U623" i="1"/>
  <c r="U619" i="1"/>
  <c r="U615" i="1"/>
  <c r="U611" i="1"/>
  <c r="U607" i="1"/>
  <c r="U603" i="1"/>
  <c r="U599" i="1"/>
  <c r="U595" i="1"/>
  <c r="U591" i="1"/>
  <c r="U583" i="1"/>
  <c r="U579" i="1"/>
  <c r="U575" i="1"/>
  <c r="U571" i="1"/>
  <c r="U567" i="1"/>
  <c r="U563" i="1"/>
  <c r="U559" i="1"/>
  <c r="U555" i="1"/>
  <c r="U551" i="1"/>
  <c r="U547" i="1"/>
  <c r="U543" i="1"/>
  <c r="U539" i="1"/>
  <c r="U535" i="1"/>
  <c r="U531" i="1"/>
  <c r="U527" i="1"/>
  <c r="U523" i="1"/>
  <c r="U519" i="1"/>
  <c r="U515" i="1"/>
  <c r="U511" i="1"/>
  <c r="U507" i="1"/>
  <c r="U503" i="1"/>
  <c r="U499" i="1"/>
  <c r="U495" i="1"/>
  <c r="U491" i="1"/>
  <c r="U487" i="1"/>
  <c r="U483" i="1"/>
  <c r="U479" i="1"/>
  <c r="U475" i="1"/>
  <c r="U471" i="1"/>
  <c r="U467" i="1"/>
  <c r="U463" i="1"/>
  <c r="U459" i="1"/>
  <c r="U455" i="1"/>
  <c r="U443" i="1"/>
  <c r="U427" i="1"/>
  <c r="U407" i="1"/>
  <c r="U395" i="1"/>
  <c r="U363" i="1"/>
  <c r="U351" i="1"/>
  <c r="U332" i="1"/>
  <c r="U324" i="1"/>
  <c r="U314" i="1"/>
  <c r="U304" i="1"/>
  <c r="U288" i="1"/>
  <c r="U278" i="1"/>
  <c r="U272" i="1"/>
  <c r="U268" i="1"/>
  <c r="U832" i="1"/>
  <c r="U816" i="1"/>
  <c r="U800" i="1"/>
  <c r="U768" i="1"/>
  <c r="U740" i="1"/>
  <c r="U724" i="1"/>
  <c r="U708" i="1"/>
  <c r="U688" i="1"/>
  <c r="U664" i="1"/>
  <c r="U660" i="1"/>
  <c r="U656" i="1"/>
  <c r="U652" i="1"/>
  <c r="U648" i="1"/>
  <c r="U644" i="1"/>
  <c r="U632" i="1"/>
  <c r="U620" i="1"/>
  <c r="U608" i="1"/>
  <c r="U592" i="1"/>
  <c r="U576" i="1"/>
  <c r="U572" i="1"/>
  <c r="U548" i="1"/>
  <c r="U524" i="1"/>
  <c r="U512" i="1"/>
  <c r="U468" i="1"/>
  <c r="U436" i="1"/>
  <c r="U424" i="1"/>
  <c r="U412" i="1"/>
  <c r="U392" i="1"/>
  <c r="U372" i="1"/>
  <c r="U340" i="1"/>
  <c r="V3286" i="1"/>
  <c r="V3282" i="1"/>
  <c r="V3278" i="1"/>
  <c r="V3274" i="1"/>
  <c r="V3270" i="1"/>
  <c r="V3266" i="1"/>
  <c r="V3262" i="1"/>
  <c r="V3285" i="1"/>
  <c r="V3281" i="1"/>
  <c r="V3277" i="1"/>
  <c r="V3273" i="1"/>
  <c r="V3269" i="1"/>
  <c r="V3265" i="1"/>
  <c r="V3261" i="1"/>
  <c r="V3288" i="1"/>
  <c r="V3284" i="1"/>
  <c r="V3280" i="1"/>
  <c r="V3276" i="1"/>
  <c r="V3272" i="1"/>
  <c r="V3268" i="1"/>
  <c r="V3264" i="1"/>
  <c r="V3260" i="1"/>
  <c r="V3259" i="1"/>
  <c r="V3258" i="1"/>
  <c r="V3257" i="1"/>
  <c r="V3256" i="1"/>
  <c r="V3255" i="1"/>
  <c r="V3254" i="1"/>
  <c r="V3279" i="1"/>
  <c r="V3263" i="1"/>
  <c r="V3275" i="1"/>
  <c r="V3287" i="1"/>
  <c r="V3271" i="1"/>
  <c r="V3253" i="1"/>
  <c r="V3252" i="1"/>
  <c r="V3251" i="1"/>
  <c r="V3250" i="1"/>
  <c r="V3249" i="1"/>
  <c r="V3248" i="1"/>
  <c r="V3247" i="1"/>
  <c r="V3246" i="1"/>
  <c r="V3245" i="1"/>
  <c r="V3244" i="1"/>
  <c r="V3243" i="1"/>
  <c r="V3242" i="1"/>
  <c r="V3241" i="1"/>
  <c r="V3240" i="1"/>
  <c r="V3239" i="1"/>
  <c r="V3238" i="1"/>
  <c r="V3237" i="1"/>
  <c r="V3236" i="1"/>
  <c r="V3235" i="1"/>
  <c r="V3234" i="1"/>
  <c r="V3233" i="1"/>
  <c r="V3232" i="1"/>
  <c r="V3231" i="1"/>
  <c r="V3230" i="1"/>
  <c r="V3229" i="1"/>
  <c r="V3228" i="1"/>
  <c r="V3227" i="1"/>
  <c r="V3226" i="1"/>
  <c r="V3225" i="1"/>
  <c r="V3224" i="1"/>
  <c r="V3223" i="1"/>
  <c r="V3222" i="1"/>
  <c r="V3221" i="1"/>
  <c r="V3220" i="1"/>
  <c r="V3219" i="1"/>
  <c r="V3218" i="1"/>
  <c r="V3217" i="1"/>
  <c r="V3216" i="1"/>
  <c r="V3215" i="1"/>
  <c r="V3214" i="1"/>
  <c r="V3213" i="1"/>
  <c r="V3212" i="1"/>
  <c r="V3211" i="1"/>
  <c r="V3210" i="1"/>
  <c r="V3209" i="1"/>
  <c r="V3208" i="1"/>
  <c r="V3207" i="1"/>
  <c r="V3283" i="1"/>
  <c r="V3206" i="1"/>
  <c r="V3205" i="1"/>
  <c r="V3204" i="1"/>
  <c r="V3203" i="1"/>
  <c r="V3202" i="1"/>
  <c r="V3201" i="1"/>
  <c r="V3200" i="1"/>
  <c r="V3199" i="1"/>
  <c r="V3198" i="1"/>
  <c r="V3197" i="1"/>
  <c r="V3196" i="1"/>
  <c r="V3195" i="1"/>
  <c r="V3194" i="1"/>
  <c r="V3193" i="1"/>
  <c r="V3192" i="1"/>
  <c r="V3191" i="1"/>
  <c r="V3190" i="1"/>
  <c r="V3189" i="1"/>
  <c r="V3188" i="1"/>
  <c r="V3187" i="1"/>
  <c r="V3186" i="1"/>
  <c r="V3185" i="1"/>
  <c r="V3184" i="1"/>
  <c r="V3183" i="1"/>
  <c r="V3182" i="1"/>
  <c r="V3181" i="1"/>
  <c r="V3180" i="1"/>
  <c r="V3179" i="1"/>
  <c r="V3178" i="1"/>
  <c r="V3177" i="1"/>
  <c r="V3176" i="1"/>
  <c r="V3175" i="1"/>
  <c r="V3174" i="1"/>
  <c r="V3173" i="1"/>
  <c r="V3172" i="1"/>
  <c r="V3171" i="1"/>
  <c r="V3170" i="1"/>
  <c r="V3169" i="1"/>
  <c r="V3168" i="1"/>
  <c r="V3167" i="1"/>
  <c r="V3166" i="1"/>
  <c r="V3165" i="1"/>
  <c r="V3267" i="1"/>
  <c r="V3164" i="1"/>
  <c r="V3162" i="1"/>
  <c r="V3160" i="1"/>
  <c r="V3163" i="1"/>
  <c r="V3161" i="1"/>
  <c r="V3159" i="1"/>
  <c r="V3158" i="1"/>
  <c r="V3157" i="1"/>
  <c r="V3156" i="1"/>
  <c r="V3155" i="1"/>
  <c r="V3154" i="1"/>
  <c r="V3153" i="1"/>
  <c r="V3152" i="1"/>
  <c r="V3151" i="1"/>
  <c r="V3150" i="1"/>
  <c r="V3149" i="1"/>
  <c r="V3148" i="1"/>
  <c r="V3147" i="1"/>
  <c r="V3146" i="1"/>
  <c r="V3145" i="1"/>
  <c r="V3144" i="1"/>
  <c r="V3143" i="1"/>
  <c r="V3142" i="1"/>
  <c r="V3141" i="1"/>
  <c r="V3140" i="1"/>
  <c r="V3139" i="1"/>
  <c r="V3138" i="1"/>
  <c r="V3137" i="1"/>
  <c r="V3136" i="1"/>
  <c r="V3135" i="1"/>
  <c r="V3134" i="1"/>
  <c r="V3133" i="1"/>
  <c r="V3132" i="1"/>
  <c r="V3131" i="1"/>
  <c r="V3130" i="1"/>
  <c r="V3129" i="1"/>
  <c r="V3128" i="1"/>
  <c r="V3127" i="1"/>
  <c r="V3126" i="1"/>
  <c r="V3125" i="1"/>
  <c r="V3124" i="1"/>
  <c r="V3123" i="1"/>
  <c r="V3122" i="1"/>
  <c r="V3121" i="1"/>
  <c r="V3120" i="1"/>
  <c r="V3119" i="1"/>
  <c r="V3118" i="1"/>
  <c r="V3117" i="1"/>
  <c r="V3116" i="1"/>
  <c r="V3115" i="1"/>
  <c r="V3114" i="1"/>
  <c r="V3113" i="1"/>
  <c r="V3112" i="1"/>
  <c r="V3111" i="1"/>
  <c r="V3110" i="1"/>
  <c r="V3109" i="1"/>
  <c r="V3108" i="1"/>
  <c r="V3107" i="1"/>
  <c r="V3106" i="1"/>
  <c r="V3105" i="1"/>
  <c r="V3104" i="1"/>
  <c r="V3103" i="1"/>
  <c r="V3102" i="1"/>
  <c r="V3101" i="1"/>
  <c r="V3100" i="1"/>
  <c r="V3099" i="1"/>
  <c r="V3098" i="1"/>
  <c r="V3097" i="1"/>
  <c r="V3096" i="1"/>
  <c r="V3095" i="1"/>
  <c r="V3094" i="1"/>
  <c r="V3093" i="1"/>
  <c r="V3092" i="1"/>
  <c r="V3091" i="1"/>
  <c r="V3090" i="1"/>
  <c r="V3089" i="1"/>
  <c r="V3088" i="1"/>
  <c r="V3087" i="1"/>
  <c r="V3086" i="1"/>
  <c r="V3085" i="1"/>
  <c r="V3084" i="1"/>
  <c r="V3083" i="1"/>
  <c r="V3082" i="1"/>
  <c r="V3081" i="1"/>
  <c r="V3080" i="1"/>
  <c r="V3079" i="1"/>
  <c r="V3078" i="1"/>
  <c r="V3075" i="1"/>
  <c r="V3074" i="1"/>
  <c r="V3073" i="1"/>
  <c r="V3072" i="1"/>
  <c r="V3071" i="1"/>
  <c r="V3070" i="1"/>
  <c r="V3069" i="1"/>
  <c r="V3068" i="1"/>
  <c r="V3067" i="1"/>
  <c r="V3066" i="1"/>
  <c r="V3065" i="1"/>
  <c r="V3064" i="1"/>
  <c r="V3063" i="1"/>
  <c r="V3062" i="1"/>
  <c r="V3061" i="1"/>
  <c r="V3060" i="1"/>
  <c r="V3059" i="1"/>
  <c r="V3058" i="1"/>
  <c r="V3057" i="1"/>
  <c r="V3056" i="1"/>
  <c r="V3055" i="1"/>
  <c r="V3054" i="1"/>
  <c r="V3053" i="1"/>
  <c r="V3052" i="1"/>
  <c r="V3051" i="1"/>
  <c r="V3050" i="1"/>
  <c r="V3049" i="1"/>
  <c r="V3048" i="1"/>
  <c r="V3047" i="1"/>
  <c r="V3046" i="1"/>
  <c r="V3045" i="1"/>
  <c r="V3044" i="1"/>
  <c r="V3043" i="1"/>
  <c r="V3042" i="1"/>
  <c r="V3041" i="1"/>
  <c r="V3040" i="1"/>
  <c r="V3039" i="1"/>
  <c r="V3038" i="1"/>
  <c r="V3037" i="1"/>
  <c r="V3036" i="1"/>
  <c r="V3035" i="1"/>
  <c r="V3034" i="1"/>
  <c r="V3033" i="1"/>
  <c r="V3032" i="1"/>
  <c r="V3031" i="1"/>
  <c r="V3030" i="1"/>
  <c r="V3029" i="1"/>
  <c r="V3028" i="1"/>
  <c r="V3027" i="1"/>
  <c r="V3026" i="1"/>
  <c r="V3025" i="1"/>
  <c r="V3024" i="1"/>
  <c r="V3023" i="1"/>
  <c r="V3022" i="1"/>
  <c r="V3021" i="1"/>
  <c r="V3020" i="1"/>
  <c r="V3019" i="1"/>
  <c r="V3018" i="1"/>
  <c r="V3017" i="1"/>
  <c r="V3016" i="1"/>
  <c r="V3015" i="1"/>
  <c r="V3014" i="1"/>
  <c r="V3013" i="1"/>
  <c r="V3012" i="1"/>
  <c r="V3011" i="1"/>
  <c r="V3010" i="1"/>
  <c r="V3009" i="1"/>
  <c r="V3008" i="1"/>
  <c r="V3007" i="1"/>
  <c r="V3006" i="1"/>
  <c r="V3005" i="1"/>
  <c r="V3004" i="1"/>
  <c r="V3003" i="1"/>
  <c r="V3002" i="1"/>
  <c r="V3001" i="1"/>
  <c r="V3000" i="1"/>
  <c r="V2999" i="1"/>
  <c r="V2998" i="1"/>
  <c r="V2997" i="1"/>
  <c r="V2996" i="1"/>
  <c r="V2995" i="1"/>
  <c r="V2994" i="1"/>
  <c r="V2993" i="1"/>
  <c r="V2992" i="1"/>
  <c r="V2991" i="1"/>
  <c r="V2990" i="1"/>
  <c r="V2989" i="1"/>
  <c r="V2988" i="1"/>
  <c r="V2987" i="1"/>
  <c r="V2986" i="1"/>
  <c r="V2985" i="1"/>
  <c r="V2984" i="1"/>
  <c r="V2983" i="1"/>
  <c r="V2982" i="1"/>
  <c r="V2981" i="1"/>
  <c r="V3077" i="1"/>
  <c r="V3076" i="1"/>
  <c r="V2980" i="1"/>
  <c r="V2979" i="1"/>
  <c r="V2978" i="1"/>
  <c r="V2977" i="1"/>
  <c r="V2976" i="1"/>
  <c r="V2975" i="1"/>
  <c r="V2974" i="1"/>
  <c r="V2973" i="1"/>
  <c r="V2972" i="1"/>
  <c r="V2971" i="1"/>
  <c r="V2970" i="1"/>
  <c r="V2969" i="1"/>
  <c r="V2968" i="1"/>
  <c r="V2967" i="1"/>
  <c r="V2966" i="1"/>
  <c r="V2965" i="1"/>
  <c r="V2964" i="1"/>
  <c r="V2963" i="1"/>
  <c r="V2962" i="1"/>
  <c r="V2961" i="1"/>
  <c r="V2960" i="1"/>
  <c r="V2959" i="1"/>
  <c r="V2958" i="1"/>
  <c r="V2957" i="1"/>
  <c r="V2956" i="1"/>
  <c r="V2955" i="1"/>
  <c r="V2954" i="1"/>
  <c r="V2953" i="1"/>
  <c r="V2952" i="1"/>
  <c r="V2951" i="1"/>
  <c r="V2950" i="1"/>
  <c r="V2949" i="1"/>
  <c r="V2948" i="1"/>
  <c r="V2947" i="1"/>
  <c r="V2946" i="1"/>
  <c r="V2945" i="1"/>
  <c r="V2944" i="1"/>
  <c r="V2943" i="1"/>
  <c r="V2942" i="1"/>
  <c r="V2941" i="1"/>
  <c r="V2940" i="1"/>
  <c r="V2939" i="1"/>
  <c r="V2938" i="1"/>
  <c r="V2937" i="1"/>
  <c r="V2936" i="1"/>
  <c r="V2935" i="1"/>
  <c r="V2934" i="1"/>
  <c r="V2933" i="1"/>
  <c r="V2932" i="1"/>
  <c r="V2931" i="1"/>
  <c r="V2930" i="1"/>
  <c r="V2929" i="1"/>
  <c r="V2928" i="1"/>
  <c r="V2927" i="1"/>
  <c r="V2926" i="1"/>
  <c r="V2925" i="1"/>
  <c r="V2924" i="1"/>
  <c r="V2923" i="1"/>
  <c r="V2922" i="1"/>
  <c r="V2921" i="1"/>
  <c r="V2920" i="1"/>
  <c r="V2919" i="1"/>
  <c r="V2918" i="1"/>
  <c r="V2917" i="1"/>
  <c r="V2916" i="1"/>
  <c r="V2915" i="1"/>
  <c r="V2914" i="1"/>
  <c r="V2913" i="1"/>
  <c r="V2912" i="1"/>
  <c r="V2911" i="1"/>
  <c r="V2910" i="1"/>
  <c r="V2909" i="1"/>
  <c r="V2908" i="1"/>
  <c r="V2907" i="1"/>
  <c r="V2906" i="1"/>
  <c r="V2905" i="1"/>
  <c r="V2904" i="1"/>
  <c r="V2903" i="1"/>
  <c r="V2902" i="1"/>
  <c r="V2901" i="1"/>
  <c r="V2900" i="1"/>
  <c r="V2899" i="1"/>
  <c r="V2898" i="1"/>
  <c r="V2897" i="1"/>
  <c r="V2896" i="1"/>
  <c r="V2895" i="1"/>
  <c r="V2894" i="1"/>
  <c r="V2893" i="1"/>
  <c r="V2892" i="1"/>
  <c r="V2891" i="1"/>
  <c r="V2890" i="1"/>
  <c r="V2889" i="1"/>
  <c r="V2888" i="1"/>
  <c r="V2887" i="1"/>
  <c r="V2886" i="1"/>
  <c r="V2885" i="1"/>
  <c r="V2884" i="1"/>
  <c r="V2883" i="1"/>
  <c r="V2882" i="1"/>
  <c r="V2881" i="1"/>
  <c r="V2880" i="1"/>
  <c r="V2879" i="1"/>
  <c r="V2878" i="1"/>
  <c r="V2877" i="1"/>
  <c r="V2876" i="1"/>
  <c r="V2875" i="1"/>
  <c r="V2874" i="1"/>
  <c r="V2873" i="1"/>
  <c r="V2872" i="1"/>
  <c r="V2871" i="1"/>
  <c r="V2870" i="1"/>
  <c r="V2869" i="1"/>
  <c r="V2868" i="1"/>
  <c r="V2867" i="1"/>
  <c r="V2866" i="1"/>
  <c r="V2865" i="1"/>
  <c r="V2864" i="1"/>
  <c r="V2863" i="1"/>
  <c r="V2862" i="1"/>
  <c r="V2861" i="1"/>
  <c r="V2860" i="1"/>
  <c r="V2859" i="1"/>
  <c r="V2858" i="1"/>
  <c r="V2857" i="1"/>
  <c r="V2856" i="1"/>
  <c r="V2855" i="1"/>
  <c r="V2854" i="1"/>
  <c r="V2853" i="1"/>
  <c r="V2852" i="1"/>
  <c r="V2851" i="1"/>
  <c r="V2850" i="1"/>
  <c r="V2849" i="1"/>
  <c r="V2848" i="1"/>
  <c r="V2847" i="1"/>
  <c r="V2846" i="1"/>
  <c r="V2845" i="1"/>
  <c r="V2844" i="1"/>
  <c r="V2843" i="1"/>
  <c r="V2842" i="1"/>
  <c r="V2841" i="1"/>
  <c r="V2840" i="1"/>
  <c r="V2839" i="1"/>
  <c r="V2838" i="1"/>
  <c r="V2837" i="1"/>
  <c r="V2836" i="1"/>
  <c r="V2835" i="1"/>
  <c r="V2834" i="1"/>
  <c r="V2833" i="1"/>
  <c r="V2832" i="1"/>
  <c r="V2831" i="1"/>
  <c r="V2830" i="1"/>
  <c r="V2829" i="1"/>
  <c r="V2828" i="1"/>
  <c r="V2827" i="1"/>
  <c r="V2826" i="1"/>
  <c r="V2825" i="1"/>
  <c r="V2824" i="1"/>
  <c r="V2823" i="1"/>
  <c r="V2822" i="1"/>
  <c r="V2821" i="1"/>
  <c r="V2820" i="1"/>
  <c r="V2819" i="1"/>
  <c r="V2818" i="1"/>
  <c r="V2817" i="1"/>
  <c r="V2816" i="1"/>
  <c r="V2815" i="1"/>
  <c r="V2814" i="1"/>
  <c r="V2813" i="1"/>
  <c r="V2812" i="1"/>
  <c r="V2811" i="1"/>
  <c r="V2810" i="1"/>
  <c r="V2809" i="1"/>
  <c r="V2808" i="1"/>
  <c r="V2807" i="1"/>
  <c r="V2806" i="1"/>
  <c r="V2805" i="1"/>
  <c r="V2804" i="1"/>
  <c r="V2803" i="1"/>
  <c r="V2802" i="1"/>
  <c r="V2801" i="1"/>
  <c r="V2800" i="1"/>
  <c r="V2799" i="1"/>
  <c r="V2798" i="1"/>
  <c r="V2797" i="1"/>
  <c r="V2796" i="1"/>
  <c r="V2795" i="1"/>
  <c r="V2794" i="1"/>
  <c r="V2793" i="1"/>
  <c r="V2792" i="1"/>
  <c r="V2791" i="1"/>
  <c r="V2790" i="1"/>
  <c r="V2789" i="1"/>
  <c r="V2788" i="1"/>
  <c r="V2787" i="1"/>
  <c r="V2786" i="1"/>
  <c r="V2785" i="1"/>
  <c r="V2784" i="1"/>
  <c r="V2783" i="1"/>
  <c r="V2782" i="1"/>
  <c r="V2781" i="1"/>
  <c r="V2780" i="1"/>
  <c r="V2779" i="1"/>
  <c r="V2778" i="1"/>
  <c r="V2777" i="1"/>
  <c r="V2776" i="1"/>
  <c r="V2775" i="1"/>
  <c r="V2774" i="1"/>
  <c r="V2773" i="1"/>
  <c r="V2772" i="1"/>
  <c r="V2771" i="1"/>
  <c r="V2770" i="1"/>
  <c r="V2769" i="1"/>
  <c r="V2768" i="1"/>
  <c r="V2767" i="1"/>
  <c r="V2766" i="1"/>
  <c r="V2765" i="1"/>
  <c r="V2764" i="1"/>
  <c r="V2763" i="1"/>
  <c r="V2762" i="1"/>
  <c r="V2761" i="1"/>
  <c r="V2760" i="1"/>
  <c r="V2759" i="1"/>
  <c r="V2758" i="1"/>
  <c r="V2757" i="1"/>
  <c r="V2756" i="1"/>
  <c r="V2755" i="1"/>
  <c r="V2754" i="1"/>
  <c r="V2753" i="1"/>
  <c r="V2752" i="1"/>
  <c r="V2751" i="1"/>
  <c r="V2750" i="1"/>
  <c r="V2749" i="1"/>
  <c r="V2748" i="1"/>
  <c r="V2747" i="1"/>
  <c r="V2746" i="1"/>
  <c r="V2745" i="1"/>
  <c r="V2744" i="1"/>
  <c r="V2743" i="1"/>
  <c r="V2742" i="1"/>
  <c r="V2741" i="1"/>
  <c r="V2740" i="1"/>
  <c r="V2739" i="1"/>
  <c r="V2738" i="1"/>
  <c r="V2737" i="1"/>
  <c r="V2736" i="1"/>
  <c r="V2735" i="1"/>
  <c r="V2734" i="1"/>
  <c r="V2733" i="1"/>
  <c r="V2732" i="1"/>
  <c r="V2731" i="1"/>
  <c r="V2730" i="1"/>
  <c r="V2729" i="1"/>
  <c r="V2728" i="1"/>
  <c r="V2727" i="1"/>
  <c r="V2725" i="1"/>
  <c r="V2723" i="1"/>
  <c r="V2726" i="1"/>
  <c r="V2724" i="1"/>
  <c r="V2721" i="1"/>
  <c r="V2720" i="1"/>
  <c r="V2719" i="1"/>
  <c r="V2718" i="1"/>
  <c r="V2717" i="1"/>
  <c r="V2716" i="1"/>
  <c r="V2715" i="1"/>
  <c r="V2714" i="1"/>
  <c r="V2713" i="1"/>
  <c r="V2712" i="1"/>
  <c r="V2711" i="1"/>
  <c r="V2710" i="1"/>
  <c r="V2709" i="1"/>
  <c r="V2708" i="1"/>
  <c r="V2707" i="1"/>
  <c r="V2706" i="1"/>
  <c r="V2705" i="1"/>
  <c r="V2704" i="1"/>
  <c r="V2703" i="1"/>
  <c r="V2702" i="1"/>
  <c r="V2701" i="1"/>
  <c r="V2700" i="1"/>
  <c r="V2699" i="1"/>
  <c r="V2698" i="1"/>
  <c r="V2697" i="1"/>
  <c r="V2696" i="1"/>
  <c r="V2695" i="1"/>
  <c r="V2694" i="1"/>
  <c r="V2693" i="1"/>
  <c r="V2692" i="1"/>
  <c r="V2691" i="1"/>
  <c r="V2690" i="1"/>
  <c r="V2689" i="1"/>
  <c r="V2688" i="1"/>
  <c r="V2687" i="1"/>
  <c r="V2686" i="1"/>
  <c r="V2685" i="1"/>
  <c r="V2684" i="1"/>
  <c r="V2683" i="1"/>
  <c r="V2682" i="1"/>
  <c r="V2681" i="1"/>
  <c r="V2680" i="1"/>
  <c r="V2679" i="1"/>
  <c r="V2678" i="1"/>
  <c r="V2677" i="1"/>
  <c r="V2676" i="1"/>
  <c r="V2675" i="1"/>
  <c r="V2674" i="1"/>
  <c r="V2673" i="1"/>
  <c r="V2672" i="1"/>
  <c r="V2671" i="1"/>
  <c r="V2670" i="1"/>
  <c r="V2669" i="1"/>
  <c r="V2668" i="1"/>
  <c r="V2667" i="1"/>
  <c r="V2666" i="1"/>
  <c r="V2665" i="1"/>
  <c r="V2664" i="1"/>
  <c r="V2663" i="1"/>
  <c r="V2662" i="1"/>
  <c r="V2661" i="1"/>
  <c r="V2660" i="1"/>
  <c r="V2659" i="1"/>
  <c r="V2658" i="1"/>
  <c r="V2657" i="1"/>
  <c r="V2656" i="1"/>
  <c r="V2655" i="1"/>
  <c r="V2654" i="1"/>
  <c r="V2653" i="1"/>
  <c r="V2652" i="1"/>
  <c r="V2651" i="1"/>
  <c r="V2650" i="1"/>
  <c r="V2649" i="1"/>
  <c r="V2648" i="1"/>
  <c r="V2647" i="1"/>
  <c r="V2646" i="1"/>
  <c r="V2645" i="1"/>
  <c r="V2644" i="1"/>
  <c r="V2643" i="1"/>
  <c r="V2642" i="1"/>
  <c r="V2641" i="1"/>
  <c r="V2640" i="1"/>
  <c r="V2639" i="1"/>
  <c r="V2638" i="1"/>
  <c r="V2637" i="1"/>
  <c r="V2636" i="1"/>
  <c r="V2635" i="1"/>
  <c r="V2634" i="1"/>
  <c r="V2633" i="1"/>
  <c r="V2632" i="1"/>
  <c r="V2631" i="1"/>
  <c r="V2630" i="1"/>
  <c r="V2629" i="1"/>
  <c r="V2628" i="1"/>
  <c r="V2627" i="1"/>
  <c r="V2626" i="1"/>
  <c r="V2625" i="1"/>
  <c r="V2624" i="1"/>
  <c r="V2623" i="1"/>
  <c r="V2622" i="1"/>
  <c r="V2621" i="1"/>
  <c r="V2620" i="1"/>
  <c r="V2619" i="1"/>
  <c r="V2618" i="1"/>
  <c r="V2617" i="1"/>
  <c r="V2616" i="1"/>
  <c r="V2615" i="1"/>
  <c r="V2614" i="1"/>
  <c r="V2613" i="1"/>
  <c r="V2612" i="1"/>
  <c r="V2611" i="1"/>
  <c r="V2610" i="1"/>
  <c r="V2609" i="1"/>
  <c r="V2608" i="1"/>
  <c r="V2607" i="1"/>
  <c r="V2606" i="1"/>
  <c r="V2605" i="1"/>
  <c r="V2604" i="1"/>
  <c r="V2603" i="1"/>
  <c r="V2602" i="1"/>
  <c r="V2601" i="1"/>
  <c r="V2600" i="1"/>
  <c r="V2599" i="1"/>
  <c r="V2598" i="1"/>
  <c r="V2597" i="1"/>
  <c r="V2596" i="1"/>
  <c r="V2595" i="1"/>
  <c r="V2594" i="1"/>
  <c r="V2593" i="1"/>
  <c r="V2592" i="1"/>
  <c r="V2591" i="1"/>
  <c r="V2590" i="1"/>
  <c r="V2589" i="1"/>
  <c r="V2588" i="1"/>
  <c r="V2587" i="1"/>
  <c r="V2586" i="1"/>
  <c r="V2585" i="1"/>
  <c r="V2584" i="1"/>
  <c r="V2583" i="1"/>
  <c r="V2582" i="1"/>
  <c r="V2581" i="1"/>
  <c r="V2580" i="1"/>
  <c r="V2579" i="1"/>
  <c r="V2578" i="1"/>
  <c r="V2577" i="1"/>
  <c r="V2576" i="1"/>
  <c r="V2575" i="1"/>
  <c r="V2574" i="1"/>
  <c r="V2573" i="1"/>
  <c r="V2572" i="1"/>
  <c r="V2571" i="1"/>
  <c r="V2570" i="1"/>
  <c r="V2569" i="1"/>
  <c r="V2568" i="1"/>
  <c r="V2567" i="1"/>
  <c r="V2566" i="1"/>
  <c r="V2565" i="1"/>
  <c r="V2564" i="1"/>
  <c r="V2563" i="1"/>
  <c r="V2562" i="1"/>
  <c r="V2561" i="1"/>
  <c r="V2560" i="1"/>
  <c r="V2559" i="1"/>
  <c r="V2558" i="1"/>
  <c r="V2557" i="1"/>
  <c r="V2556" i="1"/>
  <c r="V2555" i="1"/>
  <c r="V2554" i="1"/>
  <c r="V2553" i="1"/>
  <c r="V2552" i="1"/>
  <c r="V2551" i="1"/>
  <c r="V2550" i="1"/>
  <c r="V2549" i="1"/>
  <c r="V2548" i="1"/>
  <c r="V2547" i="1"/>
  <c r="V2546" i="1"/>
  <c r="V2545" i="1"/>
  <c r="V2544" i="1"/>
  <c r="V2543" i="1"/>
  <c r="V2542" i="1"/>
  <c r="V2541" i="1"/>
  <c r="V2540" i="1"/>
  <c r="V2539" i="1"/>
  <c r="V2538" i="1"/>
  <c r="V2537" i="1"/>
  <c r="V2536" i="1"/>
  <c r="V2535" i="1"/>
  <c r="V2534" i="1"/>
  <c r="V2533" i="1"/>
  <c r="V2532" i="1"/>
  <c r="V2531" i="1"/>
  <c r="V2530" i="1"/>
  <c r="V2722" i="1"/>
  <c r="V2529" i="1"/>
  <c r="V2528" i="1"/>
  <c r="V2527" i="1"/>
  <c r="V2526" i="1"/>
  <c r="V2525" i="1"/>
  <c r="V2524" i="1"/>
  <c r="V2523" i="1"/>
  <c r="V2522" i="1"/>
  <c r="V2521" i="1"/>
  <c r="V2520" i="1"/>
  <c r="V2519" i="1"/>
  <c r="V2518" i="1"/>
  <c r="V2517" i="1"/>
  <c r="V2516" i="1"/>
  <c r="V2515" i="1"/>
  <c r="V2514" i="1"/>
  <c r="V2513" i="1"/>
  <c r="V2512" i="1"/>
  <c r="V2511" i="1"/>
  <c r="V2510" i="1"/>
  <c r="V2509" i="1"/>
  <c r="V2508" i="1"/>
  <c r="V2507" i="1"/>
  <c r="V2506" i="1"/>
  <c r="V2505" i="1"/>
  <c r="V2504" i="1"/>
  <c r="V2503" i="1"/>
  <c r="V2502" i="1"/>
  <c r="V2501" i="1"/>
  <c r="V2500" i="1"/>
  <c r="V2499" i="1"/>
  <c r="V2498" i="1"/>
  <c r="V2497" i="1"/>
  <c r="V2496" i="1"/>
  <c r="V2495" i="1"/>
  <c r="V2494" i="1"/>
  <c r="V2493" i="1"/>
  <c r="V2492" i="1"/>
  <c r="V2491" i="1"/>
  <c r="V2490" i="1"/>
  <c r="V2489" i="1"/>
  <c r="V2488" i="1"/>
  <c r="V2487" i="1"/>
  <c r="V2486" i="1"/>
  <c r="V2485" i="1"/>
  <c r="V2484" i="1"/>
  <c r="V2483" i="1"/>
  <c r="V2482" i="1"/>
  <c r="V2481" i="1"/>
  <c r="V2480" i="1"/>
  <c r="V2479" i="1"/>
  <c r="V2478" i="1"/>
  <c r="V2477" i="1"/>
  <c r="V2476" i="1"/>
  <c r="V2475" i="1"/>
  <c r="V2474" i="1"/>
  <c r="V2473" i="1"/>
  <c r="V2472" i="1"/>
  <c r="V2471" i="1"/>
  <c r="V2470" i="1"/>
  <c r="V2469" i="1"/>
  <c r="V2468" i="1"/>
  <c r="V2467" i="1"/>
  <c r="V2466" i="1"/>
  <c r="B10" i="2" s="1"/>
  <c r="V2465" i="1"/>
  <c r="V2464" i="1"/>
  <c r="V2463" i="1"/>
  <c r="V2462" i="1"/>
  <c r="V2461" i="1"/>
  <c r="V2460" i="1"/>
  <c r="V2459" i="1"/>
  <c r="V2458" i="1"/>
  <c r="V2457" i="1"/>
  <c r="V2456" i="1"/>
  <c r="V2455" i="1"/>
  <c r="V2454" i="1"/>
  <c r="V2453" i="1"/>
  <c r="V2452" i="1"/>
  <c r="V2451" i="1"/>
  <c r="V2450" i="1"/>
  <c r="V2449" i="1"/>
  <c r="V2448" i="1"/>
  <c r="V2447" i="1"/>
  <c r="V2446" i="1"/>
  <c r="V2445" i="1"/>
  <c r="V2444" i="1"/>
  <c r="V2443" i="1"/>
  <c r="V2442" i="1"/>
  <c r="V2441" i="1"/>
  <c r="V2440" i="1"/>
  <c r="V2439" i="1"/>
  <c r="V2438" i="1"/>
  <c r="V2437" i="1"/>
  <c r="V2436" i="1"/>
  <c r="V2435" i="1"/>
  <c r="V2434" i="1"/>
  <c r="V2433" i="1"/>
  <c r="V2432" i="1"/>
  <c r="V2431" i="1"/>
  <c r="V2430" i="1"/>
  <c r="V2429" i="1"/>
  <c r="V2428" i="1"/>
  <c r="V2427" i="1"/>
  <c r="V2426" i="1"/>
  <c r="V2425" i="1"/>
  <c r="V2424" i="1"/>
  <c r="V2423" i="1"/>
  <c r="V2422" i="1"/>
  <c r="V2421" i="1"/>
  <c r="V2420" i="1"/>
  <c r="V2419" i="1"/>
  <c r="V2418" i="1"/>
  <c r="V2417" i="1"/>
  <c r="V2416" i="1"/>
  <c r="V2415" i="1"/>
  <c r="V2414" i="1"/>
  <c r="V2413" i="1"/>
  <c r="V2412" i="1"/>
  <c r="V2411" i="1"/>
  <c r="V2410" i="1"/>
  <c r="V2409" i="1"/>
  <c r="V2408" i="1"/>
  <c r="V2407" i="1"/>
  <c r="V2406" i="1"/>
  <c r="V2405" i="1"/>
  <c r="V2404" i="1"/>
  <c r="V2403" i="1"/>
  <c r="V2402" i="1"/>
  <c r="V2401" i="1"/>
  <c r="V2400" i="1"/>
  <c r="V2399" i="1"/>
  <c r="V2398" i="1"/>
  <c r="V2397" i="1"/>
  <c r="V2396" i="1"/>
  <c r="V2395" i="1"/>
  <c r="V2394" i="1"/>
  <c r="V2393" i="1"/>
  <c r="V2392" i="1"/>
  <c r="V2391" i="1"/>
  <c r="V2390" i="1"/>
  <c r="V2389" i="1"/>
  <c r="V2388" i="1"/>
  <c r="V2387" i="1"/>
  <c r="V2386" i="1"/>
  <c r="V2385" i="1"/>
  <c r="V2384" i="1"/>
  <c r="V2383" i="1"/>
  <c r="V2382" i="1"/>
  <c r="V2381" i="1"/>
  <c r="V2380" i="1"/>
  <c r="V2379" i="1"/>
  <c r="V2378" i="1"/>
  <c r="V2377" i="1"/>
  <c r="V2376" i="1"/>
  <c r="V2375" i="1"/>
  <c r="V2374" i="1"/>
  <c r="V2373" i="1"/>
  <c r="V2372" i="1"/>
  <c r="V2371" i="1"/>
  <c r="V2370" i="1"/>
  <c r="V2369" i="1"/>
  <c r="V2368" i="1"/>
  <c r="V2367" i="1"/>
  <c r="V2366" i="1"/>
  <c r="V2365" i="1"/>
  <c r="V2364" i="1"/>
  <c r="V2363" i="1"/>
  <c r="V2362" i="1"/>
  <c r="V2361" i="1"/>
  <c r="V2360" i="1"/>
  <c r="V2359" i="1"/>
  <c r="V2358" i="1"/>
  <c r="V2357" i="1"/>
  <c r="V2356" i="1"/>
  <c r="V2355" i="1"/>
  <c r="V2354" i="1"/>
  <c r="V2353" i="1"/>
  <c r="V2352" i="1"/>
  <c r="V2351" i="1"/>
  <c r="V2350" i="1"/>
  <c r="V2349" i="1"/>
  <c r="V2348" i="1"/>
  <c r="V2347" i="1"/>
  <c r="V2346" i="1"/>
  <c r="V2345" i="1"/>
  <c r="V2344" i="1"/>
  <c r="V2343" i="1"/>
  <c r="V2342" i="1"/>
  <c r="V2341" i="1"/>
  <c r="V2340" i="1"/>
  <c r="V2339" i="1"/>
  <c r="V2338" i="1"/>
  <c r="V2337" i="1"/>
  <c r="V2336" i="1"/>
  <c r="V2335" i="1"/>
  <c r="V2334" i="1"/>
  <c r="V2333" i="1"/>
  <c r="V2332" i="1"/>
  <c r="V2331" i="1"/>
  <c r="V2330" i="1"/>
  <c r="V2329" i="1"/>
  <c r="V2328" i="1"/>
  <c r="V2327" i="1"/>
  <c r="V2326" i="1"/>
  <c r="V2325" i="1"/>
  <c r="V2324" i="1"/>
  <c r="V2323" i="1"/>
  <c r="V2322" i="1"/>
  <c r="V2321" i="1"/>
  <c r="V2320" i="1"/>
  <c r="V2319" i="1"/>
  <c r="V2318" i="1"/>
  <c r="V2317" i="1"/>
  <c r="V2316" i="1"/>
  <c r="V2315" i="1"/>
  <c r="V2314" i="1"/>
  <c r="V2313" i="1"/>
  <c r="V2312" i="1"/>
  <c r="V2311" i="1"/>
  <c r="V2310" i="1"/>
  <c r="V2309" i="1"/>
  <c r="V2308" i="1"/>
  <c r="V2307" i="1"/>
  <c r="V2306" i="1"/>
  <c r="V2305" i="1"/>
  <c r="V2304" i="1"/>
  <c r="V2303" i="1"/>
  <c r="V2302" i="1"/>
  <c r="V2301" i="1"/>
  <c r="V2300" i="1"/>
  <c r="V2299" i="1"/>
  <c r="V2298" i="1"/>
  <c r="V2297" i="1"/>
  <c r="V2296" i="1"/>
  <c r="V2295" i="1"/>
  <c r="V2294" i="1"/>
  <c r="V2293" i="1"/>
  <c r="V2292" i="1"/>
  <c r="V2291" i="1"/>
  <c r="V2290" i="1"/>
  <c r="V2289" i="1"/>
  <c r="V2288" i="1"/>
  <c r="V2287" i="1"/>
  <c r="V2286" i="1"/>
  <c r="V2285" i="1"/>
  <c r="V2284" i="1"/>
  <c r="V2283" i="1"/>
  <c r="V2282" i="1"/>
  <c r="V2281" i="1"/>
  <c r="V2280" i="1"/>
  <c r="V2279" i="1"/>
  <c r="V2278" i="1"/>
  <c r="V2277" i="1"/>
  <c r="V2276" i="1"/>
  <c r="V2275" i="1"/>
  <c r="V2274" i="1"/>
  <c r="V2273" i="1"/>
  <c r="V2272" i="1"/>
  <c r="V2271" i="1"/>
  <c r="V2270" i="1"/>
  <c r="V2269" i="1"/>
  <c r="V2268" i="1"/>
  <c r="V2267" i="1"/>
  <c r="V2266" i="1"/>
  <c r="V2265" i="1"/>
  <c r="V2264" i="1"/>
  <c r="V2263" i="1"/>
  <c r="V2262" i="1"/>
  <c r="V2261" i="1"/>
  <c r="V2260" i="1"/>
  <c r="V2259" i="1"/>
  <c r="V2258" i="1"/>
  <c r="V2257" i="1"/>
  <c r="V2256" i="1"/>
  <c r="V2255" i="1"/>
  <c r="V2254" i="1"/>
  <c r="V2252" i="1"/>
  <c r="V2251" i="1"/>
  <c r="V2250" i="1"/>
  <c r="V2249" i="1"/>
  <c r="V2248" i="1"/>
  <c r="V2247" i="1"/>
  <c r="V2246" i="1"/>
  <c r="V2245" i="1"/>
  <c r="V2244" i="1"/>
  <c r="V2243" i="1"/>
  <c r="V2242" i="1"/>
  <c r="V2241" i="1"/>
  <c r="V2240" i="1"/>
  <c r="V2239" i="1"/>
  <c r="V2238" i="1"/>
  <c r="V2237" i="1"/>
  <c r="V2236" i="1"/>
  <c r="V2235" i="1"/>
  <c r="V2234" i="1"/>
  <c r="V2233" i="1"/>
  <c r="V2232" i="1"/>
  <c r="V2231" i="1"/>
  <c r="V2230" i="1"/>
  <c r="V2229" i="1"/>
  <c r="V2228" i="1"/>
  <c r="V2227" i="1"/>
  <c r="V2226" i="1"/>
  <c r="V2225" i="1"/>
  <c r="V2224" i="1"/>
  <c r="V2223" i="1"/>
  <c r="V2222" i="1"/>
  <c r="V2221" i="1"/>
  <c r="V2220" i="1"/>
  <c r="V2219" i="1"/>
  <c r="V2218" i="1"/>
  <c r="V2217" i="1"/>
  <c r="V2216" i="1"/>
  <c r="V2215" i="1"/>
  <c r="V2214" i="1"/>
  <c r="V2213" i="1"/>
  <c r="V2212" i="1"/>
  <c r="V2211" i="1"/>
  <c r="V2210" i="1"/>
  <c r="V2209" i="1"/>
  <c r="V2208" i="1"/>
  <c r="V2207" i="1"/>
  <c r="V2206" i="1"/>
  <c r="V2205" i="1"/>
  <c r="V2204" i="1"/>
  <c r="V2203" i="1"/>
  <c r="V2202" i="1"/>
  <c r="V2201" i="1"/>
  <c r="V2200" i="1"/>
  <c r="V2199" i="1"/>
  <c r="V2198" i="1"/>
  <c r="V2197" i="1"/>
  <c r="V2196" i="1"/>
  <c r="V2195" i="1"/>
  <c r="V2194" i="1"/>
  <c r="V2193" i="1"/>
  <c r="V2192" i="1"/>
  <c r="V2191" i="1"/>
  <c r="V2190" i="1"/>
  <c r="V2189" i="1"/>
  <c r="V2188" i="1"/>
  <c r="V2187" i="1"/>
  <c r="V2186" i="1"/>
  <c r="V2185" i="1"/>
  <c r="V2184" i="1"/>
  <c r="V2183" i="1"/>
  <c r="V2182" i="1"/>
  <c r="V2181" i="1"/>
  <c r="V2180" i="1"/>
  <c r="V2179" i="1"/>
  <c r="V2178" i="1"/>
  <c r="V2177" i="1"/>
  <c r="V2176" i="1"/>
  <c r="V2175" i="1"/>
  <c r="V2174" i="1"/>
  <c r="V2173" i="1"/>
  <c r="V2172" i="1"/>
  <c r="V2171" i="1"/>
  <c r="V2170" i="1"/>
  <c r="V2169" i="1"/>
  <c r="V2168" i="1"/>
  <c r="V2167" i="1"/>
  <c r="V2166" i="1"/>
  <c r="V2165" i="1"/>
  <c r="V2164" i="1"/>
  <c r="V2163" i="1"/>
  <c r="V2162" i="1"/>
  <c r="V2161" i="1"/>
  <c r="V2160" i="1"/>
  <c r="V2159" i="1"/>
  <c r="V2158" i="1"/>
  <c r="V2157" i="1"/>
  <c r="V2156" i="1"/>
  <c r="V2155" i="1"/>
  <c r="V2154" i="1"/>
  <c r="V2153" i="1"/>
  <c r="V2152" i="1"/>
  <c r="V2151" i="1"/>
  <c r="V2150" i="1"/>
  <c r="V2149" i="1"/>
  <c r="V2148" i="1"/>
  <c r="V2147" i="1"/>
  <c r="V2146" i="1"/>
  <c r="V2145" i="1"/>
  <c r="V2144" i="1"/>
  <c r="V2143" i="1"/>
  <c r="V2142" i="1"/>
  <c r="V2141" i="1"/>
  <c r="V2140" i="1"/>
  <c r="V2139" i="1"/>
  <c r="V2138" i="1"/>
  <c r="V2137" i="1"/>
  <c r="V2136" i="1"/>
  <c r="V2135" i="1"/>
  <c r="V2134" i="1"/>
  <c r="V2133" i="1"/>
  <c r="V2132" i="1"/>
  <c r="V2131" i="1"/>
  <c r="V2130" i="1"/>
  <c r="V2129" i="1"/>
  <c r="V2128" i="1"/>
  <c r="V2127" i="1"/>
  <c r="V2126" i="1"/>
  <c r="V2125" i="1"/>
  <c r="V2124" i="1"/>
  <c r="V2123" i="1"/>
  <c r="V2122" i="1"/>
  <c r="V2121" i="1"/>
  <c r="V2120" i="1"/>
  <c r="V2119" i="1"/>
  <c r="V2118" i="1"/>
  <c r="V2117" i="1"/>
  <c r="V2116" i="1"/>
  <c r="V2115" i="1"/>
  <c r="V2114" i="1"/>
  <c r="V2113" i="1"/>
  <c r="V2112" i="1"/>
  <c r="V2111" i="1"/>
  <c r="V2110" i="1"/>
  <c r="V2109" i="1"/>
  <c r="V2108" i="1"/>
  <c r="V2107" i="1"/>
  <c r="V2106" i="1"/>
  <c r="V2105" i="1"/>
  <c r="V2104" i="1"/>
  <c r="V2103" i="1"/>
  <c r="V2102" i="1"/>
  <c r="V2101" i="1"/>
  <c r="V2100" i="1"/>
  <c r="V2099" i="1"/>
  <c r="V2098" i="1"/>
  <c r="V2097" i="1"/>
  <c r="V2096" i="1"/>
  <c r="V2095" i="1"/>
  <c r="V2094" i="1"/>
  <c r="V2093" i="1"/>
  <c r="V2092" i="1"/>
  <c r="V2091" i="1"/>
  <c r="V2090" i="1"/>
  <c r="V2089" i="1"/>
  <c r="V2088" i="1"/>
  <c r="V2087" i="1"/>
  <c r="V2086" i="1"/>
  <c r="V2085" i="1"/>
  <c r="V2084" i="1"/>
  <c r="V2083" i="1"/>
  <c r="V2082" i="1"/>
  <c r="V2081" i="1"/>
  <c r="V2080" i="1"/>
  <c r="V2079" i="1"/>
  <c r="V2078" i="1"/>
  <c r="V2077" i="1"/>
  <c r="V2076" i="1"/>
  <c r="V2075" i="1"/>
  <c r="V2074" i="1"/>
  <c r="V2073" i="1"/>
  <c r="V2072" i="1"/>
  <c r="V2071" i="1"/>
  <c r="V2070" i="1"/>
  <c r="V2069" i="1"/>
  <c r="V2068" i="1"/>
  <c r="V2067" i="1"/>
  <c r="V2066" i="1"/>
  <c r="V2065" i="1"/>
  <c r="V2064" i="1"/>
  <c r="V2063" i="1"/>
  <c r="V2062" i="1"/>
  <c r="V2061" i="1"/>
  <c r="V2060" i="1"/>
  <c r="V2059" i="1"/>
  <c r="V2058" i="1"/>
  <c r="V2057" i="1"/>
  <c r="V2056" i="1"/>
  <c r="V2055" i="1"/>
  <c r="V2054" i="1"/>
  <c r="V2053" i="1"/>
  <c r="V2052" i="1"/>
  <c r="V2051" i="1"/>
  <c r="V2050" i="1"/>
  <c r="V2049" i="1"/>
  <c r="V2048" i="1"/>
  <c r="V2047" i="1"/>
  <c r="V2046" i="1"/>
  <c r="V2045" i="1"/>
  <c r="V2044" i="1"/>
  <c r="V2043" i="1"/>
  <c r="V2042" i="1"/>
  <c r="V2041" i="1"/>
  <c r="V2040" i="1"/>
  <c r="V2039" i="1"/>
  <c r="V2038" i="1"/>
  <c r="V2037" i="1"/>
  <c r="V2036" i="1"/>
  <c r="V2035" i="1"/>
  <c r="V2034" i="1"/>
  <c r="V2033" i="1"/>
  <c r="V2032" i="1"/>
  <c r="V2031" i="1"/>
  <c r="V2030" i="1"/>
  <c r="V2029" i="1"/>
  <c r="V2028" i="1"/>
  <c r="V2027" i="1"/>
  <c r="V2026" i="1"/>
  <c r="V2025" i="1"/>
  <c r="V2024" i="1"/>
  <c r="V2023" i="1"/>
  <c r="V2022" i="1"/>
  <c r="V2021" i="1"/>
  <c r="V2020" i="1"/>
  <c r="V2019" i="1"/>
  <c r="V2018" i="1"/>
  <c r="V2017" i="1"/>
  <c r="V2016" i="1"/>
  <c r="V2015" i="1"/>
  <c r="V2014" i="1"/>
  <c r="V2013" i="1"/>
  <c r="V2012" i="1"/>
  <c r="V2011" i="1"/>
  <c r="V2010" i="1"/>
  <c r="V2009" i="1"/>
  <c r="V2008" i="1"/>
  <c r="V2007" i="1"/>
  <c r="V2006" i="1"/>
  <c r="V2005" i="1"/>
  <c r="V2004" i="1"/>
  <c r="V2003" i="1"/>
  <c r="V2002" i="1"/>
  <c r="V2001" i="1"/>
  <c r="V2000" i="1"/>
  <c r="V1999" i="1"/>
  <c r="V1998" i="1"/>
  <c r="V1997" i="1"/>
  <c r="V1996" i="1"/>
  <c r="V1995" i="1"/>
  <c r="V1994" i="1"/>
  <c r="V1993" i="1"/>
  <c r="V1992" i="1"/>
  <c r="V1991" i="1"/>
  <c r="V1990" i="1"/>
  <c r="V1989" i="1"/>
  <c r="V1988" i="1"/>
  <c r="V1987" i="1"/>
  <c r="V1986" i="1"/>
  <c r="V1985" i="1"/>
  <c r="V1984" i="1"/>
  <c r="V1983" i="1"/>
  <c r="V1982" i="1"/>
  <c r="V1981" i="1"/>
  <c r="V1980" i="1"/>
  <c r="V1979" i="1"/>
  <c r="V1978" i="1"/>
  <c r="V1977" i="1"/>
  <c r="V1976" i="1"/>
  <c r="V1975" i="1"/>
  <c r="V1974" i="1"/>
  <c r="V1973" i="1"/>
  <c r="V1972" i="1"/>
  <c r="V1971" i="1"/>
  <c r="V1970" i="1"/>
  <c r="V1969" i="1"/>
  <c r="V1966" i="1"/>
  <c r="V1962" i="1"/>
  <c r="V1958" i="1"/>
  <c r="V1954" i="1"/>
  <c r="V1950" i="1"/>
  <c r="V1946" i="1"/>
  <c r="V1942" i="1"/>
  <c r="V1938" i="1"/>
  <c r="V1934" i="1"/>
  <c r="V1930" i="1"/>
  <c r="V1926" i="1"/>
  <c r="V1922" i="1"/>
  <c r="V1918" i="1"/>
  <c r="V1914" i="1"/>
  <c r="V1910" i="1"/>
  <c r="V1906" i="1"/>
  <c r="V1902" i="1"/>
  <c r="V1898" i="1"/>
  <c r="V1894" i="1"/>
  <c r="V1890" i="1"/>
  <c r="V1886" i="1"/>
  <c r="V1882" i="1"/>
  <c r="V1878" i="1"/>
  <c r="V1874" i="1"/>
  <c r="V1870" i="1"/>
  <c r="V1866" i="1"/>
  <c r="V1862" i="1"/>
  <c r="V1858" i="1"/>
  <c r="V1854" i="1"/>
  <c r="V1850" i="1"/>
  <c r="V1846" i="1"/>
  <c r="V1842" i="1"/>
  <c r="V1838" i="1"/>
  <c r="V1834" i="1"/>
  <c r="V1830" i="1"/>
  <c r="V1826" i="1"/>
  <c r="V1822" i="1"/>
  <c r="V1818" i="1"/>
  <c r="V1814" i="1"/>
  <c r="V1810" i="1"/>
  <c r="V1806" i="1"/>
  <c r="V1802" i="1"/>
  <c r="V1798" i="1"/>
  <c r="V1794" i="1"/>
  <c r="V1790" i="1"/>
  <c r="V1786" i="1"/>
  <c r="V1782" i="1"/>
  <c r="V1778" i="1"/>
  <c r="V1774" i="1"/>
  <c r="V1770" i="1"/>
  <c r="V1766" i="1"/>
  <c r="V1762" i="1"/>
  <c r="V1758" i="1"/>
  <c r="V1754" i="1"/>
  <c r="V1750" i="1"/>
  <c r="V1746" i="1"/>
  <c r="V1742" i="1"/>
  <c r="V1738" i="1"/>
  <c r="V1734" i="1"/>
  <c r="V1730" i="1"/>
  <c r="V1726" i="1"/>
  <c r="V1722" i="1"/>
  <c r="V1718" i="1"/>
  <c r="V1714" i="1"/>
  <c r="V1710" i="1"/>
  <c r="V1706" i="1"/>
  <c r="V1702" i="1"/>
  <c r="V1698" i="1"/>
  <c r="V1694" i="1"/>
  <c r="V1690" i="1"/>
  <c r="V1686" i="1"/>
  <c r="V1682" i="1"/>
  <c r="V1967" i="1"/>
  <c r="V1963" i="1"/>
  <c r="V1959" i="1"/>
  <c r="V1955" i="1"/>
  <c r="V1951" i="1"/>
  <c r="V1947" i="1"/>
  <c r="V1943" i="1"/>
  <c r="V1939" i="1"/>
  <c r="V1935" i="1"/>
  <c r="V1931" i="1"/>
  <c r="V1927" i="1"/>
  <c r="V1923" i="1"/>
  <c r="V1919" i="1"/>
  <c r="V1915" i="1"/>
  <c r="V1911" i="1"/>
  <c r="V1907" i="1"/>
  <c r="V1903" i="1"/>
  <c r="V1899" i="1"/>
  <c r="V1895" i="1"/>
  <c r="V1891" i="1"/>
  <c r="V1887" i="1"/>
  <c r="V1883" i="1"/>
  <c r="V1879" i="1"/>
  <c r="V1875" i="1"/>
  <c r="V1871" i="1"/>
  <c r="V1867" i="1"/>
  <c r="V1863" i="1"/>
  <c r="V1859" i="1"/>
  <c r="V1855" i="1"/>
  <c r="V1851" i="1"/>
  <c r="V1847" i="1"/>
  <c r="V1843" i="1"/>
  <c r="V1839" i="1"/>
  <c r="V1835" i="1"/>
  <c r="V1831" i="1"/>
  <c r="V1827" i="1"/>
  <c r="V1823" i="1"/>
  <c r="V1819" i="1"/>
  <c r="V1815" i="1"/>
  <c r="V1811" i="1"/>
  <c r="V1807" i="1"/>
  <c r="V1803" i="1"/>
  <c r="V1799" i="1"/>
  <c r="V1795" i="1"/>
  <c r="V1791" i="1"/>
  <c r="V1787" i="1"/>
  <c r="V1783" i="1"/>
  <c r="V1779" i="1"/>
  <c r="V1775" i="1"/>
  <c r="V1771" i="1"/>
  <c r="V1767" i="1"/>
  <c r="V1763" i="1"/>
  <c r="V1759" i="1"/>
  <c r="V1755" i="1"/>
  <c r="V1751" i="1"/>
  <c r="V1747" i="1"/>
  <c r="V1743" i="1"/>
  <c r="V1739" i="1"/>
  <c r="V1735" i="1"/>
  <c r="V1731" i="1"/>
  <c r="V1727" i="1"/>
  <c r="V1723" i="1"/>
  <c r="V1719" i="1"/>
  <c r="V1715" i="1"/>
  <c r="V1711" i="1"/>
  <c r="V1707" i="1"/>
  <c r="V1703" i="1"/>
  <c r="V1699" i="1"/>
  <c r="V1695" i="1"/>
  <c r="V1691" i="1"/>
  <c r="V1687" i="1"/>
  <c r="V1683" i="1"/>
  <c r="V1679" i="1"/>
  <c r="V1678" i="1"/>
  <c r="V1676" i="1"/>
  <c r="V1674" i="1"/>
  <c r="V1672" i="1"/>
  <c r="V1670" i="1"/>
  <c r="V1668" i="1"/>
  <c r="V1666" i="1"/>
  <c r="V1664" i="1"/>
  <c r="V1662" i="1"/>
  <c r="V1660" i="1"/>
  <c r="V1658" i="1"/>
  <c r="V1656" i="1"/>
  <c r="V1654" i="1"/>
  <c r="V1652" i="1"/>
  <c r="V1650" i="1"/>
  <c r="V1648" i="1"/>
  <c r="V1646" i="1"/>
  <c r="V1644" i="1"/>
  <c r="V1642" i="1"/>
  <c r="V1640" i="1"/>
  <c r="V1638" i="1"/>
  <c r="V1636" i="1"/>
  <c r="V1634" i="1"/>
  <c r="V1632" i="1"/>
  <c r="V1968" i="1"/>
  <c r="V1964" i="1"/>
  <c r="V1960" i="1"/>
  <c r="V1956" i="1"/>
  <c r="V1952" i="1"/>
  <c r="V1948" i="1"/>
  <c r="V1944" i="1"/>
  <c r="V1940" i="1"/>
  <c r="V1936" i="1"/>
  <c r="V1932" i="1"/>
  <c r="V1928" i="1"/>
  <c r="V1924" i="1"/>
  <c r="V1920" i="1"/>
  <c r="V1916" i="1"/>
  <c r="V1912" i="1"/>
  <c r="V1908" i="1"/>
  <c r="V1904" i="1"/>
  <c r="V1900" i="1"/>
  <c r="V1896" i="1"/>
  <c r="V1892" i="1"/>
  <c r="V1888" i="1"/>
  <c r="V1884" i="1"/>
  <c r="V1880" i="1"/>
  <c r="V1876" i="1"/>
  <c r="V1872" i="1"/>
  <c r="V1868" i="1"/>
  <c r="V1864" i="1"/>
  <c r="V1860" i="1"/>
  <c r="V1856" i="1"/>
  <c r="V1852" i="1"/>
  <c r="V1848" i="1"/>
  <c r="V1844" i="1"/>
  <c r="V1840" i="1"/>
  <c r="V1836" i="1"/>
  <c r="V1832" i="1"/>
  <c r="V1828" i="1"/>
  <c r="V1824" i="1"/>
  <c r="V1820" i="1"/>
  <c r="V1816" i="1"/>
  <c r="V1812" i="1"/>
  <c r="V1808" i="1"/>
  <c r="V1804" i="1"/>
  <c r="V1800" i="1"/>
  <c r="V1796" i="1"/>
  <c r="V1792" i="1"/>
  <c r="V1788" i="1"/>
  <c r="V1784" i="1"/>
  <c r="V1780" i="1"/>
  <c r="V1776" i="1"/>
  <c r="V1772" i="1"/>
  <c r="V1768" i="1"/>
  <c r="V1764" i="1"/>
  <c r="V1760" i="1"/>
  <c r="V1756" i="1"/>
  <c r="V1752" i="1"/>
  <c r="V1748" i="1"/>
  <c r="V1744" i="1"/>
  <c r="V1740" i="1"/>
  <c r="V1736" i="1"/>
  <c r="V1732" i="1"/>
  <c r="V1728" i="1"/>
  <c r="V1724" i="1"/>
  <c r="V1720" i="1"/>
  <c r="V1716" i="1"/>
  <c r="V1712" i="1"/>
  <c r="V1708" i="1"/>
  <c r="V1704" i="1"/>
  <c r="V1700" i="1"/>
  <c r="V1696" i="1"/>
  <c r="V1692" i="1"/>
  <c r="V1688" i="1"/>
  <c r="V1684" i="1"/>
  <c r="V1680" i="1"/>
  <c r="V1957" i="1"/>
  <c r="V1941" i="1"/>
  <c r="V1925" i="1"/>
  <c r="V1909" i="1"/>
  <c r="V1893" i="1"/>
  <c r="V1877" i="1"/>
  <c r="V1861" i="1"/>
  <c r="V1845" i="1"/>
  <c r="V1829" i="1"/>
  <c r="V1813" i="1"/>
  <c r="V1797" i="1"/>
  <c r="V1781" i="1"/>
  <c r="V1765" i="1"/>
  <c r="V1749" i="1"/>
  <c r="V1733" i="1"/>
  <c r="V1717" i="1"/>
  <c r="V1701" i="1"/>
  <c r="V1685" i="1"/>
  <c r="V1671" i="1"/>
  <c r="V1663" i="1"/>
  <c r="V1655" i="1"/>
  <c r="V1647" i="1"/>
  <c r="V1639" i="1"/>
  <c r="V1630" i="1"/>
  <c r="V1626" i="1"/>
  <c r="V1622" i="1"/>
  <c r="V1618" i="1"/>
  <c r="V1614" i="1"/>
  <c r="V1610" i="1"/>
  <c r="V1606" i="1"/>
  <c r="V1602" i="1"/>
  <c r="V1598" i="1"/>
  <c r="V1594" i="1"/>
  <c r="V1590" i="1"/>
  <c r="V1586" i="1"/>
  <c r="V1582" i="1"/>
  <c r="V1578" i="1"/>
  <c r="V1574" i="1"/>
  <c r="V1570" i="1"/>
  <c r="V1566" i="1"/>
  <c r="V1562" i="1"/>
  <c r="V1558" i="1"/>
  <c r="V1554" i="1"/>
  <c r="V1550" i="1"/>
  <c r="V1546" i="1"/>
  <c r="V1542" i="1"/>
  <c r="V1538" i="1"/>
  <c r="V1534" i="1"/>
  <c r="V1530" i="1"/>
  <c r="V1526" i="1"/>
  <c r="V1522" i="1"/>
  <c r="V1518" i="1"/>
  <c r="V1514" i="1"/>
  <c r="V1510" i="1"/>
  <c r="V1506" i="1"/>
  <c r="V1502" i="1"/>
  <c r="V1498" i="1"/>
  <c r="V1494" i="1"/>
  <c r="V1490" i="1"/>
  <c r="V1486" i="1"/>
  <c r="V1482" i="1"/>
  <c r="V1478" i="1"/>
  <c r="V1474" i="1"/>
  <c r="V1470" i="1"/>
  <c r="V1466" i="1"/>
  <c r="V1462" i="1"/>
  <c r="V1458" i="1"/>
  <c r="V1454" i="1"/>
  <c r="V1450" i="1"/>
  <c r="V1446" i="1"/>
  <c r="V1442" i="1"/>
  <c r="V1438" i="1"/>
  <c r="V1434" i="1"/>
  <c r="V1430" i="1"/>
  <c r="V1426" i="1"/>
  <c r="V1422" i="1"/>
  <c r="V1418" i="1"/>
  <c r="V1414" i="1"/>
  <c r="V1410" i="1"/>
  <c r="V1406" i="1"/>
  <c r="V1402" i="1"/>
  <c r="V1398" i="1"/>
  <c r="V1394" i="1"/>
  <c r="V1390" i="1"/>
  <c r="V1386" i="1"/>
  <c r="V1382" i="1"/>
  <c r="V1378" i="1"/>
  <c r="V1374" i="1"/>
  <c r="V1370" i="1"/>
  <c r="V1366" i="1"/>
  <c r="V1362" i="1"/>
  <c r="V1358" i="1"/>
  <c r="V1354" i="1"/>
  <c r="V1350" i="1"/>
  <c r="V1346" i="1"/>
  <c r="V1342" i="1"/>
  <c r="V1338" i="1"/>
  <c r="V1334" i="1"/>
  <c r="V1330" i="1"/>
  <c r="V1326" i="1"/>
  <c r="V1322" i="1"/>
  <c r="V1318" i="1"/>
  <c r="V1314" i="1"/>
  <c r="V1310" i="1"/>
  <c r="V1306" i="1"/>
  <c r="V1302" i="1"/>
  <c r="V1298" i="1"/>
  <c r="V1294" i="1"/>
  <c r="V1290" i="1"/>
  <c r="V1286" i="1"/>
  <c r="V1282" i="1"/>
  <c r="V1278" i="1"/>
  <c r="V1274" i="1"/>
  <c r="V1270" i="1"/>
  <c r="V1266" i="1"/>
  <c r="V1262" i="1"/>
  <c r="V1258" i="1"/>
  <c r="V1254" i="1"/>
  <c r="V1250" i="1"/>
  <c r="V1246" i="1"/>
  <c r="V1242" i="1"/>
  <c r="V1238" i="1"/>
  <c r="V1234" i="1"/>
  <c r="V1230" i="1"/>
  <c r="V1226" i="1"/>
  <c r="V1222" i="1"/>
  <c r="V1961" i="1"/>
  <c r="V1945" i="1"/>
  <c r="V1929" i="1"/>
  <c r="V1913" i="1"/>
  <c r="V1897" i="1"/>
  <c r="V1881" i="1"/>
  <c r="V1865" i="1"/>
  <c r="V1849" i="1"/>
  <c r="V1833" i="1"/>
  <c r="V1817" i="1"/>
  <c r="V1801" i="1"/>
  <c r="V1785" i="1"/>
  <c r="V1769" i="1"/>
  <c r="V1753" i="1"/>
  <c r="V1737" i="1"/>
  <c r="V1721" i="1"/>
  <c r="V1705" i="1"/>
  <c r="V1689" i="1"/>
  <c r="V1673" i="1"/>
  <c r="V1665" i="1"/>
  <c r="V1657" i="1"/>
  <c r="V1649" i="1"/>
  <c r="V1641" i="1"/>
  <c r="V1633" i="1"/>
  <c r="V1631" i="1"/>
  <c r="V1627" i="1"/>
  <c r="V1623" i="1"/>
  <c r="V1619" i="1"/>
  <c r="V1615" i="1"/>
  <c r="V1611" i="1"/>
  <c r="V1607" i="1"/>
  <c r="V1603" i="1"/>
  <c r="V1599" i="1"/>
  <c r="V1595" i="1"/>
  <c r="V1591" i="1"/>
  <c r="V1587" i="1"/>
  <c r="V1583" i="1"/>
  <c r="V1579" i="1"/>
  <c r="V1575" i="1"/>
  <c r="V1571" i="1"/>
  <c r="V1567" i="1"/>
  <c r="V1563" i="1"/>
  <c r="V1559" i="1"/>
  <c r="V1555" i="1"/>
  <c r="V1551" i="1"/>
  <c r="V1547" i="1"/>
  <c r="V1543" i="1"/>
  <c r="V1539" i="1"/>
  <c r="V1535" i="1"/>
  <c r="V1531" i="1"/>
  <c r="V1527" i="1"/>
  <c r="V1523" i="1"/>
  <c r="V1519" i="1"/>
  <c r="V1515" i="1"/>
  <c r="V1511" i="1"/>
  <c r="V1507" i="1"/>
  <c r="V1503" i="1"/>
  <c r="V1499" i="1"/>
  <c r="V1495" i="1"/>
  <c r="V1491" i="1"/>
  <c r="V1487" i="1"/>
  <c r="V1483" i="1"/>
  <c r="V1479" i="1"/>
  <c r="V1475" i="1"/>
  <c r="V1471" i="1"/>
  <c r="V1467" i="1"/>
  <c r="V1463" i="1"/>
  <c r="V1459" i="1"/>
  <c r="V1455" i="1"/>
  <c r="V1451" i="1"/>
  <c r="V1447" i="1"/>
  <c r="V1443" i="1"/>
  <c r="V1439" i="1"/>
  <c r="V1435" i="1"/>
  <c r="V1431" i="1"/>
  <c r="V1427" i="1"/>
  <c r="V1423" i="1"/>
  <c r="V1419" i="1"/>
  <c r="V1415" i="1"/>
  <c r="V1411" i="1"/>
  <c r="V1407" i="1"/>
  <c r="V1403" i="1"/>
  <c r="V1399" i="1"/>
  <c r="V1395" i="1"/>
  <c r="V1391" i="1"/>
  <c r="V1387" i="1"/>
  <c r="V1383" i="1"/>
  <c r="V1379" i="1"/>
  <c r="V1375" i="1"/>
  <c r="V1371" i="1"/>
  <c r="V1367" i="1"/>
  <c r="V1363" i="1"/>
  <c r="V1359" i="1"/>
  <c r="V1355" i="1"/>
  <c r="V1351" i="1"/>
  <c r="V1347" i="1"/>
  <c r="V1343" i="1"/>
  <c r="V1339" i="1"/>
  <c r="V1335" i="1"/>
  <c r="V1331" i="1"/>
  <c r="V1327" i="1"/>
  <c r="V1323" i="1"/>
  <c r="V1319" i="1"/>
  <c r="V1315" i="1"/>
  <c r="V1311" i="1"/>
  <c r="V1307" i="1"/>
  <c r="V1303" i="1"/>
  <c r="V1299" i="1"/>
  <c r="V1295" i="1"/>
  <c r="V1291" i="1"/>
  <c r="V1287" i="1"/>
  <c r="V1283" i="1"/>
  <c r="V1279" i="1"/>
  <c r="V1275" i="1"/>
  <c r="V1271" i="1"/>
  <c r="V1267" i="1"/>
  <c r="V1263" i="1"/>
  <c r="V1259" i="1"/>
  <c r="V1255" i="1"/>
  <c r="V1251" i="1"/>
  <c r="V1247" i="1"/>
  <c r="V1243" i="1"/>
  <c r="V1239" i="1"/>
  <c r="V1235" i="1"/>
  <c r="V1231" i="1"/>
  <c r="V1227" i="1"/>
  <c r="V1223" i="1"/>
  <c r="V1219" i="1"/>
  <c r="V1217" i="1"/>
  <c r="V1215" i="1"/>
  <c r="V1213" i="1"/>
  <c r="V1211" i="1"/>
  <c r="V1209" i="1"/>
  <c r="V1207" i="1"/>
  <c r="V1205" i="1"/>
  <c r="V1203" i="1"/>
  <c r="V1201" i="1"/>
  <c r="V1199" i="1"/>
  <c r="V1197" i="1"/>
  <c r="V1195" i="1"/>
  <c r="V1193" i="1"/>
  <c r="V1191" i="1"/>
  <c r="V1189" i="1"/>
  <c r="V1187" i="1"/>
  <c r="V1185" i="1"/>
  <c r="V1183" i="1"/>
  <c r="V1181" i="1"/>
  <c r="V1179" i="1"/>
  <c r="V1177" i="1"/>
  <c r="V1175" i="1"/>
  <c r="V1173" i="1"/>
  <c r="V1171" i="1"/>
  <c r="V1169" i="1"/>
  <c r="V1167" i="1"/>
  <c r="V1165" i="1"/>
  <c r="V1163" i="1"/>
  <c r="V1161" i="1"/>
  <c r="V1159" i="1"/>
  <c r="V1157" i="1"/>
  <c r="V1155" i="1"/>
  <c r="V1153" i="1"/>
  <c r="V1151" i="1"/>
  <c r="V1149" i="1"/>
  <c r="V1147" i="1"/>
  <c r="V1145" i="1"/>
  <c r="V1143" i="1"/>
  <c r="V1141" i="1"/>
  <c r="V1139" i="1"/>
  <c r="V1137" i="1"/>
  <c r="V1135" i="1"/>
  <c r="V1133" i="1"/>
  <c r="V1131" i="1"/>
  <c r="V1129" i="1"/>
  <c r="V1127" i="1"/>
  <c r="V1125" i="1"/>
  <c r="V1123" i="1"/>
  <c r="V1121" i="1"/>
  <c r="V1119" i="1"/>
  <c r="V1117" i="1"/>
  <c r="V1115" i="1"/>
  <c r="V1113" i="1"/>
  <c r="V1111" i="1"/>
  <c r="V1109" i="1"/>
  <c r="V1107" i="1"/>
  <c r="V1105" i="1"/>
  <c r="V1103" i="1"/>
  <c r="V1101" i="1"/>
  <c r="V1099" i="1"/>
  <c r="V1097" i="1"/>
  <c r="V1095" i="1"/>
  <c r="V1093" i="1"/>
  <c r="V1091" i="1"/>
  <c r="V1089" i="1"/>
  <c r="V1087" i="1"/>
  <c r="V1085" i="1"/>
  <c r="V1083" i="1"/>
  <c r="V1081" i="1"/>
  <c r="V1079" i="1"/>
  <c r="V1077" i="1"/>
  <c r="V1075" i="1"/>
  <c r="V1073" i="1"/>
  <c r="V1071" i="1"/>
  <c r="V1069" i="1"/>
  <c r="V1067" i="1"/>
  <c r="V1065" i="1"/>
  <c r="V1063" i="1"/>
  <c r="V1061" i="1"/>
  <c r="V1059" i="1"/>
  <c r="V1057" i="1"/>
  <c r="V1055" i="1"/>
  <c r="V1053" i="1"/>
  <c r="V1051" i="1"/>
  <c r="V1049" i="1"/>
  <c r="V1047" i="1"/>
  <c r="V1045" i="1"/>
  <c r="V1043" i="1"/>
  <c r="V1041" i="1"/>
  <c r="V1039" i="1"/>
  <c r="V1037" i="1"/>
  <c r="V1035" i="1"/>
  <c r="V1033" i="1"/>
  <c r="V1031" i="1"/>
  <c r="V1029" i="1"/>
  <c r="V1027" i="1"/>
  <c r="V1025" i="1"/>
  <c r="V1023" i="1"/>
  <c r="V1021" i="1"/>
  <c r="V1019" i="1"/>
  <c r="V1017" i="1"/>
  <c r="V1015" i="1"/>
  <c r="V1013" i="1"/>
  <c r="V1011" i="1"/>
  <c r="V1009" i="1"/>
  <c r="V1007" i="1"/>
  <c r="V1005" i="1"/>
  <c r="V1003" i="1"/>
  <c r="V1001" i="1"/>
  <c r="V999" i="1"/>
  <c r="V997" i="1"/>
  <c r="V995" i="1"/>
  <c r="V993" i="1"/>
  <c r="V991" i="1"/>
  <c r="V989" i="1"/>
  <c r="V987" i="1"/>
  <c r="V985" i="1"/>
  <c r="V983" i="1"/>
  <c r="V981" i="1"/>
  <c r="V979" i="1"/>
  <c r="V977" i="1"/>
  <c r="V975" i="1"/>
  <c r="V973" i="1"/>
  <c r="V971" i="1"/>
  <c r="V969" i="1"/>
  <c r="V967" i="1"/>
  <c r="V965" i="1"/>
  <c r="V963" i="1"/>
  <c r="V961" i="1"/>
  <c r="V959" i="1"/>
  <c r="V957" i="1"/>
  <c r="V955" i="1"/>
  <c r="V953" i="1"/>
  <c r="V951" i="1"/>
  <c r="V949" i="1"/>
  <c r="V947" i="1"/>
  <c r="V945" i="1"/>
  <c r="V943" i="1"/>
  <c r="V941" i="1"/>
  <c r="V939" i="1"/>
  <c r="V937" i="1"/>
  <c r="V935" i="1"/>
  <c r="V933" i="1"/>
  <c r="V931" i="1"/>
  <c r="V929" i="1"/>
  <c r="V927" i="1"/>
  <c r="V925" i="1"/>
  <c r="V923" i="1"/>
  <c r="V921" i="1"/>
  <c r="V919" i="1"/>
  <c r="V917" i="1"/>
  <c r="V915" i="1"/>
  <c r="V913" i="1"/>
  <c r="V911" i="1"/>
  <c r="V909" i="1"/>
  <c r="V907" i="1"/>
  <c r="V905" i="1"/>
  <c r="V903" i="1"/>
  <c r="V901" i="1"/>
  <c r="V899" i="1"/>
  <c r="V897" i="1"/>
  <c r="V895" i="1"/>
  <c r="V893" i="1"/>
  <c r="V891" i="1"/>
  <c r="V889" i="1"/>
  <c r="V887" i="1"/>
  <c r="V885" i="1"/>
  <c r="V883" i="1"/>
  <c r="V881" i="1"/>
  <c r="V879" i="1"/>
  <c r="V877" i="1"/>
  <c r="V875" i="1"/>
  <c r="V873" i="1"/>
  <c r="V871" i="1"/>
  <c r="V869" i="1"/>
  <c r="V867" i="1"/>
  <c r="V865" i="1"/>
  <c r="V863" i="1"/>
  <c r="V861" i="1"/>
  <c r="V859" i="1"/>
  <c r="V857" i="1"/>
  <c r="V855" i="1"/>
  <c r="V853" i="1"/>
  <c r="V851" i="1"/>
  <c r="V849" i="1"/>
  <c r="V1965" i="1"/>
  <c r="V1949" i="1"/>
  <c r="V1933" i="1"/>
  <c r="V1917" i="1"/>
  <c r="V1901" i="1"/>
  <c r="V1885" i="1"/>
  <c r="V1869" i="1"/>
  <c r="V1853" i="1"/>
  <c r="V1837" i="1"/>
  <c r="V1821" i="1"/>
  <c r="V1805" i="1"/>
  <c r="V1789" i="1"/>
  <c r="V1773" i="1"/>
  <c r="V1757" i="1"/>
  <c r="V1741" i="1"/>
  <c r="V1725" i="1"/>
  <c r="V1709" i="1"/>
  <c r="V1693" i="1"/>
  <c r="V1675" i="1"/>
  <c r="V1667" i="1"/>
  <c r="V1659" i="1"/>
  <c r="V1651" i="1"/>
  <c r="V1643" i="1"/>
  <c r="V1635" i="1"/>
  <c r="V1628" i="1"/>
  <c r="V1624" i="1"/>
  <c r="V1620" i="1"/>
  <c r="V1616" i="1"/>
  <c r="V1612" i="1"/>
  <c r="V1608" i="1"/>
  <c r="V1604" i="1"/>
  <c r="V1600" i="1"/>
  <c r="V1596" i="1"/>
  <c r="V1592" i="1"/>
  <c r="V1588" i="1"/>
  <c r="V1584" i="1"/>
  <c r="V1580" i="1"/>
  <c r="V1576" i="1"/>
  <c r="V1572" i="1"/>
  <c r="V1568" i="1"/>
  <c r="V1564" i="1"/>
  <c r="V1560" i="1"/>
  <c r="V1556" i="1"/>
  <c r="V1552" i="1"/>
  <c r="V1548" i="1"/>
  <c r="V1544" i="1"/>
  <c r="V1540" i="1"/>
  <c r="V1536" i="1"/>
  <c r="V1532" i="1"/>
  <c r="V1528" i="1"/>
  <c r="V1524" i="1"/>
  <c r="V1520" i="1"/>
  <c r="V1516" i="1"/>
  <c r="V1512" i="1"/>
  <c r="V1508" i="1"/>
  <c r="V1504" i="1"/>
  <c r="V1500" i="1"/>
  <c r="V1496" i="1"/>
  <c r="V1492" i="1"/>
  <c r="V1488" i="1"/>
  <c r="V1484" i="1"/>
  <c r="V1480" i="1"/>
  <c r="V1476" i="1"/>
  <c r="V1472" i="1"/>
  <c r="V1468" i="1"/>
  <c r="V1464" i="1"/>
  <c r="V1460" i="1"/>
  <c r="V1456" i="1"/>
  <c r="V1452" i="1"/>
  <c r="V1448" i="1"/>
  <c r="V1444" i="1"/>
  <c r="V1440" i="1"/>
  <c r="V1436" i="1"/>
  <c r="V1432" i="1"/>
  <c r="V1428" i="1"/>
  <c r="V1424" i="1"/>
  <c r="V1420" i="1"/>
  <c r="V1416" i="1"/>
  <c r="V1412" i="1"/>
  <c r="V1408" i="1"/>
  <c r="V1404" i="1"/>
  <c r="V1400" i="1"/>
  <c r="V1396" i="1"/>
  <c r="V1392" i="1"/>
  <c r="V1388" i="1"/>
  <c r="V1384" i="1"/>
  <c r="V1380" i="1"/>
  <c r="V1376" i="1"/>
  <c r="V1372" i="1"/>
  <c r="V1368" i="1"/>
  <c r="V1364" i="1"/>
  <c r="V1360" i="1"/>
  <c r="V1356" i="1"/>
  <c r="V1352" i="1"/>
  <c r="V1348" i="1"/>
  <c r="V1344" i="1"/>
  <c r="V1340" i="1"/>
  <c r="V1336" i="1"/>
  <c r="V1332" i="1"/>
  <c r="V1328" i="1"/>
  <c r="V1324" i="1"/>
  <c r="V1320" i="1"/>
  <c r="V1316" i="1"/>
  <c r="V1312" i="1"/>
  <c r="V1308" i="1"/>
  <c r="V1304" i="1"/>
  <c r="V1300" i="1"/>
  <c r="V1296" i="1"/>
  <c r="V1292" i="1"/>
  <c r="V1288" i="1"/>
  <c r="V1284" i="1"/>
  <c r="V1280" i="1"/>
  <c r="V1276" i="1"/>
  <c r="V1272" i="1"/>
  <c r="V1268" i="1"/>
  <c r="V1264" i="1"/>
  <c r="V1260" i="1"/>
  <c r="V1256" i="1"/>
  <c r="V1252" i="1"/>
  <c r="V1248" i="1"/>
  <c r="V1244" i="1"/>
  <c r="V1240" i="1"/>
  <c r="V1236" i="1"/>
  <c r="V1232" i="1"/>
  <c r="V1228" i="1"/>
  <c r="V1224" i="1"/>
  <c r="V847" i="1"/>
  <c r="V846" i="1"/>
  <c r="V845" i="1"/>
  <c r="V844" i="1"/>
  <c r="V843" i="1"/>
  <c r="V842" i="1"/>
  <c r="V841" i="1"/>
  <c r="V840" i="1"/>
  <c r="V839" i="1"/>
  <c r="V838" i="1"/>
  <c r="V837" i="1"/>
  <c r="V836" i="1"/>
  <c r="V835" i="1"/>
  <c r="V834" i="1"/>
  <c r="V833" i="1"/>
  <c r="V832" i="1"/>
  <c r="V831" i="1"/>
  <c r="V830" i="1"/>
  <c r="V829" i="1"/>
  <c r="V828" i="1"/>
  <c r="V827" i="1"/>
  <c r="V826" i="1"/>
  <c r="V825" i="1"/>
  <c r="V824" i="1"/>
  <c r="V823" i="1"/>
  <c r="V822" i="1"/>
  <c r="V821" i="1"/>
  <c r="V820" i="1"/>
  <c r="V819" i="1"/>
  <c r="V818" i="1"/>
  <c r="V817" i="1"/>
  <c r="V816" i="1"/>
  <c r="V815" i="1"/>
  <c r="V814" i="1"/>
  <c r="V813" i="1"/>
  <c r="V812" i="1"/>
  <c r="V811" i="1"/>
  <c r="V810" i="1"/>
  <c r="V809" i="1"/>
  <c r="V808" i="1"/>
  <c r="V807" i="1"/>
  <c r="V806" i="1"/>
  <c r="V805" i="1"/>
  <c r="V804" i="1"/>
  <c r="V803" i="1"/>
  <c r="V802" i="1"/>
  <c r="V801" i="1"/>
  <c r="V800" i="1"/>
  <c r="V799" i="1"/>
  <c r="V798" i="1"/>
  <c r="V797" i="1"/>
  <c r="V796" i="1"/>
  <c r="V795" i="1"/>
  <c r="V794" i="1"/>
  <c r="V793" i="1"/>
  <c r="V792" i="1"/>
  <c r="V791" i="1"/>
  <c r="V790" i="1"/>
  <c r="V789" i="1"/>
  <c r="V788" i="1"/>
  <c r="V787" i="1"/>
  <c r="V786" i="1"/>
  <c r="V785" i="1"/>
  <c r="V784" i="1"/>
  <c r="V783" i="1"/>
  <c r="V782" i="1"/>
  <c r="V781" i="1"/>
  <c r="V780" i="1"/>
  <c r="V779" i="1"/>
  <c r="V778" i="1"/>
  <c r="V777" i="1"/>
  <c r="V776" i="1"/>
  <c r="V775" i="1"/>
  <c r="V774" i="1"/>
  <c r="V773" i="1"/>
  <c r="V772" i="1"/>
  <c r="V771" i="1"/>
  <c r="V770" i="1"/>
  <c r="V769" i="1"/>
  <c r="V768" i="1"/>
  <c r="V767" i="1"/>
  <c r="V766" i="1"/>
  <c r="V765" i="1"/>
  <c r="V764" i="1"/>
  <c r="V763" i="1"/>
  <c r="V762" i="1"/>
  <c r="V761" i="1"/>
  <c r="V760" i="1"/>
  <c r="V759" i="1"/>
  <c r="V758" i="1"/>
  <c r="V757" i="1"/>
  <c r="V756" i="1"/>
  <c r="V755" i="1"/>
  <c r="V754" i="1"/>
  <c r="V753" i="1"/>
  <c r="V752" i="1"/>
  <c r="V751" i="1"/>
  <c r="V750" i="1"/>
  <c r="V749" i="1"/>
  <c r="V748" i="1"/>
  <c r="V747" i="1"/>
  <c r="V746" i="1"/>
  <c r="V745" i="1"/>
  <c r="V744" i="1"/>
  <c r="V743" i="1"/>
  <c r="V742" i="1"/>
  <c r="V741" i="1"/>
  <c r="V740" i="1"/>
  <c r="V739" i="1"/>
  <c r="V738" i="1"/>
  <c r="V737" i="1"/>
  <c r="V736" i="1"/>
  <c r="V735" i="1"/>
  <c r="V734" i="1"/>
  <c r="V733" i="1"/>
  <c r="V732" i="1"/>
  <c r="V731" i="1"/>
  <c r="V730" i="1"/>
  <c r="V729" i="1"/>
  <c r="V728" i="1"/>
  <c r="V727" i="1"/>
  <c r="V726" i="1"/>
  <c r="V725" i="1"/>
  <c r="V724" i="1"/>
  <c r="V723" i="1"/>
  <c r="V722" i="1"/>
  <c r="V721" i="1"/>
  <c r="V720" i="1"/>
  <c r="V719" i="1"/>
  <c r="V718" i="1"/>
  <c r="V717" i="1"/>
  <c r="V716" i="1"/>
  <c r="V715" i="1"/>
  <c r="V714" i="1"/>
  <c r="V713" i="1"/>
  <c r="V712" i="1"/>
  <c r="V711" i="1"/>
  <c r="V710" i="1"/>
  <c r="V709" i="1"/>
  <c r="V708" i="1"/>
  <c r="V707" i="1"/>
  <c r="V706" i="1"/>
  <c r="V705" i="1"/>
  <c r="V704" i="1"/>
  <c r="V703" i="1"/>
  <c r="V702" i="1"/>
  <c r="V701" i="1"/>
  <c r="V700" i="1"/>
  <c r="V699" i="1"/>
  <c r="V698" i="1"/>
  <c r="V697" i="1"/>
  <c r="V696" i="1"/>
  <c r="V695" i="1"/>
  <c r="V694" i="1"/>
  <c r="V693" i="1"/>
  <c r="V692" i="1"/>
  <c r="V691" i="1"/>
  <c r="V690" i="1"/>
  <c r="V689" i="1"/>
  <c r="V688" i="1"/>
  <c r="V687" i="1"/>
  <c r="V686" i="1"/>
  <c r="V685" i="1"/>
  <c r="V684" i="1"/>
  <c r="V683" i="1"/>
  <c r="V682" i="1"/>
  <c r="V681" i="1"/>
  <c r="V680" i="1"/>
  <c r="V679" i="1"/>
  <c r="V678" i="1"/>
  <c r="V677" i="1"/>
  <c r="V676" i="1"/>
  <c r="V675" i="1"/>
  <c r="V674" i="1"/>
  <c r="V673" i="1"/>
  <c r="V672" i="1"/>
  <c r="V671" i="1"/>
  <c r="V670" i="1"/>
  <c r="V669" i="1"/>
  <c r="V668" i="1"/>
  <c r="V667" i="1"/>
  <c r="V666" i="1"/>
  <c r="V665" i="1"/>
  <c r="V664" i="1"/>
  <c r="V663" i="1"/>
  <c r="V662" i="1"/>
  <c r="V661" i="1"/>
  <c r="V660" i="1"/>
  <c r="V659" i="1"/>
  <c r="V658" i="1"/>
  <c r="V657" i="1"/>
  <c r="V656" i="1"/>
  <c r="V655" i="1"/>
  <c r="V654" i="1"/>
  <c r="V653" i="1"/>
  <c r="V652" i="1"/>
  <c r="V651" i="1"/>
  <c r="V650" i="1"/>
  <c r="V649" i="1"/>
  <c r="V648" i="1"/>
  <c r="V647" i="1"/>
  <c r="V646" i="1"/>
  <c r="V645" i="1"/>
  <c r="V644" i="1"/>
  <c r="V643" i="1"/>
  <c r="V642" i="1"/>
  <c r="V641" i="1"/>
  <c r="V640" i="1"/>
  <c r="V639" i="1"/>
  <c r="V638" i="1"/>
  <c r="V637" i="1"/>
  <c r="V636" i="1"/>
  <c r="V635" i="1"/>
  <c r="V634" i="1"/>
  <c r="V633" i="1"/>
  <c r="V632" i="1"/>
  <c r="V631" i="1"/>
  <c r="V630" i="1"/>
  <c r="V629" i="1"/>
  <c r="V628" i="1"/>
  <c r="V627" i="1"/>
  <c r="V626" i="1"/>
  <c r="V625" i="1"/>
  <c r="V624" i="1"/>
  <c r="V623" i="1"/>
  <c r="V622" i="1"/>
  <c r="V621" i="1"/>
  <c r="V620" i="1"/>
  <c r="V619" i="1"/>
  <c r="V618" i="1"/>
  <c r="V617" i="1"/>
  <c r="V616" i="1"/>
  <c r="V615" i="1"/>
  <c r="V614" i="1"/>
  <c r="V613" i="1"/>
  <c r="V611" i="1"/>
  <c r="V610" i="1"/>
  <c r="V609" i="1"/>
  <c r="V608" i="1"/>
  <c r="V607" i="1"/>
  <c r="V606" i="1"/>
  <c r="V605" i="1"/>
  <c r="V604" i="1"/>
  <c r="V603" i="1"/>
  <c r="V602" i="1"/>
  <c r="V601" i="1"/>
  <c r="V600" i="1"/>
  <c r="V599" i="1"/>
  <c r="V598" i="1"/>
  <c r="V597" i="1"/>
  <c r="V596" i="1"/>
  <c r="V595" i="1"/>
  <c r="V594" i="1"/>
  <c r="V593" i="1"/>
  <c r="V592" i="1"/>
  <c r="V591" i="1"/>
  <c r="V590" i="1"/>
  <c r="V589" i="1"/>
  <c r="V588" i="1"/>
  <c r="V587" i="1"/>
  <c r="V586" i="1"/>
  <c r="V585" i="1"/>
  <c r="V584" i="1"/>
  <c r="V583" i="1"/>
  <c r="V582" i="1"/>
  <c r="V581" i="1"/>
  <c r="V580" i="1"/>
  <c r="V579" i="1"/>
  <c r="V578" i="1"/>
  <c r="V577" i="1"/>
  <c r="V576" i="1"/>
  <c r="V575" i="1"/>
  <c r="V574" i="1"/>
  <c r="V573" i="1"/>
  <c r="V572" i="1"/>
  <c r="V571" i="1"/>
  <c r="V570" i="1"/>
  <c r="V569" i="1"/>
  <c r="V568" i="1"/>
  <c r="V567" i="1"/>
  <c r="V566" i="1"/>
  <c r="V565" i="1"/>
  <c r="V564" i="1"/>
  <c r="V563" i="1"/>
  <c r="V562" i="1"/>
  <c r="V561" i="1"/>
  <c r="V560" i="1"/>
  <c r="V559" i="1"/>
  <c r="V558" i="1"/>
  <c r="V557" i="1"/>
  <c r="V556" i="1"/>
  <c r="V555" i="1"/>
  <c r="V554" i="1"/>
  <c r="V553" i="1"/>
  <c r="V552" i="1"/>
  <c r="V551" i="1"/>
  <c r="V550" i="1"/>
  <c r="V549" i="1"/>
  <c r="V548" i="1"/>
  <c r="V547" i="1"/>
  <c r="V546" i="1"/>
  <c r="V545" i="1"/>
  <c r="V544" i="1"/>
  <c r="V543" i="1"/>
  <c r="V542" i="1"/>
  <c r="V541" i="1"/>
  <c r="V540" i="1"/>
  <c r="V539" i="1"/>
  <c r="V538" i="1"/>
  <c r="V537" i="1"/>
  <c r="V536" i="1"/>
  <c r="V535" i="1"/>
  <c r="V534" i="1"/>
  <c r="V533" i="1"/>
  <c r="V532" i="1"/>
  <c r="V531" i="1"/>
  <c r="V530" i="1"/>
  <c r="V529" i="1"/>
  <c r="V528" i="1"/>
  <c r="V527" i="1"/>
  <c r="V526" i="1"/>
  <c r="V525" i="1"/>
  <c r="V524" i="1"/>
  <c r="V523" i="1"/>
  <c r="V522" i="1"/>
  <c r="V521" i="1"/>
  <c r="V520" i="1"/>
  <c r="V519" i="1"/>
  <c r="V518" i="1"/>
  <c r="V517" i="1"/>
  <c r="V516" i="1"/>
  <c r="V515" i="1"/>
  <c r="V514" i="1"/>
  <c r="V513" i="1"/>
  <c r="V512" i="1"/>
  <c r="V511" i="1"/>
  <c r="V510" i="1"/>
  <c r="V509" i="1"/>
  <c r="V508" i="1"/>
  <c r="V507" i="1"/>
  <c r="V506" i="1"/>
  <c r="V505" i="1"/>
  <c r="V504" i="1"/>
  <c r="V503" i="1"/>
  <c r="V502" i="1"/>
  <c r="V501" i="1"/>
  <c r="V500" i="1"/>
  <c r="V499" i="1"/>
  <c r="V498" i="1"/>
  <c r="V497" i="1"/>
  <c r="V496" i="1"/>
  <c r="V495" i="1"/>
  <c r="V494" i="1"/>
  <c r="V493" i="1"/>
  <c r="V492" i="1"/>
  <c r="V491" i="1"/>
  <c r="V490" i="1"/>
  <c r="V489" i="1"/>
  <c r="V488" i="1"/>
  <c r="V487" i="1"/>
  <c r="V486" i="1"/>
  <c r="V485" i="1"/>
  <c r="V484" i="1"/>
  <c r="V483" i="1"/>
  <c r="V482" i="1"/>
  <c r="V481" i="1"/>
  <c r="V480" i="1"/>
  <c r="V479" i="1"/>
  <c r="V478" i="1"/>
  <c r="V477" i="1"/>
  <c r="V476" i="1"/>
  <c r="V475" i="1"/>
  <c r="V474" i="1"/>
  <c r="V473" i="1"/>
  <c r="V472" i="1"/>
  <c r="V471" i="1"/>
  <c r="V470" i="1"/>
  <c r="V469" i="1"/>
  <c r="V468" i="1"/>
  <c r="V467" i="1"/>
  <c r="V466" i="1"/>
  <c r="V465" i="1"/>
  <c r="V464" i="1"/>
  <c r="V463" i="1"/>
  <c r="V462" i="1"/>
  <c r="V461" i="1"/>
  <c r="V460" i="1"/>
  <c r="V459" i="1"/>
  <c r="V458" i="1"/>
  <c r="V457" i="1"/>
  <c r="V456" i="1"/>
  <c r="V455" i="1"/>
  <c r="V454" i="1"/>
  <c r="V453" i="1"/>
  <c r="V452" i="1"/>
  <c r="V451" i="1"/>
  <c r="V450" i="1"/>
  <c r="V449" i="1"/>
  <c r="V448" i="1"/>
  <c r="V447" i="1"/>
  <c r="V446" i="1"/>
  <c r="V445" i="1"/>
  <c r="V444" i="1"/>
  <c r="V443" i="1"/>
  <c r="V442" i="1"/>
  <c r="V441" i="1"/>
  <c r="V440" i="1"/>
  <c r="V439" i="1"/>
  <c r="V438" i="1"/>
  <c r="V437" i="1"/>
  <c r="V436" i="1"/>
  <c r="V435" i="1"/>
  <c r="V434" i="1"/>
  <c r="V433" i="1"/>
  <c r="V432" i="1"/>
  <c r="V431" i="1"/>
  <c r="V430" i="1"/>
  <c r="V429" i="1"/>
  <c r="V428" i="1"/>
  <c r="V427" i="1"/>
  <c r="V426" i="1"/>
  <c r="V425" i="1"/>
  <c r="V424" i="1"/>
  <c r="V423" i="1"/>
  <c r="V422" i="1"/>
  <c r="V421" i="1"/>
  <c r="V420" i="1"/>
  <c r="V419" i="1"/>
  <c r="V418" i="1"/>
  <c r="V417" i="1"/>
  <c r="V416" i="1"/>
  <c r="V415" i="1"/>
  <c r="V414" i="1"/>
  <c r="V413" i="1"/>
  <c r="V412" i="1"/>
  <c r="V411" i="1"/>
  <c r="V410" i="1"/>
  <c r="V409" i="1"/>
  <c r="V408" i="1"/>
  <c r="V407" i="1"/>
  <c r="V406" i="1"/>
  <c r="V405" i="1"/>
  <c r="V404" i="1"/>
  <c r="V403" i="1"/>
  <c r="V402" i="1"/>
  <c r="V401" i="1"/>
  <c r="V400" i="1"/>
  <c r="V399" i="1"/>
  <c r="V398" i="1"/>
  <c r="V397" i="1"/>
  <c r="V396" i="1"/>
  <c r="V395" i="1"/>
  <c r="V394" i="1"/>
  <c r="V393" i="1"/>
  <c r="V392" i="1"/>
  <c r="V391" i="1"/>
  <c r="V390" i="1"/>
  <c r="V389" i="1"/>
  <c r="V388" i="1"/>
  <c r="V387" i="1"/>
  <c r="V386" i="1"/>
  <c r="V385" i="1"/>
  <c r="V384" i="1"/>
  <c r="V383" i="1"/>
  <c r="V382" i="1"/>
  <c r="V381" i="1"/>
  <c r="V380" i="1"/>
  <c r="V379" i="1"/>
  <c r="V378" i="1"/>
  <c r="V377" i="1"/>
  <c r="V376" i="1"/>
  <c r="V375" i="1"/>
  <c r="V374" i="1"/>
  <c r="V373" i="1"/>
  <c r="V372" i="1"/>
  <c r="V371" i="1"/>
  <c r="V370" i="1"/>
  <c r="V369" i="1"/>
  <c r="V368" i="1"/>
  <c r="V367" i="1"/>
  <c r="V366" i="1"/>
  <c r="V365" i="1"/>
  <c r="V364" i="1"/>
  <c r="V363" i="1"/>
  <c r="V362" i="1"/>
  <c r="V361" i="1"/>
  <c r="V360" i="1"/>
  <c r="V359" i="1"/>
  <c r="V358" i="1"/>
  <c r="V357" i="1"/>
  <c r="V356" i="1"/>
  <c r="V355" i="1"/>
  <c r="V354" i="1"/>
  <c r="V353" i="1"/>
  <c r="V352" i="1"/>
  <c r="V351" i="1"/>
  <c r="V350" i="1"/>
  <c r="V349" i="1"/>
  <c r="V348" i="1"/>
  <c r="V347" i="1"/>
  <c r="V346" i="1"/>
  <c r="V345" i="1"/>
  <c r="V344" i="1"/>
  <c r="V343" i="1"/>
  <c r="V342" i="1"/>
  <c r="V341" i="1"/>
  <c r="V340" i="1"/>
  <c r="V339" i="1"/>
  <c r="V337" i="1"/>
  <c r="V1953" i="1"/>
  <c r="V1889" i="1"/>
  <c r="V1825" i="1"/>
  <c r="V1761" i="1"/>
  <c r="V1697" i="1"/>
  <c r="V1677" i="1"/>
  <c r="V1645" i="1"/>
  <c r="V1617" i="1"/>
  <c r="V1601" i="1"/>
  <c r="V1585" i="1"/>
  <c r="V1569" i="1"/>
  <c r="V1553" i="1"/>
  <c r="V1537" i="1"/>
  <c r="V1521" i="1"/>
  <c r="V1505" i="1"/>
  <c r="V1489" i="1"/>
  <c r="V1473" i="1"/>
  <c r="V1457" i="1"/>
  <c r="V1441" i="1"/>
  <c r="V1425" i="1"/>
  <c r="V1409" i="1"/>
  <c r="V1393" i="1"/>
  <c r="V1377" i="1"/>
  <c r="V1361" i="1"/>
  <c r="V1345" i="1"/>
  <c r="V1329" i="1"/>
  <c r="V1313" i="1"/>
  <c r="V1297" i="1"/>
  <c r="V1281" i="1"/>
  <c r="V1265" i="1"/>
  <c r="V1249" i="1"/>
  <c r="V1233" i="1"/>
  <c r="V1216" i="1"/>
  <c r="V1208" i="1"/>
  <c r="V1200" i="1"/>
  <c r="V1192" i="1"/>
  <c r="V1184" i="1"/>
  <c r="V1176" i="1"/>
  <c r="V1168" i="1"/>
  <c r="V1160" i="1"/>
  <c r="V1152" i="1"/>
  <c r="V1144" i="1"/>
  <c r="V1136" i="1"/>
  <c r="V1128" i="1"/>
  <c r="V1120" i="1"/>
  <c r="V1112" i="1"/>
  <c r="V1104" i="1"/>
  <c r="V1096" i="1"/>
  <c r="V1088" i="1"/>
  <c r="V1080" i="1"/>
  <c r="V1072" i="1"/>
  <c r="V1064" i="1"/>
  <c r="V1056" i="1"/>
  <c r="V1048" i="1"/>
  <c r="V1040" i="1"/>
  <c r="V1032" i="1"/>
  <c r="V1024" i="1"/>
  <c r="V1016" i="1"/>
  <c r="V1008" i="1"/>
  <c r="V1000" i="1"/>
  <c r="V992" i="1"/>
  <c r="V984" i="1"/>
  <c r="V976" i="1"/>
  <c r="V968" i="1"/>
  <c r="V960" i="1"/>
  <c r="V952" i="1"/>
  <c r="V944" i="1"/>
  <c r="V936" i="1"/>
  <c r="V928" i="1"/>
  <c r="V920" i="1"/>
  <c r="V912" i="1"/>
  <c r="V904" i="1"/>
  <c r="V896" i="1"/>
  <c r="V888" i="1"/>
  <c r="V880" i="1"/>
  <c r="V872" i="1"/>
  <c r="V864" i="1"/>
  <c r="V856" i="1"/>
  <c r="V848" i="1"/>
  <c r="V257" i="1"/>
  <c r="V256" i="1"/>
  <c r="V255" i="1"/>
  <c r="V254" i="1"/>
  <c r="V253" i="1"/>
  <c r="V252" i="1"/>
  <c r="V251" i="1"/>
  <c r="V250" i="1"/>
  <c r="V249" i="1"/>
  <c r="V248" i="1"/>
  <c r="V247" i="1"/>
  <c r="V246" i="1"/>
  <c r="V245" i="1"/>
  <c r="V244" i="1"/>
  <c r="V243" i="1"/>
  <c r="V242" i="1"/>
  <c r="V241" i="1"/>
  <c r="V240" i="1"/>
  <c r="V239" i="1"/>
  <c r="V238" i="1"/>
  <c r="V237" i="1"/>
  <c r="V236" i="1"/>
  <c r="V235" i="1"/>
  <c r="V234" i="1"/>
  <c r="V233" i="1"/>
  <c r="V232" i="1"/>
  <c r="V231" i="1"/>
  <c r="V230" i="1"/>
  <c r="V229" i="1"/>
  <c r="V228" i="1"/>
  <c r="V227" i="1"/>
  <c r="V226" i="1"/>
  <c r="V225" i="1"/>
  <c r="V224" i="1"/>
  <c r="V223" i="1"/>
  <c r="V222" i="1"/>
  <c r="V221" i="1"/>
  <c r="V220" i="1"/>
  <c r="V219" i="1"/>
  <c r="V218" i="1"/>
  <c r="V217" i="1"/>
  <c r="V216" i="1"/>
  <c r="V215" i="1"/>
  <c r="V214" i="1"/>
  <c r="V213" i="1"/>
  <c r="V212" i="1"/>
  <c r="V211" i="1"/>
  <c r="V210" i="1"/>
  <c r="V209" i="1"/>
  <c r="V208" i="1"/>
  <c r="V207" i="1"/>
  <c r="V206" i="1"/>
  <c r="V205" i="1"/>
  <c r="V204" i="1"/>
  <c r="V203" i="1"/>
  <c r="V202" i="1"/>
  <c r="V201" i="1"/>
  <c r="V200"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4" i="1"/>
  <c r="V173" i="1"/>
  <c r="V172" i="1"/>
  <c r="V171" i="1"/>
  <c r="V170" i="1"/>
  <c r="V169" i="1"/>
  <c r="V168" i="1"/>
  <c r="V167" i="1"/>
  <c r="V166" i="1"/>
  <c r="V165" i="1"/>
  <c r="V164" i="1"/>
  <c r="V163" i="1"/>
  <c r="V162" i="1"/>
  <c r="V161" i="1"/>
  <c r="V160" i="1"/>
  <c r="V159" i="1"/>
  <c r="V158" i="1"/>
  <c r="V157" i="1"/>
  <c r="V156" i="1"/>
  <c r="V155" i="1"/>
  <c r="V154" i="1"/>
  <c r="V153" i="1"/>
  <c r="V152" i="1"/>
  <c r="V151" i="1"/>
  <c r="V150" i="1"/>
  <c r="V149" i="1"/>
  <c r="V148" i="1"/>
  <c r="V147" i="1"/>
  <c r="V146" i="1"/>
  <c r="V145" i="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08" i="1"/>
  <c r="V107" i="1"/>
  <c r="V106" i="1"/>
  <c r="V105" i="1"/>
  <c r="V104" i="1"/>
  <c r="V103" i="1"/>
  <c r="V102" i="1"/>
  <c r="V101" i="1"/>
  <c r="V100" i="1"/>
  <c r="V99" i="1"/>
  <c r="V98" i="1"/>
  <c r="V97" i="1"/>
  <c r="V96" i="1"/>
  <c r="V95" i="1"/>
  <c r="V94" i="1"/>
  <c r="V93" i="1"/>
  <c r="V92" i="1"/>
  <c r="V91" i="1"/>
  <c r="V90" i="1"/>
  <c r="V89"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V48" i="1"/>
  <c r="V47" i="1"/>
  <c r="V46" i="1"/>
  <c r="V45" i="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681" i="1"/>
  <c r="V1637" i="1"/>
  <c r="V1549" i="1"/>
  <c r="V1485" i="1"/>
  <c r="V1469" i="1"/>
  <c r="V1421" i="1"/>
  <c r="V1373" i="1"/>
  <c r="V1341" i="1"/>
  <c r="V1277" i="1"/>
  <c r="V1261" i="1"/>
  <c r="V1214" i="1"/>
  <c r="V1182" i="1"/>
  <c r="V1158" i="1"/>
  <c r="V1150" i="1"/>
  <c r="V1134" i="1"/>
  <c r="V1110" i="1"/>
  <c r="V1102" i="1"/>
  <c r="V1070" i="1"/>
  <c r="V1046" i="1"/>
  <c r="V1038" i="1"/>
  <c r="V1006" i="1"/>
  <c r="V998" i="1"/>
  <c r="V966" i="1"/>
  <c r="V958" i="1"/>
  <c r="V926" i="1"/>
  <c r="V918" i="1"/>
  <c r="V886" i="1"/>
  <c r="V878" i="1"/>
  <c r="V854" i="1"/>
  <c r="V335" i="1"/>
  <c r="V333" i="1"/>
  <c r="V331" i="1"/>
  <c r="V329" i="1"/>
  <c r="V325" i="1"/>
  <c r="V321" i="1"/>
  <c r="V319" i="1"/>
  <c r="V317" i="1"/>
  <c r="V315" i="1"/>
  <c r="V313" i="1"/>
  <c r="V311" i="1"/>
  <c r="V305" i="1"/>
  <c r="V303" i="1"/>
  <c r="V301" i="1"/>
  <c r="V299" i="1"/>
  <c r="V297" i="1"/>
  <c r="V289" i="1"/>
  <c r="V287" i="1"/>
  <c r="V269" i="1"/>
  <c r="V267" i="1"/>
  <c r="V265" i="1"/>
  <c r="V259" i="1"/>
  <c r="V1905" i="1"/>
  <c r="V1841" i="1"/>
  <c r="V1777" i="1"/>
  <c r="V1713" i="1"/>
  <c r="V1653" i="1"/>
  <c r="V1621" i="1"/>
  <c r="V1605" i="1"/>
  <c r="V1589" i="1"/>
  <c r="V1573" i="1"/>
  <c r="V1557" i="1"/>
  <c r="V1541" i="1"/>
  <c r="V1525" i="1"/>
  <c r="V1509" i="1"/>
  <c r="V1493" i="1"/>
  <c r="V1477" i="1"/>
  <c r="V1461" i="1"/>
  <c r="V1445" i="1"/>
  <c r="V1429" i="1"/>
  <c r="V1413" i="1"/>
  <c r="V1397" i="1"/>
  <c r="V1381" i="1"/>
  <c r="V1365" i="1"/>
  <c r="V1349" i="1"/>
  <c r="V1333" i="1"/>
  <c r="V1317" i="1"/>
  <c r="V1301" i="1"/>
  <c r="V1285" i="1"/>
  <c r="V1269" i="1"/>
  <c r="V1253" i="1"/>
  <c r="V1237" i="1"/>
  <c r="V1221" i="1"/>
  <c r="V1218" i="1"/>
  <c r="V1210" i="1"/>
  <c r="V1202" i="1"/>
  <c r="V1194" i="1"/>
  <c r="V1186" i="1"/>
  <c r="V1178" i="1"/>
  <c r="V1170" i="1"/>
  <c r="V1162" i="1"/>
  <c r="V1154" i="1"/>
  <c r="V1146" i="1"/>
  <c r="V1138" i="1"/>
  <c r="V1130" i="1"/>
  <c r="V1122" i="1"/>
  <c r="V1114" i="1"/>
  <c r="V1106" i="1"/>
  <c r="V1098" i="1"/>
  <c r="V1090" i="1"/>
  <c r="V1082" i="1"/>
  <c r="V1074" i="1"/>
  <c r="V1066" i="1"/>
  <c r="V1058" i="1"/>
  <c r="V1050" i="1"/>
  <c r="V1042" i="1"/>
  <c r="V1034" i="1"/>
  <c r="V1026" i="1"/>
  <c r="V1018" i="1"/>
  <c r="V1010" i="1"/>
  <c r="V1002" i="1"/>
  <c r="V994" i="1"/>
  <c r="V986" i="1"/>
  <c r="V978" i="1"/>
  <c r="V970" i="1"/>
  <c r="V962" i="1"/>
  <c r="V954" i="1"/>
  <c r="V946" i="1"/>
  <c r="V938" i="1"/>
  <c r="V930" i="1"/>
  <c r="V922" i="1"/>
  <c r="V914" i="1"/>
  <c r="V906" i="1"/>
  <c r="V898" i="1"/>
  <c r="V890" i="1"/>
  <c r="V882" i="1"/>
  <c r="V874" i="1"/>
  <c r="V866" i="1"/>
  <c r="V858" i="1"/>
  <c r="V850" i="1"/>
  <c r="V336" i="1"/>
  <c r="V334" i="1"/>
  <c r="V332" i="1"/>
  <c r="V330" i="1"/>
  <c r="V328" i="1"/>
  <c r="V326" i="1"/>
  <c r="V324" i="1"/>
  <c r="V322" i="1"/>
  <c r="V320" i="1"/>
  <c r="V318" i="1"/>
  <c r="V316" i="1"/>
  <c r="V314" i="1"/>
  <c r="V312" i="1"/>
  <c r="V310" i="1"/>
  <c r="V308" i="1"/>
  <c r="V306" i="1"/>
  <c r="V304" i="1"/>
  <c r="V302" i="1"/>
  <c r="V300" i="1"/>
  <c r="V298" i="1"/>
  <c r="V296" i="1"/>
  <c r="V294" i="1"/>
  <c r="V292" i="1"/>
  <c r="V290" i="1"/>
  <c r="V288" i="1"/>
  <c r="V286" i="1"/>
  <c r="V284" i="1"/>
  <c r="V282" i="1"/>
  <c r="V280" i="1"/>
  <c r="V278" i="1"/>
  <c r="V276" i="1"/>
  <c r="V274" i="1"/>
  <c r="V272" i="1"/>
  <c r="V270" i="1"/>
  <c r="V268" i="1"/>
  <c r="V266" i="1"/>
  <c r="V264" i="1"/>
  <c r="V262" i="1"/>
  <c r="V260" i="1"/>
  <c r="V258" i="1"/>
  <c r="V1669" i="1"/>
  <c r="V1613" i="1"/>
  <c r="V1597" i="1"/>
  <c r="V1581" i="1"/>
  <c r="V1565" i="1"/>
  <c r="V1517" i="1"/>
  <c r="V1501" i="1"/>
  <c r="V1437" i="1"/>
  <c r="V1405" i="1"/>
  <c r="V1389" i="1"/>
  <c r="V1357" i="1"/>
  <c r="V1309" i="1"/>
  <c r="V1293" i="1"/>
  <c r="V1229" i="1"/>
  <c r="V1198" i="1"/>
  <c r="V1190" i="1"/>
  <c r="V1174" i="1"/>
  <c r="V1126" i="1"/>
  <c r="V1118" i="1"/>
  <c r="V1086" i="1"/>
  <c r="V1078" i="1"/>
  <c r="V1062" i="1"/>
  <c r="V1022" i="1"/>
  <c r="V1014" i="1"/>
  <c r="V982" i="1"/>
  <c r="V950" i="1"/>
  <c r="V942" i="1"/>
  <c r="V934" i="1"/>
  <c r="V902" i="1"/>
  <c r="V894" i="1"/>
  <c r="V870" i="1"/>
  <c r="V862" i="1"/>
  <c r="V309" i="1"/>
  <c r="V293" i="1"/>
  <c r="V291" i="1"/>
  <c r="V285" i="1"/>
  <c r="V283" i="1"/>
  <c r="V271" i="1"/>
  <c r="V263" i="1"/>
  <c r="V261" i="1"/>
  <c r="V1921" i="1"/>
  <c r="V1857" i="1"/>
  <c r="V1793" i="1"/>
  <c r="V1729" i="1"/>
  <c r="V1661" i="1"/>
  <c r="V1625" i="1"/>
  <c r="V1609" i="1"/>
  <c r="V1593" i="1"/>
  <c r="V1577" i="1"/>
  <c r="V1561" i="1"/>
  <c r="V1545" i="1"/>
  <c r="V1529" i="1"/>
  <c r="V1513" i="1"/>
  <c r="V1497" i="1"/>
  <c r="V1481" i="1"/>
  <c r="V1465" i="1"/>
  <c r="V1449" i="1"/>
  <c r="V1433" i="1"/>
  <c r="V1417" i="1"/>
  <c r="V1401" i="1"/>
  <c r="V1385" i="1"/>
  <c r="V1369" i="1"/>
  <c r="V1353" i="1"/>
  <c r="V1337" i="1"/>
  <c r="V1321" i="1"/>
  <c r="V1305" i="1"/>
  <c r="V1289" i="1"/>
  <c r="V1273" i="1"/>
  <c r="V1257" i="1"/>
  <c r="V1241" i="1"/>
  <c r="V1225" i="1"/>
  <c r="V1220" i="1"/>
  <c r="V1212" i="1"/>
  <c r="V1204" i="1"/>
  <c r="V1196" i="1"/>
  <c r="V1188" i="1"/>
  <c r="V1180" i="1"/>
  <c r="V1172" i="1"/>
  <c r="V1164" i="1"/>
  <c r="V1156" i="1"/>
  <c r="V1148" i="1"/>
  <c r="V1140" i="1"/>
  <c r="V1132" i="1"/>
  <c r="V1124" i="1"/>
  <c r="V1116" i="1"/>
  <c r="V1108" i="1"/>
  <c r="V1100" i="1"/>
  <c r="V1092" i="1"/>
  <c r="V1084" i="1"/>
  <c r="V1076" i="1"/>
  <c r="V1068" i="1"/>
  <c r="V1060" i="1"/>
  <c r="V1052" i="1"/>
  <c r="V1044" i="1"/>
  <c r="V1036" i="1"/>
  <c r="V1028" i="1"/>
  <c r="V1020" i="1"/>
  <c r="V1012" i="1"/>
  <c r="V1004" i="1"/>
  <c r="V996" i="1"/>
  <c r="V988" i="1"/>
  <c r="V980" i="1"/>
  <c r="V972" i="1"/>
  <c r="V964" i="1"/>
  <c r="V956" i="1"/>
  <c r="V948" i="1"/>
  <c r="V940" i="1"/>
  <c r="V932" i="1"/>
  <c r="V924" i="1"/>
  <c r="V916" i="1"/>
  <c r="V908" i="1"/>
  <c r="V900" i="1"/>
  <c r="V892" i="1"/>
  <c r="V884" i="1"/>
  <c r="V876" i="1"/>
  <c r="V868" i="1"/>
  <c r="V860" i="1"/>
  <c r="V852" i="1"/>
  <c r="V1937" i="1"/>
  <c r="V1873" i="1"/>
  <c r="V1809" i="1"/>
  <c r="V1745" i="1"/>
  <c r="V1629" i="1"/>
  <c r="V1533" i="1"/>
  <c r="V1453" i="1"/>
  <c r="V1325" i="1"/>
  <c r="V1245" i="1"/>
  <c r="V1206" i="1"/>
  <c r="V1166" i="1"/>
  <c r="V1142" i="1"/>
  <c r="V1094" i="1"/>
  <c r="V1054" i="1"/>
  <c r="V1030" i="1"/>
  <c r="V990" i="1"/>
  <c r="V974" i="1"/>
  <c r="V910" i="1"/>
  <c r="V323" i="1"/>
  <c r="V307" i="1"/>
  <c r="V295" i="1"/>
  <c r="V281" i="1"/>
  <c r="V279" i="1"/>
  <c r="V277" i="1"/>
  <c r="V275" i="1"/>
  <c r="V273" i="1"/>
  <c r="O11" i="3"/>
  <c r="J13" i="3"/>
  <c r="J7" i="3"/>
  <c r="J12" i="3" s="1"/>
  <c r="J6" i="3"/>
  <c r="Q13" i="3"/>
  <c r="Q7" i="3"/>
  <c r="Q12" i="3" s="1"/>
  <c r="Q6" i="3"/>
  <c r="N12" i="3"/>
  <c r="E13" i="3"/>
  <c r="E7" i="3"/>
  <c r="E12" i="3" s="1"/>
  <c r="H13" i="3"/>
  <c r="H7" i="3"/>
  <c r="H12" i="3" s="1"/>
  <c r="H6" i="3"/>
  <c r="O709" i="1" s="1"/>
  <c r="G7" i="3"/>
  <c r="G12" i="3" s="1"/>
  <c r="G6" i="3"/>
  <c r="G13" i="3"/>
  <c r="C13" i="3"/>
  <c r="C7" i="3"/>
  <c r="C12" i="3" s="1"/>
  <c r="C6" i="3"/>
  <c r="P13" i="3"/>
  <c r="P7" i="3"/>
  <c r="P12" i="3" s="1"/>
  <c r="P6" i="3"/>
  <c r="W112" i="1" s="1"/>
  <c r="F13" i="3"/>
  <c r="F7" i="3"/>
  <c r="F12" i="3" s="1"/>
  <c r="F6" i="3"/>
  <c r="M13" i="3"/>
  <c r="M7" i="3"/>
  <c r="M12" i="3" s="1"/>
  <c r="M6" i="3"/>
  <c r="B7" i="3"/>
  <c r="I13" i="3"/>
  <c r="I7" i="3"/>
  <c r="I12" i="3" s="1"/>
  <c r="I6" i="3"/>
  <c r="D13" i="3"/>
  <c r="D7" i="3"/>
  <c r="D12" i="3" s="1"/>
  <c r="D6" i="3"/>
  <c r="N11" i="3"/>
  <c r="K7" i="3"/>
  <c r="K12" i="3" s="1"/>
  <c r="K6" i="3"/>
  <c r="K13" i="3"/>
  <c r="L13" i="3"/>
  <c r="L7" i="3"/>
  <c r="L12" i="3" s="1"/>
  <c r="L6" i="3"/>
  <c r="K1308" i="1" l="1"/>
  <c r="V110" i="1"/>
  <c r="V109" i="1"/>
  <c r="V13" i="1"/>
  <c r="B11" i="3"/>
  <c r="V327" i="1"/>
  <c r="V612" i="1"/>
  <c r="B12" i="3"/>
  <c r="I582" i="1"/>
  <c r="V2253" i="1"/>
  <c r="I229" i="1"/>
  <c r="M125" i="1"/>
  <c r="M3151" i="1"/>
  <c r="W338" i="1"/>
  <c r="W87" i="1"/>
  <c r="W88" i="1"/>
  <c r="X338" i="1"/>
  <c r="X88" i="1"/>
  <c r="X87" i="1"/>
  <c r="R338" i="1"/>
  <c r="R86" i="1"/>
  <c r="R87" i="1"/>
  <c r="R88" i="1"/>
  <c r="O338" i="1"/>
  <c r="O86" i="1"/>
  <c r="O88" i="1"/>
  <c r="O87" i="1"/>
  <c r="T338" i="1"/>
  <c r="T87" i="1"/>
  <c r="T88" i="1"/>
  <c r="V338" i="1"/>
  <c r="V88" i="1"/>
  <c r="V87" i="1"/>
  <c r="Q338" i="1"/>
  <c r="Q87" i="1"/>
  <c r="Q88" i="1"/>
  <c r="Q86" i="1"/>
  <c r="M338" i="1"/>
  <c r="M87" i="1"/>
  <c r="M88" i="1"/>
  <c r="M86" i="1"/>
  <c r="K2488" i="1"/>
  <c r="K338" i="1"/>
  <c r="K86" i="1"/>
  <c r="K88" i="1"/>
  <c r="K87" i="1"/>
  <c r="L338" i="1"/>
  <c r="L88" i="1"/>
  <c r="L87" i="1"/>
  <c r="L86" i="1"/>
  <c r="I338" i="1"/>
  <c r="I87" i="1"/>
  <c r="I88" i="1"/>
  <c r="N338" i="1"/>
  <c r="N88" i="1"/>
  <c r="N86" i="1"/>
  <c r="N87" i="1"/>
  <c r="P338" i="1"/>
  <c r="P88" i="1"/>
  <c r="P87" i="1"/>
  <c r="P86" i="1"/>
  <c r="J338" i="1"/>
  <c r="J331" i="1"/>
  <c r="J88" i="1"/>
  <c r="J87" i="1"/>
  <c r="J86" i="1"/>
  <c r="S16" i="1"/>
  <c r="S338" i="1"/>
  <c r="S87" i="1"/>
  <c r="S88" i="1"/>
  <c r="X15" i="1"/>
  <c r="X16" i="1"/>
  <c r="X274" i="1"/>
  <c r="X13" i="1"/>
  <c r="R3285" i="1"/>
  <c r="R3281" i="1"/>
  <c r="R3277" i="1"/>
  <c r="R3273" i="1"/>
  <c r="R3269" i="1"/>
  <c r="R3265" i="1"/>
  <c r="R3261" i="1"/>
  <c r="R3288" i="1"/>
  <c r="R3284" i="1"/>
  <c r="R3280" i="1"/>
  <c r="R3276" i="1"/>
  <c r="R3272" i="1"/>
  <c r="R3268" i="1"/>
  <c r="R3264" i="1"/>
  <c r="R3287" i="1"/>
  <c r="R3283" i="1"/>
  <c r="R3279" i="1"/>
  <c r="R3275" i="1"/>
  <c r="R3271" i="1"/>
  <c r="R3267" i="1"/>
  <c r="R3263" i="1"/>
  <c r="R3260" i="1"/>
  <c r="R3259" i="1"/>
  <c r="R3258" i="1"/>
  <c r="R3257" i="1"/>
  <c r="R3256" i="1"/>
  <c r="R3255" i="1"/>
  <c r="R3274" i="1"/>
  <c r="R3286" i="1"/>
  <c r="R3270" i="1"/>
  <c r="R3282" i="1"/>
  <c r="R3266" i="1"/>
  <c r="R3254" i="1"/>
  <c r="R3253" i="1"/>
  <c r="R3252" i="1"/>
  <c r="R3251" i="1"/>
  <c r="R3250" i="1"/>
  <c r="R3249" i="1"/>
  <c r="R3248" i="1"/>
  <c r="R3247" i="1"/>
  <c r="R3246" i="1"/>
  <c r="R3245" i="1"/>
  <c r="R3244" i="1"/>
  <c r="R3243" i="1"/>
  <c r="R3242" i="1"/>
  <c r="R3241" i="1"/>
  <c r="R3240" i="1"/>
  <c r="R3239" i="1"/>
  <c r="R3238" i="1"/>
  <c r="R3237" i="1"/>
  <c r="R3236" i="1"/>
  <c r="R3235" i="1"/>
  <c r="R3234" i="1"/>
  <c r="R3233" i="1"/>
  <c r="R3278" i="1"/>
  <c r="R3232" i="1"/>
  <c r="R3231" i="1"/>
  <c r="R3230" i="1"/>
  <c r="R3229" i="1"/>
  <c r="R3228" i="1"/>
  <c r="R3227" i="1"/>
  <c r="R3226" i="1"/>
  <c r="R3225" i="1"/>
  <c r="R3224" i="1"/>
  <c r="R3223" i="1"/>
  <c r="R3222" i="1"/>
  <c r="R3221" i="1"/>
  <c r="R3220" i="1"/>
  <c r="R3219" i="1"/>
  <c r="R3218" i="1"/>
  <c r="R3217" i="1"/>
  <c r="R3216" i="1"/>
  <c r="R3215" i="1"/>
  <c r="R3214" i="1"/>
  <c r="R3213" i="1"/>
  <c r="R3212" i="1"/>
  <c r="R3211" i="1"/>
  <c r="R3210" i="1"/>
  <c r="R3209" i="1"/>
  <c r="R3208" i="1"/>
  <c r="R3207" i="1"/>
  <c r="R3262" i="1"/>
  <c r="R3206" i="1"/>
  <c r="R3205" i="1"/>
  <c r="R3204" i="1"/>
  <c r="R3203" i="1"/>
  <c r="R3202" i="1"/>
  <c r="R3201" i="1"/>
  <c r="R3200" i="1"/>
  <c r="R3199" i="1"/>
  <c r="R3198" i="1"/>
  <c r="R3197" i="1"/>
  <c r="R3196" i="1"/>
  <c r="R3195" i="1"/>
  <c r="R3194" i="1"/>
  <c r="R3193" i="1"/>
  <c r="R3192" i="1"/>
  <c r="R3191" i="1"/>
  <c r="R3190" i="1"/>
  <c r="R3189" i="1"/>
  <c r="R3188" i="1"/>
  <c r="R3187" i="1"/>
  <c r="R3186" i="1"/>
  <c r="R3185" i="1"/>
  <c r="R3184" i="1"/>
  <c r="R3183" i="1"/>
  <c r="R3182" i="1"/>
  <c r="R3181" i="1"/>
  <c r="R3180" i="1"/>
  <c r="R3179" i="1"/>
  <c r="R3178" i="1"/>
  <c r="R3177" i="1"/>
  <c r="R3176" i="1"/>
  <c r="R3175" i="1"/>
  <c r="R3174" i="1"/>
  <c r="R3173" i="1"/>
  <c r="R3172" i="1"/>
  <c r="R3171" i="1"/>
  <c r="R3170" i="1"/>
  <c r="R3169" i="1"/>
  <c r="R3168" i="1"/>
  <c r="R3167" i="1"/>
  <c r="R3166" i="1"/>
  <c r="R3165" i="1"/>
  <c r="R3163" i="1"/>
  <c r="R3161" i="1"/>
  <c r="R3164" i="1"/>
  <c r="R3162" i="1"/>
  <c r="R3160" i="1"/>
  <c r="R3159" i="1"/>
  <c r="R3158" i="1"/>
  <c r="R3157" i="1"/>
  <c r="R3156" i="1"/>
  <c r="R3155" i="1"/>
  <c r="R3154" i="1"/>
  <c r="R3153" i="1"/>
  <c r="R3152" i="1"/>
  <c r="R3151" i="1"/>
  <c r="R3150" i="1"/>
  <c r="R3149" i="1"/>
  <c r="R3148" i="1"/>
  <c r="R3147" i="1"/>
  <c r="R3146" i="1"/>
  <c r="R3145" i="1"/>
  <c r="R3144" i="1"/>
  <c r="R3143" i="1"/>
  <c r="R3142" i="1"/>
  <c r="R3141" i="1"/>
  <c r="R3140" i="1"/>
  <c r="R3139" i="1"/>
  <c r="R3138" i="1"/>
  <c r="R3137" i="1"/>
  <c r="R3136" i="1"/>
  <c r="R3135" i="1"/>
  <c r="R3134" i="1"/>
  <c r="R3133" i="1"/>
  <c r="R3132" i="1"/>
  <c r="R3131" i="1"/>
  <c r="R3130" i="1"/>
  <c r="R3129" i="1"/>
  <c r="R3128" i="1"/>
  <c r="R3127" i="1"/>
  <c r="R3126" i="1"/>
  <c r="R3125" i="1"/>
  <c r="R3124" i="1"/>
  <c r="R3123" i="1"/>
  <c r="R3122" i="1"/>
  <c r="R3121" i="1"/>
  <c r="R3120" i="1"/>
  <c r="R3119" i="1"/>
  <c r="R3118" i="1"/>
  <c r="R3117" i="1"/>
  <c r="R3116" i="1"/>
  <c r="R3115" i="1"/>
  <c r="R3114" i="1"/>
  <c r="R3113" i="1"/>
  <c r="R3112" i="1"/>
  <c r="R3111" i="1"/>
  <c r="R3110" i="1"/>
  <c r="R3109" i="1"/>
  <c r="R3108" i="1"/>
  <c r="R3107" i="1"/>
  <c r="R3106" i="1"/>
  <c r="R3105" i="1"/>
  <c r="R3104" i="1"/>
  <c r="R3103" i="1"/>
  <c r="R3102" i="1"/>
  <c r="R3101" i="1"/>
  <c r="R3100" i="1"/>
  <c r="R3099" i="1"/>
  <c r="R3098" i="1"/>
  <c r="R3097" i="1"/>
  <c r="R3096" i="1"/>
  <c r="R3095" i="1"/>
  <c r="R3094" i="1"/>
  <c r="R3093" i="1"/>
  <c r="R3092" i="1"/>
  <c r="R3091" i="1"/>
  <c r="R3090" i="1"/>
  <c r="R3089" i="1"/>
  <c r="R3088" i="1"/>
  <c r="R3087" i="1"/>
  <c r="R3086" i="1"/>
  <c r="R3085" i="1"/>
  <c r="R3084" i="1"/>
  <c r="R3083" i="1"/>
  <c r="R3082" i="1"/>
  <c r="R3081" i="1"/>
  <c r="R3080" i="1"/>
  <c r="R3079" i="1"/>
  <c r="R3077" i="1"/>
  <c r="R3075" i="1"/>
  <c r="R3074" i="1"/>
  <c r="R3073" i="1"/>
  <c r="R3072" i="1"/>
  <c r="R3071" i="1"/>
  <c r="R3070" i="1"/>
  <c r="R3069" i="1"/>
  <c r="R3068" i="1"/>
  <c r="R3067" i="1"/>
  <c r="R3066" i="1"/>
  <c r="R3065" i="1"/>
  <c r="R3064" i="1"/>
  <c r="R3063" i="1"/>
  <c r="R3062" i="1"/>
  <c r="R3061" i="1"/>
  <c r="R3060" i="1"/>
  <c r="R3059" i="1"/>
  <c r="R3058" i="1"/>
  <c r="R3057" i="1"/>
  <c r="R3056" i="1"/>
  <c r="R3055" i="1"/>
  <c r="R3054" i="1"/>
  <c r="R3053" i="1"/>
  <c r="R3052" i="1"/>
  <c r="R3051" i="1"/>
  <c r="R3050" i="1"/>
  <c r="R3049" i="1"/>
  <c r="R3048" i="1"/>
  <c r="R3047" i="1"/>
  <c r="R3046" i="1"/>
  <c r="R3045" i="1"/>
  <c r="R3044" i="1"/>
  <c r="R3043" i="1"/>
  <c r="R3042" i="1"/>
  <c r="R3041" i="1"/>
  <c r="R3040" i="1"/>
  <c r="R3039" i="1"/>
  <c r="R3038" i="1"/>
  <c r="R3037" i="1"/>
  <c r="R3036" i="1"/>
  <c r="R3035" i="1"/>
  <c r="R3034" i="1"/>
  <c r="R3033" i="1"/>
  <c r="R3032" i="1"/>
  <c r="R3031" i="1"/>
  <c r="R3030" i="1"/>
  <c r="R3029" i="1"/>
  <c r="R3028" i="1"/>
  <c r="R3027" i="1"/>
  <c r="R3026" i="1"/>
  <c r="R3025" i="1"/>
  <c r="R3024" i="1"/>
  <c r="R3023" i="1"/>
  <c r="R3022" i="1"/>
  <c r="R3021" i="1"/>
  <c r="R3020" i="1"/>
  <c r="R3019" i="1"/>
  <c r="R3018" i="1"/>
  <c r="R3017" i="1"/>
  <c r="R3016" i="1"/>
  <c r="R3015" i="1"/>
  <c r="R3014" i="1"/>
  <c r="R3013" i="1"/>
  <c r="R3012" i="1"/>
  <c r="R3011" i="1"/>
  <c r="R3010" i="1"/>
  <c r="R3009" i="1"/>
  <c r="R3008" i="1"/>
  <c r="R3007" i="1"/>
  <c r="R3006" i="1"/>
  <c r="R3005" i="1"/>
  <c r="R3004" i="1"/>
  <c r="R3003" i="1"/>
  <c r="R3002" i="1"/>
  <c r="R3001" i="1"/>
  <c r="R3000" i="1"/>
  <c r="R2999" i="1"/>
  <c r="R2998" i="1"/>
  <c r="R2997" i="1"/>
  <c r="R2996" i="1"/>
  <c r="R2995" i="1"/>
  <c r="R2994" i="1"/>
  <c r="R2993" i="1"/>
  <c r="R2992" i="1"/>
  <c r="R2991" i="1"/>
  <c r="R2990" i="1"/>
  <c r="R2989" i="1"/>
  <c r="R2988" i="1"/>
  <c r="R2987" i="1"/>
  <c r="R2986" i="1"/>
  <c r="R2985" i="1"/>
  <c r="R2984" i="1"/>
  <c r="R2983" i="1"/>
  <c r="R2982" i="1"/>
  <c r="R2981" i="1"/>
  <c r="R3076" i="1"/>
  <c r="R2980" i="1"/>
  <c r="R2979" i="1"/>
  <c r="R2978" i="1"/>
  <c r="R2977" i="1"/>
  <c r="R2976" i="1"/>
  <c r="R2975" i="1"/>
  <c r="R2974" i="1"/>
  <c r="R2973" i="1"/>
  <c r="R2972" i="1"/>
  <c r="R2971" i="1"/>
  <c r="R2970" i="1"/>
  <c r="R2969" i="1"/>
  <c r="R2968" i="1"/>
  <c r="R2967" i="1"/>
  <c r="R2966" i="1"/>
  <c r="R2965" i="1"/>
  <c r="R2964" i="1"/>
  <c r="R2963" i="1"/>
  <c r="R2962" i="1"/>
  <c r="R2961" i="1"/>
  <c r="R2960" i="1"/>
  <c r="R2959" i="1"/>
  <c r="R2958" i="1"/>
  <c r="R2957" i="1"/>
  <c r="R2956" i="1"/>
  <c r="R2955" i="1"/>
  <c r="R2954" i="1"/>
  <c r="R2953" i="1"/>
  <c r="R2952" i="1"/>
  <c r="R2951" i="1"/>
  <c r="R2950" i="1"/>
  <c r="R2949" i="1"/>
  <c r="R2948" i="1"/>
  <c r="R2947" i="1"/>
  <c r="R2946" i="1"/>
  <c r="R2945" i="1"/>
  <c r="R2944" i="1"/>
  <c r="R2943" i="1"/>
  <c r="R2942" i="1"/>
  <c r="R2941" i="1"/>
  <c r="R2940" i="1"/>
  <c r="R2939" i="1"/>
  <c r="R2938" i="1"/>
  <c r="R2937" i="1"/>
  <c r="R2936" i="1"/>
  <c r="R2935" i="1"/>
  <c r="R2934" i="1"/>
  <c r="R2933" i="1"/>
  <c r="R2932" i="1"/>
  <c r="R2931" i="1"/>
  <c r="R2930" i="1"/>
  <c r="R2929" i="1"/>
  <c r="R2928" i="1"/>
  <c r="R2927" i="1"/>
  <c r="R2926" i="1"/>
  <c r="R2925" i="1"/>
  <c r="R2924" i="1"/>
  <c r="R2923" i="1"/>
  <c r="R2922" i="1"/>
  <c r="R2921" i="1"/>
  <c r="R2920" i="1"/>
  <c r="R2919" i="1"/>
  <c r="R2918" i="1"/>
  <c r="R2917" i="1"/>
  <c r="R2916" i="1"/>
  <c r="R2915" i="1"/>
  <c r="R2914" i="1"/>
  <c r="R2913" i="1"/>
  <c r="R2912" i="1"/>
  <c r="R2911" i="1"/>
  <c r="R2910" i="1"/>
  <c r="R2909" i="1"/>
  <c r="R2908" i="1"/>
  <c r="R2907" i="1"/>
  <c r="R2906" i="1"/>
  <c r="R2905" i="1"/>
  <c r="R2904" i="1"/>
  <c r="R2903" i="1"/>
  <c r="R2902" i="1"/>
  <c r="R2901" i="1"/>
  <c r="R2900" i="1"/>
  <c r="R2899" i="1"/>
  <c r="R2898" i="1"/>
  <c r="R2897" i="1"/>
  <c r="R2896" i="1"/>
  <c r="R2895" i="1"/>
  <c r="R2894" i="1"/>
  <c r="R2893" i="1"/>
  <c r="R2892" i="1"/>
  <c r="R3078" i="1"/>
  <c r="R2891" i="1"/>
  <c r="R2890" i="1"/>
  <c r="R2889" i="1"/>
  <c r="R2888" i="1"/>
  <c r="R2887" i="1"/>
  <c r="R2886" i="1"/>
  <c r="R2885" i="1"/>
  <c r="R2884" i="1"/>
  <c r="R2883" i="1"/>
  <c r="R2882" i="1"/>
  <c r="R2881" i="1"/>
  <c r="R2880" i="1"/>
  <c r="R2879" i="1"/>
  <c r="R2878" i="1"/>
  <c r="R2877" i="1"/>
  <c r="R2876" i="1"/>
  <c r="R2875" i="1"/>
  <c r="R2874" i="1"/>
  <c r="R2873" i="1"/>
  <c r="R2872" i="1"/>
  <c r="R2871" i="1"/>
  <c r="R2870" i="1"/>
  <c r="R2869" i="1"/>
  <c r="R2868" i="1"/>
  <c r="R2867" i="1"/>
  <c r="R2866" i="1"/>
  <c r="R2865" i="1"/>
  <c r="R2864" i="1"/>
  <c r="R2863" i="1"/>
  <c r="R2862" i="1"/>
  <c r="R2861" i="1"/>
  <c r="R2860" i="1"/>
  <c r="R2859" i="1"/>
  <c r="R2858" i="1"/>
  <c r="R2857" i="1"/>
  <c r="R2856" i="1"/>
  <c r="R2855" i="1"/>
  <c r="R2854" i="1"/>
  <c r="R2853" i="1"/>
  <c r="R2852" i="1"/>
  <c r="R2851" i="1"/>
  <c r="R2850" i="1"/>
  <c r="R2849" i="1"/>
  <c r="R2848" i="1"/>
  <c r="R2847" i="1"/>
  <c r="R2846" i="1"/>
  <c r="R2845" i="1"/>
  <c r="R2844" i="1"/>
  <c r="R2843" i="1"/>
  <c r="R2842" i="1"/>
  <c r="R2841" i="1"/>
  <c r="R2840" i="1"/>
  <c r="R2839" i="1"/>
  <c r="R2838" i="1"/>
  <c r="R2837" i="1"/>
  <c r="R2836" i="1"/>
  <c r="R2835" i="1"/>
  <c r="R2834" i="1"/>
  <c r="R2833" i="1"/>
  <c r="R2832" i="1"/>
  <c r="R2831" i="1"/>
  <c r="R2830" i="1"/>
  <c r="R2829" i="1"/>
  <c r="R2828" i="1"/>
  <c r="R2827" i="1"/>
  <c r="R2826" i="1"/>
  <c r="R2825" i="1"/>
  <c r="R2824" i="1"/>
  <c r="R2823" i="1"/>
  <c r="R2822" i="1"/>
  <c r="R2821" i="1"/>
  <c r="R2820" i="1"/>
  <c r="R2819" i="1"/>
  <c r="R2818" i="1"/>
  <c r="R2817" i="1"/>
  <c r="R2816" i="1"/>
  <c r="R2815" i="1"/>
  <c r="R2814" i="1"/>
  <c r="R2813" i="1"/>
  <c r="R2812" i="1"/>
  <c r="R2811" i="1"/>
  <c r="R2810" i="1"/>
  <c r="R2809" i="1"/>
  <c r="R2808" i="1"/>
  <c r="R2807" i="1"/>
  <c r="R2806" i="1"/>
  <c r="R2805" i="1"/>
  <c r="R2804" i="1"/>
  <c r="R2803" i="1"/>
  <c r="R2802" i="1"/>
  <c r="R2801" i="1"/>
  <c r="R2800" i="1"/>
  <c r="R2799" i="1"/>
  <c r="R2798" i="1"/>
  <c r="R2797" i="1"/>
  <c r="R2796" i="1"/>
  <c r="R2795" i="1"/>
  <c r="R2794" i="1"/>
  <c r="R2793" i="1"/>
  <c r="R2792" i="1"/>
  <c r="R2791" i="1"/>
  <c r="R2790" i="1"/>
  <c r="R2789" i="1"/>
  <c r="R2788" i="1"/>
  <c r="R2787" i="1"/>
  <c r="R2786" i="1"/>
  <c r="R2785" i="1"/>
  <c r="R2784" i="1"/>
  <c r="R2783" i="1"/>
  <c r="R2782" i="1"/>
  <c r="R2781" i="1"/>
  <c r="R2780" i="1"/>
  <c r="R2779" i="1"/>
  <c r="R2778" i="1"/>
  <c r="R2777" i="1"/>
  <c r="R2776" i="1"/>
  <c r="R2775" i="1"/>
  <c r="R2774" i="1"/>
  <c r="R2773" i="1"/>
  <c r="R2772" i="1"/>
  <c r="R2771" i="1"/>
  <c r="R2770" i="1"/>
  <c r="R2769" i="1"/>
  <c r="R2768" i="1"/>
  <c r="R2767" i="1"/>
  <c r="R2766" i="1"/>
  <c r="R2765" i="1"/>
  <c r="R2764" i="1"/>
  <c r="R2763" i="1"/>
  <c r="R2762" i="1"/>
  <c r="R2761" i="1"/>
  <c r="R2760" i="1"/>
  <c r="R2759" i="1"/>
  <c r="R2758" i="1"/>
  <c r="R2757" i="1"/>
  <c r="R2756" i="1"/>
  <c r="R2755" i="1"/>
  <c r="R2754" i="1"/>
  <c r="R2753" i="1"/>
  <c r="R2752" i="1"/>
  <c r="R2751" i="1"/>
  <c r="R2750" i="1"/>
  <c r="R2749" i="1"/>
  <c r="R2748" i="1"/>
  <c r="R2747" i="1"/>
  <c r="R2746" i="1"/>
  <c r="R2745" i="1"/>
  <c r="R2744" i="1"/>
  <c r="R2743" i="1"/>
  <c r="R2742" i="1"/>
  <c r="R2741" i="1"/>
  <c r="R2740" i="1"/>
  <c r="R2739" i="1"/>
  <c r="R2738" i="1"/>
  <c r="R2737" i="1"/>
  <c r="R2736" i="1"/>
  <c r="R2735" i="1"/>
  <c r="R2734" i="1"/>
  <c r="R2733" i="1"/>
  <c r="R2732" i="1"/>
  <c r="R2731" i="1"/>
  <c r="R2730" i="1"/>
  <c r="R2729" i="1"/>
  <c r="R2728" i="1"/>
  <c r="R2726" i="1"/>
  <c r="R2724" i="1"/>
  <c r="R2727" i="1"/>
  <c r="R2725" i="1"/>
  <c r="R2723" i="1"/>
  <c r="R2722" i="1"/>
  <c r="R2721" i="1"/>
  <c r="R2720" i="1"/>
  <c r="R2719" i="1"/>
  <c r="R2718" i="1"/>
  <c r="R2717" i="1"/>
  <c r="R2716" i="1"/>
  <c r="R2715" i="1"/>
  <c r="R2714" i="1"/>
  <c r="R2713" i="1"/>
  <c r="R2712" i="1"/>
  <c r="R2711" i="1"/>
  <c r="R2710" i="1"/>
  <c r="R2709" i="1"/>
  <c r="R2708" i="1"/>
  <c r="R2707" i="1"/>
  <c r="R2706" i="1"/>
  <c r="R2705" i="1"/>
  <c r="R2704" i="1"/>
  <c r="R2703" i="1"/>
  <c r="R2702" i="1"/>
  <c r="R2701" i="1"/>
  <c r="R2700" i="1"/>
  <c r="R2699" i="1"/>
  <c r="R2698" i="1"/>
  <c r="R2697" i="1"/>
  <c r="R2696" i="1"/>
  <c r="R2695" i="1"/>
  <c r="R2694" i="1"/>
  <c r="R2693" i="1"/>
  <c r="R2692" i="1"/>
  <c r="R2691" i="1"/>
  <c r="R2690" i="1"/>
  <c r="R2689" i="1"/>
  <c r="R2688" i="1"/>
  <c r="R2687" i="1"/>
  <c r="R2686" i="1"/>
  <c r="R2685" i="1"/>
  <c r="R2684" i="1"/>
  <c r="R2683" i="1"/>
  <c r="R2682" i="1"/>
  <c r="R2681" i="1"/>
  <c r="R2680" i="1"/>
  <c r="R2679" i="1"/>
  <c r="R2678" i="1"/>
  <c r="R2677" i="1"/>
  <c r="R2676" i="1"/>
  <c r="R2675" i="1"/>
  <c r="R2674" i="1"/>
  <c r="R2673" i="1"/>
  <c r="R2672" i="1"/>
  <c r="R2671" i="1"/>
  <c r="R2670" i="1"/>
  <c r="R2669" i="1"/>
  <c r="R2668" i="1"/>
  <c r="R2667" i="1"/>
  <c r="R2666" i="1"/>
  <c r="R2665" i="1"/>
  <c r="R2664" i="1"/>
  <c r="R2663" i="1"/>
  <c r="R2662" i="1"/>
  <c r="R2661" i="1"/>
  <c r="R2660" i="1"/>
  <c r="R2659" i="1"/>
  <c r="R2658" i="1"/>
  <c r="R2657" i="1"/>
  <c r="R2656" i="1"/>
  <c r="R2655" i="1"/>
  <c r="R2654" i="1"/>
  <c r="R2653" i="1"/>
  <c r="R2652" i="1"/>
  <c r="R2651" i="1"/>
  <c r="R2650" i="1"/>
  <c r="R2649" i="1"/>
  <c r="R2648" i="1"/>
  <c r="R2647" i="1"/>
  <c r="R2646" i="1"/>
  <c r="R2645" i="1"/>
  <c r="R2644" i="1"/>
  <c r="R2643" i="1"/>
  <c r="R2642" i="1"/>
  <c r="R2641" i="1"/>
  <c r="R2640" i="1"/>
  <c r="R2639" i="1"/>
  <c r="R2638" i="1"/>
  <c r="R2637" i="1"/>
  <c r="R2636" i="1"/>
  <c r="R2635" i="1"/>
  <c r="R2634" i="1"/>
  <c r="R2633" i="1"/>
  <c r="R2632" i="1"/>
  <c r="R2631" i="1"/>
  <c r="R2630" i="1"/>
  <c r="R2629" i="1"/>
  <c r="R2628" i="1"/>
  <c r="R2627" i="1"/>
  <c r="R2626" i="1"/>
  <c r="R2625" i="1"/>
  <c r="R2624" i="1"/>
  <c r="R2623" i="1"/>
  <c r="R2622" i="1"/>
  <c r="R2621" i="1"/>
  <c r="R2620" i="1"/>
  <c r="R2619" i="1"/>
  <c r="R2618" i="1"/>
  <c r="R2617" i="1"/>
  <c r="R2616" i="1"/>
  <c r="R2615" i="1"/>
  <c r="R2614" i="1"/>
  <c r="R2613" i="1"/>
  <c r="R2612" i="1"/>
  <c r="R2611" i="1"/>
  <c r="R2610" i="1"/>
  <c r="R2609" i="1"/>
  <c r="R2608" i="1"/>
  <c r="R2607" i="1"/>
  <c r="R2606" i="1"/>
  <c r="R2605" i="1"/>
  <c r="R2604" i="1"/>
  <c r="R2603" i="1"/>
  <c r="R2602" i="1"/>
  <c r="R2601" i="1"/>
  <c r="R2600" i="1"/>
  <c r="R2599" i="1"/>
  <c r="R2598" i="1"/>
  <c r="R2597" i="1"/>
  <c r="R2596" i="1"/>
  <c r="R2595" i="1"/>
  <c r="R2594" i="1"/>
  <c r="R2593" i="1"/>
  <c r="R2592" i="1"/>
  <c r="R2591" i="1"/>
  <c r="R2590" i="1"/>
  <c r="R2589" i="1"/>
  <c r="R2588" i="1"/>
  <c r="R2587" i="1"/>
  <c r="R2586" i="1"/>
  <c r="R2585" i="1"/>
  <c r="R2584" i="1"/>
  <c r="R2583" i="1"/>
  <c r="R2582" i="1"/>
  <c r="R2581" i="1"/>
  <c r="R2580" i="1"/>
  <c r="R2579" i="1"/>
  <c r="R2578" i="1"/>
  <c r="R2577" i="1"/>
  <c r="R2576" i="1"/>
  <c r="R2575" i="1"/>
  <c r="R2574" i="1"/>
  <c r="R2573" i="1"/>
  <c r="R2572" i="1"/>
  <c r="R2571" i="1"/>
  <c r="R2570" i="1"/>
  <c r="R2569" i="1"/>
  <c r="R2568" i="1"/>
  <c r="R2567" i="1"/>
  <c r="R2566" i="1"/>
  <c r="R2565" i="1"/>
  <c r="R2564" i="1"/>
  <c r="R2563" i="1"/>
  <c r="R2562" i="1"/>
  <c r="R2561" i="1"/>
  <c r="R2560" i="1"/>
  <c r="R2559" i="1"/>
  <c r="R2558" i="1"/>
  <c r="R2557" i="1"/>
  <c r="R2556" i="1"/>
  <c r="R2555" i="1"/>
  <c r="R2554" i="1"/>
  <c r="R2553" i="1"/>
  <c r="R2552" i="1"/>
  <c r="R2551" i="1"/>
  <c r="R2550" i="1"/>
  <c r="R2549" i="1"/>
  <c r="R2548" i="1"/>
  <c r="R2547" i="1"/>
  <c r="R2546" i="1"/>
  <c r="R2545" i="1"/>
  <c r="R2544" i="1"/>
  <c r="R2543" i="1"/>
  <c r="R2542" i="1"/>
  <c r="R2541" i="1"/>
  <c r="R2540" i="1"/>
  <c r="R2539" i="1"/>
  <c r="R2538" i="1"/>
  <c r="R2537" i="1"/>
  <c r="R2536" i="1"/>
  <c r="R2535" i="1"/>
  <c r="R2534" i="1"/>
  <c r="R2533" i="1"/>
  <c r="R2532" i="1"/>
  <c r="R2531" i="1"/>
  <c r="R2530" i="1"/>
  <c r="R2529" i="1"/>
  <c r="R2528" i="1"/>
  <c r="R2527" i="1"/>
  <c r="R2526" i="1"/>
  <c r="R2525" i="1"/>
  <c r="R2524" i="1"/>
  <c r="R2523" i="1"/>
  <c r="R2522" i="1"/>
  <c r="R2521" i="1"/>
  <c r="R2520" i="1"/>
  <c r="R2519" i="1"/>
  <c r="R2518" i="1"/>
  <c r="R2517" i="1"/>
  <c r="R2516" i="1"/>
  <c r="R2515" i="1"/>
  <c r="R2514" i="1"/>
  <c r="R2513" i="1"/>
  <c r="R2512" i="1"/>
  <c r="R2511" i="1"/>
  <c r="R2510" i="1"/>
  <c r="R2509" i="1"/>
  <c r="R2508" i="1"/>
  <c r="R2507" i="1"/>
  <c r="R2506" i="1"/>
  <c r="R2505" i="1"/>
  <c r="R2504" i="1"/>
  <c r="R2503" i="1"/>
  <c r="R2502" i="1"/>
  <c r="R2501" i="1"/>
  <c r="R2500" i="1"/>
  <c r="R2499" i="1"/>
  <c r="R2498" i="1"/>
  <c r="R2497" i="1"/>
  <c r="R2496" i="1"/>
  <c r="R2495" i="1"/>
  <c r="R2494" i="1"/>
  <c r="R2493" i="1"/>
  <c r="R2492" i="1"/>
  <c r="R2491" i="1"/>
  <c r="R2490" i="1"/>
  <c r="R2489" i="1"/>
  <c r="R2488" i="1"/>
  <c r="R2487" i="1"/>
  <c r="R2486" i="1"/>
  <c r="R2485" i="1"/>
  <c r="R2484" i="1"/>
  <c r="R2483" i="1"/>
  <c r="R2482" i="1"/>
  <c r="R2481" i="1"/>
  <c r="R2480" i="1"/>
  <c r="R2479" i="1"/>
  <c r="R2478" i="1"/>
  <c r="R2477" i="1"/>
  <c r="R2476" i="1"/>
  <c r="R2475" i="1"/>
  <c r="R2474" i="1"/>
  <c r="R2473" i="1"/>
  <c r="R2472" i="1"/>
  <c r="R2471" i="1"/>
  <c r="R2470" i="1"/>
  <c r="R2469" i="1"/>
  <c r="R2468" i="1"/>
  <c r="R2467" i="1"/>
  <c r="R2466" i="1"/>
  <c r="R2465" i="1"/>
  <c r="R2464" i="1"/>
  <c r="R2463" i="1"/>
  <c r="R2462" i="1"/>
  <c r="R2461" i="1"/>
  <c r="R2460" i="1"/>
  <c r="R2459" i="1"/>
  <c r="R2458" i="1"/>
  <c r="R2457" i="1"/>
  <c r="R2456" i="1"/>
  <c r="R2455" i="1"/>
  <c r="R2454" i="1"/>
  <c r="R2453" i="1"/>
  <c r="R2452" i="1"/>
  <c r="R2451" i="1"/>
  <c r="R2450" i="1"/>
  <c r="R2449" i="1"/>
  <c r="R2448" i="1"/>
  <c r="R2447" i="1"/>
  <c r="R2446" i="1"/>
  <c r="R2445" i="1"/>
  <c r="R2444" i="1"/>
  <c r="R2443" i="1"/>
  <c r="R2442" i="1"/>
  <c r="R2441" i="1"/>
  <c r="R2440" i="1"/>
  <c r="R2439" i="1"/>
  <c r="R2438" i="1"/>
  <c r="R2437" i="1"/>
  <c r="R2436" i="1"/>
  <c r="R2435" i="1"/>
  <c r="R2434" i="1"/>
  <c r="R2433" i="1"/>
  <c r="R2432" i="1"/>
  <c r="R2431" i="1"/>
  <c r="R2430" i="1"/>
  <c r="R2429" i="1"/>
  <c r="R2428" i="1"/>
  <c r="R2427" i="1"/>
  <c r="R2426" i="1"/>
  <c r="R2425" i="1"/>
  <c r="R2424" i="1"/>
  <c r="R2423" i="1"/>
  <c r="R2422" i="1"/>
  <c r="R2421" i="1"/>
  <c r="R2420" i="1"/>
  <c r="R2419" i="1"/>
  <c r="R2418" i="1"/>
  <c r="R2417" i="1"/>
  <c r="R2416" i="1"/>
  <c r="R2415" i="1"/>
  <c r="R2414" i="1"/>
  <c r="R2413" i="1"/>
  <c r="R2412" i="1"/>
  <c r="R2411" i="1"/>
  <c r="R2410" i="1"/>
  <c r="R2409" i="1"/>
  <c r="R2408" i="1"/>
  <c r="R2407" i="1"/>
  <c r="R2406" i="1"/>
  <c r="R2405" i="1"/>
  <c r="R2404" i="1"/>
  <c r="R2403" i="1"/>
  <c r="R2402" i="1"/>
  <c r="R2401" i="1"/>
  <c r="R2400" i="1"/>
  <c r="R2399" i="1"/>
  <c r="R2398" i="1"/>
  <c r="R2397" i="1"/>
  <c r="R2396" i="1"/>
  <c r="R2395" i="1"/>
  <c r="R2394" i="1"/>
  <c r="R2393" i="1"/>
  <c r="R2392" i="1"/>
  <c r="R2391" i="1"/>
  <c r="R2390" i="1"/>
  <c r="R2389" i="1"/>
  <c r="R2388" i="1"/>
  <c r="R2387" i="1"/>
  <c r="R2386" i="1"/>
  <c r="R2385" i="1"/>
  <c r="R2384" i="1"/>
  <c r="R2383" i="1"/>
  <c r="R2382" i="1"/>
  <c r="R2381" i="1"/>
  <c r="R2380" i="1"/>
  <c r="R2379" i="1"/>
  <c r="R2378" i="1"/>
  <c r="R2377" i="1"/>
  <c r="R2376" i="1"/>
  <c r="R2375" i="1"/>
  <c r="R2374" i="1"/>
  <c r="R2373" i="1"/>
  <c r="R2372" i="1"/>
  <c r="R2371" i="1"/>
  <c r="R2370" i="1"/>
  <c r="R2369" i="1"/>
  <c r="R2368" i="1"/>
  <c r="R2367" i="1"/>
  <c r="R2366" i="1"/>
  <c r="R2365" i="1"/>
  <c r="R2364" i="1"/>
  <c r="R2363" i="1"/>
  <c r="R2362" i="1"/>
  <c r="R2361" i="1"/>
  <c r="R2360" i="1"/>
  <c r="R2359" i="1"/>
  <c r="R2358" i="1"/>
  <c r="R2357" i="1"/>
  <c r="R2356" i="1"/>
  <c r="R2355" i="1"/>
  <c r="R2354" i="1"/>
  <c r="R2353" i="1"/>
  <c r="R2352" i="1"/>
  <c r="R2351" i="1"/>
  <c r="R2350" i="1"/>
  <c r="R2349" i="1"/>
  <c r="R2348" i="1"/>
  <c r="R2347" i="1"/>
  <c r="R2346" i="1"/>
  <c r="R2345" i="1"/>
  <c r="R2344" i="1"/>
  <c r="R2343" i="1"/>
  <c r="R2342" i="1"/>
  <c r="R2341" i="1"/>
  <c r="R2340" i="1"/>
  <c r="R2339" i="1"/>
  <c r="R2338" i="1"/>
  <c r="R2337" i="1"/>
  <c r="R2336" i="1"/>
  <c r="R2335" i="1"/>
  <c r="R2334" i="1"/>
  <c r="R2333" i="1"/>
  <c r="R2332" i="1"/>
  <c r="R2331" i="1"/>
  <c r="R2330" i="1"/>
  <c r="R2329" i="1"/>
  <c r="R2328" i="1"/>
  <c r="R2327" i="1"/>
  <c r="R2326" i="1"/>
  <c r="R2325" i="1"/>
  <c r="R2324" i="1"/>
  <c r="R2323" i="1"/>
  <c r="R2322" i="1"/>
  <c r="R2321" i="1"/>
  <c r="R2320" i="1"/>
  <c r="R2319" i="1"/>
  <c r="R2318" i="1"/>
  <c r="R2317" i="1"/>
  <c r="R2316" i="1"/>
  <c r="R2315" i="1"/>
  <c r="R2314" i="1"/>
  <c r="R2313" i="1"/>
  <c r="R2312" i="1"/>
  <c r="R2311" i="1"/>
  <c r="R2310" i="1"/>
  <c r="R2309" i="1"/>
  <c r="R2308" i="1"/>
  <c r="R2307" i="1"/>
  <c r="R2306" i="1"/>
  <c r="R2305" i="1"/>
  <c r="R2304" i="1"/>
  <c r="R2303" i="1"/>
  <c r="R2302" i="1"/>
  <c r="R2301" i="1"/>
  <c r="R2300" i="1"/>
  <c r="R2299" i="1"/>
  <c r="R2298" i="1"/>
  <c r="R2297" i="1"/>
  <c r="R2296" i="1"/>
  <c r="R2295" i="1"/>
  <c r="R2294" i="1"/>
  <c r="R2293" i="1"/>
  <c r="R2292" i="1"/>
  <c r="R2291" i="1"/>
  <c r="R2290" i="1"/>
  <c r="R2289" i="1"/>
  <c r="R2288" i="1"/>
  <c r="R2287" i="1"/>
  <c r="R2286" i="1"/>
  <c r="R2285" i="1"/>
  <c r="R2284" i="1"/>
  <c r="R2283" i="1"/>
  <c r="R2282" i="1"/>
  <c r="R2281" i="1"/>
  <c r="R2280" i="1"/>
  <c r="R2279" i="1"/>
  <c r="R2278" i="1"/>
  <c r="R2277" i="1"/>
  <c r="R2276" i="1"/>
  <c r="R2275" i="1"/>
  <c r="R2274" i="1"/>
  <c r="R2273" i="1"/>
  <c r="R2272" i="1"/>
  <c r="R2271" i="1"/>
  <c r="R2270" i="1"/>
  <c r="R2269" i="1"/>
  <c r="R2268" i="1"/>
  <c r="R2267" i="1"/>
  <c r="R2266" i="1"/>
  <c r="R2265" i="1"/>
  <c r="R2264" i="1"/>
  <c r="R2263" i="1"/>
  <c r="R2262" i="1"/>
  <c r="R2261" i="1"/>
  <c r="R2260" i="1"/>
  <c r="R2259" i="1"/>
  <c r="R2258" i="1"/>
  <c r="R2257" i="1"/>
  <c r="R2256" i="1"/>
  <c r="R2255" i="1"/>
  <c r="R2254" i="1"/>
  <c r="R2253" i="1"/>
  <c r="R2252" i="1"/>
  <c r="R2251" i="1"/>
  <c r="R2250" i="1"/>
  <c r="R2249" i="1"/>
  <c r="R2248" i="1"/>
  <c r="R2247" i="1"/>
  <c r="R2246" i="1"/>
  <c r="R2245" i="1"/>
  <c r="R2244" i="1"/>
  <c r="R2243" i="1"/>
  <c r="R2242" i="1"/>
  <c r="R2241" i="1"/>
  <c r="R2240" i="1"/>
  <c r="R2239" i="1"/>
  <c r="R2238" i="1"/>
  <c r="R2237" i="1"/>
  <c r="R2236" i="1"/>
  <c r="R2235" i="1"/>
  <c r="R2234" i="1"/>
  <c r="R2233" i="1"/>
  <c r="R2232" i="1"/>
  <c r="R2231" i="1"/>
  <c r="R2230" i="1"/>
  <c r="R2229" i="1"/>
  <c r="R2228" i="1"/>
  <c r="R2227" i="1"/>
  <c r="R2226" i="1"/>
  <c r="R2225" i="1"/>
  <c r="R2224" i="1"/>
  <c r="R2223" i="1"/>
  <c r="R2222" i="1"/>
  <c r="R2221" i="1"/>
  <c r="R2220" i="1"/>
  <c r="R2219" i="1"/>
  <c r="R2218" i="1"/>
  <c r="R2217" i="1"/>
  <c r="R2216" i="1"/>
  <c r="R2215" i="1"/>
  <c r="R2214" i="1"/>
  <c r="R2213" i="1"/>
  <c r="R2212" i="1"/>
  <c r="R2211" i="1"/>
  <c r="R2210" i="1"/>
  <c r="R2209" i="1"/>
  <c r="R2208" i="1"/>
  <c r="R2207" i="1"/>
  <c r="R2206" i="1"/>
  <c r="R2205" i="1"/>
  <c r="R2204" i="1"/>
  <c r="R2203" i="1"/>
  <c r="R2202" i="1"/>
  <c r="R2201" i="1"/>
  <c r="R2200" i="1"/>
  <c r="R2199" i="1"/>
  <c r="R2198" i="1"/>
  <c r="R2197" i="1"/>
  <c r="R2196" i="1"/>
  <c r="R2195" i="1"/>
  <c r="R2194" i="1"/>
  <c r="R2193" i="1"/>
  <c r="R2192" i="1"/>
  <c r="R2191" i="1"/>
  <c r="R2190" i="1"/>
  <c r="R2189" i="1"/>
  <c r="R2188" i="1"/>
  <c r="R2187" i="1"/>
  <c r="R2186" i="1"/>
  <c r="R2185" i="1"/>
  <c r="R2184" i="1"/>
  <c r="R2183" i="1"/>
  <c r="R2182" i="1"/>
  <c r="R2181" i="1"/>
  <c r="R2180" i="1"/>
  <c r="R2179" i="1"/>
  <c r="R2178" i="1"/>
  <c r="R2177" i="1"/>
  <c r="R2176" i="1"/>
  <c r="R2175" i="1"/>
  <c r="R2174" i="1"/>
  <c r="R2173" i="1"/>
  <c r="R2172" i="1"/>
  <c r="R2171" i="1"/>
  <c r="R2170" i="1"/>
  <c r="R2169" i="1"/>
  <c r="R2168" i="1"/>
  <c r="R2167" i="1"/>
  <c r="R2166" i="1"/>
  <c r="R2165" i="1"/>
  <c r="R2164" i="1"/>
  <c r="R2163" i="1"/>
  <c r="R2162" i="1"/>
  <c r="R2161" i="1"/>
  <c r="R2160" i="1"/>
  <c r="R2159" i="1"/>
  <c r="R2158" i="1"/>
  <c r="R2157" i="1"/>
  <c r="R2156" i="1"/>
  <c r="R2155" i="1"/>
  <c r="R2154" i="1"/>
  <c r="R2153" i="1"/>
  <c r="R2152" i="1"/>
  <c r="R2151" i="1"/>
  <c r="R2150" i="1"/>
  <c r="R2149" i="1"/>
  <c r="R2148" i="1"/>
  <c r="R2147" i="1"/>
  <c r="R2146" i="1"/>
  <c r="R2145" i="1"/>
  <c r="R2144" i="1"/>
  <c r="R2143" i="1"/>
  <c r="R2142" i="1"/>
  <c r="R2141" i="1"/>
  <c r="R2140" i="1"/>
  <c r="R2139" i="1"/>
  <c r="R2138" i="1"/>
  <c r="R2137" i="1"/>
  <c r="R2136" i="1"/>
  <c r="R2135" i="1"/>
  <c r="R2134" i="1"/>
  <c r="R2133" i="1"/>
  <c r="R2132" i="1"/>
  <c r="R2131" i="1"/>
  <c r="R2130" i="1"/>
  <c r="R2129" i="1"/>
  <c r="R2128" i="1"/>
  <c r="R2127" i="1"/>
  <c r="R2126" i="1"/>
  <c r="R2125" i="1"/>
  <c r="R2124" i="1"/>
  <c r="R2123" i="1"/>
  <c r="R2122" i="1"/>
  <c r="R2121" i="1"/>
  <c r="R2120" i="1"/>
  <c r="R2119" i="1"/>
  <c r="R2118" i="1"/>
  <c r="R2117" i="1"/>
  <c r="R2116" i="1"/>
  <c r="R2115" i="1"/>
  <c r="R2114" i="1"/>
  <c r="R2113" i="1"/>
  <c r="R2112" i="1"/>
  <c r="R2111" i="1"/>
  <c r="R2110" i="1"/>
  <c r="R2109" i="1"/>
  <c r="R2108" i="1"/>
  <c r="R2107" i="1"/>
  <c r="R2106" i="1"/>
  <c r="R2105" i="1"/>
  <c r="R2104" i="1"/>
  <c r="R2103" i="1"/>
  <c r="R2102" i="1"/>
  <c r="R2101" i="1"/>
  <c r="R2100" i="1"/>
  <c r="R2099" i="1"/>
  <c r="R2098" i="1"/>
  <c r="R2097" i="1"/>
  <c r="R2096" i="1"/>
  <c r="R2095" i="1"/>
  <c r="R2094" i="1"/>
  <c r="R2093" i="1"/>
  <c r="R2092" i="1"/>
  <c r="R2091" i="1"/>
  <c r="R2090" i="1"/>
  <c r="R2089" i="1"/>
  <c r="R2088" i="1"/>
  <c r="R2087" i="1"/>
  <c r="R2086" i="1"/>
  <c r="R2085" i="1"/>
  <c r="R2084" i="1"/>
  <c r="R2083" i="1"/>
  <c r="R2082" i="1"/>
  <c r="R2081" i="1"/>
  <c r="R2080" i="1"/>
  <c r="R2079" i="1"/>
  <c r="R2078" i="1"/>
  <c r="R2077" i="1"/>
  <c r="R2076" i="1"/>
  <c r="R2075" i="1"/>
  <c r="R2074" i="1"/>
  <c r="R2073" i="1"/>
  <c r="R2072" i="1"/>
  <c r="R2071" i="1"/>
  <c r="R2070" i="1"/>
  <c r="R2069" i="1"/>
  <c r="R2068" i="1"/>
  <c r="R2067" i="1"/>
  <c r="R2066" i="1"/>
  <c r="R2065" i="1"/>
  <c r="R2064" i="1"/>
  <c r="R2063" i="1"/>
  <c r="R2062" i="1"/>
  <c r="R2061" i="1"/>
  <c r="R2060" i="1"/>
  <c r="R2059" i="1"/>
  <c r="R2058" i="1"/>
  <c r="R2057" i="1"/>
  <c r="R2056" i="1"/>
  <c r="R2055" i="1"/>
  <c r="R2054" i="1"/>
  <c r="R2053" i="1"/>
  <c r="R2052" i="1"/>
  <c r="R2051" i="1"/>
  <c r="R2050" i="1"/>
  <c r="R2049" i="1"/>
  <c r="R2048" i="1"/>
  <c r="R2047" i="1"/>
  <c r="R2046" i="1"/>
  <c r="R2045" i="1"/>
  <c r="R2044" i="1"/>
  <c r="R2043" i="1"/>
  <c r="R2042" i="1"/>
  <c r="R2041" i="1"/>
  <c r="R2040" i="1"/>
  <c r="R2039" i="1"/>
  <c r="R2038" i="1"/>
  <c r="R2037" i="1"/>
  <c r="R2036" i="1"/>
  <c r="R2035" i="1"/>
  <c r="R2034" i="1"/>
  <c r="R2033" i="1"/>
  <c r="R2032" i="1"/>
  <c r="R2031" i="1"/>
  <c r="R2030" i="1"/>
  <c r="R2029" i="1"/>
  <c r="R2028" i="1"/>
  <c r="R2027" i="1"/>
  <c r="R2026" i="1"/>
  <c r="R2025" i="1"/>
  <c r="R2024" i="1"/>
  <c r="R2023" i="1"/>
  <c r="R2022" i="1"/>
  <c r="R2021" i="1"/>
  <c r="R2020" i="1"/>
  <c r="R2019" i="1"/>
  <c r="R2018" i="1"/>
  <c r="R2017" i="1"/>
  <c r="R2016" i="1"/>
  <c r="R2015" i="1"/>
  <c r="R2014" i="1"/>
  <c r="R2013" i="1"/>
  <c r="R2012" i="1"/>
  <c r="R2011" i="1"/>
  <c r="R2010" i="1"/>
  <c r="R2009" i="1"/>
  <c r="R2008" i="1"/>
  <c r="R2007" i="1"/>
  <c r="R2006" i="1"/>
  <c r="R2005" i="1"/>
  <c r="R2004" i="1"/>
  <c r="R2003" i="1"/>
  <c r="R2002" i="1"/>
  <c r="R2001" i="1"/>
  <c r="R2000" i="1"/>
  <c r="R1999" i="1"/>
  <c r="R1998" i="1"/>
  <c r="R1997" i="1"/>
  <c r="R1996" i="1"/>
  <c r="R1995" i="1"/>
  <c r="R1994" i="1"/>
  <c r="R1993" i="1"/>
  <c r="R1992" i="1"/>
  <c r="R1991" i="1"/>
  <c r="R1990" i="1"/>
  <c r="R1989" i="1"/>
  <c r="R1988" i="1"/>
  <c r="R1987" i="1"/>
  <c r="R1986" i="1"/>
  <c r="R1985" i="1"/>
  <c r="R1984" i="1"/>
  <c r="R1983" i="1"/>
  <c r="R1982" i="1"/>
  <c r="R1981" i="1"/>
  <c r="R1980" i="1"/>
  <c r="R1979" i="1"/>
  <c r="R1978" i="1"/>
  <c r="R1977" i="1"/>
  <c r="R1976" i="1"/>
  <c r="R1975" i="1"/>
  <c r="R1974" i="1"/>
  <c r="R1973" i="1"/>
  <c r="R1972" i="1"/>
  <c r="R1971" i="1"/>
  <c r="R1970" i="1"/>
  <c r="R1969" i="1"/>
  <c r="R1965" i="1"/>
  <c r="R1961" i="1"/>
  <c r="R1957" i="1"/>
  <c r="R1953" i="1"/>
  <c r="R1949" i="1"/>
  <c r="R1945" i="1"/>
  <c r="R1941" i="1"/>
  <c r="R1937" i="1"/>
  <c r="R1933" i="1"/>
  <c r="R1929" i="1"/>
  <c r="R1925" i="1"/>
  <c r="R1921" i="1"/>
  <c r="R1917" i="1"/>
  <c r="R1913" i="1"/>
  <c r="R1909" i="1"/>
  <c r="R1905" i="1"/>
  <c r="R1901" i="1"/>
  <c r="R1897" i="1"/>
  <c r="R1893" i="1"/>
  <c r="R1889" i="1"/>
  <c r="R1885" i="1"/>
  <c r="R1881" i="1"/>
  <c r="R1877" i="1"/>
  <c r="R1873" i="1"/>
  <c r="R1869" i="1"/>
  <c r="R1865" i="1"/>
  <c r="R1861" i="1"/>
  <c r="R1857" i="1"/>
  <c r="R1853" i="1"/>
  <c r="R1849" i="1"/>
  <c r="R1845" i="1"/>
  <c r="R1841" i="1"/>
  <c r="R1837" i="1"/>
  <c r="R1833" i="1"/>
  <c r="R1829" i="1"/>
  <c r="R1825" i="1"/>
  <c r="R1821" i="1"/>
  <c r="R1817" i="1"/>
  <c r="R1813" i="1"/>
  <c r="R1809" i="1"/>
  <c r="R1805" i="1"/>
  <c r="R1801" i="1"/>
  <c r="R1797" i="1"/>
  <c r="R1793" i="1"/>
  <c r="R1789" i="1"/>
  <c r="R1785" i="1"/>
  <c r="R1781" i="1"/>
  <c r="R1777" i="1"/>
  <c r="R1773" i="1"/>
  <c r="R1769" i="1"/>
  <c r="R1765" i="1"/>
  <c r="R1761" i="1"/>
  <c r="R1757" i="1"/>
  <c r="R1753" i="1"/>
  <c r="R1749" i="1"/>
  <c r="R1745" i="1"/>
  <c r="R1741" i="1"/>
  <c r="R1737" i="1"/>
  <c r="R1733" i="1"/>
  <c r="R1729" i="1"/>
  <c r="R1725" i="1"/>
  <c r="R1721" i="1"/>
  <c r="R1717" i="1"/>
  <c r="R1713" i="1"/>
  <c r="R1709" i="1"/>
  <c r="R1705" i="1"/>
  <c r="R1701" i="1"/>
  <c r="R1697" i="1"/>
  <c r="R1693" i="1"/>
  <c r="R1689" i="1"/>
  <c r="R1685" i="1"/>
  <c r="R1681" i="1"/>
  <c r="R1632" i="1"/>
  <c r="R1966" i="1"/>
  <c r="R1962" i="1"/>
  <c r="R1958" i="1"/>
  <c r="R1954" i="1"/>
  <c r="R1950" i="1"/>
  <c r="R1946" i="1"/>
  <c r="R1942" i="1"/>
  <c r="R1938" i="1"/>
  <c r="R1934" i="1"/>
  <c r="R1930" i="1"/>
  <c r="R1926" i="1"/>
  <c r="R1922" i="1"/>
  <c r="R1918" i="1"/>
  <c r="R1914" i="1"/>
  <c r="R1910" i="1"/>
  <c r="R1906" i="1"/>
  <c r="R1902" i="1"/>
  <c r="R1898" i="1"/>
  <c r="R1894" i="1"/>
  <c r="R1890" i="1"/>
  <c r="R1886" i="1"/>
  <c r="R1882" i="1"/>
  <c r="R1878" i="1"/>
  <c r="R1874" i="1"/>
  <c r="R1870" i="1"/>
  <c r="R1866" i="1"/>
  <c r="R1862" i="1"/>
  <c r="R1858" i="1"/>
  <c r="R1854" i="1"/>
  <c r="R1850" i="1"/>
  <c r="R1846" i="1"/>
  <c r="R1842" i="1"/>
  <c r="R1838" i="1"/>
  <c r="R1834" i="1"/>
  <c r="R1830" i="1"/>
  <c r="R1826" i="1"/>
  <c r="R1822" i="1"/>
  <c r="R1818" i="1"/>
  <c r="R1814" i="1"/>
  <c r="R1810" i="1"/>
  <c r="R1806" i="1"/>
  <c r="R1802" i="1"/>
  <c r="R1798" i="1"/>
  <c r="R1794" i="1"/>
  <c r="R1790" i="1"/>
  <c r="R1786" i="1"/>
  <c r="R1782" i="1"/>
  <c r="R1778" i="1"/>
  <c r="R1774" i="1"/>
  <c r="R1770" i="1"/>
  <c r="R1766" i="1"/>
  <c r="R1762" i="1"/>
  <c r="R1758" i="1"/>
  <c r="R1754" i="1"/>
  <c r="R1750" i="1"/>
  <c r="R1746" i="1"/>
  <c r="R1742" i="1"/>
  <c r="R1738" i="1"/>
  <c r="R1734" i="1"/>
  <c r="R1730" i="1"/>
  <c r="R1726" i="1"/>
  <c r="R1722" i="1"/>
  <c r="R1718" i="1"/>
  <c r="R1714" i="1"/>
  <c r="R1710" i="1"/>
  <c r="R1706" i="1"/>
  <c r="R1702" i="1"/>
  <c r="R1698" i="1"/>
  <c r="R1694" i="1"/>
  <c r="R1690" i="1"/>
  <c r="R1686" i="1"/>
  <c r="R1682" i="1"/>
  <c r="R1677" i="1"/>
  <c r="R1675" i="1"/>
  <c r="R1673" i="1"/>
  <c r="R1671" i="1"/>
  <c r="R1669" i="1"/>
  <c r="R1667" i="1"/>
  <c r="R1665" i="1"/>
  <c r="R1663" i="1"/>
  <c r="R1661" i="1"/>
  <c r="R1659" i="1"/>
  <c r="R1657" i="1"/>
  <c r="R1655" i="1"/>
  <c r="R1653" i="1"/>
  <c r="R1651" i="1"/>
  <c r="R1649" i="1"/>
  <c r="R1647" i="1"/>
  <c r="R1645" i="1"/>
  <c r="R1643" i="1"/>
  <c r="R1641" i="1"/>
  <c r="R1639" i="1"/>
  <c r="R1637" i="1"/>
  <c r="R1635" i="1"/>
  <c r="R1633" i="1"/>
  <c r="R1967" i="1"/>
  <c r="R1963" i="1"/>
  <c r="R1959" i="1"/>
  <c r="R1955" i="1"/>
  <c r="R1951" i="1"/>
  <c r="R1947" i="1"/>
  <c r="R1943" i="1"/>
  <c r="R1939" i="1"/>
  <c r="R1935" i="1"/>
  <c r="R1931" i="1"/>
  <c r="R1927" i="1"/>
  <c r="R1923" i="1"/>
  <c r="R1919" i="1"/>
  <c r="R1915" i="1"/>
  <c r="R1911" i="1"/>
  <c r="R1907" i="1"/>
  <c r="R1903" i="1"/>
  <c r="R1899" i="1"/>
  <c r="R1895" i="1"/>
  <c r="R1891" i="1"/>
  <c r="R1887" i="1"/>
  <c r="R1883" i="1"/>
  <c r="R1879" i="1"/>
  <c r="R1875" i="1"/>
  <c r="R1871" i="1"/>
  <c r="R1867" i="1"/>
  <c r="R1863" i="1"/>
  <c r="R1859" i="1"/>
  <c r="R1855" i="1"/>
  <c r="R1851" i="1"/>
  <c r="R1847" i="1"/>
  <c r="R1843" i="1"/>
  <c r="R1839" i="1"/>
  <c r="R1835" i="1"/>
  <c r="R1831" i="1"/>
  <c r="R1827" i="1"/>
  <c r="R1823" i="1"/>
  <c r="R1819" i="1"/>
  <c r="R1815" i="1"/>
  <c r="R1811" i="1"/>
  <c r="R1807" i="1"/>
  <c r="R1803" i="1"/>
  <c r="R1799" i="1"/>
  <c r="R1795" i="1"/>
  <c r="R1791" i="1"/>
  <c r="R1787" i="1"/>
  <c r="R1783" i="1"/>
  <c r="R1779" i="1"/>
  <c r="R1775" i="1"/>
  <c r="R1771" i="1"/>
  <c r="R1767" i="1"/>
  <c r="R1763" i="1"/>
  <c r="R1759" i="1"/>
  <c r="R1755" i="1"/>
  <c r="R1751" i="1"/>
  <c r="R1747" i="1"/>
  <c r="R1743" i="1"/>
  <c r="R1739" i="1"/>
  <c r="R1735" i="1"/>
  <c r="R1731" i="1"/>
  <c r="R1727" i="1"/>
  <c r="R1723" i="1"/>
  <c r="R1719" i="1"/>
  <c r="R1715" i="1"/>
  <c r="R1711" i="1"/>
  <c r="R1707" i="1"/>
  <c r="R1703" i="1"/>
  <c r="R1699" i="1"/>
  <c r="R1695" i="1"/>
  <c r="R1691" i="1"/>
  <c r="R1687" i="1"/>
  <c r="R1683" i="1"/>
  <c r="R1679" i="1"/>
  <c r="R1968" i="1"/>
  <c r="R1952" i="1"/>
  <c r="R1936" i="1"/>
  <c r="R1920" i="1"/>
  <c r="R1904" i="1"/>
  <c r="R1888" i="1"/>
  <c r="R1872" i="1"/>
  <c r="R1856" i="1"/>
  <c r="R1840" i="1"/>
  <c r="R1824" i="1"/>
  <c r="R1808" i="1"/>
  <c r="R1792" i="1"/>
  <c r="R1776" i="1"/>
  <c r="R1760" i="1"/>
  <c r="R1744" i="1"/>
  <c r="R1728" i="1"/>
  <c r="R1712" i="1"/>
  <c r="R1696" i="1"/>
  <c r="R1680" i="1"/>
  <c r="R1674" i="1"/>
  <c r="R1666" i="1"/>
  <c r="R1658" i="1"/>
  <c r="R1650" i="1"/>
  <c r="R1642" i="1"/>
  <c r="R1634" i="1"/>
  <c r="R1629" i="1"/>
  <c r="R1625" i="1"/>
  <c r="R1621" i="1"/>
  <c r="R1617" i="1"/>
  <c r="R1613" i="1"/>
  <c r="R1609" i="1"/>
  <c r="R1605" i="1"/>
  <c r="R1601" i="1"/>
  <c r="R1597" i="1"/>
  <c r="R1593" i="1"/>
  <c r="R1589" i="1"/>
  <c r="R1585" i="1"/>
  <c r="R1581" i="1"/>
  <c r="R1577" i="1"/>
  <c r="R1573" i="1"/>
  <c r="R1569" i="1"/>
  <c r="R1565" i="1"/>
  <c r="R1561" i="1"/>
  <c r="R1557" i="1"/>
  <c r="R1553" i="1"/>
  <c r="R1549" i="1"/>
  <c r="R1545" i="1"/>
  <c r="R1541" i="1"/>
  <c r="R1537" i="1"/>
  <c r="R1533" i="1"/>
  <c r="R1529" i="1"/>
  <c r="R1525" i="1"/>
  <c r="R1521" i="1"/>
  <c r="R1517" i="1"/>
  <c r="R1513" i="1"/>
  <c r="R1509" i="1"/>
  <c r="R1505" i="1"/>
  <c r="R1501" i="1"/>
  <c r="R1497" i="1"/>
  <c r="R1493" i="1"/>
  <c r="R1489" i="1"/>
  <c r="R1485" i="1"/>
  <c r="R1481" i="1"/>
  <c r="R1477" i="1"/>
  <c r="R1473" i="1"/>
  <c r="R1469" i="1"/>
  <c r="R1465" i="1"/>
  <c r="R1461" i="1"/>
  <c r="R1457" i="1"/>
  <c r="R1453" i="1"/>
  <c r="R1449" i="1"/>
  <c r="R1445" i="1"/>
  <c r="R1441" i="1"/>
  <c r="R1437" i="1"/>
  <c r="R1433" i="1"/>
  <c r="R1429" i="1"/>
  <c r="R1425" i="1"/>
  <c r="R1421" i="1"/>
  <c r="R1417" i="1"/>
  <c r="R1413" i="1"/>
  <c r="R1409" i="1"/>
  <c r="R1405" i="1"/>
  <c r="R1401" i="1"/>
  <c r="R1397" i="1"/>
  <c r="R1393" i="1"/>
  <c r="R1389" i="1"/>
  <c r="R1385" i="1"/>
  <c r="R1381" i="1"/>
  <c r="R1377" i="1"/>
  <c r="R1373" i="1"/>
  <c r="R1369" i="1"/>
  <c r="R1365" i="1"/>
  <c r="R1361" i="1"/>
  <c r="R1357" i="1"/>
  <c r="R1353" i="1"/>
  <c r="R1349" i="1"/>
  <c r="R1345" i="1"/>
  <c r="R1341" i="1"/>
  <c r="R1337" i="1"/>
  <c r="R1333" i="1"/>
  <c r="R1329" i="1"/>
  <c r="R1325" i="1"/>
  <c r="R1321" i="1"/>
  <c r="R1317" i="1"/>
  <c r="R1313" i="1"/>
  <c r="R1309" i="1"/>
  <c r="R1305" i="1"/>
  <c r="R1301" i="1"/>
  <c r="R1297" i="1"/>
  <c r="R1293" i="1"/>
  <c r="R1289" i="1"/>
  <c r="R1285" i="1"/>
  <c r="R1281" i="1"/>
  <c r="R1277" i="1"/>
  <c r="R1273" i="1"/>
  <c r="R1269" i="1"/>
  <c r="R1265" i="1"/>
  <c r="R1261" i="1"/>
  <c r="R1257" i="1"/>
  <c r="R1253" i="1"/>
  <c r="R1249" i="1"/>
  <c r="R1245" i="1"/>
  <c r="R1241" i="1"/>
  <c r="R1237" i="1"/>
  <c r="R1233" i="1"/>
  <c r="R1229" i="1"/>
  <c r="R1225" i="1"/>
  <c r="R1221" i="1"/>
  <c r="R1956" i="1"/>
  <c r="R1940" i="1"/>
  <c r="R1924" i="1"/>
  <c r="R1908" i="1"/>
  <c r="R1892" i="1"/>
  <c r="R1876" i="1"/>
  <c r="R1860" i="1"/>
  <c r="R1844" i="1"/>
  <c r="R1828" i="1"/>
  <c r="R1812" i="1"/>
  <c r="R1796" i="1"/>
  <c r="R1780" i="1"/>
  <c r="R1764" i="1"/>
  <c r="R1748" i="1"/>
  <c r="R1732" i="1"/>
  <c r="R1716" i="1"/>
  <c r="R1700" i="1"/>
  <c r="R1684" i="1"/>
  <c r="R1676" i="1"/>
  <c r="R1668" i="1"/>
  <c r="R1660" i="1"/>
  <c r="R1652" i="1"/>
  <c r="R1644" i="1"/>
  <c r="R1636" i="1"/>
  <c r="R1630" i="1"/>
  <c r="R1626" i="1"/>
  <c r="R1622" i="1"/>
  <c r="R1618" i="1"/>
  <c r="R1614" i="1"/>
  <c r="R1610" i="1"/>
  <c r="R1606" i="1"/>
  <c r="R1602" i="1"/>
  <c r="R1598" i="1"/>
  <c r="R1594" i="1"/>
  <c r="R1590" i="1"/>
  <c r="R1586" i="1"/>
  <c r="R1582" i="1"/>
  <c r="R1578" i="1"/>
  <c r="R1574" i="1"/>
  <c r="R1570" i="1"/>
  <c r="R1566" i="1"/>
  <c r="R1562" i="1"/>
  <c r="R1558" i="1"/>
  <c r="R1554" i="1"/>
  <c r="R1550" i="1"/>
  <c r="R1546" i="1"/>
  <c r="R1542" i="1"/>
  <c r="R1538" i="1"/>
  <c r="R1534" i="1"/>
  <c r="R1530" i="1"/>
  <c r="R1526" i="1"/>
  <c r="R1522" i="1"/>
  <c r="R1518" i="1"/>
  <c r="R1514" i="1"/>
  <c r="R1510" i="1"/>
  <c r="R1506" i="1"/>
  <c r="R1502" i="1"/>
  <c r="R1498" i="1"/>
  <c r="R1494" i="1"/>
  <c r="R1490" i="1"/>
  <c r="R1486" i="1"/>
  <c r="R1482" i="1"/>
  <c r="R1478" i="1"/>
  <c r="R1474" i="1"/>
  <c r="R1470" i="1"/>
  <c r="R1466" i="1"/>
  <c r="R1462" i="1"/>
  <c r="R1458" i="1"/>
  <c r="R1454" i="1"/>
  <c r="R1450" i="1"/>
  <c r="R1446" i="1"/>
  <c r="R1442" i="1"/>
  <c r="R1438" i="1"/>
  <c r="R1434" i="1"/>
  <c r="R1430" i="1"/>
  <c r="R1426" i="1"/>
  <c r="R1422" i="1"/>
  <c r="R1418" i="1"/>
  <c r="R1414" i="1"/>
  <c r="R1410" i="1"/>
  <c r="R1406" i="1"/>
  <c r="R1402" i="1"/>
  <c r="R1398" i="1"/>
  <c r="R1394" i="1"/>
  <c r="R1390" i="1"/>
  <c r="R1386" i="1"/>
  <c r="R1382" i="1"/>
  <c r="R1378" i="1"/>
  <c r="R1374" i="1"/>
  <c r="R1370" i="1"/>
  <c r="R1366" i="1"/>
  <c r="R1362" i="1"/>
  <c r="R1358" i="1"/>
  <c r="R1354" i="1"/>
  <c r="R1350" i="1"/>
  <c r="R1346" i="1"/>
  <c r="R1342" i="1"/>
  <c r="R1338" i="1"/>
  <c r="R1334" i="1"/>
  <c r="R1330" i="1"/>
  <c r="R1326" i="1"/>
  <c r="R1322" i="1"/>
  <c r="R1318" i="1"/>
  <c r="R1314" i="1"/>
  <c r="R1310" i="1"/>
  <c r="R1306" i="1"/>
  <c r="R1302" i="1"/>
  <c r="R1298" i="1"/>
  <c r="R1294" i="1"/>
  <c r="R1290" i="1"/>
  <c r="R1286" i="1"/>
  <c r="R1282" i="1"/>
  <c r="R1278" i="1"/>
  <c r="R1274" i="1"/>
  <c r="R1270" i="1"/>
  <c r="R1266" i="1"/>
  <c r="R1262" i="1"/>
  <c r="R1258" i="1"/>
  <c r="R1254" i="1"/>
  <c r="R1250" i="1"/>
  <c r="R1246" i="1"/>
  <c r="R1242" i="1"/>
  <c r="R1238" i="1"/>
  <c r="R1234" i="1"/>
  <c r="R1230" i="1"/>
  <c r="R1226" i="1"/>
  <c r="R1222" i="1"/>
  <c r="R1220" i="1"/>
  <c r="R1218" i="1"/>
  <c r="R1216" i="1"/>
  <c r="R1214" i="1"/>
  <c r="R1212" i="1"/>
  <c r="R1210" i="1"/>
  <c r="R1208" i="1"/>
  <c r="R1206" i="1"/>
  <c r="R1204" i="1"/>
  <c r="R1202" i="1"/>
  <c r="R1200" i="1"/>
  <c r="R1198" i="1"/>
  <c r="R1196" i="1"/>
  <c r="R1194" i="1"/>
  <c r="R1192" i="1"/>
  <c r="R1190" i="1"/>
  <c r="R1188" i="1"/>
  <c r="R1186" i="1"/>
  <c r="R1184" i="1"/>
  <c r="R1182" i="1"/>
  <c r="R1180" i="1"/>
  <c r="R1178" i="1"/>
  <c r="R1176" i="1"/>
  <c r="R1174" i="1"/>
  <c r="R1172" i="1"/>
  <c r="R1170" i="1"/>
  <c r="R1168" i="1"/>
  <c r="R1166" i="1"/>
  <c r="R1164" i="1"/>
  <c r="R1162" i="1"/>
  <c r="R1160" i="1"/>
  <c r="R1158" i="1"/>
  <c r="R1156" i="1"/>
  <c r="R1154" i="1"/>
  <c r="R1152" i="1"/>
  <c r="R1150" i="1"/>
  <c r="R1148" i="1"/>
  <c r="R1146" i="1"/>
  <c r="R1144" i="1"/>
  <c r="R1142" i="1"/>
  <c r="R1140" i="1"/>
  <c r="R1138" i="1"/>
  <c r="R1136" i="1"/>
  <c r="R1134" i="1"/>
  <c r="R1132" i="1"/>
  <c r="R1130" i="1"/>
  <c r="R1128" i="1"/>
  <c r="R1126" i="1"/>
  <c r="R1124" i="1"/>
  <c r="R1122" i="1"/>
  <c r="R1120" i="1"/>
  <c r="R1118" i="1"/>
  <c r="R1116" i="1"/>
  <c r="R1114" i="1"/>
  <c r="R1112" i="1"/>
  <c r="R1110" i="1"/>
  <c r="R1108" i="1"/>
  <c r="R1106" i="1"/>
  <c r="R1104" i="1"/>
  <c r="R1102" i="1"/>
  <c r="R1100" i="1"/>
  <c r="R1098" i="1"/>
  <c r="R1096" i="1"/>
  <c r="R1094" i="1"/>
  <c r="R1092" i="1"/>
  <c r="R1090" i="1"/>
  <c r="R1088" i="1"/>
  <c r="R1086" i="1"/>
  <c r="R1084" i="1"/>
  <c r="R1082" i="1"/>
  <c r="R1080" i="1"/>
  <c r="R1078" i="1"/>
  <c r="R1076" i="1"/>
  <c r="R1074" i="1"/>
  <c r="R1072" i="1"/>
  <c r="R1070" i="1"/>
  <c r="R1068" i="1"/>
  <c r="R1066" i="1"/>
  <c r="R1064" i="1"/>
  <c r="R1062" i="1"/>
  <c r="R1060" i="1"/>
  <c r="R1058" i="1"/>
  <c r="R1056" i="1"/>
  <c r="R1054" i="1"/>
  <c r="R1052" i="1"/>
  <c r="R1050" i="1"/>
  <c r="R1048" i="1"/>
  <c r="R1046" i="1"/>
  <c r="R1044" i="1"/>
  <c r="R1042" i="1"/>
  <c r="R1040" i="1"/>
  <c r="R1038" i="1"/>
  <c r="R1036" i="1"/>
  <c r="R1034" i="1"/>
  <c r="R1032" i="1"/>
  <c r="R1030" i="1"/>
  <c r="R1028" i="1"/>
  <c r="R1026" i="1"/>
  <c r="R1024" i="1"/>
  <c r="R1022" i="1"/>
  <c r="R1020" i="1"/>
  <c r="R1018" i="1"/>
  <c r="R1016" i="1"/>
  <c r="R1014" i="1"/>
  <c r="R1012" i="1"/>
  <c r="R1010" i="1"/>
  <c r="R1008" i="1"/>
  <c r="R1006" i="1"/>
  <c r="R1004" i="1"/>
  <c r="R1002" i="1"/>
  <c r="R1000" i="1"/>
  <c r="R998" i="1"/>
  <c r="R996" i="1"/>
  <c r="R994" i="1"/>
  <c r="R992" i="1"/>
  <c r="R990" i="1"/>
  <c r="R988" i="1"/>
  <c r="R986" i="1"/>
  <c r="R984" i="1"/>
  <c r="R982" i="1"/>
  <c r="R980" i="1"/>
  <c r="R978" i="1"/>
  <c r="R976" i="1"/>
  <c r="R974" i="1"/>
  <c r="R972" i="1"/>
  <c r="R970" i="1"/>
  <c r="R968" i="1"/>
  <c r="R966" i="1"/>
  <c r="R964" i="1"/>
  <c r="R962" i="1"/>
  <c r="R960" i="1"/>
  <c r="R958" i="1"/>
  <c r="R956" i="1"/>
  <c r="R954" i="1"/>
  <c r="R952" i="1"/>
  <c r="R950" i="1"/>
  <c r="R948" i="1"/>
  <c r="R946" i="1"/>
  <c r="R944" i="1"/>
  <c r="R942" i="1"/>
  <c r="R940" i="1"/>
  <c r="R938" i="1"/>
  <c r="R936" i="1"/>
  <c r="R934" i="1"/>
  <c r="R932" i="1"/>
  <c r="R930" i="1"/>
  <c r="R928" i="1"/>
  <c r="R926" i="1"/>
  <c r="R924" i="1"/>
  <c r="R922" i="1"/>
  <c r="R920" i="1"/>
  <c r="R918" i="1"/>
  <c r="R916" i="1"/>
  <c r="R914" i="1"/>
  <c r="R912" i="1"/>
  <c r="R910" i="1"/>
  <c r="R908" i="1"/>
  <c r="R906" i="1"/>
  <c r="R904" i="1"/>
  <c r="R902" i="1"/>
  <c r="R900" i="1"/>
  <c r="R898" i="1"/>
  <c r="R896" i="1"/>
  <c r="R894" i="1"/>
  <c r="R892" i="1"/>
  <c r="R890" i="1"/>
  <c r="R888" i="1"/>
  <c r="R886" i="1"/>
  <c r="R884" i="1"/>
  <c r="R882" i="1"/>
  <c r="R880" i="1"/>
  <c r="R878" i="1"/>
  <c r="R876" i="1"/>
  <c r="R874" i="1"/>
  <c r="R872" i="1"/>
  <c r="R870" i="1"/>
  <c r="R868" i="1"/>
  <c r="R866" i="1"/>
  <c r="R864" i="1"/>
  <c r="R862" i="1"/>
  <c r="R860" i="1"/>
  <c r="R858" i="1"/>
  <c r="R856" i="1"/>
  <c r="R854" i="1"/>
  <c r="R852" i="1"/>
  <c r="R850" i="1"/>
  <c r="R848" i="1"/>
  <c r="R1960" i="1"/>
  <c r="R1944" i="1"/>
  <c r="R1928" i="1"/>
  <c r="R1912" i="1"/>
  <c r="R1896" i="1"/>
  <c r="R1880" i="1"/>
  <c r="R1864" i="1"/>
  <c r="R1848" i="1"/>
  <c r="R1832" i="1"/>
  <c r="R1816" i="1"/>
  <c r="R1800" i="1"/>
  <c r="R1784" i="1"/>
  <c r="R1768" i="1"/>
  <c r="R1752" i="1"/>
  <c r="R1736" i="1"/>
  <c r="R1720" i="1"/>
  <c r="R1704" i="1"/>
  <c r="R1688" i="1"/>
  <c r="R1678" i="1"/>
  <c r="R1670" i="1"/>
  <c r="R1662" i="1"/>
  <c r="R1654" i="1"/>
  <c r="R1646" i="1"/>
  <c r="R1638" i="1"/>
  <c r="R1631" i="1"/>
  <c r="R1627" i="1"/>
  <c r="R1623" i="1"/>
  <c r="R1619" i="1"/>
  <c r="R1615" i="1"/>
  <c r="R1611" i="1"/>
  <c r="R1607" i="1"/>
  <c r="R1603" i="1"/>
  <c r="R1599" i="1"/>
  <c r="R1595" i="1"/>
  <c r="R1591" i="1"/>
  <c r="R1587" i="1"/>
  <c r="R1583" i="1"/>
  <c r="R1579" i="1"/>
  <c r="R1575" i="1"/>
  <c r="R1571" i="1"/>
  <c r="R1567" i="1"/>
  <c r="R1563" i="1"/>
  <c r="R1559" i="1"/>
  <c r="R1555" i="1"/>
  <c r="R1551" i="1"/>
  <c r="R1547" i="1"/>
  <c r="R1543" i="1"/>
  <c r="R1539" i="1"/>
  <c r="R1535" i="1"/>
  <c r="R1531" i="1"/>
  <c r="R1527" i="1"/>
  <c r="R1523" i="1"/>
  <c r="R1519" i="1"/>
  <c r="R1515" i="1"/>
  <c r="R1511" i="1"/>
  <c r="R1507" i="1"/>
  <c r="R1503" i="1"/>
  <c r="R1499" i="1"/>
  <c r="R1495" i="1"/>
  <c r="R1491" i="1"/>
  <c r="R1487" i="1"/>
  <c r="R1483" i="1"/>
  <c r="R1479" i="1"/>
  <c r="R1475" i="1"/>
  <c r="R1471" i="1"/>
  <c r="R1467" i="1"/>
  <c r="R1463" i="1"/>
  <c r="R1459" i="1"/>
  <c r="R1455" i="1"/>
  <c r="R1451" i="1"/>
  <c r="R1447" i="1"/>
  <c r="R1443" i="1"/>
  <c r="R1439" i="1"/>
  <c r="R1435" i="1"/>
  <c r="R1431" i="1"/>
  <c r="R1427" i="1"/>
  <c r="R1423" i="1"/>
  <c r="R1419" i="1"/>
  <c r="R1415" i="1"/>
  <c r="R1411" i="1"/>
  <c r="R1407" i="1"/>
  <c r="R1403" i="1"/>
  <c r="R1399" i="1"/>
  <c r="R1395" i="1"/>
  <c r="R1391" i="1"/>
  <c r="R1387" i="1"/>
  <c r="R1383" i="1"/>
  <c r="R1379" i="1"/>
  <c r="R1375" i="1"/>
  <c r="R1371" i="1"/>
  <c r="R1367" i="1"/>
  <c r="R1363" i="1"/>
  <c r="R1359" i="1"/>
  <c r="R1355" i="1"/>
  <c r="R1351" i="1"/>
  <c r="R1347" i="1"/>
  <c r="R1343" i="1"/>
  <c r="R1339" i="1"/>
  <c r="R1335" i="1"/>
  <c r="R1331" i="1"/>
  <c r="R1327" i="1"/>
  <c r="R1323" i="1"/>
  <c r="R1319" i="1"/>
  <c r="R1315" i="1"/>
  <c r="R1311" i="1"/>
  <c r="R1307" i="1"/>
  <c r="R1303" i="1"/>
  <c r="R1299" i="1"/>
  <c r="R1295" i="1"/>
  <c r="R1291" i="1"/>
  <c r="R1287" i="1"/>
  <c r="R1283" i="1"/>
  <c r="R1279" i="1"/>
  <c r="R1275" i="1"/>
  <c r="R1271" i="1"/>
  <c r="R1267" i="1"/>
  <c r="R1263" i="1"/>
  <c r="R1259" i="1"/>
  <c r="R1255" i="1"/>
  <c r="R1251" i="1"/>
  <c r="R1247" i="1"/>
  <c r="R1243" i="1"/>
  <c r="R1239" i="1"/>
  <c r="R1235" i="1"/>
  <c r="R1231" i="1"/>
  <c r="R1227" i="1"/>
  <c r="R1223" i="1"/>
  <c r="R847" i="1"/>
  <c r="R846" i="1"/>
  <c r="R845" i="1"/>
  <c r="R844" i="1"/>
  <c r="R843" i="1"/>
  <c r="R842" i="1"/>
  <c r="R841" i="1"/>
  <c r="R840" i="1"/>
  <c r="R839" i="1"/>
  <c r="R838" i="1"/>
  <c r="R837" i="1"/>
  <c r="R836" i="1"/>
  <c r="R835" i="1"/>
  <c r="R834" i="1"/>
  <c r="R833" i="1"/>
  <c r="R832" i="1"/>
  <c r="R831" i="1"/>
  <c r="R830" i="1"/>
  <c r="R829" i="1"/>
  <c r="R828" i="1"/>
  <c r="R827" i="1"/>
  <c r="R826" i="1"/>
  <c r="R825" i="1"/>
  <c r="R824" i="1"/>
  <c r="R823" i="1"/>
  <c r="R822" i="1"/>
  <c r="R821" i="1"/>
  <c r="R820" i="1"/>
  <c r="R819" i="1"/>
  <c r="R818" i="1"/>
  <c r="R817" i="1"/>
  <c r="R816" i="1"/>
  <c r="R815" i="1"/>
  <c r="R814" i="1"/>
  <c r="R813" i="1"/>
  <c r="R812" i="1"/>
  <c r="R811" i="1"/>
  <c r="R810" i="1"/>
  <c r="R809" i="1"/>
  <c r="R808" i="1"/>
  <c r="R807" i="1"/>
  <c r="R806" i="1"/>
  <c r="R805" i="1"/>
  <c r="R804" i="1"/>
  <c r="R803" i="1"/>
  <c r="R802" i="1"/>
  <c r="R801" i="1"/>
  <c r="R800" i="1"/>
  <c r="R799" i="1"/>
  <c r="R798" i="1"/>
  <c r="R797" i="1"/>
  <c r="R796" i="1"/>
  <c r="R795" i="1"/>
  <c r="R794" i="1"/>
  <c r="R793" i="1"/>
  <c r="R792" i="1"/>
  <c r="R791" i="1"/>
  <c r="R790" i="1"/>
  <c r="R789" i="1"/>
  <c r="R788" i="1"/>
  <c r="R787" i="1"/>
  <c r="R786" i="1"/>
  <c r="R785" i="1"/>
  <c r="R784" i="1"/>
  <c r="R783" i="1"/>
  <c r="R782" i="1"/>
  <c r="R781" i="1"/>
  <c r="R780" i="1"/>
  <c r="R779" i="1"/>
  <c r="R778" i="1"/>
  <c r="R777" i="1"/>
  <c r="R776" i="1"/>
  <c r="R775" i="1"/>
  <c r="R774" i="1"/>
  <c r="R773" i="1"/>
  <c r="R772" i="1"/>
  <c r="R771" i="1"/>
  <c r="R770" i="1"/>
  <c r="R769" i="1"/>
  <c r="R768" i="1"/>
  <c r="R767" i="1"/>
  <c r="R766" i="1"/>
  <c r="R765" i="1"/>
  <c r="R764" i="1"/>
  <c r="R763" i="1"/>
  <c r="R762" i="1"/>
  <c r="R761" i="1"/>
  <c r="R760" i="1"/>
  <c r="R759" i="1"/>
  <c r="R758" i="1"/>
  <c r="R757" i="1"/>
  <c r="R756" i="1"/>
  <c r="R755" i="1"/>
  <c r="R754" i="1"/>
  <c r="R753" i="1"/>
  <c r="R752" i="1"/>
  <c r="R751" i="1"/>
  <c r="R750" i="1"/>
  <c r="R749" i="1"/>
  <c r="R748" i="1"/>
  <c r="R747" i="1"/>
  <c r="R746" i="1"/>
  <c r="R745" i="1"/>
  <c r="R744" i="1"/>
  <c r="R743" i="1"/>
  <c r="R742" i="1"/>
  <c r="R741" i="1"/>
  <c r="R740" i="1"/>
  <c r="R739" i="1"/>
  <c r="R738" i="1"/>
  <c r="R737" i="1"/>
  <c r="R736" i="1"/>
  <c r="R735" i="1"/>
  <c r="R734" i="1"/>
  <c r="R733" i="1"/>
  <c r="R732" i="1"/>
  <c r="R731" i="1"/>
  <c r="R730" i="1"/>
  <c r="R729" i="1"/>
  <c r="R728" i="1"/>
  <c r="R727" i="1"/>
  <c r="R726" i="1"/>
  <c r="R725" i="1"/>
  <c r="R724" i="1"/>
  <c r="R723" i="1"/>
  <c r="R722" i="1"/>
  <c r="R721" i="1"/>
  <c r="R720" i="1"/>
  <c r="R719" i="1"/>
  <c r="R718" i="1"/>
  <c r="R717" i="1"/>
  <c r="R716" i="1"/>
  <c r="R715" i="1"/>
  <c r="R714" i="1"/>
  <c r="R713" i="1"/>
  <c r="R712" i="1"/>
  <c r="R711" i="1"/>
  <c r="R710" i="1"/>
  <c r="R709" i="1"/>
  <c r="R708" i="1"/>
  <c r="R707" i="1"/>
  <c r="R706" i="1"/>
  <c r="R705" i="1"/>
  <c r="R704" i="1"/>
  <c r="R703" i="1"/>
  <c r="R702" i="1"/>
  <c r="R701" i="1"/>
  <c r="R700" i="1"/>
  <c r="R699" i="1"/>
  <c r="R698" i="1"/>
  <c r="R697" i="1"/>
  <c r="R696" i="1"/>
  <c r="R695" i="1"/>
  <c r="R694" i="1"/>
  <c r="R693" i="1"/>
  <c r="R692" i="1"/>
  <c r="R691" i="1"/>
  <c r="R690" i="1"/>
  <c r="R689" i="1"/>
  <c r="R688" i="1"/>
  <c r="R687" i="1"/>
  <c r="R686" i="1"/>
  <c r="R685" i="1"/>
  <c r="R684" i="1"/>
  <c r="R683" i="1"/>
  <c r="R682" i="1"/>
  <c r="R681" i="1"/>
  <c r="R680" i="1"/>
  <c r="R679" i="1"/>
  <c r="R678" i="1"/>
  <c r="R677" i="1"/>
  <c r="R676" i="1"/>
  <c r="R675" i="1"/>
  <c r="R674" i="1"/>
  <c r="R673" i="1"/>
  <c r="R672" i="1"/>
  <c r="R671" i="1"/>
  <c r="R670" i="1"/>
  <c r="R669" i="1"/>
  <c r="R668" i="1"/>
  <c r="R667" i="1"/>
  <c r="R666" i="1"/>
  <c r="R665" i="1"/>
  <c r="R664" i="1"/>
  <c r="R663" i="1"/>
  <c r="R662" i="1"/>
  <c r="R661" i="1"/>
  <c r="R660" i="1"/>
  <c r="R659" i="1"/>
  <c r="R658" i="1"/>
  <c r="R657" i="1"/>
  <c r="R656" i="1"/>
  <c r="R655" i="1"/>
  <c r="R654" i="1"/>
  <c r="R653" i="1"/>
  <c r="R652" i="1"/>
  <c r="R651" i="1"/>
  <c r="R650" i="1"/>
  <c r="R649" i="1"/>
  <c r="R648" i="1"/>
  <c r="R647" i="1"/>
  <c r="R646" i="1"/>
  <c r="R645" i="1"/>
  <c r="R644" i="1"/>
  <c r="R643" i="1"/>
  <c r="R642" i="1"/>
  <c r="R641" i="1"/>
  <c r="R640" i="1"/>
  <c r="R639" i="1"/>
  <c r="R638" i="1"/>
  <c r="R637" i="1"/>
  <c r="R636" i="1"/>
  <c r="R635" i="1"/>
  <c r="R634" i="1"/>
  <c r="R633" i="1"/>
  <c r="R632" i="1"/>
  <c r="R631" i="1"/>
  <c r="R630" i="1"/>
  <c r="R629" i="1"/>
  <c r="R628" i="1"/>
  <c r="R627" i="1"/>
  <c r="R626" i="1"/>
  <c r="R625" i="1"/>
  <c r="R624" i="1"/>
  <c r="R623" i="1"/>
  <c r="R622" i="1"/>
  <c r="R621" i="1"/>
  <c r="R620" i="1"/>
  <c r="R619" i="1"/>
  <c r="R618" i="1"/>
  <c r="R617" i="1"/>
  <c r="R616" i="1"/>
  <c r="R615" i="1"/>
  <c r="R614" i="1"/>
  <c r="R613" i="1"/>
  <c r="R612" i="1"/>
  <c r="R611" i="1"/>
  <c r="R610" i="1"/>
  <c r="R609" i="1"/>
  <c r="R608" i="1"/>
  <c r="R607" i="1"/>
  <c r="R606" i="1"/>
  <c r="R605" i="1"/>
  <c r="R604" i="1"/>
  <c r="R603" i="1"/>
  <c r="R602" i="1"/>
  <c r="R601" i="1"/>
  <c r="R600" i="1"/>
  <c r="R599" i="1"/>
  <c r="R598" i="1"/>
  <c r="R597" i="1"/>
  <c r="R596" i="1"/>
  <c r="R595" i="1"/>
  <c r="R594" i="1"/>
  <c r="R593" i="1"/>
  <c r="R592" i="1"/>
  <c r="R591" i="1"/>
  <c r="R590" i="1"/>
  <c r="R589" i="1"/>
  <c r="R588" i="1"/>
  <c r="R587" i="1"/>
  <c r="R586" i="1"/>
  <c r="R585" i="1"/>
  <c r="R584" i="1"/>
  <c r="R583" i="1"/>
  <c r="R582" i="1"/>
  <c r="R581" i="1"/>
  <c r="R580" i="1"/>
  <c r="R579" i="1"/>
  <c r="R578" i="1"/>
  <c r="R577" i="1"/>
  <c r="R576" i="1"/>
  <c r="R575" i="1"/>
  <c r="R574" i="1"/>
  <c r="R573" i="1"/>
  <c r="R572" i="1"/>
  <c r="R571" i="1"/>
  <c r="R570" i="1"/>
  <c r="R569" i="1"/>
  <c r="R568" i="1"/>
  <c r="R567" i="1"/>
  <c r="R566" i="1"/>
  <c r="R565" i="1"/>
  <c r="R564" i="1"/>
  <c r="R563" i="1"/>
  <c r="R562" i="1"/>
  <c r="R561" i="1"/>
  <c r="R560" i="1"/>
  <c r="R559" i="1"/>
  <c r="R558" i="1"/>
  <c r="R557" i="1"/>
  <c r="R556" i="1"/>
  <c r="R555" i="1"/>
  <c r="R554" i="1"/>
  <c r="R553" i="1"/>
  <c r="R552" i="1"/>
  <c r="R551" i="1"/>
  <c r="R550" i="1"/>
  <c r="R549" i="1"/>
  <c r="R548" i="1"/>
  <c r="R547" i="1"/>
  <c r="R546" i="1"/>
  <c r="R545" i="1"/>
  <c r="R544" i="1"/>
  <c r="R543" i="1"/>
  <c r="R542" i="1"/>
  <c r="R541" i="1"/>
  <c r="R540" i="1"/>
  <c r="R539" i="1"/>
  <c r="R538" i="1"/>
  <c r="R537" i="1"/>
  <c r="R536" i="1"/>
  <c r="R535" i="1"/>
  <c r="R534" i="1"/>
  <c r="R533" i="1"/>
  <c r="R532" i="1"/>
  <c r="R531" i="1"/>
  <c r="R530" i="1"/>
  <c r="R529" i="1"/>
  <c r="R528" i="1"/>
  <c r="R527" i="1"/>
  <c r="R526" i="1"/>
  <c r="R525" i="1"/>
  <c r="R524" i="1"/>
  <c r="R523" i="1"/>
  <c r="R522" i="1"/>
  <c r="R521" i="1"/>
  <c r="R520" i="1"/>
  <c r="R519" i="1"/>
  <c r="R518" i="1"/>
  <c r="R517" i="1"/>
  <c r="R516" i="1"/>
  <c r="R515" i="1"/>
  <c r="R514" i="1"/>
  <c r="R513" i="1"/>
  <c r="R512" i="1"/>
  <c r="R511" i="1"/>
  <c r="R510" i="1"/>
  <c r="R509" i="1"/>
  <c r="R508" i="1"/>
  <c r="R507" i="1"/>
  <c r="R506" i="1"/>
  <c r="R505" i="1"/>
  <c r="R504" i="1"/>
  <c r="R503" i="1"/>
  <c r="R502" i="1"/>
  <c r="R501" i="1"/>
  <c r="R500" i="1"/>
  <c r="R499" i="1"/>
  <c r="R498" i="1"/>
  <c r="R497" i="1"/>
  <c r="R496" i="1"/>
  <c r="R495" i="1"/>
  <c r="R494" i="1"/>
  <c r="R493" i="1"/>
  <c r="R492" i="1"/>
  <c r="R491" i="1"/>
  <c r="R490" i="1"/>
  <c r="R489" i="1"/>
  <c r="R488" i="1"/>
  <c r="R487" i="1"/>
  <c r="R486" i="1"/>
  <c r="R485" i="1"/>
  <c r="R484" i="1"/>
  <c r="R483" i="1"/>
  <c r="R482" i="1"/>
  <c r="R481" i="1"/>
  <c r="R480" i="1"/>
  <c r="R479" i="1"/>
  <c r="R478" i="1"/>
  <c r="R477" i="1"/>
  <c r="R476" i="1"/>
  <c r="R475" i="1"/>
  <c r="R474" i="1"/>
  <c r="R473" i="1"/>
  <c r="R472" i="1"/>
  <c r="R471" i="1"/>
  <c r="R470" i="1"/>
  <c r="R469" i="1"/>
  <c r="R468" i="1"/>
  <c r="R467" i="1"/>
  <c r="R466" i="1"/>
  <c r="R465" i="1"/>
  <c r="R464" i="1"/>
  <c r="R463" i="1"/>
  <c r="R462" i="1"/>
  <c r="R461" i="1"/>
  <c r="R460" i="1"/>
  <c r="R459" i="1"/>
  <c r="R458" i="1"/>
  <c r="R457" i="1"/>
  <c r="R456" i="1"/>
  <c r="R455" i="1"/>
  <c r="R454" i="1"/>
  <c r="R453" i="1"/>
  <c r="R452" i="1"/>
  <c r="R451" i="1"/>
  <c r="R450" i="1"/>
  <c r="R449" i="1"/>
  <c r="R448" i="1"/>
  <c r="R447" i="1"/>
  <c r="R446" i="1"/>
  <c r="R445" i="1"/>
  <c r="R444" i="1"/>
  <c r="R443" i="1"/>
  <c r="R442" i="1"/>
  <c r="R441" i="1"/>
  <c r="R440" i="1"/>
  <c r="R439" i="1"/>
  <c r="R438" i="1"/>
  <c r="R437" i="1"/>
  <c r="R436" i="1"/>
  <c r="R435" i="1"/>
  <c r="R434" i="1"/>
  <c r="R433" i="1"/>
  <c r="R432" i="1"/>
  <c r="R431" i="1"/>
  <c r="R430" i="1"/>
  <c r="R429" i="1"/>
  <c r="R428" i="1"/>
  <c r="R427" i="1"/>
  <c r="R426" i="1"/>
  <c r="R425" i="1"/>
  <c r="R424" i="1"/>
  <c r="R423" i="1"/>
  <c r="R422" i="1"/>
  <c r="R421" i="1"/>
  <c r="R420" i="1"/>
  <c r="R419" i="1"/>
  <c r="R418" i="1"/>
  <c r="R417" i="1"/>
  <c r="R416" i="1"/>
  <c r="R415" i="1"/>
  <c r="R414" i="1"/>
  <c r="R413" i="1"/>
  <c r="R412" i="1"/>
  <c r="R411" i="1"/>
  <c r="R410" i="1"/>
  <c r="R409" i="1"/>
  <c r="R408" i="1"/>
  <c r="R407" i="1"/>
  <c r="R406" i="1"/>
  <c r="R405" i="1"/>
  <c r="R404" i="1"/>
  <c r="R403" i="1"/>
  <c r="R402" i="1"/>
  <c r="R401" i="1"/>
  <c r="R400" i="1"/>
  <c r="R399" i="1"/>
  <c r="R398" i="1"/>
  <c r="R397" i="1"/>
  <c r="R396" i="1"/>
  <c r="R395" i="1"/>
  <c r="R394" i="1"/>
  <c r="R393" i="1"/>
  <c r="R392" i="1"/>
  <c r="R391" i="1"/>
  <c r="R390" i="1"/>
  <c r="R389" i="1"/>
  <c r="R388" i="1"/>
  <c r="R387" i="1"/>
  <c r="R386" i="1"/>
  <c r="R385" i="1"/>
  <c r="R384" i="1"/>
  <c r="R383" i="1"/>
  <c r="R382" i="1"/>
  <c r="R381" i="1"/>
  <c r="R380" i="1"/>
  <c r="R379" i="1"/>
  <c r="R378" i="1"/>
  <c r="R377" i="1"/>
  <c r="R376" i="1"/>
  <c r="R375" i="1"/>
  <c r="R374" i="1"/>
  <c r="R373" i="1"/>
  <c r="R372" i="1"/>
  <c r="R371" i="1"/>
  <c r="R370" i="1"/>
  <c r="R369" i="1"/>
  <c r="R368" i="1"/>
  <c r="R367" i="1"/>
  <c r="R366" i="1"/>
  <c r="R365" i="1"/>
  <c r="R364" i="1"/>
  <c r="R363" i="1"/>
  <c r="R362" i="1"/>
  <c r="R361" i="1"/>
  <c r="R360" i="1"/>
  <c r="R359" i="1"/>
  <c r="R358" i="1"/>
  <c r="R357" i="1"/>
  <c r="R356" i="1"/>
  <c r="R355" i="1"/>
  <c r="R354" i="1"/>
  <c r="R353" i="1"/>
  <c r="R352" i="1"/>
  <c r="R351" i="1"/>
  <c r="R350" i="1"/>
  <c r="R349" i="1"/>
  <c r="R348" i="1"/>
  <c r="R347" i="1"/>
  <c r="R346" i="1"/>
  <c r="R345" i="1"/>
  <c r="R344" i="1"/>
  <c r="R343" i="1"/>
  <c r="R342" i="1"/>
  <c r="R341" i="1"/>
  <c r="R340" i="1"/>
  <c r="R339" i="1"/>
  <c r="R1932" i="1"/>
  <c r="R1868" i="1"/>
  <c r="R1804" i="1"/>
  <c r="R1740" i="1"/>
  <c r="R1656" i="1"/>
  <c r="R1628" i="1"/>
  <c r="R1612" i="1"/>
  <c r="R1596" i="1"/>
  <c r="R1580" i="1"/>
  <c r="R1564" i="1"/>
  <c r="R1548" i="1"/>
  <c r="R1532" i="1"/>
  <c r="R1516" i="1"/>
  <c r="R1500" i="1"/>
  <c r="R1484" i="1"/>
  <c r="R1468" i="1"/>
  <c r="R1452" i="1"/>
  <c r="R1436" i="1"/>
  <c r="R1420" i="1"/>
  <c r="R1404" i="1"/>
  <c r="R1388" i="1"/>
  <c r="R1372" i="1"/>
  <c r="R1356" i="1"/>
  <c r="R1340" i="1"/>
  <c r="R1324" i="1"/>
  <c r="R1308" i="1"/>
  <c r="R1292" i="1"/>
  <c r="R1276" i="1"/>
  <c r="R1260" i="1"/>
  <c r="R1244" i="1"/>
  <c r="R1228" i="1"/>
  <c r="R1219" i="1"/>
  <c r="R1211" i="1"/>
  <c r="R1203" i="1"/>
  <c r="R1195" i="1"/>
  <c r="R1187" i="1"/>
  <c r="R1179" i="1"/>
  <c r="R1171" i="1"/>
  <c r="R1163" i="1"/>
  <c r="R1155" i="1"/>
  <c r="R1147" i="1"/>
  <c r="R1139" i="1"/>
  <c r="R1131" i="1"/>
  <c r="R1123" i="1"/>
  <c r="R1115" i="1"/>
  <c r="R1107" i="1"/>
  <c r="R1099" i="1"/>
  <c r="R1091" i="1"/>
  <c r="R1083" i="1"/>
  <c r="R1075" i="1"/>
  <c r="R1067" i="1"/>
  <c r="R1059" i="1"/>
  <c r="R1051" i="1"/>
  <c r="R1043" i="1"/>
  <c r="R1035" i="1"/>
  <c r="R1027" i="1"/>
  <c r="R1019" i="1"/>
  <c r="R1011" i="1"/>
  <c r="R1003" i="1"/>
  <c r="R995" i="1"/>
  <c r="R987" i="1"/>
  <c r="R979" i="1"/>
  <c r="R971" i="1"/>
  <c r="R963" i="1"/>
  <c r="R955" i="1"/>
  <c r="R947" i="1"/>
  <c r="R939" i="1"/>
  <c r="R931" i="1"/>
  <c r="R923" i="1"/>
  <c r="R915" i="1"/>
  <c r="R907" i="1"/>
  <c r="R899" i="1"/>
  <c r="R891" i="1"/>
  <c r="R883" i="1"/>
  <c r="R875" i="1"/>
  <c r="R867" i="1"/>
  <c r="R859" i="1"/>
  <c r="R851" i="1"/>
  <c r="R258" i="1"/>
  <c r="R257" i="1"/>
  <c r="R256" i="1"/>
  <c r="R255" i="1"/>
  <c r="R254" i="1"/>
  <c r="R253" i="1"/>
  <c r="R252" i="1"/>
  <c r="R251" i="1"/>
  <c r="R250" i="1"/>
  <c r="R249" i="1"/>
  <c r="R248" i="1"/>
  <c r="R247" i="1"/>
  <c r="R246" i="1"/>
  <c r="R245" i="1"/>
  <c r="R244" i="1"/>
  <c r="R243" i="1"/>
  <c r="R242" i="1"/>
  <c r="R241" i="1"/>
  <c r="R240" i="1"/>
  <c r="R239" i="1"/>
  <c r="R238" i="1"/>
  <c r="R237" i="1"/>
  <c r="R236" i="1"/>
  <c r="R235" i="1"/>
  <c r="R234" i="1"/>
  <c r="R233" i="1"/>
  <c r="R232" i="1"/>
  <c r="R231" i="1"/>
  <c r="R230" i="1"/>
  <c r="R229" i="1"/>
  <c r="R228" i="1"/>
  <c r="R227" i="1"/>
  <c r="R226" i="1"/>
  <c r="R225" i="1"/>
  <c r="R224" i="1"/>
  <c r="R223" i="1"/>
  <c r="R222" i="1"/>
  <c r="R221" i="1"/>
  <c r="R220" i="1"/>
  <c r="R219" i="1"/>
  <c r="R218" i="1"/>
  <c r="R217" i="1"/>
  <c r="R216" i="1"/>
  <c r="R215" i="1"/>
  <c r="R214" i="1"/>
  <c r="R213" i="1"/>
  <c r="R212" i="1"/>
  <c r="R211" i="1"/>
  <c r="R210" i="1"/>
  <c r="R209" i="1"/>
  <c r="R208" i="1"/>
  <c r="R207" i="1"/>
  <c r="R206" i="1"/>
  <c r="R205" i="1"/>
  <c r="R204" i="1"/>
  <c r="R203" i="1"/>
  <c r="R202" i="1"/>
  <c r="R201" i="1"/>
  <c r="R200" i="1"/>
  <c r="R199" i="1"/>
  <c r="R198" i="1"/>
  <c r="R197" i="1"/>
  <c r="R196" i="1"/>
  <c r="R195" i="1"/>
  <c r="R194" i="1"/>
  <c r="R193" i="1"/>
  <c r="R192" i="1"/>
  <c r="R191" i="1"/>
  <c r="R190" i="1"/>
  <c r="R189" i="1"/>
  <c r="R188" i="1"/>
  <c r="R187" i="1"/>
  <c r="R186" i="1"/>
  <c r="R185" i="1"/>
  <c r="R184" i="1"/>
  <c r="R183" i="1"/>
  <c r="R182" i="1"/>
  <c r="R181" i="1"/>
  <c r="R180" i="1"/>
  <c r="R179" i="1"/>
  <c r="R178" i="1"/>
  <c r="R177" i="1"/>
  <c r="R176" i="1"/>
  <c r="R175" i="1"/>
  <c r="R174" i="1"/>
  <c r="R173" i="1"/>
  <c r="R172" i="1"/>
  <c r="R171" i="1"/>
  <c r="R170" i="1"/>
  <c r="R169" i="1"/>
  <c r="R168" i="1"/>
  <c r="R167" i="1"/>
  <c r="R166" i="1"/>
  <c r="R165" i="1"/>
  <c r="R164" i="1"/>
  <c r="R163" i="1"/>
  <c r="R162" i="1"/>
  <c r="R161" i="1"/>
  <c r="R160" i="1"/>
  <c r="R159" i="1"/>
  <c r="R158" i="1"/>
  <c r="R157" i="1"/>
  <c r="R156" i="1"/>
  <c r="R155" i="1"/>
  <c r="R154" i="1"/>
  <c r="R153" i="1"/>
  <c r="R152" i="1"/>
  <c r="R151" i="1"/>
  <c r="R150" i="1"/>
  <c r="R149" i="1"/>
  <c r="R148" i="1"/>
  <c r="R147" i="1"/>
  <c r="R146" i="1"/>
  <c r="R145" i="1"/>
  <c r="R144" i="1"/>
  <c r="R143" i="1"/>
  <c r="R142" i="1"/>
  <c r="R141" i="1"/>
  <c r="R140" i="1"/>
  <c r="R139" i="1"/>
  <c r="R138" i="1"/>
  <c r="R137" i="1"/>
  <c r="R136" i="1"/>
  <c r="R135" i="1"/>
  <c r="R134" i="1"/>
  <c r="R133" i="1"/>
  <c r="R132" i="1"/>
  <c r="R131" i="1"/>
  <c r="R130" i="1"/>
  <c r="R129" i="1"/>
  <c r="R128" i="1"/>
  <c r="R127" i="1"/>
  <c r="R126" i="1"/>
  <c r="R125" i="1"/>
  <c r="R124" i="1"/>
  <c r="R123" i="1"/>
  <c r="R122" i="1"/>
  <c r="R121" i="1"/>
  <c r="R120" i="1"/>
  <c r="R119" i="1"/>
  <c r="R118" i="1"/>
  <c r="R117" i="1"/>
  <c r="R116" i="1"/>
  <c r="R115" i="1"/>
  <c r="R114" i="1"/>
  <c r="R113" i="1"/>
  <c r="R112" i="1"/>
  <c r="R111" i="1"/>
  <c r="R110" i="1"/>
  <c r="R109" i="1"/>
  <c r="R108" i="1"/>
  <c r="R107" i="1"/>
  <c r="R106" i="1"/>
  <c r="R105" i="1"/>
  <c r="R104" i="1"/>
  <c r="R103" i="1"/>
  <c r="R102" i="1"/>
  <c r="R101" i="1"/>
  <c r="R100" i="1"/>
  <c r="R99" i="1"/>
  <c r="R98" i="1"/>
  <c r="R97" i="1"/>
  <c r="R96" i="1"/>
  <c r="R95" i="1"/>
  <c r="R94" i="1"/>
  <c r="R93" i="1"/>
  <c r="R92" i="1"/>
  <c r="R91" i="1"/>
  <c r="R90" i="1"/>
  <c r="R89" i="1"/>
  <c r="R85" i="1"/>
  <c r="R84" i="1"/>
  <c r="R83" i="1"/>
  <c r="R82" i="1"/>
  <c r="R81" i="1"/>
  <c r="R80" i="1"/>
  <c r="R79" i="1"/>
  <c r="R78" i="1"/>
  <c r="R77" i="1"/>
  <c r="R76" i="1"/>
  <c r="R75" i="1"/>
  <c r="R74" i="1"/>
  <c r="R73" i="1"/>
  <c r="R72" i="1"/>
  <c r="R71" i="1"/>
  <c r="R70" i="1"/>
  <c r="R69" i="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40" i="1"/>
  <c r="R39" i="1"/>
  <c r="R38" i="1"/>
  <c r="R37" i="1"/>
  <c r="R36" i="1"/>
  <c r="R35" i="1"/>
  <c r="R34" i="1"/>
  <c r="R33" i="1"/>
  <c r="R32" i="1"/>
  <c r="R31" i="1"/>
  <c r="R30" i="1"/>
  <c r="R29" i="1"/>
  <c r="R28" i="1"/>
  <c r="R27" i="1"/>
  <c r="R26" i="1"/>
  <c r="R25" i="1"/>
  <c r="R24" i="1"/>
  <c r="R23" i="1"/>
  <c r="R22" i="1"/>
  <c r="R21" i="1"/>
  <c r="R20" i="1"/>
  <c r="R19" i="1"/>
  <c r="R18" i="1"/>
  <c r="R17" i="1"/>
  <c r="R16" i="1"/>
  <c r="R15" i="1"/>
  <c r="R14" i="1"/>
  <c r="R13" i="1"/>
  <c r="R1592" i="1"/>
  <c r="R1576" i="1"/>
  <c r="R1512" i="1"/>
  <c r="R1496" i="1"/>
  <c r="R1464" i="1"/>
  <c r="R1432" i="1"/>
  <c r="R1304" i="1"/>
  <c r="R1288" i="1"/>
  <c r="R1224" i="1"/>
  <c r="R1209" i="1"/>
  <c r="R1201" i="1"/>
  <c r="R1177" i="1"/>
  <c r="R1161" i="1"/>
  <c r="R1145" i="1"/>
  <c r="R1129" i="1"/>
  <c r="R1121" i="1"/>
  <c r="R1097" i="1"/>
  <c r="R1089" i="1"/>
  <c r="R1065" i="1"/>
  <c r="R1033" i="1"/>
  <c r="R1025" i="1"/>
  <c r="R993" i="1"/>
  <c r="R985" i="1"/>
  <c r="R953" i="1"/>
  <c r="R945" i="1"/>
  <c r="R913" i="1"/>
  <c r="R905" i="1"/>
  <c r="R873" i="1"/>
  <c r="R849" i="1"/>
  <c r="R332" i="1"/>
  <c r="R328" i="1"/>
  <c r="R326" i="1"/>
  <c r="R296" i="1"/>
  <c r="R294" i="1"/>
  <c r="R286" i="1"/>
  <c r="R272" i="1"/>
  <c r="R264" i="1"/>
  <c r="R262" i="1"/>
  <c r="R1948" i="1"/>
  <c r="R1884" i="1"/>
  <c r="R1820" i="1"/>
  <c r="R1756" i="1"/>
  <c r="R1692" i="1"/>
  <c r="R1664" i="1"/>
  <c r="R1616" i="1"/>
  <c r="R1600" i="1"/>
  <c r="R1584" i="1"/>
  <c r="R1568" i="1"/>
  <c r="R1552" i="1"/>
  <c r="R1536" i="1"/>
  <c r="R1520" i="1"/>
  <c r="R1504" i="1"/>
  <c r="R1488" i="1"/>
  <c r="R1472" i="1"/>
  <c r="R1456" i="1"/>
  <c r="R1440" i="1"/>
  <c r="R1424" i="1"/>
  <c r="R1408" i="1"/>
  <c r="R1392" i="1"/>
  <c r="R1376" i="1"/>
  <c r="R1360" i="1"/>
  <c r="R1344" i="1"/>
  <c r="R1328" i="1"/>
  <c r="R1312" i="1"/>
  <c r="R1296" i="1"/>
  <c r="R1280" i="1"/>
  <c r="R1264" i="1"/>
  <c r="R1248" i="1"/>
  <c r="R1232" i="1"/>
  <c r="R1213" i="1"/>
  <c r="R1205" i="1"/>
  <c r="R1197" i="1"/>
  <c r="R1189" i="1"/>
  <c r="R1181" i="1"/>
  <c r="R1173" i="1"/>
  <c r="R1165" i="1"/>
  <c r="R1157" i="1"/>
  <c r="R1149" i="1"/>
  <c r="R1141" i="1"/>
  <c r="R1133" i="1"/>
  <c r="R1125" i="1"/>
  <c r="R1117" i="1"/>
  <c r="R1109" i="1"/>
  <c r="R1101" i="1"/>
  <c r="R1093" i="1"/>
  <c r="R1085" i="1"/>
  <c r="R1077" i="1"/>
  <c r="R1069" i="1"/>
  <c r="R1061" i="1"/>
  <c r="R1053" i="1"/>
  <c r="R1045" i="1"/>
  <c r="R1037" i="1"/>
  <c r="R1029" i="1"/>
  <c r="R1021" i="1"/>
  <c r="R1013" i="1"/>
  <c r="R1005" i="1"/>
  <c r="R997" i="1"/>
  <c r="R989" i="1"/>
  <c r="R981" i="1"/>
  <c r="R973" i="1"/>
  <c r="R965" i="1"/>
  <c r="R957" i="1"/>
  <c r="R949" i="1"/>
  <c r="R941" i="1"/>
  <c r="R933" i="1"/>
  <c r="R925" i="1"/>
  <c r="R917" i="1"/>
  <c r="R909" i="1"/>
  <c r="R901" i="1"/>
  <c r="R893" i="1"/>
  <c r="R885" i="1"/>
  <c r="R877" i="1"/>
  <c r="R869" i="1"/>
  <c r="R861" i="1"/>
  <c r="R853" i="1"/>
  <c r="R337" i="1"/>
  <c r="R335" i="1"/>
  <c r="R333" i="1"/>
  <c r="R331" i="1"/>
  <c r="R329" i="1"/>
  <c r="R327" i="1"/>
  <c r="R325" i="1"/>
  <c r="R323" i="1"/>
  <c r="R321" i="1"/>
  <c r="R319" i="1"/>
  <c r="R317" i="1"/>
  <c r="R315" i="1"/>
  <c r="R313" i="1"/>
  <c r="R311" i="1"/>
  <c r="R309" i="1"/>
  <c r="R307" i="1"/>
  <c r="R305" i="1"/>
  <c r="R303" i="1"/>
  <c r="R301" i="1"/>
  <c r="R299" i="1"/>
  <c r="R297" i="1"/>
  <c r="R295" i="1"/>
  <c r="R293" i="1"/>
  <c r="R291" i="1"/>
  <c r="R289" i="1"/>
  <c r="R287" i="1"/>
  <c r="R285" i="1"/>
  <c r="R283" i="1"/>
  <c r="R281" i="1"/>
  <c r="R279" i="1"/>
  <c r="R277" i="1"/>
  <c r="R275" i="1"/>
  <c r="R273" i="1"/>
  <c r="R271" i="1"/>
  <c r="R269" i="1"/>
  <c r="R267" i="1"/>
  <c r="R265" i="1"/>
  <c r="R263" i="1"/>
  <c r="R261" i="1"/>
  <c r="R259" i="1"/>
  <c r="R1724" i="1"/>
  <c r="R1648" i="1"/>
  <c r="R1624" i="1"/>
  <c r="R1544" i="1"/>
  <c r="R1528" i="1"/>
  <c r="R1448" i="1"/>
  <c r="R1416" i="1"/>
  <c r="R1384" i="1"/>
  <c r="R1368" i="1"/>
  <c r="R1336" i="1"/>
  <c r="R1320" i="1"/>
  <c r="R1256" i="1"/>
  <c r="R1240" i="1"/>
  <c r="R1217" i="1"/>
  <c r="R1185" i="1"/>
  <c r="R1169" i="1"/>
  <c r="R1137" i="1"/>
  <c r="R1113" i="1"/>
  <c r="R1105" i="1"/>
  <c r="R1073" i="1"/>
  <c r="R1057" i="1"/>
  <c r="R1049" i="1"/>
  <c r="R1009" i="1"/>
  <c r="R1001" i="1"/>
  <c r="R977" i="1"/>
  <c r="R969" i="1"/>
  <c r="R929" i="1"/>
  <c r="R921" i="1"/>
  <c r="R889" i="1"/>
  <c r="R881" i="1"/>
  <c r="R857" i="1"/>
  <c r="R336" i="1"/>
  <c r="R334" i="1"/>
  <c r="R324" i="1"/>
  <c r="R322" i="1"/>
  <c r="R308" i="1"/>
  <c r="R306" i="1"/>
  <c r="R304" i="1"/>
  <c r="R302" i="1"/>
  <c r="R290" i="1"/>
  <c r="R282" i="1"/>
  <c r="R280" i="1"/>
  <c r="R278" i="1"/>
  <c r="R276" i="1"/>
  <c r="R274" i="1"/>
  <c r="R270" i="1"/>
  <c r="R268" i="1"/>
  <c r="R260" i="1"/>
  <c r="R1964" i="1"/>
  <c r="R1900" i="1"/>
  <c r="R1836" i="1"/>
  <c r="R1772" i="1"/>
  <c r="R1708" i="1"/>
  <c r="R1672" i="1"/>
  <c r="R1640" i="1"/>
  <c r="R1620" i="1"/>
  <c r="R1604" i="1"/>
  <c r="R1588" i="1"/>
  <c r="R1572" i="1"/>
  <c r="R1556" i="1"/>
  <c r="R1540" i="1"/>
  <c r="R1524" i="1"/>
  <c r="R1508" i="1"/>
  <c r="R1492" i="1"/>
  <c r="R1476" i="1"/>
  <c r="R1460" i="1"/>
  <c r="R1444" i="1"/>
  <c r="R1428" i="1"/>
  <c r="R1412" i="1"/>
  <c r="R1396" i="1"/>
  <c r="R1380" i="1"/>
  <c r="R1364" i="1"/>
  <c r="R1348" i="1"/>
  <c r="R1332" i="1"/>
  <c r="R1316" i="1"/>
  <c r="R1300" i="1"/>
  <c r="R1284" i="1"/>
  <c r="R1268" i="1"/>
  <c r="R1252" i="1"/>
  <c r="R1236" i="1"/>
  <c r="R1215" i="1"/>
  <c r="R1207" i="1"/>
  <c r="R1199" i="1"/>
  <c r="R1191" i="1"/>
  <c r="R1183" i="1"/>
  <c r="R1175" i="1"/>
  <c r="R1167" i="1"/>
  <c r="R1159" i="1"/>
  <c r="R1151" i="1"/>
  <c r="R1143" i="1"/>
  <c r="R1135" i="1"/>
  <c r="R1127" i="1"/>
  <c r="R1119" i="1"/>
  <c r="R1111" i="1"/>
  <c r="R1103" i="1"/>
  <c r="R1095" i="1"/>
  <c r="R1087" i="1"/>
  <c r="R1079" i="1"/>
  <c r="R1071" i="1"/>
  <c r="R1063" i="1"/>
  <c r="R1055" i="1"/>
  <c r="R1047" i="1"/>
  <c r="R1039" i="1"/>
  <c r="R1031" i="1"/>
  <c r="R1023" i="1"/>
  <c r="R1015" i="1"/>
  <c r="R1007" i="1"/>
  <c r="R999" i="1"/>
  <c r="R991" i="1"/>
  <c r="R983" i="1"/>
  <c r="R975" i="1"/>
  <c r="R967" i="1"/>
  <c r="R959" i="1"/>
  <c r="R951" i="1"/>
  <c r="R943" i="1"/>
  <c r="R935" i="1"/>
  <c r="R927" i="1"/>
  <c r="R919" i="1"/>
  <c r="R911" i="1"/>
  <c r="R903" i="1"/>
  <c r="R895" i="1"/>
  <c r="R887" i="1"/>
  <c r="R879" i="1"/>
  <c r="R871" i="1"/>
  <c r="R863" i="1"/>
  <c r="R855" i="1"/>
  <c r="R1916" i="1"/>
  <c r="R1852" i="1"/>
  <c r="R1788" i="1"/>
  <c r="R1608" i="1"/>
  <c r="R1560" i="1"/>
  <c r="R1480" i="1"/>
  <c r="R1400" i="1"/>
  <c r="R1352" i="1"/>
  <c r="R1272" i="1"/>
  <c r="R1193" i="1"/>
  <c r="R1153" i="1"/>
  <c r="R1081" i="1"/>
  <c r="R1041" i="1"/>
  <c r="R1017" i="1"/>
  <c r="R961" i="1"/>
  <c r="R937" i="1"/>
  <c r="R897" i="1"/>
  <c r="R865" i="1"/>
  <c r="R330" i="1"/>
  <c r="R320" i="1"/>
  <c r="R318" i="1"/>
  <c r="R316" i="1"/>
  <c r="R314" i="1"/>
  <c r="R312" i="1"/>
  <c r="R310" i="1"/>
  <c r="R300" i="1"/>
  <c r="R298" i="1"/>
  <c r="R292" i="1"/>
  <c r="R288" i="1"/>
  <c r="R284" i="1"/>
  <c r="R266" i="1"/>
  <c r="T3287" i="1"/>
  <c r="T3283" i="1"/>
  <c r="T3279" i="1"/>
  <c r="T3275" i="1"/>
  <c r="T3271" i="1"/>
  <c r="T3267" i="1"/>
  <c r="T3263" i="1"/>
  <c r="T3260" i="1"/>
  <c r="T3259" i="1"/>
  <c r="T3258" i="1"/>
  <c r="T3257" i="1"/>
  <c r="T3256" i="1"/>
  <c r="T3255" i="1"/>
  <c r="T3254" i="1"/>
  <c r="T3286" i="1"/>
  <c r="T3282" i="1"/>
  <c r="T3278" i="1"/>
  <c r="T3274" i="1"/>
  <c r="T3270" i="1"/>
  <c r="T3266" i="1"/>
  <c r="T3262" i="1"/>
  <c r="T3285" i="1"/>
  <c r="T3281" i="1"/>
  <c r="T3277" i="1"/>
  <c r="T3273" i="1"/>
  <c r="T3269" i="1"/>
  <c r="T3265" i="1"/>
  <c r="T3261" i="1"/>
  <c r="T3288" i="1"/>
  <c r="T3272" i="1"/>
  <c r="T3253" i="1"/>
  <c r="T3252" i="1"/>
  <c r="T3251" i="1"/>
  <c r="T3250" i="1"/>
  <c r="T3249" i="1"/>
  <c r="T3248" i="1"/>
  <c r="T3247" i="1"/>
  <c r="T3246" i="1"/>
  <c r="T3245" i="1"/>
  <c r="T3244" i="1"/>
  <c r="T3243" i="1"/>
  <c r="T3242" i="1"/>
  <c r="T3241" i="1"/>
  <c r="T3240" i="1"/>
  <c r="T3239" i="1"/>
  <c r="T3238" i="1"/>
  <c r="T3237" i="1"/>
  <c r="T3236" i="1"/>
  <c r="T3235" i="1"/>
  <c r="T3234" i="1"/>
  <c r="T3284" i="1"/>
  <c r="T3268" i="1"/>
  <c r="T3280" i="1"/>
  <c r="T3264" i="1"/>
  <c r="T3276" i="1"/>
  <c r="T3233" i="1"/>
  <c r="T3230" i="1"/>
  <c r="T3226" i="1"/>
  <c r="T3222" i="1"/>
  <c r="T3218" i="1"/>
  <c r="T3214" i="1"/>
  <c r="T3210" i="1"/>
  <c r="T3208" i="1"/>
  <c r="T3231" i="1"/>
  <c r="T3227" i="1"/>
  <c r="T3223" i="1"/>
  <c r="T3219" i="1"/>
  <c r="T3215" i="1"/>
  <c r="T3232" i="1"/>
  <c r="T3228" i="1"/>
  <c r="T3224" i="1"/>
  <c r="T3220" i="1"/>
  <c r="T3216" i="1"/>
  <c r="T3212" i="1"/>
  <c r="T3211" i="1"/>
  <c r="T3209" i="1"/>
  <c r="T3207" i="1"/>
  <c r="T3206" i="1"/>
  <c r="T3205" i="1"/>
  <c r="T3204" i="1"/>
  <c r="T3203" i="1"/>
  <c r="T3202" i="1"/>
  <c r="T3201" i="1"/>
  <c r="T3200" i="1"/>
  <c r="T3199" i="1"/>
  <c r="T3198" i="1"/>
  <c r="T3197" i="1"/>
  <c r="T3196" i="1"/>
  <c r="T3195" i="1"/>
  <c r="T3194" i="1"/>
  <c r="T3193" i="1"/>
  <c r="T3192" i="1"/>
  <c r="T3191" i="1"/>
  <c r="T3190" i="1"/>
  <c r="T3189" i="1"/>
  <c r="T3188" i="1"/>
  <c r="T3187" i="1"/>
  <c r="T3186" i="1"/>
  <c r="T3185" i="1"/>
  <c r="T3184" i="1"/>
  <c r="T3183" i="1"/>
  <c r="T3182" i="1"/>
  <c r="T3181" i="1"/>
  <c r="T3180" i="1"/>
  <c r="T3179" i="1"/>
  <c r="T3178" i="1"/>
  <c r="T3177" i="1"/>
  <c r="T3176" i="1"/>
  <c r="T3175" i="1"/>
  <c r="T3174" i="1"/>
  <c r="T3173" i="1"/>
  <c r="T3172" i="1"/>
  <c r="T3171" i="1"/>
  <c r="T3170" i="1"/>
  <c r="T3169" i="1"/>
  <c r="T3168" i="1"/>
  <c r="T3167" i="1"/>
  <c r="T3166" i="1"/>
  <c r="T3165" i="1"/>
  <c r="T3164" i="1"/>
  <c r="T3163" i="1"/>
  <c r="T3162" i="1"/>
  <c r="T3161" i="1"/>
  <c r="T3160" i="1"/>
  <c r="T3217" i="1"/>
  <c r="T3159" i="1"/>
  <c r="T3158" i="1"/>
  <c r="T3157" i="1"/>
  <c r="T3156" i="1"/>
  <c r="T3155" i="1"/>
  <c r="T3154" i="1"/>
  <c r="T3153" i="1"/>
  <c r="T3152" i="1"/>
  <c r="T3151" i="1"/>
  <c r="T3150" i="1"/>
  <c r="T3149" i="1"/>
  <c r="T3148" i="1"/>
  <c r="T3147" i="1"/>
  <c r="T3146" i="1"/>
  <c r="T3145" i="1"/>
  <c r="T3144" i="1"/>
  <c r="T3143" i="1"/>
  <c r="T3142" i="1"/>
  <c r="T3141" i="1"/>
  <c r="T3140" i="1"/>
  <c r="T3139" i="1"/>
  <c r="T3138" i="1"/>
  <c r="T3137" i="1"/>
  <c r="T3136" i="1"/>
  <c r="T3135" i="1"/>
  <c r="T3134" i="1"/>
  <c r="T3133" i="1"/>
  <c r="T3132" i="1"/>
  <c r="T3131" i="1"/>
  <c r="T3130" i="1"/>
  <c r="T3129" i="1"/>
  <c r="T3128" i="1"/>
  <c r="T3127" i="1"/>
  <c r="T3126" i="1"/>
  <c r="T3125" i="1"/>
  <c r="T3124" i="1"/>
  <c r="T3123" i="1"/>
  <c r="T3122" i="1"/>
  <c r="T3121" i="1"/>
  <c r="T3120" i="1"/>
  <c r="T3119" i="1"/>
  <c r="T3221" i="1"/>
  <c r="T3225" i="1"/>
  <c r="T3213" i="1"/>
  <c r="T3118" i="1"/>
  <c r="T3117" i="1"/>
  <c r="T3116" i="1"/>
  <c r="T3115" i="1"/>
  <c r="T3114" i="1"/>
  <c r="T3113" i="1"/>
  <c r="T3112" i="1"/>
  <c r="T3111" i="1"/>
  <c r="T3110" i="1"/>
  <c r="T3109" i="1"/>
  <c r="T3108" i="1"/>
  <c r="T3107" i="1"/>
  <c r="T3106" i="1"/>
  <c r="T3105" i="1"/>
  <c r="T3104" i="1"/>
  <c r="T3103" i="1"/>
  <c r="T3102" i="1"/>
  <c r="T3101" i="1"/>
  <c r="T3100" i="1"/>
  <c r="T3099" i="1"/>
  <c r="T3098" i="1"/>
  <c r="T3097" i="1"/>
  <c r="T3096" i="1"/>
  <c r="T3095" i="1"/>
  <c r="T3094" i="1"/>
  <c r="T3093" i="1"/>
  <c r="T3092" i="1"/>
  <c r="T3091" i="1"/>
  <c r="T3090" i="1"/>
  <c r="T3089" i="1"/>
  <c r="T3088" i="1"/>
  <c r="T3087" i="1"/>
  <c r="T3086" i="1"/>
  <c r="T3085" i="1"/>
  <c r="T3084" i="1"/>
  <c r="T3083" i="1"/>
  <c r="T3082" i="1"/>
  <c r="T3081" i="1"/>
  <c r="T3080" i="1"/>
  <c r="T3079" i="1"/>
  <c r="T3078" i="1"/>
  <c r="T3077" i="1"/>
  <c r="T3076" i="1"/>
  <c r="T3229" i="1"/>
  <c r="T3075" i="1"/>
  <c r="T3074" i="1"/>
  <c r="T3073" i="1"/>
  <c r="T3072" i="1"/>
  <c r="T3071" i="1"/>
  <c r="T3070" i="1"/>
  <c r="T3069" i="1"/>
  <c r="T3068" i="1"/>
  <c r="T3067" i="1"/>
  <c r="T3066" i="1"/>
  <c r="T3065" i="1"/>
  <c r="T3064" i="1"/>
  <c r="T3063" i="1"/>
  <c r="T3062" i="1"/>
  <c r="T3061" i="1"/>
  <c r="T3060" i="1"/>
  <c r="T3059" i="1"/>
  <c r="T3058" i="1"/>
  <c r="T3057" i="1"/>
  <c r="T3056" i="1"/>
  <c r="T3055" i="1"/>
  <c r="T3054" i="1"/>
  <c r="T3053" i="1"/>
  <c r="T3052" i="1"/>
  <c r="T3051" i="1"/>
  <c r="T3050" i="1"/>
  <c r="T3049" i="1"/>
  <c r="T3048" i="1"/>
  <c r="T3047" i="1"/>
  <c r="T3046" i="1"/>
  <c r="T3045" i="1"/>
  <c r="T3044" i="1"/>
  <c r="T3043" i="1"/>
  <c r="T3042" i="1"/>
  <c r="T3041" i="1"/>
  <c r="T3040" i="1"/>
  <c r="T3039" i="1"/>
  <c r="T3038" i="1"/>
  <c r="T3037" i="1"/>
  <c r="T3036" i="1"/>
  <c r="T3035" i="1"/>
  <c r="T3034" i="1"/>
  <c r="T3033" i="1"/>
  <c r="T3032" i="1"/>
  <c r="T3031" i="1"/>
  <c r="T3030" i="1"/>
  <c r="T3029" i="1"/>
  <c r="T3028" i="1"/>
  <c r="T3027" i="1"/>
  <c r="T3026" i="1"/>
  <c r="T3025" i="1"/>
  <c r="T3024" i="1"/>
  <c r="T3023" i="1"/>
  <c r="T3022" i="1"/>
  <c r="T3021" i="1"/>
  <c r="T3020" i="1"/>
  <c r="T3019" i="1"/>
  <c r="T3018" i="1"/>
  <c r="T3017" i="1"/>
  <c r="T3016" i="1"/>
  <c r="T3015" i="1"/>
  <c r="T3014" i="1"/>
  <c r="T3013" i="1"/>
  <c r="T3012" i="1"/>
  <c r="T3011" i="1"/>
  <c r="T3010" i="1"/>
  <c r="T3009" i="1"/>
  <c r="T3008" i="1"/>
  <c r="T3007" i="1"/>
  <c r="T3006" i="1"/>
  <c r="T3005" i="1"/>
  <c r="T3004" i="1"/>
  <c r="T3003" i="1"/>
  <c r="T3002" i="1"/>
  <c r="T3001" i="1"/>
  <c r="T3000" i="1"/>
  <c r="T2999" i="1"/>
  <c r="T2998" i="1"/>
  <c r="T2997" i="1"/>
  <c r="T2996" i="1"/>
  <c r="T2995" i="1"/>
  <c r="T2994" i="1"/>
  <c r="T2993" i="1"/>
  <c r="T2992" i="1"/>
  <c r="T2991" i="1"/>
  <c r="T2990" i="1"/>
  <c r="T2989" i="1"/>
  <c r="T2988" i="1"/>
  <c r="T2987" i="1"/>
  <c r="T2986" i="1"/>
  <c r="T2985" i="1"/>
  <c r="T2984" i="1"/>
  <c r="T2983" i="1"/>
  <c r="T2982" i="1"/>
  <c r="T2981" i="1"/>
  <c r="T2980" i="1"/>
  <c r="T2978" i="1"/>
  <c r="T2976" i="1"/>
  <c r="T2974" i="1"/>
  <c r="T2972" i="1"/>
  <c r="T2970" i="1"/>
  <c r="T2968" i="1"/>
  <c r="T2966" i="1"/>
  <c r="T2964" i="1"/>
  <c r="T2962" i="1"/>
  <c r="T2960" i="1"/>
  <c r="T2958" i="1"/>
  <c r="T2956" i="1"/>
  <c r="T2954" i="1"/>
  <c r="T2952" i="1"/>
  <c r="T2950" i="1"/>
  <c r="T2948" i="1"/>
  <c r="T2946" i="1"/>
  <c r="T2944" i="1"/>
  <c r="T2942" i="1"/>
  <c r="T2940" i="1"/>
  <c r="T2938" i="1"/>
  <c r="T2936" i="1"/>
  <c r="T2934" i="1"/>
  <c r="T2932" i="1"/>
  <c r="T2930" i="1"/>
  <c r="T2928" i="1"/>
  <c r="T2926" i="1"/>
  <c r="T2924" i="1"/>
  <c r="T2922" i="1"/>
  <c r="T2920" i="1"/>
  <c r="T2918" i="1"/>
  <c r="T2916" i="1"/>
  <c r="T2914" i="1"/>
  <c r="T2912" i="1"/>
  <c r="T2910" i="1"/>
  <c r="T2908" i="1"/>
  <c r="T2906" i="1"/>
  <c r="T2904" i="1"/>
  <c r="T2902" i="1"/>
  <c r="T2900" i="1"/>
  <c r="T2896" i="1"/>
  <c r="T2892" i="1"/>
  <c r="T2899" i="1"/>
  <c r="T2895" i="1"/>
  <c r="T2979" i="1"/>
  <c r="T2977" i="1"/>
  <c r="T2975" i="1"/>
  <c r="T2973" i="1"/>
  <c r="T2971" i="1"/>
  <c r="T2969" i="1"/>
  <c r="T2967" i="1"/>
  <c r="T2965" i="1"/>
  <c r="T2963" i="1"/>
  <c r="T2961" i="1"/>
  <c r="T2959" i="1"/>
  <c r="T2957" i="1"/>
  <c r="T2955" i="1"/>
  <c r="T2953" i="1"/>
  <c r="T2951" i="1"/>
  <c r="T2949" i="1"/>
  <c r="T2947" i="1"/>
  <c r="T2945" i="1"/>
  <c r="T2943" i="1"/>
  <c r="T2941" i="1"/>
  <c r="T2939" i="1"/>
  <c r="T2937" i="1"/>
  <c r="T2935" i="1"/>
  <c r="T2933" i="1"/>
  <c r="T2931" i="1"/>
  <c r="T2929" i="1"/>
  <c r="T2927" i="1"/>
  <c r="T2925" i="1"/>
  <c r="T2923" i="1"/>
  <c r="T2921" i="1"/>
  <c r="T2893" i="1"/>
  <c r="T2917" i="1"/>
  <c r="T2913" i="1"/>
  <c r="T2909" i="1"/>
  <c r="T2905" i="1"/>
  <c r="T2901" i="1"/>
  <c r="T2898" i="1"/>
  <c r="T2891" i="1"/>
  <c r="T2889" i="1"/>
  <c r="T2887" i="1"/>
  <c r="T2885" i="1"/>
  <c r="T2883" i="1"/>
  <c r="T2881" i="1"/>
  <c r="T2879" i="1"/>
  <c r="T2877" i="1"/>
  <c r="T2875" i="1"/>
  <c r="T2873" i="1"/>
  <c r="T2871" i="1"/>
  <c r="T2869" i="1"/>
  <c r="T2867" i="1"/>
  <c r="T2865" i="1"/>
  <c r="T2863" i="1"/>
  <c r="T2861" i="1"/>
  <c r="T2859" i="1"/>
  <c r="T2857" i="1"/>
  <c r="T2855" i="1"/>
  <c r="T2853" i="1"/>
  <c r="T2851" i="1"/>
  <c r="T2849" i="1"/>
  <c r="T2847" i="1"/>
  <c r="T2845" i="1"/>
  <c r="T2843" i="1"/>
  <c r="T2841" i="1"/>
  <c r="T2839" i="1"/>
  <c r="T2837" i="1"/>
  <c r="T2835" i="1"/>
  <c r="T2833" i="1"/>
  <c r="T2831" i="1"/>
  <c r="T2829" i="1"/>
  <c r="T2827" i="1"/>
  <c r="T2825" i="1"/>
  <c r="T2823" i="1"/>
  <c r="T2821" i="1"/>
  <c r="T2819" i="1"/>
  <c r="T2817" i="1"/>
  <c r="T2815" i="1"/>
  <c r="T2813" i="1"/>
  <c r="T2811" i="1"/>
  <c r="T2809" i="1"/>
  <c r="T2807" i="1"/>
  <c r="T2805" i="1"/>
  <c r="T2803" i="1"/>
  <c r="T2801" i="1"/>
  <c r="T2799" i="1"/>
  <c r="T2797" i="1"/>
  <c r="T2795" i="1"/>
  <c r="T2793" i="1"/>
  <c r="T2791" i="1"/>
  <c r="T2789" i="1"/>
  <c r="T2787" i="1"/>
  <c r="T2785" i="1"/>
  <c r="T2783" i="1"/>
  <c r="T2781" i="1"/>
  <c r="T2779" i="1"/>
  <c r="T2777" i="1"/>
  <c r="T2775" i="1"/>
  <c r="T2773" i="1"/>
  <c r="T2771" i="1"/>
  <c r="T2769" i="1"/>
  <c r="T2767" i="1"/>
  <c r="T2765" i="1"/>
  <c r="T2763" i="1"/>
  <c r="T2761" i="1"/>
  <c r="T2759" i="1"/>
  <c r="T2757" i="1"/>
  <c r="T2755" i="1"/>
  <c r="T2754" i="1"/>
  <c r="T2750" i="1"/>
  <c r="T2746" i="1"/>
  <c r="T2742" i="1"/>
  <c r="T2738" i="1"/>
  <c r="T2734" i="1"/>
  <c r="T2730" i="1"/>
  <c r="T2727" i="1"/>
  <c r="T2726" i="1"/>
  <c r="T2725" i="1"/>
  <c r="T2724" i="1"/>
  <c r="T2723" i="1"/>
  <c r="T2722" i="1"/>
  <c r="T2897" i="1"/>
  <c r="T2753" i="1"/>
  <c r="T2749" i="1"/>
  <c r="T2745" i="1"/>
  <c r="T2741" i="1"/>
  <c r="T2737" i="1"/>
  <c r="T2733" i="1"/>
  <c r="T2729" i="1"/>
  <c r="T2907" i="1"/>
  <c r="T2894" i="1"/>
  <c r="T2888" i="1"/>
  <c r="T2880" i="1"/>
  <c r="T2872" i="1"/>
  <c r="T2864" i="1"/>
  <c r="T2856" i="1"/>
  <c r="T2848" i="1"/>
  <c r="T2840" i="1"/>
  <c r="T2832" i="1"/>
  <c r="T2824" i="1"/>
  <c r="T2816" i="1"/>
  <c r="T2808" i="1"/>
  <c r="T2800" i="1"/>
  <c r="T2792" i="1"/>
  <c r="T2784" i="1"/>
  <c r="T2776" i="1"/>
  <c r="T2768" i="1"/>
  <c r="T2760" i="1"/>
  <c r="T2752" i="1"/>
  <c r="T2744" i="1"/>
  <c r="T2736" i="1"/>
  <c r="T2728" i="1"/>
  <c r="T2721" i="1"/>
  <c r="T2720" i="1"/>
  <c r="T2719" i="1"/>
  <c r="T2718" i="1"/>
  <c r="T2717" i="1"/>
  <c r="T2716" i="1"/>
  <c r="T2715" i="1"/>
  <c r="T2714" i="1"/>
  <c r="T2713" i="1"/>
  <c r="T2712" i="1"/>
  <c r="T2711" i="1"/>
  <c r="T2710" i="1"/>
  <c r="T2709" i="1"/>
  <c r="T2708" i="1"/>
  <c r="T2707" i="1"/>
  <c r="T2706" i="1"/>
  <c r="T2705" i="1"/>
  <c r="T2704" i="1"/>
  <c r="T2703" i="1"/>
  <c r="T2702" i="1"/>
  <c r="T2701" i="1"/>
  <c r="T2700" i="1"/>
  <c r="T2699" i="1"/>
  <c r="T2698" i="1"/>
  <c r="T2697" i="1"/>
  <c r="T2696" i="1"/>
  <c r="T2695" i="1"/>
  <c r="T2694" i="1"/>
  <c r="T2693" i="1"/>
  <c r="T2692" i="1"/>
  <c r="T2691" i="1"/>
  <c r="T2690" i="1"/>
  <c r="T2689" i="1"/>
  <c r="T2688" i="1"/>
  <c r="T2687" i="1"/>
  <c r="T2686" i="1"/>
  <c r="T2685" i="1"/>
  <c r="T2684" i="1"/>
  <c r="T2683" i="1"/>
  <c r="T2682" i="1"/>
  <c r="T2681" i="1"/>
  <c r="T2680" i="1"/>
  <c r="T2679" i="1"/>
  <c r="T2678" i="1"/>
  <c r="T2677" i="1"/>
  <c r="T2676" i="1"/>
  <c r="T2675" i="1"/>
  <c r="T2674" i="1"/>
  <c r="T2673" i="1"/>
  <c r="T2672" i="1"/>
  <c r="T2671" i="1"/>
  <c r="T2670" i="1"/>
  <c r="T2669" i="1"/>
  <c r="T2668" i="1"/>
  <c r="T2667" i="1"/>
  <c r="T2666" i="1"/>
  <c r="T2665" i="1"/>
  <c r="T2664" i="1"/>
  <c r="T2663" i="1"/>
  <c r="T2662" i="1"/>
  <c r="T2661" i="1"/>
  <c r="T2660" i="1"/>
  <c r="T2659" i="1"/>
  <c r="T2658" i="1"/>
  <c r="T2657" i="1"/>
  <c r="T2656" i="1"/>
  <c r="T2655" i="1"/>
  <c r="T2654" i="1"/>
  <c r="T2653" i="1"/>
  <c r="T2652" i="1"/>
  <c r="T2651" i="1"/>
  <c r="T2650" i="1"/>
  <c r="T2649" i="1"/>
  <c r="T2648" i="1"/>
  <c r="T2647" i="1"/>
  <c r="T2646" i="1"/>
  <c r="T2645" i="1"/>
  <c r="T2644" i="1"/>
  <c r="T2643" i="1"/>
  <c r="T2642" i="1"/>
  <c r="T2641" i="1"/>
  <c r="T2640" i="1"/>
  <c r="T2639" i="1"/>
  <c r="T2638" i="1"/>
  <c r="T2637" i="1"/>
  <c r="T2636" i="1"/>
  <c r="T2635" i="1"/>
  <c r="T2634" i="1"/>
  <c r="T2633" i="1"/>
  <c r="T2632" i="1"/>
  <c r="T2631" i="1"/>
  <c r="T2630" i="1"/>
  <c r="T2629" i="1"/>
  <c r="T2628" i="1"/>
  <c r="T2627" i="1"/>
  <c r="T2626" i="1"/>
  <c r="T2625" i="1"/>
  <c r="T2624" i="1"/>
  <c r="T2623" i="1"/>
  <c r="T2622" i="1"/>
  <c r="T2621" i="1"/>
  <c r="T2620" i="1"/>
  <c r="T2619" i="1"/>
  <c r="T2618" i="1"/>
  <c r="T2617" i="1"/>
  <c r="T2616" i="1"/>
  <c r="T2615" i="1"/>
  <c r="T2614" i="1"/>
  <c r="T2613" i="1"/>
  <c r="T2612" i="1"/>
  <c r="T2611" i="1"/>
  <c r="T2610" i="1"/>
  <c r="T2609" i="1"/>
  <c r="T2608" i="1"/>
  <c r="T2607" i="1"/>
  <c r="T2606" i="1"/>
  <c r="T2605" i="1"/>
  <c r="T2604" i="1"/>
  <c r="T2603" i="1"/>
  <c r="T2602" i="1"/>
  <c r="T2601" i="1"/>
  <c r="T2600" i="1"/>
  <c r="T2599" i="1"/>
  <c r="T2598" i="1"/>
  <c r="T2597" i="1"/>
  <c r="T2596" i="1"/>
  <c r="T2595" i="1"/>
  <c r="T2594" i="1"/>
  <c r="T2593" i="1"/>
  <c r="T2592" i="1"/>
  <c r="T2591" i="1"/>
  <c r="T2590" i="1"/>
  <c r="T2589" i="1"/>
  <c r="T2588" i="1"/>
  <c r="T2587" i="1"/>
  <c r="T2586" i="1"/>
  <c r="T2585" i="1"/>
  <c r="T2584" i="1"/>
  <c r="T2583" i="1"/>
  <c r="T2582" i="1"/>
  <c r="T2581" i="1"/>
  <c r="T2580" i="1"/>
  <c r="T2579" i="1"/>
  <c r="T2578" i="1"/>
  <c r="T2577" i="1"/>
  <c r="T2576" i="1"/>
  <c r="T2575" i="1"/>
  <c r="T2574" i="1"/>
  <c r="T2573" i="1"/>
  <c r="T2572" i="1"/>
  <c r="T2571" i="1"/>
  <c r="T2570" i="1"/>
  <c r="T2569" i="1"/>
  <c r="T2568" i="1"/>
  <c r="T2567" i="1"/>
  <c r="T2566" i="1"/>
  <c r="T2565" i="1"/>
  <c r="T2564" i="1"/>
  <c r="T2563" i="1"/>
  <c r="T2562" i="1"/>
  <c r="T2561" i="1"/>
  <c r="T2560" i="1"/>
  <c r="T2559" i="1"/>
  <c r="T2558" i="1"/>
  <c r="T2557" i="1"/>
  <c r="T2556" i="1"/>
  <c r="T2555" i="1"/>
  <c r="T2554" i="1"/>
  <c r="T2553" i="1"/>
  <c r="T2552" i="1"/>
  <c r="T2551" i="1"/>
  <c r="T2550" i="1"/>
  <c r="T2549" i="1"/>
  <c r="T2548" i="1"/>
  <c r="T2547" i="1"/>
  <c r="T2546" i="1"/>
  <c r="T2545" i="1"/>
  <c r="T2544" i="1"/>
  <c r="T2543" i="1"/>
  <c r="T2542" i="1"/>
  <c r="T2541" i="1"/>
  <c r="T2540" i="1"/>
  <c r="T2539" i="1"/>
  <c r="T2538" i="1"/>
  <c r="T2537" i="1"/>
  <c r="T2536" i="1"/>
  <c r="T2535" i="1"/>
  <c r="T2534" i="1"/>
  <c r="T2533" i="1"/>
  <c r="T2532" i="1"/>
  <c r="T2531" i="1"/>
  <c r="T2530" i="1"/>
  <c r="T2911" i="1"/>
  <c r="T2890" i="1"/>
  <c r="T2882" i="1"/>
  <c r="T2874" i="1"/>
  <c r="T2866" i="1"/>
  <c r="T2858" i="1"/>
  <c r="T2850" i="1"/>
  <c r="T2842" i="1"/>
  <c r="T2834" i="1"/>
  <c r="T2826" i="1"/>
  <c r="T2818" i="1"/>
  <c r="T2810" i="1"/>
  <c r="T2802" i="1"/>
  <c r="T2794" i="1"/>
  <c r="T2786" i="1"/>
  <c r="T2778" i="1"/>
  <c r="T2770" i="1"/>
  <c r="T2762" i="1"/>
  <c r="T2751" i="1"/>
  <c r="T2743" i="1"/>
  <c r="T2735" i="1"/>
  <c r="T2915" i="1"/>
  <c r="T2884" i="1"/>
  <c r="T2876" i="1"/>
  <c r="T2868" i="1"/>
  <c r="T2860" i="1"/>
  <c r="T2852" i="1"/>
  <c r="T2844" i="1"/>
  <c r="T2836" i="1"/>
  <c r="T2828" i="1"/>
  <c r="T2820" i="1"/>
  <c r="T2812" i="1"/>
  <c r="T2804" i="1"/>
  <c r="T2796" i="1"/>
  <c r="T2788" i="1"/>
  <c r="T2780" i="1"/>
  <c r="T2772" i="1"/>
  <c r="T2764" i="1"/>
  <c r="T2756" i="1"/>
  <c r="T2748" i="1"/>
  <c r="T2740" i="1"/>
  <c r="T2732" i="1"/>
  <c r="T2919" i="1"/>
  <c r="T2886" i="1"/>
  <c r="T2854" i="1"/>
  <c r="T2822" i="1"/>
  <c r="T2790" i="1"/>
  <c r="T2758" i="1"/>
  <c r="T2731" i="1"/>
  <c r="T2529" i="1"/>
  <c r="T2528" i="1"/>
  <c r="T2527" i="1"/>
  <c r="T2526" i="1"/>
  <c r="T2525" i="1"/>
  <c r="T2524" i="1"/>
  <c r="T2523" i="1"/>
  <c r="T2522" i="1"/>
  <c r="T2521" i="1"/>
  <c r="T2520" i="1"/>
  <c r="T2519" i="1"/>
  <c r="T2518" i="1"/>
  <c r="T2517" i="1"/>
  <c r="T2516" i="1"/>
  <c r="T2515" i="1"/>
  <c r="T2514" i="1"/>
  <c r="T2513" i="1"/>
  <c r="T2512" i="1"/>
  <c r="T2511" i="1"/>
  <c r="T2510" i="1"/>
  <c r="T2509" i="1"/>
  <c r="T2508" i="1"/>
  <c r="T2507" i="1"/>
  <c r="T2506" i="1"/>
  <c r="T2505" i="1"/>
  <c r="T2504" i="1"/>
  <c r="T2503" i="1"/>
  <c r="T2502" i="1"/>
  <c r="T2501" i="1"/>
  <c r="T2500" i="1"/>
  <c r="T2499" i="1"/>
  <c r="T2498" i="1"/>
  <c r="T2497" i="1"/>
  <c r="T2496" i="1"/>
  <c r="T2495" i="1"/>
  <c r="T2494" i="1"/>
  <c r="T2493" i="1"/>
  <c r="T2492" i="1"/>
  <c r="T2491" i="1"/>
  <c r="T2490" i="1"/>
  <c r="T2489" i="1"/>
  <c r="T2488" i="1"/>
  <c r="T2487" i="1"/>
  <c r="T2486" i="1"/>
  <c r="T2485" i="1"/>
  <c r="T2484" i="1"/>
  <c r="T2483" i="1"/>
  <c r="T2482" i="1"/>
  <c r="T2481" i="1"/>
  <c r="T2480" i="1"/>
  <c r="T2479" i="1"/>
  <c r="T2478" i="1"/>
  <c r="T2477" i="1"/>
  <c r="T2476" i="1"/>
  <c r="T2475" i="1"/>
  <c r="T2474" i="1"/>
  <c r="T2473" i="1"/>
  <c r="T2472" i="1"/>
  <c r="T2471" i="1"/>
  <c r="T2470" i="1"/>
  <c r="T2469" i="1"/>
  <c r="T2468" i="1"/>
  <c r="T2467" i="1"/>
  <c r="T2466" i="1"/>
  <c r="T2465" i="1"/>
  <c r="T2464" i="1"/>
  <c r="T2463" i="1"/>
  <c r="T2462" i="1"/>
  <c r="T2461" i="1"/>
  <c r="T2460" i="1"/>
  <c r="T2459" i="1"/>
  <c r="T2458" i="1"/>
  <c r="T2457" i="1"/>
  <c r="T2456" i="1"/>
  <c r="T2455" i="1"/>
  <c r="T2454" i="1"/>
  <c r="T2453" i="1"/>
  <c r="T2452" i="1"/>
  <c r="T2451" i="1"/>
  <c r="T2450" i="1"/>
  <c r="T2449" i="1"/>
  <c r="T2448" i="1"/>
  <c r="T2447" i="1"/>
  <c r="T2446" i="1"/>
  <c r="T2445" i="1"/>
  <c r="T2444" i="1"/>
  <c r="T2443" i="1"/>
  <c r="T2442" i="1"/>
  <c r="T2441" i="1"/>
  <c r="T2440" i="1"/>
  <c r="T2439" i="1"/>
  <c r="T2438" i="1"/>
  <c r="T2437" i="1"/>
  <c r="T2436" i="1"/>
  <c r="T2435" i="1"/>
  <c r="T2434" i="1"/>
  <c r="T2433" i="1"/>
  <c r="T2432" i="1"/>
  <c r="T2431" i="1"/>
  <c r="T2430" i="1"/>
  <c r="T2429" i="1"/>
  <c r="T2428" i="1"/>
  <c r="T2427" i="1"/>
  <c r="T2426" i="1"/>
  <c r="T2425" i="1"/>
  <c r="T2424" i="1"/>
  <c r="T2423" i="1"/>
  <c r="T2422" i="1"/>
  <c r="T2421" i="1"/>
  <c r="T2420" i="1"/>
  <c r="T2419" i="1"/>
  <c r="T2418" i="1"/>
  <c r="T2417" i="1"/>
  <c r="T2416" i="1"/>
  <c r="T2415" i="1"/>
  <c r="T2414" i="1"/>
  <c r="T2413" i="1"/>
  <c r="T2412" i="1"/>
  <c r="T2411" i="1"/>
  <c r="T2410" i="1"/>
  <c r="T2409" i="1"/>
  <c r="T2408" i="1"/>
  <c r="T2407" i="1"/>
  <c r="T2406" i="1"/>
  <c r="T2405" i="1"/>
  <c r="T2404" i="1"/>
  <c r="T2403" i="1"/>
  <c r="T2402" i="1"/>
  <c r="T2401" i="1"/>
  <c r="T2400" i="1"/>
  <c r="T2399" i="1"/>
  <c r="T2398" i="1"/>
  <c r="T2397" i="1"/>
  <c r="T2396" i="1"/>
  <c r="T2395" i="1"/>
  <c r="T2394" i="1"/>
  <c r="T2393" i="1"/>
  <c r="T2392" i="1"/>
  <c r="T2391" i="1"/>
  <c r="T2390" i="1"/>
  <c r="T2389" i="1"/>
  <c r="T2388" i="1"/>
  <c r="T2387" i="1"/>
  <c r="T2386" i="1"/>
  <c r="T2385" i="1"/>
  <c r="T2384" i="1"/>
  <c r="T2383" i="1"/>
  <c r="T2382" i="1"/>
  <c r="T2862" i="1"/>
  <c r="T2830" i="1"/>
  <c r="T2798" i="1"/>
  <c r="T2766" i="1"/>
  <c r="T2870" i="1"/>
  <c r="T2838" i="1"/>
  <c r="T2806" i="1"/>
  <c r="T2774" i="1"/>
  <c r="T2747" i="1"/>
  <c r="T2878" i="1"/>
  <c r="T2739" i="1"/>
  <c r="T2381" i="1"/>
  <c r="T2379" i="1"/>
  <c r="T2377" i="1"/>
  <c r="T2375" i="1"/>
  <c r="T2373" i="1"/>
  <c r="T2371" i="1"/>
  <c r="T2369" i="1"/>
  <c r="T2367" i="1"/>
  <c r="T2365" i="1"/>
  <c r="T2363" i="1"/>
  <c r="T2782" i="1"/>
  <c r="T2903" i="1"/>
  <c r="T2814" i="1"/>
  <c r="T2380" i="1"/>
  <c r="T2378" i="1"/>
  <c r="T2376" i="1"/>
  <c r="T2374" i="1"/>
  <c r="T2372" i="1"/>
  <c r="T2370" i="1"/>
  <c r="T2368" i="1"/>
  <c r="T2366" i="1"/>
  <c r="T2364" i="1"/>
  <c r="T2362" i="1"/>
  <c r="T2361" i="1"/>
  <c r="T2360" i="1"/>
  <c r="T2359" i="1"/>
  <c r="T2358" i="1"/>
  <c r="T2357" i="1"/>
  <c r="T2356" i="1"/>
  <c r="T2355" i="1"/>
  <c r="T2354" i="1"/>
  <c r="T2353" i="1"/>
  <c r="T2352" i="1"/>
  <c r="T2351" i="1"/>
  <c r="T2350" i="1"/>
  <c r="T2349" i="1"/>
  <c r="T2348" i="1"/>
  <c r="T2347" i="1"/>
  <c r="T2346" i="1"/>
  <c r="T2345" i="1"/>
  <c r="T2344" i="1"/>
  <c r="T2343" i="1"/>
  <c r="T2342" i="1"/>
  <c r="T2341" i="1"/>
  <c r="T2340" i="1"/>
  <c r="T2339" i="1"/>
  <c r="T2338" i="1"/>
  <c r="T2337" i="1"/>
  <c r="T2336" i="1"/>
  <c r="T2335" i="1"/>
  <c r="T2334" i="1"/>
  <c r="T2333" i="1"/>
  <c r="T2332" i="1"/>
  <c r="T2331" i="1"/>
  <c r="T2330" i="1"/>
  <c r="T2329" i="1"/>
  <c r="T2328" i="1"/>
  <c r="T2327" i="1"/>
  <c r="T2326" i="1"/>
  <c r="T2325" i="1"/>
  <c r="T2324" i="1"/>
  <c r="T2323" i="1"/>
  <c r="T2322" i="1"/>
  <c r="T2321" i="1"/>
  <c r="T2320" i="1"/>
  <c r="T2319" i="1"/>
  <c r="T2318" i="1"/>
  <c r="T2317" i="1"/>
  <c r="T2316" i="1"/>
  <c r="T2315" i="1"/>
  <c r="T2314" i="1"/>
  <c r="T2313" i="1"/>
  <c r="T2312" i="1"/>
  <c r="T2311" i="1"/>
  <c r="T2310" i="1"/>
  <c r="T2309" i="1"/>
  <c r="T2308" i="1"/>
  <c r="T2307" i="1"/>
  <c r="T2306" i="1"/>
  <c r="T2305" i="1"/>
  <c r="T2304" i="1"/>
  <c r="T2303" i="1"/>
  <c r="T2302" i="1"/>
  <c r="T2301" i="1"/>
  <c r="T2300" i="1"/>
  <c r="T2299" i="1"/>
  <c r="T2298" i="1"/>
  <c r="T2297" i="1"/>
  <c r="T2296" i="1"/>
  <c r="T2295" i="1"/>
  <c r="T2294" i="1"/>
  <c r="T2293" i="1"/>
  <c r="T2292" i="1"/>
  <c r="T2291" i="1"/>
  <c r="T2290" i="1"/>
  <c r="T2289" i="1"/>
  <c r="T2288" i="1"/>
  <c r="T2287" i="1"/>
  <c r="T2286" i="1"/>
  <c r="T2285" i="1"/>
  <c r="T2284" i="1"/>
  <c r="T2283" i="1"/>
  <c r="T2282" i="1"/>
  <c r="T2281" i="1"/>
  <c r="T2280" i="1"/>
  <c r="T2279" i="1"/>
  <c r="T2278" i="1"/>
  <c r="T2277" i="1"/>
  <c r="T2276" i="1"/>
  <c r="T2275" i="1"/>
  <c r="T2274" i="1"/>
  <c r="T2273" i="1"/>
  <c r="T2272" i="1"/>
  <c r="T2271" i="1"/>
  <c r="T2270" i="1"/>
  <c r="T2269" i="1"/>
  <c r="T2268" i="1"/>
  <c r="T2267" i="1"/>
  <c r="T2266" i="1"/>
  <c r="T2265" i="1"/>
  <c r="T2264" i="1"/>
  <c r="T2263" i="1"/>
  <c r="T2262" i="1"/>
  <c r="T2261" i="1"/>
  <c r="T2260" i="1"/>
  <c r="T2259" i="1"/>
  <c r="T2258" i="1"/>
  <c r="T2257" i="1"/>
  <c r="T2256" i="1"/>
  <c r="T2255" i="1"/>
  <c r="T2254" i="1"/>
  <c r="T2253" i="1"/>
  <c r="T2252" i="1"/>
  <c r="T2251" i="1"/>
  <c r="T2250" i="1"/>
  <c r="T2249" i="1"/>
  <c r="T2248" i="1"/>
  <c r="T2247" i="1"/>
  <c r="T2246" i="1"/>
  <c r="T2245" i="1"/>
  <c r="T2244" i="1"/>
  <c r="T2243" i="1"/>
  <c r="T2242" i="1"/>
  <c r="T2241" i="1"/>
  <c r="T2240" i="1"/>
  <c r="T2239" i="1"/>
  <c r="T2238" i="1"/>
  <c r="T2237" i="1"/>
  <c r="T2236" i="1"/>
  <c r="T2235" i="1"/>
  <c r="T2234" i="1"/>
  <c r="T2233" i="1"/>
  <c r="T2232" i="1"/>
  <c r="T2231" i="1"/>
  <c r="T2230" i="1"/>
  <c r="T2229" i="1"/>
  <c r="T2228" i="1"/>
  <c r="T2227" i="1"/>
  <c r="T2226" i="1"/>
  <c r="T2225" i="1"/>
  <c r="T2224" i="1"/>
  <c r="T2223" i="1"/>
  <c r="T2222" i="1"/>
  <c r="T2221" i="1"/>
  <c r="T2220" i="1"/>
  <c r="T2219" i="1"/>
  <c r="T2218" i="1"/>
  <c r="T2217" i="1"/>
  <c r="T2216" i="1"/>
  <c r="T2215" i="1"/>
  <c r="T2214" i="1"/>
  <c r="T2213" i="1"/>
  <c r="T2212" i="1"/>
  <c r="T2211" i="1"/>
  <c r="T2210" i="1"/>
  <c r="T2209" i="1"/>
  <c r="T2208" i="1"/>
  <c r="T2207" i="1"/>
  <c r="T2206" i="1"/>
  <c r="T2205" i="1"/>
  <c r="T2204" i="1"/>
  <c r="T2203" i="1"/>
  <c r="T2202" i="1"/>
  <c r="T2201" i="1"/>
  <c r="T2200" i="1"/>
  <c r="T2199" i="1"/>
  <c r="T2198" i="1"/>
  <c r="T2197" i="1"/>
  <c r="T2196" i="1"/>
  <c r="T2195" i="1"/>
  <c r="T2194" i="1"/>
  <c r="T2193" i="1"/>
  <c r="T2192" i="1"/>
  <c r="T2191" i="1"/>
  <c r="T2190" i="1"/>
  <c r="T2189" i="1"/>
  <c r="T2188" i="1"/>
  <c r="T2187" i="1"/>
  <c r="T2186" i="1"/>
  <c r="T2185" i="1"/>
  <c r="T2184" i="1"/>
  <c r="T2183" i="1"/>
  <c r="T2182" i="1"/>
  <c r="T2181" i="1"/>
  <c r="T2180" i="1"/>
  <c r="T2179" i="1"/>
  <c r="T2178" i="1"/>
  <c r="T2177" i="1"/>
  <c r="T2176" i="1"/>
  <c r="T2175" i="1"/>
  <c r="T2174" i="1"/>
  <c r="T2173" i="1"/>
  <c r="T2172" i="1"/>
  <c r="T2171" i="1"/>
  <c r="T2170" i="1"/>
  <c r="T2169" i="1"/>
  <c r="T2168" i="1"/>
  <c r="T2167" i="1"/>
  <c r="T2166" i="1"/>
  <c r="T2165" i="1"/>
  <c r="T2164" i="1"/>
  <c r="T2163" i="1"/>
  <c r="T2162" i="1"/>
  <c r="T2161" i="1"/>
  <c r="T2160" i="1"/>
  <c r="T2159" i="1"/>
  <c r="T2158" i="1"/>
  <c r="T2157" i="1"/>
  <c r="T2156" i="1"/>
  <c r="T2155" i="1"/>
  <c r="T2154" i="1"/>
  <c r="T2153" i="1"/>
  <c r="T2152" i="1"/>
  <c r="T2151" i="1"/>
  <c r="T2150" i="1"/>
  <c r="T2149" i="1"/>
  <c r="T2148" i="1"/>
  <c r="T2147" i="1"/>
  <c r="T2146" i="1"/>
  <c r="T2145" i="1"/>
  <c r="T2144" i="1"/>
  <c r="T2143" i="1"/>
  <c r="T2142" i="1"/>
  <c r="T2141" i="1"/>
  <c r="T2140" i="1"/>
  <c r="T2139" i="1"/>
  <c r="T2138" i="1"/>
  <c r="T2137" i="1"/>
  <c r="T2136" i="1"/>
  <c r="T2135" i="1"/>
  <c r="T2134" i="1"/>
  <c r="T2133" i="1"/>
  <c r="T2132" i="1"/>
  <c r="T2131" i="1"/>
  <c r="T2130" i="1"/>
  <c r="T2129" i="1"/>
  <c r="T2128" i="1"/>
  <c r="T2127" i="1"/>
  <c r="T2126" i="1"/>
  <c r="T2125" i="1"/>
  <c r="T2124" i="1"/>
  <c r="T2123" i="1"/>
  <c r="T2122" i="1"/>
  <c r="T2121" i="1"/>
  <c r="T2120" i="1"/>
  <c r="T2119" i="1"/>
  <c r="T2118" i="1"/>
  <c r="T2117" i="1"/>
  <c r="T2116" i="1"/>
  <c r="T2115" i="1"/>
  <c r="T2114" i="1"/>
  <c r="T2113" i="1"/>
  <c r="T2112" i="1"/>
  <c r="T2111" i="1"/>
  <c r="T2110" i="1"/>
  <c r="T2109" i="1"/>
  <c r="T2108" i="1"/>
  <c r="T2107" i="1"/>
  <c r="T2106" i="1"/>
  <c r="T2105" i="1"/>
  <c r="T2104" i="1"/>
  <c r="T2103" i="1"/>
  <c r="T2102" i="1"/>
  <c r="T2101" i="1"/>
  <c r="T2100" i="1"/>
  <c r="T2099" i="1"/>
  <c r="T2098" i="1"/>
  <c r="T2097" i="1"/>
  <c r="T2096" i="1"/>
  <c r="T2095" i="1"/>
  <c r="T2094" i="1"/>
  <c r="T2093" i="1"/>
  <c r="T2092" i="1"/>
  <c r="T2091" i="1"/>
  <c r="T2090" i="1"/>
  <c r="T2089" i="1"/>
  <c r="T2088" i="1"/>
  <c r="T2087" i="1"/>
  <c r="T2086" i="1"/>
  <c r="T2085" i="1"/>
  <c r="T2084" i="1"/>
  <c r="T2083" i="1"/>
  <c r="T2082" i="1"/>
  <c r="T2081" i="1"/>
  <c r="T2080" i="1"/>
  <c r="T2079" i="1"/>
  <c r="T2078" i="1"/>
  <c r="T2077" i="1"/>
  <c r="T2076" i="1"/>
  <c r="T2075" i="1"/>
  <c r="T2074" i="1"/>
  <c r="T2073" i="1"/>
  <c r="T2072" i="1"/>
  <c r="T2071" i="1"/>
  <c r="T2070" i="1"/>
  <c r="T2069" i="1"/>
  <c r="T2068" i="1"/>
  <c r="T2067" i="1"/>
  <c r="T2066" i="1"/>
  <c r="T2065" i="1"/>
  <c r="T2064" i="1"/>
  <c r="T2063" i="1"/>
  <c r="T2062" i="1"/>
  <c r="T2061" i="1"/>
  <c r="T2060" i="1"/>
  <c r="T2059" i="1"/>
  <c r="T2058" i="1"/>
  <c r="T2057" i="1"/>
  <c r="T2056" i="1"/>
  <c r="T2055" i="1"/>
  <c r="T2054" i="1"/>
  <c r="T2053" i="1"/>
  <c r="T2052" i="1"/>
  <c r="T2051" i="1"/>
  <c r="T2050" i="1"/>
  <c r="T2049" i="1"/>
  <c r="T2048" i="1"/>
  <c r="T2047" i="1"/>
  <c r="T2046" i="1"/>
  <c r="T2045" i="1"/>
  <c r="T2044" i="1"/>
  <c r="T2043" i="1"/>
  <c r="T2042" i="1"/>
  <c r="T2041" i="1"/>
  <c r="T2040" i="1"/>
  <c r="T2039" i="1"/>
  <c r="T2038" i="1"/>
  <c r="T2037" i="1"/>
  <c r="T2036" i="1"/>
  <c r="T2035" i="1"/>
  <c r="T2034" i="1"/>
  <c r="T2033" i="1"/>
  <c r="T2032" i="1"/>
  <c r="T2031" i="1"/>
  <c r="T2030" i="1"/>
  <c r="T2029" i="1"/>
  <c r="T2028" i="1"/>
  <c r="T2027" i="1"/>
  <c r="T2026" i="1"/>
  <c r="T2025" i="1"/>
  <c r="T2024" i="1"/>
  <c r="T2023" i="1"/>
  <c r="T2022" i="1"/>
  <c r="T2021" i="1"/>
  <c r="T2020" i="1"/>
  <c r="T2019" i="1"/>
  <c r="T2018" i="1"/>
  <c r="T2017" i="1"/>
  <c r="T2016" i="1"/>
  <c r="T2015" i="1"/>
  <c r="T2014" i="1"/>
  <c r="T2013" i="1"/>
  <c r="T2012" i="1"/>
  <c r="T2011" i="1"/>
  <c r="T2010" i="1"/>
  <c r="T2009" i="1"/>
  <c r="T2008" i="1"/>
  <c r="T2007" i="1"/>
  <c r="T2006" i="1"/>
  <c r="T2005" i="1"/>
  <c r="T2004" i="1"/>
  <c r="T2003" i="1"/>
  <c r="T2002" i="1"/>
  <c r="T2001" i="1"/>
  <c r="T2000" i="1"/>
  <c r="T1999" i="1"/>
  <c r="T1998" i="1"/>
  <c r="T1997" i="1"/>
  <c r="T1996" i="1"/>
  <c r="T1995" i="1"/>
  <c r="T1994" i="1"/>
  <c r="T1993" i="1"/>
  <c r="T1992" i="1"/>
  <c r="T1991" i="1"/>
  <c r="T1990" i="1"/>
  <c r="T1989" i="1"/>
  <c r="T1988" i="1"/>
  <c r="T1987" i="1"/>
  <c r="T2846" i="1"/>
  <c r="T1985" i="1"/>
  <c r="T1983" i="1"/>
  <c r="T1981" i="1"/>
  <c r="T1979" i="1"/>
  <c r="T1977" i="1"/>
  <c r="T1975" i="1"/>
  <c r="T1973" i="1"/>
  <c r="T1971" i="1"/>
  <c r="T1969" i="1"/>
  <c r="T1968" i="1"/>
  <c r="T1967" i="1"/>
  <c r="T1966" i="1"/>
  <c r="T1965" i="1"/>
  <c r="T1964" i="1"/>
  <c r="T1963" i="1"/>
  <c r="T1962" i="1"/>
  <c r="T1961" i="1"/>
  <c r="T1960" i="1"/>
  <c r="T1959" i="1"/>
  <c r="T1958" i="1"/>
  <c r="T1957" i="1"/>
  <c r="T1956" i="1"/>
  <c r="T1955" i="1"/>
  <c r="T1954" i="1"/>
  <c r="T1953" i="1"/>
  <c r="T1952" i="1"/>
  <c r="T1951" i="1"/>
  <c r="T1950" i="1"/>
  <c r="T1949" i="1"/>
  <c r="T1948" i="1"/>
  <c r="T1947" i="1"/>
  <c r="T1946" i="1"/>
  <c r="T1945" i="1"/>
  <c r="T1944" i="1"/>
  <c r="T1943" i="1"/>
  <c r="T1942" i="1"/>
  <c r="T1941" i="1"/>
  <c r="T1940" i="1"/>
  <c r="T1939" i="1"/>
  <c r="T1938" i="1"/>
  <c r="T1937" i="1"/>
  <c r="T1936" i="1"/>
  <c r="T1935" i="1"/>
  <c r="T1934" i="1"/>
  <c r="T1933" i="1"/>
  <c r="T1932" i="1"/>
  <c r="T1931" i="1"/>
  <c r="T1930" i="1"/>
  <c r="T1929" i="1"/>
  <c r="T1928" i="1"/>
  <c r="T1927" i="1"/>
  <c r="T1926" i="1"/>
  <c r="T1925" i="1"/>
  <c r="T1924" i="1"/>
  <c r="T1923" i="1"/>
  <c r="T1922" i="1"/>
  <c r="T1921" i="1"/>
  <c r="T1920" i="1"/>
  <c r="T1919" i="1"/>
  <c r="T1918" i="1"/>
  <c r="T1917" i="1"/>
  <c r="T1916" i="1"/>
  <c r="T1915" i="1"/>
  <c r="T1914" i="1"/>
  <c r="T1913" i="1"/>
  <c r="T1912" i="1"/>
  <c r="T1911" i="1"/>
  <c r="T1910" i="1"/>
  <c r="T1909" i="1"/>
  <c r="T1908" i="1"/>
  <c r="T1907" i="1"/>
  <c r="T1906" i="1"/>
  <c r="T1905" i="1"/>
  <c r="T1904" i="1"/>
  <c r="T1903" i="1"/>
  <c r="T1902" i="1"/>
  <c r="T1901" i="1"/>
  <c r="T1900" i="1"/>
  <c r="T1899" i="1"/>
  <c r="T1898" i="1"/>
  <c r="T1897" i="1"/>
  <c r="T1896" i="1"/>
  <c r="T1895" i="1"/>
  <c r="T1894" i="1"/>
  <c r="T1893" i="1"/>
  <c r="T1892" i="1"/>
  <c r="T1891" i="1"/>
  <c r="T1890" i="1"/>
  <c r="T1889" i="1"/>
  <c r="T1888" i="1"/>
  <c r="T1887" i="1"/>
  <c r="T1886" i="1"/>
  <c r="T1885" i="1"/>
  <c r="T1884" i="1"/>
  <c r="T1883" i="1"/>
  <c r="T1882" i="1"/>
  <c r="T1881" i="1"/>
  <c r="T1880" i="1"/>
  <c r="T1879" i="1"/>
  <c r="T1878" i="1"/>
  <c r="T1877" i="1"/>
  <c r="T1876" i="1"/>
  <c r="T1875" i="1"/>
  <c r="T1874" i="1"/>
  <c r="T1873" i="1"/>
  <c r="T1872" i="1"/>
  <c r="T1871" i="1"/>
  <c r="T1870" i="1"/>
  <c r="T1869" i="1"/>
  <c r="T1868" i="1"/>
  <c r="T1867" i="1"/>
  <c r="T1866" i="1"/>
  <c r="T1865" i="1"/>
  <c r="T1864" i="1"/>
  <c r="T1863" i="1"/>
  <c r="T1862" i="1"/>
  <c r="T1861" i="1"/>
  <c r="T1860" i="1"/>
  <c r="T1859" i="1"/>
  <c r="T1858" i="1"/>
  <c r="T1857" i="1"/>
  <c r="T1856" i="1"/>
  <c r="T1855" i="1"/>
  <c r="T1854" i="1"/>
  <c r="T1853" i="1"/>
  <c r="T1852" i="1"/>
  <c r="T1851" i="1"/>
  <c r="T1850" i="1"/>
  <c r="T1849" i="1"/>
  <c r="T1848" i="1"/>
  <c r="T1847" i="1"/>
  <c r="T1846" i="1"/>
  <c r="T1845" i="1"/>
  <c r="T1844" i="1"/>
  <c r="T1843" i="1"/>
  <c r="T1842" i="1"/>
  <c r="T1841" i="1"/>
  <c r="T1840" i="1"/>
  <c r="T1839" i="1"/>
  <c r="T1838" i="1"/>
  <c r="T1837" i="1"/>
  <c r="T1836" i="1"/>
  <c r="T1835" i="1"/>
  <c r="T1834" i="1"/>
  <c r="T1833" i="1"/>
  <c r="T1832" i="1"/>
  <c r="T1831" i="1"/>
  <c r="T1830" i="1"/>
  <c r="T1829" i="1"/>
  <c r="T1828" i="1"/>
  <c r="T1827" i="1"/>
  <c r="T1826" i="1"/>
  <c r="T1825" i="1"/>
  <c r="T1824" i="1"/>
  <c r="T1823" i="1"/>
  <c r="T1822" i="1"/>
  <c r="T1821" i="1"/>
  <c r="T1820" i="1"/>
  <c r="T1819" i="1"/>
  <c r="T1818" i="1"/>
  <c r="T1817" i="1"/>
  <c r="T1816" i="1"/>
  <c r="T1815" i="1"/>
  <c r="T1814" i="1"/>
  <c r="T1813" i="1"/>
  <c r="T1812" i="1"/>
  <c r="T1811" i="1"/>
  <c r="T1810" i="1"/>
  <c r="T1809" i="1"/>
  <c r="T1808" i="1"/>
  <c r="T1807" i="1"/>
  <c r="T1806" i="1"/>
  <c r="T1805" i="1"/>
  <c r="T1804" i="1"/>
  <c r="T1803" i="1"/>
  <c r="T1802" i="1"/>
  <c r="T1801" i="1"/>
  <c r="T1800" i="1"/>
  <c r="T1799" i="1"/>
  <c r="T1798" i="1"/>
  <c r="T1797" i="1"/>
  <c r="T1796" i="1"/>
  <c r="T1795" i="1"/>
  <c r="T1794" i="1"/>
  <c r="T1793" i="1"/>
  <c r="T1792" i="1"/>
  <c r="T1791" i="1"/>
  <c r="T1790" i="1"/>
  <c r="T1789" i="1"/>
  <c r="T1788" i="1"/>
  <c r="T1787" i="1"/>
  <c r="T1786" i="1"/>
  <c r="T1785" i="1"/>
  <c r="T1784" i="1"/>
  <c r="T1783" i="1"/>
  <c r="T1782" i="1"/>
  <c r="T1781" i="1"/>
  <c r="T1780" i="1"/>
  <c r="T1779" i="1"/>
  <c r="T1778" i="1"/>
  <c r="T1777" i="1"/>
  <c r="T1776" i="1"/>
  <c r="T1775" i="1"/>
  <c r="T1774" i="1"/>
  <c r="T1773" i="1"/>
  <c r="T1772" i="1"/>
  <c r="T1771" i="1"/>
  <c r="T1770" i="1"/>
  <c r="T1769" i="1"/>
  <c r="T1768" i="1"/>
  <c r="T1767" i="1"/>
  <c r="T1766" i="1"/>
  <c r="T1765" i="1"/>
  <c r="T1764" i="1"/>
  <c r="T1763" i="1"/>
  <c r="T1762" i="1"/>
  <c r="T1761" i="1"/>
  <c r="T1760" i="1"/>
  <c r="T1759" i="1"/>
  <c r="T1758" i="1"/>
  <c r="T1757" i="1"/>
  <c r="T1756" i="1"/>
  <c r="T1755" i="1"/>
  <c r="T1754" i="1"/>
  <c r="T1753" i="1"/>
  <c r="T1752" i="1"/>
  <c r="T1751" i="1"/>
  <c r="T1750" i="1"/>
  <c r="T1749" i="1"/>
  <c r="T1748" i="1"/>
  <c r="T1747" i="1"/>
  <c r="T1746" i="1"/>
  <c r="T1745" i="1"/>
  <c r="T1744" i="1"/>
  <c r="T1743" i="1"/>
  <c r="T1742" i="1"/>
  <c r="T1741" i="1"/>
  <c r="T1740" i="1"/>
  <c r="T1739" i="1"/>
  <c r="T1738" i="1"/>
  <c r="T1737" i="1"/>
  <c r="T1736" i="1"/>
  <c r="T1735" i="1"/>
  <c r="T1734" i="1"/>
  <c r="T1733" i="1"/>
  <c r="T1732" i="1"/>
  <c r="T1731" i="1"/>
  <c r="T1730" i="1"/>
  <c r="T1729" i="1"/>
  <c r="T1728" i="1"/>
  <c r="T1727" i="1"/>
  <c r="T1726" i="1"/>
  <c r="T1725" i="1"/>
  <c r="T1724" i="1"/>
  <c r="T1723" i="1"/>
  <c r="T1722" i="1"/>
  <c r="T1721" i="1"/>
  <c r="T1720" i="1"/>
  <c r="T1719" i="1"/>
  <c r="T1718" i="1"/>
  <c r="T1717" i="1"/>
  <c r="T1716" i="1"/>
  <c r="T1715" i="1"/>
  <c r="T1714" i="1"/>
  <c r="T1713" i="1"/>
  <c r="T1712" i="1"/>
  <c r="T1711" i="1"/>
  <c r="T1710" i="1"/>
  <c r="T1709" i="1"/>
  <c r="T1708" i="1"/>
  <c r="T1707" i="1"/>
  <c r="T1706" i="1"/>
  <c r="T1705" i="1"/>
  <c r="T1704" i="1"/>
  <c r="T1703" i="1"/>
  <c r="T1702" i="1"/>
  <c r="T1701" i="1"/>
  <c r="T1700" i="1"/>
  <c r="T1699" i="1"/>
  <c r="T1698" i="1"/>
  <c r="T1697" i="1"/>
  <c r="T1696" i="1"/>
  <c r="T1695" i="1"/>
  <c r="T1694" i="1"/>
  <c r="T1693" i="1"/>
  <c r="T1692" i="1"/>
  <c r="T1691" i="1"/>
  <c r="T1690" i="1"/>
  <c r="T1689" i="1"/>
  <c r="T1688" i="1"/>
  <c r="T1687" i="1"/>
  <c r="T1686" i="1"/>
  <c r="T1685" i="1"/>
  <c r="T1684" i="1"/>
  <c r="T1683" i="1"/>
  <c r="T1682" i="1"/>
  <c r="T1681" i="1"/>
  <c r="T1680" i="1"/>
  <c r="T1679" i="1"/>
  <c r="T1678" i="1"/>
  <c r="T1677" i="1"/>
  <c r="T1676" i="1"/>
  <c r="T1675" i="1"/>
  <c r="T1674" i="1"/>
  <c r="T1673" i="1"/>
  <c r="T1672" i="1"/>
  <c r="T1671" i="1"/>
  <c r="T1670" i="1"/>
  <c r="T1669" i="1"/>
  <c r="T1668" i="1"/>
  <c r="T1667" i="1"/>
  <c r="T1666" i="1"/>
  <c r="T1665" i="1"/>
  <c r="T1664" i="1"/>
  <c r="T1663" i="1"/>
  <c r="T1662" i="1"/>
  <c r="T1661" i="1"/>
  <c r="T1660" i="1"/>
  <c r="T1659" i="1"/>
  <c r="T1658" i="1"/>
  <c r="T1657" i="1"/>
  <c r="T1656" i="1"/>
  <c r="T1655" i="1"/>
  <c r="T1654" i="1"/>
  <c r="T1653" i="1"/>
  <c r="T1652" i="1"/>
  <c r="T1651" i="1"/>
  <c r="T1650" i="1"/>
  <c r="T1649" i="1"/>
  <c r="T1648" i="1"/>
  <c r="T1647" i="1"/>
  <c r="T1646" i="1"/>
  <c r="T1645" i="1"/>
  <c r="T1644" i="1"/>
  <c r="T1643" i="1"/>
  <c r="T1642" i="1"/>
  <c r="T1641" i="1"/>
  <c r="T1640" i="1"/>
  <c r="T1639" i="1"/>
  <c r="T1638" i="1"/>
  <c r="T1637" i="1"/>
  <c r="T1636" i="1"/>
  <c r="T1635" i="1"/>
  <c r="T1634" i="1"/>
  <c r="T1633" i="1"/>
  <c r="T1980" i="1"/>
  <c r="T1972" i="1"/>
  <c r="T1982" i="1"/>
  <c r="T1974" i="1"/>
  <c r="T1631" i="1"/>
  <c r="T1630" i="1"/>
  <c r="T1629" i="1"/>
  <c r="T1628" i="1"/>
  <c r="T1627" i="1"/>
  <c r="T1626" i="1"/>
  <c r="T1625" i="1"/>
  <c r="T1624" i="1"/>
  <c r="T1623" i="1"/>
  <c r="T1622" i="1"/>
  <c r="T1621" i="1"/>
  <c r="T1620" i="1"/>
  <c r="T1619" i="1"/>
  <c r="T1618" i="1"/>
  <c r="T1617" i="1"/>
  <c r="T1616" i="1"/>
  <c r="T1615" i="1"/>
  <c r="T1614" i="1"/>
  <c r="T1613" i="1"/>
  <c r="T1612" i="1"/>
  <c r="T1611" i="1"/>
  <c r="T1610" i="1"/>
  <c r="T1609" i="1"/>
  <c r="T1608" i="1"/>
  <c r="T1607" i="1"/>
  <c r="T1606" i="1"/>
  <c r="T1605" i="1"/>
  <c r="T1604" i="1"/>
  <c r="T1603" i="1"/>
  <c r="T1602" i="1"/>
  <c r="T1601" i="1"/>
  <c r="T1600" i="1"/>
  <c r="T1599" i="1"/>
  <c r="T1598" i="1"/>
  <c r="T1597" i="1"/>
  <c r="T1596" i="1"/>
  <c r="T1595" i="1"/>
  <c r="T1594" i="1"/>
  <c r="T1593" i="1"/>
  <c r="T1592" i="1"/>
  <c r="T1591" i="1"/>
  <c r="T1590" i="1"/>
  <c r="T1589" i="1"/>
  <c r="T1588" i="1"/>
  <c r="T1587" i="1"/>
  <c r="T1586" i="1"/>
  <c r="T1585" i="1"/>
  <c r="T1584" i="1"/>
  <c r="T1583" i="1"/>
  <c r="T1582" i="1"/>
  <c r="T1581" i="1"/>
  <c r="T1580" i="1"/>
  <c r="T1579" i="1"/>
  <c r="T1578" i="1"/>
  <c r="T1577" i="1"/>
  <c r="T1576" i="1"/>
  <c r="T1575" i="1"/>
  <c r="T1574" i="1"/>
  <c r="T1573" i="1"/>
  <c r="T1572" i="1"/>
  <c r="T1571" i="1"/>
  <c r="T1570" i="1"/>
  <c r="T1569" i="1"/>
  <c r="T1568" i="1"/>
  <c r="T1567" i="1"/>
  <c r="T1566" i="1"/>
  <c r="T1565" i="1"/>
  <c r="T1564" i="1"/>
  <c r="T1563" i="1"/>
  <c r="T1562" i="1"/>
  <c r="T1561" i="1"/>
  <c r="T1560" i="1"/>
  <c r="T1559" i="1"/>
  <c r="T1558" i="1"/>
  <c r="T1557" i="1"/>
  <c r="T1556" i="1"/>
  <c r="T1555" i="1"/>
  <c r="T1554" i="1"/>
  <c r="T1553" i="1"/>
  <c r="T1552" i="1"/>
  <c r="T1551" i="1"/>
  <c r="T1550" i="1"/>
  <c r="T1549" i="1"/>
  <c r="T1548" i="1"/>
  <c r="T1547" i="1"/>
  <c r="T1546" i="1"/>
  <c r="T1545" i="1"/>
  <c r="T1544" i="1"/>
  <c r="T1543" i="1"/>
  <c r="T1542" i="1"/>
  <c r="T1541" i="1"/>
  <c r="T1540" i="1"/>
  <c r="T1539" i="1"/>
  <c r="T1538" i="1"/>
  <c r="T1537" i="1"/>
  <c r="T1536" i="1"/>
  <c r="T1535" i="1"/>
  <c r="T1534" i="1"/>
  <c r="T1533" i="1"/>
  <c r="T1532" i="1"/>
  <c r="T1531" i="1"/>
  <c r="T1530" i="1"/>
  <c r="T1529" i="1"/>
  <c r="T1528" i="1"/>
  <c r="T1527" i="1"/>
  <c r="T1526" i="1"/>
  <c r="T1525" i="1"/>
  <c r="T1524" i="1"/>
  <c r="T1523" i="1"/>
  <c r="T1522" i="1"/>
  <c r="T1521" i="1"/>
  <c r="T1520" i="1"/>
  <c r="T1519" i="1"/>
  <c r="T1518" i="1"/>
  <c r="T1517" i="1"/>
  <c r="T1516" i="1"/>
  <c r="T1515" i="1"/>
  <c r="T1514" i="1"/>
  <c r="T1513" i="1"/>
  <c r="T1512" i="1"/>
  <c r="T1511" i="1"/>
  <c r="T1510" i="1"/>
  <c r="T1509" i="1"/>
  <c r="T1508" i="1"/>
  <c r="T1507" i="1"/>
  <c r="T1506" i="1"/>
  <c r="T1505" i="1"/>
  <c r="T1504" i="1"/>
  <c r="T1503" i="1"/>
  <c r="T1502" i="1"/>
  <c r="T1501" i="1"/>
  <c r="T1500" i="1"/>
  <c r="T1499" i="1"/>
  <c r="T1498" i="1"/>
  <c r="T1497" i="1"/>
  <c r="T1496" i="1"/>
  <c r="T1495" i="1"/>
  <c r="T1494" i="1"/>
  <c r="T1493" i="1"/>
  <c r="T1492" i="1"/>
  <c r="T1491" i="1"/>
  <c r="T1490" i="1"/>
  <c r="T1489" i="1"/>
  <c r="T1488" i="1"/>
  <c r="T1487" i="1"/>
  <c r="T1486" i="1"/>
  <c r="T1485" i="1"/>
  <c r="T1484" i="1"/>
  <c r="T1483" i="1"/>
  <c r="T1482" i="1"/>
  <c r="T1481" i="1"/>
  <c r="T1480" i="1"/>
  <c r="T1479" i="1"/>
  <c r="T1478" i="1"/>
  <c r="T1477" i="1"/>
  <c r="T1476" i="1"/>
  <c r="T1475" i="1"/>
  <c r="T1474" i="1"/>
  <c r="T1473" i="1"/>
  <c r="T1472" i="1"/>
  <c r="T1471" i="1"/>
  <c r="T1470" i="1"/>
  <c r="T1469" i="1"/>
  <c r="T1468" i="1"/>
  <c r="T1467" i="1"/>
  <c r="T1466" i="1"/>
  <c r="T1465" i="1"/>
  <c r="T1464" i="1"/>
  <c r="T1463" i="1"/>
  <c r="T1462" i="1"/>
  <c r="T1461" i="1"/>
  <c r="T1460" i="1"/>
  <c r="T1459" i="1"/>
  <c r="T1458" i="1"/>
  <c r="T1457" i="1"/>
  <c r="T1456" i="1"/>
  <c r="T1455" i="1"/>
  <c r="T1454" i="1"/>
  <c r="T1453" i="1"/>
  <c r="T1452" i="1"/>
  <c r="T1451" i="1"/>
  <c r="T1450" i="1"/>
  <c r="T1449" i="1"/>
  <c r="T1448" i="1"/>
  <c r="T1447" i="1"/>
  <c r="T1446" i="1"/>
  <c r="T1445" i="1"/>
  <c r="T1444" i="1"/>
  <c r="T1443" i="1"/>
  <c r="T1442" i="1"/>
  <c r="T1441" i="1"/>
  <c r="T1440" i="1"/>
  <c r="T1439" i="1"/>
  <c r="T1438" i="1"/>
  <c r="T1437" i="1"/>
  <c r="T1436" i="1"/>
  <c r="T1435" i="1"/>
  <c r="T1434" i="1"/>
  <c r="T1433" i="1"/>
  <c r="T1432" i="1"/>
  <c r="T1431" i="1"/>
  <c r="T1430" i="1"/>
  <c r="T1429" i="1"/>
  <c r="T1428" i="1"/>
  <c r="T1427" i="1"/>
  <c r="T1426" i="1"/>
  <c r="T1425" i="1"/>
  <c r="T1424" i="1"/>
  <c r="T1423" i="1"/>
  <c r="T1422" i="1"/>
  <c r="T1421" i="1"/>
  <c r="T1420" i="1"/>
  <c r="T1419" i="1"/>
  <c r="T1418" i="1"/>
  <c r="T1417" i="1"/>
  <c r="T1416" i="1"/>
  <c r="T1415" i="1"/>
  <c r="T1414" i="1"/>
  <c r="T1413" i="1"/>
  <c r="T1412" i="1"/>
  <c r="T1411" i="1"/>
  <c r="T1410" i="1"/>
  <c r="T1409" i="1"/>
  <c r="T1408" i="1"/>
  <c r="T1407" i="1"/>
  <c r="T1406" i="1"/>
  <c r="T1405" i="1"/>
  <c r="T1404" i="1"/>
  <c r="T1403" i="1"/>
  <c r="T1402" i="1"/>
  <c r="T1401" i="1"/>
  <c r="T1400" i="1"/>
  <c r="T1399" i="1"/>
  <c r="T1398" i="1"/>
  <c r="T1397" i="1"/>
  <c r="T1396" i="1"/>
  <c r="T1395" i="1"/>
  <c r="T1394" i="1"/>
  <c r="T1393" i="1"/>
  <c r="T1392" i="1"/>
  <c r="T1391" i="1"/>
  <c r="T1390" i="1"/>
  <c r="T1389" i="1"/>
  <c r="T1388" i="1"/>
  <c r="T1387" i="1"/>
  <c r="T1386" i="1"/>
  <c r="T1385" i="1"/>
  <c r="T1384" i="1"/>
  <c r="T1383" i="1"/>
  <c r="T1382" i="1"/>
  <c r="T1381" i="1"/>
  <c r="T1380" i="1"/>
  <c r="T1379" i="1"/>
  <c r="T1378" i="1"/>
  <c r="T1377" i="1"/>
  <c r="T1376" i="1"/>
  <c r="T1375" i="1"/>
  <c r="T1374" i="1"/>
  <c r="T1373" i="1"/>
  <c r="T1372" i="1"/>
  <c r="T1371" i="1"/>
  <c r="T1370" i="1"/>
  <c r="T1369" i="1"/>
  <c r="T1368" i="1"/>
  <c r="T1367" i="1"/>
  <c r="T1366" i="1"/>
  <c r="T1365" i="1"/>
  <c r="T1364" i="1"/>
  <c r="T1363" i="1"/>
  <c r="T1362" i="1"/>
  <c r="T1361" i="1"/>
  <c r="T1360" i="1"/>
  <c r="T1359" i="1"/>
  <c r="T1358" i="1"/>
  <c r="T1357" i="1"/>
  <c r="T1356" i="1"/>
  <c r="T1355" i="1"/>
  <c r="T1354" i="1"/>
  <c r="T1353" i="1"/>
  <c r="T1352" i="1"/>
  <c r="T1351" i="1"/>
  <c r="T1350" i="1"/>
  <c r="T1349" i="1"/>
  <c r="T1348" i="1"/>
  <c r="T1347" i="1"/>
  <c r="T1346" i="1"/>
  <c r="T1345" i="1"/>
  <c r="T1344" i="1"/>
  <c r="T1343" i="1"/>
  <c r="T1342" i="1"/>
  <c r="T1341" i="1"/>
  <c r="T1340" i="1"/>
  <c r="T1339" i="1"/>
  <c r="T1338" i="1"/>
  <c r="T1337" i="1"/>
  <c r="T1336" i="1"/>
  <c r="T1335" i="1"/>
  <c r="T1334" i="1"/>
  <c r="T1333" i="1"/>
  <c r="T1332" i="1"/>
  <c r="T1331" i="1"/>
  <c r="T1330" i="1"/>
  <c r="T1329" i="1"/>
  <c r="T1328" i="1"/>
  <c r="T1327" i="1"/>
  <c r="T1326" i="1"/>
  <c r="T1325" i="1"/>
  <c r="T1324" i="1"/>
  <c r="T1323" i="1"/>
  <c r="T1322" i="1"/>
  <c r="T1321" i="1"/>
  <c r="T1320" i="1"/>
  <c r="T1319" i="1"/>
  <c r="T1318" i="1"/>
  <c r="T1317" i="1"/>
  <c r="T1316" i="1"/>
  <c r="T1315" i="1"/>
  <c r="T1314" i="1"/>
  <c r="T1313" i="1"/>
  <c r="T1312" i="1"/>
  <c r="T1311" i="1"/>
  <c r="T1310" i="1"/>
  <c r="T1309" i="1"/>
  <c r="T1308" i="1"/>
  <c r="T1307" i="1"/>
  <c r="T1306" i="1"/>
  <c r="T1305" i="1"/>
  <c r="T1304" i="1"/>
  <c r="T1303" i="1"/>
  <c r="T1302" i="1"/>
  <c r="T1301" i="1"/>
  <c r="T1300" i="1"/>
  <c r="T1299" i="1"/>
  <c r="T1298" i="1"/>
  <c r="T1297" i="1"/>
  <c r="T1296" i="1"/>
  <c r="T1295" i="1"/>
  <c r="T1294" i="1"/>
  <c r="T1293" i="1"/>
  <c r="T1292" i="1"/>
  <c r="T1291" i="1"/>
  <c r="T1290" i="1"/>
  <c r="T1289" i="1"/>
  <c r="T1288" i="1"/>
  <c r="T1287" i="1"/>
  <c r="T1286" i="1"/>
  <c r="T1285" i="1"/>
  <c r="T1284" i="1"/>
  <c r="T1283" i="1"/>
  <c r="T1282" i="1"/>
  <c r="T1281" i="1"/>
  <c r="T1280" i="1"/>
  <c r="T1279" i="1"/>
  <c r="T1278" i="1"/>
  <c r="T1277" i="1"/>
  <c r="T1276" i="1"/>
  <c r="T1275" i="1"/>
  <c r="T1274" i="1"/>
  <c r="T1273" i="1"/>
  <c r="T1272" i="1"/>
  <c r="T1271" i="1"/>
  <c r="T1270" i="1"/>
  <c r="T1269" i="1"/>
  <c r="T1268" i="1"/>
  <c r="T1267" i="1"/>
  <c r="T1266" i="1"/>
  <c r="T1265" i="1"/>
  <c r="T1264" i="1"/>
  <c r="T1263" i="1"/>
  <c r="T1262" i="1"/>
  <c r="T1261" i="1"/>
  <c r="T1260" i="1"/>
  <c r="T1259" i="1"/>
  <c r="T1258" i="1"/>
  <c r="T1257" i="1"/>
  <c r="T1256" i="1"/>
  <c r="T1255" i="1"/>
  <c r="T1254" i="1"/>
  <c r="T1253" i="1"/>
  <c r="T1252" i="1"/>
  <c r="T1251" i="1"/>
  <c r="T1250" i="1"/>
  <c r="T1249" i="1"/>
  <c r="T1248" i="1"/>
  <c r="T1247" i="1"/>
  <c r="T1246" i="1"/>
  <c r="T1245" i="1"/>
  <c r="T1244" i="1"/>
  <c r="T1243" i="1"/>
  <c r="T1242" i="1"/>
  <c r="T1241" i="1"/>
  <c r="T1240" i="1"/>
  <c r="T1239" i="1"/>
  <c r="T1238" i="1"/>
  <c r="T1237" i="1"/>
  <c r="T1236" i="1"/>
  <c r="T1235" i="1"/>
  <c r="T1234" i="1"/>
  <c r="T1233" i="1"/>
  <c r="T1232" i="1"/>
  <c r="T1231" i="1"/>
  <c r="T1230" i="1"/>
  <c r="T1229" i="1"/>
  <c r="T1228" i="1"/>
  <c r="T1227" i="1"/>
  <c r="T1226" i="1"/>
  <c r="T1225" i="1"/>
  <c r="T1224" i="1"/>
  <c r="T1223" i="1"/>
  <c r="T1222" i="1"/>
  <c r="T1221" i="1"/>
  <c r="T1220" i="1"/>
  <c r="T1219" i="1"/>
  <c r="T1218" i="1"/>
  <c r="T1217" i="1"/>
  <c r="T1216" i="1"/>
  <c r="T1215" i="1"/>
  <c r="T1214" i="1"/>
  <c r="T1213" i="1"/>
  <c r="T1212" i="1"/>
  <c r="T1211" i="1"/>
  <c r="T1210" i="1"/>
  <c r="T1209" i="1"/>
  <c r="T1208" i="1"/>
  <c r="T1207" i="1"/>
  <c r="T1206" i="1"/>
  <c r="T1205" i="1"/>
  <c r="T1204" i="1"/>
  <c r="T1203" i="1"/>
  <c r="T1202" i="1"/>
  <c r="T1201" i="1"/>
  <c r="T1200" i="1"/>
  <c r="T1199" i="1"/>
  <c r="T1198" i="1"/>
  <c r="T1197" i="1"/>
  <c r="T1196" i="1"/>
  <c r="T1195" i="1"/>
  <c r="T1194" i="1"/>
  <c r="T1193" i="1"/>
  <c r="T1192" i="1"/>
  <c r="T1191" i="1"/>
  <c r="T1190" i="1"/>
  <c r="T1189" i="1"/>
  <c r="T1188" i="1"/>
  <c r="T1187" i="1"/>
  <c r="T1186" i="1"/>
  <c r="T1185" i="1"/>
  <c r="T1184" i="1"/>
  <c r="T1183" i="1"/>
  <c r="T1182" i="1"/>
  <c r="T1181" i="1"/>
  <c r="T1180" i="1"/>
  <c r="T1179" i="1"/>
  <c r="T1178" i="1"/>
  <c r="T1177" i="1"/>
  <c r="T1176" i="1"/>
  <c r="T1175" i="1"/>
  <c r="T1174" i="1"/>
  <c r="T1173" i="1"/>
  <c r="T1172" i="1"/>
  <c r="T1171" i="1"/>
  <c r="T1170" i="1"/>
  <c r="T1169" i="1"/>
  <c r="T1168" i="1"/>
  <c r="T1167" i="1"/>
  <c r="T1166" i="1"/>
  <c r="T1165" i="1"/>
  <c r="T1164" i="1"/>
  <c r="T1163" i="1"/>
  <c r="T1162" i="1"/>
  <c r="T1161" i="1"/>
  <c r="T1160" i="1"/>
  <c r="T1159" i="1"/>
  <c r="T1158" i="1"/>
  <c r="T1157" i="1"/>
  <c r="T1156" i="1"/>
  <c r="T1155" i="1"/>
  <c r="T1154" i="1"/>
  <c r="T1153" i="1"/>
  <c r="T1152" i="1"/>
  <c r="T1151" i="1"/>
  <c r="T1150" i="1"/>
  <c r="T1149" i="1"/>
  <c r="T1148" i="1"/>
  <c r="T1147" i="1"/>
  <c r="T1146" i="1"/>
  <c r="T1145" i="1"/>
  <c r="T1144" i="1"/>
  <c r="T1143" i="1"/>
  <c r="T1142" i="1"/>
  <c r="T1141" i="1"/>
  <c r="T1140" i="1"/>
  <c r="T1139" i="1"/>
  <c r="T1138" i="1"/>
  <c r="T1137" i="1"/>
  <c r="T1136" i="1"/>
  <c r="T1135" i="1"/>
  <c r="T1134" i="1"/>
  <c r="T1133" i="1"/>
  <c r="T1132" i="1"/>
  <c r="T1131" i="1"/>
  <c r="T1130" i="1"/>
  <c r="T1129" i="1"/>
  <c r="T1128" i="1"/>
  <c r="T1127" i="1"/>
  <c r="T1126" i="1"/>
  <c r="T1125" i="1"/>
  <c r="T1124" i="1"/>
  <c r="T1123" i="1"/>
  <c r="T1122" i="1"/>
  <c r="T1121" i="1"/>
  <c r="T1120" i="1"/>
  <c r="T1119" i="1"/>
  <c r="T1118" i="1"/>
  <c r="T1117" i="1"/>
  <c r="T1116" i="1"/>
  <c r="T1115" i="1"/>
  <c r="T1114" i="1"/>
  <c r="T1113" i="1"/>
  <c r="T1112" i="1"/>
  <c r="T1111" i="1"/>
  <c r="T1110" i="1"/>
  <c r="T1109" i="1"/>
  <c r="T1108" i="1"/>
  <c r="T1107" i="1"/>
  <c r="T1106" i="1"/>
  <c r="T1105" i="1"/>
  <c r="T1104" i="1"/>
  <c r="T1103" i="1"/>
  <c r="T1102" i="1"/>
  <c r="T1101" i="1"/>
  <c r="T1100" i="1"/>
  <c r="T1099" i="1"/>
  <c r="T1098" i="1"/>
  <c r="T1097" i="1"/>
  <c r="T1096" i="1"/>
  <c r="T1095" i="1"/>
  <c r="T1094" i="1"/>
  <c r="T1093" i="1"/>
  <c r="T1092" i="1"/>
  <c r="T1091" i="1"/>
  <c r="T1090" i="1"/>
  <c r="T1089" i="1"/>
  <c r="T1088" i="1"/>
  <c r="T1087" i="1"/>
  <c r="T1086" i="1"/>
  <c r="T1085" i="1"/>
  <c r="T1084" i="1"/>
  <c r="T1083" i="1"/>
  <c r="T1082" i="1"/>
  <c r="T1081" i="1"/>
  <c r="T1080" i="1"/>
  <c r="T1079" i="1"/>
  <c r="T1078" i="1"/>
  <c r="T1077" i="1"/>
  <c r="T1076" i="1"/>
  <c r="T1075" i="1"/>
  <c r="T1074" i="1"/>
  <c r="T1073" i="1"/>
  <c r="T1072" i="1"/>
  <c r="T1071" i="1"/>
  <c r="T1070" i="1"/>
  <c r="T1069" i="1"/>
  <c r="T1068" i="1"/>
  <c r="T1067" i="1"/>
  <c r="T1066" i="1"/>
  <c r="T1065" i="1"/>
  <c r="T1064" i="1"/>
  <c r="T1063" i="1"/>
  <c r="T1062" i="1"/>
  <c r="T1061" i="1"/>
  <c r="T1060" i="1"/>
  <c r="T1059" i="1"/>
  <c r="T1058" i="1"/>
  <c r="T1057" i="1"/>
  <c r="T1056" i="1"/>
  <c r="T1055" i="1"/>
  <c r="T1054" i="1"/>
  <c r="T1053" i="1"/>
  <c r="T1052" i="1"/>
  <c r="T1051" i="1"/>
  <c r="T1050" i="1"/>
  <c r="T1049" i="1"/>
  <c r="T1048" i="1"/>
  <c r="T1047" i="1"/>
  <c r="T1046" i="1"/>
  <c r="T1045" i="1"/>
  <c r="T1044" i="1"/>
  <c r="T1043" i="1"/>
  <c r="T1042" i="1"/>
  <c r="T1041" i="1"/>
  <c r="T1040" i="1"/>
  <c r="T1039" i="1"/>
  <c r="T1038" i="1"/>
  <c r="T1037" i="1"/>
  <c r="T1036" i="1"/>
  <c r="T1035" i="1"/>
  <c r="T1034" i="1"/>
  <c r="T1033" i="1"/>
  <c r="T1032" i="1"/>
  <c r="T1031" i="1"/>
  <c r="T1030" i="1"/>
  <c r="T1029" i="1"/>
  <c r="T1028" i="1"/>
  <c r="T1027" i="1"/>
  <c r="T1026" i="1"/>
  <c r="T1025" i="1"/>
  <c r="T1024" i="1"/>
  <c r="T1023" i="1"/>
  <c r="T1022" i="1"/>
  <c r="T1021" i="1"/>
  <c r="T1020" i="1"/>
  <c r="T1019" i="1"/>
  <c r="T1018" i="1"/>
  <c r="T1017" i="1"/>
  <c r="T1016" i="1"/>
  <c r="T1015" i="1"/>
  <c r="T1014" i="1"/>
  <c r="T1013" i="1"/>
  <c r="T1012" i="1"/>
  <c r="T1011" i="1"/>
  <c r="T1010" i="1"/>
  <c r="T1009" i="1"/>
  <c r="T1008" i="1"/>
  <c r="T1007" i="1"/>
  <c r="T1006" i="1"/>
  <c r="T1005" i="1"/>
  <c r="T1004" i="1"/>
  <c r="T1003" i="1"/>
  <c r="T1002" i="1"/>
  <c r="T1001" i="1"/>
  <c r="T1000" i="1"/>
  <c r="T999" i="1"/>
  <c r="T998" i="1"/>
  <c r="T997" i="1"/>
  <c r="T996" i="1"/>
  <c r="T995" i="1"/>
  <c r="T994" i="1"/>
  <c r="T993" i="1"/>
  <c r="T992" i="1"/>
  <c r="T991" i="1"/>
  <c r="T990" i="1"/>
  <c r="T989" i="1"/>
  <c r="T988" i="1"/>
  <c r="T987" i="1"/>
  <c r="T986" i="1"/>
  <c r="T985" i="1"/>
  <c r="T984" i="1"/>
  <c r="T983" i="1"/>
  <c r="T982" i="1"/>
  <c r="T981" i="1"/>
  <c r="T980" i="1"/>
  <c r="T979" i="1"/>
  <c r="T978" i="1"/>
  <c r="T977" i="1"/>
  <c r="T976" i="1"/>
  <c r="T975" i="1"/>
  <c r="T974" i="1"/>
  <c r="T973" i="1"/>
  <c r="T972" i="1"/>
  <c r="T971" i="1"/>
  <c r="T970" i="1"/>
  <c r="T969" i="1"/>
  <c r="T968" i="1"/>
  <c r="T967" i="1"/>
  <c r="T966" i="1"/>
  <c r="T965" i="1"/>
  <c r="T964" i="1"/>
  <c r="T963" i="1"/>
  <c r="T962" i="1"/>
  <c r="T961" i="1"/>
  <c r="T960" i="1"/>
  <c r="T959" i="1"/>
  <c r="T958" i="1"/>
  <c r="T957" i="1"/>
  <c r="T956" i="1"/>
  <c r="T955" i="1"/>
  <c r="T954" i="1"/>
  <c r="T953" i="1"/>
  <c r="T952" i="1"/>
  <c r="T951" i="1"/>
  <c r="T950" i="1"/>
  <c r="T949" i="1"/>
  <c r="T948" i="1"/>
  <c r="T947" i="1"/>
  <c r="T946" i="1"/>
  <c r="T945" i="1"/>
  <c r="T944" i="1"/>
  <c r="T943" i="1"/>
  <c r="T942" i="1"/>
  <c r="T941" i="1"/>
  <c r="T940" i="1"/>
  <c r="T939" i="1"/>
  <c r="T938" i="1"/>
  <c r="T937" i="1"/>
  <c r="T936" i="1"/>
  <c r="T935" i="1"/>
  <c r="T934" i="1"/>
  <c r="T933" i="1"/>
  <c r="T932" i="1"/>
  <c r="T931" i="1"/>
  <c r="T930" i="1"/>
  <c r="T929" i="1"/>
  <c r="T928" i="1"/>
  <c r="T927" i="1"/>
  <c r="T926" i="1"/>
  <c r="T925" i="1"/>
  <c r="T924" i="1"/>
  <c r="T923" i="1"/>
  <c r="T922" i="1"/>
  <c r="T921" i="1"/>
  <c r="T920" i="1"/>
  <c r="T919" i="1"/>
  <c r="T918" i="1"/>
  <c r="T917" i="1"/>
  <c r="T916" i="1"/>
  <c r="T915" i="1"/>
  <c r="T914" i="1"/>
  <c r="T913" i="1"/>
  <c r="T912" i="1"/>
  <c r="T911" i="1"/>
  <c r="T910" i="1"/>
  <c r="T909" i="1"/>
  <c r="T908" i="1"/>
  <c r="T907" i="1"/>
  <c r="T906" i="1"/>
  <c r="T905" i="1"/>
  <c r="T904" i="1"/>
  <c r="T903" i="1"/>
  <c r="T902" i="1"/>
  <c r="T901" i="1"/>
  <c r="T900" i="1"/>
  <c r="T899" i="1"/>
  <c r="T898" i="1"/>
  <c r="T897" i="1"/>
  <c r="T896" i="1"/>
  <c r="T895" i="1"/>
  <c r="T894" i="1"/>
  <c r="T893" i="1"/>
  <c r="T892" i="1"/>
  <c r="T891" i="1"/>
  <c r="T890" i="1"/>
  <c r="T889" i="1"/>
  <c r="T888" i="1"/>
  <c r="T887" i="1"/>
  <c r="T886" i="1"/>
  <c r="T885" i="1"/>
  <c r="T884" i="1"/>
  <c r="T883" i="1"/>
  <c r="T882" i="1"/>
  <c r="T881" i="1"/>
  <c r="T880" i="1"/>
  <c r="T879" i="1"/>
  <c r="T878" i="1"/>
  <c r="T877" i="1"/>
  <c r="T876" i="1"/>
  <c r="T875" i="1"/>
  <c r="T874" i="1"/>
  <c r="T873" i="1"/>
  <c r="T872" i="1"/>
  <c r="T871" i="1"/>
  <c r="T870" i="1"/>
  <c r="T869" i="1"/>
  <c r="T868" i="1"/>
  <c r="T867" i="1"/>
  <c r="T866" i="1"/>
  <c r="T865" i="1"/>
  <c r="T864" i="1"/>
  <c r="T863" i="1"/>
  <c r="T862" i="1"/>
  <c r="T861" i="1"/>
  <c r="T860" i="1"/>
  <c r="T859" i="1"/>
  <c r="T858" i="1"/>
  <c r="T857" i="1"/>
  <c r="T856" i="1"/>
  <c r="T855" i="1"/>
  <c r="T854" i="1"/>
  <c r="T853" i="1"/>
  <c r="T852" i="1"/>
  <c r="T851" i="1"/>
  <c r="T850" i="1"/>
  <c r="T849" i="1"/>
  <c r="T848" i="1"/>
  <c r="T1984" i="1"/>
  <c r="T1976" i="1"/>
  <c r="T1978" i="1"/>
  <c r="T847" i="1"/>
  <c r="T846" i="1"/>
  <c r="T845" i="1"/>
  <c r="T844" i="1"/>
  <c r="T843" i="1"/>
  <c r="T842" i="1"/>
  <c r="T841" i="1"/>
  <c r="T840" i="1"/>
  <c r="T839" i="1"/>
  <c r="T838" i="1"/>
  <c r="T837" i="1"/>
  <c r="T836" i="1"/>
  <c r="T835" i="1"/>
  <c r="T834" i="1"/>
  <c r="T833" i="1"/>
  <c r="T832" i="1"/>
  <c r="T831" i="1"/>
  <c r="T830" i="1"/>
  <c r="T829" i="1"/>
  <c r="T828" i="1"/>
  <c r="T827" i="1"/>
  <c r="T826" i="1"/>
  <c r="T825" i="1"/>
  <c r="T824" i="1"/>
  <c r="T823" i="1"/>
  <c r="T822" i="1"/>
  <c r="T821" i="1"/>
  <c r="T820" i="1"/>
  <c r="T819" i="1"/>
  <c r="T818" i="1"/>
  <c r="T817" i="1"/>
  <c r="T816" i="1"/>
  <c r="T815" i="1"/>
  <c r="T814" i="1"/>
  <c r="T813" i="1"/>
  <c r="T812" i="1"/>
  <c r="T811" i="1"/>
  <c r="T810" i="1"/>
  <c r="T809" i="1"/>
  <c r="T808" i="1"/>
  <c r="T807" i="1"/>
  <c r="T806" i="1"/>
  <c r="T805" i="1"/>
  <c r="T804" i="1"/>
  <c r="T803" i="1"/>
  <c r="T802" i="1"/>
  <c r="T801" i="1"/>
  <c r="T800" i="1"/>
  <c r="T799" i="1"/>
  <c r="T798" i="1"/>
  <c r="T797" i="1"/>
  <c r="T796" i="1"/>
  <c r="T795" i="1"/>
  <c r="T794" i="1"/>
  <c r="T793" i="1"/>
  <c r="T792" i="1"/>
  <c r="T791" i="1"/>
  <c r="T790" i="1"/>
  <c r="T789" i="1"/>
  <c r="T788" i="1"/>
  <c r="T787" i="1"/>
  <c r="T786" i="1"/>
  <c r="T785" i="1"/>
  <c r="T784" i="1"/>
  <c r="T783" i="1"/>
  <c r="T782" i="1"/>
  <c r="T781" i="1"/>
  <c r="T780" i="1"/>
  <c r="T779" i="1"/>
  <c r="T778" i="1"/>
  <c r="T777" i="1"/>
  <c r="T776" i="1"/>
  <c r="T775" i="1"/>
  <c r="T774" i="1"/>
  <c r="T773" i="1"/>
  <c r="T772" i="1"/>
  <c r="T771" i="1"/>
  <c r="T770" i="1"/>
  <c r="T769" i="1"/>
  <c r="T768" i="1"/>
  <c r="T767" i="1"/>
  <c r="T766" i="1"/>
  <c r="T765" i="1"/>
  <c r="T764" i="1"/>
  <c r="T763" i="1"/>
  <c r="T762" i="1"/>
  <c r="T761" i="1"/>
  <c r="T760" i="1"/>
  <c r="T759" i="1"/>
  <c r="T758" i="1"/>
  <c r="T757" i="1"/>
  <c r="T756" i="1"/>
  <c r="T755" i="1"/>
  <c r="T754" i="1"/>
  <c r="T753" i="1"/>
  <c r="T752" i="1"/>
  <c r="T751" i="1"/>
  <c r="T750" i="1"/>
  <c r="T749" i="1"/>
  <c r="T748" i="1"/>
  <c r="T747" i="1"/>
  <c r="T746" i="1"/>
  <c r="T745" i="1"/>
  <c r="T744" i="1"/>
  <c r="T743" i="1"/>
  <c r="T742" i="1"/>
  <c r="T741" i="1"/>
  <c r="T740" i="1"/>
  <c r="T739" i="1"/>
  <c r="T738" i="1"/>
  <c r="T737" i="1"/>
  <c r="T736" i="1"/>
  <c r="T735" i="1"/>
  <c r="T734" i="1"/>
  <c r="T733" i="1"/>
  <c r="T732" i="1"/>
  <c r="T731" i="1"/>
  <c r="T730" i="1"/>
  <c r="T729" i="1"/>
  <c r="T728" i="1"/>
  <c r="T727" i="1"/>
  <c r="T726" i="1"/>
  <c r="T725" i="1"/>
  <c r="T724" i="1"/>
  <c r="T723" i="1"/>
  <c r="T722" i="1"/>
  <c r="T721" i="1"/>
  <c r="T720" i="1"/>
  <c r="T719" i="1"/>
  <c r="T718" i="1"/>
  <c r="T717" i="1"/>
  <c r="T716" i="1"/>
  <c r="T715" i="1"/>
  <c r="T714" i="1"/>
  <c r="T713" i="1"/>
  <c r="T712" i="1"/>
  <c r="T711" i="1"/>
  <c r="T710" i="1"/>
  <c r="T709" i="1"/>
  <c r="T708" i="1"/>
  <c r="T707" i="1"/>
  <c r="T706" i="1"/>
  <c r="T705" i="1"/>
  <c r="T704" i="1"/>
  <c r="T703" i="1"/>
  <c r="T702" i="1"/>
  <c r="T701" i="1"/>
  <c r="T700" i="1"/>
  <c r="T699" i="1"/>
  <c r="T698" i="1"/>
  <c r="T697" i="1"/>
  <c r="T696" i="1"/>
  <c r="T695" i="1"/>
  <c r="T694" i="1"/>
  <c r="T693" i="1"/>
  <c r="T692" i="1"/>
  <c r="T691" i="1"/>
  <c r="T690" i="1"/>
  <c r="T689" i="1"/>
  <c r="T688" i="1"/>
  <c r="T687" i="1"/>
  <c r="T686" i="1"/>
  <c r="T685" i="1"/>
  <c r="T684" i="1"/>
  <c r="T683" i="1"/>
  <c r="T682" i="1"/>
  <c r="T681" i="1"/>
  <c r="T680" i="1"/>
  <c r="T679" i="1"/>
  <c r="T678" i="1"/>
  <c r="T677" i="1"/>
  <c r="T676" i="1"/>
  <c r="T675" i="1"/>
  <c r="T674" i="1"/>
  <c r="T673" i="1"/>
  <c r="T672" i="1"/>
  <c r="T671" i="1"/>
  <c r="T670" i="1"/>
  <c r="T669" i="1"/>
  <c r="T668" i="1"/>
  <c r="T667" i="1"/>
  <c r="T666" i="1"/>
  <c r="T665" i="1"/>
  <c r="T664" i="1"/>
  <c r="T663" i="1"/>
  <c r="T662" i="1"/>
  <c r="T661" i="1"/>
  <c r="T660" i="1"/>
  <c r="T659" i="1"/>
  <c r="T658" i="1"/>
  <c r="T657" i="1"/>
  <c r="T656" i="1"/>
  <c r="T655" i="1"/>
  <c r="T654" i="1"/>
  <c r="T653" i="1"/>
  <c r="T652" i="1"/>
  <c r="T651" i="1"/>
  <c r="T650" i="1"/>
  <c r="T649" i="1"/>
  <c r="T648" i="1"/>
  <c r="T647" i="1"/>
  <c r="T646" i="1"/>
  <c r="T645" i="1"/>
  <c r="T644" i="1"/>
  <c r="T643" i="1"/>
  <c r="T642" i="1"/>
  <c r="T641" i="1"/>
  <c r="T640" i="1"/>
  <c r="T639" i="1"/>
  <c r="T638" i="1"/>
  <c r="T637" i="1"/>
  <c r="T636" i="1"/>
  <c r="T635" i="1"/>
  <c r="T634" i="1"/>
  <c r="T633" i="1"/>
  <c r="T632" i="1"/>
  <c r="T631" i="1"/>
  <c r="T630" i="1"/>
  <c r="T629" i="1"/>
  <c r="T628" i="1"/>
  <c r="T627" i="1"/>
  <c r="T626" i="1"/>
  <c r="T625" i="1"/>
  <c r="T624" i="1"/>
  <c r="T623" i="1"/>
  <c r="T622" i="1"/>
  <c r="T621" i="1"/>
  <c r="T620" i="1"/>
  <c r="T619" i="1"/>
  <c r="T618" i="1"/>
  <c r="T617" i="1"/>
  <c r="T616" i="1"/>
  <c r="T615" i="1"/>
  <c r="T614" i="1"/>
  <c r="T613" i="1"/>
  <c r="T612" i="1"/>
  <c r="T611" i="1"/>
  <c r="T610" i="1"/>
  <c r="T609" i="1"/>
  <c r="T608" i="1"/>
  <c r="T607" i="1"/>
  <c r="T606" i="1"/>
  <c r="T605" i="1"/>
  <c r="T604" i="1"/>
  <c r="T603" i="1"/>
  <c r="T602" i="1"/>
  <c r="T601" i="1"/>
  <c r="T600" i="1"/>
  <c r="T599" i="1"/>
  <c r="T598" i="1"/>
  <c r="T597" i="1"/>
  <c r="T596" i="1"/>
  <c r="T595" i="1"/>
  <c r="T594" i="1"/>
  <c r="T593" i="1"/>
  <c r="T592" i="1"/>
  <c r="T591" i="1"/>
  <c r="T590" i="1"/>
  <c r="T589" i="1"/>
  <c r="T588" i="1"/>
  <c r="T587" i="1"/>
  <c r="T586" i="1"/>
  <c r="T585" i="1"/>
  <c r="T584" i="1"/>
  <c r="T583" i="1"/>
  <c r="T582" i="1"/>
  <c r="T581" i="1"/>
  <c r="T580" i="1"/>
  <c r="T579" i="1"/>
  <c r="T578" i="1"/>
  <c r="T577" i="1"/>
  <c r="T576" i="1"/>
  <c r="T575" i="1"/>
  <c r="T574" i="1"/>
  <c r="T573" i="1"/>
  <c r="T572" i="1"/>
  <c r="T571" i="1"/>
  <c r="T570" i="1"/>
  <c r="T569" i="1"/>
  <c r="T568" i="1"/>
  <c r="T567" i="1"/>
  <c r="T566" i="1"/>
  <c r="T565" i="1"/>
  <c r="T564" i="1"/>
  <c r="T563" i="1"/>
  <c r="T562" i="1"/>
  <c r="T561" i="1"/>
  <c r="T560" i="1"/>
  <c r="T559" i="1"/>
  <c r="T558" i="1"/>
  <c r="T557" i="1"/>
  <c r="T556" i="1"/>
  <c r="T555" i="1"/>
  <c r="T554" i="1"/>
  <c r="T553" i="1"/>
  <c r="T552" i="1"/>
  <c r="T551" i="1"/>
  <c r="T550" i="1"/>
  <c r="T549" i="1"/>
  <c r="T548" i="1"/>
  <c r="T547" i="1"/>
  <c r="T546" i="1"/>
  <c r="T545" i="1"/>
  <c r="T544" i="1"/>
  <c r="T543" i="1"/>
  <c r="T542" i="1"/>
  <c r="T541" i="1"/>
  <c r="T540" i="1"/>
  <c r="T539" i="1"/>
  <c r="T538" i="1"/>
  <c r="T537" i="1"/>
  <c r="T536" i="1"/>
  <c r="T535" i="1"/>
  <c r="T534" i="1"/>
  <c r="T533" i="1"/>
  <c r="T532" i="1"/>
  <c r="T531" i="1"/>
  <c r="T530" i="1"/>
  <c r="T529" i="1"/>
  <c r="T528" i="1"/>
  <c r="T527" i="1"/>
  <c r="T526" i="1"/>
  <c r="T525" i="1"/>
  <c r="T524" i="1"/>
  <c r="T523" i="1"/>
  <c r="T522" i="1"/>
  <c r="T521" i="1"/>
  <c r="T520" i="1"/>
  <c r="T519" i="1"/>
  <c r="T518" i="1"/>
  <c r="T517" i="1"/>
  <c r="T516" i="1"/>
  <c r="T515" i="1"/>
  <c r="T514" i="1"/>
  <c r="T513" i="1"/>
  <c r="T512" i="1"/>
  <c r="T511" i="1"/>
  <c r="T510" i="1"/>
  <c r="T509" i="1"/>
  <c r="T508" i="1"/>
  <c r="T507" i="1"/>
  <c r="T506" i="1"/>
  <c r="T505" i="1"/>
  <c r="T504" i="1"/>
  <c r="T503" i="1"/>
  <c r="T502" i="1"/>
  <c r="T501" i="1"/>
  <c r="T500" i="1"/>
  <c r="T499" i="1"/>
  <c r="T498" i="1"/>
  <c r="T497" i="1"/>
  <c r="T496" i="1"/>
  <c r="T495" i="1"/>
  <c r="T494" i="1"/>
  <c r="T493" i="1"/>
  <c r="T492" i="1"/>
  <c r="T491" i="1"/>
  <c r="T490" i="1"/>
  <c r="T489" i="1"/>
  <c r="T488" i="1"/>
  <c r="T487" i="1"/>
  <c r="T486" i="1"/>
  <c r="T485" i="1"/>
  <c r="T484" i="1"/>
  <c r="T483" i="1"/>
  <c r="T482" i="1"/>
  <c r="T481" i="1"/>
  <c r="T480" i="1"/>
  <c r="T479" i="1"/>
  <c r="T478" i="1"/>
  <c r="T477" i="1"/>
  <c r="T476" i="1"/>
  <c r="T475" i="1"/>
  <c r="T474" i="1"/>
  <c r="T473" i="1"/>
  <c r="T472" i="1"/>
  <c r="T471" i="1"/>
  <c r="T470" i="1"/>
  <c r="T469" i="1"/>
  <c r="T468" i="1"/>
  <c r="T467" i="1"/>
  <c r="T466" i="1"/>
  <c r="T465" i="1"/>
  <c r="T464" i="1"/>
  <c r="T463" i="1"/>
  <c r="T462" i="1"/>
  <c r="T461" i="1"/>
  <c r="T460" i="1"/>
  <c r="T459" i="1"/>
  <c r="T458" i="1"/>
  <c r="T457" i="1"/>
  <c r="T456" i="1"/>
  <c r="T455" i="1"/>
  <c r="T454" i="1"/>
  <c r="T453" i="1"/>
  <c r="T452" i="1"/>
  <c r="T451" i="1"/>
  <c r="T450" i="1"/>
  <c r="T449" i="1"/>
  <c r="T448" i="1"/>
  <c r="T447" i="1"/>
  <c r="T446" i="1"/>
  <c r="T445" i="1"/>
  <c r="T444" i="1"/>
  <c r="T443" i="1"/>
  <c r="T442" i="1"/>
  <c r="T441" i="1"/>
  <c r="T440" i="1"/>
  <c r="T439" i="1"/>
  <c r="T438" i="1"/>
  <c r="T437" i="1"/>
  <c r="T436" i="1"/>
  <c r="T435" i="1"/>
  <c r="T434" i="1"/>
  <c r="T433" i="1"/>
  <c r="T432" i="1"/>
  <c r="T431" i="1"/>
  <c r="T430" i="1"/>
  <c r="T429" i="1"/>
  <c r="T428" i="1"/>
  <c r="T427" i="1"/>
  <c r="T426" i="1"/>
  <c r="T425" i="1"/>
  <c r="T424" i="1"/>
  <c r="T423" i="1"/>
  <c r="T422" i="1"/>
  <c r="T421" i="1"/>
  <c r="T420" i="1"/>
  <c r="T419" i="1"/>
  <c r="T418" i="1"/>
  <c r="T417" i="1"/>
  <c r="T416" i="1"/>
  <c r="T415" i="1"/>
  <c r="T414" i="1"/>
  <c r="T413" i="1"/>
  <c r="T412" i="1"/>
  <c r="T411" i="1"/>
  <c r="T410" i="1"/>
  <c r="T409" i="1"/>
  <c r="T408" i="1"/>
  <c r="T407" i="1"/>
  <c r="T406" i="1"/>
  <c r="T405" i="1"/>
  <c r="T404" i="1"/>
  <c r="T403" i="1"/>
  <c r="T402" i="1"/>
  <c r="T401" i="1"/>
  <c r="T400" i="1"/>
  <c r="T399" i="1"/>
  <c r="T398" i="1"/>
  <c r="T397" i="1"/>
  <c r="T396" i="1"/>
  <c r="T395" i="1"/>
  <c r="T394" i="1"/>
  <c r="T393" i="1"/>
  <c r="T392" i="1"/>
  <c r="T391" i="1"/>
  <c r="T390" i="1"/>
  <c r="T389" i="1"/>
  <c r="T388" i="1"/>
  <c r="T387" i="1"/>
  <c r="T386" i="1"/>
  <c r="T385" i="1"/>
  <c r="T384" i="1"/>
  <c r="T383" i="1"/>
  <c r="T382" i="1"/>
  <c r="T381" i="1"/>
  <c r="T380" i="1"/>
  <c r="T379" i="1"/>
  <c r="T378" i="1"/>
  <c r="T377" i="1"/>
  <c r="T376" i="1"/>
  <c r="T375" i="1"/>
  <c r="T374" i="1"/>
  <c r="T373" i="1"/>
  <c r="T372" i="1"/>
  <c r="T371" i="1"/>
  <c r="T370" i="1"/>
  <c r="T369" i="1"/>
  <c r="T368" i="1"/>
  <c r="T367" i="1"/>
  <c r="T366" i="1"/>
  <c r="T365" i="1"/>
  <c r="T364" i="1"/>
  <c r="T363" i="1"/>
  <c r="T362" i="1"/>
  <c r="T361" i="1"/>
  <c r="T360" i="1"/>
  <c r="T359" i="1"/>
  <c r="T358" i="1"/>
  <c r="T357" i="1"/>
  <c r="T356" i="1"/>
  <c r="T355" i="1"/>
  <c r="T354" i="1"/>
  <c r="T353" i="1"/>
  <c r="T352" i="1"/>
  <c r="T351" i="1"/>
  <c r="T350" i="1"/>
  <c r="T349" i="1"/>
  <c r="T348" i="1"/>
  <c r="T347" i="1"/>
  <c r="T346" i="1"/>
  <c r="T345" i="1"/>
  <c r="T344" i="1"/>
  <c r="T343" i="1"/>
  <c r="T342" i="1"/>
  <c r="T341" i="1"/>
  <c r="T340" i="1"/>
  <c r="T339" i="1"/>
  <c r="T337" i="1"/>
  <c r="T336" i="1"/>
  <c r="T335" i="1"/>
  <c r="T334" i="1"/>
  <c r="T333" i="1"/>
  <c r="T332" i="1"/>
  <c r="T331" i="1"/>
  <c r="T330" i="1"/>
  <c r="T329" i="1"/>
  <c r="T328" i="1"/>
  <c r="T327" i="1"/>
  <c r="T326" i="1"/>
  <c r="T325" i="1"/>
  <c r="T324" i="1"/>
  <c r="T323" i="1"/>
  <c r="T322" i="1"/>
  <c r="T321" i="1"/>
  <c r="T320" i="1"/>
  <c r="T319" i="1"/>
  <c r="T318" i="1"/>
  <c r="T317" i="1"/>
  <c r="T316" i="1"/>
  <c r="T315" i="1"/>
  <c r="T314" i="1"/>
  <c r="T313" i="1"/>
  <c r="T312" i="1"/>
  <c r="T311" i="1"/>
  <c r="T310" i="1"/>
  <c r="T309" i="1"/>
  <c r="T308" i="1"/>
  <c r="T307" i="1"/>
  <c r="T306" i="1"/>
  <c r="T305" i="1"/>
  <c r="T304" i="1"/>
  <c r="T303" i="1"/>
  <c r="T302" i="1"/>
  <c r="T301" i="1"/>
  <c r="T300" i="1"/>
  <c r="T299" i="1"/>
  <c r="T298" i="1"/>
  <c r="T297" i="1"/>
  <c r="T296" i="1"/>
  <c r="T295" i="1"/>
  <c r="T294" i="1"/>
  <c r="T293" i="1"/>
  <c r="T292" i="1"/>
  <c r="T291" i="1"/>
  <c r="T290" i="1"/>
  <c r="T289" i="1"/>
  <c r="T288" i="1"/>
  <c r="T287" i="1"/>
  <c r="T286" i="1"/>
  <c r="T285" i="1"/>
  <c r="T284" i="1"/>
  <c r="T283" i="1"/>
  <c r="T282" i="1"/>
  <c r="T281" i="1"/>
  <c r="T280" i="1"/>
  <c r="T279" i="1"/>
  <c r="T278" i="1"/>
  <c r="T277" i="1"/>
  <c r="T276" i="1"/>
  <c r="T275" i="1"/>
  <c r="T274" i="1"/>
  <c r="T273" i="1"/>
  <c r="T272" i="1"/>
  <c r="T271" i="1"/>
  <c r="T270" i="1"/>
  <c r="T269" i="1"/>
  <c r="T268" i="1"/>
  <c r="T267" i="1"/>
  <c r="T266" i="1"/>
  <c r="T265" i="1"/>
  <c r="T264" i="1"/>
  <c r="T263" i="1"/>
  <c r="T262" i="1"/>
  <c r="T261" i="1"/>
  <c r="T260" i="1"/>
  <c r="T259" i="1"/>
  <c r="T1986" i="1"/>
  <c r="T257" i="1"/>
  <c r="T256" i="1"/>
  <c r="T252" i="1"/>
  <c r="T251" i="1"/>
  <c r="T248" i="1"/>
  <c r="T247" i="1"/>
  <c r="T245" i="1"/>
  <c r="T243" i="1"/>
  <c r="T241" i="1"/>
  <c r="T240" i="1"/>
  <c r="T237" i="1"/>
  <c r="T236" i="1"/>
  <c r="T234" i="1"/>
  <c r="T233" i="1"/>
  <c r="T232" i="1"/>
  <c r="T224" i="1"/>
  <c r="T223" i="1"/>
  <c r="T219" i="1"/>
  <c r="T218" i="1"/>
  <c r="T214" i="1"/>
  <c r="T210" i="1"/>
  <c r="T207" i="1"/>
  <c r="T200" i="1"/>
  <c r="T199" i="1"/>
  <c r="T195" i="1"/>
  <c r="T194" i="1"/>
  <c r="T191" i="1"/>
  <c r="T190" i="1"/>
  <c r="T188" i="1"/>
  <c r="T185" i="1"/>
  <c r="T179" i="1"/>
  <c r="T178" i="1"/>
  <c r="T177" i="1"/>
  <c r="T176" i="1"/>
  <c r="T175" i="1"/>
  <c r="T174" i="1"/>
  <c r="T173" i="1"/>
  <c r="T170" i="1"/>
  <c r="T167" i="1"/>
  <c r="T166" i="1"/>
  <c r="T161" i="1"/>
  <c r="T160" i="1"/>
  <c r="T155" i="1"/>
  <c r="T149" i="1"/>
  <c r="T148" i="1"/>
  <c r="T143" i="1"/>
  <c r="T137" i="1"/>
  <c r="T136" i="1"/>
  <c r="T134" i="1"/>
  <c r="T133" i="1"/>
  <c r="T130" i="1"/>
  <c r="T129" i="1"/>
  <c r="T125" i="1"/>
  <c r="T122" i="1"/>
  <c r="T121" i="1"/>
  <c r="T120" i="1"/>
  <c r="T119" i="1"/>
  <c r="T117" i="1"/>
  <c r="T116" i="1"/>
  <c r="T115" i="1"/>
  <c r="T110" i="1"/>
  <c r="T109" i="1"/>
  <c r="T107" i="1"/>
  <c r="T106" i="1"/>
  <c r="T102" i="1"/>
  <c r="T100" i="1"/>
  <c r="T97" i="1"/>
  <c r="T96" i="1"/>
  <c r="T95" i="1"/>
  <c r="T93" i="1"/>
  <c r="T90" i="1"/>
  <c r="T89" i="1"/>
  <c r="T85" i="1"/>
  <c r="T84" i="1"/>
  <c r="T82" i="1"/>
  <c r="T81" i="1"/>
  <c r="T78" i="1"/>
  <c r="T73" i="1"/>
  <c r="T72" i="1"/>
  <c r="T68" i="1"/>
  <c r="T67" i="1"/>
  <c r="T66" i="1"/>
  <c r="T64" i="1"/>
  <c r="T63" i="1"/>
  <c r="T61" i="1"/>
  <c r="T54" i="1"/>
  <c r="T53" i="1"/>
  <c r="T51" i="1"/>
  <c r="T44" i="1"/>
  <c r="T43" i="1"/>
  <c r="T30" i="1"/>
  <c r="T29" i="1"/>
  <c r="T27" i="1"/>
  <c r="T25" i="1"/>
  <c r="T19" i="1"/>
  <c r="T18" i="1"/>
  <c r="T14" i="1"/>
  <c r="T258" i="1"/>
  <c r="T1970" i="1"/>
  <c r="T1632" i="1"/>
  <c r="T255" i="1"/>
  <c r="T254" i="1"/>
  <c r="T246" i="1"/>
  <c r="T239" i="1"/>
  <c r="T231" i="1"/>
  <c r="T230" i="1"/>
  <c r="T226" i="1"/>
  <c r="T225" i="1"/>
  <c r="T221" i="1"/>
  <c r="T220" i="1"/>
  <c r="T216" i="1"/>
  <c r="T215" i="1"/>
  <c r="T213" i="1"/>
  <c r="T212" i="1"/>
  <c r="T208" i="1"/>
  <c r="T206" i="1"/>
  <c r="T205" i="1"/>
  <c r="T203" i="1"/>
  <c r="T202" i="1"/>
  <c r="T201" i="1"/>
  <c r="T197" i="1"/>
  <c r="T196" i="1"/>
  <c r="T193" i="1"/>
  <c r="T192" i="1"/>
  <c r="T189" i="1"/>
  <c r="T187" i="1"/>
  <c r="T186" i="1"/>
  <c r="T183" i="1"/>
  <c r="T182" i="1"/>
  <c r="T172" i="1"/>
  <c r="T171" i="1"/>
  <c r="T169" i="1"/>
  <c r="T163" i="1"/>
  <c r="T154" i="1"/>
  <c r="T153" i="1"/>
  <c r="T152" i="1"/>
  <c r="T147" i="1"/>
  <c r="T146" i="1"/>
  <c r="T145" i="1"/>
  <c r="T142" i="1"/>
  <c r="T141" i="1"/>
  <c r="T140" i="1"/>
  <c r="T139" i="1"/>
  <c r="T135" i="1"/>
  <c r="T131" i="1"/>
  <c r="T127" i="1"/>
  <c r="T126" i="1"/>
  <c r="T124" i="1"/>
  <c r="T118" i="1"/>
  <c r="T114" i="1"/>
  <c r="T112" i="1"/>
  <c r="T111" i="1"/>
  <c r="T101" i="1"/>
  <c r="T99" i="1"/>
  <c r="T98" i="1"/>
  <c r="T91" i="1"/>
  <c r="T86" i="1"/>
  <c r="T83" i="1"/>
  <c r="T79" i="1"/>
  <c r="T76" i="1"/>
  <c r="T75" i="1"/>
  <c r="T74" i="1"/>
  <c r="T71" i="1"/>
  <c r="T70" i="1"/>
  <c r="T65" i="1"/>
  <c r="T62" i="1"/>
  <c r="T59" i="1"/>
  <c r="T58" i="1"/>
  <c r="T57" i="1"/>
  <c r="T56" i="1"/>
  <c r="T52" i="1"/>
  <c r="T50" i="1"/>
  <c r="T49" i="1"/>
  <c r="T47" i="1"/>
  <c r="T46" i="1"/>
  <c r="T42" i="1"/>
  <c r="T41" i="1"/>
  <c r="T38" i="1"/>
  <c r="T37" i="1"/>
  <c r="T35" i="1"/>
  <c r="T34" i="1"/>
  <c r="T33" i="1"/>
  <c r="T32" i="1"/>
  <c r="T31" i="1"/>
  <c r="T26" i="1"/>
  <c r="T24" i="1"/>
  <c r="T21" i="1"/>
  <c r="T20" i="1"/>
  <c r="T16" i="1"/>
  <c r="T15" i="1"/>
  <c r="T13" i="1"/>
  <c r="T253" i="1"/>
  <c r="T250" i="1"/>
  <c r="T249" i="1"/>
  <c r="T244" i="1"/>
  <c r="T242" i="1"/>
  <c r="T238" i="1"/>
  <c r="T235" i="1"/>
  <c r="T229" i="1"/>
  <c r="T228" i="1"/>
  <c r="T227" i="1"/>
  <c r="T222" i="1"/>
  <c r="T217" i="1"/>
  <c r="T211" i="1"/>
  <c r="T209" i="1"/>
  <c r="T204" i="1"/>
  <c r="T198" i="1"/>
  <c r="T184" i="1"/>
  <c r="T181" i="1"/>
  <c r="T180" i="1"/>
  <c r="T168" i="1"/>
  <c r="T165" i="1"/>
  <c r="T164" i="1"/>
  <c r="T162" i="1"/>
  <c r="T159" i="1"/>
  <c r="T158" i="1"/>
  <c r="T157" i="1"/>
  <c r="T156" i="1"/>
  <c r="T151" i="1"/>
  <c r="T150" i="1"/>
  <c r="T144" i="1"/>
  <c r="T138" i="1"/>
  <c r="T132" i="1"/>
  <c r="T128" i="1"/>
  <c r="T123" i="1"/>
  <c r="T113" i="1"/>
  <c r="T108" i="1"/>
  <c r="T105" i="1"/>
  <c r="T104" i="1"/>
  <c r="T103" i="1"/>
  <c r="T94" i="1"/>
  <c r="T92" i="1"/>
  <c r="T80" i="1"/>
  <c r="T77" i="1"/>
  <c r="T69" i="1"/>
  <c r="T60" i="1"/>
  <c r="T55" i="1"/>
  <c r="T48" i="1"/>
  <c r="T45" i="1"/>
  <c r="T40" i="1"/>
  <c r="T39" i="1"/>
  <c r="T36" i="1"/>
  <c r="T28" i="1"/>
  <c r="T23" i="1"/>
  <c r="T22" i="1"/>
  <c r="T17" i="1"/>
  <c r="O3287" i="1"/>
  <c r="O3283" i="1"/>
  <c r="O3279" i="1"/>
  <c r="O3275" i="1"/>
  <c r="O3271" i="1"/>
  <c r="O3267" i="1"/>
  <c r="O3263" i="1"/>
  <c r="O3286" i="1"/>
  <c r="O3282" i="1"/>
  <c r="O3278" i="1"/>
  <c r="O3274" i="1"/>
  <c r="O3270" i="1"/>
  <c r="O3266" i="1"/>
  <c r="O3262" i="1"/>
  <c r="O3260" i="1"/>
  <c r="O3259" i="1"/>
  <c r="O3258" i="1"/>
  <c r="O3257" i="1"/>
  <c r="O3256" i="1"/>
  <c r="O3255" i="1"/>
  <c r="O3254" i="1"/>
  <c r="O3285" i="1"/>
  <c r="O3281" i="1"/>
  <c r="O3277" i="1"/>
  <c r="O3273" i="1"/>
  <c r="O3269" i="1"/>
  <c r="O3265" i="1"/>
  <c r="O3261" i="1"/>
  <c r="O3276" i="1"/>
  <c r="O3288" i="1"/>
  <c r="O3272" i="1"/>
  <c r="O3253" i="1"/>
  <c r="O3252" i="1"/>
  <c r="O3251" i="1"/>
  <c r="O3250" i="1"/>
  <c r="O3249" i="1"/>
  <c r="O3248" i="1"/>
  <c r="O3247" i="1"/>
  <c r="O3246" i="1"/>
  <c r="O3245" i="1"/>
  <c r="O3244" i="1"/>
  <c r="O3243" i="1"/>
  <c r="O3242" i="1"/>
  <c r="O3241" i="1"/>
  <c r="O3240" i="1"/>
  <c r="O3239" i="1"/>
  <c r="O3238" i="1"/>
  <c r="O3237" i="1"/>
  <c r="O3236" i="1"/>
  <c r="O3235" i="1"/>
  <c r="O3234" i="1"/>
  <c r="O3233" i="1"/>
  <c r="O3284" i="1"/>
  <c r="O3268" i="1"/>
  <c r="O3280" i="1"/>
  <c r="O3232" i="1"/>
  <c r="O3231" i="1"/>
  <c r="O3230" i="1"/>
  <c r="O3229" i="1"/>
  <c r="O3228" i="1"/>
  <c r="O3227" i="1"/>
  <c r="O3226" i="1"/>
  <c r="O3225" i="1"/>
  <c r="O3224" i="1"/>
  <c r="O3223" i="1"/>
  <c r="O3222" i="1"/>
  <c r="O3221" i="1"/>
  <c r="O3220" i="1"/>
  <c r="O3219" i="1"/>
  <c r="O3218" i="1"/>
  <c r="O3217" i="1"/>
  <c r="O3216" i="1"/>
  <c r="O3215" i="1"/>
  <c r="O3214" i="1"/>
  <c r="O3213" i="1"/>
  <c r="O3212" i="1"/>
  <c r="O3211" i="1"/>
  <c r="O3210" i="1"/>
  <c r="O3209" i="1"/>
  <c r="O3208" i="1"/>
  <c r="O3207" i="1"/>
  <c r="O3264" i="1"/>
  <c r="O3204" i="1"/>
  <c r="O3200" i="1"/>
  <c r="O3196" i="1"/>
  <c r="O3192" i="1"/>
  <c r="O3188" i="1"/>
  <c r="O3184" i="1"/>
  <c r="O3180" i="1"/>
  <c r="O3176" i="1"/>
  <c r="O3172" i="1"/>
  <c r="O3168" i="1"/>
  <c r="O3205" i="1"/>
  <c r="O3201" i="1"/>
  <c r="O3197" i="1"/>
  <c r="O3193" i="1"/>
  <c r="O3189" i="1"/>
  <c r="O3185" i="1"/>
  <c r="O3181" i="1"/>
  <c r="O3177" i="1"/>
  <c r="O3173" i="1"/>
  <c r="O3169" i="1"/>
  <c r="O3165" i="1"/>
  <c r="O3163" i="1"/>
  <c r="O3161" i="1"/>
  <c r="O3159" i="1"/>
  <c r="O3158" i="1"/>
  <c r="O3157" i="1"/>
  <c r="O3156" i="1"/>
  <c r="O3155" i="1"/>
  <c r="O3154" i="1"/>
  <c r="O3153" i="1"/>
  <c r="O3152" i="1"/>
  <c r="O3151" i="1"/>
  <c r="O3150" i="1"/>
  <c r="O3149" i="1"/>
  <c r="O3148" i="1"/>
  <c r="O3147" i="1"/>
  <c r="O3146" i="1"/>
  <c r="O3145" i="1"/>
  <c r="O3144" i="1"/>
  <c r="O3143" i="1"/>
  <c r="O3142" i="1"/>
  <c r="O3141" i="1"/>
  <c r="O3140" i="1"/>
  <c r="O3139" i="1"/>
  <c r="O3138" i="1"/>
  <c r="O3137" i="1"/>
  <c r="O3136" i="1"/>
  <c r="O3135" i="1"/>
  <c r="O3134" i="1"/>
  <c r="O3133" i="1"/>
  <c r="O3132" i="1"/>
  <c r="O3131" i="1"/>
  <c r="O3206" i="1"/>
  <c r="O3202" i="1"/>
  <c r="O3198" i="1"/>
  <c r="O3194" i="1"/>
  <c r="O3190" i="1"/>
  <c r="O3186" i="1"/>
  <c r="O3182" i="1"/>
  <c r="O3178" i="1"/>
  <c r="O3174" i="1"/>
  <c r="O3170" i="1"/>
  <c r="O3166" i="1"/>
  <c r="O3199" i="1"/>
  <c r="O3183" i="1"/>
  <c r="O3167" i="1"/>
  <c r="O3203" i="1"/>
  <c r="O3187" i="1"/>
  <c r="O3171" i="1"/>
  <c r="O3160" i="1"/>
  <c r="O3130" i="1"/>
  <c r="O3128" i="1"/>
  <c r="O3126" i="1"/>
  <c r="O3124" i="1"/>
  <c r="O3122" i="1"/>
  <c r="O3120" i="1"/>
  <c r="O3118" i="1"/>
  <c r="O3117" i="1"/>
  <c r="O3116" i="1"/>
  <c r="O3115" i="1"/>
  <c r="O3114" i="1"/>
  <c r="O3113" i="1"/>
  <c r="O3112" i="1"/>
  <c r="O3111" i="1"/>
  <c r="O3110" i="1"/>
  <c r="O3109" i="1"/>
  <c r="O3108" i="1"/>
  <c r="O3107" i="1"/>
  <c r="O3106" i="1"/>
  <c r="O3105" i="1"/>
  <c r="O3104" i="1"/>
  <c r="O3103" i="1"/>
  <c r="O3102" i="1"/>
  <c r="O3101" i="1"/>
  <c r="O3100" i="1"/>
  <c r="O3099" i="1"/>
  <c r="O3098" i="1"/>
  <c r="O3097" i="1"/>
  <c r="O3096" i="1"/>
  <c r="O3095" i="1"/>
  <c r="O3094" i="1"/>
  <c r="O3093" i="1"/>
  <c r="O3092" i="1"/>
  <c r="O3091" i="1"/>
  <c r="O3090" i="1"/>
  <c r="O3089" i="1"/>
  <c r="O3088" i="1"/>
  <c r="O3191" i="1"/>
  <c r="O3175" i="1"/>
  <c r="O3162" i="1"/>
  <c r="O3123" i="1"/>
  <c r="O3087" i="1"/>
  <c r="O3085" i="1"/>
  <c r="O3083" i="1"/>
  <c r="O3081" i="1"/>
  <c r="O3079" i="1"/>
  <c r="O3164" i="1"/>
  <c r="O3125" i="1"/>
  <c r="O3078" i="1"/>
  <c r="O3179" i="1"/>
  <c r="O3127" i="1"/>
  <c r="O3119" i="1"/>
  <c r="O3086" i="1"/>
  <c r="O3084" i="1"/>
  <c r="O3082" i="1"/>
  <c r="O3080" i="1"/>
  <c r="O3077" i="1"/>
  <c r="O3195" i="1"/>
  <c r="O3129" i="1"/>
  <c r="O3073" i="1"/>
  <c r="O3069" i="1"/>
  <c r="O3065" i="1"/>
  <c r="O3061" i="1"/>
  <c r="O3057" i="1"/>
  <c r="O3053" i="1"/>
  <c r="O3049" i="1"/>
  <c r="O3045" i="1"/>
  <c r="O3041" i="1"/>
  <c r="O3037" i="1"/>
  <c r="O3033" i="1"/>
  <c r="O3029" i="1"/>
  <c r="O3025" i="1"/>
  <c r="O3021" i="1"/>
  <c r="O3017" i="1"/>
  <c r="O3013" i="1"/>
  <c r="O3009" i="1"/>
  <c r="O3005" i="1"/>
  <c r="O3001" i="1"/>
  <c r="O2998" i="1"/>
  <c r="O2996" i="1"/>
  <c r="O2994" i="1"/>
  <c r="O2992" i="1"/>
  <c r="O2990" i="1"/>
  <c r="O2988" i="1"/>
  <c r="O2986" i="1"/>
  <c r="O2984" i="1"/>
  <c r="O2982" i="1"/>
  <c r="O3074" i="1"/>
  <c r="O3070" i="1"/>
  <c r="O3066" i="1"/>
  <c r="O3062" i="1"/>
  <c r="O3058" i="1"/>
  <c r="O3054" i="1"/>
  <c r="O3050" i="1"/>
  <c r="O3046" i="1"/>
  <c r="O3042" i="1"/>
  <c r="O3038" i="1"/>
  <c r="O3034" i="1"/>
  <c r="O3030" i="1"/>
  <c r="O3026" i="1"/>
  <c r="O3022" i="1"/>
  <c r="O3018" i="1"/>
  <c r="O3014" i="1"/>
  <c r="O3010" i="1"/>
  <c r="O3006" i="1"/>
  <c r="O3002" i="1"/>
  <c r="O3075" i="1"/>
  <c r="O3067" i="1"/>
  <c r="O3059" i="1"/>
  <c r="O3051" i="1"/>
  <c r="O3043" i="1"/>
  <c r="O3035" i="1"/>
  <c r="O3027" i="1"/>
  <c r="O3019" i="1"/>
  <c r="O3011" i="1"/>
  <c r="O3003" i="1"/>
  <c r="O2997" i="1"/>
  <c r="O2993" i="1"/>
  <c r="O2989" i="1"/>
  <c r="O2985" i="1"/>
  <c r="O2900" i="1"/>
  <c r="O2896" i="1"/>
  <c r="O2892" i="1"/>
  <c r="O3121" i="1"/>
  <c r="O3072" i="1"/>
  <c r="O3064" i="1"/>
  <c r="O3056" i="1"/>
  <c r="O3048" i="1"/>
  <c r="O3040" i="1"/>
  <c r="O3032" i="1"/>
  <c r="O3024" i="1"/>
  <c r="O3016" i="1"/>
  <c r="O3008" i="1"/>
  <c r="O3000" i="1"/>
  <c r="O2981" i="1"/>
  <c r="O2979" i="1"/>
  <c r="O2977" i="1"/>
  <c r="O2975" i="1"/>
  <c r="O2973" i="1"/>
  <c r="O2971" i="1"/>
  <c r="O2969" i="1"/>
  <c r="O2967" i="1"/>
  <c r="O2965" i="1"/>
  <c r="O2963" i="1"/>
  <c r="O2961" i="1"/>
  <c r="O2959" i="1"/>
  <c r="O2957" i="1"/>
  <c r="O2955" i="1"/>
  <c r="O2953" i="1"/>
  <c r="O2951" i="1"/>
  <c r="O2949" i="1"/>
  <c r="O2947" i="1"/>
  <c r="O2945" i="1"/>
  <c r="O2943" i="1"/>
  <c r="O2941" i="1"/>
  <c r="O2939" i="1"/>
  <c r="O2937" i="1"/>
  <c r="O2935" i="1"/>
  <c r="O2933" i="1"/>
  <c r="O2931" i="1"/>
  <c r="O2929" i="1"/>
  <c r="O2927" i="1"/>
  <c r="O2925" i="1"/>
  <c r="O2923" i="1"/>
  <c r="O2921" i="1"/>
  <c r="O2919" i="1"/>
  <c r="O2917" i="1"/>
  <c r="O2915" i="1"/>
  <c r="O2913" i="1"/>
  <c r="O2911" i="1"/>
  <c r="O2909" i="1"/>
  <c r="O2907" i="1"/>
  <c r="O2905" i="1"/>
  <c r="O2903" i="1"/>
  <c r="O2901" i="1"/>
  <c r="O2899" i="1"/>
  <c r="O2895" i="1"/>
  <c r="O3071" i="1"/>
  <c r="O3063" i="1"/>
  <c r="O3055" i="1"/>
  <c r="O3047" i="1"/>
  <c r="O3039" i="1"/>
  <c r="O3031" i="1"/>
  <c r="O3023" i="1"/>
  <c r="O3015" i="1"/>
  <c r="O3007" i="1"/>
  <c r="O2999" i="1"/>
  <c r="O2995" i="1"/>
  <c r="O2991" i="1"/>
  <c r="O2987" i="1"/>
  <c r="O2983" i="1"/>
  <c r="O3060" i="1"/>
  <c r="O3028" i="1"/>
  <c r="O2976" i="1"/>
  <c r="O2968" i="1"/>
  <c r="O2960" i="1"/>
  <c r="O2952" i="1"/>
  <c r="O2944" i="1"/>
  <c r="O2936" i="1"/>
  <c r="O2928" i="1"/>
  <c r="O2918" i="1"/>
  <c r="O2914" i="1"/>
  <c r="O2910" i="1"/>
  <c r="O2906" i="1"/>
  <c r="O2902" i="1"/>
  <c r="O2897" i="1"/>
  <c r="O2891" i="1"/>
  <c r="O2889" i="1"/>
  <c r="O2887" i="1"/>
  <c r="O2885" i="1"/>
  <c r="O2883" i="1"/>
  <c r="O2881" i="1"/>
  <c r="O2879" i="1"/>
  <c r="O2877" i="1"/>
  <c r="O2875" i="1"/>
  <c r="O2873" i="1"/>
  <c r="O2871" i="1"/>
  <c r="O2869" i="1"/>
  <c r="O2867" i="1"/>
  <c r="O2865" i="1"/>
  <c r="O2863" i="1"/>
  <c r="O2861" i="1"/>
  <c r="O2859" i="1"/>
  <c r="O2857" i="1"/>
  <c r="O2855" i="1"/>
  <c r="O2853" i="1"/>
  <c r="O2851" i="1"/>
  <c r="O2849" i="1"/>
  <c r="O2847" i="1"/>
  <c r="O2845" i="1"/>
  <c r="O2843" i="1"/>
  <c r="O2841" i="1"/>
  <c r="O2839" i="1"/>
  <c r="O2837" i="1"/>
  <c r="O2835" i="1"/>
  <c r="O2833" i="1"/>
  <c r="O2831" i="1"/>
  <c r="O2829" i="1"/>
  <c r="O2827" i="1"/>
  <c r="O2825" i="1"/>
  <c r="O2823" i="1"/>
  <c r="O2821" i="1"/>
  <c r="O2819" i="1"/>
  <c r="O2817" i="1"/>
  <c r="O2815" i="1"/>
  <c r="O2813" i="1"/>
  <c r="O2811" i="1"/>
  <c r="O2809" i="1"/>
  <c r="O2807" i="1"/>
  <c r="O2805" i="1"/>
  <c r="O2803" i="1"/>
  <c r="O2801" i="1"/>
  <c r="O2799" i="1"/>
  <c r="O2797" i="1"/>
  <c r="O2795" i="1"/>
  <c r="O2793" i="1"/>
  <c r="O2791" i="1"/>
  <c r="O2789" i="1"/>
  <c r="O2787" i="1"/>
  <c r="O2785" i="1"/>
  <c r="O2783" i="1"/>
  <c r="O2781" i="1"/>
  <c r="O2779" i="1"/>
  <c r="O2777" i="1"/>
  <c r="O2775" i="1"/>
  <c r="O2773" i="1"/>
  <c r="O2771" i="1"/>
  <c r="O2769" i="1"/>
  <c r="O2767" i="1"/>
  <c r="O2765" i="1"/>
  <c r="O2763" i="1"/>
  <c r="O2761" i="1"/>
  <c r="O2759" i="1"/>
  <c r="O2757" i="1"/>
  <c r="O3068" i="1"/>
  <c r="O3036" i="1"/>
  <c r="O3004" i="1"/>
  <c r="O2978" i="1"/>
  <c r="O2970" i="1"/>
  <c r="O2962" i="1"/>
  <c r="O2954" i="1"/>
  <c r="O2946" i="1"/>
  <c r="O2938" i="1"/>
  <c r="O2930" i="1"/>
  <c r="O2922" i="1"/>
  <c r="O2894" i="1"/>
  <c r="O2754" i="1"/>
  <c r="O2750" i="1"/>
  <c r="O2746" i="1"/>
  <c r="O2742" i="1"/>
  <c r="O2738" i="1"/>
  <c r="O2734" i="1"/>
  <c r="O2730" i="1"/>
  <c r="O3076" i="1"/>
  <c r="O3044" i="1"/>
  <c r="O3012" i="1"/>
  <c r="O2980" i="1"/>
  <c r="O2972" i="1"/>
  <c r="O2964" i="1"/>
  <c r="O2956" i="1"/>
  <c r="O2948" i="1"/>
  <c r="O2940" i="1"/>
  <c r="O2932" i="1"/>
  <c r="O2924" i="1"/>
  <c r="O2920" i="1"/>
  <c r="O2916" i="1"/>
  <c r="O2912" i="1"/>
  <c r="O2908" i="1"/>
  <c r="O2904" i="1"/>
  <c r="O2893" i="1"/>
  <c r="O2890" i="1"/>
  <c r="O2888" i="1"/>
  <c r="O2886" i="1"/>
  <c r="O2884" i="1"/>
  <c r="O2882" i="1"/>
  <c r="O2880" i="1"/>
  <c r="O2878" i="1"/>
  <c r="O2876" i="1"/>
  <c r="O2874" i="1"/>
  <c r="O2872" i="1"/>
  <c r="O2870" i="1"/>
  <c r="O2868" i="1"/>
  <c r="O2866" i="1"/>
  <c r="O2864" i="1"/>
  <c r="O2862" i="1"/>
  <c r="O2860" i="1"/>
  <c r="O2858" i="1"/>
  <c r="O2856" i="1"/>
  <c r="O2854" i="1"/>
  <c r="O2852" i="1"/>
  <c r="O2850" i="1"/>
  <c r="O2848" i="1"/>
  <c r="O2846" i="1"/>
  <c r="O2844" i="1"/>
  <c r="O2842" i="1"/>
  <c r="O2840" i="1"/>
  <c r="O2838" i="1"/>
  <c r="O2836" i="1"/>
  <c r="O2834" i="1"/>
  <c r="O2832" i="1"/>
  <c r="O2830" i="1"/>
  <c r="O2828" i="1"/>
  <c r="O2826" i="1"/>
  <c r="O2824" i="1"/>
  <c r="O2822" i="1"/>
  <c r="O2820" i="1"/>
  <c r="O2818" i="1"/>
  <c r="O2816" i="1"/>
  <c r="O2814" i="1"/>
  <c r="O2812" i="1"/>
  <c r="O2810" i="1"/>
  <c r="O2808" i="1"/>
  <c r="O2806" i="1"/>
  <c r="O2804" i="1"/>
  <c r="O2802" i="1"/>
  <c r="O2800" i="1"/>
  <c r="O2798" i="1"/>
  <c r="O2796" i="1"/>
  <c r="O2794" i="1"/>
  <c r="O2792" i="1"/>
  <c r="O2790" i="1"/>
  <c r="O2788" i="1"/>
  <c r="O2786" i="1"/>
  <c r="O2784" i="1"/>
  <c r="O2782" i="1"/>
  <c r="O2780" i="1"/>
  <c r="O2778" i="1"/>
  <c r="O2776" i="1"/>
  <c r="O2774" i="1"/>
  <c r="O2772" i="1"/>
  <c r="O2770" i="1"/>
  <c r="O2768" i="1"/>
  <c r="O2766" i="1"/>
  <c r="O2764" i="1"/>
  <c r="O2762" i="1"/>
  <c r="O2760" i="1"/>
  <c r="O2758" i="1"/>
  <c r="O2756" i="1"/>
  <c r="O2753" i="1"/>
  <c r="O2749" i="1"/>
  <c r="O2745" i="1"/>
  <c r="O2741" i="1"/>
  <c r="O2737" i="1"/>
  <c r="O2733" i="1"/>
  <c r="O2729" i="1"/>
  <c r="O2727" i="1"/>
  <c r="O2726" i="1"/>
  <c r="O2725" i="1"/>
  <c r="O2724" i="1"/>
  <c r="O2723" i="1"/>
  <c r="O2958" i="1"/>
  <c r="O2926" i="1"/>
  <c r="O2898" i="1"/>
  <c r="O2748" i="1"/>
  <c r="O2740" i="1"/>
  <c r="O2732" i="1"/>
  <c r="O2966" i="1"/>
  <c r="O2934" i="1"/>
  <c r="O2755" i="1"/>
  <c r="O2747" i="1"/>
  <c r="O2739" i="1"/>
  <c r="O2731" i="1"/>
  <c r="O2722" i="1"/>
  <c r="O2721" i="1"/>
  <c r="O2720" i="1"/>
  <c r="O2719" i="1"/>
  <c r="O2718" i="1"/>
  <c r="O2717" i="1"/>
  <c r="O2716" i="1"/>
  <c r="O2715" i="1"/>
  <c r="O2714" i="1"/>
  <c r="O2713" i="1"/>
  <c r="O2712" i="1"/>
  <c r="O2711" i="1"/>
  <c r="O2710" i="1"/>
  <c r="O2709" i="1"/>
  <c r="O2708" i="1"/>
  <c r="O2707" i="1"/>
  <c r="O2706" i="1"/>
  <c r="O2705" i="1"/>
  <c r="O2704" i="1"/>
  <c r="O2703" i="1"/>
  <c r="O2702" i="1"/>
  <c r="O2701" i="1"/>
  <c r="O2700" i="1"/>
  <c r="O2699" i="1"/>
  <c r="O2698" i="1"/>
  <c r="O2697" i="1"/>
  <c r="O2696" i="1"/>
  <c r="O2695" i="1"/>
  <c r="O2694" i="1"/>
  <c r="O2693" i="1"/>
  <c r="O2692" i="1"/>
  <c r="O2691" i="1"/>
  <c r="O2690" i="1"/>
  <c r="O2689" i="1"/>
  <c r="O2688" i="1"/>
  <c r="O2687" i="1"/>
  <c r="O2686" i="1"/>
  <c r="O2685" i="1"/>
  <c r="O2684" i="1"/>
  <c r="O2683" i="1"/>
  <c r="O2682" i="1"/>
  <c r="O2681" i="1"/>
  <c r="O2680" i="1"/>
  <c r="O2679" i="1"/>
  <c r="O2678" i="1"/>
  <c r="O2677" i="1"/>
  <c r="O2676" i="1"/>
  <c r="O2675" i="1"/>
  <c r="O2674" i="1"/>
  <c r="O2673" i="1"/>
  <c r="O2672" i="1"/>
  <c r="O2671" i="1"/>
  <c r="O2670" i="1"/>
  <c r="O2669" i="1"/>
  <c r="O2668" i="1"/>
  <c r="O2667" i="1"/>
  <c r="O2666" i="1"/>
  <c r="O2665" i="1"/>
  <c r="O2664" i="1"/>
  <c r="O2663" i="1"/>
  <c r="O2662" i="1"/>
  <c r="O2661" i="1"/>
  <c r="O2660" i="1"/>
  <c r="O2659" i="1"/>
  <c r="O2658" i="1"/>
  <c r="O2657" i="1"/>
  <c r="O2656" i="1"/>
  <c r="O2655" i="1"/>
  <c r="O2654" i="1"/>
  <c r="O2653" i="1"/>
  <c r="O2652" i="1"/>
  <c r="O2651" i="1"/>
  <c r="O2650" i="1"/>
  <c r="O2649" i="1"/>
  <c r="O2648" i="1"/>
  <c r="O2647" i="1"/>
  <c r="O2646" i="1"/>
  <c r="O2645" i="1"/>
  <c r="O2644" i="1"/>
  <c r="O2643" i="1"/>
  <c r="O2642" i="1"/>
  <c r="O2641" i="1"/>
  <c r="O2640" i="1"/>
  <c r="O2639" i="1"/>
  <c r="O2638" i="1"/>
  <c r="O2637" i="1"/>
  <c r="O2636" i="1"/>
  <c r="O2635" i="1"/>
  <c r="O2634" i="1"/>
  <c r="O2633" i="1"/>
  <c r="O2632" i="1"/>
  <c r="O2631" i="1"/>
  <c r="O2630" i="1"/>
  <c r="O2629" i="1"/>
  <c r="O2628" i="1"/>
  <c r="O2627" i="1"/>
  <c r="O2626" i="1"/>
  <c r="O2625" i="1"/>
  <c r="O2624" i="1"/>
  <c r="O2623" i="1"/>
  <c r="O2622" i="1"/>
  <c r="O2621" i="1"/>
  <c r="O2620" i="1"/>
  <c r="O2619" i="1"/>
  <c r="O2618" i="1"/>
  <c r="O2617" i="1"/>
  <c r="O2616" i="1"/>
  <c r="O2615" i="1"/>
  <c r="O2614" i="1"/>
  <c r="O2613" i="1"/>
  <c r="O2612" i="1"/>
  <c r="O2611" i="1"/>
  <c r="O2610" i="1"/>
  <c r="O2609" i="1"/>
  <c r="O2608" i="1"/>
  <c r="O2607" i="1"/>
  <c r="O2606" i="1"/>
  <c r="O2605" i="1"/>
  <c r="O2604" i="1"/>
  <c r="O2603" i="1"/>
  <c r="O2602" i="1"/>
  <c r="O2601" i="1"/>
  <c r="O2600" i="1"/>
  <c r="O2599" i="1"/>
  <c r="O2598" i="1"/>
  <c r="O2597" i="1"/>
  <c r="O2596" i="1"/>
  <c r="O2595" i="1"/>
  <c r="O2594" i="1"/>
  <c r="O2593" i="1"/>
  <c r="O2592" i="1"/>
  <c r="O2591" i="1"/>
  <c r="O2590" i="1"/>
  <c r="O2589" i="1"/>
  <c r="O2588" i="1"/>
  <c r="O2587" i="1"/>
  <c r="O2586" i="1"/>
  <c r="O2585" i="1"/>
  <c r="O2584" i="1"/>
  <c r="O2583" i="1"/>
  <c r="O2582" i="1"/>
  <c r="O2581" i="1"/>
  <c r="O2580" i="1"/>
  <c r="O2579" i="1"/>
  <c r="O2578" i="1"/>
  <c r="O2577" i="1"/>
  <c r="O2576" i="1"/>
  <c r="O2575" i="1"/>
  <c r="O2574" i="1"/>
  <c r="O2573" i="1"/>
  <c r="O2572" i="1"/>
  <c r="O2571" i="1"/>
  <c r="O2570" i="1"/>
  <c r="O2569" i="1"/>
  <c r="O2568" i="1"/>
  <c r="O2567" i="1"/>
  <c r="O2566" i="1"/>
  <c r="O2565" i="1"/>
  <c r="O2564" i="1"/>
  <c r="O2563" i="1"/>
  <c r="O2562" i="1"/>
  <c r="O2561" i="1"/>
  <c r="O2560" i="1"/>
  <c r="O2559" i="1"/>
  <c r="O2558" i="1"/>
  <c r="O2557" i="1"/>
  <c r="O2556" i="1"/>
  <c r="O2555" i="1"/>
  <c r="O2554" i="1"/>
  <c r="O2553" i="1"/>
  <c r="O2552" i="1"/>
  <c r="O2551" i="1"/>
  <c r="O2550" i="1"/>
  <c r="O2549" i="1"/>
  <c r="O2548" i="1"/>
  <c r="O2547" i="1"/>
  <c r="O2546" i="1"/>
  <c r="O2545" i="1"/>
  <c r="O2544" i="1"/>
  <c r="O2543" i="1"/>
  <c r="O2542" i="1"/>
  <c r="O2541" i="1"/>
  <c r="O2540" i="1"/>
  <c r="O3020" i="1"/>
  <c r="O2974" i="1"/>
  <c r="O2942" i="1"/>
  <c r="O2752" i="1"/>
  <c r="O2744" i="1"/>
  <c r="O2736" i="1"/>
  <c r="O2728" i="1"/>
  <c r="O3052" i="1"/>
  <c r="O2735" i="1"/>
  <c r="O2539" i="1"/>
  <c r="O2537" i="1"/>
  <c r="O2535" i="1"/>
  <c r="O2533" i="1"/>
  <c r="O2531" i="1"/>
  <c r="O2950" i="1"/>
  <c r="O2529" i="1"/>
  <c r="O2528" i="1"/>
  <c r="O2527" i="1"/>
  <c r="O2526" i="1"/>
  <c r="O2525" i="1"/>
  <c r="O2524" i="1"/>
  <c r="O2523" i="1"/>
  <c r="O2522" i="1"/>
  <c r="O2521" i="1"/>
  <c r="O2520" i="1"/>
  <c r="O2519" i="1"/>
  <c r="O2518" i="1"/>
  <c r="O2517" i="1"/>
  <c r="O2516" i="1"/>
  <c r="O2515" i="1"/>
  <c r="O2514" i="1"/>
  <c r="O2513" i="1"/>
  <c r="O2512" i="1"/>
  <c r="O2511" i="1"/>
  <c r="O2510" i="1"/>
  <c r="O2509" i="1"/>
  <c r="O2508" i="1"/>
  <c r="O2507" i="1"/>
  <c r="O2506" i="1"/>
  <c r="O2505" i="1"/>
  <c r="O2504" i="1"/>
  <c r="O2503" i="1"/>
  <c r="O2502" i="1"/>
  <c r="O2501" i="1"/>
  <c r="O2500" i="1"/>
  <c r="O2499" i="1"/>
  <c r="O2498" i="1"/>
  <c r="O2497" i="1"/>
  <c r="O2496" i="1"/>
  <c r="O2495" i="1"/>
  <c r="O2494" i="1"/>
  <c r="O2493" i="1"/>
  <c r="O2492" i="1"/>
  <c r="O2491" i="1"/>
  <c r="O2490" i="1"/>
  <c r="O2489" i="1"/>
  <c r="O2488" i="1"/>
  <c r="O2487" i="1"/>
  <c r="O2486" i="1"/>
  <c r="O2485" i="1"/>
  <c r="O2484" i="1"/>
  <c r="O2483" i="1"/>
  <c r="O2482" i="1"/>
  <c r="O2481" i="1"/>
  <c r="O2480" i="1"/>
  <c r="O2479" i="1"/>
  <c r="O2478" i="1"/>
  <c r="O2477" i="1"/>
  <c r="O2476" i="1"/>
  <c r="O2475" i="1"/>
  <c r="O2474" i="1"/>
  <c r="O2473" i="1"/>
  <c r="O2472" i="1"/>
  <c r="O2471" i="1"/>
  <c r="O2470" i="1"/>
  <c r="O2469" i="1"/>
  <c r="O2468" i="1"/>
  <c r="O2467" i="1"/>
  <c r="O2466" i="1"/>
  <c r="O2465" i="1"/>
  <c r="O2464" i="1"/>
  <c r="O2463" i="1"/>
  <c r="O2462" i="1"/>
  <c r="O2461" i="1"/>
  <c r="O2460" i="1"/>
  <c r="O2459" i="1"/>
  <c r="O2458" i="1"/>
  <c r="O2457" i="1"/>
  <c r="O2456" i="1"/>
  <c r="O2455" i="1"/>
  <c r="O2454" i="1"/>
  <c r="O2453" i="1"/>
  <c r="O2452" i="1"/>
  <c r="O2451" i="1"/>
  <c r="O2450" i="1"/>
  <c r="O2449" i="1"/>
  <c r="O2448" i="1"/>
  <c r="O2447" i="1"/>
  <c r="O2446" i="1"/>
  <c r="O2445" i="1"/>
  <c r="O2444" i="1"/>
  <c r="O2443" i="1"/>
  <c r="O2442" i="1"/>
  <c r="O2441" i="1"/>
  <c r="O2440" i="1"/>
  <c r="O2439" i="1"/>
  <c r="O2438" i="1"/>
  <c r="O2437" i="1"/>
  <c r="O2436" i="1"/>
  <c r="O2435" i="1"/>
  <c r="O2434" i="1"/>
  <c r="O2433" i="1"/>
  <c r="O2432" i="1"/>
  <c r="O2431" i="1"/>
  <c r="O2430" i="1"/>
  <c r="O2429" i="1"/>
  <c r="O2428" i="1"/>
  <c r="O2427" i="1"/>
  <c r="O2426" i="1"/>
  <c r="O2425" i="1"/>
  <c r="O2424" i="1"/>
  <c r="O2423" i="1"/>
  <c r="O2422" i="1"/>
  <c r="O2421" i="1"/>
  <c r="O2420" i="1"/>
  <c r="O2419" i="1"/>
  <c r="O2418" i="1"/>
  <c r="O2417" i="1"/>
  <c r="O2416" i="1"/>
  <c r="O2415" i="1"/>
  <c r="O2414" i="1"/>
  <c r="O2413" i="1"/>
  <c r="O2412" i="1"/>
  <c r="O2411" i="1"/>
  <c r="O2410" i="1"/>
  <c r="O2409" i="1"/>
  <c r="O2408" i="1"/>
  <c r="O2407" i="1"/>
  <c r="O2406" i="1"/>
  <c r="O2405" i="1"/>
  <c r="O2404" i="1"/>
  <c r="O2403" i="1"/>
  <c r="O2402" i="1"/>
  <c r="O2401" i="1"/>
  <c r="O2400" i="1"/>
  <c r="O2399" i="1"/>
  <c r="O2398" i="1"/>
  <c r="O2397" i="1"/>
  <c r="O2396" i="1"/>
  <c r="O2395" i="1"/>
  <c r="O2394" i="1"/>
  <c r="O2393" i="1"/>
  <c r="O2392" i="1"/>
  <c r="O2391" i="1"/>
  <c r="O2390" i="1"/>
  <c r="O2389" i="1"/>
  <c r="O2388" i="1"/>
  <c r="O2387" i="1"/>
  <c r="O2386" i="1"/>
  <c r="O2385" i="1"/>
  <c r="O2384" i="1"/>
  <c r="O2383" i="1"/>
  <c r="O2382" i="1"/>
  <c r="O2381" i="1"/>
  <c r="O2380" i="1"/>
  <c r="O2379" i="1"/>
  <c r="O2378" i="1"/>
  <c r="O2377" i="1"/>
  <c r="O2376" i="1"/>
  <c r="O2375" i="1"/>
  <c r="O2374" i="1"/>
  <c r="O2373" i="1"/>
  <c r="O2372" i="1"/>
  <c r="O2371" i="1"/>
  <c r="O2370" i="1"/>
  <c r="O2369" i="1"/>
  <c r="O2368" i="1"/>
  <c r="O2367" i="1"/>
  <c r="O2366" i="1"/>
  <c r="O2365" i="1"/>
  <c r="O2364" i="1"/>
  <c r="O2363" i="1"/>
  <c r="O2362" i="1"/>
  <c r="O2751" i="1"/>
  <c r="O2538" i="1"/>
  <c r="O2536" i="1"/>
  <c r="O2534" i="1"/>
  <c r="O2532" i="1"/>
  <c r="O2530" i="1"/>
  <c r="O2743" i="1"/>
  <c r="O2358" i="1"/>
  <c r="O2354" i="1"/>
  <c r="O2350" i="1"/>
  <c r="O2346" i="1"/>
  <c r="O2342" i="1"/>
  <c r="O2338" i="1"/>
  <c r="O2334" i="1"/>
  <c r="O2330" i="1"/>
  <c r="O2326" i="1"/>
  <c r="O2322" i="1"/>
  <c r="O2318" i="1"/>
  <c r="O2314" i="1"/>
  <c r="O2310" i="1"/>
  <c r="O2306" i="1"/>
  <c r="O2302" i="1"/>
  <c r="O2298" i="1"/>
  <c r="O2294" i="1"/>
  <c r="O2290" i="1"/>
  <c r="O2286" i="1"/>
  <c r="O2282" i="1"/>
  <c r="O2278" i="1"/>
  <c r="O2274" i="1"/>
  <c r="O2270" i="1"/>
  <c r="O2266" i="1"/>
  <c r="O2262" i="1"/>
  <c r="O2258" i="1"/>
  <c r="O2254" i="1"/>
  <c r="O2250" i="1"/>
  <c r="O2246" i="1"/>
  <c r="O2242" i="1"/>
  <c r="O2238" i="1"/>
  <c r="O2234" i="1"/>
  <c r="O2230" i="1"/>
  <c r="O2226" i="1"/>
  <c r="O2222" i="1"/>
  <c r="O2218" i="1"/>
  <c r="O2214" i="1"/>
  <c r="O2210" i="1"/>
  <c r="O2206" i="1"/>
  <c r="O2202" i="1"/>
  <c r="O2198" i="1"/>
  <c r="O2194" i="1"/>
  <c r="O2190" i="1"/>
  <c r="O2186" i="1"/>
  <c r="O2182" i="1"/>
  <c r="O2178" i="1"/>
  <c r="O2174" i="1"/>
  <c r="O2170" i="1"/>
  <c r="O2166" i="1"/>
  <c r="O2162" i="1"/>
  <c r="O2158" i="1"/>
  <c r="O2154" i="1"/>
  <c r="O2150" i="1"/>
  <c r="O2146" i="1"/>
  <c r="O2142" i="1"/>
  <c r="O2138" i="1"/>
  <c r="O2134" i="1"/>
  <c r="O2130" i="1"/>
  <c r="O2126" i="1"/>
  <c r="O2122" i="1"/>
  <c r="O2118" i="1"/>
  <c r="O2114" i="1"/>
  <c r="O2110" i="1"/>
  <c r="O2106" i="1"/>
  <c r="O2102" i="1"/>
  <c r="O2098" i="1"/>
  <c r="O2094" i="1"/>
  <c r="O2090" i="1"/>
  <c r="O2086" i="1"/>
  <c r="O2082" i="1"/>
  <c r="O2078" i="1"/>
  <c r="O2074" i="1"/>
  <c r="O2070" i="1"/>
  <c r="O2066" i="1"/>
  <c r="O2062" i="1"/>
  <c r="O2058" i="1"/>
  <c r="O2054" i="1"/>
  <c r="O2050" i="1"/>
  <c r="O2046" i="1"/>
  <c r="O2042" i="1"/>
  <c r="O2038" i="1"/>
  <c r="O2034" i="1"/>
  <c r="O2030" i="1"/>
  <c r="O2026" i="1"/>
  <c r="O2022" i="1"/>
  <c r="O2018" i="1"/>
  <c r="O2014" i="1"/>
  <c r="O2010" i="1"/>
  <c r="O2006" i="1"/>
  <c r="O2002" i="1"/>
  <c r="O1998" i="1"/>
  <c r="O1994" i="1"/>
  <c r="O1990" i="1"/>
  <c r="O1985" i="1"/>
  <c r="O1983" i="1"/>
  <c r="O1981" i="1"/>
  <c r="O1979" i="1"/>
  <c r="O1977" i="1"/>
  <c r="O1975" i="1"/>
  <c r="O1973" i="1"/>
  <c r="O1971" i="1"/>
  <c r="O1969" i="1"/>
  <c r="O2359" i="1"/>
  <c r="O2355" i="1"/>
  <c r="O2351" i="1"/>
  <c r="O2347" i="1"/>
  <c r="O2343" i="1"/>
  <c r="O2339" i="1"/>
  <c r="O2335" i="1"/>
  <c r="O2331" i="1"/>
  <c r="O2327" i="1"/>
  <c r="O2323" i="1"/>
  <c r="O2319" i="1"/>
  <c r="O2315" i="1"/>
  <c r="O2311" i="1"/>
  <c r="O2307" i="1"/>
  <c r="O2303" i="1"/>
  <c r="O2299" i="1"/>
  <c r="O2295" i="1"/>
  <c r="O2291" i="1"/>
  <c r="O2287" i="1"/>
  <c r="O2283" i="1"/>
  <c r="O2279" i="1"/>
  <c r="O2275" i="1"/>
  <c r="O2271" i="1"/>
  <c r="O2267" i="1"/>
  <c r="O2263" i="1"/>
  <c r="O2259" i="1"/>
  <c r="O2255" i="1"/>
  <c r="O2251" i="1"/>
  <c r="O2247" i="1"/>
  <c r="O2243" i="1"/>
  <c r="O2239" i="1"/>
  <c r="O2235" i="1"/>
  <c r="O2231" i="1"/>
  <c r="O2227" i="1"/>
  <c r="O2223" i="1"/>
  <c r="O2219" i="1"/>
  <c r="O2215" i="1"/>
  <c r="O2211" i="1"/>
  <c r="O2207" i="1"/>
  <c r="O2203" i="1"/>
  <c r="O2199" i="1"/>
  <c r="O2195" i="1"/>
  <c r="O2191" i="1"/>
  <c r="O2187" i="1"/>
  <c r="O2183" i="1"/>
  <c r="O2179" i="1"/>
  <c r="O2175" i="1"/>
  <c r="O2171" i="1"/>
  <c r="O2167" i="1"/>
  <c r="O2163" i="1"/>
  <c r="O2159" i="1"/>
  <c r="O2155" i="1"/>
  <c r="O2151" i="1"/>
  <c r="O2147" i="1"/>
  <c r="O2143" i="1"/>
  <c r="O2139" i="1"/>
  <c r="O2135" i="1"/>
  <c r="O2131" i="1"/>
  <c r="O2127" i="1"/>
  <c r="O2123" i="1"/>
  <c r="O2119" i="1"/>
  <c r="O2115" i="1"/>
  <c r="O2111" i="1"/>
  <c r="O2107" i="1"/>
  <c r="O2103" i="1"/>
  <c r="O2099" i="1"/>
  <c r="O2095" i="1"/>
  <c r="O2091" i="1"/>
  <c r="O2087" i="1"/>
  <c r="O2083" i="1"/>
  <c r="O2079" i="1"/>
  <c r="O2075" i="1"/>
  <c r="O2071" i="1"/>
  <c r="O2067" i="1"/>
  <c r="O2063" i="1"/>
  <c r="O2059" i="1"/>
  <c r="O2055" i="1"/>
  <c r="O2051" i="1"/>
  <c r="O2047" i="1"/>
  <c r="O2043" i="1"/>
  <c r="O2039" i="1"/>
  <c r="O2035" i="1"/>
  <c r="O2031" i="1"/>
  <c r="O2027" i="1"/>
  <c r="O2023" i="1"/>
  <c r="O2019" i="1"/>
  <c r="O2015" i="1"/>
  <c r="O2011" i="1"/>
  <c r="O2007" i="1"/>
  <c r="O2003" i="1"/>
  <c r="O1999" i="1"/>
  <c r="O1995" i="1"/>
  <c r="O1991" i="1"/>
  <c r="O1987" i="1"/>
  <c r="O2360" i="1"/>
  <c r="O2356" i="1"/>
  <c r="O2352" i="1"/>
  <c r="O2348" i="1"/>
  <c r="O2344" i="1"/>
  <c r="O2340" i="1"/>
  <c r="O2336" i="1"/>
  <c r="O2332" i="1"/>
  <c r="O2328" i="1"/>
  <c r="O2324" i="1"/>
  <c r="O2320" i="1"/>
  <c r="O2316" i="1"/>
  <c r="O2312" i="1"/>
  <c r="O2308" i="1"/>
  <c r="O2304" i="1"/>
  <c r="O2300" i="1"/>
  <c r="O2296" i="1"/>
  <c r="O2292" i="1"/>
  <c r="O2288" i="1"/>
  <c r="O2284" i="1"/>
  <c r="O2280" i="1"/>
  <c r="O2276" i="1"/>
  <c r="O2272" i="1"/>
  <c r="O2268" i="1"/>
  <c r="O2264" i="1"/>
  <c r="O2260" i="1"/>
  <c r="O2256" i="1"/>
  <c r="O2252" i="1"/>
  <c r="O2248" i="1"/>
  <c r="O2244" i="1"/>
  <c r="O2240" i="1"/>
  <c r="O2236" i="1"/>
  <c r="O2232" i="1"/>
  <c r="O2228" i="1"/>
  <c r="O2224" i="1"/>
  <c r="O2220" i="1"/>
  <c r="O2216" i="1"/>
  <c r="O2212" i="1"/>
  <c r="O2208" i="1"/>
  <c r="O2204" i="1"/>
  <c r="O2200" i="1"/>
  <c r="O2196" i="1"/>
  <c r="O2192" i="1"/>
  <c r="O2188" i="1"/>
  <c r="O2184" i="1"/>
  <c r="O2180" i="1"/>
  <c r="O2176" i="1"/>
  <c r="O2172" i="1"/>
  <c r="O2168" i="1"/>
  <c r="O2164" i="1"/>
  <c r="O2160" i="1"/>
  <c r="O2156" i="1"/>
  <c r="O2152" i="1"/>
  <c r="O2148" i="1"/>
  <c r="O2144" i="1"/>
  <c r="O2140" i="1"/>
  <c r="O2136" i="1"/>
  <c r="O2132" i="1"/>
  <c r="O2128" i="1"/>
  <c r="O2124" i="1"/>
  <c r="O2120" i="1"/>
  <c r="O2116" i="1"/>
  <c r="O2112" i="1"/>
  <c r="O2108" i="1"/>
  <c r="O2104" i="1"/>
  <c r="O2100" i="1"/>
  <c r="O2096" i="1"/>
  <c r="O2092" i="1"/>
  <c r="O2088" i="1"/>
  <c r="O2084" i="1"/>
  <c r="O2080" i="1"/>
  <c r="O2076" i="1"/>
  <c r="O2072" i="1"/>
  <c r="O2068" i="1"/>
  <c r="O2064" i="1"/>
  <c r="O2060" i="1"/>
  <c r="O2056" i="1"/>
  <c r="O2052" i="1"/>
  <c r="O2048" i="1"/>
  <c r="O2044" i="1"/>
  <c r="O2040" i="1"/>
  <c r="O2036" i="1"/>
  <c r="O2032" i="1"/>
  <c r="O2028" i="1"/>
  <c r="O2024" i="1"/>
  <c r="O2020" i="1"/>
  <c r="O2016" i="1"/>
  <c r="O2012" i="1"/>
  <c r="O2008" i="1"/>
  <c r="O2004" i="1"/>
  <c r="O2000" i="1"/>
  <c r="O1996" i="1"/>
  <c r="O1992" i="1"/>
  <c r="O1988" i="1"/>
  <c r="O1986" i="1"/>
  <c r="O1984" i="1"/>
  <c r="O1982" i="1"/>
  <c r="O1980" i="1"/>
  <c r="O1978" i="1"/>
  <c r="O1976" i="1"/>
  <c r="O1974" i="1"/>
  <c r="O1972" i="1"/>
  <c r="O1970" i="1"/>
  <c r="O1968" i="1"/>
  <c r="O1967" i="1"/>
  <c r="O1966" i="1"/>
  <c r="O1965" i="1"/>
  <c r="O1964" i="1"/>
  <c r="O1963" i="1"/>
  <c r="O1962" i="1"/>
  <c r="O1961" i="1"/>
  <c r="O1960" i="1"/>
  <c r="O1959" i="1"/>
  <c r="O1958" i="1"/>
  <c r="O1957" i="1"/>
  <c r="O1956" i="1"/>
  <c r="O1955" i="1"/>
  <c r="O1954" i="1"/>
  <c r="O1953" i="1"/>
  <c r="O1952" i="1"/>
  <c r="O1951" i="1"/>
  <c r="O1950" i="1"/>
  <c r="O1949" i="1"/>
  <c r="O1948" i="1"/>
  <c r="O1947" i="1"/>
  <c r="O1946" i="1"/>
  <c r="O1945" i="1"/>
  <c r="O1944" i="1"/>
  <c r="O1943" i="1"/>
  <c r="O1942" i="1"/>
  <c r="O1941" i="1"/>
  <c r="O1940" i="1"/>
  <c r="O1939" i="1"/>
  <c r="O1938" i="1"/>
  <c r="O1937" i="1"/>
  <c r="O1936" i="1"/>
  <c r="O1935" i="1"/>
  <c r="O1934" i="1"/>
  <c r="O1933" i="1"/>
  <c r="O1932" i="1"/>
  <c r="O1931" i="1"/>
  <c r="O1930" i="1"/>
  <c r="O1929" i="1"/>
  <c r="O1928" i="1"/>
  <c r="O1927" i="1"/>
  <c r="O1926" i="1"/>
  <c r="O1925" i="1"/>
  <c r="O1924" i="1"/>
  <c r="O1923" i="1"/>
  <c r="O1922" i="1"/>
  <c r="O1921" i="1"/>
  <c r="O1920" i="1"/>
  <c r="O1919" i="1"/>
  <c r="O1918" i="1"/>
  <c r="O1917" i="1"/>
  <c r="O1916" i="1"/>
  <c r="O1915" i="1"/>
  <c r="O1914" i="1"/>
  <c r="O1913" i="1"/>
  <c r="O1912" i="1"/>
  <c r="O1911" i="1"/>
  <c r="O1910" i="1"/>
  <c r="O1909" i="1"/>
  <c r="O1908" i="1"/>
  <c r="O1907" i="1"/>
  <c r="O1906" i="1"/>
  <c r="O1905" i="1"/>
  <c r="O1904" i="1"/>
  <c r="O1903" i="1"/>
  <c r="O1902" i="1"/>
  <c r="O1901" i="1"/>
  <c r="O1900" i="1"/>
  <c r="O1899" i="1"/>
  <c r="O1898" i="1"/>
  <c r="O1897" i="1"/>
  <c r="O1896" i="1"/>
  <c r="O1895" i="1"/>
  <c r="O1894" i="1"/>
  <c r="O1893" i="1"/>
  <c r="O1892" i="1"/>
  <c r="O1891" i="1"/>
  <c r="O1890" i="1"/>
  <c r="O1889" i="1"/>
  <c r="O1888" i="1"/>
  <c r="O1887" i="1"/>
  <c r="O1886" i="1"/>
  <c r="O1885" i="1"/>
  <c r="O1884" i="1"/>
  <c r="O1883" i="1"/>
  <c r="O1882" i="1"/>
  <c r="O1881" i="1"/>
  <c r="O1880" i="1"/>
  <c r="O1879" i="1"/>
  <c r="O1878" i="1"/>
  <c r="O1877" i="1"/>
  <c r="O1876" i="1"/>
  <c r="O1875" i="1"/>
  <c r="O1874" i="1"/>
  <c r="O1873" i="1"/>
  <c r="O1872" i="1"/>
  <c r="O1871" i="1"/>
  <c r="O1870" i="1"/>
  <c r="O1869" i="1"/>
  <c r="O1868" i="1"/>
  <c r="O1867" i="1"/>
  <c r="O1866" i="1"/>
  <c r="O1865" i="1"/>
  <c r="O1864" i="1"/>
  <c r="O1863" i="1"/>
  <c r="O1862" i="1"/>
  <c r="O1861" i="1"/>
  <c r="O1860" i="1"/>
  <c r="O1859" i="1"/>
  <c r="O1858" i="1"/>
  <c r="O1857" i="1"/>
  <c r="O1856" i="1"/>
  <c r="O1855" i="1"/>
  <c r="O1854" i="1"/>
  <c r="O1853" i="1"/>
  <c r="O1852" i="1"/>
  <c r="O1851" i="1"/>
  <c r="O1850" i="1"/>
  <c r="O1849" i="1"/>
  <c r="O1848" i="1"/>
  <c r="O1847" i="1"/>
  <c r="O1846" i="1"/>
  <c r="O1845" i="1"/>
  <c r="O1844" i="1"/>
  <c r="O1843" i="1"/>
  <c r="O1842" i="1"/>
  <c r="O1841" i="1"/>
  <c r="O1840" i="1"/>
  <c r="O1839" i="1"/>
  <c r="O1838" i="1"/>
  <c r="O1837" i="1"/>
  <c r="O1836" i="1"/>
  <c r="O1835" i="1"/>
  <c r="O1834" i="1"/>
  <c r="O1833" i="1"/>
  <c r="O1832" i="1"/>
  <c r="O1831" i="1"/>
  <c r="O1830" i="1"/>
  <c r="O1829" i="1"/>
  <c r="O1828" i="1"/>
  <c r="O1827" i="1"/>
  <c r="O1826" i="1"/>
  <c r="O1825" i="1"/>
  <c r="O1824" i="1"/>
  <c r="O1823" i="1"/>
  <c r="O1822" i="1"/>
  <c r="O1821" i="1"/>
  <c r="O1820" i="1"/>
  <c r="O1819" i="1"/>
  <c r="O1818" i="1"/>
  <c r="O1817" i="1"/>
  <c r="O1816" i="1"/>
  <c r="O1815" i="1"/>
  <c r="O1814" i="1"/>
  <c r="O1813" i="1"/>
  <c r="O1812" i="1"/>
  <c r="O1811" i="1"/>
  <c r="O1810" i="1"/>
  <c r="O1809" i="1"/>
  <c r="O1808" i="1"/>
  <c r="O1807" i="1"/>
  <c r="O1806" i="1"/>
  <c r="O1805" i="1"/>
  <c r="O1804" i="1"/>
  <c r="O1803" i="1"/>
  <c r="O1802" i="1"/>
  <c r="O1801" i="1"/>
  <c r="O1800" i="1"/>
  <c r="O1799" i="1"/>
  <c r="O1798" i="1"/>
  <c r="O1797" i="1"/>
  <c r="O1796" i="1"/>
  <c r="O1795" i="1"/>
  <c r="O1794" i="1"/>
  <c r="O1793" i="1"/>
  <c r="O1792" i="1"/>
  <c r="O1791" i="1"/>
  <c r="O1790" i="1"/>
  <c r="O1789" i="1"/>
  <c r="O1788" i="1"/>
  <c r="O1787" i="1"/>
  <c r="O1786" i="1"/>
  <c r="O1785" i="1"/>
  <c r="O1784" i="1"/>
  <c r="O1783" i="1"/>
  <c r="O1782" i="1"/>
  <c r="O1781" i="1"/>
  <c r="O1780" i="1"/>
  <c r="O1779" i="1"/>
  <c r="O1778" i="1"/>
  <c r="O1777" i="1"/>
  <c r="O1776" i="1"/>
  <c r="O1775" i="1"/>
  <c r="O1774" i="1"/>
  <c r="O1773" i="1"/>
  <c r="O1772" i="1"/>
  <c r="O1771" i="1"/>
  <c r="O1770" i="1"/>
  <c r="O1769" i="1"/>
  <c r="O1768" i="1"/>
  <c r="O1767" i="1"/>
  <c r="O1766" i="1"/>
  <c r="O1765" i="1"/>
  <c r="O1764" i="1"/>
  <c r="O1763" i="1"/>
  <c r="O1762" i="1"/>
  <c r="O1761" i="1"/>
  <c r="O1760" i="1"/>
  <c r="O1759" i="1"/>
  <c r="O1758" i="1"/>
  <c r="O1757" i="1"/>
  <c r="O1756" i="1"/>
  <c r="O1755" i="1"/>
  <c r="O1754" i="1"/>
  <c r="O1753" i="1"/>
  <c r="O1752" i="1"/>
  <c r="O1751" i="1"/>
  <c r="O1750" i="1"/>
  <c r="O1749" i="1"/>
  <c r="O1748" i="1"/>
  <c r="O1747" i="1"/>
  <c r="O1746" i="1"/>
  <c r="O1745" i="1"/>
  <c r="O1744" i="1"/>
  <c r="O1743" i="1"/>
  <c r="O1742" i="1"/>
  <c r="O1741" i="1"/>
  <c r="O1740" i="1"/>
  <c r="O1739" i="1"/>
  <c r="O1738" i="1"/>
  <c r="O1737" i="1"/>
  <c r="O1736" i="1"/>
  <c r="O1735" i="1"/>
  <c r="O1734" i="1"/>
  <c r="O1733" i="1"/>
  <c r="O1732" i="1"/>
  <c r="O1731" i="1"/>
  <c r="O1730" i="1"/>
  <c r="O1729" i="1"/>
  <c r="O1728" i="1"/>
  <c r="O1727" i="1"/>
  <c r="O1726" i="1"/>
  <c r="O1725" i="1"/>
  <c r="O1724" i="1"/>
  <c r="O1723" i="1"/>
  <c r="O1722" i="1"/>
  <c r="O1721" i="1"/>
  <c r="O1720" i="1"/>
  <c r="O1719" i="1"/>
  <c r="O1718" i="1"/>
  <c r="O1717" i="1"/>
  <c r="O1716" i="1"/>
  <c r="O1715" i="1"/>
  <c r="O1714" i="1"/>
  <c r="O1713" i="1"/>
  <c r="O1712" i="1"/>
  <c r="O1711" i="1"/>
  <c r="O1710" i="1"/>
  <c r="O1709" i="1"/>
  <c r="O1708" i="1"/>
  <c r="O1707" i="1"/>
  <c r="O1706" i="1"/>
  <c r="O1705" i="1"/>
  <c r="O1704" i="1"/>
  <c r="O1703" i="1"/>
  <c r="O1702" i="1"/>
  <c r="O1701" i="1"/>
  <c r="O1700" i="1"/>
  <c r="O1699" i="1"/>
  <c r="O1698" i="1"/>
  <c r="O1697" i="1"/>
  <c r="O1696" i="1"/>
  <c r="O1695" i="1"/>
  <c r="O1694" i="1"/>
  <c r="O1693" i="1"/>
  <c r="O1692" i="1"/>
  <c r="O1691" i="1"/>
  <c r="O1690" i="1"/>
  <c r="O1689" i="1"/>
  <c r="O1688" i="1"/>
  <c r="O1687" i="1"/>
  <c r="O1686" i="1"/>
  <c r="O1685" i="1"/>
  <c r="O1684" i="1"/>
  <c r="O1683" i="1"/>
  <c r="O1682" i="1"/>
  <c r="O1681" i="1"/>
  <c r="O1680" i="1"/>
  <c r="O1679" i="1"/>
  <c r="O1678" i="1"/>
  <c r="O1677" i="1"/>
  <c r="O1676" i="1"/>
  <c r="O1675" i="1"/>
  <c r="O1674" i="1"/>
  <c r="O1673" i="1"/>
  <c r="O1672" i="1"/>
  <c r="O1671" i="1"/>
  <c r="O1670" i="1"/>
  <c r="O1669" i="1"/>
  <c r="O1668" i="1"/>
  <c r="O1667" i="1"/>
  <c r="O1666" i="1"/>
  <c r="O1665" i="1"/>
  <c r="O1664" i="1"/>
  <c r="O1663" i="1"/>
  <c r="O1662" i="1"/>
  <c r="O1661" i="1"/>
  <c r="O1660" i="1"/>
  <c r="O1659" i="1"/>
  <c r="O1658" i="1"/>
  <c r="O1657" i="1"/>
  <c r="O1656" i="1"/>
  <c r="O1655" i="1"/>
  <c r="O1654" i="1"/>
  <c r="O1653" i="1"/>
  <c r="O1652" i="1"/>
  <c r="O1651" i="1"/>
  <c r="O1650" i="1"/>
  <c r="O1649" i="1"/>
  <c r="O1648" i="1"/>
  <c r="O1647" i="1"/>
  <c r="O1646" i="1"/>
  <c r="O1645" i="1"/>
  <c r="O1644" i="1"/>
  <c r="O1643" i="1"/>
  <c r="O1642" i="1"/>
  <c r="O1641" i="1"/>
  <c r="O1640" i="1"/>
  <c r="O1639" i="1"/>
  <c r="O1638" i="1"/>
  <c r="O1637" i="1"/>
  <c r="O1636" i="1"/>
  <c r="O1635" i="1"/>
  <c r="O1634" i="1"/>
  <c r="O1633" i="1"/>
  <c r="O1632" i="1"/>
  <c r="O2353" i="1"/>
  <c r="O2337" i="1"/>
  <c r="O2321" i="1"/>
  <c r="O2305" i="1"/>
  <c r="O2289" i="1"/>
  <c r="O2273" i="1"/>
  <c r="O2257" i="1"/>
  <c r="O2241" i="1"/>
  <c r="O2225" i="1"/>
  <c r="O2209" i="1"/>
  <c r="O2193" i="1"/>
  <c r="O2177" i="1"/>
  <c r="O2161" i="1"/>
  <c r="O2145" i="1"/>
  <c r="O2129" i="1"/>
  <c r="O2113" i="1"/>
  <c r="O2097" i="1"/>
  <c r="O2081" i="1"/>
  <c r="O2065" i="1"/>
  <c r="O2049" i="1"/>
  <c r="O2033" i="1"/>
  <c r="O2017" i="1"/>
  <c r="O2001" i="1"/>
  <c r="O2357" i="1"/>
  <c r="O2341" i="1"/>
  <c r="O2325" i="1"/>
  <c r="O2309" i="1"/>
  <c r="O2293" i="1"/>
  <c r="O2277" i="1"/>
  <c r="O2261" i="1"/>
  <c r="O2245" i="1"/>
  <c r="O2229" i="1"/>
  <c r="O2213" i="1"/>
  <c r="O2197" i="1"/>
  <c r="O2181" i="1"/>
  <c r="O2165" i="1"/>
  <c r="O2149" i="1"/>
  <c r="O2133" i="1"/>
  <c r="O2117" i="1"/>
  <c r="O2101" i="1"/>
  <c r="O2085" i="1"/>
  <c r="O2069" i="1"/>
  <c r="O2053" i="1"/>
  <c r="O2037" i="1"/>
  <c r="O2021" i="1"/>
  <c r="O2005" i="1"/>
  <c r="O1989" i="1"/>
  <c r="O2361" i="1"/>
  <c r="O2345" i="1"/>
  <c r="O2329" i="1"/>
  <c r="O2313" i="1"/>
  <c r="O2297" i="1"/>
  <c r="O2281" i="1"/>
  <c r="O2265" i="1"/>
  <c r="O2249" i="1"/>
  <c r="O2233" i="1"/>
  <c r="O2217" i="1"/>
  <c r="O2201" i="1"/>
  <c r="O2185" i="1"/>
  <c r="O2169" i="1"/>
  <c r="O2153" i="1"/>
  <c r="O2137" i="1"/>
  <c r="O2121" i="1"/>
  <c r="O2105" i="1"/>
  <c r="O2089" i="1"/>
  <c r="O2073" i="1"/>
  <c r="O2057" i="1"/>
  <c r="O2041" i="1"/>
  <c r="O2025" i="1"/>
  <c r="O2009" i="1"/>
  <c r="O1993" i="1"/>
  <c r="O1631" i="1"/>
  <c r="O1630" i="1"/>
  <c r="O1629" i="1"/>
  <c r="O1628" i="1"/>
  <c r="O1627" i="1"/>
  <c r="O1626" i="1"/>
  <c r="O1625" i="1"/>
  <c r="O1624" i="1"/>
  <c r="O1623" i="1"/>
  <c r="O1622" i="1"/>
  <c r="O1621" i="1"/>
  <c r="O1620" i="1"/>
  <c r="O1619" i="1"/>
  <c r="O1618" i="1"/>
  <c r="O1617" i="1"/>
  <c r="O1616" i="1"/>
  <c r="O1615" i="1"/>
  <c r="O1614" i="1"/>
  <c r="O1613" i="1"/>
  <c r="O1612" i="1"/>
  <c r="O1611" i="1"/>
  <c r="O1610" i="1"/>
  <c r="O1609" i="1"/>
  <c r="O1608" i="1"/>
  <c r="O1607" i="1"/>
  <c r="O1606" i="1"/>
  <c r="O1605" i="1"/>
  <c r="O1604" i="1"/>
  <c r="O1603" i="1"/>
  <c r="O1602" i="1"/>
  <c r="O1601" i="1"/>
  <c r="O1600" i="1"/>
  <c r="O1599" i="1"/>
  <c r="O1598" i="1"/>
  <c r="O1597" i="1"/>
  <c r="O1596" i="1"/>
  <c r="O1595" i="1"/>
  <c r="O1594" i="1"/>
  <c r="O1593" i="1"/>
  <c r="O1592" i="1"/>
  <c r="O1591" i="1"/>
  <c r="O1590" i="1"/>
  <c r="O1589" i="1"/>
  <c r="O1588" i="1"/>
  <c r="O1587" i="1"/>
  <c r="O1586" i="1"/>
  <c r="O1585" i="1"/>
  <c r="O1584" i="1"/>
  <c r="O1583" i="1"/>
  <c r="O1582" i="1"/>
  <c r="O1581" i="1"/>
  <c r="O1580" i="1"/>
  <c r="O1579" i="1"/>
  <c r="O1578" i="1"/>
  <c r="O1577" i="1"/>
  <c r="O1576" i="1"/>
  <c r="O1575" i="1"/>
  <c r="O1574" i="1"/>
  <c r="O1573" i="1"/>
  <c r="O1572" i="1"/>
  <c r="O1571" i="1"/>
  <c r="O1570" i="1"/>
  <c r="O1569" i="1"/>
  <c r="O1568" i="1"/>
  <c r="O1567" i="1"/>
  <c r="O1566" i="1"/>
  <c r="O1565" i="1"/>
  <c r="O1564" i="1"/>
  <c r="O1563" i="1"/>
  <c r="O1562" i="1"/>
  <c r="O1561" i="1"/>
  <c r="O1560" i="1"/>
  <c r="O1559" i="1"/>
  <c r="O1558" i="1"/>
  <c r="O1557" i="1"/>
  <c r="O1556" i="1"/>
  <c r="O1555" i="1"/>
  <c r="O1554" i="1"/>
  <c r="O1553" i="1"/>
  <c r="O1552" i="1"/>
  <c r="O1551" i="1"/>
  <c r="O1550" i="1"/>
  <c r="O1549" i="1"/>
  <c r="O1548" i="1"/>
  <c r="O1547" i="1"/>
  <c r="O1546" i="1"/>
  <c r="O1545" i="1"/>
  <c r="O1544" i="1"/>
  <c r="O1543" i="1"/>
  <c r="O1542" i="1"/>
  <c r="O1541" i="1"/>
  <c r="O1540" i="1"/>
  <c r="O1539" i="1"/>
  <c r="O1538" i="1"/>
  <c r="O1537" i="1"/>
  <c r="O1536" i="1"/>
  <c r="O1535" i="1"/>
  <c r="O1534" i="1"/>
  <c r="O1533" i="1"/>
  <c r="O1532" i="1"/>
  <c r="O1531" i="1"/>
  <c r="O1530" i="1"/>
  <c r="O1529" i="1"/>
  <c r="O1528" i="1"/>
  <c r="O1527" i="1"/>
  <c r="O1526" i="1"/>
  <c r="O1525" i="1"/>
  <c r="O1524" i="1"/>
  <c r="O1523" i="1"/>
  <c r="O1522" i="1"/>
  <c r="O1521" i="1"/>
  <c r="O1520" i="1"/>
  <c r="O1519" i="1"/>
  <c r="O1518" i="1"/>
  <c r="O1517" i="1"/>
  <c r="O1516" i="1"/>
  <c r="O1515" i="1"/>
  <c r="O1514" i="1"/>
  <c r="O1513" i="1"/>
  <c r="O1512" i="1"/>
  <c r="O1511" i="1"/>
  <c r="O1510" i="1"/>
  <c r="O1509" i="1"/>
  <c r="O1508" i="1"/>
  <c r="O1507" i="1"/>
  <c r="O1506" i="1"/>
  <c r="O1505" i="1"/>
  <c r="O1504" i="1"/>
  <c r="O1503" i="1"/>
  <c r="O1502" i="1"/>
  <c r="O1501" i="1"/>
  <c r="O1500" i="1"/>
  <c r="O1499" i="1"/>
  <c r="O1498" i="1"/>
  <c r="O1497" i="1"/>
  <c r="O1496" i="1"/>
  <c r="O1495" i="1"/>
  <c r="O1494" i="1"/>
  <c r="O1493" i="1"/>
  <c r="O1492" i="1"/>
  <c r="O1491" i="1"/>
  <c r="O1490" i="1"/>
  <c r="O1489" i="1"/>
  <c r="O1488" i="1"/>
  <c r="O1487" i="1"/>
  <c r="O1486" i="1"/>
  <c r="O1485" i="1"/>
  <c r="O1484" i="1"/>
  <c r="O1483" i="1"/>
  <c r="O1482" i="1"/>
  <c r="O1481" i="1"/>
  <c r="O1480" i="1"/>
  <c r="O1479" i="1"/>
  <c r="O1478" i="1"/>
  <c r="O1477" i="1"/>
  <c r="O1476" i="1"/>
  <c r="O1475" i="1"/>
  <c r="O1474" i="1"/>
  <c r="O1473" i="1"/>
  <c r="O1472" i="1"/>
  <c r="O1471" i="1"/>
  <c r="O1470" i="1"/>
  <c r="O1469" i="1"/>
  <c r="O1468" i="1"/>
  <c r="O1467" i="1"/>
  <c r="O1466" i="1"/>
  <c r="O1465" i="1"/>
  <c r="O1464" i="1"/>
  <c r="O1463" i="1"/>
  <c r="O1462" i="1"/>
  <c r="O1461" i="1"/>
  <c r="O1460" i="1"/>
  <c r="O1459" i="1"/>
  <c r="O1458" i="1"/>
  <c r="O1457" i="1"/>
  <c r="O1456" i="1"/>
  <c r="O1455" i="1"/>
  <c r="O1454" i="1"/>
  <c r="O1453" i="1"/>
  <c r="O1452" i="1"/>
  <c r="O1451" i="1"/>
  <c r="O1450" i="1"/>
  <c r="O1449" i="1"/>
  <c r="O1448" i="1"/>
  <c r="O1447" i="1"/>
  <c r="O1446" i="1"/>
  <c r="O1445" i="1"/>
  <c r="O1444" i="1"/>
  <c r="O1443" i="1"/>
  <c r="O1442" i="1"/>
  <c r="O1441" i="1"/>
  <c r="O1440" i="1"/>
  <c r="O1439" i="1"/>
  <c r="O1438" i="1"/>
  <c r="O1437" i="1"/>
  <c r="O1436" i="1"/>
  <c r="O1435" i="1"/>
  <c r="O1434" i="1"/>
  <c r="O1433" i="1"/>
  <c r="O1432" i="1"/>
  <c r="O1431" i="1"/>
  <c r="O1430" i="1"/>
  <c r="O1429" i="1"/>
  <c r="O1428" i="1"/>
  <c r="O1427" i="1"/>
  <c r="O1426" i="1"/>
  <c r="O1425" i="1"/>
  <c r="O1424" i="1"/>
  <c r="O1423" i="1"/>
  <c r="O1422" i="1"/>
  <c r="O1421" i="1"/>
  <c r="O1420" i="1"/>
  <c r="O1419" i="1"/>
  <c r="O1418" i="1"/>
  <c r="O1417" i="1"/>
  <c r="O1416" i="1"/>
  <c r="O1415" i="1"/>
  <c r="O1414" i="1"/>
  <c r="O1413" i="1"/>
  <c r="O1412" i="1"/>
  <c r="O1411" i="1"/>
  <c r="O1410" i="1"/>
  <c r="O1409" i="1"/>
  <c r="O1408" i="1"/>
  <c r="O1407" i="1"/>
  <c r="O1406" i="1"/>
  <c r="O1405" i="1"/>
  <c r="O1404" i="1"/>
  <c r="O1403" i="1"/>
  <c r="O1402" i="1"/>
  <c r="O1401" i="1"/>
  <c r="O1400" i="1"/>
  <c r="O1399" i="1"/>
  <c r="O1398" i="1"/>
  <c r="O1397" i="1"/>
  <c r="O1396" i="1"/>
  <c r="O1395" i="1"/>
  <c r="O1394" i="1"/>
  <c r="O1393" i="1"/>
  <c r="O1392" i="1"/>
  <c r="O1391" i="1"/>
  <c r="O1390" i="1"/>
  <c r="O1389" i="1"/>
  <c r="O1388" i="1"/>
  <c r="O1387" i="1"/>
  <c r="O1386" i="1"/>
  <c r="O1385" i="1"/>
  <c r="O1384" i="1"/>
  <c r="O1383" i="1"/>
  <c r="O1382" i="1"/>
  <c r="O1381" i="1"/>
  <c r="O1380" i="1"/>
  <c r="O1379" i="1"/>
  <c r="O1378" i="1"/>
  <c r="O1377" i="1"/>
  <c r="O1376" i="1"/>
  <c r="O1375" i="1"/>
  <c r="O1374" i="1"/>
  <c r="O1373" i="1"/>
  <c r="O1372" i="1"/>
  <c r="O1371" i="1"/>
  <c r="O1370" i="1"/>
  <c r="O1369" i="1"/>
  <c r="O1368" i="1"/>
  <c r="O1367" i="1"/>
  <c r="O1366" i="1"/>
  <c r="O1365" i="1"/>
  <c r="O1364" i="1"/>
  <c r="O1363" i="1"/>
  <c r="O1362" i="1"/>
  <c r="O1361" i="1"/>
  <c r="O1360" i="1"/>
  <c r="O1359" i="1"/>
  <c r="O1358" i="1"/>
  <c r="O1357" i="1"/>
  <c r="O1356" i="1"/>
  <c r="O1355" i="1"/>
  <c r="O1354" i="1"/>
  <c r="O1353" i="1"/>
  <c r="O1352" i="1"/>
  <c r="O1351" i="1"/>
  <c r="O1350" i="1"/>
  <c r="O1349" i="1"/>
  <c r="O1348" i="1"/>
  <c r="O1347" i="1"/>
  <c r="O1346" i="1"/>
  <c r="O1345" i="1"/>
  <c r="O1344" i="1"/>
  <c r="O1343" i="1"/>
  <c r="O1342" i="1"/>
  <c r="O1341" i="1"/>
  <c r="O1340" i="1"/>
  <c r="O1339" i="1"/>
  <c r="O1338" i="1"/>
  <c r="O1337" i="1"/>
  <c r="O1336" i="1"/>
  <c r="O1335" i="1"/>
  <c r="O1334" i="1"/>
  <c r="O1333" i="1"/>
  <c r="O1332" i="1"/>
  <c r="O1331" i="1"/>
  <c r="O1330" i="1"/>
  <c r="O1329" i="1"/>
  <c r="O1328" i="1"/>
  <c r="O1327" i="1"/>
  <c r="O1326" i="1"/>
  <c r="O1325" i="1"/>
  <c r="O1324" i="1"/>
  <c r="O1323" i="1"/>
  <c r="O1322" i="1"/>
  <c r="O1321" i="1"/>
  <c r="O1320" i="1"/>
  <c r="O1319" i="1"/>
  <c r="O1318" i="1"/>
  <c r="O1317" i="1"/>
  <c r="O1316" i="1"/>
  <c r="O1315" i="1"/>
  <c r="O1314" i="1"/>
  <c r="O1313" i="1"/>
  <c r="O1312" i="1"/>
  <c r="O1311" i="1"/>
  <c r="O1310" i="1"/>
  <c r="O1309" i="1"/>
  <c r="O1308" i="1"/>
  <c r="O1307" i="1"/>
  <c r="O1306" i="1"/>
  <c r="O1305" i="1"/>
  <c r="O1304" i="1"/>
  <c r="O1303" i="1"/>
  <c r="O1302" i="1"/>
  <c r="O1301" i="1"/>
  <c r="O1300" i="1"/>
  <c r="O1299" i="1"/>
  <c r="O1298" i="1"/>
  <c r="O1297" i="1"/>
  <c r="O1296" i="1"/>
  <c r="O1295" i="1"/>
  <c r="O1294" i="1"/>
  <c r="O1293" i="1"/>
  <c r="O1292" i="1"/>
  <c r="O1291" i="1"/>
  <c r="O1290" i="1"/>
  <c r="O1289" i="1"/>
  <c r="O1288" i="1"/>
  <c r="O1287" i="1"/>
  <c r="O1286" i="1"/>
  <c r="O1285" i="1"/>
  <c r="O1284" i="1"/>
  <c r="O1283" i="1"/>
  <c r="O1282" i="1"/>
  <c r="O1281" i="1"/>
  <c r="O1280" i="1"/>
  <c r="O1279" i="1"/>
  <c r="O1278" i="1"/>
  <c r="O1277" i="1"/>
  <c r="O1276" i="1"/>
  <c r="O1275" i="1"/>
  <c r="O1274" i="1"/>
  <c r="O1273" i="1"/>
  <c r="O1272" i="1"/>
  <c r="O1271" i="1"/>
  <c r="O1270" i="1"/>
  <c r="O1269" i="1"/>
  <c r="O1268" i="1"/>
  <c r="O1267" i="1"/>
  <c r="O1266" i="1"/>
  <c r="O1265" i="1"/>
  <c r="O1264" i="1"/>
  <c r="O1263" i="1"/>
  <c r="O1262" i="1"/>
  <c r="O1261" i="1"/>
  <c r="O1260" i="1"/>
  <c r="O1259" i="1"/>
  <c r="O1258" i="1"/>
  <c r="O1257" i="1"/>
  <c r="O1256" i="1"/>
  <c r="O1255" i="1"/>
  <c r="O1254" i="1"/>
  <c r="O1253" i="1"/>
  <c r="O1252" i="1"/>
  <c r="O1251" i="1"/>
  <c r="O1250" i="1"/>
  <c r="O1249" i="1"/>
  <c r="O1248" i="1"/>
  <c r="O1247" i="1"/>
  <c r="O1246" i="1"/>
  <c r="O1245" i="1"/>
  <c r="O1244" i="1"/>
  <c r="O1243" i="1"/>
  <c r="O1242" i="1"/>
  <c r="O1241" i="1"/>
  <c r="O1240" i="1"/>
  <c r="O1239" i="1"/>
  <c r="O1238" i="1"/>
  <c r="O1237" i="1"/>
  <c r="O1236" i="1"/>
  <c r="O1235" i="1"/>
  <c r="O1234" i="1"/>
  <c r="O1233" i="1"/>
  <c r="O1232" i="1"/>
  <c r="O1231" i="1"/>
  <c r="O1230" i="1"/>
  <c r="O1229" i="1"/>
  <c r="O1228" i="1"/>
  <c r="O1227" i="1"/>
  <c r="O1226" i="1"/>
  <c r="O1225" i="1"/>
  <c r="O1224" i="1"/>
  <c r="O1223" i="1"/>
  <c r="O1222" i="1"/>
  <c r="O1221" i="1"/>
  <c r="O2333" i="1"/>
  <c r="O2269" i="1"/>
  <c r="O2205" i="1"/>
  <c r="O2141" i="1"/>
  <c r="O2077" i="1"/>
  <c r="O2013" i="1"/>
  <c r="O1219" i="1"/>
  <c r="O1217" i="1"/>
  <c r="O1215" i="1"/>
  <c r="O1213" i="1"/>
  <c r="O1211" i="1"/>
  <c r="O1209" i="1"/>
  <c r="O1207" i="1"/>
  <c r="O1205" i="1"/>
  <c r="O1203" i="1"/>
  <c r="O1201" i="1"/>
  <c r="O1199" i="1"/>
  <c r="O1197" i="1"/>
  <c r="O1195" i="1"/>
  <c r="O1193" i="1"/>
  <c r="O1191" i="1"/>
  <c r="O1189" i="1"/>
  <c r="O1187" i="1"/>
  <c r="O1185" i="1"/>
  <c r="O1183" i="1"/>
  <c r="O1181" i="1"/>
  <c r="O1179" i="1"/>
  <c r="O1177" i="1"/>
  <c r="O1175" i="1"/>
  <c r="O1173" i="1"/>
  <c r="O1171" i="1"/>
  <c r="O1169" i="1"/>
  <c r="O1167" i="1"/>
  <c r="O1165" i="1"/>
  <c r="O1163" i="1"/>
  <c r="O1161" i="1"/>
  <c r="O1159" i="1"/>
  <c r="O1157" i="1"/>
  <c r="O1155" i="1"/>
  <c r="O1153" i="1"/>
  <c r="O1151" i="1"/>
  <c r="O1149" i="1"/>
  <c r="O1147" i="1"/>
  <c r="O1145" i="1"/>
  <c r="O1143" i="1"/>
  <c r="O1141" i="1"/>
  <c r="O1139" i="1"/>
  <c r="O1137" i="1"/>
  <c r="O1135" i="1"/>
  <c r="O1133" i="1"/>
  <c r="O1131" i="1"/>
  <c r="O1129" i="1"/>
  <c r="O1127" i="1"/>
  <c r="O1125" i="1"/>
  <c r="O1123" i="1"/>
  <c r="O1121" i="1"/>
  <c r="O1119" i="1"/>
  <c r="O1117" i="1"/>
  <c r="O1115" i="1"/>
  <c r="O1113" i="1"/>
  <c r="O1111" i="1"/>
  <c r="O1109" i="1"/>
  <c r="O1107" i="1"/>
  <c r="O1105" i="1"/>
  <c r="O1103" i="1"/>
  <c r="O1101" i="1"/>
  <c r="O1099" i="1"/>
  <c r="O1097" i="1"/>
  <c r="O1095" i="1"/>
  <c r="O1093" i="1"/>
  <c r="O1091" i="1"/>
  <c r="O1089" i="1"/>
  <c r="O1087" i="1"/>
  <c r="O1085" i="1"/>
  <c r="O1083" i="1"/>
  <c r="O1081" i="1"/>
  <c r="O1079" i="1"/>
  <c r="O1077" i="1"/>
  <c r="O1075" i="1"/>
  <c r="O1073" i="1"/>
  <c r="O1071" i="1"/>
  <c r="O1069" i="1"/>
  <c r="O1067" i="1"/>
  <c r="O1065" i="1"/>
  <c r="O1063" i="1"/>
  <c r="O1061" i="1"/>
  <c r="O1059" i="1"/>
  <c r="O1057" i="1"/>
  <c r="O1055" i="1"/>
  <c r="O1053" i="1"/>
  <c r="O1051" i="1"/>
  <c r="O1049" i="1"/>
  <c r="O1047" i="1"/>
  <c r="O1045" i="1"/>
  <c r="O1043" i="1"/>
  <c r="O1041" i="1"/>
  <c r="O1039" i="1"/>
  <c r="O1037" i="1"/>
  <c r="O1035" i="1"/>
  <c r="O1033" i="1"/>
  <c r="O1031" i="1"/>
  <c r="O1029" i="1"/>
  <c r="O1027" i="1"/>
  <c r="O1025" i="1"/>
  <c r="O1023" i="1"/>
  <c r="O1021" i="1"/>
  <c r="O1019" i="1"/>
  <c r="O1017" i="1"/>
  <c r="O1015" i="1"/>
  <c r="O1013" i="1"/>
  <c r="O1011" i="1"/>
  <c r="O1009" i="1"/>
  <c r="O1007" i="1"/>
  <c r="O1005" i="1"/>
  <c r="O1003" i="1"/>
  <c r="O1001" i="1"/>
  <c r="O999" i="1"/>
  <c r="O997" i="1"/>
  <c r="O995" i="1"/>
  <c r="O993" i="1"/>
  <c r="O991" i="1"/>
  <c r="O989" i="1"/>
  <c r="O987" i="1"/>
  <c r="O985" i="1"/>
  <c r="O983" i="1"/>
  <c r="O981" i="1"/>
  <c r="O979" i="1"/>
  <c r="O977" i="1"/>
  <c r="O975" i="1"/>
  <c r="O973" i="1"/>
  <c r="O971" i="1"/>
  <c r="O969" i="1"/>
  <c r="O967" i="1"/>
  <c r="O965" i="1"/>
  <c r="O963" i="1"/>
  <c r="O961" i="1"/>
  <c r="O959" i="1"/>
  <c r="O957" i="1"/>
  <c r="O955" i="1"/>
  <c r="O953" i="1"/>
  <c r="O951" i="1"/>
  <c r="O949" i="1"/>
  <c r="O947" i="1"/>
  <c r="O945" i="1"/>
  <c r="O943" i="1"/>
  <c r="O941" i="1"/>
  <c r="O939" i="1"/>
  <c r="O937" i="1"/>
  <c r="O935" i="1"/>
  <c r="O933" i="1"/>
  <c r="O931" i="1"/>
  <c r="O929" i="1"/>
  <c r="O927" i="1"/>
  <c r="O925" i="1"/>
  <c r="O923" i="1"/>
  <c r="O921" i="1"/>
  <c r="O919" i="1"/>
  <c r="O917" i="1"/>
  <c r="O915" i="1"/>
  <c r="O913" i="1"/>
  <c r="O911" i="1"/>
  <c r="O909" i="1"/>
  <c r="O907" i="1"/>
  <c r="O905" i="1"/>
  <c r="O903" i="1"/>
  <c r="O901" i="1"/>
  <c r="O899" i="1"/>
  <c r="O897" i="1"/>
  <c r="O895" i="1"/>
  <c r="O893" i="1"/>
  <c r="O891" i="1"/>
  <c r="O889" i="1"/>
  <c r="O887" i="1"/>
  <c r="O885" i="1"/>
  <c r="O883" i="1"/>
  <c r="O881" i="1"/>
  <c r="O879" i="1"/>
  <c r="O877" i="1"/>
  <c r="O875" i="1"/>
  <c r="O873" i="1"/>
  <c r="O871" i="1"/>
  <c r="O869" i="1"/>
  <c r="O867" i="1"/>
  <c r="O865" i="1"/>
  <c r="O863" i="1"/>
  <c r="O861" i="1"/>
  <c r="O859" i="1"/>
  <c r="O857" i="1"/>
  <c r="O855" i="1"/>
  <c r="O853" i="1"/>
  <c r="O851" i="1"/>
  <c r="O849" i="1"/>
  <c r="O2349" i="1"/>
  <c r="O2285" i="1"/>
  <c r="O2221" i="1"/>
  <c r="O2157" i="1"/>
  <c r="O2093" i="1"/>
  <c r="O2029" i="1"/>
  <c r="O847" i="1"/>
  <c r="O846" i="1"/>
  <c r="O845" i="1"/>
  <c r="O844" i="1"/>
  <c r="O843" i="1"/>
  <c r="O842" i="1"/>
  <c r="O841" i="1"/>
  <c r="O840" i="1"/>
  <c r="O839" i="1"/>
  <c r="O838" i="1"/>
  <c r="O837" i="1"/>
  <c r="O836" i="1"/>
  <c r="O835" i="1"/>
  <c r="O834" i="1"/>
  <c r="O833" i="1"/>
  <c r="O832" i="1"/>
  <c r="O831" i="1"/>
  <c r="O830" i="1"/>
  <c r="O829" i="1"/>
  <c r="O828" i="1"/>
  <c r="O827" i="1"/>
  <c r="O826" i="1"/>
  <c r="O825" i="1"/>
  <c r="O824" i="1"/>
  <c r="O823" i="1"/>
  <c r="O822" i="1"/>
  <c r="O821" i="1"/>
  <c r="O820" i="1"/>
  <c r="O819" i="1"/>
  <c r="O818" i="1"/>
  <c r="O817" i="1"/>
  <c r="O816" i="1"/>
  <c r="O815" i="1"/>
  <c r="O814" i="1"/>
  <c r="O813" i="1"/>
  <c r="O812" i="1"/>
  <c r="O811" i="1"/>
  <c r="O810" i="1"/>
  <c r="O809" i="1"/>
  <c r="O808" i="1"/>
  <c r="O807" i="1"/>
  <c r="O806" i="1"/>
  <c r="O805" i="1"/>
  <c r="O804" i="1"/>
  <c r="O803" i="1"/>
  <c r="O802" i="1"/>
  <c r="O801" i="1"/>
  <c r="O800" i="1"/>
  <c r="O799" i="1"/>
  <c r="O798" i="1"/>
  <c r="O797" i="1"/>
  <c r="O796" i="1"/>
  <c r="O795" i="1"/>
  <c r="O794" i="1"/>
  <c r="O793" i="1"/>
  <c r="O792" i="1"/>
  <c r="O791" i="1"/>
  <c r="O790" i="1"/>
  <c r="O789" i="1"/>
  <c r="O788" i="1"/>
  <c r="O787" i="1"/>
  <c r="O786" i="1"/>
  <c r="O785" i="1"/>
  <c r="O784" i="1"/>
  <c r="O783" i="1"/>
  <c r="O782" i="1"/>
  <c r="O781" i="1"/>
  <c r="O780" i="1"/>
  <c r="O779" i="1"/>
  <c r="O778" i="1"/>
  <c r="O777" i="1"/>
  <c r="O776" i="1"/>
  <c r="O775" i="1"/>
  <c r="O774" i="1"/>
  <c r="O773" i="1"/>
  <c r="O772" i="1"/>
  <c r="O771" i="1"/>
  <c r="O770" i="1"/>
  <c r="O769" i="1"/>
  <c r="O768" i="1"/>
  <c r="O767" i="1"/>
  <c r="O766" i="1"/>
  <c r="O765" i="1"/>
  <c r="O764" i="1"/>
  <c r="O763" i="1"/>
  <c r="O762" i="1"/>
  <c r="O761" i="1"/>
  <c r="O760" i="1"/>
  <c r="O759" i="1"/>
  <c r="O758" i="1"/>
  <c r="O757" i="1"/>
  <c r="O756" i="1"/>
  <c r="O755" i="1"/>
  <c r="O754" i="1"/>
  <c r="O753" i="1"/>
  <c r="O752" i="1"/>
  <c r="O751" i="1"/>
  <c r="O750" i="1"/>
  <c r="O749" i="1"/>
  <c r="O748" i="1"/>
  <c r="O747" i="1"/>
  <c r="O746" i="1"/>
  <c r="O745" i="1"/>
  <c r="O744" i="1"/>
  <c r="O743" i="1"/>
  <c r="O742" i="1"/>
  <c r="O741" i="1"/>
  <c r="O740" i="1"/>
  <c r="O739" i="1"/>
  <c r="O738" i="1"/>
  <c r="O737" i="1"/>
  <c r="O736" i="1"/>
  <c r="O735" i="1"/>
  <c r="O734" i="1"/>
  <c r="O733" i="1"/>
  <c r="O732" i="1"/>
  <c r="O731" i="1"/>
  <c r="O730" i="1"/>
  <c r="O729" i="1"/>
  <c r="O728" i="1"/>
  <c r="O727" i="1"/>
  <c r="O726" i="1"/>
  <c r="O725" i="1"/>
  <c r="O724" i="1"/>
  <c r="O723" i="1"/>
  <c r="O722" i="1"/>
  <c r="O721" i="1"/>
  <c r="O720" i="1"/>
  <c r="O719" i="1"/>
  <c r="O718" i="1"/>
  <c r="O717" i="1"/>
  <c r="O716" i="1"/>
  <c r="O715" i="1"/>
  <c r="O714" i="1"/>
  <c r="O713" i="1"/>
  <c r="O712" i="1"/>
  <c r="O711" i="1"/>
  <c r="O710" i="1"/>
  <c r="O708" i="1"/>
  <c r="O707" i="1"/>
  <c r="O706" i="1"/>
  <c r="O705" i="1"/>
  <c r="O704" i="1"/>
  <c r="O703" i="1"/>
  <c r="O702" i="1"/>
  <c r="O701" i="1"/>
  <c r="O700" i="1"/>
  <c r="O699" i="1"/>
  <c r="O698" i="1"/>
  <c r="O697" i="1"/>
  <c r="O696" i="1"/>
  <c r="O695" i="1"/>
  <c r="O694" i="1"/>
  <c r="O693" i="1"/>
  <c r="O692" i="1"/>
  <c r="O691" i="1"/>
  <c r="O690" i="1"/>
  <c r="O689" i="1"/>
  <c r="O688" i="1"/>
  <c r="O687" i="1"/>
  <c r="O686" i="1"/>
  <c r="O685" i="1"/>
  <c r="O684" i="1"/>
  <c r="O683" i="1"/>
  <c r="O682" i="1"/>
  <c r="O681" i="1"/>
  <c r="O680" i="1"/>
  <c r="O679" i="1"/>
  <c r="O678" i="1"/>
  <c r="O677" i="1"/>
  <c r="O676" i="1"/>
  <c r="O675" i="1"/>
  <c r="O674" i="1"/>
  <c r="O673" i="1"/>
  <c r="O672" i="1"/>
  <c r="O671" i="1"/>
  <c r="O670" i="1"/>
  <c r="O669" i="1"/>
  <c r="O668" i="1"/>
  <c r="O667" i="1"/>
  <c r="O666" i="1"/>
  <c r="O665" i="1"/>
  <c r="O664" i="1"/>
  <c r="O663" i="1"/>
  <c r="O662" i="1"/>
  <c r="O661" i="1"/>
  <c r="O660" i="1"/>
  <c r="O659" i="1"/>
  <c r="O658" i="1"/>
  <c r="O657" i="1"/>
  <c r="O656" i="1"/>
  <c r="O655" i="1"/>
  <c r="O654" i="1"/>
  <c r="O653" i="1"/>
  <c r="O652" i="1"/>
  <c r="O651" i="1"/>
  <c r="O650" i="1"/>
  <c r="O649" i="1"/>
  <c r="O648" i="1"/>
  <c r="O647" i="1"/>
  <c r="O646" i="1"/>
  <c r="O645" i="1"/>
  <c r="O644" i="1"/>
  <c r="O643" i="1"/>
  <c r="O642" i="1"/>
  <c r="O641" i="1"/>
  <c r="O640" i="1"/>
  <c r="O639" i="1"/>
  <c r="O638" i="1"/>
  <c r="O637" i="1"/>
  <c r="O636" i="1"/>
  <c r="O635" i="1"/>
  <c r="O634" i="1"/>
  <c r="O633" i="1"/>
  <c r="O632" i="1"/>
  <c r="O631" i="1"/>
  <c r="O630" i="1"/>
  <c r="O629" i="1"/>
  <c r="O628" i="1"/>
  <c r="O627" i="1"/>
  <c r="O626" i="1"/>
  <c r="O625" i="1"/>
  <c r="O624" i="1"/>
  <c r="O623" i="1"/>
  <c r="O622" i="1"/>
  <c r="O621" i="1"/>
  <c r="O620" i="1"/>
  <c r="O619" i="1"/>
  <c r="O618" i="1"/>
  <c r="O617" i="1"/>
  <c r="O616" i="1"/>
  <c r="O615" i="1"/>
  <c r="O614" i="1"/>
  <c r="O613" i="1"/>
  <c r="O612" i="1"/>
  <c r="O611" i="1"/>
  <c r="O610" i="1"/>
  <c r="O609" i="1"/>
  <c r="O608" i="1"/>
  <c r="O607" i="1"/>
  <c r="O606" i="1"/>
  <c r="O605" i="1"/>
  <c r="O604" i="1"/>
  <c r="O603" i="1"/>
  <c r="O602" i="1"/>
  <c r="O601" i="1"/>
  <c r="O600" i="1"/>
  <c r="O599" i="1"/>
  <c r="O598" i="1"/>
  <c r="O597" i="1"/>
  <c r="O596" i="1"/>
  <c r="O595" i="1"/>
  <c r="O594" i="1"/>
  <c r="O593" i="1"/>
  <c r="O592" i="1"/>
  <c r="O591" i="1"/>
  <c r="O590" i="1"/>
  <c r="O589" i="1"/>
  <c r="O588" i="1"/>
  <c r="O587" i="1"/>
  <c r="O586" i="1"/>
  <c r="O585" i="1"/>
  <c r="O584" i="1"/>
  <c r="O583" i="1"/>
  <c r="O582" i="1"/>
  <c r="O581" i="1"/>
  <c r="O580" i="1"/>
  <c r="O579" i="1"/>
  <c r="O578" i="1"/>
  <c r="O577" i="1"/>
  <c r="O576" i="1"/>
  <c r="O575" i="1"/>
  <c r="O574" i="1"/>
  <c r="O573" i="1"/>
  <c r="O572" i="1"/>
  <c r="O571" i="1"/>
  <c r="O570" i="1"/>
  <c r="O569" i="1"/>
  <c r="O568" i="1"/>
  <c r="O567" i="1"/>
  <c r="O566" i="1"/>
  <c r="O565" i="1"/>
  <c r="O564" i="1"/>
  <c r="O563" i="1"/>
  <c r="O562" i="1"/>
  <c r="O561" i="1"/>
  <c r="O560" i="1"/>
  <c r="O559" i="1"/>
  <c r="O558" i="1"/>
  <c r="O557" i="1"/>
  <c r="O556" i="1"/>
  <c r="O555" i="1"/>
  <c r="O554" i="1"/>
  <c r="O553" i="1"/>
  <c r="O552" i="1"/>
  <c r="O551" i="1"/>
  <c r="O550" i="1"/>
  <c r="O549" i="1"/>
  <c r="O548" i="1"/>
  <c r="O547" i="1"/>
  <c r="O546" i="1"/>
  <c r="O545" i="1"/>
  <c r="O544" i="1"/>
  <c r="O543" i="1"/>
  <c r="O542" i="1"/>
  <c r="O541" i="1"/>
  <c r="O540" i="1"/>
  <c r="O539" i="1"/>
  <c r="O538" i="1"/>
  <c r="O537" i="1"/>
  <c r="O536" i="1"/>
  <c r="O535" i="1"/>
  <c r="O534" i="1"/>
  <c r="O533" i="1"/>
  <c r="O532" i="1"/>
  <c r="O531" i="1"/>
  <c r="O530" i="1"/>
  <c r="O529" i="1"/>
  <c r="O528" i="1"/>
  <c r="O527" i="1"/>
  <c r="O526" i="1"/>
  <c r="O525" i="1"/>
  <c r="O524" i="1"/>
  <c r="O523" i="1"/>
  <c r="O522" i="1"/>
  <c r="O521" i="1"/>
  <c r="O520" i="1"/>
  <c r="O519" i="1"/>
  <c r="O518" i="1"/>
  <c r="O517" i="1"/>
  <c r="O516" i="1"/>
  <c r="O515" i="1"/>
  <c r="O514" i="1"/>
  <c r="O513" i="1"/>
  <c r="O512" i="1"/>
  <c r="O511" i="1"/>
  <c r="O510" i="1"/>
  <c r="O509" i="1"/>
  <c r="O508" i="1"/>
  <c r="O507" i="1"/>
  <c r="O506" i="1"/>
  <c r="O505" i="1"/>
  <c r="O504" i="1"/>
  <c r="O503" i="1"/>
  <c r="O502" i="1"/>
  <c r="O501" i="1"/>
  <c r="O500" i="1"/>
  <c r="O499" i="1"/>
  <c r="O498" i="1"/>
  <c r="O497" i="1"/>
  <c r="O496" i="1"/>
  <c r="O495" i="1"/>
  <c r="O494" i="1"/>
  <c r="O493" i="1"/>
  <c r="O492" i="1"/>
  <c r="O491" i="1"/>
  <c r="O490" i="1"/>
  <c r="O489" i="1"/>
  <c r="O488" i="1"/>
  <c r="O487" i="1"/>
  <c r="O486" i="1"/>
  <c r="O485" i="1"/>
  <c r="O484" i="1"/>
  <c r="O483" i="1"/>
  <c r="O482" i="1"/>
  <c r="O481" i="1"/>
  <c r="O480" i="1"/>
  <c r="O479" i="1"/>
  <c r="O478" i="1"/>
  <c r="O477" i="1"/>
  <c r="O476" i="1"/>
  <c r="O475" i="1"/>
  <c r="O474" i="1"/>
  <c r="O473" i="1"/>
  <c r="O472" i="1"/>
  <c r="O471" i="1"/>
  <c r="O470" i="1"/>
  <c r="O469" i="1"/>
  <c r="O468" i="1"/>
  <c r="O467" i="1"/>
  <c r="O466" i="1"/>
  <c r="O465" i="1"/>
  <c r="O464" i="1"/>
  <c r="O463" i="1"/>
  <c r="O462" i="1"/>
  <c r="O461" i="1"/>
  <c r="O460" i="1"/>
  <c r="O459" i="1"/>
  <c r="O458" i="1"/>
  <c r="O457" i="1"/>
  <c r="O456" i="1"/>
  <c r="O455" i="1"/>
  <c r="O454" i="1"/>
  <c r="O453" i="1"/>
  <c r="O452" i="1"/>
  <c r="O451" i="1"/>
  <c r="O450" i="1"/>
  <c r="O449" i="1"/>
  <c r="O448" i="1"/>
  <c r="O447" i="1"/>
  <c r="O446" i="1"/>
  <c r="O445" i="1"/>
  <c r="O444" i="1"/>
  <c r="O443" i="1"/>
  <c r="O442" i="1"/>
  <c r="O441" i="1"/>
  <c r="O440" i="1"/>
  <c r="O439" i="1"/>
  <c r="O438" i="1"/>
  <c r="O437" i="1"/>
  <c r="O436" i="1"/>
  <c r="O435" i="1"/>
  <c r="O434" i="1"/>
  <c r="O433" i="1"/>
  <c r="O432" i="1"/>
  <c r="O431" i="1"/>
  <c r="O430" i="1"/>
  <c r="O429" i="1"/>
  <c r="O428" i="1"/>
  <c r="O427" i="1"/>
  <c r="O426" i="1"/>
  <c r="O425" i="1"/>
  <c r="O424" i="1"/>
  <c r="O423" i="1"/>
  <c r="O422" i="1"/>
  <c r="O421" i="1"/>
  <c r="O420" i="1"/>
  <c r="O419" i="1"/>
  <c r="O418" i="1"/>
  <c r="O417" i="1"/>
  <c r="O416" i="1"/>
  <c r="O415" i="1"/>
  <c r="O414" i="1"/>
  <c r="O413" i="1"/>
  <c r="O412" i="1"/>
  <c r="O411" i="1"/>
  <c r="O410" i="1"/>
  <c r="O409" i="1"/>
  <c r="O408" i="1"/>
  <c r="O407" i="1"/>
  <c r="O406" i="1"/>
  <c r="O405" i="1"/>
  <c r="O404" i="1"/>
  <c r="O403" i="1"/>
  <c r="O402" i="1"/>
  <c r="O401" i="1"/>
  <c r="O400" i="1"/>
  <c r="O399" i="1"/>
  <c r="O398" i="1"/>
  <c r="O397" i="1"/>
  <c r="O396" i="1"/>
  <c r="O395" i="1"/>
  <c r="O394" i="1"/>
  <c r="O393" i="1"/>
  <c r="O392" i="1"/>
  <c r="O391" i="1"/>
  <c r="O390" i="1"/>
  <c r="O389" i="1"/>
  <c r="O388" i="1"/>
  <c r="O387" i="1"/>
  <c r="O386" i="1"/>
  <c r="O385" i="1"/>
  <c r="O384" i="1"/>
  <c r="O383" i="1"/>
  <c r="O382" i="1"/>
  <c r="O381" i="1"/>
  <c r="O380" i="1"/>
  <c r="O379" i="1"/>
  <c r="O378" i="1"/>
  <c r="O377" i="1"/>
  <c r="O376" i="1"/>
  <c r="O375" i="1"/>
  <c r="O374" i="1"/>
  <c r="O373" i="1"/>
  <c r="O372" i="1"/>
  <c r="O371" i="1"/>
  <c r="O370" i="1"/>
  <c r="O369" i="1"/>
  <c r="O368" i="1"/>
  <c r="O367" i="1"/>
  <c r="O366" i="1"/>
  <c r="O365" i="1"/>
  <c r="O364" i="1"/>
  <c r="O363" i="1"/>
  <c r="O362" i="1"/>
  <c r="O361" i="1"/>
  <c r="O360" i="1"/>
  <c r="O359" i="1"/>
  <c r="O358" i="1"/>
  <c r="O357" i="1"/>
  <c r="O356" i="1"/>
  <c r="O355" i="1"/>
  <c r="O354" i="1"/>
  <c r="O353" i="1"/>
  <c r="O352" i="1"/>
  <c r="O351" i="1"/>
  <c r="O350" i="1"/>
  <c r="O349" i="1"/>
  <c r="O348" i="1"/>
  <c r="O347" i="1"/>
  <c r="O346" i="1"/>
  <c r="O345" i="1"/>
  <c r="O344" i="1"/>
  <c r="O343" i="1"/>
  <c r="O342" i="1"/>
  <c r="O341" i="1"/>
  <c r="O340" i="1"/>
  <c r="O339" i="1"/>
  <c r="O337" i="1"/>
  <c r="O336" i="1"/>
  <c r="O335" i="1"/>
  <c r="O334" i="1"/>
  <c r="O333" i="1"/>
  <c r="O332" i="1"/>
  <c r="O331" i="1"/>
  <c r="O330" i="1"/>
  <c r="O329" i="1"/>
  <c r="O328" i="1"/>
  <c r="O327" i="1"/>
  <c r="O326" i="1"/>
  <c r="O325" i="1"/>
  <c r="O324" i="1"/>
  <c r="O323" i="1"/>
  <c r="O322" i="1"/>
  <c r="O321" i="1"/>
  <c r="O320" i="1"/>
  <c r="O319" i="1"/>
  <c r="O318" i="1"/>
  <c r="O317" i="1"/>
  <c r="O316" i="1"/>
  <c r="O315" i="1"/>
  <c r="O314" i="1"/>
  <c r="O313" i="1"/>
  <c r="O312" i="1"/>
  <c r="O311" i="1"/>
  <c r="O310" i="1"/>
  <c r="O309" i="1"/>
  <c r="O308" i="1"/>
  <c r="O307" i="1"/>
  <c r="O306" i="1"/>
  <c r="O305" i="1"/>
  <c r="O304" i="1"/>
  <c r="O303" i="1"/>
  <c r="O302" i="1"/>
  <c r="O301" i="1"/>
  <c r="O300" i="1"/>
  <c r="O299" i="1"/>
  <c r="O298" i="1"/>
  <c r="O297" i="1"/>
  <c r="O296" i="1"/>
  <c r="O295" i="1"/>
  <c r="O294" i="1"/>
  <c r="O293" i="1"/>
  <c r="O292" i="1"/>
  <c r="O291" i="1"/>
  <c r="O290" i="1"/>
  <c r="O289" i="1"/>
  <c r="O288" i="1"/>
  <c r="O287" i="1"/>
  <c r="O286" i="1"/>
  <c r="O285" i="1"/>
  <c r="O284" i="1"/>
  <c r="O283" i="1"/>
  <c r="O282" i="1"/>
  <c r="O281" i="1"/>
  <c r="O280" i="1"/>
  <c r="O279" i="1"/>
  <c r="O278" i="1"/>
  <c r="O277" i="1"/>
  <c r="O276" i="1"/>
  <c r="O275" i="1"/>
  <c r="O274" i="1"/>
  <c r="O273" i="1"/>
  <c r="O272" i="1"/>
  <c r="O271" i="1"/>
  <c r="O270" i="1"/>
  <c r="O269" i="1"/>
  <c r="O268" i="1"/>
  <c r="O267" i="1"/>
  <c r="O266" i="1"/>
  <c r="O265" i="1"/>
  <c r="O264" i="1"/>
  <c r="O263" i="1"/>
  <c r="O262" i="1"/>
  <c r="O261" i="1"/>
  <c r="O260" i="1"/>
  <c r="O259" i="1"/>
  <c r="O2301" i="1"/>
  <c r="O2237" i="1"/>
  <c r="O2173" i="1"/>
  <c r="O2109" i="1"/>
  <c r="O2045" i="1"/>
  <c r="O1220" i="1"/>
  <c r="O1218" i="1"/>
  <c r="O1216" i="1"/>
  <c r="O1214" i="1"/>
  <c r="O1212" i="1"/>
  <c r="O1210" i="1"/>
  <c r="O1208" i="1"/>
  <c r="O1206" i="1"/>
  <c r="O1204" i="1"/>
  <c r="O1202" i="1"/>
  <c r="O1200" i="1"/>
  <c r="O1198" i="1"/>
  <c r="O1196" i="1"/>
  <c r="O1194" i="1"/>
  <c r="O1192" i="1"/>
  <c r="O1190" i="1"/>
  <c r="O1188" i="1"/>
  <c r="O1186" i="1"/>
  <c r="O1184" i="1"/>
  <c r="O1182" i="1"/>
  <c r="O1180" i="1"/>
  <c r="O1178" i="1"/>
  <c r="O1176" i="1"/>
  <c r="O1174" i="1"/>
  <c r="O1172" i="1"/>
  <c r="O1170" i="1"/>
  <c r="O1168" i="1"/>
  <c r="O1166" i="1"/>
  <c r="O1164" i="1"/>
  <c r="O1162" i="1"/>
  <c r="O1160" i="1"/>
  <c r="O1158" i="1"/>
  <c r="O1156" i="1"/>
  <c r="O1154" i="1"/>
  <c r="O1152" i="1"/>
  <c r="O1150" i="1"/>
  <c r="O1148" i="1"/>
  <c r="O1146" i="1"/>
  <c r="O1144" i="1"/>
  <c r="O1142" i="1"/>
  <c r="O1140" i="1"/>
  <c r="O1138" i="1"/>
  <c r="O1136" i="1"/>
  <c r="O1134" i="1"/>
  <c r="O1132" i="1"/>
  <c r="O1130" i="1"/>
  <c r="O1128" i="1"/>
  <c r="O1126" i="1"/>
  <c r="O1124" i="1"/>
  <c r="O1122" i="1"/>
  <c r="O1120" i="1"/>
  <c r="O1118" i="1"/>
  <c r="O1116" i="1"/>
  <c r="O1114" i="1"/>
  <c r="O1112" i="1"/>
  <c r="O1110" i="1"/>
  <c r="O1108" i="1"/>
  <c r="O1106" i="1"/>
  <c r="O1104" i="1"/>
  <c r="O1102" i="1"/>
  <c r="O1100" i="1"/>
  <c r="O1098" i="1"/>
  <c r="O1096" i="1"/>
  <c r="O1094" i="1"/>
  <c r="O1092" i="1"/>
  <c r="O1090" i="1"/>
  <c r="O1088" i="1"/>
  <c r="O1086" i="1"/>
  <c r="O1084" i="1"/>
  <c r="O1082" i="1"/>
  <c r="O1080" i="1"/>
  <c r="O1078" i="1"/>
  <c r="O1076" i="1"/>
  <c r="O1074" i="1"/>
  <c r="O1072" i="1"/>
  <c r="O1070" i="1"/>
  <c r="O1068" i="1"/>
  <c r="O1066" i="1"/>
  <c r="O1064" i="1"/>
  <c r="O1062" i="1"/>
  <c r="O1060" i="1"/>
  <c r="O1058" i="1"/>
  <c r="O1056" i="1"/>
  <c r="O1054" i="1"/>
  <c r="O1052" i="1"/>
  <c r="O1050" i="1"/>
  <c r="O1048" i="1"/>
  <c r="O1046" i="1"/>
  <c r="O1044" i="1"/>
  <c r="O1042" i="1"/>
  <c r="O1040" i="1"/>
  <c r="O1038" i="1"/>
  <c r="O1036" i="1"/>
  <c r="O1034" i="1"/>
  <c r="O1032" i="1"/>
  <c r="O1030" i="1"/>
  <c r="O1028" i="1"/>
  <c r="O1026" i="1"/>
  <c r="O1024" i="1"/>
  <c r="O1022" i="1"/>
  <c r="O1020" i="1"/>
  <c r="O1018" i="1"/>
  <c r="O1016" i="1"/>
  <c r="O1014" i="1"/>
  <c r="O1012" i="1"/>
  <c r="O1010" i="1"/>
  <c r="O1008" i="1"/>
  <c r="O1006" i="1"/>
  <c r="O1004" i="1"/>
  <c r="O1002" i="1"/>
  <c r="O1000" i="1"/>
  <c r="O998" i="1"/>
  <c r="O996" i="1"/>
  <c r="O994" i="1"/>
  <c r="O992" i="1"/>
  <c r="O990" i="1"/>
  <c r="O988" i="1"/>
  <c r="O986" i="1"/>
  <c r="O984" i="1"/>
  <c r="O982" i="1"/>
  <c r="O980" i="1"/>
  <c r="O978" i="1"/>
  <c r="O976" i="1"/>
  <c r="O974" i="1"/>
  <c r="O972" i="1"/>
  <c r="O970" i="1"/>
  <c r="O968" i="1"/>
  <c r="O966" i="1"/>
  <c r="O964" i="1"/>
  <c r="O962" i="1"/>
  <c r="O960" i="1"/>
  <c r="O958" i="1"/>
  <c r="O956" i="1"/>
  <c r="O954" i="1"/>
  <c r="O952" i="1"/>
  <c r="O950" i="1"/>
  <c r="O948" i="1"/>
  <c r="O946" i="1"/>
  <c r="O944" i="1"/>
  <c r="O942" i="1"/>
  <c r="O940" i="1"/>
  <c r="O938" i="1"/>
  <c r="O936" i="1"/>
  <c r="O934" i="1"/>
  <c r="O932" i="1"/>
  <c r="O930" i="1"/>
  <c r="O928" i="1"/>
  <c r="O926" i="1"/>
  <c r="O924" i="1"/>
  <c r="O922" i="1"/>
  <c r="O920" i="1"/>
  <c r="O918" i="1"/>
  <c r="O916" i="1"/>
  <c r="O914" i="1"/>
  <c r="O912" i="1"/>
  <c r="O910" i="1"/>
  <c r="O908" i="1"/>
  <c r="O906" i="1"/>
  <c r="O904" i="1"/>
  <c r="O902" i="1"/>
  <c r="O900" i="1"/>
  <c r="O898" i="1"/>
  <c r="O896" i="1"/>
  <c r="O894" i="1"/>
  <c r="O892" i="1"/>
  <c r="O890" i="1"/>
  <c r="O888" i="1"/>
  <c r="O886" i="1"/>
  <c r="O884" i="1"/>
  <c r="O882" i="1"/>
  <c r="O880" i="1"/>
  <c r="O878" i="1"/>
  <c r="O876" i="1"/>
  <c r="O874" i="1"/>
  <c r="O872" i="1"/>
  <c r="O870" i="1"/>
  <c r="O868" i="1"/>
  <c r="O866" i="1"/>
  <c r="O864" i="1"/>
  <c r="O862" i="1"/>
  <c r="O860" i="1"/>
  <c r="O858" i="1"/>
  <c r="O856" i="1"/>
  <c r="O854" i="1"/>
  <c r="O852" i="1"/>
  <c r="O850" i="1"/>
  <c r="O848" i="1"/>
  <c r="O2317" i="1"/>
  <c r="O2061" i="1"/>
  <c r="O255" i="1"/>
  <c r="O246" i="1"/>
  <c r="O245" i="1"/>
  <c r="O242" i="1"/>
  <c r="O241" i="1"/>
  <c r="O235" i="1"/>
  <c r="O234" i="1"/>
  <c r="O233" i="1"/>
  <c r="O225" i="1"/>
  <c r="O224" i="1"/>
  <c r="O223" i="1"/>
  <c r="O222" i="1"/>
  <c r="O221" i="1"/>
  <c r="O210" i="1"/>
  <c r="O205" i="1"/>
  <c r="O199" i="1"/>
  <c r="O198" i="1"/>
  <c r="O197" i="1"/>
  <c r="O196" i="1"/>
  <c r="O195" i="1"/>
  <c r="O193" i="1"/>
  <c r="O189" i="1"/>
  <c r="O188" i="1"/>
  <c r="O185" i="1"/>
  <c r="O174" i="1"/>
  <c r="O170" i="1"/>
  <c r="O169" i="1"/>
  <c r="O168" i="1"/>
  <c r="O157" i="1"/>
  <c r="O156" i="1"/>
  <c r="O151" i="1"/>
  <c r="O150" i="1"/>
  <c r="O148" i="1"/>
  <c r="O144" i="1"/>
  <c r="O143" i="1"/>
  <c r="O142" i="1"/>
  <c r="O139" i="1"/>
  <c r="O138" i="1"/>
  <c r="O133" i="1"/>
  <c r="O132" i="1"/>
  <c r="O128" i="1"/>
  <c r="O127" i="1"/>
  <c r="O126" i="1"/>
  <c r="O125" i="1"/>
  <c r="O124" i="1"/>
  <c r="O123" i="1"/>
  <c r="O122" i="1"/>
  <c r="O121" i="1"/>
  <c r="O120" i="1"/>
  <c r="O119" i="1"/>
  <c r="O112" i="1"/>
  <c r="O111" i="1"/>
  <c r="O109" i="1"/>
  <c r="O106" i="1"/>
  <c r="O105" i="1"/>
  <c r="O104" i="1"/>
  <c r="O103" i="1"/>
  <c r="O102" i="1"/>
  <c r="O97" i="1"/>
  <c r="O96" i="1"/>
  <c r="O95" i="1"/>
  <c r="O91" i="1"/>
  <c r="O85" i="1"/>
  <c r="O84" i="1"/>
  <c r="O82" i="1"/>
  <c r="O81" i="1"/>
  <c r="O80" i="1"/>
  <c r="O79" i="1"/>
  <c r="O72" i="1"/>
  <c r="O71" i="1"/>
  <c r="O70" i="1"/>
  <c r="O64" i="1"/>
  <c r="O63" i="1"/>
  <c r="O57" i="1"/>
  <c r="O55" i="1"/>
  <c r="O54" i="1"/>
  <c r="O53" i="1"/>
  <c r="O47" i="1"/>
  <c r="O46" i="1"/>
  <c r="O45" i="1"/>
  <c r="O44" i="1"/>
  <c r="O43" i="1"/>
  <c r="O42" i="1"/>
  <c r="O40" i="1"/>
  <c r="O39" i="1"/>
  <c r="O35" i="1"/>
  <c r="O33" i="1"/>
  <c r="O27" i="1"/>
  <c r="O26" i="1"/>
  <c r="O24" i="1"/>
  <c r="O20" i="1"/>
  <c r="O19" i="1"/>
  <c r="O16" i="1"/>
  <c r="O15" i="1"/>
  <c r="O2125" i="1"/>
  <c r="O256" i="1"/>
  <c r="O254" i="1"/>
  <c r="O252" i="1"/>
  <c r="O244" i="1"/>
  <c r="O243" i="1"/>
  <c r="O240" i="1"/>
  <c r="O239" i="1"/>
  <c r="O226" i="1"/>
  <c r="O220" i="1"/>
  <c r="O219" i="1"/>
  <c r="O218" i="1"/>
  <c r="O217" i="1"/>
  <c r="O216" i="1"/>
  <c r="O215" i="1"/>
  <c r="O213" i="1"/>
  <c r="O212" i="1"/>
  <c r="O211" i="1"/>
  <c r="O208" i="1"/>
  <c r="O207" i="1"/>
  <c r="O206" i="1"/>
  <c r="O200" i="1"/>
  <c r="O194" i="1"/>
  <c r="O190" i="1"/>
  <c r="O187" i="1"/>
  <c r="O186" i="1"/>
  <c r="O180" i="1"/>
  <c r="O179" i="1"/>
  <c r="O178" i="1"/>
  <c r="O177" i="1"/>
  <c r="O176" i="1"/>
  <c r="O175" i="1"/>
  <c r="O172" i="1"/>
  <c r="O166" i="1"/>
  <c r="O165" i="1"/>
  <c r="O162" i="1"/>
  <c r="O161" i="1"/>
  <c r="O160" i="1"/>
  <c r="O159" i="1"/>
  <c r="O154" i="1"/>
  <c r="O153" i="1"/>
  <c r="O152" i="1"/>
  <c r="O147" i="1"/>
  <c r="O146" i="1"/>
  <c r="O137" i="1"/>
  <c r="O136" i="1"/>
  <c r="O135" i="1"/>
  <c r="O117" i="1"/>
  <c r="O116" i="1"/>
  <c r="O115" i="1"/>
  <c r="O110" i="1"/>
  <c r="O108" i="1"/>
  <c r="O107" i="1"/>
  <c r="O100" i="1"/>
  <c r="O99" i="1"/>
  <c r="O98" i="1"/>
  <c r="O93" i="1"/>
  <c r="O92" i="1"/>
  <c r="O77" i="1"/>
  <c r="O76" i="1"/>
  <c r="O68" i="1"/>
  <c r="O67" i="1"/>
  <c r="O66" i="1"/>
  <c r="O61" i="1"/>
  <c r="O58" i="1"/>
  <c r="O56" i="1"/>
  <c r="O52" i="1"/>
  <c r="O51" i="1"/>
  <c r="O50" i="1"/>
  <c r="O41" i="1"/>
  <c r="O37" i="1"/>
  <c r="O36" i="1"/>
  <c r="O34" i="1"/>
  <c r="O32" i="1"/>
  <c r="O31" i="1"/>
  <c r="O30" i="1"/>
  <c r="O29" i="1"/>
  <c r="O28" i="1"/>
  <c r="O25" i="1"/>
  <c r="O18" i="1"/>
  <c r="O17" i="1"/>
  <c r="O2189" i="1"/>
  <c r="O2253" i="1"/>
  <c r="O1997" i="1"/>
  <c r="O258" i="1"/>
  <c r="O257" i="1"/>
  <c r="O253" i="1"/>
  <c r="O251" i="1"/>
  <c r="O250" i="1"/>
  <c r="O249" i="1"/>
  <c r="O248" i="1"/>
  <c r="O247" i="1"/>
  <c r="O238" i="1"/>
  <c r="O237" i="1"/>
  <c r="O236" i="1"/>
  <c r="O232" i="1"/>
  <c r="O231" i="1"/>
  <c r="O230" i="1"/>
  <c r="O229" i="1"/>
  <c r="O228" i="1"/>
  <c r="O227" i="1"/>
  <c r="O214" i="1"/>
  <c r="O209" i="1"/>
  <c r="O204" i="1"/>
  <c r="O203" i="1"/>
  <c r="O202" i="1"/>
  <c r="O201" i="1"/>
  <c r="O192" i="1"/>
  <c r="O191" i="1"/>
  <c r="O184" i="1"/>
  <c r="O183" i="1"/>
  <c r="O182" i="1"/>
  <c r="O181" i="1"/>
  <c r="O173" i="1"/>
  <c r="O171" i="1"/>
  <c r="O167" i="1"/>
  <c r="O164" i="1"/>
  <c r="O163" i="1"/>
  <c r="O158" i="1"/>
  <c r="O155" i="1"/>
  <c r="O149" i="1"/>
  <c r="O145" i="1"/>
  <c r="O141" i="1"/>
  <c r="O140" i="1"/>
  <c r="O134" i="1"/>
  <c r="O131" i="1"/>
  <c r="O130" i="1"/>
  <c r="O129" i="1"/>
  <c r="O118" i="1"/>
  <c r="O114" i="1"/>
  <c r="O113" i="1"/>
  <c r="O101" i="1"/>
  <c r="O94" i="1"/>
  <c r="O90" i="1"/>
  <c r="O89" i="1"/>
  <c r="O83" i="1"/>
  <c r="O78" i="1"/>
  <c r="O75" i="1"/>
  <c r="O74" i="1"/>
  <c r="O73" i="1"/>
  <c r="O69" i="1"/>
  <c r="O65" i="1"/>
  <c r="O62" i="1"/>
  <c r="O60" i="1"/>
  <c r="O59" i="1"/>
  <c r="O49" i="1"/>
  <c r="O48" i="1"/>
  <c r="O38" i="1"/>
  <c r="O23" i="1"/>
  <c r="O22" i="1"/>
  <c r="O21" i="1"/>
  <c r="O14" i="1"/>
  <c r="O13" i="1"/>
  <c r="S3288" i="1"/>
  <c r="S3284" i="1"/>
  <c r="S3280" i="1"/>
  <c r="S3276" i="1"/>
  <c r="S3272" i="1"/>
  <c r="S3268" i="1"/>
  <c r="S3264" i="1"/>
  <c r="S3287" i="1"/>
  <c r="S3283" i="1"/>
  <c r="S3279" i="1"/>
  <c r="S3275" i="1"/>
  <c r="S3271" i="1"/>
  <c r="S3267" i="1"/>
  <c r="S3263" i="1"/>
  <c r="S3260" i="1"/>
  <c r="S3259" i="1"/>
  <c r="S3258" i="1"/>
  <c r="S3257" i="1"/>
  <c r="S3256" i="1"/>
  <c r="S3255" i="1"/>
  <c r="S3254" i="1"/>
  <c r="S3286" i="1"/>
  <c r="S3282" i="1"/>
  <c r="S3278" i="1"/>
  <c r="S3274" i="1"/>
  <c r="S3270" i="1"/>
  <c r="S3266" i="1"/>
  <c r="S3262" i="1"/>
  <c r="S3281" i="1"/>
  <c r="S3265" i="1"/>
  <c r="S3277" i="1"/>
  <c r="S3261" i="1"/>
  <c r="S3253" i="1"/>
  <c r="S3252" i="1"/>
  <c r="S3251" i="1"/>
  <c r="S3250" i="1"/>
  <c r="S3249" i="1"/>
  <c r="S3248" i="1"/>
  <c r="S3247" i="1"/>
  <c r="S3246" i="1"/>
  <c r="S3245" i="1"/>
  <c r="S3244" i="1"/>
  <c r="S3243" i="1"/>
  <c r="S3242" i="1"/>
  <c r="S3241" i="1"/>
  <c r="S3240" i="1"/>
  <c r="S3239" i="1"/>
  <c r="S3238" i="1"/>
  <c r="S3237" i="1"/>
  <c r="S3236" i="1"/>
  <c r="S3235" i="1"/>
  <c r="S3234" i="1"/>
  <c r="S3233" i="1"/>
  <c r="S3273" i="1"/>
  <c r="S3232" i="1"/>
  <c r="S3231" i="1"/>
  <c r="S3230" i="1"/>
  <c r="S3229" i="1"/>
  <c r="S3228" i="1"/>
  <c r="S3227" i="1"/>
  <c r="S3226" i="1"/>
  <c r="S3225" i="1"/>
  <c r="S3224" i="1"/>
  <c r="S3223" i="1"/>
  <c r="S3222" i="1"/>
  <c r="S3221" i="1"/>
  <c r="S3220" i="1"/>
  <c r="S3219" i="1"/>
  <c r="S3218" i="1"/>
  <c r="S3217" i="1"/>
  <c r="S3216" i="1"/>
  <c r="S3215" i="1"/>
  <c r="S3214" i="1"/>
  <c r="S3213" i="1"/>
  <c r="S3212" i="1"/>
  <c r="S3211" i="1"/>
  <c r="S3210" i="1"/>
  <c r="S3209" i="1"/>
  <c r="S3208" i="1"/>
  <c r="S3207" i="1"/>
  <c r="S3285" i="1"/>
  <c r="S3269" i="1"/>
  <c r="S3205" i="1"/>
  <c r="S3201" i="1"/>
  <c r="S3197" i="1"/>
  <c r="S3193" i="1"/>
  <c r="S3189" i="1"/>
  <c r="S3185" i="1"/>
  <c r="S3181" i="1"/>
  <c r="S3177" i="1"/>
  <c r="S3173" i="1"/>
  <c r="S3169" i="1"/>
  <c r="S3165" i="1"/>
  <c r="S3206" i="1"/>
  <c r="S3202" i="1"/>
  <c r="S3198" i="1"/>
  <c r="S3194" i="1"/>
  <c r="S3190" i="1"/>
  <c r="S3186" i="1"/>
  <c r="S3182" i="1"/>
  <c r="S3178" i="1"/>
  <c r="S3174" i="1"/>
  <c r="S3170" i="1"/>
  <c r="S3166" i="1"/>
  <c r="S3164" i="1"/>
  <c r="S3162" i="1"/>
  <c r="S3160" i="1"/>
  <c r="S3159" i="1"/>
  <c r="S3158" i="1"/>
  <c r="S3157" i="1"/>
  <c r="S3156" i="1"/>
  <c r="S3155" i="1"/>
  <c r="S3154" i="1"/>
  <c r="S3153" i="1"/>
  <c r="S3152" i="1"/>
  <c r="S3151" i="1"/>
  <c r="S3150" i="1"/>
  <c r="S3149" i="1"/>
  <c r="S3148" i="1"/>
  <c r="S3147" i="1"/>
  <c r="S3146" i="1"/>
  <c r="S3145" i="1"/>
  <c r="S3144" i="1"/>
  <c r="S3143" i="1"/>
  <c r="S3142" i="1"/>
  <c r="S3141" i="1"/>
  <c r="S3140" i="1"/>
  <c r="S3139" i="1"/>
  <c r="S3138" i="1"/>
  <c r="S3137" i="1"/>
  <c r="S3136" i="1"/>
  <c r="S3135" i="1"/>
  <c r="S3134" i="1"/>
  <c r="S3133" i="1"/>
  <c r="S3132" i="1"/>
  <c r="S3131" i="1"/>
  <c r="S3203" i="1"/>
  <c r="S3199" i="1"/>
  <c r="S3195" i="1"/>
  <c r="S3191" i="1"/>
  <c r="S3187" i="1"/>
  <c r="S3183" i="1"/>
  <c r="S3179" i="1"/>
  <c r="S3175" i="1"/>
  <c r="S3171" i="1"/>
  <c r="S3167" i="1"/>
  <c r="S3204" i="1"/>
  <c r="S3188" i="1"/>
  <c r="S3172" i="1"/>
  <c r="S3163" i="1"/>
  <c r="S3192" i="1"/>
  <c r="S3176" i="1"/>
  <c r="S3129" i="1"/>
  <c r="S3127" i="1"/>
  <c r="S3125" i="1"/>
  <c r="S3123" i="1"/>
  <c r="S3121" i="1"/>
  <c r="S3119" i="1"/>
  <c r="S3118" i="1"/>
  <c r="S3117" i="1"/>
  <c r="S3116" i="1"/>
  <c r="S3115" i="1"/>
  <c r="S3114" i="1"/>
  <c r="S3113" i="1"/>
  <c r="S3112" i="1"/>
  <c r="S3111" i="1"/>
  <c r="S3110" i="1"/>
  <c r="S3109" i="1"/>
  <c r="S3108" i="1"/>
  <c r="S3107" i="1"/>
  <c r="S3106" i="1"/>
  <c r="S3105" i="1"/>
  <c r="S3104" i="1"/>
  <c r="S3103" i="1"/>
  <c r="S3102" i="1"/>
  <c r="S3101" i="1"/>
  <c r="S3100" i="1"/>
  <c r="S3099" i="1"/>
  <c r="S3098" i="1"/>
  <c r="S3097" i="1"/>
  <c r="S3096" i="1"/>
  <c r="S3095" i="1"/>
  <c r="S3094" i="1"/>
  <c r="S3093" i="1"/>
  <c r="S3092" i="1"/>
  <c r="S3091" i="1"/>
  <c r="S3090" i="1"/>
  <c r="S3089" i="1"/>
  <c r="S3088" i="1"/>
  <c r="S3196" i="1"/>
  <c r="S3180" i="1"/>
  <c r="S3168" i="1"/>
  <c r="S3128" i="1"/>
  <c r="S3120" i="1"/>
  <c r="S3086" i="1"/>
  <c r="S3084" i="1"/>
  <c r="S3082" i="1"/>
  <c r="S3080" i="1"/>
  <c r="S3076" i="1"/>
  <c r="S3184" i="1"/>
  <c r="S3130" i="1"/>
  <c r="S3122" i="1"/>
  <c r="S3200" i="1"/>
  <c r="S3161" i="1"/>
  <c r="S3124" i="1"/>
  <c r="S3087" i="1"/>
  <c r="S3085" i="1"/>
  <c r="S3083" i="1"/>
  <c r="S3081" i="1"/>
  <c r="S3079" i="1"/>
  <c r="S3078" i="1"/>
  <c r="S3077" i="1"/>
  <c r="S3074" i="1"/>
  <c r="S3070" i="1"/>
  <c r="S3066" i="1"/>
  <c r="S3062" i="1"/>
  <c r="S3058" i="1"/>
  <c r="S3054" i="1"/>
  <c r="S3050" i="1"/>
  <c r="S3046" i="1"/>
  <c r="S3042" i="1"/>
  <c r="S3038" i="1"/>
  <c r="S3034" i="1"/>
  <c r="S3030" i="1"/>
  <c r="S3026" i="1"/>
  <c r="S3022" i="1"/>
  <c r="S3018" i="1"/>
  <c r="S3014" i="1"/>
  <c r="S3010" i="1"/>
  <c r="S3006" i="1"/>
  <c r="S3002" i="1"/>
  <c r="S2997" i="1"/>
  <c r="S2995" i="1"/>
  <c r="S2993" i="1"/>
  <c r="S2991" i="1"/>
  <c r="S2989" i="1"/>
  <c r="S2987" i="1"/>
  <c r="S2985" i="1"/>
  <c r="S2983" i="1"/>
  <c r="S2981" i="1"/>
  <c r="S3126" i="1"/>
  <c r="S3075" i="1"/>
  <c r="S3071" i="1"/>
  <c r="S3067" i="1"/>
  <c r="S3063" i="1"/>
  <c r="S3059" i="1"/>
  <c r="S3055" i="1"/>
  <c r="S3051" i="1"/>
  <c r="S3047" i="1"/>
  <c r="S3043" i="1"/>
  <c r="S3039" i="1"/>
  <c r="S3035" i="1"/>
  <c r="S3031" i="1"/>
  <c r="S3027" i="1"/>
  <c r="S3023" i="1"/>
  <c r="S3019" i="1"/>
  <c r="S3015" i="1"/>
  <c r="S3011" i="1"/>
  <c r="S3007" i="1"/>
  <c r="S3003" i="1"/>
  <c r="S2999" i="1"/>
  <c r="S3072" i="1"/>
  <c r="S3064" i="1"/>
  <c r="S3056" i="1"/>
  <c r="S3048" i="1"/>
  <c r="S3040" i="1"/>
  <c r="S3032" i="1"/>
  <c r="S3024" i="1"/>
  <c r="S3016" i="1"/>
  <c r="S3008" i="1"/>
  <c r="S3000" i="1"/>
  <c r="S2998" i="1"/>
  <c r="S2994" i="1"/>
  <c r="S2990" i="1"/>
  <c r="S2986" i="1"/>
  <c r="S2982" i="1"/>
  <c r="S2897" i="1"/>
  <c r="S2893" i="1"/>
  <c r="S3069" i="1"/>
  <c r="S3061" i="1"/>
  <c r="S3053" i="1"/>
  <c r="S3045" i="1"/>
  <c r="S3037" i="1"/>
  <c r="S3029" i="1"/>
  <c r="S3021" i="1"/>
  <c r="S3013" i="1"/>
  <c r="S3005" i="1"/>
  <c r="S2980" i="1"/>
  <c r="S2978" i="1"/>
  <c r="S2976" i="1"/>
  <c r="S2974" i="1"/>
  <c r="S2972" i="1"/>
  <c r="S2970" i="1"/>
  <c r="S2968" i="1"/>
  <c r="S2966" i="1"/>
  <c r="S2964" i="1"/>
  <c r="S2962" i="1"/>
  <c r="S2960" i="1"/>
  <c r="S2958" i="1"/>
  <c r="S2956" i="1"/>
  <c r="S2954" i="1"/>
  <c r="S2952" i="1"/>
  <c r="S2950" i="1"/>
  <c r="S2948" i="1"/>
  <c r="S2946" i="1"/>
  <c r="S2944" i="1"/>
  <c r="S2942" i="1"/>
  <c r="S2940" i="1"/>
  <c r="S2938" i="1"/>
  <c r="S2936" i="1"/>
  <c r="S2934" i="1"/>
  <c r="S2932" i="1"/>
  <c r="S2930" i="1"/>
  <c r="S2928" i="1"/>
  <c r="S2926" i="1"/>
  <c r="S2924" i="1"/>
  <c r="S2922" i="1"/>
  <c r="S2920" i="1"/>
  <c r="S2918" i="1"/>
  <c r="S2916" i="1"/>
  <c r="S2914" i="1"/>
  <c r="S2912" i="1"/>
  <c r="S2910" i="1"/>
  <c r="S2908" i="1"/>
  <c r="S2906" i="1"/>
  <c r="S2904" i="1"/>
  <c r="S2902" i="1"/>
  <c r="S2900" i="1"/>
  <c r="S2896" i="1"/>
  <c r="S2892" i="1"/>
  <c r="S3068" i="1"/>
  <c r="S3060" i="1"/>
  <c r="S3052" i="1"/>
  <c r="S3044" i="1"/>
  <c r="S3036" i="1"/>
  <c r="S3028" i="1"/>
  <c r="S3020" i="1"/>
  <c r="S3012" i="1"/>
  <c r="S3004" i="1"/>
  <c r="S2996" i="1"/>
  <c r="S2992" i="1"/>
  <c r="S2988" i="1"/>
  <c r="S2984" i="1"/>
  <c r="S3049" i="1"/>
  <c r="S3017" i="1"/>
  <c r="S2973" i="1"/>
  <c r="S2965" i="1"/>
  <c r="S2957" i="1"/>
  <c r="S2949" i="1"/>
  <c r="S2941" i="1"/>
  <c r="S2933" i="1"/>
  <c r="S2925" i="1"/>
  <c r="S2919" i="1"/>
  <c r="S2915" i="1"/>
  <c r="S2911" i="1"/>
  <c r="S2907" i="1"/>
  <c r="S2903" i="1"/>
  <c r="S2894" i="1"/>
  <c r="S2890" i="1"/>
  <c r="S2888" i="1"/>
  <c r="S2886" i="1"/>
  <c r="S2884" i="1"/>
  <c r="S2882" i="1"/>
  <c r="S2880" i="1"/>
  <c r="S2878" i="1"/>
  <c r="S2876" i="1"/>
  <c r="S2874" i="1"/>
  <c r="S2872" i="1"/>
  <c r="S2870" i="1"/>
  <c r="S2868" i="1"/>
  <c r="S2866" i="1"/>
  <c r="S2864" i="1"/>
  <c r="S2862" i="1"/>
  <c r="S2860" i="1"/>
  <c r="S2858" i="1"/>
  <c r="S2856" i="1"/>
  <c r="S2854" i="1"/>
  <c r="S2852" i="1"/>
  <c r="S2850" i="1"/>
  <c r="S2848" i="1"/>
  <c r="S2846" i="1"/>
  <c r="S2844" i="1"/>
  <c r="S2842" i="1"/>
  <c r="S2840" i="1"/>
  <c r="S2838" i="1"/>
  <c r="S2836" i="1"/>
  <c r="S2834" i="1"/>
  <c r="S2832" i="1"/>
  <c r="S2830" i="1"/>
  <c r="S2828" i="1"/>
  <c r="S2826" i="1"/>
  <c r="S2824" i="1"/>
  <c r="S2822" i="1"/>
  <c r="S2820" i="1"/>
  <c r="S2818" i="1"/>
  <c r="S2816" i="1"/>
  <c r="S2814" i="1"/>
  <c r="S2812" i="1"/>
  <c r="S2810" i="1"/>
  <c r="S2808" i="1"/>
  <c r="S2806" i="1"/>
  <c r="S2804" i="1"/>
  <c r="S2802" i="1"/>
  <c r="S2800" i="1"/>
  <c r="S2798" i="1"/>
  <c r="S2796" i="1"/>
  <c r="S2794" i="1"/>
  <c r="S2792" i="1"/>
  <c r="S2790" i="1"/>
  <c r="S2788" i="1"/>
  <c r="S2786" i="1"/>
  <c r="S2784" i="1"/>
  <c r="S2782" i="1"/>
  <c r="S2780" i="1"/>
  <c r="S2778" i="1"/>
  <c r="S2776" i="1"/>
  <c r="S2774" i="1"/>
  <c r="S2772" i="1"/>
  <c r="S2770" i="1"/>
  <c r="S2768" i="1"/>
  <c r="S2766" i="1"/>
  <c r="S2764" i="1"/>
  <c r="S2762" i="1"/>
  <c r="S2760" i="1"/>
  <c r="S2758" i="1"/>
  <c r="S2756" i="1"/>
  <c r="S3057" i="1"/>
  <c r="S3025" i="1"/>
  <c r="S2975" i="1"/>
  <c r="S2967" i="1"/>
  <c r="S2959" i="1"/>
  <c r="S2951" i="1"/>
  <c r="S2943" i="1"/>
  <c r="S2935" i="1"/>
  <c r="S2927" i="1"/>
  <c r="S2899" i="1"/>
  <c r="S2751" i="1"/>
  <c r="S2747" i="1"/>
  <c r="S2743" i="1"/>
  <c r="S2739" i="1"/>
  <c r="S2735" i="1"/>
  <c r="S2731" i="1"/>
  <c r="S3065" i="1"/>
  <c r="S3033" i="1"/>
  <c r="S3001" i="1"/>
  <c r="S2977" i="1"/>
  <c r="S2969" i="1"/>
  <c r="S2961" i="1"/>
  <c r="S2953" i="1"/>
  <c r="S2945" i="1"/>
  <c r="S2937" i="1"/>
  <c r="S2929" i="1"/>
  <c r="S2921" i="1"/>
  <c r="S2917" i="1"/>
  <c r="S2913" i="1"/>
  <c r="S2909" i="1"/>
  <c r="S2905" i="1"/>
  <c r="S2901" i="1"/>
  <c r="S2898" i="1"/>
  <c r="S2891" i="1"/>
  <c r="S2889" i="1"/>
  <c r="S2887" i="1"/>
  <c r="S2885" i="1"/>
  <c r="S2883" i="1"/>
  <c r="S2881" i="1"/>
  <c r="S2879" i="1"/>
  <c r="S2877" i="1"/>
  <c r="S2875" i="1"/>
  <c r="S2873" i="1"/>
  <c r="S2871" i="1"/>
  <c r="S2869" i="1"/>
  <c r="S2867" i="1"/>
  <c r="S2865" i="1"/>
  <c r="S2863" i="1"/>
  <c r="S2861" i="1"/>
  <c r="S2859" i="1"/>
  <c r="S2857" i="1"/>
  <c r="S2855" i="1"/>
  <c r="S2853" i="1"/>
  <c r="S2851" i="1"/>
  <c r="S2849" i="1"/>
  <c r="S2847" i="1"/>
  <c r="S2845" i="1"/>
  <c r="S2843" i="1"/>
  <c r="S2841" i="1"/>
  <c r="S2839" i="1"/>
  <c r="S2837" i="1"/>
  <c r="S2835" i="1"/>
  <c r="S2833" i="1"/>
  <c r="S2831" i="1"/>
  <c r="S2829" i="1"/>
  <c r="S2827" i="1"/>
  <c r="S2825" i="1"/>
  <c r="S2823" i="1"/>
  <c r="S2821" i="1"/>
  <c r="S2819" i="1"/>
  <c r="S2817" i="1"/>
  <c r="S2815" i="1"/>
  <c r="S2813" i="1"/>
  <c r="S2811" i="1"/>
  <c r="S2809" i="1"/>
  <c r="S2807" i="1"/>
  <c r="S2805" i="1"/>
  <c r="S2803" i="1"/>
  <c r="S2801" i="1"/>
  <c r="S2799" i="1"/>
  <c r="S2797" i="1"/>
  <c r="S2795" i="1"/>
  <c r="S2793" i="1"/>
  <c r="S2791" i="1"/>
  <c r="S2789" i="1"/>
  <c r="S2787" i="1"/>
  <c r="S2785" i="1"/>
  <c r="S2783" i="1"/>
  <c r="S2781" i="1"/>
  <c r="S2779" i="1"/>
  <c r="S2777" i="1"/>
  <c r="S2775" i="1"/>
  <c r="S2773" i="1"/>
  <c r="S2771" i="1"/>
  <c r="S2769" i="1"/>
  <c r="S2767" i="1"/>
  <c r="S2765" i="1"/>
  <c r="S2763" i="1"/>
  <c r="S2761" i="1"/>
  <c r="S2759" i="1"/>
  <c r="S2757" i="1"/>
  <c r="S2755" i="1"/>
  <c r="S2754" i="1"/>
  <c r="S2750" i="1"/>
  <c r="S2746" i="1"/>
  <c r="S2742" i="1"/>
  <c r="S2738" i="1"/>
  <c r="S2734" i="1"/>
  <c r="S2730" i="1"/>
  <c r="S2727" i="1"/>
  <c r="S2726" i="1"/>
  <c r="S2725" i="1"/>
  <c r="S2724" i="1"/>
  <c r="S2723" i="1"/>
  <c r="S3041" i="1"/>
  <c r="S2979" i="1"/>
  <c r="S2947" i="1"/>
  <c r="S2753" i="1"/>
  <c r="S2745" i="1"/>
  <c r="S2737" i="1"/>
  <c r="S2729" i="1"/>
  <c r="S3073" i="1"/>
  <c r="S2955" i="1"/>
  <c r="S2923" i="1"/>
  <c r="S2752" i="1"/>
  <c r="S2744" i="1"/>
  <c r="S2736" i="1"/>
  <c r="S2728" i="1"/>
  <c r="S2722" i="1"/>
  <c r="S2721" i="1"/>
  <c r="S2720" i="1"/>
  <c r="S2719" i="1"/>
  <c r="S2718" i="1"/>
  <c r="S2717" i="1"/>
  <c r="S2716" i="1"/>
  <c r="S2715" i="1"/>
  <c r="S2714" i="1"/>
  <c r="S2713" i="1"/>
  <c r="S2712" i="1"/>
  <c r="S2711" i="1"/>
  <c r="S2710" i="1"/>
  <c r="S2709" i="1"/>
  <c r="S2708" i="1"/>
  <c r="S2707" i="1"/>
  <c r="S2706" i="1"/>
  <c r="S2705" i="1"/>
  <c r="S2704" i="1"/>
  <c r="S2703" i="1"/>
  <c r="S2702" i="1"/>
  <c r="S2701" i="1"/>
  <c r="S2700" i="1"/>
  <c r="S2699" i="1"/>
  <c r="S2698" i="1"/>
  <c r="S2697" i="1"/>
  <c r="S2696" i="1"/>
  <c r="S2695" i="1"/>
  <c r="S2694" i="1"/>
  <c r="S2693" i="1"/>
  <c r="S2692" i="1"/>
  <c r="S2691" i="1"/>
  <c r="S2690" i="1"/>
  <c r="S2689" i="1"/>
  <c r="S2688" i="1"/>
  <c r="S2687" i="1"/>
  <c r="S2686" i="1"/>
  <c r="S2685" i="1"/>
  <c r="S2684" i="1"/>
  <c r="S2683" i="1"/>
  <c r="S2682" i="1"/>
  <c r="S2681" i="1"/>
  <c r="S2680" i="1"/>
  <c r="S2679" i="1"/>
  <c r="S2678" i="1"/>
  <c r="S2677" i="1"/>
  <c r="S2676" i="1"/>
  <c r="S2675" i="1"/>
  <c r="S2674" i="1"/>
  <c r="S2673" i="1"/>
  <c r="S2672" i="1"/>
  <c r="S2671" i="1"/>
  <c r="S2670" i="1"/>
  <c r="S2669" i="1"/>
  <c r="S2668" i="1"/>
  <c r="S2667" i="1"/>
  <c r="S2666" i="1"/>
  <c r="S2665" i="1"/>
  <c r="S2664" i="1"/>
  <c r="S2663" i="1"/>
  <c r="S2662" i="1"/>
  <c r="S2661" i="1"/>
  <c r="S2660" i="1"/>
  <c r="S2659" i="1"/>
  <c r="S2658" i="1"/>
  <c r="S2657" i="1"/>
  <c r="S2656" i="1"/>
  <c r="S2655" i="1"/>
  <c r="S2654" i="1"/>
  <c r="S2653" i="1"/>
  <c r="S2652" i="1"/>
  <c r="S2651" i="1"/>
  <c r="S2650" i="1"/>
  <c r="S2649" i="1"/>
  <c r="S2648" i="1"/>
  <c r="S2647" i="1"/>
  <c r="S2646" i="1"/>
  <c r="S2645" i="1"/>
  <c r="S2644" i="1"/>
  <c r="S2643" i="1"/>
  <c r="S2642" i="1"/>
  <c r="S2641" i="1"/>
  <c r="S2640" i="1"/>
  <c r="S2639" i="1"/>
  <c r="S2638" i="1"/>
  <c r="S2637" i="1"/>
  <c r="S2636" i="1"/>
  <c r="S2635" i="1"/>
  <c r="S2634" i="1"/>
  <c r="S2633" i="1"/>
  <c r="S2632" i="1"/>
  <c r="S2631" i="1"/>
  <c r="S2630" i="1"/>
  <c r="S2629" i="1"/>
  <c r="S2628" i="1"/>
  <c r="S2627" i="1"/>
  <c r="S2626" i="1"/>
  <c r="S2625" i="1"/>
  <c r="S2624" i="1"/>
  <c r="S2623" i="1"/>
  <c r="S2622" i="1"/>
  <c r="S2621" i="1"/>
  <c r="S2620" i="1"/>
  <c r="S2619" i="1"/>
  <c r="S2618" i="1"/>
  <c r="S2617" i="1"/>
  <c r="S2616" i="1"/>
  <c r="S2615" i="1"/>
  <c r="S2614" i="1"/>
  <c r="S2613" i="1"/>
  <c r="S2612" i="1"/>
  <c r="S2611" i="1"/>
  <c r="S2610" i="1"/>
  <c r="S2609" i="1"/>
  <c r="S2608" i="1"/>
  <c r="S2607" i="1"/>
  <c r="S2606" i="1"/>
  <c r="S2605" i="1"/>
  <c r="S2604" i="1"/>
  <c r="S2603" i="1"/>
  <c r="S2602" i="1"/>
  <c r="S2601" i="1"/>
  <c r="S2600" i="1"/>
  <c r="S2599" i="1"/>
  <c r="S2598" i="1"/>
  <c r="S2597" i="1"/>
  <c r="S2596" i="1"/>
  <c r="S2595" i="1"/>
  <c r="S2594" i="1"/>
  <c r="S2593" i="1"/>
  <c r="S2592" i="1"/>
  <c r="S2591" i="1"/>
  <c r="S2590" i="1"/>
  <c r="S2589" i="1"/>
  <c r="S2588" i="1"/>
  <c r="S2587" i="1"/>
  <c r="S2586" i="1"/>
  <c r="S2585" i="1"/>
  <c r="S2584" i="1"/>
  <c r="S2583" i="1"/>
  <c r="S2582" i="1"/>
  <c r="S2581" i="1"/>
  <c r="S2580" i="1"/>
  <c r="S2579" i="1"/>
  <c r="S2578" i="1"/>
  <c r="S2577" i="1"/>
  <c r="S2576" i="1"/>
  <c r="S2575" i="1"/>
  <c r="S2574" i="1"/>
  <c r="S2573" i="1"/>
  <c r="S2572" i="1"/>
  <c r="S2571" i="1"/>
  <c r="S2570" i="1"/>
  <c r="S2569" i="1"/>
  <c r="S2568" i="1"/>
  <c r="S2567" i="1"/>
  <c r="S2566" i="1"/>
  <c r="S2565" i="1"/>
  <c r="S2564" i="1"/>
  <c r="S2563" i="1"/>
  <c r="S2562" i="1"/>
  <c r="S2561" i="1"/>
  <c r="S2560" i="1"/>
  <c r="S2559" i="1"/>
  <c r="S2558" i="1"/>
  <c r="S2557" i="1"/>
  <c r="S2556" i="1"/>
  <c r="S2555" i="1"/>
  <c r="S2554" i="1"/>
  <c r="S2553" i="1"/>
  <c r="S2552" i="1"/>
  <c r="S2551" i="1"/>
  <c r="S2550" i="1"/>
  <c r="S2549" i="1"/>
  <c r="S2548" i="1"/>
  <c r="S2547" i="1"/>
  <c r="S2546" i="1"/>
  <c r="S2545" i="1"/>
  <c r="S2544" i="1"/>
  <c r="S2543" i="1"/>
  <c r="S2542" i="1"/>
  <c r="S2541" i="1"/>
  <c r="S2540" i="1"/>
  <c r="S2963" i="1"/>
  <c r="S2931" i="1"/>
  <c r="S2749" i="1"/>
  <c r="S2741" i="1"/>
  <c r="S2733" i="1"/>
  <c r="S2538" i="1"/>
  <c r="S2536" i="1"/>
  <c r="S2534" i="1"/>
  <c r="S2532" i="1"/>
  <c r="S2530" i="1"/>
  <c r="S3009" i="1"/>
  <c r="S2895" i="1"/>
  <c r="S2748" i="1"/>
  <c r="S2529" i="1"/>
  <c r="S2528" i="1"/>
  <c r="S2527" i="1"/>
  <c r="S2526" i="1"/>
  <c r="S2525" i="1"/>
  <c r="S2524" i="1"/>
  <c r="S2523" i="1"/>
  <c r="S2522" i="1"/>
  <c r="S2521" i="1"/>
  <c r="S2520" i="1"/>
  <c r="S2519" i="1"/>
  <c r="S2518" i="1"/>
  <c r="S2517" i="1"/>
  <c r="S2516" i="1"/>
  <c r="S2515" i="1"/>
  <c r="S2514" i="1"/>
  <c r="S2513" i="1"/>
  <c r="S2512" i="1"/>
  <c r="S2511" i="1"/>
  <c r="S2510" i="1"/>
  <c r="S2509" i="1"/>
  <c r="S2508" i="1"/>
  <c r="S2507" i="1"/>
  <c r="S2506" i="1"/>
  <c r="S2505" i="1"/>
  <c r="S2504" i="1"/>
  <c r="S2503" i="1"/>
  <c r="S2502" i="1"/>
  <c r="S2501" i="1"/>
  <c r="S2500" i="1"/>
  <c r="S2499" i="1"/>
  <c r="S2498" i="1"/>
  <c r="S2497" i="1"/>
  <c r="S2496" i="1"/>
  <c r="S2495" i="1"/>
  <c r="S2494" i="1"/>
  <c r="S2493" i="1"/>
  <c r="S2492" i="1"/>
  <c r="S2491" i="1"/>
  <c r="S2490" i="1"/>
  <c r="S2489" i="1"/>
  <c r="S2488" i="1"/>
  <c r="S2487" i="1"/>
  <c r="S2486" i="1"/>
  <c r="S2485" i="1"/>
  <c r="S2484" i="1"/>
  <c r="S2483" i="1"/>
  <c r="S2482" i="1"/>
  <c r="S2481" i="1"/>
  <c r="S2480" i="1"/>
  <c r="S2479" i="1"/>
  <c r="S2478" i="1"/>
  <c r="S2477" i="1"/>
  <c r="S2476" i="1"/>
  <c r="S2475" i="1"/>
  <c r="S2474" i="1"/>
  <c r="S2473" i="1"/>
  <c r="S2472" i="1"/>
  <c r="S2471" i="1"/>
  <c r="S2470" i="1"/>
  <c r="S2469" i="1"/>
  <c r="S2468" i="1"/>
  <c r="S2467" i="1"/>
  <c r="S2466" i="1"/>
  <c r="S2465" i="1"/>
  <c r="S2464" i="1"/>
  <c r="S2463" i="1"/>
  <c r="S2462" i="1"/>
  <c r="S2461" i="1"/>
  <c r="S2460" i="1"/>
  <c r="S2459" i="1"/>
  <c r="S2458" i="1"/>
  <c r="S2457" i="1"/>
  <c r="S2456" i="1"/>
  <c r="S2455" i="1"/>
  <c r="S2454" i="1"/>
  <c r="S2453" i="1"/>
  <c r="S2452" i="1"/>
  <c r="S2451" i="1"/>
  <c r="S2450" i="1"/>
  <c r="S2449" i="1"/>
  <c r="S2448" i="1"/>
  <c r="S2447" i="1"/>
  <c r="S2446" i="1"/>
  <c r="S2445" i="1"/>
  <c r="S2444" i="1"/>
  <c r="S2443" i="1"/>
  <c r="S2442" i="1"/>
  <c r="S2441" i="1"/>
  <c r="S2440" i="1"/>
  <c r="S2439" i="1"/>
  <c r="S2438" i="1"/>
  <c r="S2437" i="1"/>
  <c r="S2436" i="1"/>
  <c r="S2435" i="1"/>
  <c r="S2434" i="1"/>
  <c r="S2433" i="1"/>
  <c r="S2432" i="1"/>
  <c r="S2431" i="1"/>
  <c r="S2430" i="1"/>
  <c r="S2429" i="1"/>
  <c r="S2428" i="1"/>
  <c r="S2427" i="1"/>
  <c r="S2426" i="1"/>
  <c r="S2425" i="1"/>
  <c r="S2424" i="1"/>
  <c r="S2423" i="1"/>
  <c r="S2422" i="1"/>
  <c r="S2421" i="1"/>
  <c r="S2420" i="1"/>
  <c r="S2419" i="1"/>
  <c r="S2418" i="1"/>
  <c r="S2417" i="1"/>
  <c r="S2416" i="1"/>
  <c r="S2415" i="1"/>
  <c r="S2414" i="1"/>
  <c r="S2413" i="1"/>
  <c r="S2412" i="1"/>
  <c r="S2411" i="1"/>
  <c r="S2410" i="1"/>
  <c r="S2409" i="1"/>
  <c r="S2408" i="1"/>
  <c r="S2407" i="1"/>
  <c r="S2406" i="1"/>
  <c r="S2405" i="1"/>
  <c r="S2404" i="1"/>
  <c r="S2403" i="1"/>
  <c r="S2402" i="1"/>
  <c r="S2401" i="1"/>
  <c r="S2400" i="1"/>
  <c r="S2399" i="1"/>
  <c r="S2398" i="1"/>
  <c r="S2397" i="1"/>
  <c r="S2396" i="1"/>
  <c r="S2395" i="1"/>
  <c r="S2394" i="1"/>
  <c r="S2393" i="1"/>
  <c r="S2392" i="1"/>
  <c r="S2391" i="1"/>
  <c r="S2390" i="1"/>
  <c r="S2389" i="1"/>
  <c r="S2388" i="1"/>
  <c r="S2387" i="1"/>
  <c r="S2386" i="1"/>
  <c r="S2385" i="1"/>
  <c r="S2384" i="1"/>
  <c r="S2383" i="1"/>
  <c r="S2382" i="1"/>
  <c r="S2381" i="1"/>
  <c r="S2380" i="1"/>
  <c r="S2379" i="1"/>
  <c r="S2378" i="1"/>
  <c r="S2377" i="1"/>
  <c r="S2376" i="1"/>
  <c r="S2375" i="1"/>
  <c r="S2374" i="1"/>
  <c r="S2373" i="1"/>
  <c r="S2372" i="1"/>
  <c r="S2371" i="1"/>
  <c r="S2370" i="1"/>
  <c r="S2369" i="1"/>
  <c r="S2368" i="1"/>
  <c r="S2367" i="1"/>
  <c r="S2366" i="1"/>
  <c r="S2365" i="1"/>
  <c r="S2364" i="1"/>
  <c r="S2363" i="1"/>
  <c r="S2362" i="1"/>
  <c r="S2939" i="1"/>
  <c r="S2740" i="1"/>
  <c r="S2539" i="1"/>
  <c r="S2537" i="1"/>
  <c r="S2535" i="1"/>
  <c r="S2533" i="1"/>
  <c r="S2531" i="1"/>
  <c r="S2971" i="1"/>
  <c r="S2732" i="1"/>
  <c r="S2359" i="1"/>
  <c r="S2355" i="1"/>
  <c r="S2351" i="1"/>
  <c r="S2347" i="1"/>
  <c r="S2343" i="1"/>
  <c r="S2339" i="1"/>
  <c r="S2335" i="1"/>
  <c r="S2331" i="1"/>
  <c r="S2327" i="1"/>
  <c r="S2323" i="1"/>
  <c r="S2319" i="1"/>
  <c r="S2315" i="1"/>
  <c r="S2311" i="1"/>
  <c r="S2307" i="1"/>
  <c r="S2303" i="1"/>
  <c r="S2299" i="1"/>
  <c r="S2295" i="1"/>
  <c r="S2291" i="1"/>
  <c r="S2287" i="1"/>
  <c r="S2283" i="1"/>
  <c r="S2279" i="1"/>
  <c r="S2275" i="1"/>
  <c r="S2271" i="1"/>
  <c r="S2267" i="1"/>
  <c r="S2263" i="1"/>
  <c r="S2259" i="1"/>
  <c r="S2255" i="1"/>
  <c r="S2251" i="1"/>
  <c r="S2247" i="1"/>
  <c r="S2243" i="1"/>
  <c r="S2239" i="1"/>
  <c r="S2235" i="1"/>
  <c r="S2231" i="1"/>
  <c r="S2227" i="1"/>
  <c r="S2223" i="1"/>
  <c r="S2219" i="1"/>
  <c r="S2215" i="1"/>
  <c r="S2211" i="1"/>
  <c r="S2207" i="1"/>
  <c r="S2203" i="1"/>
  <c r="S2199" i="1"/>
  <c r="S2195" i="1"/>
  <c r="S2191" i="1"/>
  <c r="S2187" i="1"/>
  <c r="S2183" i="1"/>
  <c r="S2179" i="1"/>
  <c r="S2175" i="1"/>
  <c r="S2171" i="1"/>
  <c r="S2167" i="1"/>
  <c r="S2163" i="1"/>
  <c r="S2159" i="1"/>
  <c r="S2155" i="1"/>
  <c r="S2151" i="1"/>
  <c r="S2147" i="1"/>
  <c r="S2143" i="1"/>
  <c r="S2139" i="1"/>
  <c r="S2135" i="1"/>
  <c r="S2131" i="1"/>
  <c r="S2127" i="1"/>
  <c r="S2123" i="1"/>
  <c r="S2119" i="1"/>
  <c r="S2115" i="1"/>
  <c r="S2111" i="1"/>
  <c r="S2107" i="1"/>
  <c r="S2103" i="1"/>
  <c r="S2099" i="1"/>
  <c r="S2095" i="1"/>
  <c r="S2091" i="1"/>
  <c r="S2087" i="1"/>
  <c r="S2083" i="1"/>
  <c r="S2079" i="1"/>
  <c r="S2075" i="1"/>
  <c r="S2071" i="1"/>
  <c r="S2067" i="1"/>
  <c r="S2063" i="1"/>
  <c r="S2059" i="1"/>
  <c r="S2055" i="1"/>
  <c r="S2051" i="1"/>
  <c r="S2047" i="1"/>
  <c r="S2043" i="1"/>
  <c r="S2039" i="1"/>
  <c r="S2035" i="1"/>
  <c r="S2031" i="1"/>
  <c r="S2027" i="1"/>
  <c r="S2023" i="1"/>
  <c r="S2019" i="1"/>
  <c r="S2015" i="1"/>
  <c r="S2011" i="1"/>
  <c r="S2007" i="1"/>
  <c r="S2003" i="1"/>
  <c r="S1999" i="1"/>
  <c r="S1995" i="1"/>
  <c r="S1991" i="1"/>
  <c r="S1987" i="1"/>
  <c r="S1986" i="1"/>
  <c r="S1984" i="1"/>
  <c r="S1982" i="1"/>
  <c r="S1980" i="1"/>
  <c r="S1978" i="1"/>
  <c r="S1976" i="1"/>
  <c r="S1974" i="1"/>
  <c r="S1972" i="1"/>
  <c r="S1970" i="1"/>
  <c r="S2360" i="1"/>
  <c r="S2356" i="1"/>
  <c r="S2352" i="1"/>
  <c r="S2348" i="1"/>
  <c r="S2344" i="1"/>
  <c r="S2340" i="1"/>
  <c r="S2336" i="1"/>
  <c r="S2332" i="1"/>
  <c r="S2328" i="1"/>
  <c r="S2324" i="1"/>
  <c r="S2320" i="1"/>
  <c r="S2316" i="1"/>
  <c r="S2312" i="1"/>
  <c r="S2308" i="1"/>
  <c r="S2304" i="1"/>
  <c r="S2300" i="1"/>
  <c r="S2296" i="1"/>
  <c r="S2292" i="1"/>
  <c r="S2288" i="1"/>
  <c r="S2284" i="1"/>
  <c r="S2280" i="1"/>
  <c r="S2276" i="1"/>
  <c r="S2272" i="1"/>
  <c r="S2268" i="1"/>
  <c r="S2264" i="1"/>
  <c r="S2260" i="1"/>
  <c r="S2256" i="1"/>
  <c r="S2252" i="1"/>
  <c r="S2248" i="1"/>
  <c r="S2244" i="1"/>
  <c r="S2240" i="1"/>
  <c r="S2236" i="1"/>
  <c r="S2232" i="1"/>
  <c r="S2228" i="1"/>
  <c r="S2224" i="1"/>
  <c r="S2220" i="1"/>
  <c r="S2216" i="1"/>
  <c r="S2212" i="1"/>
  <c r="S2208" i="1"/>
  <c r="S2204" i="1"/>
  <c r="S2200" i="1"/>
  <c r="S2196" i="1"/>
  <c r="S2192" i="1"/>
  <c r="S2188" i="1"/>
  <c r="S2184" i="1"/>
  <c r="S2180" i="1"/>
  <c r="S2176" i="1"/>
  <c r="S2172" i="1"/>
  <c r="S2168" i="1"/>
  <c r="S2164" i="1"/>
  <c r="S2160" i="1"/>
  <c r="S2156" i="1"/>
  <c r="S2152" i="1"/>
  <c r="S2148" i="1"/>
  <c r="S2144" i="1"/>
  <c r="S2140" i="1"/>
  <c r="S2136" i="1"/>
  <c r="S2132" i="1"/>
  <c r="S2128" i="1"/>
  <c r="S2124" i="1"/>
  <c r="S2120" i="1"/>
  <c r="S2116" i="1"/>
  <c r="S2112" i="1"/>
  <c r="S2108" i="1"/>
  <c r="S2104" i="1"/>
  <c r="S2100" i="1"/>
  <c r="S2096" i="1"/>
  <c r="S2092" i="1"/>
  <c r="S2088" i="1"/>
  <c r="S2084" i="1"/>
  <c r="S2080" i="1"/>
  <c r="S2076" i="1"/>
  <c r="S2072" i="1"/>
  <c r="S2068" i="1"/>
  <c r="S2064" i="1"/>
  <c r="S2060" i="1"/>
  <c r="S2056" i="1"/>
  <c r="S2052" i="1"/>
  <c r="S2048" i="1"/>
  <c r="S2044" i="1"/>
  <c r="S2040" i="1"/>
  <c r="S2036" i="1"/>
  <c r="S2032" i="1"/>
  <c r="S2028" i="1"/>
  <c r="S2024" i="1"/>
  <c r="S2020" i="1"/>
  <c r="S2016" i="1"/>
  <c r="S2012" i="1"/>
  <c r="S2008" i="1"/>
  <c r="S2004" i="1"/>
  <c r="S2000" i="1"/>
  <c r="S1996" i="1"/>
  <c r="S1992" i="1"/>
  <c r="S1988" i="1"/>
  <c r="S2361" i="1"/>
  <c r="S2357" i="1"/>
  <c r="S2353" i="1"/>
  <c r="S2349" i="1"/>
  <c r="S2345" i="1"/>
  <c r="S2341" i="1"/>
  <c r="S2337" i="1"/>
  <c r="S2333" i="1"/>
  <c r="S2329" i="1"/>
  <c r="S2325" i="1"/>
  <c r="S2321" i="1"/>
  <c r="S2317" i="1"/>
  <c r="S2313" i="1"/>
  <c r="S2309" i="1"/>
  <c r="S2305" i="1"/>
  <c r="S2301" i="1"/>
  <c r="S2297" i="1"/>
  <c r="S2293" i="1"/>
  <c r="S2289" i="1"/>
  <c r="S2285" i="1"/>
  <c r="S2281" i="1"/>
  <c r="S2277" i="1"/>
  <c r="S2273" i="1"/>
  <c r="S2269" i="1"/>
  <c r="S2265" i="1"/>
  <c r="S2261" i="1"/>
  <c r="S2257" i="1"/>
  <c r="S2253" i="1"/>
  <c r="S2249" i="1"/>
  <c r="S2245" i="1"/>
  <c r="S2241" i="1"/>
  <c r="S2237" i="1"/>
  <c r="S2233" i="1"/>
  <c r="S2229" i="1"/>
  <c r="S2225" i="1"/>
  <c r="S2221" i="1"/>
  <c r="S2217" i="1"/>
  <c r="S2213" i="1"/>
  <c r="S2209" i="1"/>
  <c r="S2205" i="1"/>
  <c r="S2201" i="1"/>
  <c r="S2197" i="1"/>
  <c r="S2193" i="1"/>
  <c r="S2189" i="1"/>
  <c r="S2185" i="1"/>
  <c r="S2181" i="1"/>
  <c r="S2177" i="1"/>
  <c r="S2173" i="1"/>
  <c r="S2169" i="1"/>
  <c r="S2165" i="1"/>
  <c r="S2161" i="1"/>
  <c r="S2157" i="1"/>
  <c r="S2153" i="1"/>
  <c r="S2149" i="1"/>
  <c r="S2145" i="1"/>
  <c r="S2141" i="1"/>
  <c r="S2137" i="1"/>
  <c r="S2133" i="1"/>
  <c r="S2129" i="1"/>
  <c r="S2125" i="1"/>
  <c r="S2121" i="1"/>
  <c r="S2117" i="1"/>
  <c r="S2113" i="1"/>
  <c r="S2109" i="1"/>
  <c r="S2105" i="1"/>
  <c r="S2101" i="1"/>
  <c r="S2097" i="1"/>
  <c r="S2093" i="1"/>
  <c r="S2089" i="1"/>
  <c r="S2085" i="1"/>
  <c r="S2081" i="1"/>
  <c r="S2077" i="1"/>
  <c r="S2073" i="1"/>
  <c r="S2069" i="1"/>
  <c r="S2065" i="1"/>
  <c r="S2061" i="1"/>
  <c r="S2057" i="1"/>
  <c r="S2053" i="1"/>
  <c r="S2049" i="1"/>
  <c r="S2045" i="1"/>
  <c r="S2041" i="1"/>
  <c r="S2037" i="1"/>
  <c r="S2033" i="1"/>
  <c r="S2029" i="1"/>
  <c r="S2025" i="1"/>
  <c r="S2021" i="1"/>
  <c r="S2017" i="1"/>
  <c r="S2013" i="1"/>
  <c r="S2009" i="1"/>
  <c r="S2005" i="1"/>
  <c r="S2001" i="1"/>
  <c r="S1997" i="1"/>
  <c r="S1993" i="1"/>
  <c r="S1989" i="1"/>
  <c r="S1985" i="1"/>
  <c r="S1983" i="1"/>
  <c r="S1981" i="1"/>
  <c r="S1979" i="1"/>
  <c r="S1977" i="1"/>
  <c r="S1975" i="1"/>
  <c r="S1973" i="1"/>
  <c r="S1971" i="1"/>
  <c r="S1969" i="1"/>
  <c r="S1968" i="1"/>
  <c r="S1967" i="1"/>
  <c r="S1966" i="1"/>
  <c r="S1965" i="1"/>
  <c r="S1964" i="1"/>
  <c r="S1963" i="1"/>
  <c r="S1962" i="1"/>
  <c r="S1961" i="1"/>
  <c r="S1960" i="1"/>
  <c r="S1959" i="1"/>
  <c r="S1958" i="1"/>
  <c r="S1957" i="1"/>
  <c r="S1956" i="1"/>
  <c r="S1955" i="1"/>
  <c r="S1954" i="1"/>
  <c r="S1953" i="1"/>
  <c r="S1952" i="1"/>
  <c r="S1951" i="1"/>
  <c r="S1950" i="1"/>
  <c r="S1949" i="1"/>
  <c r="S1948" i="1"/>
  <c r="S1947" i="1"/>
  <c r="S1946" i="1"/>
  <c r="S1945" i="1"/>
  <c r="S1944" i="1"/>
  <c r="S1943" i="1"/>
  <c r="S1942" i="1"/>
  <c r="S1941" i="1"/>
  <c r="S1940" i="1"/>
  <c r="S1939" i="1"/>
  <c r="S1938" i="1"/>
  <c r="S1937" i="1"/>
  <c r="S1936" i="1"/>
  <c r="S1935" i="1"/>
  <c r="S1934" i="1"/>
  <c r="S1933" i="1"/>
  <c r="S1932" i="1"/>
  <c r="S1931" i="1"/>
  <c r="S1930" i="1"/>
  <c r="S1929" i="1"/>
  <c r="S1928" i="1"/>
  <c r="S1927" i="1"/>
  <c r="S1926" i="1"/>
  <c r="S1925" i="1"/>
  <c r="S1924" i="1"/>
  <c r="S1923" i="1"/>
  <c r="S1922" i="1"/>
  <c r="S1921" i="1"/>
  <c r="S1920" i="1"/>
  <c r="S1919" i="1"/>
  <c r="S1918" i="1"/>
  <c r="S1917" i="1"/>
  <c r="S1916" i="1"/>
  <c r="S1915" i="1"/>
  <c r="S1914" i="1"/>
  <c r="S1913" i="1"/>
  <c r="S1912" i="1"/>
  <c r="S1911" i="1"/>
  <c r="S1910" i="1"/>
  <c r="S1909" i="1"/>
  <c r="S1908" i="1"/>
  <c r="S1907" i="1"/>
  <c r="S1906" i="1"/>
  <c r="S1905" i="1"/>
  <c r="S1904" i="1"/>
  <c r="S1903" i="1"/>
  <c r="S1902" i="1"/>
  <c r="S1901" i="1"/>
  <c r="S1900" i="1"/>
  <c r="S1899" i="1"/>
  <c r="S1898" i="1"/>
  <c r="S1897" i="1"/>
  <c r="S1896" i="1"/>
  <c r="S1895" i="1"/>
  <c r="S1894" i="1"/>
  <c r="S1893" i="1"/>
  <c r="S1892" i="1"/>
  <c r="S1891" i="1"/>
  <c r="S1890" i="1"/>
  <c r="S1889" i="1"/>
  <c r="S1888" i="1"/>
  <c r="S1887" i="1"/>
  <c r="S1886" i="1"/>
  <c r="S1885" i="1"/>
  <c r="S1884" i="1"/>
  <c r="S1883" i="1"/>
  <c r="S1882" i="1"/>
  <c r="S1881" i="1"/>
  <c r="S1880" i="1"/>
  <c r="S1879" i="1"/>
  <c r="S1878" i="1"/>
  <c r="S1877" i="1"/>
  <c r="S1876" i="1"/>
  <c r="S1875" i="1"/>
  <c r="S1874" i="1"/>
  <c r="S1873" i="1"/>
  <c r="S1872" i="1"/>
  <c r="S1871" i="1"/>
  <c r="S1870" i="1"/>
  <c r="S1869" i="1"/>
  <c r="S1868" i="1"/>
  <c r="S1867" i="1"/>
  <c r="S1866" i="1"/>
  <c r="S1865" i="1"/>
  <c r="S1864" i="1"/>
  <c r="S1863" i="1"/>
  <c r="S1862" i="1"/>
  <c r="S1861" i="1"/>
  <c r="S1860" i="1"/>
  <c r="S1859" i="1"/>
  <c r="S1858" i="1"/>
  <c r="S1857" i="1"/>
  <c r="S1856" i="1"/>
  <c r="S1855" i="1"/>
  <c r="S1854" i="1"/>
  <c r="S1853" i="1"/>
  <c r="S1852" i="1"/>
  <c r="S1851" i="1"/>
  <c r="S1850" i="1"/>
  <c r="S1849" i="1"/>
  <c r="S1848" i="1"/>
  <c r="S1847" i="1"/>
  <c r="S1846" i="1"/>
  <c r="S1845" i="1"/>
  <c r="S1844" i="1"/>
  <c r="S1843" i="1"/>
  <c r="S1842" i="1"/>
  <c r="S1841" i="1"/>
  <c r="S1840" i="1"/>
  <c r="S1839" i="1"/>
  <c r="S1838" i="1"/>
  <c r="S1837" i="1"/>
  <c r="S1836" i="1"/>
  <c r="S1835" i="1"/>
  <c r="S1834" i="1"/>
  <c r="S1833" i="1"/>
  <c r="S1832" i="1"/>
  <c r="S1831" i="1"/>
  <c r="S1830" i="1"/>
  <c r="S1829" i="1"/>
  <c r="S1828" i="1"/>
  <c r="S1827" i="1"/>
  <c r="S1826" i="1"/>
  <c r="S1825" i="1"/>
  <c r="S1824" i="1"/>
  <c r="S1823" i="1"/>
  <c r="S1822" i="1"/>
  <c r="S1821" i="1"/>
  <c r="S1820" i="1"/>
  <c r="S1819" i="1"/>
  <c r="S1818" i="1"/>
  <c r="S1817" i="1"/>
  <c r="S1816" i="1"/>
  <c r="S1815" i="1"/>
  <c r="S1814" i="1"/>
  <c r="S1813" i="1"/>
  <c r="S1812" i="1"/>
  <c r="S1811" i="1"/>
  <c r="S1810" i="1"/>
  <c r="S1809" i="1"/>
  <c r="S1808" i="1"/>
  <c r="S1807" i="1"/>
  <c r="S1806" i="1"/>
  <c r="S1805" i="1"/>
  <c r="S1804" i="1"/>
  <c r="S1803" i="1"/>
  <c r="S1802" i="1"/>
  <c r="S1801" i="1"/>
  <c r="S1800" i="1"/>
  <c r="S1799" i="1"/>
  <c r="S1798" i="1"/>
  <c r="S1797" i="1"/>
  <c r="S1796" i="1"/>
  <c r="S1795" i="1"/>
  <c r="S1794" i="1"/>
  <c r="S1793" i="1"/>
  <c r="S1792" i="1"/>
  <c r="S1791" i="1"/>
  <c r="S1790" i="1"/>
  <c r="S1789" i="1"/>
  <c r="S1788" i="1"/>
  <c r="S1787" i="1"/>
  <c r="S1786" i="1"/>
  <c r="S1785" i="1"/>
  <c r="S1784" i="1"/>
  <c r="S1783" i="1"/>
  <c r="S1782" i="1"/>
  <c r="S1781" i="1"/>
  <c r="S1780" i="1"/>
  <c r="S1779" i="1"/>
  <c r="S1778" i="1"/>
  <c r="S1777" i="1"/>
  <c r="S1776" i="1"/>
  <c r="S1775" i="1"/>
  <c r="S1774" i="1"/>
  <c r="S1773" i="1"/>
  <c r="S1772" i="1"/>
  <c r="S1771" i="1"/>
  <c r="S1770" i="1"/>
  <c r="S1769" i="1"/>
  <c r="S1768" i="1"/>
  <c r="S1767" i="1"/>
  <c r="S1766" i="1"/>
  <c r="S1765" i="1"/>
  <c r="S1764" i="1"/>
  <c r="S1763" i="1"/>
  <c r="S1762" i="1"/>
  <c r="S1761" i="1"/>
  <c r="S1760" i="1"/>
  <c r="S1759" i="1"/>
  <c r="S1758" i="1"/>
  <c r="S1757" i="1"/>
  <c r="S1756" i="1"/>
  <c r="S1755" i="1"/>
  <c r="S1754" i="1"/>
  <c r="S1753" i="1"/>
  <c r="S1752" i="1"/>
  <c r="S1751" i="1"/>
  <c r="S1750" i="1"/>
  <c r="S1749" i="1"/>
  <c r="S1748" i="1"/>
  <c r="S1747" i="1"/>
  <c r="S1746" i="1"/>
  <c r="S1745" i="1"/>
  <c r="S1744" i="1"/>
  <c r="S1743" i="1"/>
  <c r="S1742" i="1"/>
  <c r="S1741" i="1"/>
  <c r="S1740" i="1"/>
  <c r="S1739" i="1"/>
  <c r="S1738" i="1"/>
  <c r="S1737" i="1"/>
  <c r="S1736" i="1"/>
  <c r="S1735" i="1"/>
  <c r="S1734" i="1"/>
  <c r="S1733" i="1"/>
  <c r="S1732" i="1"/>
  <c r="S1731" i="1"/>
  <c r="S1730" i="1"/>
  <c r="S1729" i="1"/>
  <c r="S1728" i="1"/>
  <c r="S1727" i="1"/>
  <c r="S1726" i="1"/>
  <c r="S1725" i="1"/>
  <c r="S1724" i="1"/>
  <c r="S1723" i="1"/>
  <c r="S1722" i="1"/>
  <c r="S1721" i="1"/>
  <c r="S1720" i="1"/>
  <c r="S1719" i="1"/>
  <c r="S1718" i="1"/>
  <c r="S1717" i="1"/>
  <c r="S1716" i="1"/>
  <c r="S1715" i="1"/>
  <c r="S1714" i="1"/>
  <c r="S1713" i="1"/>
  <c r="S1712" i="1"/>
  <c r="S1711" i="1"/>
  <c r="S1710" i="1"/>
  <c r="S1709" i="1"/>
  <c r="S1708" i="1"/>
  <c r="S1707" i="1"/>
  <c r="S1706" i="1"/>
  <c r="S1705" i="1"/>
  <c r="S1704" i="1"/>
  <c r="S1703" i="1"/>
  <c r="S1702" i="1"/>
  <c r="S1701" i="1"/>
  <c r="S1700" i="1"/>
  <c r="S1699" i="1"/>
  <c r="S1698" i="1"/>
  <c r="S1697" i="1"/>
  <c r="S1696" i="1"/>
  <c r="S1695" i="1"/>
  <c r="S1694" i="1"/>
  <c r="S1693" i="1"/>
  <c r="S1692" i="1"/>
  <c r="S1691" i="1"/>
  <c r="S1690" i="1"/>
  <c r="S1689" i="1"/>
  <c r="S1688" i="1"/>
  <c r="S1687" i="1"/>
  <c r="S1686" i="1"/>
  <c r="S1685" i="1"/>
  <c r="S1684" i="1"/>
  <c r="S1683" i="1"/>
  <c r="S1682" i="1"/>
  <c r="S1681" i="1"/>
  <c r="S1680" i="1"/>
  <c r="S1679" i="1"/>
  <c r="S1678" i="1"/>
  <c r="S1677" i="1"/>
  <c r="S1676" i="1"/>
  <c r="S1675" i="1"/>
  <c r="S1674" i="1"/>
  <c r="S1673" i="1"/>
  <c r="S1672" i="1"/>
  <c r="S1671" i="1"/>
  <c r="S1670" i="1"/>
  <c r="S1669" i="1"/>
  <c r="S1668" i="1"/>
  <c r="S1667" i="1"/>
  <c r="S1666" i="1"/>
  <c r="S1665" i="1"/>
  <c r="S1664" i="1"/>
  <c r="S1663" i="1"/>
  <c r="S1662" i="1"/>
  <c r="S1661" i="1"/>
  <c r="S1660" i="1"/>
  <c r="S1659" i="1"/>
  <c r="S1658" i="1"/>
  <c r="S1657" i="1"/>
  <c r="S1656" i="1"/>
  <c r="S1655" i="1"/>
  <c r="S1654" i="1"/>
  <c r="S1653" i="1"/>
  <c r="S1652" i="1"/>
  <c r="S1651" i="1"/>
  <c r="S1650" i="1"/>
  <c r="S1649" i="1"/>
  <c r="S1648" i="1"/>
  <c r="S1647" i="1"/>
  <c r="S1646" i="1"/>
  <c r="S1645" i="1"/>
  <c r="S1644" i="1"/>
  <c r="S1643" i="1"/>
  <c r="S1642" i="1"/>
  <c r="S1641" i="1"/>
  <c r="S1640" i="1"/>
  <c r="S1639" i="1"/>
  <c r="S1638" i="1"/>
  <c r="S1637" i="1"/>
  <c r="S1636" i="1"/>
  <c r="S1635" i="1"/>
  <c r="S1634" i="1"/>
  <c r="S1633" i="1"/>
  <c r="S1632" i="1"/>
  <c r="S2358" i="1"/>
  <c r="S2342" i="1"/>
  <c r="S2326" i="1"/>
  <c r="S2310" i="1"/>
  <c r="S2294" i="1"/>
  <c r="S2278" i="1"/>
  <c r="S2262" i="1"/>
  <c r="S2246" i="1"/>
  <c r="S2230" i="1"/>
  <c r="S2214" i="1"/>
  <c r="S2198" i="1"/>
  <c r="S2182" i="1"/>
  <c r="S2166" i="1"/>
  <c r="S2150" i="1"/>
  <c r="S2134" i="1"/>
  <c r="S2118" i="1"/>
  <c r="S2102" i="1"/>
  <c r="S2086" i="1"/>
  <c r="S2070" i="1"/>
  <c r="S2054" i="1"/>
  <c r="S2038" i="1"/>
  <c r="S2022" i="1"/>
  <c r="S2006" i="1"/>
  <c r="S1990" i="1"/>
  <c r="S2346" i="1"/>
  <c r="S2330" i="1"/>
  <c r="S2314" i="1"/>
  <c r="S2298" i="1"/>
  <c r="S2282" i="1"/>
  <c r="S2266" i="1"/>
  <c r="S2250" i="1"/>
  <c r="S2234" i="1"/>
  <c r="S2218" i="1"/>
  <c r="S2202" i="1"/>
  <c r="S2186" i="1"/>
  <c r="S2170" i="1"/>
  <c r="S2154" i="1"/>
  <c r="S2138" i="1"/>
  <c r="S2122" i="1"/>
  <c r="S2106" i="1"/>
  <c r="S2090" i="1"/>
  <c r="S2074" i="1"/>
  <c r="S2058" i="1"/>
  <c r="S2042" i="1"/>
  <c r="S2026" i="1"/>
  <c r="S2010" i="1"/>
  <c r="S1994" i="1"/>
  <c r="S2350" i="1"/>
  <c r="S2334" i="1"/>
  <c r="S2318" i="1"/>
  <c r="S2302" i="1"/>
  <c r="S2286" i="1"/>
  <c r="S2270" i="1"/>
  <c r="S2254" i="1"/>
  <c r="S2238" i="1"/>
  <c r="S2222" i="1"/>
  <c r="S2206" i="1"/>
  <c r="S2190" i="1"/>
  <c r="S2174" i="1"/>
  <c r="S2158" i="1"/>
  <c r="S2142" i="1"/>
  <c r="S2126" i="1"/>
  <c r="S2110" i="1"/>
  <c r="S2094" i="1"/>
  <c r="S2078" i="1"/>
  <c r="S2062" i="1"/>
  <c r="S2046" i="1"/>
  <c r="S2030" i="1"/>
  <c r="S2014" i="1"/>
  <c r="S1998" i="1"/>
  <c r="S1631" i="1"/>
  <c r="S1630" i="1"/>
  <c r="S1629" i="1"/>
  <c r="S1628" i="1"/>
  <c r="S1627" i="1"/>
  <c r="S1626" i="1"/>
  <c r="S1625" i="1"/>
  <c r="S1624" i="1"/>
  <c r="S1623" i="1"/>
  <c r="S1622" i="1"/>
  <c r="S1621" i="1"/>
  <c r="S1620" i="1"/>
  <c r="S1619" i="1"/>
  <c r="S1618" i="1"/>
  <c r="S1617" i="1"/>
  <c r="S1616" i="1"/>
  <c r="S1615" i="1"/>
  <c r="S1614" i="1"/>
  <c r="S1613" i="1"/>
  <c r="S1612" i="1"/>
  <c r="S1611" i="1"/>
  <c r="S1610" i="1"/>
  <c r="S1609" i="1"/>
  <c r="S1608" i="1"/>
  <c r="S1607" i="1"/>
  <c r="S1606" i="1"/>
  <c r="S1605" i="1"/>
  <c r="S1604" i="1"/>
  <c r="S1603" i="1"/>
  <c r="S1602" i="1"/>
  <c r="S1601" i="1"/>
  <c r="S1600" i="1"/>
  <c r="S1599" i="1"/>
  <c r="S1598" i="1"/>
  <c r="S1597" i="1"/>
  <c r="S1596" i="1"/>
  <c r="S1595" i="1"/>
  <c r="S1594" i="1"/>
  <c r="S1593" i="1"/>
  <c r="S1592" i="1"/>
  <c r="S1591" i="1"/>
  <c r="S1590" i="1"/>
  <c r="S1589" i="1"/>
  <c r="S1588" i="1"/>
  <c r="S1587" i="1"/>
  <c r="S1586" i="1"/>
  <c r="S1585" i="1"/>
  <c r="S1584" i="1"/>
  <c r="S1583" i="1"/>
  <c r="S1582" i="1"/>
  <c r="S1581" i="1"/>
  <c r="S1580" i="1"/>
  <c r="S1579" i="1"/>
  <c r="S1578" i="1"/>
  <c r="S1577" i="1"/>
  <c r="S1576" i="1"/>
  <c r="S1575" i="1"/>
  <c r="S1574" i="1"/>
  <c r="S1573" i="1"/>
  <c r="S1572" i="1"/>
  <c r="S1571" i="1"/>
  <c r="S1570" i="1"/>
  <c r="S1569" i="1"/>
  <c r="S1568" i="1"/>
  <c r="S1567" i="1"/>
  <c r="S1566" i="1"/>
  <c r="S1565" i="1"/>
  <c r="S1564" i="1"/>
  <c r="S1563" i="1"/>
  <c r="S1562" i="1"/>
  <c r="S1561" i="1"/>
  <c r="S1560" i="1"/>
  <c r="S1559" i="1"/>
  <c r="S1558" i="1"/>
  <c r="S1557" i="1"/>
  <c r="S1556" i="1"/>
  <c r="S1555" i="1"/>
  <c r="S1554" i="1"/>
  <c r="S1553" i="1"/>
  <c r="S1552" i="1"/>
  <c r="S1551" i="1"/>
  <c r="S1550" i="1"/>
  <c r="S1549" i="1"/>
  <c r="S1548" i="1"/>
  <c r="S1547" i="1"/>
  <c r="S1546" i="1"/>
  <c r="S1545" i="1"/>
  <c r="S1544" i="1"/>
  <c r="S1543" i="1"/>
  <c r="S1542" i="1"/>
  <c r="S1541" i="1"/>
  <c r="S1540" i="1"/>
  <c r="S1539" i="1"/>
  <c r="S1538" i="1"/>
  <c r="S1537" i="1"/>
  <c r="S1536" i="1"/>
  <c r="S1535" i="1"/>
  <c r="S1534" i="1"/>
  <c r="S1533" i="1"/>
  <c r="S1532" i="1"/>
  <c r="S1531" i="1"/>
  <c r="S1530" i="1"/>
  <c r="S1529" i="1"/>
  <c r="S1528" i="1"/>
  <c r="S1527" i="1"/>
  <c r="S1526" i="1"/>
  <c r="S1525" i="1"/>
  <c r="S1524" i="1"/>
  <c r="S1523" i="1"/>
  <c r="S1522" i="1"/>
  <c r="S1521" i="1"/>
  <c r="S1520" i="1"/>
  <c r="S1519" i="1"/>
  <c r="S1518" i="1"/>
  <c r="S1517" i="1"/>
  <c r="S1516" i="1"/>
  <c r="S1515" i="1"/>
  <c r="S1514" i="1"/>
  <c r="S1513" i="1"/>
  <c r="S1512" i="1"/>
  <c r="S1511" i="1"/>
  <c r="S1510" i="1"/>
  <c r="S1509" i="1"/>
  <c r="S1508" i="1"/>
  <c r="S1507" i="1"/>
  <c r="S1506" i="1"/>
  <c r="S1505" i="1"/>
  <c r="S1504" i="1"/>
  <c r="S1503" i="1"/>
  <c r="S1502" i="1"/>
  <c r="S1501" i="1"/>
  <c r="S1500" i="1"/>
  <c r="S1499" i="1"/>
  <c r="S1498" i="1"/>
  <c r="S1497" i="1"/>
  <c r="S1496" i="1"/>
  <c r="S1495" i="1"/>
  <c r="S1494" i="1"/>
  <c r="S1493" i="1"/>
  <c r="S1492" i="1"/>
  <c r="S1491" i="1"/>
  <c r="S1490" i="1"/>
  <c r="S1489" i="1"/>
  <c r="S1488" i="1"/>
  <c r="S1487" i="1"/>
  <c r="S1486" i="1"/>
  <c r="S1485" i="1"/>
  <c r="S1484" i="1"/>
  <c r="S1483" i="1"/>
  <c r="S1482" i="1"/>
  <c r="S1481" i="1"/>
  <c r="S1480" i="1"/>
  <c r="S1479" i="1"/>
  <c r="S1478" i="1"/>
  <c r="S1477" i="1"/>
  <c r="S1476" i="1"/>
  <c r="S1475" i="1"/>
  <c r="S1474" i="1"/>
  <c r="S1473" i="1"/>
  <c r="S1472" i="1"/>
  <c r="S1471" i="1"/>
  <c r="S1470" i="1"/>
  <c r="S1469" i="1"/>
  <c r="S1468" i="1"/>
  <c r="S1467" i="1"/>
  <c r="S1466" i="1"/>
  <c r="S1465" i="1"/>
  <c r="S1464" i="1"/>
  <c r="S1463" i="1"/>
  <c r="S1462" i="1"/>
  <c r="S1461" i="1"/>
  <c r="S1460" i="1"/>
  <c r="S1459" i="1"/>
  <c r="S1458" i="1"/>
  <c r="S1457" i="1"/>
  <c r="S1456" i="1"/>
  <c r="S1455" i="1"/>
  <c r="S1454" i="1"/>
  <c r="S1453" i="1"/>
  <c r="S1452" i="1"/>
  <c r="S1451" i="1"/>
  <c r="S1450" i="1"/>
  <c r="S1449" i="1"/>
  <c r="S1448" i="1"/>
  <c r="S1447" i="1"/>
  <c r="S1446" i="1"/>
  <c r="S1445" i="1"/>
  <c r="S1444" i="1"/>
  <c r="S1443" i="1"/>
  <c r="S1442" i="1"/>
  <c r="S1441" i="1"/>
  <c r="S1440" i="1"/>
  <c r="S1439" i="1"/>
  <c r="S1438" i="1"/>
  <c r="S1437" i="1"/>
  <c r="S1436" i="1"/>
  <c r="S1435" i="1"/>
  <c r="S1434" i="1"/>
  <c r="S1433" i="1"/>
  <c r="S1432" i="1"/>
  <c r="S1431" i="1"/>
  <c r="S1430" i="1"/>
  <c r="S1429" i="1"/>
  <c r="S1428" i="1"/>
  <c r="S1427" i="1"/>
  <c r="S1426" i="1"/>
  <c r="S1425" i="1"/>
  <c r="S1424" i="1"/>
  <c r="S1423" i="1"/>
  <c r="S1422" i="1"/>
  <c r="S1421" i="1"/>
  <c r="S1420" i="1"/>
  <c r="S1419" i="1"/>
  <c r="S1418" i="1"/>
  <c r="S1417" i="1"/>
  <c r="S1416" i="1"/>
  <c r="S1415" i="1"/>
  <c r="S1414" i="1"/>
  <c r="S1413" i="1"/>
  <c r="S1412" i="1"/>
  <c r="S1411" i="1"/>
  <c r="S1410" i="1"/>
  <c r="S1409" i="1"/>
  <c r="S1408" i="1"/>
  <c r="S1407" i="1"/>
  <c r="S1406" i="1"/>
  <c r="S1405" i="1"/>
  <c r="S1404" i="1"/>
  <c r="S1403" i="1"/>
  <c r="S1402" i="1"/>
  <c r="S1401" i="1"/>
  <c r="S1400" i="1"/>
  <c r="S1399" i="1"/>
  <c r="S1398" i="1"/>
  <c r="S1397" i="1"/>
  <c r="S1396" i="1"/>
  <c r="S1395" i="1"/>
  <c r="S1394" i="1"/>
  <c r="S1393" i="1"/>
  <c r="S1392" i="1"/>
  <c r="S1391" i="1"/>
  <c r="S1390" i="1"/>
  <c r="S1389" i="1"/>
  <c r="S1388" i="1"/>
  <c r="S1387" i="1"/>
  <c r="S1386" i="1"/>
  <c r="S1385" i="1"/>
  <c r="S1384" i="1"/>
  <c r="S1383" i="1"/>
  <c r="S1382" i="1"/>
  <c r="S1381" i="1"/>
  <c r="S1380" i="1"/>
  <c r="S1379" i="1"/>
  <c r="S1378" i="1"/>
  <c r="S1377" i="1"/>
  <c r="S1376" i="1"/>
  <c r="S1375" i="1"/>
  <c r="S1374" i="1"/>
  <c r="S1373" i="1"/>
  <c r="S1372" i="1"/>
  <c r="S1371" i="1"/>
  <c r="S1370" i="1"/>
  <c r="S1369" i="1"/>
  <c r="S1368" i="1"/>
  <c r="S1367" i="1"/>
  <c r="S1366" i="1"/>
  <c r="S1365" i="1"/>
  <c r="S1364" i="1"/>
  <c r="S1363" i="1"/>
  <c r="S1362" i="1"/>
  <c r="S1361" i="1"/>
  <c r="S1360" i="1"/>
  <c r="S1359" i="1"/>
  <c r="S1358" i="1"/>
  <c r="S1357" i="1"/>
  <c r="S1356" i="1"/>
  <c r="S1355" i="1"/>
  <c r="S1354" i="1"/>
  <c r="S1353" i="1"/>
  <c r="S1352" i="1"/>
  <c r="S1351" i="1"/>
  <c r="S1350" i="1"/>
  <c r="S1349" i="1"/>
  <c r="S1348" i="1"/>
  <c r="S1347" i="1"/>
  <c r="S1346" i="1"/>
  <c r="S1345" i="1"/>
  <c r="S1344" i="1"/>
  <c r="S1343" i="1"/>
  <c r="S1342" i="1"/>
  <c r="S1341" i="1"/>
  <c r="S1340" i="1"/>
  <c r="S1339" i="1"/>
  <c r="S1338" i="1"/>
  <c r="S1337" i="1"/>
  <c r="S1336" i="1"/>
  <c r="S1335" i="1"/>
  <c r="S1334" i="1"/>
  <c r="S1333" i="1"/>
  <c r="S1332" i="1"/>
  <c r="S1331" i="1"/>
  <c r="S1330" i="1"/>
  <c r="S1329" i="1"/>
  <c r="S1328" i="1"/>
  <c r="S1327" i="1"/>
  <c r="S1326" i="1"/>
  <c r="S1325" i="1"/>
  <c r="S1324" i="1"/>
  <c r="S1323" i="1"/>
  <c r="S1322" i="1"/>
  <c r="S1321" i="1"/>
  <c r="S1320" i="1"/>
  <c r="S1319" i="1"/>
  <c r="S1318" i="1"/>
  <c r="S1317" i="1"/>
  <c r="S1316" i="1"/>
  <c r="S1315" i="1"/>
  <c r="S1314" i="1"/>
  <c r="S1313" i="1"/>
  <c r="S1312" i="1"/>
  <c r="S1311" i="1"/>
  <c r="S1310" i="1"/>
  <c r="S1309" i="1"/>
  <c r="S1308" i="1"/>
  <c r="S1307" i="1"/>
  <c r="S1306" i="1"/>
  <c r="S1305" i="1"/>
  <c r="S1304" i="1"/>
  <c r="S1303" i="1"/>
  <c r="S1302" i="1"/>
  <c r="S1301" i="1"/>
  <c r="S1300" i="1"/>
  <c r="S1299" i="1"/>
  <c r="S1298" i="1"/>
  <c r="S1297" i="1"/>
  <c r="S1296" i="1"/>
  <c r="S1295" i="1"/>
  <c r="S1294" i="1"/>
  <c r="S1293" i="1"/>
  <c r="S1292" i="1"/>
  <c r="S1291" i="1"/>
  <c r="S1290" i="1"/>
  <c r="S1289" i="1"/>
  <c r="S1288" i="1"/>
  <c r="S1287" i="1"/>
  <c r="S1286" i="1"/>
  <c r="S1285" i="1"/>
  <c r="S1284" i="1"/>
  <c r="S1283" i="1"/>
  <c r="S1282" i="1"/>
  <c r="S1281" i="1"/>
  <c r="S1280" i="1"/>
  <c r="S1279" i="1"/>
  <c r="S1278" i="1"/>
  <c r="S1277" i="1"/>
  <c r="S1276" i="1"/>
  <c r="S1275" i="1"/>
  <c r="S1274" i="1"/>
  <c r="S1273" i="1"/>
  <c r="S1272" i="1"/>
  <c r="S1271" i="1"/>
  <c r="S1270" i="1"/>
  <c r="S1269" i="1"/>
  <c r="S1268" i="1"/>
  <c r="S1267" i="1"/>
  <c r="S1266" i="1"/>
  <c r="S1265" i="1"/>
  <c r="S1264" i="1"/>
  <c r="S1263" i="1"/>
  <c r="S1262" i="1"/>
  <c r="S1261" i="1"/>
  <c r="S1260" i="1"/>
  <c r="S1259" i="1"/>
  <c r="S1258" i="1"/>
  <c r="S1257" i="1"/>
  <c r="S1256" i="1"/>
  <c r="S1255" i="1"/>
  <c r="S1254" i="1"/>
  <c r="S1253" i="1"/>
  <c r="S1252" i="1"/>
  <c r="S1251" i="1"/>
  <c r="S1250" i="1"/>
  <c r="S1249" i="1"/>
  <c r="S1248" i="1"/>
  <c r="S1247" i="1"/>
  <c r="S1246" i="1"/>
  <c r="S1245" i="1"/>
  <c r="S1244" i="1"/>
  <c r="S1243" i="1"/>
  <c r="S1242" i="1"/>
  <c r="S1241" i="1"/>
  <c r="S1240" i="1"/>
  <c r="S1239" i="1"/>
  <c r="S1238" i="1"/>
  <c r="S1237" i="1"/>
  <c r="S1236" i="1"/>
  <c r="S1235" i="1"/>
  <c r="S1234" i="1"/>
  <c r="S1233" i="1"/>
  <c r="S1232" i="1"/>
  <c r="S1231" i="1"/>
  <c r="S1230" i="1"/>
  <c r="S1229" i="1"/>
  <c r="S1228" i="1"/>
  <c r="S1227" i="1"/>
  <c r="S1226" i="1"/>
  <c r="S1225" i="1"/>
  <c r="S1224" i="1"/>
  <c r="S1223" i="1"/>
  <c r="S1222" i="1"/>
  <c r="S1221" i="1"/>
  <c r="S2354" i="1"/>
  <c r="S2290" i="1"/>
  <c r="S2226" i="1"/>
  <c r="S2162" i="1"/>
  <c r="S2098" i="1"/>
  <c r="S2034" i="1"/>
  <c r="S1220" i="1"/>
  <c r="S1218" i="1"/>
  <c r="S1216" i="1"/>
  <c r="S1214" i="1"/>
  <c r="S1212" i="1"/>
  <c r="S1210" i="1"/>
  <c r="S1208" i="1"/>
  <c r="S1206" i="1"/>
  <c r="S1204" i="1"/>
  <c r="S1202" i="1"/>
  <c r="S1200" i="1"/>
  <c r="S1198" i="1"/>
  <c r="S1196" i="1"/>
  <c r="S1194" i="1"/>
  <c r="S1192" i="1"/>
  <c r="S1190" i="1"/>
  <c r="S1188" i="1"/>
  <c r="S1186" i="1"/>
  <c r="S1184" i="1"/>
  <c r="S1182" i="1"/>
  <c r="S1180" i="1"/>
  <c r="S1178" i="1"/>
  <c r="S1176" i="1"/>
  <c r="S1174" i="1"/>
  <c r="S1172" i="1"/>
  <c r="S1170" i="1"/>
  <c r="S1168" i="1"/>
  <c r="S1166" i="1"/>
  <c r="S1164" i="1"/>
  <c r="S1162" i="1"/>
  <c r="S1160" i="1"/>
  <c r="S1158" i="1"/>
  <c r="S1156" i="1"/>
  <c r="S1154" i="1"/>
  <c r="S1152" i="1"/>
  <c r="S1150" i="1"/>
  <c r="S1148" i="1"/>
  <c r="S1146" i="1"/>
  <c r="S1144" i="1"/>
  <c r="S1142" i="1"/>
  <c r="S1140" i="1"/>
  <c r="S1138" i="1"/>
  <c r="S1136" i="1"/>
  <c r="S1134" i="1"/>
  <c r="S1132" i="1"/>
  <c r="S1130" i="1"/>
  <c r="S1128" i="1"/>
  <c r="S1126" i="1"/>
  <c r="S1124" i="1"/>
  <c r="S1122" i="1"/>
  <c r="S1120" i="1"/>
  <c r="S1118" i="1"/>
  <c r="S1116" i="1"/>
  <c r="S1114" i="1"/>
  <c r="S1112" i="1"/>
  <c r="S1110" i="1"/>
  <c r="S1108" i="1"/>
  <c r="S1106" i="1"/>
  <c r="S1104" i="1"/>
  <c r="S1102" i="1"/>
  <c r="S1100" i="1"/>
  <c r="S1098" i="1"/>
  <c r="S1096" i="1"/>
  <c r="S1094" i="1"/>
  <c r="S1092" i="1"/>
  <c r="S1090" i="1"/>
  <c r="S1088" i="1"/>
  <c r="S1086" i="1"/>
  <c r="S1084" i="1"/>
  <c r="S1082" i="1"/>
  <c r="S1080" i="1"/>
  <c r="S1078" i="1"/>
  <c r="S1076" i="1"/>
  <c r="S1074" i="1"/>
  <c r="S1072" i="1"/>
  <c r="S1070" i="1"/>
  <c r="S1068" i="1"/>
  <c r="S1066" i="1"/>
  <c r="S1064" i="1"/>
  <c r="S1062" i="1"/>
  <c r="S1060" i="1"/>
  <c r="S1058" i="1"/>
  <c r="S1056" i="1"/>
  <c r="S1054" i="1"/>
  <c r="S1052" i="1"/>
  <c r="S1050" i="1"/>
  <c r="S1048" i="1"/>
  <c r="S1046" i="1"/>
  <c r="S1044" i="1"/>
  <c r="S1042" i="1"/>
  <c r="S1040" i="1"/>
  <c r="S1038" i="1"/>
  <c r="S1036" i="1"/>
  <c r="S1034" i="1"/>
  <c r="S1032" i="1"/>
  <c r="S1030" i="1"/>
  <c r="S1028" i="1"/>
  <c r="S1026" i="1"/>
  <c r="S1024" i="1"/>
  <c r="S1022" i="1"/>
  <c r="S1020" i="1"/>
  <c r="S1018" i="1"/>
  <c r="S1016" i="1"/>
  <c r="S1014" i="1"/>
  <c r="S1012" i="1"/>
  <c r="S1010" i="1"/>
  <c r="S1008" i="1"/>
  <c r="S1006" i="1"/>
  <c r="S1004" i="1"/>
  <c r="S1002" i="1"/>
  <c r="S1000" i="1"/>
  <c r="S998" i="1"/>
  <c r="S996" i="1"/>
  <c r="S994" i="1"/>
  <c r="S992" i="1"/>
  <c r="S990" i="1"/>
  <c r="S988" i="1"/>
  <c r="S986" i="1"/>
  <c r="S984" i="1"/>
  <c r="S982" i="1"/>
  <c r="S980" i="1"/>
  <c r="S978" i="1"/>
  <c r="S976" i="1"/>
  <c r="S974" i="1"/>
  <c r="S972" i="1"/>
  <c r="S970" i="1"/>
  <c r="S968" i="1"/>
  <c r="S966" i="1"/>
  <c r="S964" i="1"/>
  <c r="S962" i="1"/>
  <c r="S960" i="1"/>
  <c r="S958" i="1"/>
  <c r="S956" i="1"/>
  <c r="S954" i="1"/>
  <c r="S952" i="1"/>
  <c r="S950" i="1"/>
  <c r="S948" i="1"/>
  <c r="S946" i="1"/>
  <c r="S944" i="1"/>
  <c r="S942" i="1"/>
  <c r="S940" i="1"/>
  <c r="S938" i="1"/>
  <c r="S936" i="1"/>
  <c r="S934" i="1"/>
  <c r="S932" i="1"/>
  <c r="S930" i="1"/>
  <c r="S928" i="1"/>
  <c r="S926" i="1"/>
  <c r="S924" i="1"/>
  <c r="S922" i="1"/>
  <c r="S920" i="1"/>
  <c r="S918" i="1"/>
  <c r="S916" i="1"/>
  <c r="S914" i="1"/>
  <c r="S912" i="1"/>
  <c r="S910" i="1"/>
  <c r="S908" i="1"/>
  <c r="S906" i="1"/>
  <c r="S904" i="1"/>
  <c r="S902" i="1"/>
  <c r="S900" i="1"/>
  <c r="S898" i="1"/>
  <c r="S896" i="1"/>
  <c r="S894" i="1"/>
  <c r="S892" i="1"/>
  <c r="S890" i="1"/>
  <c r="S888" i="1"/>
  <c r="S886" i="1"/>
  <c r="S884" i="1"/>
  <c r="S882" i="1"/>
  <c r="S880" i="1"/>
  <c r="S878" i="1"/>
  <c r="S876" i="1"/>
  <c r="S874" i="1"/>
  <c r="S872" i="1"/>
  <c r="S870" i="1"/>
  <c r="S868" i="1"/>
  <c r="S866" i="1"/>
  <c r="S864" i="1"/>
  <c r="S862" i="1"/>
  <c r="S860" i="1"/>
  <c r="S858" i="1"/>
  <c r="S856" i="1"/>
  <c r="S854" i="1"/>
  <c r="S852" i="1"/>
  <c r="S850" i="1"/>
  <c r="S848" i="1"/>
  <c r="S2306" i="1"/>
  <c r="S2242" i="1"/>
  <c r="S2178" i="1"/>
  <c r="S2114" i="1"/>
  <c r="S2050" i="1"/>
  <c r="S847" i="1"/>
  <c r="S846" i="1"/>
  <c r="S845" i="1"/>
  <c r="S844" i="1"/>
  <c r="S843" i="1"/>
  <c r="S842" i="1"/>
  <c r="S841" i="1"/>
  <c r="S840" i="1"/>
  <c r="S839" i="1"/>
  <c r="S838" i="1"/>
  <c r="S837" i="1"/>
  <c r="S836" i="1"/>
  <c r="S835" i="1"/>
  <c r="S834" i="1"/>
  <c r="S833" i="1"/>
  <c r="S832" i="1"/>
  <c r="S831" i="1"/>
  <c r="S830" i="1"/>
  <c r="S829" i="1"/>
  <c r="S828" i="1"/>
  <c r="S827" i="1"/>
  <c r="S826" i="1"/>
  <c r="S825" i="1"/>
  <c r="S824" i="1"/>
  <c r="S823" i="1"/>
  <c r="S822" i="1"/>
  <c r="S821" i="1"/>
  <c r="S820" i="1"/>
  <c r="S819" i="1"/>
  <c r="S818" i="1"/>
  <c r="S817" i="1"/>
  <c r="S816" i="1"/>
  <c r="S815" i="1"/>
  <c r="S814" i="1"/>
  <c r="S813" i="1"/>
  <c r="S812" i="1"/>
  <c r="S811" i="1"/>
  <c r="S810" i="1"/>
  <c r="S809" i="1"/>
  <c r="S808" i="1"/>
  <c r="S807" i="1"/>
  <c r="S806" i="1"/>
  <c r="S805" i="1"/>
  <c r="S804" i="1"/>
  <c r="S803" i="1"/>
  <c r="S802" i="1"/>
  <c r="S801" i="1"/>
  <c r="S800" i="1"/>
  <c r="S799" i="1"/>
  <c r="S798" i="1"/>
  <c r="S797" i="1"/>
  <c r="S796" i="1"/>
  <c r="S795" i="1"/>
  <c r="S794" i="1"/>
  <c r="S793" i="1"/>
  <c r="S792" i="1"/>
  <c r="S791" i="1"/>
  <c r="S790" i="1"/>
  <c r="S789" i="1"/>
  <c r="S788" i="1"/>
  <c r="S787" i="1"/>
  <c r="S786" i="1"/>
  <c r="S785" i="1"/>
  <c r="S784" i="1"/>
  <c r="S783" i="1"/>
  <c r="S782" i="1"/>
  <c r="S781" i="1"/>
  <c r="S780" i="1"/>
  <c r="S779" i="1"/>
  <c r="S778" i="1"/>
  <c r="S777" i="1"/>
  <c r="S776" i="1"/>
  <c r="S775" i="1"/>
  <c r="S774" i="1"/>
  <c r="S773" i="1"/>
  <c r="S772" i="1"/>
  <c r="S771" i="1"/>
  <c r="S770" i="1"/>
  <c r="S769" i="1"/>
  <c r="S768" i="1"/>
  <c r="S767" i="1"/>
  <c r="S766" i="1"/>
  <c r="S765" i="1"/>
  <c r="S764" i="1"/>
  <c r="S763" i="1"/>
  <c r="S762" i="1"/>
  <c r="S761" i="1"/>
  <c r="S760" i="1"/>
  <c r="S759" i="1"/>
  <c r="S758" i="1"/>
  <c r="S757" i="1"/>
  <c r="S756" i="1"/>
  <c r="S755" i="1"/>
  <c r="S754" i="1"/>
  <c r="S753" i="1"/>
  <c r="S752" i="1"/>
  <c r="S751" i="1"/>
  <c r="S750" i="1"/>
  <c r="S749" i="1"/>
  <c r="S748" i="1"/>
  <c r="S747" i="1"/>
  <c r="S746" i="1"/>
  <c r="S745" i="1"/>
  <c r="S744" i="1"/>
  <c r="S743" i="1"/>
  <c r="S742" i="1"/>
  <c r="S741" i="1"/>
  <c r="S740" i="1"/>
  <c r="S739" i="1"/>
  <c r="S738" i="1"/>
  <c r="S737" i="1"/>
  <c r="S736" i="1"/>
  <c r="S735" i="1"/>
  <c r="S734" i="1"/>
  <c r="S733" i="1"/>
  <c r="S732" i="1"/>
  <c r="S731" i="1"/>
  <c r="S730" i="1"/>
  <c r="S729" i="1"/>
  <c r="S728" i="1"/>
  <c r="S727" i="1"/>
  <c r="S726" i="1"/>
  <c r="S725" i="1"/>
  <c r="S724" i="1"/>
  <c r="S723" i="1"/>
  <c r="S722" i="1"/>
  <c r="S721" i="1"/>
  <c r="S720" i="1"/>
  <c r="S719" i="1"/>
  <c r="S718" i="1"/>
  <c r="S717" i="1"/>
  <c r="S716" i="1"/>
  <c r="S715" i="1"/>
  <c r="S714" i="1"/>
  <c r="S713" i="1"/>
  <c r="S712" i="1"/>
  <c r="S711" i="1"/>
  <c r="S710" i="1"/>
  <c r="S709" i="1"/>
  <c r="S708" i="1"/>
  <c r="S707" i="1"/>
  <c r="S706" i="1"/>
  <c r="S705" i="1"/>
  <c r="S704" i="1"/>
  <c r="S703" i="1"/>
  <c r="S702" i="1"/>
  <c r="S701" i="1"/>
  <c r="S700" i="1"/>
  <c r="S699" i="1"/>
  <c r="S698" i="1"/>
  <c r="S697" i="1"/>
  <c r="S696" i="1"/>
  <c r="S695" i="1"/>
  <c r="S694" i="1"/>
  <c r="S693" i="1"/>
  <c r="S692" i="1"/>
  <c r="S691" i="1"/>
  <c r="S690" i="1"/>
  <c r="S689" i="1"/>
  <c r="S688" i="1"/>
  <c r="S687" i="1"/>
  <c r="S686" i="1"/>
  <c r="S685" i="1"/>
  <c r="S684" i="1"/>
  <c r="S683" i="1"/>
  <c r="S682" i="1"/>
  <c r="S681" i="1"/>
  <c r="S680" i="1"/>
  <c r="S679" i="1"/>
  <c r="S678" i="1"/>
  <c r="S677" i="1"/>
  <c r="S676" i="1"/>
  <c r="S675" i="1"/>
  <c r="S674" i="1"/>
  <c r="S673" i="1"/>
  <c r="S672" i="1"/>
  <c r="S671" i="1"/>
  <c r="S670" i="1"/>
  <c r="S669" i="1"/>
  <c r="S668" i="1"/>
  <c r="S667" i="1"/>
  <c r="S666" i="1"/>
  <c r="S665" i="1"/>
  <c r="S664" i="1"/>
  <c r="S663" i="1"/>
  <c r="S662" i="1"/>
  <c r="S661" i="1"/>
  <c r="S660" i="1"/>
  <c r="S659" i="1"/>
  <c r="S658" i="1"/>
  <c r="S657" i="1"/>
  <c r="S656" i="1"/>
  <c r="S655" i="1"/>
  <c r="S654" i="1"/>
  <c r="S653" i="1"/>
  <c r="S652" i="1"/>
  <c r="S651" i="1"/>
  <c r="S650" i="1"/>
  <c r="S649" i="1"/>
  <c r="S648" i="1"/>
  <c r="S647" i="1"/>
  <c r="S646" i="1"/>
  <c r="S645" i="1"/>
  <c r="S644" i="1"/>
  <c r="S643" i="1"/>
  <c r="S642" i="1"/>
  <c r="S641" i="1"/>
  <c r="S640" i="1"/>
  <c r="S639" i="1"/>
  <c r="S638" i="1"/>
  <c r="S637" i="1"/>
  <c r="S636" i="1"/>
  <c r="S635" i="1"/>
  <c r="S634" i="1"/>
  <c r="S633" i="1"/>
  <c r="S632" i="1"/>
  <c r="S631" i="1"/>
  <c r="S630" i="1"/>
  <c r="S629" i="1"/>
  <c r="S628" i="1"/>
  <c r="S627" i="1"/>
  <c r="S626" i="1"/>
  <c r="S625" i="1"/>
  <c r="S624" i="1"/>
  <c r="S623" i="1"/>
  <c r="S622" i="1"/>
  <c r="S621" i="1"/>
  <c r="S620" i="1"/>
  <c r="S619" i="1"/>
  <c r="S618" i="1"/>
  <c r="S617" i="1"/>
  <c r="S616" i="1"/>
  <c r="S615" i="1"/>
  <c r="S614" i="1"/>
  <c r="S613" i="1"/>
  <c r="S612" i="1"/>
  <c r="S611" i="1"/>
  <c r="S610" i="1"/>
  <c r="S609" i="1"/>
  <c r="S608" i="1"/>
  <c r="S607" i="1"/>
  <c r="S606" i="1"/>
  <c r="S605" i="1"/>
  <c r="S604" i="1"/>
  <c r="S603" i="1"/>
  <c r="S602" i="1"/>
  <c r="S601" i="1"/>
  <c r="S600" i="1"/>
  <c r="S599" i="1"/>
  <c r="S598" i="1"/>
  <c r="S597" i="1"/>
  <c r="S596" i="1"/>
  <c r="S595" i="1"/>
  <c r="S594" i="1"/>
  <c r="S593" i="1"/>
  <c r="S592" i="1"/>
  <c r="S591" i="1"/>
  <c r="S590" i="1"/>
  <c r="S589" i="1"/>
  <c r="S588" i="1"/>
  <c r="S587" i="1"/>
  <c r="S586" i="1"/>
  <c r="S585" i="1"/>
  <c r="S584" i="1"/>
  <c r="S583" i="1"/>
  <c r="S582" i="1"/>
  <c r="S581" i="1"/>
  <c r="S580" i="1"/>
  <c r="S579" i="1"/>
  <c r="S578" i="1"/>
  <c r="S577" i="1"/>
  <c r="S576" i="1"/>
  <c r="S575" i="1"/>
  <c r="S574" i="1"/>
  <c r="S573" i="1"/>
  <c r="S572" i="1"/>
  <c r="S571" i="1"/>
  <c r="S570" i="1"/>
  <c r="S569" i="1"/>
  <c r="S568" i="1"/>
  <c r="S567" i="1"/>
  <c r="S566" i="1"/>
  <c r="S565" i="1"/>
  <c r="S564" i="1"/>
  <c r="S563" i="1"/>
  <c r="S562" i="1"/>
  <c r="S561" i="1"/>
  <c r="S560" i="1"/>
  <c r="S559" i="1"/>
  <c r="S558" i="1"/>
  <c r="S557" i="1"/>
  <c r="S556" i="1"/>
  <c r="S555" i="1"/>
  <c r="S554" i="1"/>
  <c r="S553" i="1"/>
  <c r="S552" i="1"/>
  <c r="S551" i="1"/>
  <c r="S550" i="1"/>
  <c r="S549" i="1"/>
  <c r="S548" i="1"/>
  <c r="S547" i="1"/>
  <c r="S546" i="1"/>
  <c r="S545" i="1"/>
  <c r="S544" i="1"/>
  <c r="S543" i="1"/>
  <c r="S542" i="1"/>
  <c r="S541" i="1"/>
  <c r="S540" i="1"/>
  <c r="S539" i="1"/>
  <c r="S538" i="1"/>
  <c r="S537" i="1"/>
  <c r="S536" i="1"/>
  <c r="S535" i="1"/>
  <c r="S534" i="1"/>
  <c r="S533" i="1"/>
  <c r="S532" i="1"/>
  <c r="S531" i="1"/>
  <c r="S530" i="1"/>
  <c r="S529" i="1"/>
  <c r="S528" i="1"/>
  <c r="S527" i="1"/>
  <c r="S526" i="1"/>
  <c r="S525" i="1"/>
  <c r="S524" i="1"/>
  <c r="S523" i="1"/>
  <c r="S522" i="1"/>
  <c r="S521" i="1"/>
  <c r="S520" i="1"/>
  <c r="S519" i="1"/>
  <c r="S518" i="1"/>
  <c r="S517" i="1"/>
  <c r="S516" i="1"/>
  <c r="S515" i="1"/>
  <c r="S514" i="1"/>
  <c r="S513" i="1"/>
  <c r="S512" i="1"/>
  <c r="S511" i="1"/>
  <c r="S510" i="1"/>
  <c r="S509" i="1"/>
  <c r="S508" i="1"/>
  <c r="S507" i="1"/>
  <c r="S506" i="1"/>
  <c r="S505" i="1"/>
  <c r="S504" i="1"/>
  <c r="S503" i="1"/>
  <c r="S502" i="1"/>
  <c r="S501" i="1"/>
  <c r="S500" i="1"/>
  <c r="S499" i="1"/>
  <c r="S498" i="1"/>
  <c r="S497" i="1"/>
  <c r="S496" i="1"/>
  <c r="S495" i="1"/>
  <c r="S494" i="1"/>
  <c r="S493" i="1"/>
  <c r="S492" i="1"/>
  <c r="S491" i="1"/>
  <c r="S490" i="1"/>
  <c r="S489" i="1"/>
  <c r="S488" i="1"/>
  <c r="S487" i="1"/>
  <c r="S486" i="1"/>
  <c r="S485" i="1"/>
  <c r="S484" i="1"/>
  <c r="S483" i="1"/>
  <c r="S482" i="1"/>
  <c r="S481" i="1"/>
  <c r="S480" i="1"/>
  <c r="S479" i="1"/>
  <c r="S478" i="1"/>
  <c r="S477" i="1"/>
  <c r="S476" i="1"/>
  <c r="S475" i="1"/>
  <c r="S474" i="1"/>
  <c r="S473" i="1"/>
  <c r="S472" i="1"/>
  <c r="S471" i="1"/>
  <c r="S470" i="1"/>
  <c r="S469" i="1"/>
  <c r="S468" i="1"/>
  <c r="S467" i="1"/>
  <c r="S466" i="1"/>
  <c r="S465" i="1"/>
  <c r="S464" i="1"/>
  <c r="S463" i="1"/>
  <c r="S462" i="1"/>
  <c r="S461" i="1"/>
  <c r="S460" i="1"/>
  <c r="S459" i="1"/>
  <c r="S458" i="1"/>
  <c r="S457" i="1"/>
  <c r="S456" i="1"/>
  <c r="S455" i="1"/>
  <c r="S454" i="1"/>
  <c r="S453" i="1"/>
  <c r="S452" i="1"/>
  <c r="S451" i="1"/>
  <c r="S450" i="1"/>
  <c r="S449" i="1"/>
  <c r="S448" i="1"/>
  <c r="S447" i="1"/>
  <c r="S446" i="1"/>
  <c r="S445" i="1"/>
  <c r="S444" i="1"/>
  <c r="S443" i="1"/>
  <c r="S442" i="1"/>
  <c r="S441" i="1"/>
  <c r="S440" i="1"/>
  <c r="S439" i="1"/>
  <c r="S438" i="1"/>
  <c r="S437" i="1"/>
  <c r="S436" i="1"/>
  <c r="S435" i="1"/>
  <c r="S434" i="1"/>
  <c r="S433" i="1"/>
  <c r="S432" i="1"/>
  <c r="S431" i="1"/>
  <c r="S430" i="1"/>
  <c r="S429" i="1"/>
  <c r="S428" i="1"/>
  <c r="S427" i="1"/>
  <c r="S426" i="1"/>
  <c r="S425" i="1"/>
  <c r="S424" i="1"/>
  <c r="S423" i="1"/>
  <c r="S422" i="1"/>
  <c r="S421" i="1"/>
  <c r="S420" i="1"/>
  <c r="S419" i="1"/>
  <c r="S418" i="1"/>
  <c r="S417" i="1"/>
  <c r="S416" i="1"/>
  <c r="S415" i="1"/>
  <c r="S414" i="1"/>
  <c r="S413" i="1"/>
  <c r="S412" i="1"/>
  <c r="S411" i="1"/>
  <c r="S410" i="1"/>
  <c r="S409" i="1"/>
  <c r="S408" i="1"/>
  <c r="S407" i="1"/>
  <c r="S406" i="1"/>
  <c r="S405" i="1"/>
  <c r="S404" i="1"/>
  <c r="S403" i="1"/>
  <c r="S402" i="1"/>
  <c r="S401" i="1"/>
  <c r="S400" i="1"/>
  <c r="S399" i="1"/>
  <c r="S398" i="1"/>
  <c r="S397" i="1"/>
  <c r="S396" i="1"/>
  <c r="S395" i="1"/>
  <c r="S394" i="1"/>
  <c r="S393" i="1"/>
  <c r="S392" i="1"/>
  <c r="S391" i="1"/>
  <c r="S390" i="1"/>
  <c r="S389" i="1"/>
  <c r="S388" i="1"/>
  <c r="S387" i="1"/>
  <c r="S386" i="1"/>
  <c r="S385" i="1"/>
  <c r="S384" i="1"/>
  <c r="S383" i="1"/>
  <c r="S382" i="1"/>
  <c r="S381" i="1"/>
  <c r="S380" i="1"/>
  <c r="S379" i="1"/>
  <c r="S378" i="1"/>
  <c r="S377" i="1"/>
  <c r="S376" i="1"/>
  <c r="S375" i="1"/>
  <c r="S374" i="1"/>
  <c r="S373" i="1"/>
  <c r="S372" i="1"/>
  <c r="S371" i="1"/>
  <c r="S370" i="1"/>
  <c r="S369" i="1"/>
  <c r="S368" i="1"/>
  <c r="S367" i="1"/>
  <c r="S366" i="1"/>
  <c r="S365" i="1"/>
  <c r="S364" i="1"/>
  <c r="S363" i="1"/>
  <c r="S362" i="1"/>
  <c r="S361" i="1"/>
  <c r="S360" i="1"/>
  <c r="S359" i="1"/>
  <c r="S358" i="1"/>
  <c r="S357" i="1"/>
  <c r="S356" i="1"/>
  <c r="S355" i="1"/>
  <c r="S354" i="1"/>
  <c r="S353" i="1"/>
  <c r="S352" i="1"/>
  <c r="S351" i="1"/>
  <c r="S350" i="1"/>
  <c r="S349" i="1"/>
  <c r="S348" i="1"/>
  <c r="S347" i="1"/>
  <c r="S346" i="1"/>
  <c r="S345" i="1"/>
  <c r="S344" i="1"/>
  <c r="S343" i="1"/>
  <c r="S342" i="1"/>
  <c r="S341" i="1"/>
  <c r="S340" i="1"/>
  <c r="S339" i="1"/>
  <c r="S337" i="1"/>
  <c r="S336" i="1"/>
  <c r="S335" i="1"/>
  <c r="S334" i="1"/>
  <c r="S333" i="1"/>
  <c r="S332" i="1"/>
  <c r="S331" i="1"/>
  <c r="S330" i="1"/>
  <c r="S329" i="1"/>
  <c r="S328" i="1"/>
  <c r="S327" i="1"/>
  <c r="S326" i="1"/>
  <c r="S325" i="1"/>
  <c r="S324" i="1"/>
  <c r="S323" i="1"/>
  <c r="S322" i="1"/>
  <c r="S321" i="1"/>
  <c r="S320" i="1"/>
  <c r="S319" i="1"/>
  <c r="S318" i="1"/>
  <c r="S317" i="1"/>
  <c r="S316" i="1"/>
  <c r="S315" i="1"/>
  <c r="S314" i="1"/>
  <c r="S313" i="1"/>
  <c r="S312" i="1"/>
  <c r="S311" i="1"/>
  <c r="S310" i="1"/>
  <c r="S309" i="1"/>
  <c r="S308" i="1"/>
  <c r="S307" i="1"/>
  <c r="S306" i="1"/>
  <c r="S305" i="1"/>
  <c r="S304" i="1"/>
  <c r="S303" i="1"/>
  <c r="S302" i="1"/>
  <c r="S301" i="1"/>
  <c r="S300" i="1"/>
  <c r="S299" i="1"/>
  <c r="S298" i="1"/>
  <c r="S297" i="1"/>
  <c r="S296" i="1"/>
  <c r="S295" i="1"/>
  <c r="S294" i="1"/>
  <c r="S293" i="1"/>
  <c r="S292" i="1"/>
  <c r="S291" i="1"/>
  <c r="S290" i="1"/>
  <c r="S289" i="1"/>
  <c r="S288" i="1"/>
  <c r="S287" i="1"/>
  <c r="S286" i="1"/>
  <c r="S285" i="1"/>
  <c r="S284" i="1"/>
  <c r="S283" i="1"/>
  <c r="S282" i="1"/>
  <c r="S281" i="1"/>
  <c r="S280" i="1"/>
  <c r="S279" i="1"/>
  <c r="S278" i="1"/>
  <c r="S277" i="1"/>
  <c r="S276" i="1"/>
  <c r="S275" i="1"/>
  <c r="S274" i="1"/>
  <c r="S273" i="1"/>
  <c r="S272" i="1"/>
  <c r="S271" i="1"/>
  <c r="S270" i="1"/>
  <c r="S269" i="1"/>
  <c r="S268" i="1"/>
  <c r="S267" i="1"/>
  <c r="S266" i="1"/>
  <c r="S265" i="1"/>
  <c r="S264" i="1"/>
  <c r="S263" i="1"/>
  <c r="S262" i="1"/>
  <c r="S261" i="1"/>
  <c r="S260" i="1"/>
  <c r="S259" i="1"/>
  <c r="S258" i="1"/>
  <c r="S2322" i="1"/>
  <c r="S2258" i="1"/>
  <c r="S2194" i="1"/>
  <c r="S2130" i="1"/>
  <c r="S2066" i="1"/>
  <c r="S2002" i="1"/>
  <c r="S1219" i="1"/>
  <c r="S1217" i="1"/>
  <c r="S1215" i="1"/>
  <c r="S1213" i="1"/>
  <c r="S1211" i="1"/>
  <c r="S1209" i="1"/>
  <c r="S1207" i="1"/>
  <c r="S1205" i="1"/>
  <c r="S1203" i="1"/>
  <c r="S1201" i="1"/>
  <c r="S1199" i="1"/>
  <c r="S1197" i="1"/>
  <c r="S1195" i="1"/>
  <c r="S1193" i="1"/>
  <c r="S1191" i="1"/>
  <c r="S1189" i="1"/>
  <c r="S1187" i="1"/>
  <c r="S1185" i="1"/>
  <c r="S1183" i="1"/>
  <c r="S1181" i="1"/>
  <c r="S1179" i="1"/>
  <c r="S1177" i="1"/>
  <c r="S1175" i="1"/>
  <c r="S1173" i="1"/>
  <c r="S1171" i="1"/>
  <c r="S1169" i="1"/>
  <c r="S1167" i="1"/>
  <c r="S1165" i="1"/>
  <c r="S1163" i="1"/>
  <c r="S1161" i="1"/>
  <c r="S1159" i="1"/>
  <c r="S1157" i="1"/>
  <c r="S1155" i="1"/>
  <c r="S1153" i="1"/>
  <c r="S1151" i="1"/>
  <c r="S1149" i="1"/>
  <c r="S1147" i="1"/>
  <c r="S1145" i="1"/>
  <c r="S1143" i="1"/>
  <c r="S1141" i="1"/>
  <c r="S1139" i="1"/>
  <c r="S1137" i="1"/>
  <c r="S1135" i="1"/>
  <c r="S1133" i="1"/>
  <c r="S1131" i="1"/>
  <c r="S1129" i="1"/>
  <c r="S1127" i="1"/>
  <c r="S1125" i="1"/>
  <c r="S1123" i="1"/>
  <c r="S1121" i="1"/>
  <c r="S1119" i="1"/>
  <c r="S1117" i="1"/>
  <c r="S1115" i="1"/>
  <c r="S1113" i="1"/>
  <c r="S1111" i="1"/>
  <c r="S1109" i="1"/>
  <c r="S1107" i="1"/>
  <c r="S1105" i="1"/>
  <c r="S1103" i="1"/>
  <c r="S1101" i="1"/>
  <c r="S1099" i="1"/>
  <c r="S1097" i="1"/>
  <c r="S1095" i="1"/>
  <c r="S1093" i="1"/>
  <c r="S1091" i="1"/>
  <c r="S1089" i="1"/>
  <c r="S1087" i="1"/>
  <c r="S1085" i="1"/>
  <c r="S1083" i="1"/>
  <c r="S1081" i="1"/>
  <c r="S1079" i="1"/>
  <c r="S1077" i="1"/>
  <c r="S1075" i="1"/>
  <c r="S1073" i="1"/>
  <c r="S1071" i="1"/>
  <c r="S1069" i="1"/>
  <c r="S1067" i="1"/>
  <c r="S1065" i="1"/>
  <c r="S1063" i="1"/>
  <c r="S1061" i="1"/>
  <c r="S1059" i="1"/>
  <c r="S1057" i="1"/>
  <c r="S1055" i="1"/>
  <c r="S1053" i="1"/>
  <c r="S1051" i="1"/>
  <c r="S1049" i="1"/>
  <c r="S1047" i="1"/>
  <c r="S1045" i="1"/>
  <c r="S1043" i="1"/>
  <c r="S1041" i="1"/>
  <c r="S1039" i="1"/>
  <c r="S1037" i="1"/>
  <c r="S1035" i="1"/>
  <c r="S1033" i="1"/>
  <c r="S1031" i="1"/>
  <c r="S1029" i="1"/>
  <c r="S1027" i="1"/>
  <c r="S1025" i="1"/>
  <c r="S1023" i="1"/>
  <c r="S1021" i="1"/>
  <c r="S1019" i="1"/>
  <c r="S1017" i="1"/>
  <c r="S1015" i="1"/>
  <c r="S1013" i="1"/>
  <c r="S1011" i="1"/>
  <c r="S1009" i="1"/>
  <c r="S1007" i="1"/>
  <c r="S1005" i="1"/>
  <c r="S1003" i="1"/>
  <c r="S1001" i="1"/>
  <c r="S999" i="1"/>
  <c r="S997" i="1"/>
  <c r="S995" i="1"/>
  <c r="S993" i="1"/>
  <c r="S991" i="1"/>
  <c r="S989" i="1"/>
  <c r="S987" i="1"/>
  <c r="S985" i="1"/>
  <c r="S983" i="1"/>
  <c r="S981" i="1"/>
  <c r="S979" i="1"/>
  <c r="S977" i="1"/>
  <c r="S975" i="1"/>
  <c r="S973" i="1"/>
  <c r="S971" i="1"/>
  <c r="S969" i="1"/>
  <c r="S967" i="1"/>
  <c r="S965" i="1"/>
  <c r="S963" i="1"/>
  <c r="S961" i="1"/>
  <c r="S959" i="1"/>
  <c r="S957" i="1"/>
  <c r="S955" i="1"/>
  <c r="S953" i="1"/>
  <c r="S951" i="1"/>
  <c r="S949" i="1"/>
  <c r="S947" i="1"/>
  <c r="S945" i="1"/>
  <c r="S943" i="1"/>
  <c r="S941" i="1"/>
  <c r="S939" i="1"/>
  <c r="S937" i="1"/>
  <c r="S935" i="1"/>
  <c r="S933" i="1"/>
  <c r="S931" i="1"/>
  <c r="S929" i="1"/>
  <c r="S927" i="1"/>
  <c r="S925" i="1"/>
  <c r="S923" i="1"/>
  <c r="S921" i="1"/>
  <c r="S919" i="1"/>
  <c r="S917" i="1"/>
  <c r="S915" i="1"/>
  <c r="S913" i="1"/>
  <c r="S911" i="1"/>
  <c r="S909" i="1"/>
  <c r="S907" i="1"/>
  <c r="S905" i="1"/>
  <c r="S903" i="1"/>
  <c r="S901" i="1"/>
  <c r="S899" i="1"/>
  <c r="S897" i="1"/>
  <c r="S895" i="1"/>
  <c r="S893" i="1"/>
  <c r="S891" i="1"/>
  <c r="S889" i="1"/>
  <c r="S887" i="1"/>
  <c r="S885" i="1"/>
  <c r="S883" i="1"/>
  <c r="S881" i="1"/>
  <c r="S879" i="1"/>
  <c r="S877" i="1"/>
  <c r="S875" i="1"/>
  <c r="S873" i="1"/>
  <c r="S871" i="1"/>
  <c r="S869" i="1"/>
  <c r="S867" i="1"/>
  <c r="S865" i="1"/>
  <c r="S863" i="1"/>
  <c r="S861" i="1"/>
  <c r="S859" i="1"/>
  <c r="S857" i="1"/>
  <c r="S855" i="1"/>
  <c r="S853" i="1"/>
  <c r="S851" i="1"/>
  <c r="S849" i="1"/>
  <c r="S2146" i="1"/>
  <c r="S257" i="1"/>
  <c r="S256" i="1"/>
  <c r="S248" i="1"/>
  <c r="S247" i="1"/>
  <c r="S246" i="1"/>
  <c r="S240" i="1"/>
  <c r="S239" i="1"/>
  <c r="S238" i="1"/>
  <c r="S237" i="1"/>
  <c r="S236" i="1"/>
  <c r="S235" i="1"/>
  <c r="S227" i="1"/>
  <c r="S226" i="1"/>
  <c r="S219" i="1"/>
  <c r="S218" i="1"/>
  <c r="S217" i="1"/>
  <c r="S209" i="1"/>
  <c r="S208" i="1"/>
  <c r="S207" i="1"/>
  <c r="S206" i="1"/>
  <c r="S201" i="1"/>
  <c r="S200" i="1"/>
  <c r="S192" i="1"/>
  <c r="S191" i="1"/>
  <c r="S190" i="1"/>
  <c r="S187" i="1"/>
  <c r="S186" i="1"/>
  <c r="S182" i="1"/>
  <c r="S181" i="1"/>
  <c r="S180" i="1"/>
  <c r="S179" i="1"/>
  <c r="S173" i="1"/>
  <c r="S172" i="1"/>
  <c r="S167" i="1"/>
  <c r="S166" i="1"/>
  <c r="S165" i="1"/>
  <c r="S164" i="1"/>
  <c r="S163" i="1"/>
  <c r="S162" i="1"/>
  <c r="S161" i="1"/>
  <c r="S159" i="1"/>
  <c r="S155" i="1"/>
  <c r="S154" i="1"/>
  <c r="S149" i="1"/>
  <c r="S148" i="1"/>
  <c r="S141" i="1"/>
  <c r="S137" i="1"/>
  <c r="S136" i="1"/>
  <c r="S131" i="1"/>
  <c r="S130" i="1"/>
  <c r="S116" i="1"/>
  <c r="S110" i="1"/>
  <c r="S108" i="1"/>
  <c r="S101" i="1"/>
  <c r="S100" i="1"/>
  <c r="S99" i="1"/>
  <c r="S98" i="1"/>
  <c r="S94" i="1"/>
  <c r="S93" i="1"/>
  <c r="S90" i="1"/>
  <c r="S89" i="1"/>
  <c r="S83" i="1"/>
  <c r="S78" i="1"/>
  <c r="S77" i="1"/>
  <c r="S76" i="1"/>
  <c r="S75" i="1"/>
  <c r="S74" i="1"/>
  <c r="S73" i="1"/>
  <c r="S69" i="1"/>
  <c r="S68" i="1"/>
  <c r="S67" i="1"/>
  <c r="S62" i="1"/>
  <c r="S61" i="1"/>
  <c r="S58" i="1"/>
  <c r="S56" i="1"/>
  <c r="S52" i="1"/>
  <c r="S51" i="1"/>
  <c r="S50" i="1"/>
  <c r="S48" i="1"/>
  <c r="S34" i="1"/>
  <c r="S32" i="1"/>
  <c r="S31" i="1"/>
  <c r="S29" i="1"/>
  <c r="S25" i="1"/>
  <c r="S22" i="1"/>
  <c r="S21" i="1"/>
  <c r="S20" i="1"/>
  <c r="S18" i="1"/>
  <c r="S14" i="1"/>
  <c r="S13" i="1"/>
  <c r="S2210" i="1"/>
  <c r="S2338" i="1"/>
  <c r="S253" i="1"/>
  <c r="S251" i="1"/>
  <c r="S250" i="1"/>
  <c r="S249" i="1"/>
  <c r="S242" i="1"/>
  <c r="S241" i="1"/>
  <c r="S234" i="1"/>
  <c r="S232" i="1"/>
  <c r="S231" i="1"/>
  <c r="S230" i="1"/>
  <c r="S229" i="1"/>
  <c r="S228" i="1"/>
  <c r="S225" i="1"/>
  <c r="S224" i="1"/>
  <c r="S214" i="1"/>
  <c r="S213" i="1"/>
  <c r="S205" i="1"/>
  <c r="S204" i="1"/>
  <c r="S203" i="1"/>
  <c r="S202" i="1"/>
  <c r="S189" i="1"/>
  <c r="S188" i="1"/>
  <c r="S185" i="1"/>
  <c r="S184" i="1"/>
  <c r="S183" i="1"/>
  <c r="S174" i="1"/>
  <c r="S171" i="1"/>
  <c r="S170" i="1"/>
  <c r="S169" i="1"/>
  <c r="S158" i="1"/>
  <c r="S157" i="1"/>
  <c r="S151" i="1"/>
  <c r="S150" i="1"/>
  <c r="S145" i="1"/>
  <c r="S144" i="1"/>
  <c r="S143" i="1"/>
  <c r="S142" i="1"/>
  <c r="S140" i="1"/>
  <c r="S139" i="1"/>
  <c r="S134" i="1"/>
  <c r="S133" i="1"/>
  <c r="S132" i="1"/>
  <c r="S129" i="1"/>
  <c r="S128" i="1"/>
  <c r="S127" i="1"/>
  <c r="S118" i="1"/>
  <c r="S117" i="1"/>
  <c r="S114" i="1"/>
  <c r="S113" i="1"/>
  <c r="S112" i="1"/>
  <c r="S111" i="1"/>
  <c r="S109" i="1"/>
  <c r="S106" i="1"/>
  <c r="S105" i="1"/>
  <c r="S104" i="1"/>
  <c r="S103" i="1"/>
  <c r="S102" i="1"/>
  <c r="S97" i="1"/>
  <c r="S96" i="1"/>
  <c r="S86" i="1"/>
  <c r="S72" i="1"/>
  <c r="S71" i="1"/>
  <c r="S65" i="1"/>
  <c r="S64" i="1"/>
  <c r="S60" i="1"/>
  <c r="S59" i="1"/>
  <c r="S55" i="1"/>
  <c r="S54" i="1"/>
  <c r="S53" i="1"/>
  <c r="S49" i="1"/>
  <c r="S47" i="1"/>
  <c r="S44" i="1"/>
  <c r="S43" i="1"/>
  <c r="S42" i="1"/>
  <c r="S40" i="1"/>
  <c r="S39" i="1"/>
  <c r="S38" i="1"/>
  <c r="S37" i="1"/>
  <c r="S35" i="1"/>
  <c r="S33" i="1"/>
  <c r="S27" i="1"/>
  <c r="S24" i="1"/>
  <c r="S23" i="1"/>
  <c r="S19" i="1"/>
  <c r="S15" i="1"/>
  <c r="S2274" i="1"/>
  <c r="S2018" i="1"/>
  <c r="S2082" i="1"/>
  <c r="S255" i="1"/>
  <c r="S254" i="1"/>
  <c r="S252" i="1"/>
  <c r="S245" i="1"/>
  <c r="S244" i="1"/>
  <c r="S243" i="1"/>
  <c r="S233" i="1"/>
  <c r="S223" i="1"/>
  <c r="S222" i="1"/>
  <c r="S221" i="1"/>
  <c r="S220" i="1"/>
  <c r="S216" i="1"/>
  <c r="S215" i="1"/>
  <c r="S212" i="1"/>
  <c r="S211" i="1"/>
  <c r="S210" i="1"/>
  <c r="S199" i="1"/>
  <c r="S198" i="1"/>
  <c r="S197" i="1"/>
  <c r="S196" i="1"/>
  <c r="S195" i="1"/>
  <c r="S194" i="1"/>
  <c r="S193" i="1"/>
  <c r="S178" i="1"/>
  <c r="S177" i="1"/>
  <c r="S176" i="1"/>
  <c r="S175" i="1"/>
  <c r="S168" i="1"/>
  <c r="S160" i="1"/>
  <c r="S156" i="1"/>
  <c r="S153" i="1"/>
  <c r="S152" i="1"/>
  <c r="S147" i="1"/>
  <c r="S146" i="1"/>
  <c r="S138" i="1"/>
  <c r="S135" i="1"/>
  <c r="S126" i="1"/>
  <c r="S125" i="1"/>
  <c r="S124" i="1"/>
  <c r="S123" i="1"/>
  <c r="S122" i="1"/>
  <c r="S121" i="1"/>
  <c r="S120" i="1"/>
  <c r="S119" i="1"/>
  <c r="S115" i="1"/>
  <c r="S107" i="1"/>
  <c r="S95" i="1"/>
  <c r="S92" i="1"/>
  <c r="S91" i="1"/>
  <c r="S85" i="1"/>
  <c r="S84" i="1"/>
  <c r="S82" i="1"/>
  <c r="S81" i="1"/>
  <c r="S80" i="1"/>
  <c r="S79" i="1"/>
  <c r="S70" i="1"/>
  <c r="S66" i="1"/>
  <c r="S63" i="1"/>
  <c r="S57" i="1"/>
  <c r="S46" i="1"/>
  <c r="S45" i="1"/>
  <c r="S41" i="1"/>
  <c r="S36" i="1"/>
  <c r="S30" i="1"/>
  <c r="S28" i="1"/>
  <c r="S26" i="1"/>
  <c r="S17" i="1"/>
  <c r="N3288" i="1"/>
  <c r="N3284" i="1"/>
  <c r="N3280" i="1"/>
  <c r="N3276" i="1"/>
  <c r="N3272" i="1"/>
  <c r="N3268" i="1"/>
  <c r="N3264" i="1"/>
  <c r="N3287" i="1"/>
  <c r="N3283" i="1"/>
  <c r="N3279" i="1"/>
  <c r="N3275" i="1"/>
  <c r="N3271" i="1"/>
  <c r="N3267" i="1"/>
  <c r="N3263" i="1"/>
  <c r="N3286" i="1"/>
  <c r="N3282" i="1"/>
  <c r="N3278" i="1"/>
  <c r="N3274" i="1"/>
  <c r="N3270" i="1"/>
  <c r="N3266" i="1"/>
  <c r="N3262" i="1"/>
  <c r="N3260" i="1"/>
  <c r="N3259" i="1"/>
  <c r="N3258" i="1"/>
  <c r="N3257" i="1"/>
  <c r="N3256" i="1"/>
  <c r="N3255" i="1"/>
  <c r="N3285" i="1"/>
  <c r="N3269" i="1"/>
  <c r="N3254" i="1"/>
  <c r="N3281" i="1"/>
  <c r="N3265" i="1"/>
  <c r="N3277" i="1"/>
  <c r="N3261" i="1"/>
  <c r="N3253" i="1"/>
  <c r="N3252" i="1"/>
  <c r="N3251" i="1"/>
  <c r="N3250" i="1"/>
  <c r="N3249" i="1"/>
  <c r="N3248" i="1"/>
  <c r="N3247" i="1"/>
  <c r="N3246" i="1"/>
  <c r="N3245" i="1"/>
  <c r="N3244" i="1"/>
  <c r="N3243" i="1"/>
  <c r="N3242" i="1"/>
  <c r="N3241" i="1"/>
  <c r="N3240" i="1"/>
  <c r="N3239" i="1"/>
  <c r="N3238" i="1"/>
  <c r="N3237" i="1"/>
  <c r="N3236" i="1"/>
  <c r="N3235" i="1"/>
  <c r="N3234" i="1"/>
  <c r="N3273" i="1"/>
  <c r="N3232" i="1"/>
  <c r="N3231" i="1"/>
  <c r="N3230" i="1"/>
  <c r="N3229" i="1"/>
  <c r="N3228" i="1"/>
  <c r="N3227" i="1"/>
  <c r="N3226" i="1"/>
  <c r="N3225" i="1"/>
  <c r="N3224" i="1"/>
  <c r="N3223" i="1"/>
  <c r="N3222" i="1"/>
  <c r="N3221" i="1"/>
  <c r="N3220" i="1"/>
  <c r="N3219" i="1"/>
  <c r="N3218" i="1"/>
  <c r="N3217" i="1"/>
  <c r="N3216" i="1"/>
  <c r="N3215" i="1"/>
  <c r="N3214" i="1"/>
  <c r="N3213" i="1"/>
  <c r="N3212" i="1"/>
  <c r="N3211" i="1"/>
  <c r="N3210" i="1"/>
  <c r="N3209" i="1"/>
  <c r="N3208" i="1"/>
  <c r="N3207" i="1"/>
  <c r="N3233" i="1"/>
  <c r="N3206" i="1"/>
  <c r="N3205" i="1"/>
  <c r="N3204" i="1"/>
  <c r="N3203" i="1"/>
  <c r="N3202" i="1"/>
  <c r="N3201" i="1"/>
  <c r="N3200" i="1"/>
  <c r="N3199" i="1"/>
  <c r="N3198" i="1"/>
  <c r="N3197" i="1"/>
  <c r="N3196" i="1"/>
  <c r="N3195" i="1"/>
  <c r="N3194" i="1"/>
  <c r="N3193" i="1"/>
  <c r="N3192" i="1"/>
  <c r="N3191" i="1"/>
  <c r="N3190" i="1"/>
  <c r="N3189" i="1"/>
  <c r="N3188" i="1"/>
  <c r="N3187" i="1"/>
  <c r="N3186" i="1"/>
  <c r="N3185" i="1"/>
  <c r="N3184" i="1"/>
  <c r="N3183" i="1"/>
  <c r="N3182" i="1"/>
  <c r="N3181" i="1"/>
  <c r="N3180" i="1"/>
  <c r="N3179" i="1"/>
  <c r="N3178" i="1"/>
  <c r="N3177" i="1"/>
  <c r="N3176" i="1"/>
  <c r="N3175" i="1"/>
  <c r="N3174" i="1"/>
  <c r="N3173" i="1"/>
  <c r="N3172" i="1"/>
  <c r="N3171" i="1"/>
  <c r="N3170" i="1"/>
  <c r="N3169" i="1"/>
  <c r="N3168" i="1"/>
  <c r="N3167" i="1"/>
  <c r="N3166" i="1"/>
  <c r="N3164" i="1"/>
  <c r="N3162" i="1"/>
  <c r="N3160" i="1"/>
  <c r="N3165" i="1"/>
  <c r="N3163" i="1"/>
  <c r="N3161" i="1"/>
  <c r="N3159" i="1"/>
  <c r="N3158" i="1"/>
  <c r="N3157" i="1"/>
  <c r="N3156" i="1"/>
  <c r="N3155" i="1"/>
  <c r="N3154" i="1"/>
  <c r="N3153" i="1"/>
  <c r="N3152" i="1"/>
  <c r="N3151" i="1"/>
  <c r="N3150" i="1"/>
  <c r="N3149" i="1"/>
  <c r="N3148" i="1"/>
  <c r="N3147" i="1"/>
  <c r="N3146" i="1"/>
  <c r="N3145" i="1"/>
  <c r="N3144" i="1"/>
  <c r="N3143" i="1"/>
  <c r="N3142" i="1"/>
  <c r="N3141" i="1"/>
  <c r="N3140" i="1"/>
  <c r="N3139" i="1"/>
  <c r="N3138" i="1"/>
  <c r="N3137" i="1"/>
  <c r="N3136" i="1"/>
  <c r="N3135" i="1"/>
  <c r="N3134" i="1"/>
  <c r="N3133" i="1"/>
  <c r="N3132" i="1"/>
  <c r="N3131" i="1"/>
  <c r="N3130" i="1"/>
  <c r="N3129" i="1"/>
  <c r="N3128" i="1"/>
  <c r="N3127" i="1"/>
  <c r="N3126" i="1"/>
  <c r="N3125" i="1"/>
  <c r="N3124" i="1"/>
  <c r="N3123" i="1"/>
  <c r="N3122" i="1"/>
  <c r="N3121" i="1"/>
  <c r="N3120" i="1"/>
  <c r="N3119" i="1"/>
  <c r="N3118" i="1"/>
  <c r="N3117" i="1"/>
  <c r="N3116" i="1"/>
  <c r="N3115" i="1"/>
  <c r="N3114" i="1"/>
  <c r="N3113" i="1"/>
  <c r="N3112" i="1"/>
  <c r="N3111" i="1"/>
  <c r="N3110" i="1"/>
  <c r="N3109" i="1"/>
  <c r="N3108" i="1"/>
  <c r="N3107" i="1"/>
  <c r="N3106" i="1"/>
  <c r="N3105" i="1"/>
  <c r="N3104" i="1"/>
  <c r="N3103" i="1"/>
  <c r="N3102" i="1"/>
  <c r="N3101" i="1"/>
  <c r="N3100" i="1"/>
  <c r="N3099" i="1"/>
  <c r="N3098" i="1"/>
  <c r="N3097" i="1"/>
  <c r="N3096" i="1"/>
  <c r="N3095" i="1"/>
  <c r="N3094" i="1"/>
  <c r="N3093" i="1"/>
  <c r="N3092" i="1"/>
  <c r="N3091" i="1"/>
  <c r="N3090" i="1"/>
  <c r="N3089" i="1"/>
  <c r="N3088" i="1"/>
  <c r="N3087" i="1"/>
  <c r="N3086" i="1"/>
  <c r="N3085" i="1"/>
  <c r="N3084" i="1"/>
  <c r="N3083" i="1"/>
  <c r="N3082" i="1"/>
  <c r="N3081" i="1"/>
  <c r="N3080" i="1"/>
  <c r="N3076" i="1"/>
  <c r="N3075" i="1"/>
  <c r="N3074" i="1"/>
  <c r="N3073" i="1"/>
  <c r="N3072" i="1"/>
  <c r="N3071" i="1"/>
  <c r="N3070" i="1"/>
  <c r="N3069" i="1"/>
  <c r="N3068" i="1"/>
  <c r="N3067" i="1"/>
  <c r="N3066" i="1"/>
  <c r="N3065" i="1"/>
  <c r="N3064" i="1"/>
  <c r="N3063" i="1"/>
  <c r="N3062" i="1"/>
  <c r="N3061" i="1"/>
  <c r="N3060" i="1"/>
  <c r="N3059" i="1"/>
  <c r="N3058" i="1"/>
  <c r="N3057" i="1"/>
  <c r="N3056" i="1"/>
  <c r="N3055" i="1"/>
  <c r="N3054" i="1"/>
  <c r="N3053" i="1"/>
  <c r="N3052" i="1"/>
  <c r="N3051" i="1"/>
  <c r="N3050" i="1"/>
  <c r="N3049" i="1"/>
  <c r="N3048" i="1"/>
  <c r="N3047" i="1"/>
  <c r="N3046" i="1"/>
  <c r="N3045" i="1"/>
  <c r="N3044" i="1"/>
  <c r="N3043" i="1"/>
  <c r="N3042" i="1"/>
  <c r="N3041" i="1"/>
  <c r="N3040" i="1"/>
  <c r="N3039" i="1"/>
  <c r="N3038" i="1"/>
  <c r="N3037" i="1"/>
  <c r="N3036" i="1"/>
  <c r="N3035" i="1"/>
  <c r="N3034" i="1"/>
  <c r="N3033" i="1"/>
  <c r="N3032" i="1"/>
  <c r="N3031" i="1"/>
  <c r="N3030" i="1"/>
  <c r="N3029" i="1"/>
  <c r="N3028" i="1"/>
  <c r="N3027" i="1"/>
  <c r="N3026" i="1"/>
  <c r="N3025" i="1"/>
  <c r="N3024" i="1"/>
  <c r="N3023" i="1"/>
  <c r="N3022" i="1"/>
  <c r="N3021" i="1"/>
  <c r="N3020" i="1"/>
  <c r="N3019" i="1"/>
  <c r="N3018" i="1"/>
  <c r="N3017" i="1"/>
  <c r="N3016" i="1"/>
  <c r="N3015" i="1"/>
  <c r="N3014" i="1"/>
  <c r="N3013" i="1"/>
  <c r="N3012" i="1"/>
  <c r="N3011" i="1"/>
  <c r="N3010" i="1"/>
  <c r="N3009" i="1"/>
  <c r="N3008" i="1"/>
  <c r="N3007" i="1"/>
  <c r="N3006" i="1"/>
  <c r="N3005" i="1"/>
  <c r="N3004" i="1"/>
  <c r="N3003" i="1"/>
  <c r="N3002" i="1"/>
  <c r="N3001" i="1"/>
  <c r="N3000" i="1"/>
  <c r="N2999" i="1"/>
  <c r="N2998" i="1"/>
  <c r="N2997" i="1"/>
  <c r="N2996" i="1"/>
  <c r="N2995" i="1"/>
  <c r="N2994" i="1"/>
  <c r="N2993" i="1"/>
  <c r="N2992" i="1"/>
  <c r="N2991" i="1"/>
  <c r="N2990" i="1"/>
  <c r="N2989" i="1"/>
  <c r="N2988" i="1"/>
  <c r="N2987" i="1"/>
  <c r="N2986" i="1"/>
  <c r="N2985" i="1"/>
  <c r="N2984" i="1"/>
  <c r="N2983" i="1"/>
  <c r="N2982" i="1"/>
  <c r="N3079" i="1"/>
  <c r="N3078" i="1"/>
  <c r="N2981" i="1"/>
  <c r="N2980" i="1"/>
  <c r="N2979" i="1"/>
  <c r="N2978" i="1"/>
  <c r="N2977" i="1"/>
  <c r="N2976" i="1"/>
  <c r="N2975" i="1"/>
  <c r="N2974" i="1"/>
  <c r="N2973" i="1"/>
  <c r="N2972" i="1"/>
  <c r="N2971" i="1"/>
  <c r="N2970" i="1"/>
  <c r="N2969" i="1"/>
  <c r="N2968" i="1"/>
  <c r="N2967" i="1"/>
  <c r="N2966" i="1"/>
  <c r="N2965" i="1"/>
  <c r="N2964" i="1"/>
  <c r="N2963" i="1"/>
  <c r="N2962" i="1"/>
  <c r="N2961" i="1"/>
  <c r="N2960" i="1"/>
  <c r="N2959" i="1"/>
  <c r="N2958" i="1"/>
  <c r="N2957" i="1"/>
  <c r="N2956" i="1"/>
  <c r="N2955" i="1"/>
  <c r="N2954" i="1"/>
  <c r="N2953" i="1"/>
  <c r="N2952" i="1"/>
  <c r="N2951" i="1"/>
  <c r="N2950" i="1"/>
  <c r="N2949" i="1"/>
  <c r="N2948" i="1"/>
  <c r="N2947" i="1"/>
  <c r="N2946" i="1"/>
  <c r="N2945" i="1"/>
  <c r="N2944" i="1"/>
  <c r="N2943" i="1"/>
  <c r="N2942" i="1"/>
  <c r="N2941" i="1"/>
  <c r="N2940" i="1"/>
  <c r="N2939" i="1"/>
  <c r="N2938" i="1"/>
  <c r="N2937" i="1"/>
  <c r="N2936" i="1"/>
  <c r="N2935" i="1"/>
  <c r="N2934" i="1"/>
  <c r="N2933" i="1"/>
  <c r="N2932" i="1"/>
  <c r="N2931" i="1"/>
  <c r="N2930" i="1"/>
  <c r="N2929" i="1"/>
  <c r="N2928" i="1"/>
  <c r="N2927" i="1"/>
  <c r="N2926" i="1"/>
  <c r="N2925" i="1"/>
  <c r="N2924" i="1"/>
  <c r="N2923" i="1"/>
  <c r="N2922" i="1"/>
  <c r="N2921" i="1"/>
  <c r="N2920" i="1"/>
  <c r="N2919" i="1"/>
  <c r="N2918" i="1"/>
  <c r="N2917" i="1"/>
  <c r="N2916" i="1"/>
  <c r="N2915" i="1"/>
  <c r="N2914" i="1"/>
  <c r="N2913" i="1"/>
  <c r="N2912" i="1"/>
  <c r="N2911" i="1"/>
  <c r="N2910" i="1"/>
  <c r="N2909" i="1"/>
  <c r="N2908" i="1"/>
  <c r="N2907" i="1"/>
  <c r="N2906" i="1"/>
  <c r="N2905" i="1"/>
  <c r="N2904" i="1"/>
  <c r="N2903" i="1"/>
  <c r="N2902" i="1"/>
  <c r="N2901" i="1"/>
  <c r="N2900" i="1"/>
  <c r="N2899" i="1"/>
  <c r="N2898" i="1"/>
  <c r="N2897" i="1"/>
  <c r="N2896" i="1"/>
  <c r="N2895" i="1"/>
  <c r="N2894" i="1"/>
  <c r="N2893" i="1"/>
  <c r="N2892" i="1"/>
  <c r="N3077" i="1"/>
  <c r="N2891" i="1"/>
  <c r="N2890" i="1"/>
  <c r="N2889" i="1"/>
  <c r="N2888" i="1"/>
  <c r="N2887" i="1"/>
  <c r="N2886" i="1"/>
  <c r="N2885" i="1"/>
  <c r="N2884" i="1"/>
  <c r="N2883" i="1"/>
  <c r="N2882" i="1"/>
  <c r="N2881" i="1"/>
  <c r="N2880" i="1"/>
  <c r="N2879" i="1"/>
  <c r="N2878" i="1"/>
  <c r="N2877" i="1"/>
  <c r="N2876" i="1"/>
  <c r="N2875" i="1"/>
  <c r="N2874" i="1"/>
  <c r="N2873" i="1"/>
  <c r="N2872" i="1"/>
  <c r="N2871" i="1"/>
  <c r="N2870" i="1"/>
  <c r="N2869" i="1"/>
  <c r="N2868" i="1"/>
  <c r="N2867" i="1"/>
  <c r="N2866" i="1"/>
  <c r="N2865" i="1"/>
  <c r="N2864" i="1"/>
  <c r="N2863" i="1"/>
  <c r="N2862" i="1"/>
  <c r="N2861" i="1"/>
  <c r="N2860" i="1"/>
  <c r="N2859" i="1"/>
  <c r="N2858" i="1"/>
  <c r="N2857" i="1"/>
  <c r="N2856" i="1"/>
  <c r="N2855" i="1"/>
  <c r="N2854" i="1"/>
  <c r="N2853" i="1"/>
  <c r="N2852" i="1"/>
  <c r="N2851" i="1"/>
  <c r="N2850" i="1"/>
  <c r="N2849" i="1"/>
  <c r="N2848" i="1"/>
  <c r="N2847" i="1"/>
  <c r="N2846" i="1"/>
  <c r="N2845" i="1"/>
  <c r="N2844" i="1"/>
  <c r="N2843" i="1"/>
  <c r="N2842" i="1"/>
  <c r="N2841" i="1"/>
  <c r="N2840" i="1"/>
  <c r="N2839" i="1"/>
  <c r="N2838" i="1"/>
  <c r="N2837" i="1"/>
  <c r="N2836" i="1"/>
  <c r="N2835" i="1"/>
  <c r="N2834" i="1"/>
  <c r="N2833" i="1"/>
  <c r="N2832" i="1"/>
  <c r="N2831" i="1"/>
  <c r="N2830" i="1"/>
  <c r="N2829" i="1"/>
  <c r="N2828" i="1"/>
  <c r="N2827" i="1"/>
  <c r="N2826" i="1"/>
  <c r="N2825" i="1"/>
  <c r="N2824" i="1"/>
  <c r="N2823" i="1"/>
  <c r="N2822" i="1"/>
  <c r="N2821" i="1"/>
  <c r="N2820" i="1"/>
  <c r="N2819" i="1"/>
  <c r="N2818" i="1"/>
  <c r="N2817" i="1"/>
  <c r="N2816" i="1"/>
  <c r="N2815" i="1"/>
  <c r="N2814" i="1"/>
  <c r="N2813" i="1"/>
  <c r="N2812" i="1"/>
  <c r="N2811" i="1"/>
  <c r="N2810" i="1"/>
  <c r="N2809" i="1"/>
  <c r="N2808" i="1"/>
  <c r="N2807" i="1"/>
  <c r="N2806" i="1"/>
  <c r="N2805" i="1"/>
  <c r="N2804" i="1"/>
  <c r="N2803" i="1"/>
  <c r="N2802" i="1"/>
  <c r="N2801" i="1"/>
  <c r="N2800" i="1"/>
  <c r="N2799" i="1"/>
  <c r="N2798" i="1"/>
  <c r="N2797" i="1"/>
  <c r="N2796" i="1"/>
  <c r="N2795" i="1"/>
  <c r="N2794" i="1"/>
  <c r="N2793" i="1"/>
  <c r="N2792" i="1"/>
  <c r="N2791" i="1"/>
  <c r="N2790" i="1"/>
  <c r="N2789" i="1"/>
  <c r="N2788" i="1"/>
  <c r="N2787" i="1"/>
  <c r="N2786" i="1"/>
  <c r="N2785" i="1"/>
  <c r="N2784" i="1"/>
  <c r="N2783" i="1"/>
  <c r="N2782" i="1"/>
  <c r="N2781" i="1"/>
  <c r="N2780" i="1"/>
  <c r="N2779" i="1"/>
  <c r="N2778" i="1"/>
  <c r="N2777" i="1"/>
  <c r="N2776" i="1"/>
  <c r="N2775" i="1"/>
  <c r="N2774" i="1"/>
  <c r="N2773" i="1"/>
  <c r="N2772" i="1"/>
  <c r="N2771" i="1"/>
  <c r="N2770" i="1"/>
  <c r="N2769" i="1"/>
  <c r="N2768" i="1"/>
  <c r="N2767" i="1"/>
  <c r="N2766" i="1"/>
  <c r="N2765" i="1"/>
  <c r="N2764" i="1"/>
  <c r="N2763" i="1"/>
  <c r="N2762" i="1"/>
  <c r="N2761" i="1"/>
  <c r="N2760" i="1"/>
  <c r="N2759" i="1"/>
  <c r="N2758" i="1"/>
  <c r="N2757" i="1"/>
  <c r="N2756" i="1"/>
  <c r="N2755" i="1"/>
  <c r="N2754" i="1"/>
  <c r="N2753" i="1"/>
  <c r="N2752" i="1"/>
  <c r="N2751" i="1"/>
  <c r="N2750" i="1"/>
  <c r="N2749" i="1"/>
  <c r="N2748" i="1"/>
  <c r="N2747" i="1"/>
  <c r="N2746" i="1"/>
  <c r="N2745" i="1"/>
  <c r="N2744" i="1"/>
  <c r="N2743" i="1"/>
  <c r="N2742" i="1"/>
  <c r="N2741" i="1"/>
  <c r="N2740" i="1"/>
  <c r="N2739" i="1"/>
  <c r="N2738" i="1"/>
  <c r="N2737" i="1"/>
  <c r="N2736" i="1"/>
  <c r="N2735" i="1"/>
  <c r="N2734" i="1"/>
  <c r="N2733" i="1"/>
  <c r="N2732" i="1"/>
  <c r="N2731" i="1"/>
  <c r="N2730" i="1"/>
  <c r="N2729" i="1"/>
  <c r="N2728" i="1"/>
  <c r="N2727" i="1"/>
  <c r="N2725" i="1"/>
  <c r="N2723" i="1"/>
  <c r="N2726" i="1"/>
  <c r="N2724" i="1"/>
  <c r="N2722" i="1"/>
  <c r="N2721" i="1"/>
  <c r="N2720" i="1"/>
  <c r="N2719" i="1"/>
  <c r="N2718" i="1"/>
  <c r="N2717" i="1"/>
  <c r="N2716" i="1"/>
  <c r="N2715" i="1"/>
  <c r="N2714" i="1"/>
  <c r="N2713" i="1"/>
  <c r="N2712" i="1"/>
  <c r="N2711" i="1"/>
  <c r="N2710" i="1"/>
  <c r="N2709" i="1"/>
  <c r="N2708" i="1"/>
  <c r="N2707" i="1"/>
  <c r="N2706" i="1"/>
  <c r="N2705" i="1"/>
  <c r="N2704" i="1"/>
  <c r="N2703" i="1"/>
  <c r="N2702" i="1"/>
  <c r="N2701" i="1"/>
  <c r="N2700" i="1"/>
  <c r="N2699" i="1"/>
  <c r="N2698" i="1"/>
  <c r="N2697" i="1"/>
  <c r="N2696" i="1"/>
  <c r="N2695" i="1"/>
  <c r="N2694" i="1"/>
  <c r="N2693" i="1"/>
  <c r="N2692" i="1"/>
  <c r="N2691" i="1"/>
  <c r="N2690" i="1"/>
  <c r="N2689" i="1"/>
  <c r="N2688" i="1"/>
  <c r="N2687" i="1"/>
  <c r="N2686" i="1"/>
  <c r="N2685" i="1"/>
  <c r="N2684" i="1"/>
  <c r="N2683" i="1"/>
  <c r="N2682" i="1"/>
  <c r="N2681" i="1"/>
  <c r="N2680" i="1"/>
  <c r="N2679" i="1"/>
  <c r="N2678" i="1"/>
  <c r="N2677" i="1"/>
  <c r="N2676" i="1"/>
  <c r="N2675" i="1"/>
  <c r="N2674" i="1"/>
  <c r="N2673" i="1"/>
  <c r="N2672" i="1"/>
  <c r="N2671" i="1"/>
  <c r="N2670" i="1"/>
  <c r="N2669" i="1"/>
  <c r="N2668" i="1"/>
  <c r="N2667" i="1"/>
  <c r="N2666" i="1"/>
  <c r="N2665" i="1"/>
  <c r="N2664" i="1"/>
  <c r="N2663" i="1"/>
  <c r="N2662" i="1"/>
  <c r="N2661" i="1"/>
  <c r="N2660" i="1"/>
  <c r="N2659" i="1"/>
  <c r="N2658" i="1"/>
  <c r="N2657" i="1"/>
  <c r="N2656" i="1"/>
  <c r="N2655" i="1"/>
  <c r="N2654" i="1"/>
  <c r="N2653" i="1"/>
  <c r="N2652" i="1"/>
  <c r="N2651" i="1"/>
  <c r="N2650" i="1"/>
  <c r="N2649" i="1"/>
  <c r="N2648" i="1"/>
  <c r="N2647" i="1"/>
  <c r="N2646" i="1"/>
  <c r="N2645" i="1"/>
  <c r="N2644" i="1"/>
  <c r="N2643" i="1"/>
  <c r="N2642" i="1"/>
  <c r="N2641" i="1"/>
  <c r="N2640" i="1"/>
  <c r="N2639" i="1"/>
  <c r="N2638" i="1"/>
  <c r="N2637" i="1"/>
  <c r="N2636" i="1"/>
  <c r="N2635" i="1"/>
  <c r="N2634" i="1"/>
  <c r="N2633" i="1"/>
  <c r="N2632" i="1"/>
  <c r="N2631" i="1"/>
  <c r="N2630" i="1"/>
  <c r="N2629" i="1"/>
  <c r="N2628" i="1"/>
  <c r="N2627" i="1"/>
  <c r="N2626" i="1"/>
  <c r="N2625" i="1"/>
  <c r="N2624" i="1"/>
  <c r="N2623" i="1"/>
  <c r="N2622" i="1"/>
  <c r="N2621" i="1"/>
  <c r="N2620" i="1"/>
  <c r="N2619" i="1"/>
  <c r="N2618" i="1"/>
  <c r="N2617" i="1"/>
  <c r="N2616" i="1"/>
  <c r="N2615" i="1"/>
  <c r="N2614" i="1"/>
  <c r="N2613" i="1"/>
  <c r="N2612" i="1"/>
  <c r="N2611" i="1"/>
  <c r="N2610" i="1"/>
  <c r="N2609" i="1"/>
  <c r="N2608" i="1"/>
  <c r="N2607" i="1"/>
  <c r="N2606" i="1"/>
  <c r="N2605" i="1"/>
  <c r="N2604" i="1"/>
  <c r="N2603" i="1"/>
  <c r="N2602" i="1"/>
  <c r="N2601" i="1"/>
  <c r="N2600" i="1"/>
  <c r="N2599" i="1"/>
  <c r="N2598" i="1"/>
  <c r="N2597" i="1"/>
  <c r="N2596" i="1"/>
  <c r="N2595" i="1"/>
  <c r="N2594" i="1"/>
  <c r="N2593" i="1"/>
  <c r="N2592" i="1"/>
  <c r="N2591" i="1"/>
  <c r="N2590" i="1"/>
  <c r="N2589" i="1"/>
  <c r="N2588" i="1"/>
  <c r="N2587" i="1"/>
  <c r="N2586" i="1"/>
  <c r="N2585" i="1"/>
  <c r="N2584" i="1"/>
  <c r="N2583" i="1"/>
  <c r="N2582" i="1"/>
  <c r="N2581" i="1"/>
  <c r="N2580" i="1"/>
  <c r="N2579" i="1"/>
  <c r="N2578" i="1"/>
  <c r="N2577" i="1"/>
  <c r="N2576" i="1"/>
  <c r="N2575" i="1"/>
  <c r="N2574" i="1"/>
  <c r="N2573" i="1"/>
  <c r="N2572" i="1"/>
  <c r="N2571" i="1"/>
  <c r="N2570" i="1"/>
  <c r="N2569" i="1"/>
  <c r="N2568" i="1"/>
  <c r="N2567" i="1"/>
  <c r="N2566" i="1"/>
  <c r="N2565" i="1"/>
  <c r="N2564" i="1"/>
  <c r="N2563" i="1"/>
  <c r="N2562" i="1"/>
  <c r="N2561" i="1"/>
  <c r="N2560" i="1"/>
  <c r="N2559" i="1"/>
  <c r="N2558" i="1"/>
  <c r="N2557" i="1"/>
  <c r="N2556" i="1"/>
  <c r="N2555" i="1"/>
  <c r="N2554" i="1"/>
  <c r="N2553" i="1"/>
  <c r="N2552" i="1"/>
  <c r="N2551" i="1"/>
  <c r="N2550" i="1"/>
  <c r="N2549" i="1"/>
  <c r="N2548" i="1"/>
  <c r="N2547" i="1"/>
  <c r="N2546" i="1"/>
  <c r="N2545" i="1"/>
  <c r="N2544" i="1"/>
  <c r="N2543" i="1"/>
  <c r="N2542" i="1"/>
  <c r="N2541" i="1"/>
  <c r="N2540" i="1"/>
  <c r="N2539" i="1"/>
  <c r="N2538" i="1"/>
  <c r="N2537" i="1"/>
  <c r="N2536" i="1"/>
  <c r="N2535" i="1"/>
  <c r="N2534" i="1"/>
  <c r="N2533" i="1"/>
  <c r="N2532" i="1"/>
  <c r="N2531" i="1"/>
  <c r="N2529" i="1"/>
  <c r="N2528" i="1"/>
  <c r="N2527" i="1"/>
  <c r="N2526" i="1"/>
  <c r="N2525" i="1"/>
  <c r="N2524" i="1"/>
  <c r="N2523" i="1"/>
  <c r="N2522" i="1"/>
  <c r="N2521" i="1"/>
  <c r="N2520" i="1"/>
  <c r="N2519" i="1"/>
  <c r="N2518" i="1"/>
  <c r="N2517" i="1"/>
  <c r="N2516" i="1"/>
  <c r="N2515" i="1"/>
  <c r="N2514" i="1"/>
  <c r="N2513" i="1"/>
  <c r="N2512" i="1"/>
  <c r="N2511" i="1"/>
  <c r="N2510" i="1"/>
  <c r="N2509" i="1"/>
  <c r="N2508" i="1"/>
  <c r="N2507" i="1"/>
  <c r="N2506" i="1"/>
  <c r="N2505" i="1"/>
  <c r="N2504" i="1"/>
  <c r="N2503" i="1"/>
  <c r="N2502" i="1"/>
  <c r="N2501" i="1"/>
  <c r="N2500" i="1"/>
  <c r="N2499" i="1"/>
  <c r="N2498" i="1"/>
  <c r="N2497" i="1"/>
  <c r="N2496" i="1"/>
  <c r="N2495" i="1"/>
  <c r="N2494" i="1"/>
  <c r="N2493" i="1"/>
  <c r="N2492" i="1"/>
  <c r="N2491" i="1"/>
  <c r="N2490" i="1"/>
  <c r="N2489" i="1"/>
  <c r="N2488" i="1"/>
  <c r="N2487" i="1"/>
  <c r="N2486" i="1"/>
  <c r="N2485" i="1"/>
  <c r="N2484" i="1"/>
  <c r="N2483" i="1"/>
  <c r="N2482" i="1"/>
  <c r="N2481" i="1"/>
  <c r="N2480" i="1"/>
  <c r="N2479" i="1"/>
  <c r="N2478" i="1"/>
  <c r="N2477" i="1"/>
  <c r="N2476" i="1"/>
  <c r="N2475" i="1"/>
  <c r="N2474" i="1"/>
  <c r="N2473" i="1"/>
  <c r="N2472" i="1"/>
  <c r="N2471" i="1"/>
  <c r="N2470" i="1"/>
  <c r="N2469" i="1"/>
  <c r="N2468" i="1"/>
  <c r="N2467" i="1"/>
  <c r="N2466" i="1"/>
  <c r="N2465" i="1"/>
  <c r="N2464" i="1"/>
  <c r="N2463" i="1"/>
  <c r="N2462" i="1"/>
  <c r="N2461" i="1"/>
  <c r="N2460" i="1"/>
  <c r="N2459" i="1"/>
  <c r="N2458" i="1"/>
  <c r="N2457" i="1"/>
  <c r="N2456" i="1"/>
  <c r="N2455" i="1"/>
  <c r="N2454" i="1"/>
  <c r="N2453" i="1"/>
  <c r="N2452" i="1"/>
  <c r="N2451" i="1"/>
  <c r="N2450" i="1"/>
  <c r="N2449" i="1"/>
  <c r="N2448" i="1"/>
  <c r="N2447" i="1"/>
  <c r="N2446" i="1"/>
  <c r="N2445" i="1"/>
  <c r="N2444" i="1"/>
  <c r="N2443" i="1"/>
  <c r="N2442" i="1"/>
  <c r="N2441" i="1"/>
  <c r="N2440" i="1"/>
  <c r="N2439" i="1"/>
  <c r="N2438" i="1"/>
  <c r="N2437" i="1"/>
  <c r="N2436" i="1"/>
  <c r="N2435" i="1"/>
  <c r="N2434" i="1"/>
  <c r="N2433" i="1"/>
  <c r="N2432" i="1"/>
  <c r="N2431" i="1"/>
  <c r="N2430" i="1"/>
  <c r="N2429" i="1"/>
  <c r="N2428" i="1"/>
  <c r="N2427" i="1"/>
  <c r="N2426" i="1"/>
  <c r="N2425" i="1"/>
  <c r="N2424" i="1"/>
  <c r="N2423" i="1"/>
  <c r="N2422" i="1"/>
  <c r="N2421" i="1"/>
  <c r="N2420" i="1"/>
  <c r="N2419" i="1"/>
  <c r="N2418" i="1"/>
  <c r="N2417" i="1"/>
  <c r="N2416" i="1"/>
  <c r="N2415" i="1"/>
  <c r="N2414" i="1"/>
  <c r="N2413" i="1"/>
  <c r="N2412" i="1"/>
  <c r="N2411" i="1"/>
  <c r="N2410" i="1"/>
  <c r="N2409" i="1"/>
  <c r="N2408" i="1"/>
  <c r="N2407" i="1"/>
  <c r="N2406" i="1"/>
  <c r="N2405" i="1"/>
  <c r="N2404" i="1"/>
  <c r="N2403" i="1"/>
  <c r="N2402" i="1"/>
  <c r="N2401" i="1"/>
  <c r="N2400" i="1"/>
  <c r="N2399" i="1"/>
  <c r="N2398" i="1"/>
  <c r="N2397" i="1"/>
  <c r="N2396" i="1"/>
  <c r="N2395" i="1"/>
  <c r="N2394" i="1"/>
  <c r="N2393" i="1"/>
  <c r="N2392" i="1"/>
  <c r="N2391" i="1"/>
  <c r="N2390" i="1"/>
  <c r="N2389" i="1"/>
  <c r="N2388" i="1"/>
  <c r="N2387" i="1"/>
  <c r="N2386" i="1"/>
  <c r="N2385" i="1"/>
  <c r="N2384" i="1"/>
  <c r="N2383" i="1"/>
  <c r="N2382" i="1"/>
  <c r="N2381" i="1"/>
  <c r="N2380" i="1"/>
  <c r="N2379" i="1"/>
  <c r="N2378" i="1"/>
  <c r="N2377" i="1"/>
  <c r="N2376" i="1"/>
  <c r="N2375" i="1"/>
  <c r="N2374" i="1"/>
  <c r="N2373" i="1"/>
  <c r="N2372" i="1"/>
  <c r="N2371" i="1"/>
  <c r="N2370" i="1"/>
  <c r="N2369" i="1"/>
  <c r="N2368" i="1"/>
  <c r="N2367" i="1"/>
  <c r="N2366" i="1"/>
  <c r="N2365" i="1"/>
  <c r="N2364" i="1"/>
  <c r="N2363" i="1"/>
  <c r="N2362" i="1"/>
  <c r="N2361" i="1"/>
  <c r="N2360" i="1"/>
  <c r="N2359" i="1"/>
  <c r="N2358" i="1"/>
  <c r="N2357" i="1"/>
  <c r="N2356" i="1"/>
  <c r="N2355" i="1"/>
  <c r="N2354" i="1"/>
  <c r="N2353" i="1"/>
  <c r="N2352" i="1"/>
  <c r="N2351" i="1"/>
  <c r="N2350" i="1"/>
  <c r="N2349" i="1"/>
  <c r="N2348" i="1"/>
  <c r="N2347" i="1"/>
  <c r="N2346" i="1"/>
  <c r="N2345" i="1"/>
  <c r="N2344" i="1"/>
  <c r="N2343" i="1"/>
  <c r="N2342" i="1"/>
  <c r="N2341" i="1"/>
  <c r="N2340" i="1"/>
  <c r="N2339" i="1"/>
  <c r="N2338" i="1"/>
  <c r="N2337" i="1"/>
  <c r="N2336" i="1"/>
  <c r="N2335" i="1"/>
  <c r="N2334" i="1"/>
  <c r="N2333" i="1"/>
  <c r="N2332" i="1"/>
  <c r="N2331" i="1"/>
  <c r="N2330" i="1"/>
  <c r="N2329" i="1"/>
  <c r="N2328" i="1"/>
  <c r="N2327" i="1"/>
  <c r="N2326" i="1"/>
  <c r="N2325" i="1"/>
  <c r="N2324" i="1"/>
  <c r="N2323" i="1"/>
  <c r="N2322" i="1"/>
  <c r="N2321" i="1"/>
  <c r="N2320" i="1"/>
  <c r="N2319" i="1"/>
  <c r="N2318" i="1"/>
  <c r="N2317" i="1"/>
  <c r="N2316" i="1"/>
  <c r="N2315" i="1"/>
  <c r="N2314" i="1"/>
  <c r="N2313" i="1"/>
  <c r="N2312" i="1"/>
  <c r="N2311" i="1"/>
  <c r="N2310" i="1"/>
  <c r="N2309" i="1"/>
  <c r="N2308" i="1"/>
  <c r="N2307" i="1"/>
  <c r="N2306" i="1"/>
  <c r="N2305" i="1"/>
  <c r="N2304" i="1"/>
  <c r="N2303" i="1"/>
  <c r="N2302" i="1"/>
  <c r="N2301" i="1"/>
  <c r="N2300" i="1"/>
  <c r="N2299" i="1"/>
  <c r="N2298" i="1"/>
  <c r="N2297" i="1"/>
  <c r="N2296" i="1"/>
  <c r="N2295" i="1"/>
  <c r="N2294" i="1"/>
  <c r="N2293" i="1"/>
  <c r="N2292" i="1"/>
  <c r="N2291" i="1"/>
  <c r="N2290" i="1"/>
  <c r="N2289" i="1"/>
  <c r="N2288" i="1"/>
  <c r="N2287" i="1"/>
  <c r="N2286" i="1"/>
  <c r="N2285" i="1"/>
  <c r="N2284" i="1"/>
  <c r="N2283" i="1"/>
  <c r="N2282" i="1"/>
  <c r="N2281" i="1"/>
  <c r="N2280" i="1"/>
  <c r="N2279" i="1"/>
  <c r="N2278" i="1"/>
  <c r="N2277" i="1"/>
  <c r="N2276" i="1"/>
  <c r="N2275" i="1"/>
  <c r="N2274" i="1"/>
  <c r="N2273" i="1"/>
  <c r="N2272" i="1"/>
  <c r="N2271" i="1"/>
  <c r="N2270" i="1"/>
  <c r="N2269" i="1"/>
  <c r="N2268" i="1"/>
  <c r="N2267" i="1"/>
  <c r="N2266" i="1"/>
  <c r="N2265" i="1"/>
  <c r="N2264" i="1"/>
  <c r="N2263" i="1"/>
  <c r="N2262" i="1"/>
  <c r="N2261" i="1"/>
  <c r="N2260" i="1"/>
  <c r="N2259" i="1"/>
  <c r="N2258" i="1"/>
  <c r="N2257" i="1"/>
  <c r="N2256" i="1"/>
  <c r="N2255" i="1"/>
  <c r="N2254" i="1"/>
  <c r="N2253" i="1"/>
  <c r="N2252" i="1"/>
  <c r="N2251" i="1"/>
  <c r="N2250" i="1"/>
  <c r="N2249" i="1"/>
  <c r="N2248" i="1"/>
  <c r="N2247" i="1"/>
  <c r="N2246" i="1"/>
  <c r="N2245" i="1"/>
  <c r="N2244" i="1"/>
  <c r="N2243" i="1"/>
  <c r="N2242" i="1"/>
  <c r="N2241" i="1"/>
  <c r="N2240" i="1"/>
  <c r="N2239" i="1"/>
  <c r="N2238" i="1"/>
  <c r="N2237" i="1"/>
  <c r="N2236" i="1"/>
  <c r="N2235" i="1"/>
  <c r="N2234" i="1"/>
  <c r="N2233" i="1"/>
  <c r="N2232" i="1"/>
  <c r="N2231" i="1"/>
  <c r="N2230" i="1"/>
  <c r="N2229" i="1"/>
  <c r="N2228" i="1"/>
  <c r="N2227" i="1"/>
  <c r="N2226" i="1"/>
  <c r="N2225" i="1"/>
  <c r="N2224" i="1"/>
  <c r="N2223" i="1"/>
  <c r="N2222" i="1"/>
  <c r="N2221" i="1"/>
  <c r="N2220" i="1"/>
  <c r="N2219" i="1"/>
  <c r="N2218" i="1"/>
  <c r="N2217" i="1"/>
  <c r="N2216" i="1"/>
  <c r="N2215" i="1"/>
  <c r="N2214" i="1"/>
  <c r="N2213" i="1"/>
  <c r="N2212" i="1"/>
  <c r="N2211" i="1"/>
  <c r="N2210" i="1"/>
  <c r="N2209" i="1"/>
  <c r="N2208" i="1"/>
  <c r="N2207" i="1"/>
  <c r="N2206" i="1"/>
  <c r="N2205" i="1"/>
  <c r="N2204" i="1"/>
  <c r="N2203" i="1"/>
  <c r="N2202" i="1"/>
  <c r="N2201" i="1"/>
  <c r="N2200" i="1"/>
  <c r="N2199" i="1"/>
  <c r="N2198" i="1"/>
  <c r="N2197" i="1"/>
  <c r="N2196" i="1"/>
  <c r="N2195" i="1"/>
  <c r="N2194" i="1"/>
  <c r="N2193" i="1"/>
  <c r="N2192" i="1"/>
  <c r="N2191" i="1"/>
  <c r="N2190" i="1"/>
  <c r="N2189" i="1"/>
  <c r="N2188" i="1"/>
  <c r="N2187" i="1"/>
  <c r="N2186" i="1"/>
  <c r="N2185" i="1"/>
  <c r="N2184" i="1"/>
  <c r="N2183" i="1"/>
  <c r="N2182" i="1"/>
  <c r="N2181" i="1"/>
  <c r="N2180" i="1"/>
  <c r="N2179" i="1"/>
  <c r="N2178" i="1"/>
  <c r="N2177" i="1"/>
  <c r="N2176" i="1"/>
  <c r="N2175" i="1"/>
  <c r="N2174" i="1"/>
  <c r="N2173" i="1"/>
  <c r="N2172" i="1"/>
  <c r="N2171" i="1"/>
  <c r="N2170" i="1"/>
  <c r="N2169" i="1"/>
  <c r="N2168" i="1"/>
  <c r="N2167" i="1"/>
  <c r="N2166" i="1"/>
  <c r="N2165" i="1"/>
  <c r="N2164" i="1"/>
  <c r="N2163" i="1"/>
  <c r="N2162" i="1"/>
  <c r="N2161" i="1"/>
  <c r="N2160" i="1"/>
  <c r="N2159" i="1"/>
  <c r="N2158" i="1"/>
  <c r="N2157" i="1"/>
  <c r="N2156" i="1"/>
  <c r="N2155" i="1"/>
  <c r="N2154" i="1"/>
  <c r="N2153" i="1"/>
  <c r="N2152" i="1"/>
  <c r="N2151" i="1"/>
  <c r="N2150" i="1"/>
  <c r="N2149" i="1"/>
  <c r="N2148" i="1"/>
  <c r="N2147" i="1"/>
  <c r="N2146" i="1"/>
  <c r="N2145" i="1"/>
  <c r="N2144" i="1"/>
  <c r="N2143" i="1"/>
  <c r="N2142" i="1"/>
  <c r="N2141" i="1"/>
  <c r="N2140" i="1"/>
  <c r="N2139" i="1"/>
  <c r="N2138" i="1"/>
  <c r="N2137" i="1"/>
  <c r="N2136" i="1"/>
  <c r="N2135" i="1"/>
  <c r="N2134" i="1"/>
  <c r="N2133" i="1"/>
  <c r="N2132" i="1"/>
  <c r="N2131" i="1"/>
  <c r="N2130" i="1"/>
  <c r="N2129" i="1"/>
  <c r="N2128" i="1"/>
  <c r="N2127" i="1"/>
  <c r="N2126" i="1"/>
  <c r="N2125" i="1"/>
  <c r="N2124" i="1"/>
  <c r="N2123" i="1"/>
  <c r="N2122" i="1"/>
  <c r="N2121" i="1"/>
  <c r="N2120" i="1"/>
  <c r="N2119" i="1"/>
  <c r="N2118" i="1"/>
  <c r="N2117" i="1"/>
  <c r="N2116" i="1"/>
  <c r="N2115" i="1"/>
  <c r="N2114" i="1"/>
  <c r="N2113" i="1"/>
  <c r="N2112" i="1"/>
  <c r="N2111" i="1"/>
  <c r="N2110" i="1"/>
  <c r="N2109" i="1"/>
  <c r="N2108" i="1"/>
  <c r="N2107" i="1"/>
  <c r="N2106" i="1"/>
  <c r="N2105" i="1"/>
  <c r="N2104" i="1"/>
  <c r="N2103" i="1"/>
  <c r="N2102" i="1"/>
  <c r="N2101" i="1"/>
  <c r="N2100" i="1"/>
  <c r="N2099" i="1"/>
  <c r="N2098" i="1"/>
  <c r="N2097" i="1"/>
  <c r="N2096" i="1"/>
  <c r="N2095" i="1"/>
  <c r="N2094" i="1"/>
  <c r="N2093" i="1"/>
  <c r="N2092" i="1"/>
  <c r="N2091" i="1"/>
  <c r="N2090" i="1"/>
  <c r="N2089" i="1"/>
  <c r="N2088" i="1"/>
  <c r="N2087" i="1"/>
  <c r="N2086" i="1"/>
  <c r="N2085" i="1"/>
  <c r="N2084" i="1"/>
  <c r="N2083" i="1"/>
  <c r="N2082" i="1"/>
  <c r="N2081" i="1"/>
  <c r="N2080" i="1"/>
  <c r="N2079" i="1"/>
  <c r="N2078" i="1"/>
  <c r="N2077" i="1"/>
  <c r="N2076" i="1"/>
  <c r="N2075" i="1"/>
  <c r="N2074" i="1"/>
  <c r="N2073" i="1"/>
  <c r="N2072" i="1"/>
  <c r="N2071" i="1"/>
  <c r="N2070" i="1"/>
  <c r="N2069" i="1"/>
  <c r="N2068" i="1"/>
  <c r="N2067" i="1"/>
  <c r="N2066" i="1"/>
  <c r="N2065" i="1"/>
  <c r="N2064" i="1"/>
  <c r="N2063" i="1"/>
  <c r="N2062" i="1"/>
  <c r="N2061" i="1"/>
  <c r="N2060" i="1"/>
  <c r="N2059" i="1"/>
  <c r="N2058" i="1"/>
  <c r="N2057" i="1"/>
  <c r="N2056" i="1"/>
  <c r="N2055" i="1"/>
  <c r="N2054" i="1"/>
  <c r="N2053" i="1"/>
  <c r="N2052" i="1"/>
  <c r="N2051" i="1"/>
  <c r="N2050" i="1"/>
  <c r="N2049" i="1"/>
  <c r="N2048" i="1"/>
  <c r="N2047" i="1"/>
  <c r="N2046" i="1"/>
  <c r="N2045" i="1"/>
  <c r="N2044" i="1"/>
  <c r="N2043" i="1"/>
  <c r="N2042" i="1"/>
  <c r="N2041" i="1"/>
  <c r="N2040" i="1"/>
  <c r="N2039" i="1"/>
  <c r="N2038" i="1"/>
  <c r="N2037" i="1"/>
  <c r="N2036" i="1"/>
  <c r="N2035" i="1"/>
  <c r="N2034" i="1"/>
  <c r="N2033" i="1"/>
  <c r="N2032" i="1"/>
  <c r="N2031" i="1"/>
  <c r="N2030" i="1"/>
  <c r="N2029" i="1"/>
  <c r="N2028" i="1"/>
  <c r="N2027" i="1"/>
  <c r="N2026" i="1"/>
  <c r="N2025" i="1"/>
  <c r="N2024" i="1"/>
  <c r="N2023" i="1"/>
  <c r="N2022" i="1"/>
  <c r="N2021" i="1"/>
  <c r="N2020" i="1"/>
  <c r="N2019" i="1"/>
  <c r="N2018" i="1"/>
  <c r="N2017" i="1"/>
  <c r="N2016" i="1"/>
  <c r="N2015" i="1"/>
  <c r="N2014" i="1"/>
  <c r="N2013" i="1"/>
  <c r="N2012" i="1"/>
  <c r="N2011" i="1"/>
  <c r="N2010" i="1"/>
  <c r="N2009" i="1"/>
  <c r="N2008" i="1"/>
  <c r="N2007" i="1"/>
  <c r="N2006" i="1"/>
  <c r="N2005" i="1"/>
  <c r="N2004" i="1"/>
  <c r="N2003" i="1"/>
  <c r="N2002" i="1"/>
  <c r="N2001" i="1"/>
  <c r="N2000" i="1"/>
  <c r="N1999" i="1"/>
  <c r="N1998" i="1"/>
  <c r="N1997" i="1"/>
  <c r="N1996" i="1"/>
  <c r="N1995" i="1"/>
  <c r="N1994" i="1"/>
  <c r="N1993" i="1"/>
  <c r="N1992" i="1"/>
  <c r="N1991" i="1"/>
  <c r="N1990" i="1"/>
  <c r="N1989" i="1"/>
  <c r="N1988" i="1"/>
  <c r="N1987" i="1"/>
  <c r="N1986" i="1"/>
  <c r="N1985" i="1"/>
  <c r="N1984" i="1"/>
  <c r="N1983" i="1"/>
  <c r="N1982" i="1"/>
  <c r="N1981" i="1"/>
  <c r="N1980" i="1"/>
  <c r="N1979" i="1"/>
  <c r="N1978" i="1"/>
  <c r="N1977" i="1"/>
  <c r="N1976" i="1"/>
  <c r="N1975" i="1"/>
  <c r="N1974" i="1"/>
  <c r="N1973" i="1"/>
  <c r="N1972" i="1"/>
  <c r="N1971" i="1"/>
  <c r="N1970" i="1"/>
  <c r="N1969" i="1"/>
  <c r="N2530" i="1"/>
  <c r="N1968" i="1"/>
  <c r="N1964" i="1"/>
  <c r="N1960" i="1"/>
  <c r="N1956" i="1"/>
  <c r="N1952" i="1"/>
  <c r="N1948" i="1"/>
  <c r="N1944" i="1"/>
  <c r="N1940" i="1"/>
  <c r="N1936" i="1"/>
  <c r="N1932" i="1"/>
  <c r="N1928" i="1"/>
  <c r="N1924" i="1"/>
  <c r="N1920" i="1"/>
  <c r="N1916" i="1"/>
  <c r="N1912" i="1"/>
  <c r="N1908" i="1"/>
  <c r="N1904" i="1"/>
  <c r="N1900" i="1"/>
  <c r="N1896" i="1"/>
  <c r="N1892" i="1"/>
  <c r="N1888" i="1"/>
  <c r="N1884" i="1"/>
  <c r="N1880" i="1"/>
  <c r="N1876" i="1"/>
  <c r="N1872" i="1"/>
  <c r="N1868" i="1"/>
  <c r="N1864" i="1"/>
  <c r="N1860" i="1"/>
  <c r="N1856" i="1"/>
  <c r="N1852" i="1"/>
  <c r="N1848" i="1"/>
  <c r="N1844" i="1"/>
  <c r="N1840" i="1"/>
  <c r="N1836" i="1"/>
  <c r="N1832" i="1"/>
  <c r="N1828" i="1"/>
  <c r="N1824" i="1"/>
  <c r="N1820" i="1"/>
  <c r="N1816" i="1"/>
  <c r="N1812" i="1"/>
  <c r="N1808" i="1"/>
  <c r="N1804" i="1"/>
  <c r="N1800" i="1"/>
  <c r="N1796" i="1"/>
  <c r="N1792" i="1"/>
  <c r="N1788" i="1"/>
  <c r="N1784" i="1"/>
  <c r="N1780" i="1"/>
  <c r="N1776" i="1"/>
  <c r="N1772" i="1"/>
  <c r="N1768" i="1"/>
  <c r="N1764" i="1"/>
  <c r="N1760" i="1"/>
  <c r="N1756" i="1"/>
  <c r="N1752" i="1"/>
  <c r="N1748" i="1"/>
  <c r="N1744" i="1"/>
  <c r="N1740" i="1"/>
  <c r="N1736" i="1"/>
  <c r="N1732" i="1"/>
  <c r="N1728" i="1"/>
  <c r="N1724" i="1"/>
  <c r="N1720" i="1"/>
  <c r="N1716" i="1"/>
  <c r="N1712" i="1"/>
  <c r="N1708" i="1"/>
  <c r="N1704" i="1"/>
  <c r="N1700" i="1"/>
  <c r="N1696" i="1"/>
  <c r="N1692" i="1"/>
  <c r="N1688" i="1"/>
  <c r="N1684" i="1"/>
  <c r="N1680" i="1"/>
  <c r="N1965" i="1"/>
  <c r="N1961" i="1"/>
  <c r="N1957" i="1"/>
  <c r="N1953" i="1"/>
  <c r="N1949" i="1"/>
  <c r="N1945" i="1"/>
  <c r="N1941" i="1"/>
  <c r="N1937" i="1"/>
  <c r="N1933" i="1"/>
  <c r="N1929" i="1"/>
  <c r="N1925" i="1"/>
  <c r="N1921" i="1"/>
  <c r="N1917" i="1"/>
  <c r="N1913" i="1"/>
  <c r="N1909" i="1"/>
  <c r="N1905" i="1"/>
  <c r="N1901" i="1"/>
  <c r="N1897" i="1"/>
  <c r="N1893" i="1"/>
  <c r="N1889" i="1"/>
  <c r="N1885" i="1"/>
  <c r="N1881" i="1"/>
  <c r="N1877" i="1"/>
  <c r="N1873" i="1"/>
  <c r="N1869" i="1"/>
  <c r="N1865" i="1"/>
  <c r="N1861" i="1"/>
  <c r="N1857" i="1"/>
  <c r="N1853" i="1"/>
  <c r="N1849" i="1"/>
  <c r="N1845" i="1"/>
  <c r="N1841" i="1"/>
  <c r="N1837" i="1"/>
  <c r="N1833" i="1"/>
  <c r="N1829" i="1"/>
  <c r="N1825" i="1"/>
  <c r="N1821" i="1"/>
  <c r="N1817" i="1"/>
  <c r="N1813" i="1"/>
  <c r="N1809" i="1"/>
  <c r="N1805" i="1"/>
  <c r="N1801" i="1"/>
  <c r="N1797" i="1"/>
  <c r="N1793" i="1"/>
  <c r="N1789" i="1"/>
  <c r="N1785" i="1"/>
  <c r="N1781" i="1"/>
  <c r="N1777" i="1"/>
  <c r="N1773" i="1"/>
  <c r="N1769" i="1"/>
  <c r="N1765" i="1"/>
  <c r="N1761" i="1"/>
  <c r="N1757" i="1"/>
  <c r="N1753" i="1"/>
  <c r="N1749" i="1"/>
  <c r="N1745" i="1"/>
  <c r="N1741" i="1"/>
  <c r="N1737" i="1"/>
  <c r="N1733" i="1"/>
  <c r="N1729" i="1"/>
  <c r="N1725" i="1"/>
  <c r="N1721" i="1"/>
  <c r="N1717" i="1"/>
  <c r="N1713" i="1"/>
  <c r="N1709" i="1"/>
  <c r="N1705" i="1"/>
  <c r="N1701" i="1"/>
  <c r="N1697" i="1"/>
  <c r="N1693" i="1"/>
  <c r="N1689" i="1"/>
  <c r="N1685" i="1"/>
  <c r="N1681" i="1"/>
  <c r="N1678" i="1"/>
  <c r="N1676" i="1"/>
  <c r="N1674" i="1"/>
  <c r="N1672" i="1"/>
  <c r="N1670" i="1"/>
  <c r="N1668" i="1"/>
  <c r="N1666" i="1"/>
  <c r="N1664" i="1"/>
  <c r="N1662" i="1"/>
  <c r="N1660" i="1"/>
  <c r="N1658" i="1"/>
  <c r="N1656" i="1"/>
  <c r="N1654" i="1"/>
  <c r="N1652" i="1"/>
  <c r="N1650" i="1"/>
  <c r="N1648" i="1"/>
  <c r="N1646" i="1"/>
  <c r="N1644" i="1"/>
  <c r="N1642" i="1"/>
  <c r="N1640" i="1"/>
  <c r="N1638" i="1"/>
  <c r="N1636" i="1"/>
  <c r="N1634" i="1"/>
  <c r="N1966" i="1"/>
  <c r="N1962" i="1"/>
  <c r="N1958" i="1"/>
  <c r="N1954" i="1"/>
  <c r="N1950" i="1"/>
  <c r="N1946" i="1"/>
  <c r="N1942" i="1"/>
  <c r="N1938" i="1"/>
  <c r="N1934" i="1"/>
  <c r="N1930" i="1"/>
  <c r="N1926" i="1"/>
  <c r="N1922" i="1"/>
  <c r="N1918" i="1"/>
  <c r="N1914" i="1"/>
  <c r="N1910" i="1"/>
  <c r="N1906" i="1"/>
  <c r="N1902" i="1"/>
  <c r="N1898" i="1"/>
  <c r="N1894" i="1"/>
  <c r="N1890" i="1"/>
  <c r="N1886" i="1"/>
  <c r="N1882" i="1"/>
  <c r="N1878" i="1"/>
  <c r="N1874" i="1"/>
  <c r="N1870" i="1"/>
  <c r="N1866" i="1"/>
  <c r="N1862" i="1"/>
  <c r="N1858" i="1"/>
  <c r="N1854" i="1"/>
  <c r="N1850" i="1"/>
  <c r="N1846" i="1"/>
  <c r="N1842" i="1"/>
  <c r="N1838" i="1"/>
  <c r="N1834" i="1"/>
  <c r="N1830" i="1"/>
  <c r="N1826" i="1"/>
  <c r="N1822" i="1"/>
  <c r="N1818" i="1"/>
  <c r="N1814" i="1"/>
  <c r="N1810" i="1"/>
  <c r="N1806" i="1"/>
  <c r="N1802" i="1"/>
  <c r="N1798" i="1"/>
  <c r="N1794" i="1"/>
  <c r="N1790" i="1"/>
  <c r="N1786" i="1"/>
  <c r="N1782" i="1"/>
  <c r="N1778" i="1"/>
  <c r="N1774" i="1"/>
  <c r="N1770" i="1"/>
  <c r="N1766" i="1"/>
  <c r="N1762" i="1"/>
  <c r="N1758" i="1"/>
  <c r="N1754" i="1"/>
  <c r="N1750" i="1"/>
  <c r="N1746" i="1"/>
  <c r="N1742" i="1"/>
  <c r="N1738" i="1"/>
  <c r="N1734" i="1"/>
  <c r="N1730" i="1"/>
  <c r="N1726" i="1"/>
  <c r="N1722" i="1"/>
  <c r="N1718" i="1"/>
  <c r="N1714" i="1"/>
  <c r="N1710" i="1"/>
  <c r="N1706" i="1"/>
  <c r="N1702" i="1"/>
  <c r="N1698" i="1"/>
  <c r="N1694" i="1"/>
  <c r="N1690" i="1"/>
  <c r="N1686" i="1"/>
  <c r="N1682" i="1"/>
  <c r="N1963" i="1"/>
  <c r="N1947" i="1"/>
  <c r="N1931" i="1"/>
  <c r="N1915" i="1"/>
  <c r="N1899" i="1"/>
  <c r="N1883" i="1"/>
  <c r="N1867" i="1"/>
  <c r="N1851" i="1"/>
  <c r="N1835" i="1"/>
  <c r="N1819" i="1"/>
  <c r="N1803" i="1"/>
  <c r="N1787" i="1"/>
  <c r="N1771" i="1"/>
  <c r="N1755" i="1"/>
  <c r="N1739" i="1"/>
  <c r="N1723" i="1"/>
  <c r="N1707" i="1"/>
  <c r="N1691" i="1"/>
  <c r="N1677" i="1"/>
  <c r="N1669" i="1"/>
  <c r="N1661" i="1"/>
  <c r="N1653" i="1"/>
  <c r="N1645" i="1"/>
  <c r="N1637" i="1"/>
  <c r="N1632" i="1"/>
  <c r="N1628" i="1"/>
  <c r="N1624" i="1"/>
  <c r="N1620" i="1"/>
  <c r="N1616" i="1"/>
  <c r="N1612" i="1"/>
  <c r="N1608" i="1"/>
  <c r="N1604" i="1"/>
  <c r="N1600" i="1"/>
  <c r="N1596" i="1"/>
  <c r="N1592" i="1"/>
  <c r="N1588" i="1"/>
  <c r="N1584" i="1"/>
  <c r="N1580" i="1"/>
  <c r="N1576" i="1"/>
  <c r="N1572" i="1"/>
  <c r="N1568" i="1"/>
  <c r="N1564" i="1"/>
  <c r="N1560" i="1"/>
  <c r="N1556" i="1"/>
  <c r="N1552" i="1"/>
  <c r="N1548" i="1"/>
  <c r="N1544" i="1"/>
  <c r="N1540" i="1"/>
  <c r="N1536" i="1"/>
  <c r="N1532" i="1"/>
  <c r="N1528" i="1"/>
  <c r="N1524" i="1"/>
  <c r="N1520" i="1"/>
  <c r="N1516" i="1"/>
  <c r="N1512" i="1"/>
  <c r="N1508" i="1"/>
  <c r="N1504" i="1"/>
  <c r="N1500" i="1"/>
  <c r="N1496" i="1"/>
  <c r="N1492" i="1"/>
  <c r="N1488" i="1"/>
  <c r="N1484" i="1"/>
  <c r="N1480" i="1"/>
  <c r="N1476" i="1"/>
  <c r="N1472" i="1"/>
  <c r="N1468" i="1"/>
  <c r="N1464" i="1"/>
  <c r="N1460" i="1"/>
  <c r="N1456" i="1"/>
  <c r="N1452" i="1"/>
  <c r="N1448" i="1"/>
  <c r="N1444" i="1"/>
  <c r="N1440" i="1"/>
  <c r="N1436" i="1"/>
  <c r="N1432" i="1"/>
  <c r="N1428" i="1"/>
  <c r="N1424" i="1"/>
  <c r="N1420" i="1"/>
  <c r="N1416" i="1"/>
  <c r="N1412" i="1"/>
  <c r="N1408" i="1"/>
  <c r="N1404" i="1"/>
  <c r="N1400" i="1"/>
  <c r="N1396" i="1"/>
  <c r="N1392" i="1"/>
  <c r="N1388" i="1"/>
  <c r="N1384" i="1"/>
  <c r="N1380" i="1"/>
  <c r="N1376" i="1"/>
  <c r="N1372" i="1"/>
  <c r="N1368" i="1"/>
  <c r="N1364" i="1"/>
  <c r="N1360" i="1"/>
  <c r="N1356" i="1"/>
  <c r="N1352" i="1"/>
  <c r="N1348" i="1"/>
  <c r="N1344" i="1"/>
  <c r="N1340" i="1"/>
  <c r="N1336" i="1"/>
  <c r="N1332" i="1"/>
  <c r="N1328" i="1"/>
  <c r="N1324" i="1"/>
  <c r="N1320" i="1"/>
  <c r="N1316" i="1"/>
  <c r="N1312" i="1"/>
  <c r="N1308" i="1"/>
  <c r="N1304" i="1"/>
  <c r="N1300" i="1"/>
  <c r="N1296" i="1"/>
  <c r="N1292" i="1"/>
  <c r="N1288" i="1"/>
  <c r="N1284" i="1"/>
  <c r="N1280" i="1"/>
  <c r="N1276" i="1"/>
  <c r="N1272" i="1"/>
  <c r="N1268" i="1"/>
  <c r="N1264" i="1"/>
  <c r="N1260" i="1"/>
  <c r="N1256" i="1"/>
  <c r="N1252" i="1"/>
  <c r="N1248" i="1"/>
  <c r="N1244" i="1"/>
  <c r="N1240" i="1"/>
  <c r="N1236" i="1"/>
  <c r="N1232" i="1"/>
  <c r="N1228" i="1"/>
  <c r="N1224" i="1"/>
  <c r="N1967" i="1"/>
  <c r="N1951" i="1"/>
  <c r="N1935" i="1"/>
  <c r="N1919" i="1"/>
  <c r="N1903" i="1"/>
  <c r="N1887" i="1"/>
  <c r="N1871" i="1"/>
  <c r="N1855" i="1"/>
  <c r="N1839" i="1"/>
  <c r="N1823" i="1"/>
  <c r="N1807" i="1"/>
  <c r="N1791" i="1"/>
  <c r="N1775" i="1"/>
  <c r="N1759" i="1"/>
  <c r="N1743" i="1"/>
  <c r="N1727" i="1"/>
  <c r="N1711" i="1"/>
  <c r="N1695" i="1"/>
  <c r="N1679" i="1"/>
  <c r="N1671" i="1"/>
  <c r="N1663" i="1"/>
  <c r="N1655" i="1"/>
  <c r="N1647" i="1"/>
  <c r="N1639" i="1"/>
  <c r="N1629" i="1"/>
  <c r="N1625" i="1"/>
  <c r="N1621" i="1"/>
  <c r="N1617" i="1"/>
  <c r="N1613" i="1"/>
  <c r="N1609" i="1"/>
  <c r="N1605" i="1"/>
  <c r="N1601" i="1"/>
  <c r="N1597" i="1"/>
  <c r="N1593" i="1"/>
  <c r="N1589" i="1"/>
  <c r="N1585" i="1"/>
  <c r="N1581" i="1"/>
  <c r="N1577" i="1"/>
  <c r="N1573" i="1"/>
  <c r="N1569" i="1"/>
  <c r="N1565" i="1"/>
  <c r="N1561" i="1"/>
  <c r="N1557" i="1"/>
  <c r="N1553" i="1"/>
  <c r="N1549" i="1"/>
  <c r="N1545" i="1"/>
  <c r="N1541" i="1"/>
  <c r="N1537" i="1"/>
  <c r="N1533" i="1"/>
  <c r="N1529" i="1"/>
  <c r="N1525" i="1"/>
  <c r="N1521" i="1"/>
  <c r="N1517" i="1"/>
  <c r="N1513" i="1"/>
  <c r="N1509" i="1"/>
  <c r="N1505" i="1"/>
  <c r="N1501" i="1"/>
  <c r="N1497" i="1"/>
  <c r="N1493" i="1"/>
  <c r="N1489" i="1"/>
  <c r="N1485" i="1"/>
  <c r="N1481" i="1"/>
  <c r="N1477" i="1"/>
  <c r="N1473" i="1"/>
  <c r="N1469" i="1"/>
  <c r="N1465" i="1"/>
  <c r="N1461" i="1"/>
  <c r="N1457" i="1"/>
  <c r="N1453" i="1"/>
  <c r="N1449" i="1"/>
  <c r="N1445" i="1"/>
  <c r="N1441" i="1"/>
  <c r="N1437" i="1"/>
  <c r="N1433" i="1"/>
  <c r="N1429" i="1"/>
  <c r="N1425" i="1"/>
  <c r="N1421" i="1"/>
  <c r="N1417" i="1"/>
  <c r="N1413" i="1"/>
  <c r="N1409" i="1"/>
  <c r="N1405" i="1"/>
  <c r="N1401" i="1"/>
  <c r="N1397" i="1"/>
  <c r="N1393" i="1"/>
  <c r="N1389" i="1"/>
  <c r="N1385" i="1"/>
  <c r="N1381" i="1"/>
  <c r="N1377" i="1"/>
  <c r="N1373" i="1"/>
  <c r="N1369" i="1"/>
  <c r="N1365" i="1"/>
  <c r="N1361" i="1"/>
  <c r="N1357" i="1"/>
  <c r="N1353" i="1"/>
  <c r="N1349" i="1"/>
  <c r="N1345" i="1"/>
  <c r="N1341" i="1"/>
  <c r="N1337" i="1"/>
  <c r="N1333" i="1"/>
  <c r="N1329" i="1"/>
  <c r="N1325" i="1"/>
  <c r="N1321" i="1"/>
  <c r="N1317" i="1"/>
  <c r="N1313" i="1"/>
  <c r="N1309" i="1"/>
  <c r="N1305" i="1"/>
  <c r="N1301" i="1"/>
  <c r="N1297" i="1"/>
  <c r="N1293" i="1"/>
  <c r="N1289" i="1"/>
  <c r="N1285" i="1"/>
  <c r="N1281" i="1"/>
  <c r="N1277" i="1"/>
  <c r="N1273" i="1"/>
  <c r="N1269" i="1"/>
  <c r="N1265" i="1"/>
  <c r="N1261" i="1"/>
  <c r="N1257" i="1"/>
  <c r="N1253" i="1"/>
  <c r="N1249" i="1"/>
  <c r="N1245" i="1"/>
  <c r="N1241" i="1"/>
  <c r="N1237" i="1"/>
  <c r="N1233" i="1"/>
  <c r="N1229" i="1"/>
  <c r="N1225" i="1"/>
  <c r="N1221" i="1"/>
  <c r="N1219" i="1"/>
  <c r="N1217" i="1"/>
  <c r="N1215" i="1"/>
  <c r="N1213" i="1"/>
  <c r="N1211" i="1"/>
  <c r="N1209" i="1"/>
  <c r="N1207" i="1"/>
  <c r="N1205" i="1"/>
  <c r="N1203" i="1"/>
  <c r="N1201" i="1"/>
  <c r="N1199" i="1"/>
  <c r="N1197" i="1"/>
  <c r="N1195" i="1"/>
  <c r="N1193" i="1"/>
  <c r="N1191" i="1"/>
  <c r="N1189" i="1"/>
  <c r="N1187" i="1"/>
  <c r="N1185" i="1"/>
  <c r="N1183" i="1"/>
  <c r="N1181" i="1"/>
  <c r="N1179" i="1"/>
  <c r="N1177" i="1"/>
  <c r="N1175" i="1"/>
  <c r="N1173" i="1"/>
  <c r="N1171" i="1"/>
  <c r="N1169" i="1"/>
  <c r="N1167" i="1"/>
  <c r="N1165" i="1"/>
  <c r="N1163" i="1"/>
  <c r="N1161" i="1"/>
  <c r="N1159" i="1"/>
  <c r="N1157" i="1"/>
  <c r="N1155" i="1"/>
  <c r="N1153" i="1"/>
  <c r="N1151" i="1"/>
  <c r="N1149" i="1"/>
  <c r="N1147" i="1"/>
  <c r="N1145" i="1"/>
  <c r="N1143" i="1"/>
  <c r="N1141" i="1"/>
  <c r="N1139" i="1"/>
  <c r="N1137" i="1"/>
  <c r="N1135" i="1"/>
  <c r="N1133" i="1"/>
  <c r="N1131" i="1"/>
  <c r="N1129" i="1"/>
  <c r="N1127" i="1"/>
  <c r="N1125" i="1"/>
  <c r="N1123" i="1"/>
  <c r="N1121" i="1"/>
  <c r="N1119" i="1"/>
  <c r="N1117" i="1"/>
  <c r="N1115" i="1"/>
  <c r="N1113" i="1"/>
  <c r="N1111" i="1"/>
  <c r="N1109" i="1"/>
  <c r="N1107" i="1"/>
  <c r="N1105" i="1"/>
  <c r="N1103" i="1"/>
  <c r="N1101" i="1"/>
  <c r="N1099" i="1"/>
  <c r="N1097" i="1"/>
  <c r="N1095" i="1"/>
  <c r="N1093" i="1"/>
  <c r="N1091" i="1"/>
  <c r="N1089" i="1"/>
  <c r="N1087" i="1"/>
  <c r="N1085" i="1"/>
  <c r="N1083" i="1"/>
  <c r="N1081" i="1"/>
  <c r="N1079" i="1"/>
  <c r="N1077" i="1"/>
  <c r="N1075" i="1"/>
  <c r="N1073" i="1"/>
  <c r="N1071" i="1"/>
  <c r="N1069" i="1"/>
  <c r="N1067" i="1"/>
  <c r="N1065" i="1"/>
  <c r="N1063" i="1"/>
  <c r="N1061" i="1"/>
  <c r="N1059" i="1"/>
  <c r="N1057" i="1"/>
  <c r="N1055" i="1"/>
  <c r="N1053" i="1"/>
  <c r="N1051" i="1"/>
  <c r="N1049" i="1"/>
  <c r="N1047" i="1"/>
  <c r="N1045" i="1"/>
  <c r="N1043" i="1"/>
  <c r="N1041" i="1"/>
  <c r="N1039" i="1"/>
  <c r="N1037" i="1"/>
  <c r="N1035" i="1"/>
  <c r="N1033" i="1"/>
  <c r="N1031" i="1"/>
  <c r="N1029" i="1"/>
  <c r="N1027" i="1"/>
  <c r="N1025" i="1"/>
  <c r="N1023" i="1"/>
  <c r="N1021" i="1"/>
  <c r="N1019" i="1"/>
  <c r="N1017" i="1"/>
  <c r="N1015" i="1"/>
  <c r="N1013" i="1"/>
  <c r="N1011" i="1"/>
  <c r="N1009" i="1"/>
  <c r="N1007" i="1"/>
  <c r="N1005" i="1"/>
  <c r="N1003" i="1"/>
  <c r="N1001" i="1"/>
  <c r="N999" i="1"/>
  <c r="N997" i="1"/>
  <c r="N995" i="1"/>
  <c r="N993" i="1"/>
  <c r="N991" i="1"/>
  <c r="N989" i="1"/>
  <c r="N987" i="1"/>
  <c r="N985" i="1"/>
  <c r="N983" i="1"/>
  <c r="N981" i="1"/>
  <c r="N979" i="1"/>
  <c r="N977" i="1"/>
  <c r="N975" i="1"/>
  <c r="N973" i="1"/>
  <c r="N971" i="1"/>
  <c r="N969" i="1"/>
  <c r="N967" i="1"/>
  <c r="N965" i="1"/>
  <c r="N963" i="1"/>
  <c r="N961" i="1"/>
  <c r="N959" i="1"/>
  <c r="N957" i="1"/>
  <c r="N955" i="1"/>
  <c r="N953" i="1"/>
  <c r="N951" i="1"/>
  <c r="N949" i="1"/>
  <c r="N947" i="1"/>
  <c r="N945" i="1"/>
  <c r="N943" i="1"/>
  <c r="N941" i="1"/>
  <c r="N939" i="1"/>
  <c r="N937" i="1"/>
  <c r="N935" i="1"/>
  <c r="N933" i="1"/>
  <c r="N931" i="1"/>
  <c r="N929" i="1"/>
  <c r="N927" i="1"/>
  <c r="N925" i="1"/>
  <c r="N923" i="1"/>
  <c r="N921" i="1"/>
  <c r="N919" i="1"/>
  <c r="N917" i="1"/>
  <c r="N915" i="1"/>
  <c r="N913" i="1"/>
  <c r="N911" i="1"/>
  <c r="N909" i="1"/>
  <c r="N907" i="1"/>
  <c r="N905" i="1"/>
  <c r="N903" i="1"/>
  <c r="N901" i="1"/>
  <c r="N899" i="1"/>
  <c r="N897" i="1"/>
  <c r="N895" i="1"/>
  <c r="N893" i="1"/>
  <c r="N891" i="1"/>
  <c r="N889" i="1"/>
  <c r="N887" i="1"/>
  <c r="N885" i="1"/>
  <c r="N883" i="1"/>
  <c r="N881" i="1"/>
  <c r="N879" i="1"/>
  <c r="N877" i="1"/>
  <c r="N875" i="1"/>
  <c r="N873" i="1"/>
  <c r="N871" i="1"/>
  <c r="N869" i="1"/>
  <c r="N867" i="1"/>
  <c r="N865" i="1"/>
  <c r="N863" i="1"/>
  <c r="N861" i="1"/>
  <c r="N859" i="1"/>
  <c r="N857" i="1"/>
  <c r="N855" i="1"/>
  <c r="N853" i="1"/>
  <c r="N851" i="1"/>
  <c r="N849" i="1"/>
  <c r="N1955" i="1"/>
  <c r="N1939" i="1"/>
  <c r="N1923" i="1"/>
  <c r="N1907" i="1"/>
  <c r="N1891" i="1"/>
  <c r="N1875" i="1"/>
  <c r="N1859" i="1"/>
  <c r="N1843" i="1"/>
  <c r="N1827" i="1"/>
  <c r="N1811" i="1"/>
  <c r="N1795" i="1"/>
  <c r="N1779" i="1"/>
  <c r="N1763" i="1"/>
  <c r="N1747" i="1"/>
  <c r="N1731" i="1"/>
  <c r="N1715" i="1"/>
  <c r="N1699" i="1"/>
  <c r="N1683" i="1"/>
  <c r="N1673" i="1"/>
  <c r="N1665" i="1"/>
  <c r="N1657" i="1"/>
  <c r="N1649" i="1"/>
  <c r="N1641" i="1"/>
  <c r="N1633" i="1"/>
  <c r="N1630" i="1"/>
  <c r="N1626" i="1"/>
  <c r="N1622" i="1"/>
  <c r="N1618" i="1"/>
  <c r="N1614" i="1"/>
  <c r="N1610" i="1"/>
  <c r="N1606" i="1"/>
  <c r="N1602" i="1"/>
  <c r="N1598" i="1"/>
  <c r="N1594" i="1"/>
  <c r="N1590" i="1"/>
  <c r="N1586" i="1"/>
  <c r="N1582" i="1"/>
  <c r="N1578" i="1"/>
  <c r="N1574" i="1"/>
  <c r="N1570" i="1"/>
  <c r="N1566" i="1"/>
  <c r="N1562" i="1"/>
  <c r="N1558" i="1"/>
  <c r="N1554" i="1"/>
  <c r="N1550" i="1"/>
  <c r="N1546" i="1"/>
  <c r="N1542" i="1"/>
  <c r="N1538" i="1"/>
  <c r="N1534" i="1"/>
  <c r="N1530" i="1"/>
  <c r="N1526" i="1"/>
  <c r="N1522" i="1"/>
  <c r="N1518" i="1"/>
  <c r="N1514" i="1"/>
  <c r="N1510" i="1"/>
  <c r="N1506" i="1"/>
  <c r="N1502" i="1"/>
  <c r="N1498" i="1"/>
  <c r="N1494" i="1"/>
  <c r="N1490" i="1"/>
  <c r="N1486" i="1"/>
  <c r="N1482" i="1"/>
  <c r="N1478" i="1"/>
  <c r="N1474" i="1"/>
  <c r="N1470" i="1"/>
  <c r="N1466" i="1"/>
  <c r="N1462" i="1"/>
  <c r="N1458" i="1"/>
  <c r="N1454" i="1"/>
  <c r="N1450" i="1"/>
  <c r="N1446" i="1"/>
  <c r="N1442" i="1"/>
  <c r="N1438" i="1"/>
  <c r="N1434" i="1"/>
  <c r="N1430" i="1"/>
  <c r="N1426" i="1"/>
  <c r="N1422" i="1"/>
  <c r="N1418" i="1"/>
  <c r="N1414" i="1"/>
  <c r="N1410" i="1"/>
  <c r="N1406" i="1"/>
  <c r="N1402" i="1"/>
  <c r="N1398" i="1"/>
  <c r="N1394" i="1"/>
  <c r="N1390" i="1"/>
  <c r="N1386" i="1"/>
  <c r="N1382" i="1"/>
  <c r="N1378" i="1"/>
  <c r="N1374" i="1"/>
  <c r="N1370" i="1"/>
  <c r="N1366" i="1"/>
  <c r="N1362" i="1"/>
  <c r="N1358" i="1"/>
  <c r="N1354" i="1"/>
  <c r="N1350" i="1"/>
  <c r="N1346" i="1"/>
  <c r="N1342" i="1"/>
  <c r="N1338" i="1"/>
  <c r="N1334" i="1"/>
  <c r="N1330" i="1"/>
  <c r="N1326" i="1"/>
  <c r="N1322" i="1"/>
  <c r="N1318" i="1"/>
  <c r="N1314" i="1"/>
  <c r="N1310" i="1"/>
  <c r="N1306" i="1"/>
  <c r="N1302" i="1"/>
  <c r="N1298" i="1"/>
  <c r="N1294" i="1"/>
  <c r="N1290" i="1"/>
  <c r="N1286" i="1"/>
  <c r="N1282" i="1"/>
  <c r="N1278" i="1"/>
  <c r="N1274" i="1"/>
  <c r="N1270" i="1"/>
  <c r="N1266" i="1"/>
  <c r="N1262" i="1"/>
  <c r="N1258" i="1"/>
  <c r="N1254" i="1"/>
  <c r="N1250" i="1"/>
  <c r="N1246" i="1"/>
  <c r="N1242" i="1"/>
  <c r="N1238" i="1"/>
  <c r="N1234" i="1"/>
  <c r="N1230" i="1"/>
  <c r="N1226" i="1"/>
  <c r="N1222" i="1"/>
  <c r="N847" i="1"/>
  <c r="N846" i="1"/>
  <c r="N845" i="1"/>
  <c r="N844" i="1"/>
  <c r="N843" i="1"/>
  <c r="N842" i="1"/>
  <c r="N841" i="1"/>
  <c r="N840" i="1"/>
  <c r="N839" i="1"/>
  <c r="N838" i="1"/>
  <c r="N837" i="1"/>
  <c r="N836" i="1"/>
  <c r="N835" i="1"/>
  <c r="N834" i="1"/>
  <c r="N833" i="1"/>
  <c r="N832" i="1"/>
  <c r="N831" i="1"/>
  <c r="N830" i="1"/>
  <c r="N829" i="1"/>
  <c r="N828" i="1"/>
  <c r="N827" i="1"/>
  <c r="N826" i="1"/>
  <c r="N825" i="1"/>
  <c r="N824" i="1"/>
  <c r="N823" i="1"/>
  <c r="N822" i="1"/>
  <c r="N821" i="1"/>
  <c r="N820" i="1"/>
  <c r="N819" i="1"/>
  <c r="N818" i="1"/>
  <c r="N817" i="1"/>
  <c r="N816" i="1"/>
  <c r="N815" i="1"/>
  <c r="N814" i="1"/>
  <c r="N813" i="1"/>
  <c r="N812" i="1"/>
  <c r="N811" i="1"/>
  <c r="N810" i="1"/>
  <c r="N809" i="1"/>
  <c r="N808" i="1"/>
  <c r="N807" i="1"/>
  <c r="N806" i="1"/>
  <c r="N805" i="1"/>
  <c r="N804" i="1"/>
  <c r="N803" i="1"/>
  <c r="N802" i="1"/>
  <c r="N801" i="1"/>
  <c r="N800" i="1"/>
  <c r="N799" i="1"/>
  <c r="N798" i="1"/>
  <c r="N797" i="1"/>
  <c r="N796" i="1"/>
  <c r="N795" i="1"/>
  <c r="N794" i="1"/>
  <c r="N793" i="1"/>
  <c r="N792" i="1"/>
  <c r="N791" i="1"/>
  <c r="N790" i="1"/>
  <c r="N789" i="1"/>
  <c r="N788" i="1"/>
  <c r="N787" i="1"/>
  <c r="N786" i="1"/>
  <c r="N785" i="1"/>
  <c r="N784" i="1"/>
  <c r="N783" i="1"/>
  <c r="N782" i="1"/>
  <c r="N781" i="1"/>
  <c r="N780" i="1"/>
  <c r="N779" i="1"/>
  <c r="N778" i="1"/>
  <c r="N777" i="1"/>
  <c r="N776" i="1"/>
  <c r="N775" i="1"/>
  <c r="N774" i="1"/>
  <c r="N773" i="1"/>
  <c r="N772" i="1"/>
  <c r="N771" i="1"/>
  <c r="N770" i="1"/>
  <c r="N769" i="1"/>
  <c r="N768" i="1"/>
  <c r="N767" i="1"/>
  <c r="N766" i="1"/>
  <c r="N765" i="1"/>
  <c r="N764" i="1"/>
  <c r="N763" i="1"/>
  <c r="N762" i="1"/>
  <c r="N761" i="1"/>
  <c r="N760" i="1"/>
  <c r="N759" i="1"/>
  <c r="N758" i="1"/>
  <c r="N757" i="1"/>
  <c r="N756" i="1"/>
  <c r="N755" i="1"/>
  <c r="N754" i="1"/>
  <c r="N753" i="1"/>
  <c r="N752" i="1"/>
  <c r="N751" i="1"/>
  <c r="N750" i="1"/>
  <c r="N749" i="1"/>
  <c r="N748" i="1"/>
  <c r="N747" i="1"/>
  <c r="N746" i="1"/>
  <c r="N745" i="1"/>
  <c r="N744" i="1"/>
  <c r="N743" i="1"/>
  <c r="N742" i="1"/>
  <c r="N741" i="1"/>
  <c r="N740" i="1"/>
  <c r="N739" i="1"/>
  <c r="N738" i="1"/>
  <c r="N737" i="1"/>
  <c r="N736" i="1"/>
  <c r="N735" i="1"/>
  <c r="N734" i="1"/>
  <c r="N733" i="1"/>
  <c r="N732" i="1"/>
  <c r="N731" i="1"/>
  <c r="N730" i="1"/>
  <c r="N729" i="1"/>
  <c r="N728" i="1"/>
  <c r="N727" i="1"/>
  <c r="N726" i="1"/>
  <c r="N725" i="1"/>
  <c r="N724" i="1"/>
  <c r="N723" i="1"/>
  <c r="N722" i="1"/>
  <c r="N721" i="1"/>
  <c r="N720" i="1"/>
  <c r="N719" i="1"/>
  <c r="N718" i="1"/>
  <c r="N717" i="1"/>
  <c r="N716" i="1"/>
  <c r="N715" i="1"/>
  <c r="N714" i="1"/>
  <c r="N713" i="1"/>
  <c r="N712" i="1"/>
  <c r="N711" i="1"/>
  <c r="N710" i="1"/>
  <c r="N709" i="1"/>
  <c r="N708" i="1"/>
  <c r="N707" i="1"/>
  <c r="N706" i="1"/>
  <c r="N705" i="1"/>
  <c r="N704" i="1"/>
  <c r="N703" i="1"/>
  <c r="N702" i="1"/>
  <c r="N701" i="1"/>
  <c r="N700" i="1"/>
  <c r="N699" i="1"/>
  <c r="N698" i="1"/>
  <c r="N697" i="1"/>
  <c r="N696" i="1"/>
  <c r="N695" i="1"/>
  <c r="N694" i="1"/>
  <c r="N693" i="1"/>
  <c r="N692" i="1"/>
  <c r="N691" i="1"/>
  <c r="N690" i="1"/>
  <c r="N689" i="1"/>
  <c r="N688" i="1"/>
  <c r="N687" i="1"/>
  <c r="N686" i="1"/>
  <c r="N685" i="1"/>
  <c r="N684" i="1"/>
  <c r="N683" i="1"/>
  <c r="N682" i="1"/>
  <c r="N681" i="1"/>
  <c r="N680" i="1"/>
  <c r="N679" i="1"/>
  <c r="N678" i="1"/>
  <c r="N677" i="1"/>
  <c r="N676" i="1"/>
  <c r="N675" i="1"/>
  <c r="N674" i="1"/>
  <c r="N673" i="1"/>
  <c r="N672" i="1"/>
  <c r="N671" i="1"/>
  <c r="N670" i="1"/>
  <c r="N669" i="1"/>
  <c r="N668" i="1"/>
  <c r="N667" i="1"/>
  <c r="N666" i="1"/>
  <c r="N665" i="1"/>
  <c r="N664" i="1"/>
  <c r="N663" i="1"/>
  <c r="N662" i="1"/>
  <c r="N661" i="1"/>
  <c r="N660" i="1"/>
  <c r="N659" i="1"/>
  <c r="N658" i="1"/>
  <c r="N657" i="1"/>
  <c r="N656" i="1"/>
  <c r="N655" i="1"/>
  <c r="N654" i="1"/>
  <c r="N653" i="1"/>
  <c r="N652" i="1"/>
  <c r="N651" i="1"/>
  <c r="N650" i="1"/>
  <c r="N649" i="1"/>
  <c r="N648" i="1"/>
  <c r="N647" i="1"/>
  <c r="N646" i="1"/>
  <c r="N645" i="1"/>
  <c r="N644" i="1"/>
  <c r="N643" i="1"/>
  <c r="N642" i="1"/>
  <c r="N641" i="1"/>
  <c r="N640" i="1"/>
  <c r="N639" i="1"/>
  <c r="N638" i="1"/>
  <c r="N637" i="1"/>
  <c r="N636" i="1"/>
  <c r="N635" i="1"/>
  <c r="N634" i="1"/>
  <c r="N633" i="1"/>
  <c r="N632" i="1"/>
  <c r="N631" i="1"/>
  <c r="N630" i="1"/>
  <c r="N629" i="1"/>
  <c r="N628" i="1"/>
  <c r="N627" i="1"/>
  <c r="N626" i="1"/>
  <c r="N625" i="1"/>
  <c r="N624" i="1"/>
  <c r="N623" i="1"/>
  <c r="N622" i="1"/>
  <c r="N621" i="1"/>
  <c r="N620" i="1"/>
  <c r="N619" i="1"/>
  <c r="N618" i="1"/>
  <c r="N617" i="1"/>
  <c r="N616" i="1"/>
  <c r="N615" i="1"/>
  <c r="N614" i="1"/>
  <c r="N613" i="1"/>
  <c r="N612" i="1"/>
  <c r="N611" i="1"/>
  <c r="N610" i="1"/>
  <c r="N609" i="1"/>
  <c r="N608" i="1"/>
  <c r="N607" i="1"/>
  <c r="N606" i="1"/>
  <c r="N605" i="1"/>
  <c r="N604" i="1"/>
  <c r="N603" i="1"/>
  <c r="N602" i="1"/>
  <c r="N601" i="1"/>
  <c r="N600" i="1"/>
  <c r="N599" i="1"/>
  <c r="N598" i="1"/>
  <c r="N597" i="1"/>
  <c r="N596" i="1"/>
  <c r="N595" i="1"/>
  <c r="N594" i="1"/>
  <c r="N593" i="1"/>
  <c r="N592" i="1"/>
  <c r="N591" i="1"/>
  <c r="N590" i="1"/>
  <c r="N589" i="1"/>
  <c r="N588" i="1"/>
  <c r="N587" i="1"/>
  <c r="N586" i="1"/>
  <c r="N585" i="1"/>
  <c r="N584" i="1"/>
  <c r="N583" i="1"/>
  <c r="N582" i="1"/>
  <c r="N581" i="1"/>
  <c r="N580" i="1"/>
  <c r="N579" i="1"/>
  <c r="N578" i="1"/>
  <c r="N577" i="1"/>
  <c r="N576" i="1"/>
  <c r="N575" i="1"/>
  <c r="N574" i="1"/>
  <c r="N573" i="1"/>
  <c r="N572" i="1"/>
  <c r="N571" i="1"/>
  <c r="N570" i="1"/>
  <c r="N569" i="1"/>
  <c r="N568" i="1"/>
  <c r="N567" i="1"/>
  <c r="N566" i="1"/>
  <c r="N565" i="1"/>
  <c r="N564" i="1"/>
  <c r="N563" i="1"/>
  <c r="N562" i="1"/>
  <c r="N561" i="1"/>
  <c r="N560" i="1"/>
  <c r="N559" i="1"/>
  <c r="N558" i="1"/>
  <c r="N557" i="1"/>
  <c r="N556" i="1"/>
  <c r="N555" i="1"/>
  <c r="N554" i="1"/>
  <c r="N553" i="1"/>
  <c r="N552" i="1"/>
  <c r="N551" i="1"/>
  <c r="N550" i="1"/>
  <c r="N549" i="1"/>
  <c r="N548" i="1"/>
  <c r="N547" i="1"/>
  <c r="N546" i="1"/>
  <c r="N545" i="1"/>
  <c r="N544" i="1"/>
  <c r="N543" i="1"/>
  <c r="N542" i="1"/>
  <c r="N541" i="1"/>
  <c r="N540" i="1"/>
  <c r="N539" i="1"/>
  <c r="N538" i="1"/>
  <c r="N537" i="1"/>
  <c r="N536" i="1"/>
  <c r="N535" i="1"/>
  <c r="N534" i="1"/>
  <c r="N533" i="1"/>
  <c r="N532" i="1"/>
  <c r="N531" i="1"/>
  <c r="N530" i="1"/>
  <c r="N529" i="1"/>
  <c r="N528" i="1"/>
  <c r="N527" i="1"/>
  <c r="N526" i="1"/>
  <c r="N525" i="1"/>
  <c r="N524" i="1"/>
  <c r="N523" i="1"/>
  <c r="N522" i="1"/>
  <c r="N521" i="1"/>
  <c r="N520" i="1"/>
  <c r="N519" i="1"/>
  <c r="N518" i="1"/>
  <c r="N517" i="1"/>
  <c r="N516" i="1"/>
  <c r="N515" i="1"/>
  <c r="N514" i="1"/>
  <c r="N513" i="1"/>
  <c r="N512" i="1"/>
  <c r="N511" i="1"/>
  <c r="N510" i="1"/>
  <c r="N509" i="1"/>
  <c r="N508" i="1"/>
  <c r="N507" i="1"/>
  <c r="N506" i="1"/>
  <c r="N505" i="1"/>
  <c r="N504" i="1"/>
  <c r="N503" i="1"/>
  <c r="N502" i="1"/>
  <c r="N501" i="1"/>
  <c r="N500" i="1"/>
  <c r="N499" i="1"/>
  <c r="N498" i="1"/>
  <c r="N497" i="1"/>
  <c r="N496" i="1"/>
  <c r="N495" i="1"/>
  <c r="N494" i="1"/>
  <c r="N493" i="1"/>
  <c r="N492" i="1"/>
  <c r="N491" i="1"/>
  <c r="N490" i="1"/>
  <c r="N489" i="1"/>
  <c r="N488" i="1"/>
  <c r="N487" i="1"/>
  <c r="N486" i="1"/>
  <c r="N485" i="1"/>
  <c r="N484" i="1"/>
  <c r="N483" i="1"/>
  <c r="N482" i="1"/>
  <c r="N481" i="1"/>
  <c r="N480" i="1"/>
  <c r="N479" i="1"/>
  <c r="N478" i="1"/>
  <c r="N477" i="1"/>
  <c r="N476" i="1"/>
  <c r="N475" i="1"/>
  <c r="N474" i="1"/>
  <c r="N473" i="1"/>
  <c r="N472" i="1"/>
  <c r="N471" i="1"/>
  <c r="N470" i="1"/>
  <c r="N469" i="1"/>
  <c r="N468" i="1"/>
  <c r="N467" i="1"/>
  <c r="N466" i="1"/>
  <c r="N465" i="1"/>
  <c r="N464" i="1"/>
  <c r="N463" i="1"/>
  <c r="N462" i="1"/>
  <c r="N461" i="1"/>
  <c r="N460" i="1"/>
  <c r="N459" i="1"/>
  <c r="N458" i="1"/>
  <c r="N457" i="1"/>
  <c r="N456" i="1"/>
  <c r="N455" i="1"/>
  <c r="N454" i="1"/>
  <c r="N453" i="1"/>
  <c r="N452" i="1"/>
  <c r="N451" i="1"/>
  <c r="N450" i="1"/>
  <c r="N449" i="1"/>
  <c r="N448" i="1"/>
  <c r="N447" i="1"/>
  <c r="N446" i="1"/>
  <c r="N445" i="1"/>
  <c r="N444" i="1"/>
  <c r="N443" i="1"/>
  <c r="N442" i="1"/>
  <c r="N441" i="1"/>
  <c r="N440" i="1"/>
  <c r="N439" i="1"/>
  <c r="N438" i="1"/>
  <c r="N437" i="1"/>
  <c r="N436" i="1"/>
  <c r="N435" i="1"/>
  <c r="N434" i="1"/>
  <c r="N433" i="1"/>
  <c r="N432" i="1"/>
  <c r="N431" i="1"/>
  <c r="N430" i="1"/>
  <c r="N429" i="1"/>
  <c r="N428" i="1"/>
  <c r="N427" i="1"/>
  <c r="N426" i="1"/>
  <c r="N425" i="1"/>
  <c r="N424" i="1"/>
  <c r="N423" i="1"/>
  <c r="N422" i="1"/>
  <c r="N421" i="1"/>
  <c r="N420" i="1"/>
  <c r="N419" i="1"/>
  <c r="N418" i="1"/>
  <c r="N417" i="1"/>
  <c r="N416" i="1"/>
  <c r="N415" i="1"/>
  <c r="N414" i="1"/>
  <c r="N413" i="1"/>
  <c r="N412" i="1"/>
  <c r="N411" i="1"/>
  <c r="N410" i="1"/>
  <c r="N409" i="1"/>
  <c r="N408" i="1"/>
  <c r="N407" i="1"/>
  <c r="N406" i="1"/>
  <c r="N405" i="1"/>
  <c r="N404" i="1"/>
  <c r="N403" i="1"/>
  <c r="N402" i="1"/>
  <c r="N401" i="1"/>
  <c r="N400" i="1"/>
  <c r="N399" i="1"/>
  <c r="N398" i="1"/>
  <c r="N397" i="1"/>
  <c r="N396" i="1"/>
  <c r="N395" i="1"/>
  <c r="N394" i="1"/>
  <c r="N393" i="1"/>
  <c r="N392" i="1"/>
  <c r="N391" i="1"/>
  <c r="N390" i="1"/>
  <c r="N389" i="1"/>
  <c r="N388" i="1"/>
  <c r="N387" i="1"/>
  <c r="N386" i="1"/>
  <c r="N385" i="1"/>
  <c r="N384" i="1"/>
  <c r="N383" i="1"/>
  <c r="N382" i="1"/>
  <c r="N381" i="1"/>
  <c r="N380" i="1"/>
  <c r="N379" i="1"/>
  <c r="N378" i="1"/>
  <c r="N377" i="1"/>
  <c r="N376" i="1"/>
  <c r="N375" i="1"/>
  <c r="N374" i="1"/>
  <c r="N373" i="1"/>
  <c r="N372" i="1"/>
  <c r="N371" i="1"/>
  <c r="N370" i="1"/>
  <c r="N369" i="1"/>
  <c r="N368" i="1"/>
  <c r="N367" i="1"/>
  <c r="N366" i="1"/>
  <c r="N365" i="1"/>
  <c r="N364" i="1"/>
  <c r="N363" i="1"/>
  <c r="N362" i="1"/>
  <c r="N361" i="1"/>
  <c r="N360" i="1"/>
  <c r="N359" i="1"/>
  <c r="N358" i="1"/>
  <c r="N357" i="1"/>
  <c r="N356" i="1"/>
  <c r="N355" i="1"/>
  <c r="N354" i="1"/>
  <c r="N353" i="1"/>
  <c r="N352" i="1"/>
  <c r="N351" i="1"/>
  <c r="N350" i="1"/>
  <c r="N349" i="1"/>
  <c r="N348" i="1"/>
  <c r="N347" i="1"/>
  <c r="N346" i="1"/>
  <c r="N345" i="1"/>
  <c r="N344" i="1"/>
  <c r="N343" i="1"/>
  <c r="N342" i="1"/>
  <c r="N341" i="1"/>
  <c r="N340" i="1"/>
  <c r="N339" i="1"/>
  <c r="N1911" i="1"/>
  <c r="N1847" i="1"/>
  <c r="N1783" i="1"/>
  <c r="N1719" i="1"/>
  <c r="N1667" i="1"/>
  <c r="N1635" i="1"/>
  <c r="N1623" i="1"/>
  <c r="N1607" i="1"/>
  <c r="N1591" i="1"/>
  <c r="N1575" i="1"/>
  <c r="N1559" i="1"/>
  <c r="N1543" i="1"/>
  <c r="N1527" i="1"/>
  <c r="N1511" i="1"/>
  <c r="N1495" i="1"/>
  <c r="N1479" i="1"/>
  <c r="N1463" i="1"/>
  <c r="N1447" i="1"/>
  <c r="N1431" i="1"/>
  <c r="N1415" i="1"/>
  <c r="N1399" i="1"/>
  <c r="N1383" i="1"/>
  <c r="N1367" i="1"/>
  <c r="N1351" i="1"/>
  <c r="N1335" i="1"/>
  <c r="N1319" i="1"/>
  <c r="N1303" i="1"/>
  <c r="N1287" i="1"/>
  <c r="N1271" i="1"/>
  <c r="N1255" i="1"/>
  <c r="N1239" i="1"/>
  <c r="N1223" i="1"/>
  <c r="N1214" i="1"/>
  <c r="N1206" i="1"/>
  <c r="N1198" i="1"/>
  <c r="N1190" i="1"/>
  <c r="N1182" i="1"/>
  <c r="N1174" i="1"/>
  <c r="N1166" i="1"/>
  <c r="N1158" i="1"/>
  <c r="N1150" i="1"/>
  <c r="N1142" i="1"/>
  <c r="N1134" i="1"/>
  <c r="N1126" i="1"/>
  <c r="N1118" i="1"/>
  <c r="N1110" i="1"/>
  <c r="N1102" i="1"/>
  <c r="N1094" i="1"/>
  <c r="N1086" i="1"/>
  <c r="N1078" i="1"/>
  <c r="N1070" i="1"/>
  <c r="N1062" i="1"/>
  <c r="N1054" i="1"/>
  <c r="N1046" i="1"/>
  <c r="N1038" i="1"/>
  <c r="N1030" i="1"/>
  <c r="N1022" i="1"/>
  <c r="N1014" i="1"/>
  <c r="N1006" i="1"/>
  <c r="N998" i="1"/>
  <c r="N990" i="1"/>
  <c r="N982" i="1"/>
  <c r="N974" i="1"/>
  <c r="N966" i="1"/>
  <c r="N958" i="1"/>
  <c r="N950" i="1"/>
  <c r="N942" i="1"/>
  <c r="N934" i="1"/>
  <c r="N926" i="1"/>
  <c r="N918" i="1"/>
  <c r="N910" i="1"/>
  <c r="N902" i="1"/>
  <c r="N894" i="1"/>
  <c r="N886" i="1"/>
  <c r="N878" i="1"/>
  <c r="N870" i="1"/>
  <c r="N862" i="1"/>
  <c r="N854" i="1"/>
  <c r="N258" i="1"/>
  <c r="N257" i="1"/>
  <c r="N256" i="1"/>
  <c r="N255" i="1"/>
  <c r="N254" i="1"/>
  <c r="N253" i="1"/>
  <c r="N252" i="1"/>
  <c r="N251" i="1"/>
  <c r="N250" i="1"/>
  <c r="N249" i="1"/>
  <c r="N248" i="1"/>
  <c r="N247" i="1"/>
  <c r="N246" i="1"/>
  <c r="N245" i="1"/>
  <c r="N244" i="1"/>
  <c r="N243" i="1"/>
  <c r="N242" i="1"/>
  <c r="N241" i="1"/>
  <c r="N240" i="1"/>
  <c r="N239" i="1"/>
  <c r="N238" i="1"/>
  <c r="N237" i="1"/>
  <c r="N236" i="1"/>
  <c r="N235" i="1"/>
  <c r="N234" i="1"/>
  <c r="N233" i="1"/>
  <c r="N232" i="1"/>
  <c r="N231" i="1"/>
  <c r="N230" i="1"/>
  <c r="N229" i="1"/>
  <c r="N228" i="1"/>
  <c r="N227" i="1"/>
  <c r="N226" i="1"/>
  <c r="N225" i="1"/>
  <c r="N224" i="1"/>
  <c r="N223" i="1"/>
  <c r="N222" i="1"/>
  <c r="N221" i="1"/>
  <c r="N220" i="1"/>
  <c r="N219" i="1"/>
  <c r="N218" i="1"/>
  <c r="N217" i="1"/>
  <c r="N216" i="1"/>
  <c r="N215" i="1"/>
  <c r="N214" i="1"/>
  <c r="N213" i="1"/>
  <c r="N212" i="1"/>
  <c r="N211" i="1"/>
  <c r="N210" i="1"/>
  <c r="N209" i="1"/>
  <c r="N208" i="1"/>
  <c r="N207"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71" i="1"/>
  <c r="N170" i="1"/>
  <c r="N169" i="1"/>
  <c r="N168" i="1"/>
  <c r="N167" i="1"/>
  <c r="N166" i="1"/>
  <c r="N165" i="1"/>
  <c r="N164" i="1"/>
  <c r="N163" i="1"/>
  <c r="N162" i="1"/>
  <c r="N161" i="1"/>
  <c r="N160" i="1"/>
  <c r="N159" i="1"/>
  <c r="N158" i="1"/>
  <c r="N157" i="1"/>
  <c r="N156" i="1"/>
  <c r="N155" i="1"/>
  <c r="N154" i="1"/>
  <c r="N153" i="1"/>
  <c r="N152" i="1"/>
  <c r="N151" i="1"/>
  <c r="N150" i="1"/>
  <c r="N149" i="1"/>
  <c r="N148" i="1"/>
  <c r="N147" i="1"/>
  <c r="N146" i="1"/>
  <c r="N145" i="1"/>
  <c r="N144" i="1"/>
  <c r="N143" i="1"/>
  <c r="N142" i="1"/>
  <c r="N141" i="1"/>
  <c r="N140" i="1"/>
  <c r="N139" i="1"/>
  <c r="N138" i="1"/>
  <c r="N137" i="1"/>
  <c r="N136" i="1"/>
  <c r="N135" i="1"/>
  <c r="N134" i="1"/>
  <c r="N133" i="1"/>
  <c r="N132" i="1"/>
  <c r="N131" i="1"/>
  <c r="N130" i="1"/>
  <c r="N129" i="1"/>
  <c r="N128" i="1"/>
  <c r="N127" i="1"/>
  <c r="N126" i="1"/>
  <c r="N125" i="1"/>
  <c r="N124" i="1"/>
  <c r="N123" i="1"/>
  <c r="N122" i="1"/>
  <c r="N121" i="1"/>
  <c r="N120" i="1"/>
  <c r="N119" i="1"/>
  <c r="N118" i="1"/>
  <c r="N117" i="1"/>
  <c r="N116" i="1"/>
  <c r="N115" i="1"/>
  <c r="N114" i="1"/>
  <c r="N113" i="1"/>
  <c r="N112" i="1"/>
  <c r="N111" i="1"/>
  <c r="N110" i="1"/>
  <c r="N109" i="1"/>
  <c r="N108" i="1"/>
  <c r="N107" i="1"/>
  <c r="N106" i="1"/>
  <c r="N105" i="1"/>
  <c r="N104" i="1"/>
  <c r="N103" i="1"/>
  <c r="N102" i="1"/>
  <c r="N101" i="1"/>
  <c r="N100" i="1"/>
  <c r="N99" i="1"/>
  <c r="N98" i="1"/>
  <c r="N97" i="1"/>
  <c r="N96" i="1"/>
  <c r="N95" i="1"/>
  <c r="N94" i="1"/>
  <c r="N93" i="1"/>
  <c r="N92" i="1"/>
  <c r="N91" i="1"/>
  <c r="N90" i="1"/>
  <c r="N89" i="1"/>
  <c r="N85" i="1"/>
  <c r="N84" i="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20" i="1"/>
  <c r="N19" i="1"/>
  <c r="N18" i="1"/>
  <c r="N17" i="1"/>
  <c r="N16" i="1"/>
  <c r="N15" i="1"/>
  <c r="N14" i="1"/>
  <c r="N13" i="1"/>
  <c r="N1767" i="1"/>
  <c r="N1619" i="1"/>
  <c r="N1603" i="1"/>
  <c r="N1571" i="1"/>
  <c r="N1539" i="1"/>
  <c r="N1523" i="1"/>
  <c r="N1443" i="1"/>
  <c r="N1411" i="1"/>
  <c r="N1395" i="1"/>
  <c r="N1363" i="1"/>
  <c r="N1331" i="1"/>
  <c r="N1315" i="1"/>
  <c r="N1251" i="1"/>
  <c r="N1235" i="1"/>
  <c r="N1196" i="1"/>
  <c r="N1188" i="1"/>
  <c r="N1172" i="1"/>
  <c r="N1140" i="1"/>
  <c r="N1116" i="1"/>
  <c r="N1084" i="1"/>
  <c r="N1076" i="1"/>
  <c r="N1060" i="1"/>
  <c r="N1052" i="1"/>
  <c r="N1020" i="1"/>
  <c r="N1012" i="1"/>
  <c r="N980" i="1"/>
  <c r="N972" i="1"/>
  <c r="N940" i="1"/>
  <c r="N932" i="1"/>
  <c r="N900" i="1"/>
  <c r="N892" i="1"/>
  <c r="N868" i="1"/>
  <c r="N860" i="1"/>
  <c r="N337" i="1"/>
  <c r="N325" i="1"/>
  <c r="N323" i="1"/>
  <c r="N309" i="1"/>
  <c r="N307" i="1"/>
  <c r="N293" i="1"/>
  <c r="N291" i="1"/>
  <c r="N285" i="1"/>
  <c r="N283" i="1"/>
  <c r="N281" i="1"/>
  <c r="N279" i="1"/>
  <c r="N277" i="1"/>
  <c r="N275" i="1"/>
  <c r="N271" i="1"/>
  <c r="N1927" i="1"/>
  <c r="N1863" i="1"/>
  <c r="N1799" i="1"/>
  <c r="N1735" i="1"/>
  <c r="N1675" i="1"/>
  <c r="N1643" i="1"/>
  <c r="N1627" i="1"/>
  <c r="N1611" i="1"/>
  <c r="N1595" i="1"/>
  <c r="N1579" i="1"/>
  <c r="N1563" i="1"/>
  <c r="N1547" i="1"/>
  <c r="N1531" i="1"/>
  <c r="N1515" i="1"/>
  <c r="N1499" i="1"/>
  <c r="N1483" i="1"/>
  <c r="N1467" i="1"/>
  <c r="N1451" i="1"/>
  <c r="N1435" i="1"/>
  <c r="N1419" i="1"/>
  <c r="N1403" i="1"/>
  <c r="N1387" i="1"/>
  <c r="N1371" i="1"/>
  <c r="N1355" i="1"/>
  <c r="N1339" i="1"/>
  <c r="N1323" i="1"/>
  <c r="N1307" i="1"/>
  <c r="N1291" i="1"/>
  <c r="N1275" i="1"/>
  <c r="N1259" i="1"/>
  <c r="N1243" i="1"/>
  <c r="N1227" i="1"/>
  <c r="N1216" i="1"/>
  <c r="N1208" i="1"/>
  <c r="N1200" i="1"/>
  <c r="N1192" i="1"/>
  <c r="N1184" i="1"/>
  <c r="N1176" i="1"/>
  <c r="N1168" i="1"/>
  <c r="N1160" i="1"/>
  <c r="N1152" i="1"/>
  <c r="N1144" i="1"/>
  <c r="N1136" i="1"/>
  <c r="N1128" i="1"/>
  <c r="N1120" i="1"/>
  <c r="N1112" i="1"/>
  <c r="N1104" i="1"/>
  <c r="N1096" i="1"/>
  <c r="N1088" i="1"/>
  <c r="N1080" i="1"/>
  <c r="N1072" i="1"/>
  <c r="N1064" i="1"/>
  <c r="N1056" i="1"/>
  <c r="N1048" i="1"/>
  <c r="N1040" i="1"/>
  <c r="N1032" i="1"/>
  <c r="N1024" i="1"/>
  <c r="N1016" i="1"/>
  <c r="N1008" i="1"/>
  <c r="N1000" i="1"/>
  <c r="N992" i="1"/>
  <c r="N984" i="1"/>
  <c r="N976" i="1"/>
  <c r="N968" i="1"/>
  <c r="N960" i="1"/>
  <c r="N952" i="1"/>
  <c r="N944" i="1"/>
  <c r="N936" i="1"/>
  <c r="N928" i="1"/>
  <c r="N920" i="1"/>
  <c r="N912" i="1"/>
  <c r="N904" i="1"/>
  <c r="N896" i="1"/>
  <c r="N888" i="1"/>
  <c r="N880" i="1"/>
  <c r="N872" i="1"/>
  <c r="N864" i="1"/>
  <c r="N856" i="1"/>
  <c r="N848" i="1"/>
  <c r="N336" i="1"/>
  <c r="N334" i="1"/>
  <c r="N332" i="1"/>
  <c r="N330" i="1"/>
  <c r="N328" i="1"/>
  <c r="N326" i="1"/>
  <c r="N324" i="1"/>
  <c r="N322" i="1"/>
  <c r="N320" i="1"/>
  <c r="N318" i="1"/>
  <c r="N316" i="1"/>
  <c r="N314" i="1"/>
  <c r="N312" i="1"/>
  <c r="N310" i="1"/>
  <c r="N308" i="1"/>
  <c r="N306" i="1"/>
  <c r="N304" i="1"/>
  <c r="N302" i="1"/>
  <c r="N300" i="1"/>
  <c r="N298" i="1"/>
  <c r="N296" i="1"/>
  <c r="N294" i="1"/>
  <c r="N292" i="1"/>
  <c r="N290" i="1"/>
  <c r="N288" i="1"/>
  <c r="N286" i="1"/>
  <c r="N284" i="1"/>
  <c r="N282" i="1"/>
  <c r="N280" i="1"/>
  <c r="N278" i="1"/>
  <c r="N276" i="1"/>
  <c r="N274" i="1"/>
  <c r="N272" i="1"/>
  <c r="N270" i="1"/>
  <c r="N268" i="1"/>
  <c r="N266" i="1"/>
  <c r="N264" i="1"/>
  <c r="N262" i="1"/>
  <c r="N260" i="1"/>
  <c r="N1555" i="1"/>
  <c r="N1491" i="1"/>
  <c r="N1475" i="1"/>
  <c r="N1459" i="1"/>
  <c r="N1347" i="1"/>
  <c r="N1283" i="1"/>
  <c r="N1267" i="1"/>
  <c r="N1212" i="1"/>
  <c r="N1204" i="1"/>
  <c r="N1164" i="1"/>
  <c r="N1156" i="1"/>
  <c r="N1148" i="1"/>
  <c r="N1132" i="1"/>
  <c r="N1100" i="1"/>
  <c r="N1092" i="1"/>
  <c r="N1044" i="1"/>
  <c r="N1036" i="1"/>
  <c r="N1028" i="1"/>
  <c r="N996" i="1"/>
  <c r="N988" i="1"/>
  <c r="N964" i="1"/>
  <c r="N956" i="1"/>
  <c r="N916" i="1"/>
  <c r="N908" i="1"/>
  <c r="N876" i="1"/>
  <c r="N852" i="1"/>
  <c r="N333" i="1"/>
  <c r="N331" i="1"/>
  <c r="N329" i="1"/>
  <c r="N327" i="1"/>
  <c r="N321" i="1"/>
  <c r="N319" i="1"/>
  <c r="N317" i="1"/>
  <c r="N315" i="1"/>
  <c r="N313" i="1"/>
  <c r="N311" i="1"/>
  <c r="N301" i="1"/>
  <c r="N299" i="1"/>
  <c r="N297" i="1"/>
  <c r="N295" i="1"/>
  <c r="N289" i="1"/>
  <c r="N287" i="1"/>
  <c r="N273" i="1"/>
  <c r="N267" i="1"/>
  <c r="N265" i="1"/>
  <c r="N259" i="1"/>
  <c r="N1943" i="1"/>
  <c r="N1879" i="1"/>
  <c r="N1815" i="1"/>
  <c r="N1751" i="1"/>
  <c r="N1687" i="1"/>
  <c r="N1651" i="1"/>
  <c r="N1631" i="1"/>
  <c r="N1615" i="1"/>
  <c r="N1599" i="1"/>
  <c r="N1583" i="1"/>
  <c r="N1567" i="1"/>
  <c r="N1551" i="1"/>
  <c r="N1535" i="1"/>
  <c r="N1519" i="1"/>
  <c r="N1503" i="1"/>
  <c r="N1487" i="1"/>
  <c r="N1471" i="1"/>
  <c r="N1455" i="1"/>
  <c r="N1439" i="1"/>
  <c r="N1423" i="1"/>
  <c r="N1407" i="1"/>
  <c r="N1391" i="1"/>
  <c r="N1375" i="1"/>
  <c r="N1359" i="1"/>
  <c r="N1343" i="1"/>
  <c r="N1327" i="1"/>
  <c r="N1311" i="1"/>
  <c r="N1295" i="1"/>
  <c r="N1279" i="1"/>
  <c r="N1263" i="1"/>
  <c r="N1247" i="1"/>
  <c r="N1231" i="1"/>
  <c r="N1218" i="1"/>
  <c r="N1210" i="1"/>
  <c r="N1202" i="1"/>
  <c r="N1194" i="1"/>
  <c r="N1186" i="1"/>
  <c r="N1178" i="1"/>
  <c r="N1170" i="1"/>
  <c r="N1162" i="1"/>
  <c r="N1154" i="1"/>
  <c r="N1146" i="1"/>
  <c r="N1138" i="1"/>
  <c r="N1130" i="1"/>
  <c r="N1122" i="1"/>
  <c r="N1114" i="1"/>
  <c r="N1106" i="1"/>
  <c r="N1098" i="1"/>
  <c r="N1090" i="1"/>
  <c r="N1082" i="1"/>
  <c r="N1074" i="1"/>
  <c r="N1066" i="1"/>
  <c r="N1058" i="1"/>
  <c r="N1050" i="1"/>
  <c r="N1042" i="1"/>
  <c r="N1034" i="1"/>
  <c r="N1026" i="1"/>
  <c r="N1018" i="1"/>
  <c r="N1010" i="1"/>
  <c r="N1002" i="1"/>
  <c r="N994" i="1"/>
  <c r="N986" i="1"/>
  <c r="N978" i="1"/>
  <c r="N970" i="1"/>
  <c r="N962" i="1"/>
  <c r="N954" i="1"/>
  <c r="N946" i="1"/>
  <c r="N938" i="1"/>
  <c r="N930" i="1"/>
  <c r="N922" i="1"/>
  <c r="N914" i="1"/>
  <c r="N906" i="1"/>
  <c r="N898" i="1"/>
  <c r="N890" i="1"/>
  <c r="N882" i="1"/>
  <c r="N874" i="1"/>
  <c r="N866" i="1"/>
  <c r="N858" i="1"/>
  <c r="N850" i="1"/>
  <c r="N1959" i="1"/>
  <c r="N1895" i="1"/>
  <c r="N1831" i="1"/>
  <c r="N1703" i="1"/>
  <c r="N1659" i="1"/>
  <c r="N1587" i="1"/>
  <c r="N1507" i="1"/>
  <c r="N1427" i="1"/>
  <c r="N1379" i="1"/>
  <c r="N1299" i="1"/>
  <c r="N1220" i="1"/>
  <c r="N1180" i="1"/>
  <c r="N1124" i="1"/>
  <c r="N1108" i="1"/>
  <c r="N1068" i="1"/>
  <c r="N1004" i="1"/>
  <c r="N948" i="1"/>
  <c r="N924" i="1"/>
  <c r="N884" i="1"/>
  <c r="N335" i="1"/>
  <c r="N305" i="1"/>
  <c r="N303" i="1"/>
  <c r="N269" i="1"/>
  <c r="N263" i="1"/>
  <c r="N261" i="1"/>
  <c r="Q3288" i="1"/>
  <c r="Q3287" i="1"/>
  <c r="Q3286" i="1"/>
  <c r="Q3285" i="1"/>
  <c r="Q3284" i="1"/>
  <c r="Q3283" i="1"/>
  <c r="Q3282" i="1"/>
  <c r="Q3281" i="1"/>
  <c r="Q3280" i="1"/>
  <c r="Q3279" i="1"/>
  <c r="Q3278" i="1"/>
  <c r="Q3277" i="1"/>
  <c r="Q3276" i="1"/>
  <c r="Q3275" i="1"/>
  <c r="Q3274" i="1"/>
  <c r="Q3273" i="1"/>
  <c r="Q3272" i="1"/>
  <c r="Q3271" i="1"/>
  <c r="Q3270" i="1"/>
  <c r="Q3269" i="1"/>
  <c r="Q3268" i="1"/>
  <c r="Q3267" i="1"/>
  <c r="Q3266" i="1"/>
  <c r="Q3265" i="1"/>
  <c r="Q3264" i="1"/>
  <c r="Q3263" i="1"/>
  <c r="Q3262" i="1"/>
  <c r="Q3261" i="1"/>
  <c r="Q3260" i="1"/>
  <c r="Q3256" i="1"/>
  <c r="Q3257" i="1"/>
  <c r="Q3258" i="1"/>
  <c r="Q3259" i="1"/>
  <c r="Q3254" i="1"/>
  <c r="Q3251" i="1"/>
  <c r="Q3247" i="1"/>
  <c r="Q3243" i="1"/>
  <c r="Q3239" i="1"/>
  <c r="Q3235" i="1"/>
  <c r="Q3233" i="1"/>
  <c r="Q3252" i="1"/>
  <c r="Q3248" i="1"/>
  <c r="Q3244" i="1"/>
  <c r="Q3240" i="1"/>
  <c r="Q3236" i="1"/>
  <c r="Q3253" i="1"/>
  <c r="Q3249" i="1"/>
  <c r="Q3245" i="1"/>
  <c r="Q3241" i="1"/>
  <c r="Q3237" i="1"/>
  <c r="Q3232" i="1"/>
  <c r="Q3231" i="1"/>
  <c r="Q3230" i="1"/>
  <c r="Q3229" i="1"/>
  <c r="Q3228" i="1"/>
  <c r="Q3227" i="1"/>
  <c r="Q3226" i="1"/>
  <c r="Q3225" i="1"/>
  <c r="Q3224" i="1"/>
  <c r="Q3223" i="1"/>
  <c r="Q3222" i="1"/>
  <c r="Q3221" i="1"/>
  <c r="Q3220" i="1"/>
  <c r="Q3219" i="1"/>
  <c r="Q3218" i="1"/>
  <c r="Q3217" i="1"/>
  <c r="Q3216" i="1"/>
  <c r="Q3215" i="1"/>
  <c r="Q3214" i="1"/>
  <c r="Q3213" i="1"/>
  <c r="Q3212" i="1"/>
  <c r="Q3255" i="1"/>
  <c r="Q3238" i="1"/>
  <c r="Q3242" i="1"/>
  <c r="Q3210" i="1"/>
  <c r="Q3208" i="1"/>
  <c r="Q3206" i="1"/>
  <c r="Q3205" i="1"/>
  <c r="Q3204" i="1"/>
  <c r="Q3203" i="1"/>
  <c r="Q3202" i="1"/>
  <c r="Q3201" i="1"/>
  <c r="Q3200" i="1"/>
  <c r="Q3199" i="1"/>
  <c r="Q3198" i="1"/>
  <c r="Q3197" i="1"/>
  <c r="Q3196" i="1"/>
  <c r="Q3195" i="1"/>
  <c r="Q3194" i="1"/>
  <c r="Q3193" i="1"/>
  <c r="Q3192" i="1"/>
  <c r="Q3191" i="1"/>
  <c r="Q3190" i="1"/>
  <c r="Q3189" i="1"/>
  <c r="Q3188" i="1"/>
  <c r="Q3187" i="1"/>
  <c r="Q3186" i="1"/>
  <c r="Q3185" i="1"/>
  <c r="Q3184" i="1"/>
  <c r="Q3183" i="1"/>
  <c r="Q3182" i="1"/>
  <c r="Q3181" i="1"/>
  <c r="Q3180" i="1"/>
  <c r="Q3179" i="1"/>
  <c r="Q3178" i="1"/>
  <c r="Q3177" i="1"/>
  <c r="Q3176" i="1"/>
  <c r="Q3175" i="1"/>
  <c r="Q3174" i="1"/>
  <c r="Q3173" i="1"/>
  <c r="Q3172" i="1"/>
  <c r="Q3171" i="1"/>
  <c r="Q3170" i="1"/>
  <c r="Q3169" i="1"/>
  <c r="Q3168" i="1"/>
  <c r="Q3167" i="1"/>
  <c r="Q3166" i="1"/>
  <c r="Q3165" i="1"/>
  <c r="Q3164" i="1"/>
  <c r="Q3163" i="1"/>
  <c r="Q3162" i="1"/>
  <c r="Q3161" i="1"/>
  <c r="Q3160" i="1"/>
  <c r="Q3246" i="1"/>
  <c r="Q3234" i="1"/>
  <c r="Q3209" i="1"/>
  <c r="Q3250" i="1"/>
  <c r="Q3211" i="1"/>
  <c r="Q3156" i="1"/>
  <c r="Q3152" i="1"/>
  <c r="Q3148" i="1"/>
  <c r="Q3144" i="1"/>
  <c r="Q3140" i="1"/>
  <c r="Q3136" i="1"/>
  <c r="Q3132" i="1"/>
  <c r="Q3130" i="1"/>
  <c r="Q3128" i="1"/>
  <c r="Q3126" i="1"/>
  <c r="Q3124" i="1"/>
  <c r="Q3122" i="1"/>
  <c r="Q3120" i="1"/>
  <c r="Q3157" i="1"/>
  <c r="Q3153" i="1"/>
  <c r="Q3149" i="1"/>
  <c r="Q3145" i="1"/>
  <c r="Q3141" i="1"/>
  <c r="Q3137" i="1"/>
  <c r="Q3133" i="1"/>
  <c r="Q3207" i="1"/>
  <c r="Q3158" i="1"/>
  <c r="Q3154" i="1"/>
  <c r="Q3150" i="1"/>
  <c r="Q3146" i="1"/>
  <c r="Q3142" i="1"/>
  <c r="Q3138" i="1"/>
  <c r="Q3134" i="1"/>
  <c r="Q3129" i="1"/>
  <c r="Q3127" i="1"/>
  <c r="Q3125" i="1"/>
  <c r="Q3123" i="1"/>
  <c r="Q3121" i="1"/>
  <c r="Q3119" i="1"/>
  <c r="Q3147" i="1"/>
  <c r="Q3131" i="1"/>
  <c r="Q3118" i="1"/>
  <c r="Q3114" i="1"/>
  <c r="Q3110" i="1"/>
  <c r="Q3106" i="1"/>
  <c r="Q3102" i="1"/>
  <c r="Q3098" i="1"/>
  <c r="Q3094" i="1"/>
  <c r="Q3090" i="1"/>
  <c r="Q3078" i="1"/>
  <c r="Q3151" i="1"/>
  <c r="Q3135" i="1"/>
  <c r="Q3115" i="1"/>
  <c r="Q3111" i="1"/>
  <c r="Q3107" i="1"/>
  <c r="Q3103" i="1"/>
  <c r="Q3099" i="1"/>
  <c r="Q3095" i="1"/>
  <c r="Q3091" i="1"/>
  <c r="Q3086" i="1"/>
  <c r="Q3084" i="1"/>
  <c r="Q3082" i="1"/>
  <c r="Q3080" i="1"/>
  <c r="Q3077" i="1"/>
  <c r="Q3075" i="1"/>
  <c r="Q3074" i="1"/>
  <c r="Q3073" i="1"/>
  <c r="Q3072" i="1"/>
  <c r="Q3071" i="1"/>
  <c r="Q3070" i="1"/>
  <c r="Q3069" i="1"/>
  <c r="Q3068" i="1"/>
  <c r="Q3067" i="1"/>
  <c r="Q3066" i="1"/>
  <c r="Q3065" i="1"/>
  <c r="Q3064" i="1"/>
  <c r="Q3063" i="1"/>
  <c r="Q3062" i="1"/>
  <c r="Q3061" i="1"/>
  <c r="Q3060" i="1"/>
  <c r="Q3059" i="1"/>
  <c r="Q3058" i="1"/>
  <c r="Q3057" i="1"/>
  <c r="Q3056" i="1"/>
  <c r="Q3055" i="1"/>
  <c r="Q3054" i="1"/>
  <c r="Q3053" i="1"/>
  <c r="Q3052" i="1"/>
  <c r="Q3051" i="1"/>
  <c r="Q3050" i="1"/>
  <c r="Q3049" i="1"/>
  <c r="Q3048" i="1"/>
  <c r="Q3047" i="1"/>
  <c r="Q3046" i="1"/>
  <c r="Q3045" i="1"/>
  <c r="Q3044" i="1"/>
  <c r="Q3043" i="1"/>
  <c r="Q3042" i="1"/>
  <c r="Q3041" i="1"/>
  <c r="Q3040" i="1"/>
  <c r="Q3039" i="1"/>
  <c r="Q3038" i="1"/>
  <c r="Q3037" i="1"/>
  <c r="Q3036" i="1"/>
  <c r="Q3035" i="1"/>
  <c r="Q3034" i="1"/>
  <c r="Q3033" i="1"/>
  <c r="Q3032" i="1"/>
  <c r="Q3031" i="1"/>
  <c r="Q3030" i="1"/>
  <c r="Q3029" i="1"/>
  <c r="Q3028" i="1"/>
  <c r="Q3027" i="1"/>
  <c r="Q3026" i="1"/>
  <c r="Q3025" i="1"/>
  <c r="Q3024" i="1"/>
  <c r="Q3023" i="1"/>
  <c r="Q3022" i="1"/>
  <c r="Q3021" i="1"/>
  <c r="Q3020" i="1"/>
  <c r="Q3019" i="1"/>
  <c r="Q3018" i="1"/>
  <c r="Q3017" i="1"/>
  <c r="Q3016" i="1"/>
  <c r="Q3015" i="1"/>
  <c r="Q3014" i="1"/>
  <c r="Q3013" i="1"/>
  <c r="Q3012" i="1"/>
  <c r="Q3011" i="1"/>
  <c r="Q3010" i="1"/>
  <c r="Q3009" i="1"/>
  <c r="Q3008" i="1"/>
  <c r="Q3007" i="1"/>
  <c r="Q3006" i="1"/>
  <c r="Q3005" i="1"/>
  <c r="Q3004" i="1"/>
  <c r="Q3003" i="1"/>
  <c r="Q3002" i="1"/>
  <c r="Q3001" i="1"/>
  <c r="Q3000" i="1"/>
  <c r="Q2999" i="1"/>
  <c r="Q3155" i="1"/>
  <c r="Q3139" i="1"/>
  <c r="Q3116" i="1"/>
  <c r="Q3112" i="1"/>
  <c r="Q3108" i="1"/>
  <c r="Q3104" i="1"/>
  <c r="Q3100" i="1"/>
  <c r="Q3096" i="1"/>
  <c r="Q3092" i="1"/>
  <c r="Q3088" i="1"/>
  <c r="Q3076" i="1"/>
  <c r="Q3113" i="1"/>
  <c r="Q3097" i="1"/>
  <c r="Q3087" i="1"/>
  <c r="Q3079" i="1"/>
  <c r="Q3143" i="1"/>
  <c r="Q3117" i="1"/>
  <c r="Q3101" i="1"/>
  <c r="Q3081" i="1"/>
  <c r="Q2997" i="1"/>
  <c r="Q2995" i="1"/>
  <c r="Q2993" i="1"/>
  <c r="Q2991" i="1"/>
  <c r="Q2989" i="1"/>
  <c r="Q2987" i="1"/>
  <c r="Q2985" i="1"/>
  <c r="Q2983" i="1"/>
  <c r="Q2981" i="1"/>
  <c r="Q2980" i="1"/>
  <c r="Q2979" i="1"/>
  <c r="Q2978" i="1"/>
  <c r="Q2977" i="1"/>
  <c r="Q2976" i="1"/>
  <c r="Q2975" i="1"/>
  <c r="Q2974" i="1"/>
  <c r="Q2973" i="1"/>
  <c r="Q2972" i="1"/>
  <c r="Q2971" i="1"/>
  <c r="Q2970" i="1"/>
  <c r="Q2969" i="1"/>
  <c r="Q2968" i="1"/>
  <c r="Q2967" i="1"/>
  <c r="Q2966" i="1"/>
  <c r="Q2965" i="1"/>
  <c r="Q2964" i="1"/>
  <c r="Q2963" i="1"/>
  <c r="Q2962" i="1"/>
  <c r="Q2961" i="1"/>
  <c r="Q2960" i="1"/>
  <c r="Q2959" i="1"/>
  <c r="Q2958" i="1"/>
  <c r="Q2957" i="1"/>
  <c r="Q2956" i="1"/>
  <c r="Q2955" i="1"/>
  <c r="Q2954" i="1"/>
  <c r="Q2953" i="1"/>
  <c r="Q2952" i="1"/>
  <c r="Q2951" i="1"/>
  <c r="Q2950" i="1"/>
  <c r="Q2949" i="1"/>
  <c r="Q2948" i="1"/>
  <c r="Q2947" i="1"/>
  <c r="Q2946" i="1"/>
  <c r="Q2945" i="1"/>
  <c r="Q2944" i="1"/>
  <c r="Q2943" i="1"/>
  <c r="Q2942" i="1"/>
  <c r="Q2941" i="1"/>
  <c r="Q2940" i="1"/>
  <c r="Q2939" i="1"/>
  <c r="Q2938" i="1"/>
  <c r="Q2937" i="1"/>
  <c r="Q2936" i="1"/>
  <c r="Q2935" i="1"/>
  <c r="Q2934" i="1"/>
  <c r="Q2933" i="1"/>
  <c r="Q2932" i="1"/>
  <c r="Q2931" i="1"/>
  <c r="Q2930" i="1"/>
  <c r="Q2929" i="1"/>
  <c r="Q2928" i="1"/>
  <c r="Q2927" i="1"/>
  <c r="Q2926" i="1"/>
  <c r="Q2925" i="1"/>
  <c r="Q2924" i="1"/>
  <c r="Q2923" i="1"/>
  <c r="Q2922" i="1"/>
  <c r="Q2921" i="1"/>
  <c r="Q2920" i="1"/>
  <c r="Q2919" i="1"/>
  <c r="Q2918" i="1"/>
  <c r="Q2917" i="1"/>
  <c r="Q2916" i="1"/>
  <c r="Q2915" i="1"/>
  <c r="Q2914" i="1"/>
  <c r="Q2913" i="1"/>
  <c r="Q2912" i="1"/>
  <c r="Q2911" i="1"/>
  <c r="Q2910" i="1"/>
  <c r="Q2909" i="1"/>
  <c r="Q2908" i="1"/>
  <c r="Q2907" i="1"/>
  <c r="Q2906" i="1"/>
  <c r="Q2905" i="1"/>
  <c r="Q2904" i="1"/>
  <c r="Q2903" i="1"/>
  <c r="Q2902" i="1"/>
  <c r="Q2901" i="1"/>
  <c r="Q3159" i="1"/>
  <c r="Q3089" i="1"/>
  <c r="Q3083" i="1"/>
  <c r="Q2898" i="1"/>
  <c r="Q2894" i="1"/>
  <c r="Q3109" i="1"/>
  <c r="Q2998" i="1"/>
  <c r="Q2994" i="1"/>
  <c r="Q2990" i="1"/>
  <c r="Q2986" i="1"/>
  <c r="Q2982" i="1"/>
  <c r="Q2897" i="1"/>
  <c r="Q2893" i="1"/>
  <c r="Q2891" i="1"/>
  <c r="Q2890" i="1"/>
  <c r="Q2889" i="1"/>
  <c r="Q2888" i="1"/>
  <c r="Q2887" i="1"/>
  <c r="Q2886" i="1"/>
  <c r="Q2885" i="1"/>
  <c r="Q2884" i="1"/>
  <c r="Q2883" i="1"/>
  <c r="Q2882" i="1"/>
  <c r="Q2881" i="1"/>
  <c r="Q2880" i="1"/>
  <c r="Q2879" i="1"/>
  <c r="Q2878" i="1"/>
  <c r="Q2877" i="1"/>
  <c r="Q2876" i="1"/>
  <c r="Q2875" i="1"/>
  <c r="Q2874" i="1"/>
  <c r="Q2873" i="1"/>
  <c r="Q2872" i="1"/>
  <c r="Q2871" i="1"/>
  <c r="Q2870" i="1"/>
  <c r="Q2869" i="1"/>
  <c r="Q2868" i="1"/>
  <c r="Q2867" i="1"/>
  <c r="Q2866" i="1"/>
  <c r="Q2865" i="1"/>
  <c r="Q2864" i="1"/>
  <c r="Q2863" i="1"/>
  <c r="Q2862" i="1"/>
  <c r="Q2861" i="1"/>
  <c r="Q2860" i="1"/>
  <c r="Q2859" i="1"/>
  <c r="Q2858" i="1"/>
  <c r="Q2857" i="1"/>
  <c r="Q2856" i="1"/>
  <c r="Q2855" i="1"/>
  <c r="Q2854" i="1"/>
  <c r="Q2853" i="1"/>
  <c r="Q2852" i="1"/>
  <c r="Q2851" i="1"/>
  <c r="Q2850" i="1"/>
  <c r="Q2849" i="1"/>
  <c r="Q2848" i="1"/>
  <c r="Q2847" i="1"/>
  <c r="Q2846" i="1"/>
  <c r="Q2845" i="1"/>
  <c r="Q2844" i="1"/>
  <c r="Q2843" i="1"/>
  <c r="Q2842" i="1"/>
  <c r="Q2841" i="1"/>
  <c r="Q2840" i="1"/>
  <c r="Q2839" i="1"/>
  <c r="Q2838" i="1"/>
  <c r="Q2837" i="1"/>
  <c r="Q2836" i="1"/>
  <c r="Q2835" i="1"/>
  <c r="Q2834" i="1"/>
  <c r="Q2833" i="1"/>
  <c r="Q2832" i="1"/>
  <c r="Q2831" i="1"/>
  <c r="Q2830" i="1"/>
  <c r="Q2829" i="1"/>
  <c r="Q2828" i="1"/>
  <c r="Q2827" i="1"/>
  <c r="Q2826" i="1"/>
  <c r="Q2825" i="1"/>
  <c r="Q2824" i="1"/>
  <c r="Q2823" i="1"/>
  <c r="Q2822" i="1"/>
  <c r="Q2821" i="1"/>
  <c r="Q2820" i="1"/>
  <c r="Q2819" i="1"/>
  <c r="Q2818" i="1"/>
  <c r="Q2817" i="1"/>
  <c r="Q2816" i="1"/>
  <c r="Q2815" i="1"/>
  <c r="Q2814" i="1"/>
  <c r="Q2813" i="1"/>
  <c r="Q2812" i="1"/>
  <c r="Q2811" i="1"/>
  <c r="Q2810" i="1"/>
  <c r="Q2809" i="1"/>
  <c r="Q2808" i="1"/>
  <c r="Q2807" i="1"/>
  <c r="Q2806" i="1"/>
  <c r="Q2805" i="1"/>
  <c r="Q2804" i="1"/>
  <c r="Q2803" i="1"/>
  <c r="Q2802" i="1"/>
  <c r="Q2801" i="1"/>
  <c r="Q2800" i="1"/>
  <c r="Q2799" i="1"/>
  <c r="Q2798" i="1"/>
  <c r="Q2797" i="1"/>
  <c r="Q2796" i="1"/>
  <c r="Q2795" i="1"/>
  <c r="Q2794" i="1"/>
  <c r="Q2793" i="1"/>
  <c r="Q2792" i="1"/>
  <c r="Q2791" i="1"/>
  <c r="Q2790" i="1"/>
  <c r="Q2789" i="1"/>
  <c r="Q2788" i="1"/>
  <c r="Q2787" i="1"/>
  <c r="Q2786" i="1"/>
  <c r="Q2785" i="1"/>
  <c r="Q2784" i="1"/>
  <c r="Q2783" i="1"/>
  <c r="Q2782" i="1"/>
  <c r="Q2781" i="1"/>
  <c r="Q2780" i="1"/>
  <c r="Q2779" i="1"/>
  <c r="Q2778" i="1"/>
  <c r="Q2777" i="1"/>
  <c r="Q2776" i="1"/>
  <c r="Q2775" i="1"/>
  <c r="Q2774" i="1"/>
  <c r="Q2773" i="1"/>
  <c r="Q2772" i="1"/>
  <c r="Q2771" i="1"/>
  <c r="Q2770" i="1"/>
  <c r="Q2769" i="1"/>
  <c r="Q2768" i="1"/>
  <c r="Q2767" i="1"/>
  <c r="Q2766" i="1"/>
  <c r="Q2765" i="1"/>
  <c r="Q2764" i="1"/>
  <c r="Q2763" i="1"/>
  <c r="Q2762" i="1"/>
  <c r="Q2761" i="1"/>
  <c r="Q2760" i="1"/>
  <c r="Q2759" i="1"/>
  <c r="Q2758" i="1"/>
  <c r="Q2757" i="1"/>
  <c r="Q2756" i="1"/>
  <c r="Q2755" i="1"/>
  <c r="Q3105" i="1"/>
  <c r="Q3085" i="1"/>
  <c r="Q2992" i="1"/>
  <c r="Q2895" i="1"/>
  <c r="Q2996" i="1"/>
  <c r="Q2900" i="1"/>
  <c r="Q2892" i="1"/>
  <c r="Q2752" i="1"/>
  <c r="Q2748" i="1"/>
  <c r="Q2744" i="1"/>
  <c r="Q2740" i="1"/>
  <c r="Q2736" i="1"/>
  <c r="Q2732" i="1"/>
  <c r="Q2728" i="1"/>
  <c r="Q2984" i="1"/>
  <c r="Q2899" i="1"/>
  <c r="Q2751" i="1"/>
  <c r="Q2747" i="1"/>
  <c r="Q2743" i="1"/>
  <c r="Q2739" i="1"/>
  <c r="Q2735" i="1"/>
  <c r="Q2731" i="1"/>
  <c r="Q3093" i="1"/>
  <c r="Q2754" i="1"/>
  <c r="Q2746" i="1"/>
  <c r="Q2738" i="1"/>
  <c r="Q2730" i="1"/>
  <c r="Q2753" i="1"/>
  <c r="Q2745" i="1"/>
  <c r="Q2737" i="1"/>
  <c r="Q2729" i="1"/>
  <c r="Q2726" i="1"/>
  <c r="Q2724" i="1"/>
  <c r="Q2988" i="1"/>
  <c r="Q2896" i="1"/>
  <c r="Q2750" i="1"/>
  <c r="Q2742" i="1"/>
  <c r="Q2734" i="1"/>
  <c r="Q2749" i="1"/>
  <c r="Q2725" i="1"/>
  <c r="Q2721" i="1"/>
  <c r="Q2717" i="1"/>
  <c r="Q2713" i="1"/>
  <c r="Q2709" i="1"/>
  <c r="Q2705" i="1"/>
  <c r="Q2701" i="1"/>
  <c r="Q2697" i="1"/>
  <c r="Q2693" i="1"/>
  <c r="Q2689" i="1"/>
  <c r="Q2685" i="1"/>
  <c r="Q2681" i="1"/>
  <c r="Q2677" i="1"/>
  <c r="Q2673" i="1"/>
  <c r="Q2669" i="1"/>
  <c r="Q2665" i="1"/>
  <c r="Q2661" i="1"/>
  <c r="Q2657" i="1"/>
  <c r="Q2653" i="1"/>
  <c r="Q2649" i="1"/>
  <c r="Q2645" i="1"/>
  <c r="Q2641" i="1"/>
  <c r="Q2637" i="1"/>
  <c r="Q2633" i="1"/>
  <c r="Q2629" i="1"/>
  <c r="Q2625" i="1"/>
  <c r="Q2621" i="1"/>
  <c r="Q2617" i="1"/>
  <c r="Q2613" i="1"/>
  <c r="Q2609" i="1"/>
  <c r="Q2605" i="1"/>
  <c r="Q2601" i="1"/>
  <c r="Q2597" i="1"/>
  <c r="Q2593" i="1"/>
  <c r="Q2589" i="1"/>
  <c r="Q2585" i="1"/>
  <c r="Q2581" i="1"/>
  <c r="Q2577" i="1"/>
  <c r="Q2573" i="1"/>
  <c r="Q2569" i="1"/>
  <c r="Q2565" i="1"/>
  <c r="Q2561" i="1"/>
  <c r="Q2557" i="1"/>
  <c r="Q2553" i="1"/>
  <c r="Q2549" i="1"/>
  <c r="Q2545" i="1"/>
  <c r="Q2541" i="1"/>
  <c r="Q2741" i="1"/>
  <c r="Q2727" i="1"/>
  <c r="Q2722" i="1"/>
  <c r="Q2718" i="1"/>
  <c r="Q2714" i="1"/>
  <c r="Q2710" i="1"/>
  <c r="Q2706" i="1"/>
  <c r="Q2702" i="1"/>
  <c r="Q2698" i="1"/>
  <c r="Q2694" i="1"/>
  <c r="Q2690" i="1"/>
  <c r="Q2686" i="1"/>
  <c r="Q2682" i="1"/>
  <c r="Q2678" i="1"/>
  <c r="Q2674" i="1"/>
  <c r="Q2670" i="1"/>
  <c r="Q2666" i="1"/>
  <c r="Q2662" i="1"/>
  <c r="Q2658" i="1"/>
  <c r="Q2654" i="1"/>
  <c r="Q2650" i="1"/>
  <c r="Q2646" i="1"/>
  <c r="Q2642" i="1"/>
  <c r="Q2638" i="1"/>
  <c r="Q2634" i="1"/>
  <c r="Q2630" i="1"/>
  <c r="Q2626" i="1"/>
  <c r="Q2622" i="1"/>
  <c r="Q2618" i="1"/>
  <c r="Q2614" i="1"/>
  <c r="Q2610" i="1"/>
  <c r="Q2606" i="1"/>
  <c r="Q2602" i="1"/>
  <c r="Q2598" i="1"/>
  <c r="Q2594" i="1"/>
  <c r="Q2590" i="1"/>
  <c r="Q2586" i="1"/>
  <c r="Q2582" i="1"/>
  <c r="Q2578" i="1"/>
  <c r="Q2574" i="1"/>
  <c r="Q2570" i="1"/>
  <c r="Q2566" i="1"/>
  <c r="Q2562" i="1"/>
  <c r="Q2558" i="1"/>
  <c r="Q2554" i="1"/>
  <c r="Q2550" i="1"/>
  <c r="Q2546" i="1"/>
  <c r="Q2542" i="1"/>
  <c r="Q2538" i="1"/>
  <c r="Q2536" i="1"/>
  <c r="Q2534" i="1"/>
  <c r="Q2532" i="1"/>
  <c r="Q2530" i="1"/>
  <c r="Q2733" i="1"/>
  <c r="Q2719" i="1"/>
  <c r="Q2715" i="1"/>
  <c r="Q2711" i="1"/>
  <c r="Q2707" i="1"/>
  <c r="Q2703" i="1"/>
  <c r="Q2699" i="1"/>
  <c r="Q2695" i="1"/>
  <c r="Q2691" i="1"/>
  <c r="Q2687" i="1"/>
  <c r="Q2683" i="1"/>
  <c r="Q2679" i="1"/>
  <c r="Q2675" i="1"/>
  <c r="Q2671" i="1"/>
  <c r="Q2667" i="1"/>
  <c r="Q2663" i="1"/>
  <c r="Q2659" i="1"/>
  <c r="Q2655" i="1"/>
  <c r="Q2651" i="1"/>
  <c r="Q2647" i="1"/>
  <c r="Q2643" i="1"/>
  <c r="Q2639" i="1"/>
  <c r="Q2635" i="1"/>
  <c r="Q2631" i="1"/>
  <c r="Q2627" i="1"/>
  <c r="Q2623" i="1"/>
  <c r="Q2619" i="1"/>
  <c r="Q2615" i="1"/>
  <c r="Q2611" i="1"/>
  <c r="Q2607" i="1"/>
  <c r="Q2603" i="1"/>
  <c r="Q2599" i="1"/>
  <c r="Q2595" i="1"/>
  <c r="Q2591" i="1"/>
  <c r="Q2587" i="1"/>
  <c r="Q2583" i="1"/>
  <c r="Q2579" i="1"/>
  <c r="Q2575" i="1"/>
  <c r="Q2571" i="1"/>
  <c r="Q2567" i="1"/>
  <c r="Q2563" i="1"/>
  <c r="Q2559" i="1"/>
  <c r="Q2555" i="1"/>
  <c r="Q2551" i="1"/>
  <c r="Q2547" i="1"/>
  <c r="Q2543" i="1"/>
  <c r="Q2708" i="1"/>
  <c r="Q2692" i="1"/>
  <c r="Q2676" i="1"/>
  <c r="Q2660" i="1"/>
  <c r="Q2644" i="1"/>
  <c r="Q2628" i="1"/>
  <c r="Q2612" i="1"/>
  <c r="Q2596" i="1"/>
  <c r="Q2580" i="1"/>
  <c r="Q2564" i="1"/>
  <c r="Q2548" i="1"/>
  <c r="Q2533" i="1"/>
  <c r="Q2526" i="1"/>
  <c r="Q2522" i="1"/>
  <c r="Q2518" i="1"/>
  <c r="Q2514" i="1"/>
  <c r="Q2510" i="1"/>
  <c r="Q2506" i="1"/>
  <c r="Q2502" i="1"/>
  <c r="Q2498" i="1"/>
  <c r="Q2494" i="1"/>
  <c r="Q2490" i="1"/>
  <c r="Q2486" i="1"/>
  <c r="Q2482" i="1"/>
  <c r="Q2478" i="1"/>
  <c r="Q2474" i="1"/>
  <c r="Q2470" i="1"/>
  <c r="Q2466" i="1"/>
  <c r="B9" i="2" s="1"/>
  <c r="B8" i="2" s="1"/>
  <c r="Q2462" i="1"/>
  <c r="Q2458" i="1"/>
  <c r="Q2454" i="1"/>
  <c r="Q2450" i="1"/>
  <c r="Q2446" i="1"/>
  <c r="Q2442" i="1"/>
  <c r="Q2438" i="1"/>
  <c r="Q2434" i="1"/>
  <c r="Q2430" i="1"/>
  <c r="Q2426" i="1"/>
  <c r="Q2422" i="1"/>
  <c r="Q2418" i="1"/>
  <c r="Q2414" i="1"/>
  <c r="Q2410" i="1"/>
  <c r="Q2406" i="1"/>
  <c r="Q2402" i="1"/>
  <c r="Q2398" i="1"/>
  <c r="Q2394" i="1"/>
  <c r="Q2390" i="1"/>
  <c r="Q2386" i="1"/>
  <c r="Q2382" i="1"/>
  <c r="Q2723" i="1"/>
  <c r="Q2712" i="1"/>
  <c r="Q2696" i="1"/>
  <c r="Q2680" i="1"/>
  <c r="Q2664" i="1"/>
  <c r="Q2648" i="1"/>
  <c r="Q2632" i="1"/>
  <c r="Q2616" i="1"/>
  <c r="Q2600" i="1"/>
  <c r="Q2584" i="1"/>
  <c r="Q2568" i="1"/>
  <c r="Q2552" i="1"/>
  <c r="Q2535" i="1"/>
  <c r="Q2527" i="1"/>
  <c r="Q2523" i="1"/>
  <c r="Q2519" i="1"/>
  <c r="Q2515" i="1"/>
  <c r="Q2511" i="1"/>
  <c r="Q2507" i="1"/>
  <c r="Q2503" i="1"/>
  <c r="Q2499" i="1"/>
  <c r="Q2495" i="1"/>
  <c r="Q2491" i="1"/>
  <c r="Q2487" i="1"/>
  <c r="Q2483" i="1"/>
  <c r="Q2479" i="1"/>
  <c r="Q2475" i="1"/>
  <c r="Q2471" i="1"/>
  <c r="Q2467" i="1"/>
  <c r="Q2463" i="1"/>
  <c r="Q2459" i="1"/>
  <c r="Q2455" i="1"/>
  <c r="Q2451" i="1"/>
  <c r="Q2447" i="1"/>
  <c r="Q2443" i="1"/>
  <c r="Q2439" i="1"/>
  <c r="Q2435" i="1"/>
  <c r="Q2431" i="1"/>
  <c r="Q2427" i="1"/>
  <c r="Q2423" i="1"/>
  <c r="Q2419" i="1"/>
  <c r="Q2415" i="1"/>
  <c r="Q2411" i="1"/>
  <c r="Q2407" i="1"/>
  <c r="Q2403" i="1"/>
  <c r="Q2399" i="1"/>
  <c r="Q2395" i="1"/>
  <c r="Q2391" i="1"/>
  <c r="Q2387" i="1"/>
  <c r="Q2383" i="1"/>
  <c r="Q2381" i="1"/>
  <c r="Q2379" i="1"/>
  <c r="Q2377" i="1"/>
  <c r="Q2375" i="1"/>
  <c r="Q2373" i="1"/>
  <c r="Q2371" i="1"/>
  <c r="Q2369" i="1"/>
  <c r="Q2367" i="1"/>
  <c r="Q2365" i="1"/>
  <c r="Q2363" i="1"/>
  <c r="Q2361" i="1"/>
  <c r="Q2360" i="1"/>
  <c r="Q2359" i="1"/>
  <c r="Q2358" i="1"/>
  <c r="Q2357" i="1"/>
  <c r="Q2356" i="1"/>
  <c r="Q2355" i="1"/>
  <c r="Q2354" i="1"/>
  <c r="Q2353" i="1"/>
  <c r="Q2352" i="1"/>
  <c r="Q2351" i="1"/>
  <c r="Q2350" i="1"/>
  <c r="Q2349" i="1"/>
  <c r="Q2348" i="1"/>
  <c r="Q2347" i="1"/>
  <c r="Q2346" i="1"/>
  <c r="Q2345" i="1"/>
  <c r="Q2344" i="1"/>
  <c r="Q2343" i="1"/>
  <c r="Q2342" i="1"/>
  <c r="Q2341" i="1"/>
  <c r="Q2340" i="1"/>
  <c r="Q2339" i="1"/>
  <c r="Q2338" i="1"/>
  <c r="Q2337" i="1"/>
  <c r="Q2336" i="1"/>
  <c r="Q2335" i="1"/>
  <c r="Q2334" i="1"/>
  <c r="Q2333" i="1"/>
  <c r="Q2332" i="1"/>
  <c r="Q2331" i="1"/>
  <c r="Q2330" i="1"/>
  <c r="Q2329" i="1"/>
  <c r="Q2328" i="1"/>
  <c r="Q2327" i="1"/>
  <c r="Q2326" i="1"/>
  <c r="Q2325" i="1"/>
  <c r="Q2324" i="1"/>
  <c r="Q2323" i="1"/>
  <c r="Q2322" i="1"/>
  <c r="Q2321" i="1"/>
  <c r="Q2320" i="1"/>
  <c r="Q2319" i="1"/>
  <c r="Q2318" i="1"/>
  <c r="Q2317" i="1"/>
  <c r="Q2316" i="1"/>
  <c r="Q2315" i="1"/>
  <c r="Q2314" i="1"/>
  <c r="Q2313" i="1"/>
  <c r="Q2312" i="1"/>
  <c r="Q2311" i="1"/>
  <c r="Q2310" i="1"/>
  <c r="Q2309" i="1"/>
  <c r="Q2308" i="1"/>
  <c r="Q2307" i="1"/>
  <c r="Q2306" i="1"/>
  <c r="Q2305" i="1"/>
  <c r="Q2304" i="1"/>
  <c r="Q2303" i="1"/>
  <c r="Q2302" i="1"/>
  <c r="Q2301" i="1"/>
  <c r="Q2300" i="1"/>
  <c r="Q2299" i="1"/>
  <c r="Q2298" i="1"/>
  <c r="Q2297" i="1"/>
  <c r="Q2296" i="1"/>
  <c r="Q2295" i="1"/>
  <c r="Q2294" i="1"/>
  <c r="Q2293" i="1"/>
  <c r="Q2292" i="1"/>
  <c r="Q2291" i="1"/>
  <c r="Q2290" i="1"/>
  <c r="Q2289" i="1"/>
  <c r="Q2288" i="1"/>
  <c r="Q2287" i="1"/>
  <c r="Q2286" i="1"/>
  <c r="Q2285" i="1"/>
  <c r="Q2284" i="1"/>
  <c r="Q2283" i="1"/>
  <c r="Q2282" i="1"/>
  <c r="Q2281" i="1"/>
  <c r="Q2280" i="1"/>
  <c r="Q2279" i="1"/>
  <c r="Q2278" i="1"/>
  <c r="Q2277" i="1"/>
  <c r="Q2276" i="1"/>
  <c r="Q2275" i="1"/>
  <c r="Q2274" i="1"/>
  <c r="Q2273" i="1"/>
  <c r="Q2272" i="1"/>
  <c r="Q2271" i="1"/>
  <c r="Q2270" i="1"/>
  <c r="Q2269" i="1"/>
  <c r="Q2268" i="1"/>
  <c r="Q2267" i="1"/>
  <c r="Q2266" i="1"/>
  <c r="Q2265" i="1"/>
  <c r="Q2264" i="1"/>
  <c r="Q2263" i="1"/>
  <c r="Q2262" i="1"/>
  <c r="Q2261" i="1"/>
  <c r="Q2260" i="1"/>
  <c r="Q2259" i="1"/>
  <c r="Q2258" i="1"/>
  <c r="Q2257" i="1"/>
  <c r="Q2256" i="1"/>
  <c r="Q2255" i="1"/>
  <c r="Q2254" i="1"/>
  <c r="Q2253" i="1"/>
  <c r="Q2252" i="1"/>
  <c r="Q2251" i="1"/>
  <c r="Q2250" i="1"/>
  <c r="Q2249" i="1"/>
  <c r="Q2248" i="1"/>
  <c r="Q2247" i="1"/>
  <c r="Q2246" i="1"/>
  <c r="Q2245" i="1"/>
  <c r="Q2244" i="1"/>
  <c r="Q2243" i="1"/>
  <c r="Q2242" i="1"/>
  <c r="Q2241" i="1"/>
  <c r="Q2240" i="1"/>
  <c r="Q2239" i="1"/>
  <c r="Q2238" i="1"/>
  <c r="Q2237" i="1"/>
  <c r="Q2236" i="1"/>
  <c r="Q2235" i="1"/>
  <c r="Q2234" i="1"/>
  <c r="Q2233" i="1"/>
  <c r="Q2232" i="1"/>
  <c r="Q2231" i="1"/>
  <c r="Q2230" i="1"/>
  <c r="Q2229" i="1"/>
  <c r="Q2228" i="1"/>
  <c r="Q2227" i="1"/>
  <c r="Q2226" i="1"/>
  <c r="Q2225" i="1"/>
  <c r="Q2224" i="1"/>
  <c r="Q2223" i="1"/>
  <c r="Q2222" i="1"/>
  <c r="Q2221" i="1"/>
  <c r="Q2220" i="1"/>
  <c r="Q2219" i="1"/>
  <c r="Q2218" i="1"/>
  <c r="Q2217" i="1"/>
  <c r="Q2216" i="1"/>
  <c r="Q2215" i="1"/>
  <c r="Q2214" i="1"/>
  <c r="Q2213" i="1"/>
  <c r="Q2212" i="1"/>
  <c r="Q2211" i="1"/>
  <c r="Q2210" i="1"/>
  <c r="Q2209" i="1"/>
  <c r="Q2208" i="1"/>
  <c r="Q2207" i="1"/>
  <c r="Q2206" i="1"/>
  <c r="Q2205" i="1"/>
  <c r="Q2204" i="1"/>
  <c r="Q2203" i="1"/>
  <c r="Q2202" i="1"/>
  <c r="Q2201" i="1"/>
  <c r="Q2200" i="1"/>
  <c r="Q2199" i="1"/>
  <c r="Q2198" i="1"/>
  <c r="Q2197" i="1"/>
  <c r="Q2196" i="1"/>
  <c r="Q2195" i="1"/>
  <c r="Q2194" i="1"/>
  <c r="Q2193" i="1"/>
  <c r="Q2192" i="1"/>
  <c r="Q2191" i="1"/>
  <c r="Q2190" i="1"/>
  <c r="Q2189" i="1"/>
  <c r="Q2188" i="1"/>
  <c r="Q2187" i="1"/>
  <c r="Q2186" i="1"/>
  <c r="Q2185" i="1"/>
  <c r="Q2184" i="1"/>
  <c r="Q2183" i="1"/>
  <c r="Q2182" i="1"/>
  <c r="Q2181" i="1"/>
  <c r="Q2180" i="1"/>
  <c r="Q2179" i="1"/>
  <c r="Q2178" i="1"/>
  <c r="Q2177" i="1"/>
  <c r="Q2176" i="1"/>
  <c r="Q2175" i="1"/>
  <c r="Q2174" i="1"/>
  <c r="Q2173" i="1"/>
  <c r="Q2172" i="1"/>
  <c r="Q2171" i="1"/>
  <c r="Q2170" i="1"/>
  <c r="Q2169" i="1"/>
  <c r="Q2168" i="1"/>
  <c r="Q2167" i="1"/>
  <c r="Q2166" i="1"/>
  <c r="Q2165" i="1"/>
  <c r="Q2164" i="1"/>
  <c r="Q2163" i="1"/>
  <c r="Q2162" i="1"/>
  <c r="Q2161" i="1"/>
  <c r="Q2160" i="1"/>
  <c r="Q2159" i="1"/>
  <c r="Q2158" i="1"/>
  <c r="Q2157" i="1"/>
  <c r="Q2156" i="1"/>
  <c r="Q2155" i="1"/>
  <c r="Q2154" i="1"/>
  <c r="Q2153" i="1"/>
  <c r="Q2152" i="1"/>
  <c r="Q2151" i="1"/>
  <c r="Q2150" i="1"/>
  <c r="Q2149" i="1"/>
  <c r="Q2148" i="1"/>
  <c r="Q2147" i="1"/>
  <c r="Q2146" i="1"/>
  <c r="Q2145" i="1"/>
  <c r="Q2144" i="1"/>
  <c r="Q2143" i="1"/>
  <c r="Q2142" i="1"/>
  <c r="Q2141" i="1"/>
  <c r="Q2140" i="1"/>
  <c r="Q2139" i="1"/>
  <c r="Q2138" i="1"/>
  <c r="Q2137" i="1"/>
  <c r="Q2136" i="1"/>
  <c r="Q2135" i="1"/>
  <c r="Q2134" i="1"/>
  <c r="Q2133" i="1"/>
  <c r="Q2132" i="1"/>
  <c r="Q2131" i="1"/>
  <c r="Q2130" i="1"/>
  <c r="Q2129" i="1"/>
  <c r="Q2128" i="1"/>
  <c r="Q2127" i="1"/>
  <c r="Q2126" i="1"/>
  <c r="Q2125" i="1"/>
  <c r="Q2124" i="1"/>
  <c r="Q2123" i="1"/>
  <c r="Q2122" i="1"/>
  <c r="Q2121" i="1"/>
  <c r="Q2120" i="1"/>
  <c r="Q2119" i="1"/>
  <c r="Q2118" i="1"/>
  <c r="Q2117" i="1"/>
  <c r="Q2116" i="1"/>
  <c r="Q2115" i="1"/>
  <c r="Q2114" i="1"/>
  <c r="Q2113" i="1"/>
  <c r="Q2112" i="1"/>
  <c r="Q2111" i="1"/>
  <c r="Q2110" i="1"/>
  <c r="Q2109" i="1"/>
  <c r="Q2108" i="1"/>
  <c r="Q2107" i="1"/>
  <c r="Q2106" i="1"/>
  <c r="Q2105" i="1"/>
  <c r="Q2104" i="1"/>
  <c r="Q2103" i="1"/>
  <c r="Q2102" i="1"/>
  <c r="Q2101" i="1"/>
  <c r="Q2100" i="1"/>
  <c r="Q2099" i="1"/>
  <c r="Q2098" i="1"/>
  <c r="Q2097" i="1"/>
  <c r="Q2096" i="1"/>
  <c r="Q2095" i="1"/>
  <c r="Q2094" i="1"/>
  <c r="Q2093" i="1"/>
  <c r="Q2092" i="1"/>
  <c r="Q2091" i="1"/>
  <c r="Q2090" i="1"/>
  <c r="Q2089" i="1"/>
  <c r="Q2088" i="1"/>
  <c r="Q2087" i="1"/>
  <c r="Q2086" i="1"/>
  <c r="Q2085" i="1"/>
  <c r="Q2084" i="1"/>
  <c r="Q2083" i="1"/>
  <c r="Q2082" i="1"/>
  <c r="Q2081" i="1"/>
  <c r="Q2080" i="1"/>
  <c r="Q2079" i="1"/>
  <c r="Q2078" i="1"/>
  <c r="Q2077" i="1"/>
  <c r="Q2076" i="1"/>
  <c r="Q2075" i="1"/>
  <c r="Q2074" i="1"/>
  <c r="Q2073" i="1"/>
  <c r="Q2072" i="1"/>
  <c r="Q2071" i="1"/>
  <c r="Q2070" i="1"/>
  <c r="Q2069" i="1"/>
  <c r="Q2068" i="1"/>
  <c r="Q2067" i="1"/>
  <c r="Q2066" i="1"/>
  <c r="Q2065" i="1"/>
  <c r="Q2064" i="1"/>
  <c r="Q2063" i="1"/>
  <c r="Q2062" i="1"/>
  <c r="Q2061" i="1"/>
  <c r="Q2060" i="1"/>
  <c r="Q2059" i="1"/>
  <c r="Q2058" i="1"/>
  <c r="Q2057" i="1"/>
  <c r="Q2056" i="1"/>
  <c r="Q2055" i="1"/>
  <c r="Q2054" i="1"/>
  <c r="Q2053" i="1"/>
  <c r="Q2052" i="1"/>
  <c r="Q2051" i="1"/>
  <c r="Q2050" i="1"/>
  <c r="Q2049" i="1"/>
  <c r="Q2048" i="1"/>
  <c r="Q2047" i="1"/>
  <c r="Q2046" i="1"/>
  <c r="Q2045" i="1"/>
  <c r="Q2044" i="1"/>
  <c r="Q2043" i="1"/>
  <c r="Q2042" i="1"/>
  <c r="Q2041" i="1"/>
  <c r="Q2040" i="1"/>
  <c r="Q2039" i="1"/>
  <c r="Q2038" i="1"/>
  <c r="Q2037" i="1"/>
  <c r="Q2036" i="1"/>
  <c r="Q2035" i="1"/>
  <c r="Q2034" i="1"/>
  <c r="Q2033" i="1"/>
  <c r="Q2032" i="1"/>
  <c r="Q2031" i="1"/>
  <c r="Q2030" i="1"/>
  <c r="Q2029" i="1"/>
  <c r="Q2028" i="1"/>
  <c r="Q2027" i="1"/>
  <c r="Q2026" i="1"/>
  <c r="Q2025" i="1"/>
  <c r="Q2024" i="1"/>
  <c r="Q2023" i="1"/>
  <c r="Q2022" i="1"/>
  <c r="Q2021" i="1"/>
  <c r="Q2020" i="1"/>
  <c r="Q2019" i="1"/>
  <c r="Q2018" i="1"/>
  <c r="Q2017" i="1"/>
  <c r="Q2016" i="1"/>
  <c r="Q2015" i="1"/>
  <c r="Q2014" i="1"/>
  <c r="Q2013" i="1"/>
  <c r="Q2012" i="1"/>
  <c r="Q2011" i="1"/>
  <c r="Q2010" i="1"/>
  <c r="Q2009" i="1"/>
  <c r="Q2008" i="1"/>
  <c r="Q2007" i="1"/>
  <c r="Q2006" i="1"/>
  <c r="Q2005" i="1"/>
  <c r="Q2004" i="1"/>
  <c r="Q2003" i="1"/>
  <c r="Q2002" i="1"/>
  <c r="Q2001" i="1"/>
  <c r="Q2000" i="1"/>
  <c r="Q1999" i="1"/>
  <c r="Q1998" i="1"/>
  <c r="Q1997" i="1"/>
  <c r="Q1996" i="1"/>
  <c r="Q1995" i="1"/>
  <c r="Q1994" i="1"/>
  <c r="Q1993" i="1"/>
  <c r="Q1992" i="1"/>
  <c r="Q1991" i="1"/>
  <c r="Q1990" i="1"/>
  <c r="Q1989" i="1"/>
  <c r="Q1988" i="1"/>
  <c r="Q1987" i="1"/>
  <c r="Q1986" i="1"/>
  <c r="Q1985" i="1"/>
  <c r="Q1984" i="1"/>
  <c r="Q1983" i="1"/>
  <c r="Q1982" i="1"/>
  <c r="Q1981" i="1"/>
  <c r="Q1980" i="1"/>
  <c r="Q1979" i="1"/>
  <c r="Q1978" i="1"/>
  <c r="Q1977" i="1"/>
  <c r="Q1976" i="1"/>
  <c r="Q1975" i="1"/>
  <c r="Q1974" i="1"/>
  <c r="Q1973" i="1"/>
  <c r="Q1972" i="1"/>
  <c r="Q1971" i="1"/>
  <c r="Q1970" i="1"/>
  <c r="Q1969" i="1"/>
  <c r="Q2716" i="1"/>
  <c r="Q2700" i="1"/>
  <c r="Q2684" i="1"/>
  <c r="Q2668" i="1"/>
  <c r="Q2652" i="1"/>
  <c r="Q2636" i="1"/>
  <c r="Q2620" i="1"/>
  <c r="Q2604" i="1"/>
  <c r="Q2588" i="1"/>
  <c r="Q2572" i="1"/>
  <c r="Q2556" i="1"/>
  <c r="Q2540" i="1"/>
  <c r="Q2537" i="1"/>
  <c r="Q2528" i="1"/>
  <c r="Q2524" i="1"/>
  <c r="Q2520" i="1"/>
  <c r="Q2516" i="1"/>
  <c r="Q2512" i="1"/>
  <c r="Q2508" i="1"/>
  <c r="Q2504" i="1"/>
  <c r="Q2500" i="1"/>
  <c r="Q2496" i="1"/>
  <c r="Q2492" i="1"/>
  <c r="Q2488" i="1"/>
  <c r="Q2484" i="1"/>
  <c r="Q2480" i="1"/>
  <c r="Q2476" i="1"/>
  <c r="Q2472" i="1"/>
  <c r="Q2468" i="1"/>
  <c r="Q2464" i="1"/>
  <c r="Q2460" i="1"/>
  <c r="Q2456" i="1"/>
  <c r="Q2452" i="1"/>
  <c r="Q2448" i="1"/>
  <c r="Q2444" i="1"/>
  <c r="Q2440" i="1"/>
  <c r="Q2436" i="1"/>
  <c r="Q2432" i="1"/>
  <c r="Q2428" i="1"/>
  <c r="Q2424" i="1"/>
  <c r="Q2420" i="1"/>
  <c r="Q2416" i="1"/>
  <c r="Q2412" i="1"/>
  <c r="Q2408" i="1"/>
  <c r="Q2404" i="1"/>
  <c r="Q2400" i="1"/>
  <c r="Q2396" i="1"/>
  <c r="Q2392" i="1"/>
  <c r="Q2388" i="1"/>
  <c r="Q2384" i="1"/>
  <c r="Q2688" i="1"/>
  <c r="Q2624" i="1"/>
  <c r="Q2560" i="1"/>
  <c r="Q2539" i="1"/>
  <c r="Q2529" i="1"/>
  <c r="Q2513" i="1"/>
  <c r="Q2497" i="1"/>
  <c r="Q2481" i="1"/>
  <c r="Q2465" i="1"/>
  <c r="Q2449" i="1"/>
  <c r="Q2433" i="1"/>
  <c r="Q2417" i="1"/>
  <c r="Q2401" i="1"/>
  <c r="Q2385" i="1"/>
  <c r="Q2378" i="1"/>
  <c r="Q2370" i="1"/>
  <c r="Q2362" i="1"/>
  <c r="Q1968" i="1"/>
  <c r="Q1967" i="1"/>
  <c r="Q1966" i="1"/>
  <c r="Q1965" i="1"/>
  <c r="Q1964" i="1"/>
  <c r="Q1963" i="1"/>
  <c r="Q1962" i="1"/>
  <c r="Q1961" i="1"/>
  <c r="Q1960" i="1"/>
  <c r="Q1959" i="1"/>
  <c r="Q1958" i="1"/>
  <c r="Q1957" i="1"/>
  <c r="Q1956" i="1"/>
  <c r="Q1955" i="1"/>
  <c r="Q1954" i="1"/>
  <c r="Q1953" i="1"/>
  <c r="Q1952" i="1"/>
  <c r="Q1951" i="1"/>
  <c r="Q1950" i="1"/>
  <c r="Q1949" i="1"/>
  <c r="Q1948" i="1"/>
  <c r="Q1947" i="1"/>
  <c r="Q1946" i="1"/>
  <c r="Q1945" i="1"/>
  <c r="Q1944" i="1"/>
  <c r="Q1943" i="1"/>
  <c r="Q1942" i="1"/>
  <c r="Q1941" i="1"/>
  <c r="Q1940" i="1"/>
  <c r="Q1939" i="1"/>
  <c r="Q1938" i="1"/>
  <c r="Q1937" i="1"/>
  <c r="Q1936" i="1"/>
  <c r="Q1935" i="1"/>
  <c r="Q1934" i="1"/>
  <c r="Q1933" i="1"/>
  <c r="Q1932" i="1"/>
  <c r="Q1931" i="1"/>
  <c r="Q1930" i="1"/>
  <c r="Q1929" i="1"/>
  <c r="Q1928" i="1"/>
  <c r="Q1927" i="1"/>
  <c r="Q1926" i="1"/>
  <c r="Q1925" i="1"/>
  <c r="Q1924" i="1"/>
  <c r="Q1923" i="1"/>
  <c r="Q1922" i="1"/>
  <c r="Q1921" i="1"/>
  <c r="Q1920" i="1"/>
  <c r="Q1919" i="1"/>
  <c r="Q1918" i="1"/>
  <c r="Q1917" i="1"/>
  <c r="Q1916" i="1"/>
  <c r="Q1915" i="1"/>
  <c r="Q1914" i="1"/>
  <c r="Q1913" i="1"/>
  <c r="Q1912" i="1"/>
  <c r="Q1911" i="1"/>
  <c r="Q1910" i="1"/>
  <c r="Q1909" i="1"/>
  <c r="Q1908" i="1"/>
  <c r="Q1907" i="1"/>
  <c r="Q1906" i="1"/>
  <c r="Q1905" i="1"/>
  <c r="Q1904" i="1"/>
  <c r="Q1903" i="1"/>
  <c r="Q1902" i="1"/>
  <c r="Q1901" i="1"/>
  <c r="Q1900" i="1"/>
  <c r="Q1899" i="1"/>
  <c r="Q1898" i="1"/>
  <c r="Q1897" i="1"/>
  <c r="Q1896" i="1"/>
  <c r="Q1895" i="1"/>
  <c r="Q1894" i="1"/>
  <c r="Q1893" i="1"/>
  <c r="Q1892" i="1"/>
  <c r="Q1891" i="1"/>
  <c r="Q1890" i="1"/>
  <c r="Q1889" i="1"/>
  <c r="Q1888" i="1"/>
  <c r="Q1887" i="1"/>
  <c r="Q1886" i="1"/>
  <c r="Q1885" i="1"/>
  <c r="Q1884" i="1"/>
  <c r="Q1883" i="1"/>
  <c r="Q1882" i="1"/>
  <c r="Q1881" i="1"/>
  <c r="Q1880" i="1"/>
  <c r="Q1879" i="1"/>
  <c r="Q1878" i="1"/>
  <c r="Q1877" i="1"/>
  <c r="Q1876" i="1"/>
  <c r="Q1875" i="1"/>
  <c r="Q1874" i="1"/>
  <c r="Q1873" i="1"/>
  <c r="Q1872" i="1"/>
  <c r="Q1871" i="1"/>
  <c r="Q1870" i="1"/>
  <c r="Q1869" i="1"/>
  <c r="Q1868" i="1"/>
  <c r="Q1867" i="1"/>
  <c r="Q1866" i="1"/>
  <c r="Q1865" i="1"/>
  <c r="Q1864" i="1"/>
  <c r="Q1863" i="1"/>
  <c r="Q1862" i="1"/>
  <c r="Q1861" i="1"/>
  <c r="Q1860" i="1"/>
  <c r="Q1859" i="1"/>
  <c r="Q1858" i="1"/>
  <c r="Q1857" i="1"/>
  <c r="Q1856" i="1"/>
  <c r="Q1855" i="1"/>
  <c r="Q1854" i="1"/>
  <c r="Q1853" i="1"/>
  <c r="Q1852" i="1"/>
  <c r="Q1851" i="1"/>
  <c r="Q1850" i="1"/>
  <c r="Q1849" i="1"/>
  <c r="Q1848" i="1"/>
  <c r="Q1847" i="1"/>
  <c r="Q1846" i="1"/>
  <c r="Q1845" i="1"/>
  <c r="Q1844" i="1"/>
  <c r="Q1843" i="1"/>
  <c r="Q1842" i="1"/>
  <c r="Q1841" i="1"/>
  <c r="Q1840" i="1"/>
  <c r="Q1839" i="1"/>
  <c r="Q1838" i="1"/>
  <c r="Q1837" i="1"/>
  <c r="Q1836" i="1"/>
  <c r="Q1835" i="1"/>
  <c r="Q1834" i="1"/>
  <c r="Q1833" i="1"/>
  <c r="Q1832" i="1"/>
  <c r="Q1831" i="1"/>
  <c r="Q1830" i="1"/>
  <c r="Q1829" i="1"/>
  <c r="Q1828" i="1"/>
  <c r="Q1827" i="1"/>
  <c r="Q1826" i="1"/>
  <c r="Q1825" i="1"/>
  <c r="Q1824" i="1"/>
  <c r="Q1823" i="1"/>
  <c r="Q1822" i="1"/>
  <c r="Q1821" i="1"/>
  <c r="Q1820" i="1"/>
  <c r="Q1819" i="1"/>
  <c r="Q1818" i="1"/>
  <c r="Q1817" i="1"/>
  <c r="Q1816" i="1"/>
  <c r="Q1815" i="1"/>
  <c r="Q1814" i="1"/>
  <c r="Q1813" i="1"/>
  <c r="Q1812" i="1"/>
  <c r="Q1811" i="1"/>
  <c r="Q1810" i="1"/>
  <c r="Q1809" i="1"/>
  <c r="Q1808" i="1"/>
  <c r="Q1807" i="1"/>
  <c r="Q1806" i="1"/>
  <c r="Q1805" i="1"/>
  <c r="Q1804" i="1"/>
  <c r="Q1803" i="1"/>
  <c r="Q1802" i="1"/>
  <c r="Q1801" i="1"/>
  <c r="Q1800" i="1"/>
  <c r="Q1799" i="1"/>
  <c r="Q1798" i="1"/>
  <c r="Q1797" i="1"/>
  <c r="Q1796" i="1"/>
  <c r="Q1795" i="1"/>
  <c r="Q1794" i="1"/>
  <c r="Q1793" i="1"/>
  <c r="Q1792" i="1"/>
  <c r="Q1791" i="1"/>
  <c r="Q1790" i="1"/>
  <c r="Q1789" i="1"/>
  <c r="Q1788" i="1"/>
  <c r="Q1787" i="1"/>
  <c r="Q1786" i="1"/>
  <c r="Q1785" i="1"/>
  <c r="Q1784" i="1"/>
  <c r="Q1783" i="1"/>
  <c r="Q1782" i="1"/>
  <c r="Q1781" i="1"/>
  <c r="Q1780" i="1"/>
  <c r="Q1779" i="1"/>
  <c r="Q1778" i="1"/>
  <c r="Q1777" i="1"/>
  <c r="Q1776" i="1"/>
  <c r="Q1775" i="1"/>
  <c r="Q1774" i="1"/>
  <c r="Q1773" i="1"/>
  <c r="Q1772" i="1"/>
  <c r="Q1771" i="1"/>
  <c r="Q1770" i="1"/>
  <c r="Q1769" i="1"/>
  <c r="Q1768" i="1"/>
  <c r="Q1767" i="1"/>
  <c r="Q1766" i="1"/>
  <c r="Q1765" i="1"/>
  <c r="Q1764" i="1"/>
  <c r="Q1763" i="1"/>
  <c r="Q1762" i="1"/>
  <c r="Q1761" i="1"/>
  <c r="Q1760" i="1"/>
  <c r="Q1759" i="1"/>
  <c r="Q1758" i="1"/>
  <c r="Q1757" i="1"/>
  <c r="Q1756" i="1"/>
  <c r="Q1755" i="1"/>
  <c r="Q1754" i="1"/>
  <c r="Q1753" i="1"/>
  <c r="Q1752" i="1"/>
  <c r="Q1751" i="1"/>
  <c r="Q1750" i="1"/>
  <c r="Q1749" i="1"/>
  <c r="Q1748" i="1"/>
  <c r="Q1747" i="1"/>
  <c r="Q1746" i="1"/>
  <c r="Q1745" i="1"/>
  <c r="Q1744" i="1"/>
  <c r="Q1743" i="1"/>
  <c r="Q1742" i="1"/>
  <c r="Q1741" i="1"/>
  <c r="Q1740" i="1"/>
  <c r="Q1739" i="1"/>
  <c r="Q1738" i="1"/>
  <c r="Q1737" i="1"/>
  <c r="Q1736" i="1"/>
  <c r="Q1735" i="1"/>
  <c r="Q1734" i="1"/>
  <c r="Q1733" i="1"/>
  <c r="Q1732" i="1"/>
  <c r="Q1731" i="1"/>
  <c r="Q1730" i="1"/>
  <c r="Q1729" i="1"/>
  <c r="Q1728" i="1"/>
  <c r="Q1727" i="1"/>
  <c r="Q1726" i="1"/>
  <c r="Q1725" i="1"/>
  <c r="Q1724" i="1"/>
  <c r="Q1723" i="1"/>
  <c r="Q1722" i="1"/>
  <c r="Q1721" i="1"/>
  <c r="Q1720" i="1"/>
  <c r="Q1719" i="1"/>
  <c r="Q1718" i="1"/>
  <c r="Q1717" i="1"/>
  <c r="Q1716" i="1"/>
  <c r="Q1715" i="1"/>
  <c r="Q1714" i="1"/>
  <c r="Q1713" i="1"/>
  <c r="Q1712" i="1"/>
  <c r="Q1711" i="1"/>
  <c r="Q1710" i="1"/>
  <c r="Q1709" i="1"/>
  <c r="Q1708" i="1"/>
  <c r="Q1707" i="1"/>
  <c r="Q1706" i="1"/>
  <c r="Q1705" i="1"/>
  <c r="Q1704" i="1"/>
  <c r="Q1703" i="1"/>
  <c r="Q1702" i="1"/>
  <c r="Q1701" i="1"/>
  <c r="Q1700" i="1"/>
  <c r="Q1699" i="1"/>
  <c r="Q1698" i="1"/>
  <c r="Q1697" i="1"/>
  <c r="Q1696" i="1"/>
  <c r="Q1695" i="1"/>
  <c r="Q1694" i="1"/>
  <c r="Q1693" i="1"/>
  <c r="Q1692" i="1"/>
  <c r="Q1691" i="1"/>
  <c r="Q1690" i="1"/>
  <c r="Q1689" i="1"/>
  <c r="Q1688" i="1"/>
  <c r="Q1687" i="1"/>
  <c r="Q1686" i="1"/>
  <c r="Q1685" i="1"/>
  <c r="Q1684" i="1"/>
  <c r="Q1683" i="1"/>
  <c r="Q1682" i="1"/>
  <c r="Q1681" i="1"/>
  <c r="Q1680" i="1"/>
  <c r="Q1679" i="1"/>
  <c r="Q2704" i="1"/>
  <c r="Q2640" i="1"/>
  <c r="Q2576" i="1"/>
  <c r="Q2517" i="1"/>
  <c r="Q2501" i="1"/>
  <c r="Q2485" i="1"/>
  <c r="Q2469" i="1"/>
  <c r="Q2453" i="1"/>
  <c r="Q2437" i="1"/>
  <c r="Q2421" i="1"/>
  <c r="Q2405" i="1"/>
  <c r="Q2389" i="1"/>
  <c r="Q2380" i="1"/>
  <c r="Q2372" i="1"/>
  <c r="Q2364" i="1"/>
  <c r="Q2720" i="1"/>
  <c r="Q2656" i="1"/>
  <c r="Q2592" i="1"/>
  <c r="Q2521" i="1"/>
  <c r="Q2505" i="1"/>
  <c r="Q2489" i="1"/>
  <c r="Q2473" i="1"/>
  <c r="Q2457" i="1"/>
  <c r="Q2441" i="1"/>
  <c r="Q2425" i="1"/>
  <c r="Q2409" i="1"/>
  <c r="Q2393" i="1"/>
  <c r="Q2374" i="1"/>
  <c r="Q2366" i="1"/>
  <c r="Q2477" i="1"/>
  <c r="Q2413" i="1"/>
  <c r="Q2376" i="1"/>
  <c r="Q1678" i="1"/>
  <c r="Q1676" i="1"/>
  <c r="Q1674" i="1"/>
  <c r="Q1672" i="1"/>
  <c r="Q1670" i="1"/>
  <c r="Q1668" i="1"/>
  <c r="Q1666" i="1"/>
  <c r="Q1664" i="1"/>
  <c r="Q1662" i="1"/>
  <c r="Q1660" i="1"/>
  <c r="Q1658" i="1"/>
  <c r="Q1656" i="1"/>
  <c r="Q1654" i="1"/>
  <c r="Q1652" i="1"/>
  <c r="Q1650" i="1"/>
  <c r="Q1648" i="1"/>
  <c r="Q1646" i="1"/>
  <c r="Q1644" i="1"/>
  <c r="Q1642" i="1"/>
  <c r="Q1640" i="1"/>
  <c r="Q1638" i="1"/>
  <c r="Q1636" i="1"/>
  <c r="Q1634" i="1"/>
  <c r="Q1631" i="1"/>
  <c r="Q1630" i="1"/>
  <c r="Q1629" i="1"/>
  <c r="Q1628" i="1"/>
  <c r="Q1627" i="1"/>
  <c r="Q1626" i="1"/>
  <c r="Q1625" i="1"/>
  <c r="Q1624" i="1"/>
  <c r="Q1623" i="1"/>
  <c r="Q1622" i="1"/>
  <c r="Q1621" i="1"/>
  <c r="Q1620" i="1"/>
  <c r="Q1619" i="1"/>
  <c r="Q1618" i="1"/>
  <c r="Q1617" i="1"/>
  <c r="Q1616" i="1"/>
  <c r="Q1615" i="1"/>
  <c r="Q1614" i="1"/>
  <c r="Q1613" i="1"/>
  <c r="Q1612" i="1"/>
  <c r="Q1611" i="1"/>
  <c r="Q1610" i="1"/>
  <c r="Q1609" i="1"/>
  <c r="Q1608" i="1"/>
  <c r="Q1607" i="1"/>
  <c r="Q1606" i="1"/>
  <c r="Q1605" i="1"/>
  <c r="Q1604" i="1"/>
  <c r="Q1603" i="1"/>
  <c r="Q1602" i="1"/>
  <c r="Q1601" i="1"/>
  <c r="Q1600" i="1"/>
  <c r="Q1599" i="1"/>
  <c r="Q1598" i="1"/>
  <c r="Q1597" i="1"/>
  <c r="Q1596" i="1"/>
  <c r="Q1595" i="1"/>
  <c r="Q1594" i="1"/>
  <c r="Q1593" i="1"/>
  <c r="Q1592" i="1"/>
  <c r="Q1591" i="1"/>
  <c r="Q1590" i="1"/>
  <c r="Q1589" i="1"/>
  <c r="Q1588" i="1"/>
  <c r="Q1587" i="1"/>
  <c r="Q1586" i="1"/>
  <c r="Q1585" i="1"/>
  <c r="Q1584" i="1"/>
  <c r="Q1583" i="1"/>
  <c r="Q1582" i="1"/>
  <c r="Q1581" i="1"/>
  <c r="Q1580" i="1"/>
  <c r="Q1579" i="1"/>
  <c r="Q1578" i="1"/>
  <c r="Q1577" i="1"/>
  <c r="Q1576" i="1"/>
  <c r="Q1575" i="1"/>
  <c r="Q1574" i="1"/>
  <c r="Q1573" i="1"/>
  <c r="Q1572" i="1"/>
  <c r="Q1571" i="1"/>
  <c r="Q1570" i="1"/>
  <c r="Q1569" i="1"/>
  <c r="Q1568" i="1"/>
  <c r="Q1567" i="1"/>
  <c r="Q1566" i="1"/>
  <c r="Q1565" i="1"/>
  <c r="Q1564" i="1"/>
  <c r="Q1563" i="1"/>
  <c r="Q1562" i="1"/>
  <c r="Q1561" i="1"/>
  <c r="Q1560" i="1"/>
  <c r="Q1559" i="1"/>
  <c r="Q1558" i="1"/>
  <c r="Q1557" i="1"/>
  <c r="Q1556" i="1"/>
  <c r="Q1555" i="1"/>
  <c r="Q1554" i="1"/>
  <c r="Q1553" i="1"/>
  <c r="Q1552" i="1"/>
  <c r="Q1551" i="1"/>
  <c r="Q1550" i="1"/>
  <c r="Q1549" i="1"/>
  <c r="Q1548" i="1"/>
  <c r="Q1547" i="1"/>
  <c r="Q1546" i="1"/>
  <c r="Q1545" i="1"/>
  <c r="Q1544" i="1"/>
  <c r="Q1543" i="1"/>
  <c r="Q1542" i="1"/>
  <c r="Q1541" i="1"/>
  <c r="Q1540" i="1"/>
  <c r="Q1539" i="1"/>
  <c r="Q1538" i="1"/>
  <c r="Q1537" i="1"/>
  <c r="Q1536" i="1"/>
  <c r="Q1535" i="1"/>
  <c r="Q1534" i="1"/>
  <c r="Q1533" i="1"/>
  <c r="Q1532" i="1"/>
  <c r="Q1531" i="1"/>
  <c r="Q1530" i="1"/>
  <c r="Q1529" i="1"/>
  <c r="Q1528" i="1"/>
  <c r="Q1527" i="1"/>
  <c r="Q1526" i="1"/>
  <c r="Q1525" i="1"/>
  <c r="Q1524" i="1"/>
  <c r="Q1523" i="1"/>
  <c r="Q1522" i="1"/>
  <c r="Q1521" i="1"/>
  <c r="Q1520" i="1"/>
  <c r="Q1519" i="1"/>
  <c r="Q1518" i="1"/>
  <c r="Q1517" i="1"/>
  <c r="Q1516" i="1"/>
  <c r="Q1515" i="1"/>
  <c r="Q1514" i="1"/>
  <c r="Q1513" i="1"/>
  <c r="Q1512" i="1"/>
  <c r="Q1511" i="1"/>
  <c r="Q1510" i="1"/>
  <c r="Q1509" i="1"/>
  <c r="Q1508" i="1"/>
  <c r="Q1507" i="1"/>
  <c r="Q1506" i="1"/>
  <c r="Q1505" i="1"/>
  <c r="Q1504" i="1"/>
  <c r="Q1503" i="1"/>
  <c r="Q1502" i="1"/>
  <c r="Q1501" i="1"/>
  <c r="Q1500" i="1"/>
  <c r="Q1499" i="1"/>
  <c r="Q1498" i="1"/>
  <c r="Q1497" i="1"/>
  <c r="Q1496" i="1"/>
  <c r="Q1495" i="1"/>
  <c r="Q1494" i="1"/>
  <c r="Q1493" i="1"/>
  <c r="Q1492" i="1"/>
  <c r="Q1491" i="1"/>
  <c r="Q1490" i="1"/>
  <c r="Q1489" i="1"/>
  <c r="Q1488" i="1"/>
  <c r="Q1487" i="1"/>
  <c r="Q1486" i="1"/>
  <c r="Q1485" i="1"/>
  <c r="Q1484" i="1"/>
  <c r="Q1483" i="1"/>
  <c r="Q1482" i="1"/>
  <c r="Q1481" i="1"/>
  <c r="Q1480" i="1"/>
  <c r="Q1479" i="1"/>
  <c r="Q1478" i="1"/>
  <c r="Q1477" i="1"/>
  <c r="Q1476" i="1"/>
  <c r="Q1475" i="1"/>
  <c r="Q1474" i="1"/>
  <c r="Q1473" i="1"/>
  <c r="Q1472" i="1"/>
  <c r="Q1471" i="1"/>
  <c r="Q1470" i="1"/>
  <c r="Q1469" i="1"/>
  <c r="Q1468" i="1"/>
  <c r="Q1467" i="1"/>
  <c r="Q1466" i="1"/>
  <c r="Q1465" i="1"/>
  <c r="Q1464" i="1"/>
  <c r="Q1463" i="1"/>
  <c r="Q1462" i="1"/>
  <c r="Q1461" i="1"/>
  <c r="Q1460" i="1"/>
  <c r="Q1459" i="1"/>
  <c r="Q1458" i="1"/>
  <c r="Q1457" i="1"/>
  <c r="Q1456" i="1"/>
  <c r="Q1455" i="1"/>
  <c r="Q1454" i="1"/>
  <c r="Q1453" i="1"/>
  <c r="Q1452" i="1"/>
  <c r="Q1451" i="1"/>
  <c r="Q1450" i="1"/>
  <c r="Q1449" i="1"/>
  <c r="Q1448" i="1"/>
  <c r="Q1447" i="1"/>
  <c r="Q1446" i="1"/>
  <c r="Q1445" i="1"/>
  <c r="Q1444" i="1"/>
  <c r="Q1443" i="1"/>
  <c r="Q1442" i="1"/>
  <c r="Q1441" i="1"/>
  <c r="Q1440" i="1"/>
  <c r="Q1439" i="1"/>
  <c r="Q1438" i="1"/>
  <c r="Q1437" i="1"/>
  <c r="Q1436" i="1"/>
  <c r="Q1435" i="1"/>
  <c r="Q1434" i="1"/>
  <c r="Q1433" i="1"/>
  <c r="Q1432" i="1"/>
  <c r="Q1431" i="1"/>
  <c r="Q1430" i="1"/>
  <c r="Q1429" i="1"/>
  <c r="Q1428" i="1"/>
  <c r="Q1427" i="1"/>
  <c r="Q1426" i="1"/>
  <c r="Q1425" i="1"/>
  <c r="Q1424" i="1"/>
  <c r="Q1423" i="1"/>
  <c r="Q1422" i="1"/>
  <c r="Q1421" i="1"/>
  <c r="Q1420" i="1"/>
  <c r="Q1419" i="1"/>
  <c r="Q1418" i="1"/>
  <c r="Q1417" i="1"/>
  <c r="Q1416" i="1"/>
  <c r="Q1415" i="1"/>
  <c r="Q1414" i="1"/>
  <c r="Q1413" i="1"/>
  <c r="Q1412" i="1"/>
  <c r="Q1411" i="1"/>
  <c r="Q1410" i="1"/>
  <c r="Q1409" i="1"/>
  <c r="Q1408" i="1"/>
  <c r="Q1407" i="1"/>
  <c r="Q1406" i="1"/>
  <c r="Q1405" i="1"/>
  <c r="Q1404" i="1"/>
  <c r="Q1403" i="1"/>
  <c r="Q1402" i="1"/>
  <c r="Q1401" i="1"/>
  <c r="Q1400" i="1"/>
  <c r="Q1399" i="1"/>
  <c r="Q1398" i="1"/>
  <c r="Q1397" i="1"/>
  <c r="Q1396" i="1"/>
  <c r="Q1395" i="1"/>
  <c r="Q1394" i="1"/>
  <c r="Q1393" i="1"/>
  <c r="Q1392" i="1"/>
  <c r="Q1391" i="1"/>
  <c r="Q1390" i="1"/>
  <c r="Q1389" i="1"/>
  <c r="Q1388" i="1"/>
  <c r="Q1387" i="1"/>
  <c r="Q1386" i="1"/>
  <c r="Q1385" i="1"/>
  <c r="Q1384" i="1"/>
  <c r="Q1383" i="1"/>
  <c r="Q1382" i="1"/>
  <c r="Q1381" i="1"/>
  <c r="Q1380" i="1"/>
  <c r="Q1379" i="1"/>
  <c r="Q1378" i="1"/>
  <c r="Q1377" i="1"/>
  <c r="Q1376" i="1"/>
  <c r="Q1375" i="1"/>
  <c r="Q1374" i="1"/>
  <c r="Q1373" i="1"/>
  <c r="Q1372" i="1"/>
  <c r="Q1371" i="1"/>
  <c r="Q1370" i="1"/>
  <c r="Q1369" i="1"/>
  <c r="Q1368" i="1"/>
  <c r="Q1367" i="1"/>
  <c r="Q1366" i="1"/>
  <c r="Q1365" i="1"/>
  <c r="Q1364" i="1"/>
  <c r="Q1363" i="1"/>
  <c r="Q1362" i="1"/>
  <c r="Q1361" i="1"/>
  <c r="Q1360" i="1"/>
  <c r="Q1359" i="1"/>
  <c r="Q1358" i="1"/>
  <c r="Q1357" i="1"/>
  <c r="Q1356" i="1"/>
  <c r="Q1355" i="1"/>
  <c r="Q1354" i="1"/>
  <c r="Q1353" i="1"/>
  <c r="Q1352" i="1"/>
  <c r="Q1351" i="1"/>
  <c r="Q1350" i="1"/>
  <c r="Q1349" i="1"/>
  <c r="Q1348" i="1"/>
  <c r="Q1347" i="1"/>
  <c r="Q1346" i="1"/>
  <c r="Q1345" i="1"/>
  <c r="Q1344" i="1"/>
  <c r="Q1343" i="1"/>
  <c r="Q1342" i="1"/>
  <c r="Q1341" i="1"/>
  <c r="Q1340" i="1"/>
  <c r="Q1339" i="1"/>
  <c r="Q1338" i="1"/>
  <c r="Q1337" i="1"/>
  <c r="Q1336" i="1"/>
  <c r="Q1335" i="1"/>
  <c r="Q1334" i="1"/>
  <c r="Q1333" i="1"/>
  <c r="Q1332" i="1"/>
  <c r="Q1331" i="1"/>
  <c r="Q1330" i="1"/>
  <c r="Q1329" i="1"/>
  <c r="Q1328" i="1"/>
  <c r="Q1327" i="1"/>
  <c r="Q1326" i="1"/>
  <c r="Q1325" i="1"/>
  <c r="Q1324" i="1"/>
  <c r="Q1323" i="1"/>
  <c r="Q1322" i="1"/>
  <c r="Q1321" i="1"/>
  <c r="Q1320" i="1"/>
  <c r="Q1319" i="1"/>
  <c r="Q1318" i="1"/>
  <c r="Q1317" i="1"/>
  <c r="Q1316" i="1"/>
  <c r="Q1315" i="1"/>
  <c r="Q1314" i="1"/>
  <c r="Q1313" i="1"/>
  <c r="Q1312" i="1"/>
  <c r="Q1311" i="1"/>
  <c r="Q1310" i="1"/>
  <c r="Q1309" i="1"/>
  <c r="Q1308" i="1"/>
  <c r="Q1307" i="1"/>
  <c r="Q1306" i="1"/>
  <c r="Q1305" i="1"/>
  <c r="Q1304" i="1"/>
  <c r="Q1303" i="1"/>
  <c r="Q1302" i="1"/>
  <c r="Q1301" i="1"/>
  <c r="Q1300" i="1"/>
  <c r="Q1299" i="1"/>
  <c r="Q1298" i="1"/>
  <c r="Q1297" i="1"/>
  <c r="Q1296" i="1"/>
  <c r="Q1295" i="1"/>
  <c r="Q1294" i="1"/>
  <c r="Q1293" i="1"/>
  <c r="Q1292" i="1"/>
  <c r="Q1291" i="1"/>
  <c r="Q1290" i="1"/>
  <c r="Q1289" i="1"/>
  <c r="Q1288" i="1"/>
  <c r="Q1287" i="1"/>
  <c r="Q1286" i="1"/>
  <c r="Q1285" i="1"/>
  <c r="Q1284" i="1"/>
  <c r="Q1283" i="1"/>
  <c r="Q1282" i="1"/>
  <c r="Q1281" i="1"/>
  <c r="Q1280" i="1"/>
  <c r="Q1279" i="1"/>
  <c r="Q1278" i="1"/>
  <c r="Q1277" i="1"/>
  <c r="Q1276" i="1"/>
  <c r="Q1275" i="1"/>
  <c r="Q1274" i="1"/>
  <c r="Q1273" i="1"/>
  <c r="Q1272" i="1"/>
  <c r="Q1271" i="1"/>
  <c r="Q1270" i="1"/>
  <c r="Q1269" i="1"/>
  <c r="Q1268" i="1"/>
  <c r="Q1267" i="1"/>
  <c r="Q1266" i="1"/>
  <c r="Q1265" i="1"/>
  <c r="Q1264" i="1"/>
  <c r="Q1263" i="1"/>
  <c r="Q1262" i="1"/>
  <c r="Q1261" i="1"/>
  <c r="Q1260" i="1"/>
  <c r="Q1259" i="1"/>
  <c r="Q1258" i="1"/>
  <c r="Q1257" i="1"/>
  <c r="Q1256" i="1"/>
  <c r="Q1255" i="1"/>
  <c r="Q1254" i="1"/>
  <c r="Q1253" i="1"/>
  <c r="Q1252" i="1"/>
  <c r="Q1251" i="1"/>
  <c r="Q1250" i="1"/>
  <c r="Q1249" i="1"/>
  <c r="Q1248" i="1"/>
  <c r="Q1247" i="1"/>
  <c r="Q1246" i="1"/>
  <c r="Q1245" i="1"/>
  <c r="Q1244" i="1"/>
  <c r="Q1243" i="1"/>
  <c r="Q1242" i="1"/>
  <c r="Q1241" i="1"/>
  <c r="Q1240" i="1"/>
  <c r="Q1239" i="1"/>
  <c r="Q1238" i="1"/>
  <c r="Q1237" i="1"/>
  <c r="Q1236" i="1"/>
  <c r="Q1235" i="1"/>
  <c r="Q1234" i="1"/>
  <c r="Q1233" i="1"/>
  <c r="Q1232" i="1"/>
  <c r="Q1231" i="1"/>
  <c r="Q1230" i="1"/>
  <c r="Q1229" i="1"/>
  <c r="Q1228" i="1"/>
  <c r="Q1227" i="1"/>
  <c r="Q1226" i="1"/>
  <c r="Q1225" i="1"/>
  <c r="Q1224" i="1"/>
  <c r="Q1223" i="1"/>
  <c r="Q1222" i="1"/>
  <c r="Q1221" i="1"/>
  <c r="Q1220" i="1"/>
  <c r="Q1219" i="1"/>
  <c r="Q1218" i="1"/>
  <c r="Q1217" i="1"/>
  <c r="Q1216" i="1"/>
  <c r="Q1215" i="1"/>
  <c r="Q1214" i="1"/>
  <c r="Q1213" i="1"/>
  <c r="Q1212" i="1"/>
  <c r="Q1211" i="1"/>
  <c r="Q1210" i="1"/>
  <c r="Q1209" i="1"/>
  <c r="Q1208" i="1"/>
  <c r="Q1207" i="1"/>
  <c r="Q1206" i="1"/>
  <c r="Q1205" i="1"/>
  <c r="Q1204" i="1"/>
  <c r="Q1203" i="1"/>
  <c r="Q1202" i="1"/>
  <c r="Q1201" i="1"/>
  <c r="Q1200" i="1"/>
  <c r="Q1199" i="1"/>
  <c r="Q1198" i="1"/>
  <c r="Q1197" i="1"/>
  <c r="Q1196" i="1"/>
  <c r="Q1195" i="1"/>
  <c r="Q1194" i="1"/>
  <c r="Q1193" i="1"/>
  <c r="Q1192" i="1"/>
  <c r="Q1191" i="1"/>
  <c r="Q1190" i="1"/>
  <c r="Q1189" i="1"/>
  <c r="Q1188" i="1"/>
  <c r="Q1187" i="1"/>
  <c r="Q1186" i="1"/>
  <c r="Q1185" i="1"/>
  <c r="Q1184" i="1"/>
  <c r="Q1183" i="1"/>
  <c r="Q1182" i="1"/>
  <c r="Q1181" i="1"/>
  <c r="Q1180" i="1"/>
  <c r="Q1179" i="1"/>
  <c r="Q1178" i="1"/>
  <c r="Q1177" i="1"/>
  <c r="Q1176" i="1"/>
  <c r="Q1175" i="1"/>
  <c r="Q1174" i="1"/>
  <c r="Q1173" i="1"/>
  <c r="Q1172" i="1"/>
  <c r="Q1171" i="1"/>
  <c r="Q1170" i="1"/>
  <c r="Q1169" i="1"/>
  <c r="Q1168" i="1"/>
  <c r="Q1167" i="1"/>
  <c r="Q1166" i="1"/>
  <c r="Q1165" i="1"/>
  <c r="Q1164" i="1"/>
  <c r="Q1163" i="1"/>
  <c r="Q1162" i="1"/>
  <c r="Q1161" i="1"/>
  <c r="Q1160" i="1"/>
  <c r="Q1159" i="1"/>
  <c r="Q1158" i="1"/>
  <c r="Q1157" i="1"/>
  <c r="Q1156" i="1"/>
  <c r="Q1155" i="1"/>
  <c r="Q1154" i="1"/>
  <c r="Q1153" i="1"/>
  <c r="Q1152" i="1"/>
  <c r="Q1151" i="1"/>
  <c r="Q1150" i="1"/>
  <c r="Q1149" i="1"/>
  <c r="Q1148" i="1"/>
  <c r="Q1147" i="1"/>
  <c r="Q1146" i="1"/>
  <c r="Q1145" i="1"/>
  <c r="Q1144" i="1"/>
  <c r="Q1143" i="1"/>
  <c r="Q1142" i="1"/>
  <c r="Q1141" i="1"/>
  <c r="Q1140" i="1"/>
  <c r="Q1139" i="1"/>
  <c r="Q1138" i="1"/>
  <c r="Q1137" i="1"/>
  <c r="Q1136" i="1"/>
  <c r="Q1135" i="1"/>
  <c r="Q1134" i="1"/>
  <c r="Q1133" i="1"/>
  <c r="Q1132" i="1"/>
  <c r="Q1131" i="1"/>
  <c r="Q1130" i="1"/>
  <c r="Q1129" i="1"/>
  <c r="Q1128" i="1"/>
  <c r="Q1127" i="1"/>
  <c r="Q1126" i="1"/>
  <c r="Q1125" i="1"/>
  <c r="Q1124" i="1"/>
  <c r="Q1123" i="1"/>
  <c r="Q1122" i="1"/>
  <c r="Q1121" i="1"/>
  <c r="Q1120" i="1"/>
  <c r="Q1119" i="1"/>
  <c r="Q1118" i="1"/>
  <c r="Q1117" i="1"/>
  <c r="Q1116" i="1"/>
  <c r="Q1115" i="1"/>
  <c r="Q1114" i="1"/>
  <c r="Q1113" i="1"/>
  <c r="Q1112" i="1"/>
  <c r="Q1111" i="1"/>
  <c r="Q1110" i="1"/>
  <c r="Q1109" i="1"/>
  <c r="Q1108" i="1"/>
  <c r="Q1107" i="1"/>
  <c r="Q1106" i="1"/>
  <c r="Q1105" i="1"/>
  <c r="Q1104" i="1"/>
  <c r="Q1103" i="1"/>
  <c r="Q1102" i="1"/>
  <c r="Q1101" i="1"/>
  <c r="Q1100" i="1"/>
  <c r="Q1099" i="1"/>
  <c r="Q1098" i="1"/>
  <c r="Q1097" i="1"/>
  <c r="Q1096" i="1"/>
  <c r="Q1095" i="1"/>
  <c r="Q1094" i="1"/>
  <c r="Q1093" i="1"/>
  <c r="Q1092" i="1"/>
  <c r="Q1091" i="1"/>
  <c r="Q1090" i="1"/>
  <c r="Q1089" i="1"/>
  <c r="Q1088" i="1"/>
  <c r="Q1087" i="1"/>
  <c r="Q1086" i="1"/>
  <c r="Q1085" i="1"/>
  <c r="Q1084" i="1"/>
  <c r="Q1083" i="1"/>
  <c r="Q1082" i="1"/>
  <c r="Q1081" i="1"/>
  <c r="Q1080" i="1"/>
  <c r="Q1079" i="1"/>
  <c r="Q1078" i="1"/>
  <c r="Q1077" i="1"/>
  <c r="Q1076" i="1"/>
  <c r="Q1075" i="1"/>
  <c r="Q1074" i="1"/>
  <c r="Q1073" i="1"/>
  <c r="Q1072" i="1"/>
  <c r="Q1071" i="1"/>
  <c r="Q1070" i="1"/>
  <c r="Q1069" i="1"/>
  <c r="Q1068" i="1"/>
  <c r="Q1067" i="1"/>
  <c r="Q1066" i="1"/>
  <c r="Q1065" i="1"/>
  <c r="Q1064" i="1"/>
  <c r="Q1063" i="1"/>
  <c r="Q1062" i="1"/>
  <c r="Q1061" i="1"/>
  <c r="Q1060" i="1"/>
  <c r="Q1059" i="1"/>
  <c r="Q1058" i="1"/>
  <c r="Q1057" i="1"/>
  <c r="Q1056" i="1"/>
  <c r="Q1055" i="1"/>
  <c r="Q1054" i="1"/>
  <c r="Q1053" i="1"/>
  <c r="Q1052" i="1"/>
  <c r="Q1051" i="1"/>
  <c r="Q1050" i="1"/>
  <c r="Q1049" i="1"/>
  <c r="Q1048" i="1"/>
  <c r="Q1047" i="1"/>
  <c r="Q1046" i="1"/>
  <c r="Q1045" i="1"/>
  <c r="Q1044" i="1"/>
  <c r="Q1043" i="1"/>
  <c r="Q1042" i="1"/>
  <c r="Q1041" i="1"/>
  <c r="Q1040" i="1"/>
  <c r="Q1039" i="1"/>
  <c r="Q1038" i="1"/>
  <c r="Q1037" i="1"/>
  <c r="Q1036" i="1"/>
  <c r="Q1035" i="1"/>
  <c r="Q1034" i="1"/>
  <c r="Q1033" i="1"/>
  <c r="Q1032" i="1"/>
  <c r="Q1031" i="1"/>
  <c r="Q1030" i="1"/>
  <c r="Q1029" i="1"/>
  <c r="Q1028" i="1"/>
  <c r="Q1027" i="1"/>
  <c r="Q1026" i="1"/>
  <c r="Q1025" i="1"/>
  <c r="Q1024" i="1"/>
  <c r="Q1023" i="1"/>
  <c r="Q1022" i="1"/>
  <c r="Q1021" i="1"/>
  <c r="Q1020" i="1"/>
  <c r="Q1019" i="1"/>
  <c r="Q1018" i="1"/>
  <c r="Q1017" i="1"/>
  <c r="Q1016" i="1"/>
  <c r="Q1015" i="1"/>
  <c r="Q1014" i="1"/>
  <c r="Q1013" i="1"/>
  <c r="Q1012" i="1"/>
  <c r="Q1011" i="1"/>
  <c r="Q1010" i="1"/>
  <c r="Q1009" i="1"/>
  <c r="Q1008" i="1"/>
  <c r="Q1007" i="1"/>
  <c r="Q1006" i="1"/>
  <c r="Q1005" i="1"/>
  <c r="Q1004" i="1"/>
  <c r="Q1003" i="1"/>
  <c r="Q1002" i="1"/>
  <c r="Q1001" i="1"/>
  <c r="Q1000" i="1"/>
  <c r="Q999" i="1"/>
  <c r="Q998" i="1"/>
  <c r="Q997" i="1"/>
  <c r="Q996" i="1"/>
  <c r="Q995" i="1"/>
  <c r="Q994" i="1"/>
  <c r="Q993" i="1"/>
  <c r="Q992" i="1"/>
  <c r="Q991" i="1"/>
  <c r="Q990" i="1"/>
  <c r="Q989" i="1"/>
  <c r="Q988" i="1"/>
  <c r="Q987" i="1"/>
  <c r="Q986" i="1"/>
  <c r="Q985" i="1"/>
  <c r="Q984" i="1"/>
  <c r="Q983" i="1"/>
  <c r="Q982" i="1"/>
  <c r="Q981" i="1"/>
  <c r="Q980" i="1"/>
  <c r="Q979" i="1"/>
  <c r="Q978" i="1"/>
  <c r="Q977" i="1"/>
  <c r="Q976" i="1"/>
  <c r="Q975" i="1"/>
  <c r="Q974" i="1"/>
  <c r="Q973" i="1"/>
  <c r="Q972" i="1"/>
  <c r="Q971" i="1"/>
  <c r="Q970" i="1"/>
  <c r="Q969" i="1"/>
  <c r="Q968" i="1"/>
  <c r="Q967" i="1"/>
  <c r="Q966" i="1"/>
  <c r="Q965" i="1"/>
  <c r="Q964" i="1"/>
  <c r="Q963" i="1"/>
  <c r="Q962" i="1"/>
  <c r="Q961" i="1"/>
  <c r="Q960" i="1"/>
  <c r="Q959" i="1"/>
  <c r="Q958" i="1"/>
  <c r="Q957" i="1"/>
  <c r="Q956" i="1"/>
  <c r="Q955" i="1"/>
  <c r="Q954" i="1"/>
  <c r="Q953" i="1"/>
  <c r="Q952" i="1"/>
  <c r="Q951" i="1"/>
  <c r="Q950" i="1"/>
  <c r="Q949" i="1"/>
  <c r="Q948" i="1"/>
  <c r="Q947" i="1"/>
  <c r="Q946" i="1"/>
  <c r="Q945" i="1"/>
  <c r="Q944" i="1"/>
  <c r="Q943" i="1"/>
  <c r="Q942" i="1"/>
  <c r="Q941" i="1"/>
  <c r="Q940" i="1"/>
  <c r="Q939" i="1"/>
  <c r="Q938" i="1"/>
  <c r="Q937" i="1"/>
  <c r="Q936" i="1"/>
  <c r="Q935" i="1"/>
  <c r="Q934" i="1"/>
  <c r="Q933" i="1"/>
  <c r="Q932" i="1"/>
  <c r="Q931" i="1"/>
  <c r="Q930" i="1"/>
  <c r="Q929" i="1"/>
  <c r="Q928" i="1"/>
  <c r="Q927" i="1"/>
  <c r="Q926" i="1"/>
  <c r="Q925" i="1"/>
  <c r="Q924" i="1"/>
  <c r="Q923" i="1"/>
  <c r="Q922" i="1"/>
  <c r="Q921" i="1"/>
  <c r="Q920" i="1"/>
  <c r="Q919" i="1"/>
  <c r="Q918" i="1"/>
  <c r="Q917" i="1"/>
  <c r="Q916" i="1"/>
  <c r="Q915" i="1"/>
  <c r="Q914" i="1"/>
  <c r="Q913" i="1"/>
  <c r="Q912" i="1"/>
  <c r="Q911" i="1"/>
  <c r="Q910" i="1"/>
  <c r="Q909" i="1"/>
  <c r="Q908" i="1"/>
  <c r="Q907" i="1"/>
  <c r="Q906" i="1"/>
  <c r="Q905" i="1"/>
  <c r="Q904" i="1"/>
  <c r="Q903" i="1"/>
  <c r="Q902" i="1"/>
  <c r="Q901" i="1"/>
  <c r="Q900" i="1"/>
  <c r="Q899" i="1"/>
  <c r="Q898" i="1"/>
  <c r="Q897" i="1"/>
  <c r="Q896" i="1"/>
  <c r="Q895" i="1"/>
  <c r="Q894" i="1"/>
  <c r="Q893" i="1"/>
  <c r="Q892" i="1"/>
  <c r="Q891" i="1"/>
  <c r="Q890" i="1"/>
  <c r="Q889" i="1"/>
  <c r="Q888" i="1"/>
  <c r="Q887" i="1"/>
  <c r="Q886" i="1"/>
  <c r="Q885" i="1"/>
  <c r="Q884" i="1"/>
  <c r="Q883" i="1"/>
  <c r="Q882" i="1"/>
  <c r="Q881" i="1"/>
  <c r="Q880" i="1"/>
  <c r="Q879" i="1"/>
  <c r="Q878" i="1"/>
  <c r="Q877" i="1"/>
  <c r="Q876" i="1"/>
  <c r="Q875" i="1"/>
  <c r="Q874" i="1"/>
  <c r="Q873" i="1"/>
  <c r="Q872" i="1"/>
  <c r="Q871" i="1"/>
  <c r="Q870" i="1"/>
  <c r="Q869" i="1"/>
  <c r="Q868" i="1"/>
  <c r="Q867" i="1"/>
  <c r="Q866" i="1"/>
  <c r="Q865" i="1"/>
  <c r="Q864" i="1"/>
  <c r="Q863" i="1"/>
  <c r="Q862" i="1"/>
  <c r="Q861" i="1"/>
  <c r="Q860" i="1"/>
  <c r="Q859" i="1"/>
  <c r="Q858" i="1"/>
  <c r="Q857" i="1"/>
  <c r="Q856" i="1"/>
  <c r="Q855" i="1"/>
  <c r="Q854" i="1"/>
  <c r="Q853" i="1"/>
  <c r="Q852" i="1"/>
  <c r="Q851" i="1"/>
  <c r="Q850" i="1"/>
  <c r="Q849" i="1"/>
  <c r="Q848" i="1"/>
  <c r="Q2544" i="1"/>
  <c r="Q2493" i="1"/>
  <c r="Q2429" i="1"/>
  <c r="Q1632" i="1"/>
  <c r="Q2608" i="1"/>
  <c r="Q2531" i="1"/>
  <c r="Q2509" i="1"/>
  <c r="Q2445" i="1"/>
  <c r="Q1677" i="1"/>
  <c r="Q1675" i="1"/>
  <c r="Q1673" i="1"/>
  <c r="Q1671" i="1"/>
  <c r="Q1669" i="1"/>
  <c r="Q1667" i="1"/>
  <c r="Q1665" i="1"/>
  <c r="Q1663" i="1"/>
  <c r="Q1661" i="1"/>
  <c r="Q1659" i="1"/>
  <c r="Q1657" i="1"/>
  <c r="Q1655" i="1"/>
  <c r="Q1653" i="1"/>
  <c r="Q1651" i="1"/>
  <c r="Q1649" i="1"/>
  <c r="Q1647" i="1"/>
  <c r="Q1645" i="1"/>
  <c r="Q1643" i="1"/>
  <c r="Q1641" i="1"/>
  <c r="Q1639" i="1"/>
  <c r="Q1637" i="1"/>
  <c r="Q1635" i="1"/>
  <c r="Q1633" i="1"/>
  <c r="Q2672" i="1"/>
  <c r="Q2397" i="1"/>
  <c r="Q2461" i="1"/>
  <c r="Q2525" i="1"/>
  <c r="Q2368" i="1"/>
  <c r="Q844" i="1"/>
  <c r="Q840" i="1"/>
  <c r="Q836" i="1"/>
  <c r="Q832" i="1"/>
  <c r="Q828" i="1"/>
  <c r="Q824" i="1"/>
  <c r="Q820" i="1"/>
  <c r="Q816" i="1"/>
  <c r="Q812" i="1"/>
  <c r="Q808" i="1"/>
  <c r="Q804" i="1"/>
  <c r="Q800" i="1"/>
  <c r="Q796" i="1"/>
  <c r="Q792" i="1"/>
  <c r="Q788" i="1"/>
  <c r="Q784" i="1"/>
  <c r="Q780" i="1"/>
  <c r="Q776" i="1"/>
  <c r="Q772" i="1"/>
  <c r="Q768" i="1"/>
  <c r="Q764" i="1"/>
  <c r="Q760" i="1"/>
  <c r="Q756" i="1"/>
  <c r="Q752" i="1"/>
  <c r="Q748" i="1"/>
  <c r="Q744" i="1"/>
  <c r="Q740" i="1"/>
  <c r="Q736" i="1"/>
  <c r="Q732" i="1"/>
  <c r="Q728" i="1"/>
  <c r="Q724" i="1"/>
  <c r="Q720" i="1"/>
  <c r="Q716" i="1"/>
  <c r="Q712" i="1"/>
  <c r="Q708" i="1"/>
  <c r="Q704" i="1"/>
  <c r="Q700" i="1"/>
  <c r="Q696" i="1"/>
  <c r="Q692" i="1"/>
  <c r="Q688" i="1"/>
  <c r="Q684" i="1"/>
  <c r="Q680" i="1"/>
  <c r="Q676" i="1"/>
  <c r="Q672" i="1"/>
  <c r="Q668" i="1"/>
  <c r="Q664" i="1"/>
  <c r="Q660" i="1"/>
  <c r="Q656" i="1"/>
  <c r="Q652" i="1"/>
  <c r="Q648" i="1"/>
  <c r="Q644" i="1"/>
  <c r="Q640" i="1"/>
  <c r="Q636" i="1"/>
  <c r="Q632" i="1"/>
  <c r="Q628" i="1"/>
  <c r="Q624" i="1"/>
  <c r="Q620" i="1"/>
  <c r="Q616" i="1"/>
  <c r="Q612" i="1"/>
  <c r="Q608" i="1"/>
  <c r="Q604" i="1"/>
  <c r="Q600" i="1"/>
  <c r="Q596" i="1"/>
  <c r="Q592" i="1"/>
  <c r="Q588" i="1"/>
  <c r="Q584" i="1"/>
  <c r="Q580" i="1"/>
  <c r="Q576" i="1"/>
  <c r="Q572" i="1"/>
  <c r="Q568" i="1"/>
  <c r="Q564" i="1"/>
  <c r="Q560" i="1"/>
  <c r="Q556" i="1"/>
  <c r="Q552" i="1"/>
  <c r="Q548" i="1"/>
  <c r="Q544" i="1"/>
  <c r="Q540" i="1"/>
  <c r="Q536" i="1"/>
  <c r="Q532" i="1"/>
  <c r="Q528" i="1"/>
  <c r="Q524" i="1"/>
  <c r="Q520" i="1"/>
  <c r="Q516" i="1"/>
  <c r="Q512" i="1"/>
  <c r="Q508" i="1"/>
  <c r="Q504" i="1"/>
  <c r="Q500" i="1"/>
  <c r="Q496" i="1"/>
  <c r="Q492" i="1"/>
  <c r="Q488" i="1"/>
  <c r="Q484" i="1"/>
  <c r="Q480" i="1"/>
  <c r="Q476" i="1"/>
  <c r="Q472" i="1"/>
  <c r="Q468" i="1"/>
  <c r="Q464" i="1"/>
  <c r="Q460" i="1"/>
  <c r="Q456" i="1"/>
  <c r="Q452" i="1"/>
  <c r="Q448" i="1"/>
  <c r="Q444" i="1"/>
  <c r="Q440" i="1"/>
  <c r="Q436" i="1"/>
  <c r="Q432" i="1"/>
  <c r="Q428" i="1"/>
  <c r="Q424" i="1"/>
  <c r="Q420" i="1"/>
  <c r="Q416" i="1"/>
  <c r="Q412" i="1"/>
  <c r="Q408" i="1"/>
  <c r="Q404" i="1"/>
  <c r="Q400" i="1"/>
  <c r="Q396" i="1"/>
  <c r="Q392" i="1"/>
  <c r="Q388" i="1"/>
  <c r="Q384" i="1"/>
  <c r="Q380" i="1"/>
  <c r="Q376" i="1"/>
  <c r="Q372" i="1"/>
  <c r="Q368" i="1"/>
  <c r="Q364" i="1"/>
  <c r="Q360" i="1"/>
  <c r="Q356" i="1"/>
  <c r="Q352" i="1"/>
  <c r="Q348" i="1"/>
  <c r="Q344" i="1"/>
  <c r="Q340" i="1"/>
  <c r="Q336" i="1"/>
  <c r="Q334" i="1"/>
  <c r="Q332" i="1"/>
  <c r="Q330" i="1"/>
  <c r="Q328" i="1"/>
  <c r="Q326" i="1"/>
  <c r="Q324" i="1"/>
  <c r="Q322" i="1"/>
  <c r="Q320" i="1"/>
  <c r="Q318" i="1"/>
  <c r="Q316" i="1"/>
  <c r="Q314" i="1"/>
  <c r="Q312" i="1"/>
  <c r="Q310" i="1"/>
  <c r="Q308" i="1"/>
  <c r="Q306" i="1"/>
  <c r="Q304" i="1"/>
  <c r="Q302" i="1"/>
  <c r="Q300" i="1"/>
  <c r="Q298" i="1"/>
  <c r="Q296" i="1"/>
  <c r="Q294" i="1"/>
  <c r="Q292" i="1"/>
  <c r="Q290" i="1"/>
  <c r="Q288" i="1"/>
  <c r="Q286" i="1"/>
  <c r="Q284" i="1"/>
  <c r="Q282" i="1"/>
  <c r="Q280" i="1"/>
  <c r="Q278" i="1"/>
  <c r="Q276" i="1"/>
  <c r="Q274" i="1"/>
  <c r="Q272" i="1"/>
  <c r="Q270" i="1"/>
  <c r="Q268" i="1"/>
  <c r="Q266" i="1"/>
  <c r="Q264" i="1"/>
  <c r="Q262" i="1"/>
  <c r="Q260" i="1"/>
  <c r="Q470" i="1"/>
  <c r="Q458" i="1"/>
  <c r="Q446" i="1"/>
  <c r="Q442" i="1"/>
  <c r="Q438" i="1"/>
  <c r="Q434" i="1"/>
  <c r="Q430" i="1"/>
  <c r="Q426" i="1"/>
  <c r="Q406" i="1"/>
  <c r="Q394" i="1"/>
  <c r="Q386" i="1"/>
  <c r="Q382" i="1"/>
  <c r="Q378" i="1"/>
  <c r="Q362" i="1"/>
  <c r="Q354" i="1"/>
  <c r="Q346" i="1"/>
  <c r="Q337" i="1"/>
  <c r="Q333" i="1"/>
  <c r="Q331" i="1"/>
  <c r="Q319" i="1"/>
  <c r="Q317" i="1"/>
  <c r="Q315" i="1"/>
  <c r="Q313" i="1"/>
  <c r="Q309" i="1"/>
  <c r="Q307" i="1"/>
  <c r="Q305" i="1"/>
  <c r="Q303" i="1"/>
  <c r="Q301" i="1"/>
  <c r="Q293" i="1"/>
  <c r="Q291" i="1"/>
  <c r="Q283" i="1"/>
  <c r="Q281" i="1"/>
  <c r="Q275" i="1"/>
  <c r="Q271" i="1"/>
  <c r="Q269" i="1"/>
  <c r="Q267" i="1"/>
  <c r="Q843" i="1"/>
  <c r="Q831" i="1"/>
  <c r="Q823" i="1"/>
  <c r="Q807" i="1"/>
  <c r="Q795" i="1"/>
  <c r="Q791" i="1"/>
  <c r="Q771" i="1"/>
  <c r="Q767" i="1"/>
  <c r="Q735" i="1"/>
  <c r="Q731" i="1"/>
  <c r="Q719" i="1"/>
  <c r="Q703" i="1"/>
  <c r="Q691" i="1"/>
  <c r="Q687" i="1"/>
  <c r="Q667" i="1"/>
  <c r="Q651" i="1"/>
  <c r="Q635" i="1"/>
  <c r="Q631" i="1"/>
  <c r="Q615" i="1"/>
  <c r="Q611" i="1"/>
  <c r="Q607" i="1"/>
  <c r="Q587" i="1"/>
  <c r="Q575" i="1"/>
  <c r="Q563" i="1"/>
  <c r="Q559" i="1"/>
  <c r="Q555" i="1"/>
  <c r="Q551" i="1"/>
  <c r="Q539" i="1"/>
  <c r="Q535" i="1"/>
  <c r="Q519" i="1"/>
  <c r="Q507" i="1"/>
  <c r="Q503" i="1"/>
  <c r="Q471" i="1"/>
  <c r="Q467" i="1"/>
  <c r="Q439" i="1"/>
  <c r="Q435" i="1"/>
  <c r="Q431" i="1"/>
  <c r="Q407" i="1"/>
  <c r="Q403" i="1"/>
  <c r="Q395" i="1"/>
  <c r="Q391" i="1"/>
  <c r="Q367" i="1"/>
  <c r="Q363" i="1"/>
  <c r="Q343" i="1"/>
  <c r="Q339" i="1"/>
  <c r="Q845" i="1"/>
  <c r="Q841" i="1"/>
  <c r="Q837" i="1"/>
  <c r="Q833" i="1"/>
  <c r="Q829" i="1"/>
  <c r="Q825" i="1"/>
  <c r="Q821" i="1"/>
  <c r="Q817" i="1"/>
  <c r="Q813" i="1"/>
  <c r="Q809" i="1"/>
  <c r="Q805" i="1"/>
  <c r="Q801" i="1"/>
  <c r="Q797" i="1"/>
  <c r="Q793" i="1"/>
  <c r="Q789" i="1"/>
  <c r="Q785" i="1"/>
  <c r="Q781" i="1"/>
  <c r="Q777" i="1"/>
  <c r="Q773" i="1"/>
  <c r="Q769" i="1"/>
  <c r="Q765" i="1"/>
  <c r="Q761" i="1"/>
  <c r="Q757" i="1"/>
  <c r="Q753" i="1"/>
  <c r="Q749" i="1"/>
  <c r="Q745" i="1"/>
  <c r="Q741" i="1"/>
  <c r="Q737" i="1"/>
  <c r="Q733" i="1"/>
  <c r="Q729" i="1"/>
  <c r="Q725" i="1"/>
  <c r="Q721" i="1"/>
  <c r="Q717" i="1"/>
  <c r="Q713" i="1"/>
  <c r="Q709" i="1"/>
  <c r="Q705" i="1"/>
  <c r="Q701" i="1"/>
  <c r="Q697" i="1"/>
  <c r="Q693" i="1"/>
  <c r="Q689" i="1"/>
  <c r="Q685" i="1"/>
  <c r="Q681" i="1"/>
  <c r="Q677" i="1"/>
  <c r="Q673" i="1"/>
  <c r="Q669" i="1"/>
  <c r="Q665" i="1"/>
  <c r="Q661" i="1"/>
  <c r="Q657" i="1"/>
  <c r="Q653" i="1"/>
  <c r="Q649" i="1"/>
  <c r="Q645" i="1"/>
  <c r="Q641" i="1"/>
  <c r="Q637" i="1"/>
  <c r="Q633" i="1"/>
  <c r="Q629" i="1"/>
  <c r="Q625" i="1"/>
  <c r="Q621" i="1"/>
  <c r="Q617" i="1"/>
  <c r="Q613" i="1"/>
  <c r="Q609" i="1"/>
  <c r="Q605" i="1"/>
  <c r="Q601" i="1"/>
  <c r="Q597" i="1"/>
  <c r="Q593" i="1"/>
  <c r="Q589" i="1"/>
  <c r="Q585" i="1"/>
  <c r="Q581" i="1"/>
  <c r="Q577" i="1"/>
  <c r="Q573" i="1"/>
  <c r="Q569" i="1"/>
  <c r="Q565" i="1"/>
  <c r="Q561" i="1"/>
  <c r="Q557" i="1"/>
  <c r="Q553" i="1"/>
  <c r="Q549" i="1"/>
  <c r="Q545" i="1"/>
  <c r="Q541" i="1"/>
  <c r="Q537" i="1"/>
  <c r="Q533" i="1"/>
  <c r="Q529" i="1"/>
  <c r="Q525" i="1"/>
  <c r="Q521" i="1"/>
  <c r="Q517" i="1"/>
  <c r="Q513" i="1"/>
  <c r="Q509" i="1"/>
  <c r="Q505" i="1"/>
  <c r="Q501" i="1"/>
  <c r="Q497" i="1"/>
  <c r="Q493" i="1"/>
  <c r="Q489" i="1"/>
  <c r="Q485" i="1"/>
  <c r="Q481" i="1"/>
  <c r="Q477" i="1"/>
  <c r="Q473" i="1"/>
  <c r="Q469" i="1"/>
  <c r="Q465" i="1"/>
  <c r="Q461" i="1"/>
  <c r="Q457" i="1"/>
  <c r="Q453" i="1"/>
  <c r="Q449" i="1"/>
  <c r="Q445" i="1"/>
  <c r="Q441" i="1"/>
  <c r="Q437" i="1"/>
  <c r="Q433" i="1"/>
  <c r="Q429" i="1"/>
  <c r="Q425" i="1"/>
  <c r="Q421" i="1"/>
  <c r="Q417" i="1"/>
  <c r="Q413" i="1"/>
  <c r="Q409" i="1"/>
  <c r="Q405" i="1"/>
  <c r="Q401" i="1"/>
  <c r="Q397" i="1"/>
  <c r="Q393" i="1"/>
  <c r="Q389" i="1"/>
  <c r="Q385" i="1"/>
  <c r="Q381" i="1"/>
  <c r="Q377" i="1"/>
  <c r="Q373" i="1"/>
  <c r="Q369" i="1"/>
  <c r="Q365" i="1"/>
  <c r="Q361" i="1"/>
  <c r="Q357" i="1"/>
  <c r="Q353" i="1"/>
  <c r="Q349" i="1"/>
  <c r="Q345" i="1"/>
  <c r="Q341" i="1"/>
  <c r="Q258" i="1"/>
  <c r="Q257" i="1"/>
  <c r="Q256" i="1"/>
  <c r="Q255" i="1"/>
  <c r="Q254" i="1"/>
  <c r="Q253" i="1"/>
  <c r="Q252" i="1"/>
  <c r="Q251" i="1"/>
  <c r="Q250" i="1"/>
  <c r="Q249" i="1"/>
  <c r="Q248" i="1"/>
  <c r="Q247" i="1"/>
  <c r="Q246" i="1"/>
  <c r="Q245" i="1"/>
  <c r="Q244" i="1"/>
  <c r="Q243" i="1"/>
  <c r="Q242" i="1"/>
  <c r="Q241" i="1"/>
  <c r="Q240" i="1"/>
  <c r="Q239" i="1"/>
  <c r="Q238" i="1"/>
  <c r="Q237" i="1"/>
  <c r="Q236" i="1"/>
  <c r="Q235" i="1"/>
  <c r="Q234" i="1"/>
  <c r="Q233" i="1"/>
  <c r="Q232" i="1"/>
  <c r="Q231" i="1"/>
  <c r="Q230" i="1"/>
  <c r="Q229" i="1"/>
  <c r="Q228" i="1"/>
  <c r="Q227" i="1"/>
  <c r="Q226" i="1"/>
  <c r="Q225" i="1"/>
  <c r="Q224" i="1"/>
  <c r="Q223" i="1"/>
  <c r="Q222" i="1"/>
  <c r="Q221" i="1"/>
  <c r="Q220" i="1"/>
  <c r="Q219" i="1"/>
  <c r="Q218" i="1"/>
  <c r="Q217" i="1"/>
  <c r="Q216" i="1"/>
  <c r="Q215" i="1"/>
  <c r="Q214" i="1"/>
  <c r="Q213" i="1"/>
  <c r="Q212" i="1"/>
  <c r="Q211" i="1"/>
  <c r="Q210" i="1"/>
  <c r="Q209" i="1"/>
  <c r="Q208" i="1"/>
  <c r="Q207" i="1"/>
  <c r="Q206" i="1"/>
  <c r="Q205" i="1"/>
  <c r="Q204" i="1"/>
  <c r="Q203" i="1"/>
  <c r="Q202" i="1"/>
  <c r="Q201" i="1"/>
  <c r="Q200" i="1"/>
  <c r="Q199" i="1"/>
  <c r="Q198" i="1"/>
  <c r="Q197" i="1"/>
  <c r="Q196" i="1"/>
  <c r="Q195" i="1"/>
  <c r="Q194" i="1"/>
  <c r="Q193" i="1"/>
  <c r="Q192" i="1"/>
  <c r="Q191" i="1"/>
  <c r="Q190" i="1"/>
  <c r="Q189" i="1"/>
  <c r="Q188" i="1"/>
  <c r="Q187" i="1"/>
  <c r="Q186" i="1"/>
  <c r="Q185" i="1"/>
  <c r="Q184" i="1"/>
  <c r="Q183" i="1"/>
  <c r="Q182" i="1"/>
  <c r="Q181" i="1"/>
  <c r="Q180" i="1"/>
  <c r="Q179" i="1"/>
  <c r="Q178" i="1"/>
  <c r="Q177" i="1"/>
  <c r="Q176" i="1"/>
  <c r="Q175" i="1"/>
  <c r="Q174" i="1"/>
  <c r="Q173" i="1"/>
  <c r="Q172" i="1"/>
  <c r="Q171" i="1"/>
  <c r="Q170" i="1"/>
  <c r="Q169" i="1"/>
  <c r="Q168" i="1"/>
  <c r="Q167" i="1"/>
  <c r="Q166" i="1"/>
  <c r="Q165" i="1"/>
  <c r="Q164" i="1"/>
  <c r="Q163" i="1"/>
  <c r="Q162" i="1"/>
  <c r="Q161" i="1"/>
  <c r="Q160" i="1"/>
  <c r="Q159" i="1"/>
  <c r="Q158" i="1"/>
  <c r="Q157" i="1"/>
  <c r="Q156" i="1"/>
  <c r="Q155" i="1"/>
  <c r="Q154" i="1"/>
  <c r="Q153" i="1"/>
  <c r="Q152" i="1"/>
  <c r="Q151" i="1"/>
  <c r="Q150" i="1"/>
  <c r="Q149" i="1"/>
  <c r="Q148" i="1"/>
  <c r="Q147" i="1"/>
  <c r="Q146" i="1"/>
  <c r="Q145" i="1"/>
  <c r="Q144" i="1"/>
  <c r="Q143" i="1"/>
  <c r="Q142" i="1"/>
  <c r="Q141" i="1"/>
  <c r="Q140" i="1"/>
  <c r="Q139" i="1"/>
  <c r="Q138" i="1"/>
  <c r="Q137" i="1"/>
  <c r="Q136" i="1"/>
  <c r="Q135" i="1"/>
  <c r="Q134" i="1"/>
  <c r="Q133" i="1"/>
  <c r="Q132" i="1"/>
  <c r="Q131" i="1"/>
  <c r="Q130" i="1"/>
  <c r="Q129" i="1"/>
  <c r="Q128" i="1"/>
  <c r="Q127" i="1"/>
  <c r="Q126" i="1"/>
  <c r="Q125" i="1"/>
  <c r="Q124" i="1"/>
  <c r="Q123" i="1"/>
  <c r="Q122" i="1"/>
  <c r="Q121" i="1"/>
  <c r="Q120" i="1"/>
  <c r="Q119" i="1"/>
  <c r="Q118" i="1"/>
  <c r="Q117" i="1"/>
  <c r="Q116" i="1"/>
  <c r="Q115" i="1"/>
  <c r="Q114" i="1"/>
  <c r="Q113" i="1"/>
  <c r="Q112" i="1"/>
  <c r="Q111" i="1"/>
  <c r="Q110" i="1"/>
  <c r="Q109" i="1"/>
  <c r="Q108" i="1"/>
  <c r="Q107" i="1"/>
  <c r="Q106" i="1"/>
  <c r="Q105" i="1"/>
  <c r="Q104" i="1"/>
  <c r="Q103" i="1"/>
  <c r="Q102" i="1"/>
  <c r="Q101" i="1"/>
  <c r="Q100" i="1"/>
  <c r="Q99" i="1"/>
  <c r="Q98" i="1"/>
  <c r="Q97" i="1"/>
  <c r="Q96" i="1"/>
  <c r="Q95" i="1"/>
  <c r="Q94" i="1"/>
  <c r="Q93" i="1"/>
  <c r="Q92" i="1"/>
  <c r="Q91" i="1"/>
  <c r="Q90" i="1"/>
  <c r="Q89" i="1"/>
  <c r="Q85" i="1"/>
  <c r="Q84" i="1"/>
  <c r="Q83" i="1"/>
  <c r="Q82" i="1"/>
  <c r="Q81" i="1"/>
  <c r="Q80" i="1"/>
  <c r="Q79" i="1"/>
  <c r="Q78" i="1"/>
  <c r="Q77" i="1"/>
  <c r="Q76" i="1"/>
  <c r="Q75" i="1"/>
  <c r="Q74" i="1"/>
  <c r="Q73" i="1"/>
  <c r="Q72" i="1"/>
  <c r="Q71" i="1"/>
  <c r="Q70" i="1"/>
  <c r="Q69" i="1"/>
  <c r="Q68" i="1"/>
  <c r="Q67" i="1"/>
  <c r="Q66" i="1"/>
  <c r="Q65" i="1"/>
  <c r="Q64" i="1"/>
  <c r="Q63" i="1"/>
  <c r="Q62" i="1"/>
  <c r="Q61" i="1"/>
  <c r="Q60" i="1"/>
  <c r="Q59" i="1"/>
  <c r="Q58" i="1"/>
  <c r="Q57" i="1"/>
  <c r="Q56" i="1"/>
  <c r="Q55" i="1"/>
  <c r="Q54" i="1"/>
  <c r="Q53" i="1"/>
  <c r="Q52" i="1"/>
  <c r="Q51" i="1"/>
  <c r="Q50" i="1"/>
  <c r="Q49" i="1"/>
  <c r="Q48" i="1"/>
  <c r="Q47" i="1"/>
  <c r="Q46" i="1"/>
  <c r="Q45" i="1"/>
  <c r="Q44" i="1"/>
  <c r="Q43" i="1"/>
  <c r="Q42" i="1"/>
  <c r="Q41" i="1"/>
  <c r="Q40" i="1"/>
  <c r="Q39" i="1"/>
  <c r="Q38" i="1"/>
  <c r="Q37" i="1"/>
  <c r="Q36" i="1"/>
  <c r="Q35" i="1"/>
  <c r="Q34" i="1"/>
  <c r="Q33" i="1"/>
  <c r="Q32" i="1"/>
  <c r="Q31" i="1"/>
  <c r="Q30" i="1"/>
  <c r="Q29" i="1"/>
  <c r="Q28" i="1"/>
  <c r="Q27" i="1"/>
  <c r="Q26" i="1"/>
  <c r="Q25" i="1"/>
  <c r="Q24" i="1"/>
  <c r="Q23" i="1"/>
  <c r="Q22" i="1"/>
  <c r="Q21" i="1"/>
  <c r="Q20" i="1"/>
  <c r="Q19" i="1"/>
  <c r="Q18" i="1"/>
  <c r="Q17" i="1"/>
  <c r="Q16" i="1"/>
  <c r="Q15" i="1"/>
  <c r="Q14" i="1"/>
  <c r="Q13" i="1"/>
  <c r="Q422" i="1"/>
  <c r="Q414" i="1"/>
  <c r="Q410" i="1"/>
  <c r="Q402" i="1"/>
  <c r="Q398" i="1"/>
  <c r="Q390" i="1"/>
  <c r="Q370" i="1"/>
  <c r="Q366" i="1"/>
  <c r="Q358" i="1"/>
  <c r="Q350" i="1"/>
  <c r="Q342" i="1"/>
  <c r="Q335" i="1"/>
  <c r="Q329" i="1"/>
  <c r="Q327" i="1"/>
  <c r="Q325" i="1"/>
  <c r="Q323" i="1"/>
  <c r="Q295" i="1"/>
  <c r="Q289" i="1"/>
  <c r="Q287" i="1"/>
  <c r="Q279" i="1"/>
  <c r="Q277" i="1"/>
  <c r="Q273" i="1"/>
  <c r="Q263" i="1"/>
  <c r="Q261" i="1"/>
  <c r="Q259" i="1"/>
  <c r="Q835" i="1"/>
  <c r="Q827" i="1"/>
  <c r="Q819" i="1"/>
  <c r="Q815" i="1"/>
  <c r="Q803" i="1"/>
  <c r="Q799" i="1"/>
  <c r="Q783" i="1"/>
  <c r="Q779" i="1"/>
  <c r="Q763" i="1"/>
  <c r="Q759" i="1"/>
  <c r="Q743" i="1"/>
  <c r="Q739" i="1"/>
  <c r="Q727" i="1"/>
  <c r="Q723" i="1"/>
  <c r="Q711" i="1"/>
  <c r="Q707" i="1"/>
  <c r="Q699" i="1"/>
  <c r="Q683" i="1"/>
  <c r="Q679" i="1"/>
  <c r="Q663" i="1"/>
  <c r="Q659" i="1"/>
  <c r="Q655" i="1"/>
  <c r="Q647" i="1"/>
  <c r="Q643" i="1"/>
  <c r="Q639" i="1"/>
  <c r="Q627" i="1"/>
  <c r="Q623" i="1"/>
  <c r="Q619" i="1"/>
  <c r="Q603" i="1"/>
  <c r="Q599" i="1"/>
  <c r="Q595" i="1"/>
  <c r="Q591" i="1"/>
  <c r="Q579" i="1"/>
  <c r="Q571" i="1"/>
  <c r="Q547" i="1"/>
  <c r="Q527" i="1"/>
  <c r="Q523" i="1"/>
  <c r="Q515" i="1"/>
  <c r="Q511" i="1"/>
  <c r="Q495" i="1"/>
  <c r="Q479" i="1"/>
  <c r="Q475" i="1"/>
  <c r="Q463" i="1"/>
  <c r="Q455" i="1"/>
  <c r="Q447" i="1"/>
  <c r="Q427" i="1"/>
  <c r="Q423" i="1"/>
  <c r="Q415" i="1"/>
  <c r="Q411" i="1"/>
  <c r="Q387" i="1"/>
  <c r="Q383" i="1"/>
  <c r="Q375" i="1"/>
  <c r="Q371" i="1"/>
  <c r="Q355" i="1"/>
  <c r="Q351" i="1"/>
  <c r="Q846" i="1"/>
  <c r="Q842" i="1"/>
  <c r="Q838" i="1"/>
  <c r="Q834" i="1"/>
  <c r="Q830" i="1"/>
  <c r="Q826" i="1"/>
  <c r="Q822" i="1"/>
  <c r="Q818" i="1"/>
  <c r="Q814" i="1"/>
  <c r="Q810" i="1"/>
  <c r="Q806" i="1"/>
  <c r="Q802" i="1"/>
  <c r="Q798" i="1"/>
  <c r="Q794" i="1"/>
  <c r="Q790" i="1"/>
  <c r="Q786" i="1"/>
  <c r="Q782" i="1"/>
  <c r="Q778" i="1"/>
  <c r="Q774" i="1"/>
  <c r="Q770" i="1"/>
  <c r="Q766" i="1"/>
  <c r="Q762" i="1"/>
  <c r="Q758" i="1"/>
  <c r="Q754" i="1"/>
  <c r="Q750" i="1"/>
  <c r="Q746" i="1"/>
  <c r="Q742" i="1"/>
  <c r="Q738" i="1"/>
  <c r="Q734" i="1"/>
  <c r="Q730" i="1"/>
  <c r="Q726" i="1"/>
  <c r="Q722" i="1"/>
  <c r="Q718" i="1"/>
  <c r="Q714" i="1"/>
  <c r="Q710" i="1"/>
  <c r="Q706" i="1"/>
  <c r="Q702" i="1"/>
  <c r="Q698" i="1"/>
  <c r="Q694" i="1"/>
  <c r="Q690" i="1"/>
  <c r="Q686" i="1"/>
  <c r="Q682" i="1"/>
  <c r="Q678" i="1"/>
  <c r="Q674" i="1"/>
  <c r="Q670" i="1"/>
  <c r="Q666" i="1"/>
  <c r="Q662" i="1"/>
  <c r="Q658" i="1"/>
  <c r="Q654" i="1"/>
  <c r="Q650" i="1"/>
  <c r="Q646" i="1"/>
  <c r="Q642" i="1"/>
  <c r="Q638" i="1"/>
  <c r="Q634" i="1"/>
  <c r="Q630" i="1"/>
  <c r="Q626" i="1"/>
  <c r="Q622" i="1"/>
  <c r="Q618" i="1"/>
  <c r="Q614" i="1"/>
  <c r="Q610" i="1"/>
  <c r="Q606" i="1"/>
  <c r="Q602" i="1"/>
  <c r="Q598" i="1"/>
  <c r="Q594" i="1"/>
  <c r="Q590" i="1"/>
  <c r="Q586" i="1"/>
  <c r="Q582" i="1"/>
  <c r="Q578" i="1"/>
  <c r="Q574" i="1"/>
  <c r="Q570" i="1"/>
  <c r="Q566" i="1"/>
  <c r="Q562" i="1"/>
  <c r="Q558" i="1"/>
  <c r="Q554" i="1"/>
  <c r="Q550" i="1"/>
  <c r="Q546" i="1"/>
  <c r="Q542" i="1"/>
  <c r="Q538" i="1"/>
  <c r="Q534" i="1"/>
  <c r="Q530" i="1"/>
  <c r="Q526" i="1"/>
  <c r="Q522" i="1"/>
  <c r="Q518" i="1"/>
  <c r="Q514" i="1"/>
  <c r="Q510" i="1"/>
  <c r="Q506" i="1"/>
  <c r="Q502" i="1"/>
  <c r="Q498" i="1"/>
  <c r="Q494" i="1"/>
  <c r="Q490" i="1"/>
  <c r="Q486" i="1"/>
  <c r="Q482" i="1"/>
  <c r="Q478" i="1"/>
  <c r="Q474" i="1"/>
  <c r="Q466" i="1"/>
  <c r="Q462" i="1"/>
  <c r="Q454" i="1"/>
  <c r="Q450" i="1"/>
  <c r="Q418" i="1"/>
  <c r="Q374" i="1"/>
  <c r="Q321" i="1"/>
  <c r="Q311" i="1"/>
  <c r="Q299" i="1"/>
  <c r="Q297" i="1"/>
  <c r="Q285" i="1"/>
  <c r="Q265" i="1"/>
  <c r="Q847" i="1"/>
  <c r="Q839" i="1"/>
  <c r="Q811" i="1"/>
  <c r="Q787" i="1"/>
  <c r="Q775" i="1"/>
  <c r="Q755" i="1"/>
  <c r="Q751" i="1"/>
  <c r="Q747" i="1"/>
  <c r="Q715" i="1"/>
  <c r="Q695" i="1"/>
  <c r="Q675" i="1"/>
  <c r="Q671" i="1"/>
  <c r="Q583" i="1"/>
  <c r="Q567" i="1"/>
  <c r="Q543" i="1"/>
  <c r="Q531" i="1"/>
  <c r="Q499" i="1"/>
  <c r="Q491" i="1"/>
  <c r="Q487" i="1"/>
  <c r="Q483" i="1"/>
  <c r="Q459" i="1"/>
  <c r="Q451" i="1"/>
  <c r="Q443" i="1"/>
  <c r="Q419" i="1"/>
  <c r="Q399" i="1"/>
  <c r="Q379" i="1"/>
  <c r="Q359" i="1"/>
  <c r="Q347" i="1"/>
  <c r="M3288" i="1"/>
  <c r="M3287" i="1"/>
  <c r="M3286" i="1"/>
  <c r="M3285" i="1"/>
  <c r="M3284" i="1"/>
  <c r="M3283" i="1"/>
  <c r="M3282" i="1"/>
  <c r="M3281" i="1"/>
  <c r="M3280" i="1"/>
  <c r="M3279" i="1"/>
  <c r="M3278" i="1"/>
  <c r="M3277" i="1"/>
  <c r="M3276" i="1"/>
  <c r="M3275" i="1"/>
  <c r="M3274" i="1"/>
  <c r="M3273" i="1"/>
  <c r="M3272" i="1"/>
  <c r="M3271" i="1"/>
  <c r="M3270" i="1"/>
  <c r="M3269" i="1"/>
  <c r="M3268" i="1"/>
  <c r="M3267" i="1"/>
  <c r="M3266" i="1"/>
  <c r="M3265" i="1"/>
  <c r="M3264" i="1"/>
  <c r="M3263" i="1"/>
  <c r="M3262" i="1"/>
  <c r="M3261" i="1"/>
  <c r="M3259" i="1"/>
  <c r="M3255" i="1"/>
  <c r="M3260" i="1"/>
  <c r="M3256" i="1"/>
  <c r="M3254" i="1"/>
  <c r="M3257" i="1"/>
  <c r="M3250" i="1"/>
  <c r="M3246" i="1"/>
  <c r="M3242" i="1"/>
  <c r="M3238" i="1"/>
  <c r="M3234" i="1"/>
  <c r="M3258" i="1"/>
  <c r="M3251" i="1"/>
  <c r="M3247" i="1"/>
  <c r="M3243" i="1"/>
  <c r="M3239" i="1"/>
  <c r="M3235" i="1"/>
  <c r="M3252" i="1"/>
  <c r="M3248" i="1"/>
  <c r="M3244" i="1"/>
  <c r="M3240" i="1"/>
  <c r="M3236" i="1"/>
  <c r="M3232" i="1"/>
  <c r="M3231" i="1"/>
  <c r="M3230" i="1"/>
  <c r="M3229" i="1"/>
  <c r="M3228" i="1"/>
  <c r="M3227" i="1"/>
  <c r="M3226" i="1"/>
  <c r="M3225" i="1"/>
  <c r="M3224" i="1"/>
  <c r="M3223" i="1"/>
  <c r="M3222" i="1"/>
  <c r="M3221" i="1"/>
  <c r="M3220" i="1"/>
  <c r="M3219" i="1"/>
  <c r="M3218" i="1"/>
  <c r="M3217" i="1"/>
  <c r="M3216" i="1"/>
  <c r="M3215" i="1"/>
  <c r="M3214" i="1"/>
  <c r="M3213" i="1"/>
  <c r="M3212" i="1"/>
  <c r="M3249" i="1"/>
  <c r="M3253" i="1"/>
  <c r="M3237" i="1"/>
  <c r="M3233" i="1"/>
  <c r="M3211" i="1"/>
  <c r="M3209" i="1"/>
  <c r="M3207" i="1"/>
  <c r="M3206" i="1"/>
  <c r="M3205" i="1"/>
  <c r="M3204" i="1"/>
  <c r="M3203" i="1"/>
  <c r="M3202" i="1"/>
  <c r="M3201" i="1"/>
  <c r="M3200" i="1"/>
  <c r="M3199" i="1"/>
  <c r="M3198" i="1"/>
  <c r="M3197" i="1"/>
  <c r="M3196" i="1"/>
  <c r="M3195" i="1"/>
  <c r="M3194" i="1"/>
  <c r="M3193" i="1"/>
  <c r="M3192" i="1"/>
  <c r="M3191" i="1"/>
  <c r="M3190" i="1"/>
  <c r="M3189" i="1"/>
  <c r="M3188" i="1"/>
  <c r="M3187" i="1"/>
  <c r="M3186" i="1"/>
  <c r="M3185" i="1"/>
  <c r="M3184" i="1"/>
  <c r="M3183" i="1"/>
  <c r="M3182" i="1"/>
  <c r="M3181" i="1"/>
  <c r="M3180" i="1"/>
  <c r="M3179" i="1"/>
  <c r="M3178" i="1"/>
  <c r="M3177" i="1"/>
  <c r="M3176" i="1"/>
  <c r="M3175" i="1"/>
  <c r="M3174" i="1"/>
  <c r="M3173" i="1"/>
  <c r="M3172" i="1"/>
  <c r="M3171" i="1"/>
  <c r="M3170" i="1"/>
  <c r="M3169" i="1"/>
  <c r="M3168" i="1"/>
  <c r="M3167" i="1"/>
  <c r="M3166" i="1"/>
  <c r="M3165" i="1"/>
  <c r="M3164" i="1"/>
  <c r="M3163" i="1"/>
  <c r="M3162" i="1"/>
  <c r="M3161" i="1"/>
  <c r="M3160" i="1"/>
  <c r="M3241" i="1"/>
  <c r="M3245" i="1"/>
  <c r="M3208" i="1"/>
  <c r="M3159" i="1"/>
  <c r="M3155" i="1"/>
  <c r="M3147" i="1"/>
  <c r="M3143" i="1"/>
  <c r="M3139" i="1"/>
  <c r="M3135" i="1"/>
  <c r="M3131" i="1"/>
  <c r="M3129" i="1"/>
  <c r="M3127" i="1"/>
  <c r="M3125" i="1"/>
  <c r="M3123" i="1"/>
  <c r="M3121" i="1"/>
  <c r="M3119" i="1"/>
  <c r="M3210" i="1"/>
  <c r="M3156" i="1"/>
  <c r="M3152" i="1"/>
  <c r="M3148" i="1"/>
  <c r="M3144" i="1"/>
  <c r="M3140" i="1"/>
  <c r="M3136" i="1"/>
  <c r="M3132" i="1"/>
  <c r="M3157" i="1"/>
  <c r="M3153" i="1"/>
  <c r="M3149" i="1"/>
  <c r="M3145" i="1"/>
  <c r="M3141" i="1"/>
  <c r="M3137" i="1"/>
  <c r="M3133" i="1"/>
  <c r="M3130" i="1"/>
  <c r="M3128" i="1"/>
  <c r="M3126" i="1"/>
  <c r="M3124" i="1"/>
  <c r="M3122" i="1"/>
  <c r="M3120" i="1"/>
  <c r="M3158" i="1"/>
  <c r="M3142" i="1"/>
  <c r="M3117" i="1"/>
  <c r="M3113" i="1"/>
  <c r="M3109" i="1"/>
  <c r="M3105" i="1"/>
  <c r="M3101" i="1"/>
  <c r="M3097" i="1"/>
  <c r="M3093" i="1"/>
  <c r="M3089" i="1"/>
  <c r="M3077" i="1"/>
  <c r="M3146" i="1"/>
  <c r="M3118" i="1"/>
  <c r="M3114" i="1"/>
  <c r="M3110" i="1"/>
  <c r="M3106" i="1"/>
  <c r="M3102" i="1"/>
  <c r="M3098" i="1"/>
  <c r="M3094" i="1"/>
  <c r="M3090" i="1"/>
  <c r="M3087" i="1"/>
  <c r="M3085" i="1"/>
  <c r="M3083" i="1"/>
  <c r="M3081" i="1"/>
  <c r="M3076" i="1"/>
  <c r="M3075" i="1"/>
  <c r="M3074" i="1"/>
  <c r="M3073" i="1"/>
  <c r="M3072" i="1"/>
  <c r="M3071" i="1"/>
  <c r="M3070" i="1"/>
  <c r="M3069" i="1"/>
  <c r="M3068" i="1"/>
  <c r="M3067" i="1"/>
  <c r="M3066" i="1"/>
  <c r="M3065" i="1"/>
  <c r="M3064" i="1"/>
  <c r="M3063" i="1"/>
  <c r="M3062" i="1"/>
  <c r="M3061" i="1"/>
  <c r="M3060" i="1"/>
  <c r="M3059" i="1"/>
  <c r="M3058" i="1"/>
  <c r="M3057" i="1"/>
  <c r="M3056" i="1"/>
  <c r="M3055" i="1"/>
  <c r="M3054" i="1"/>
  <c r="M3053" i="1"/>
  <c r="M3052" i="1"/>
  <c r="M3051" i="1"/>
  <c r="M3050" i="1"/>
  <c r="M3049" i="1"/>
  <c r="M3048" i="1"/>
  <c r="M3047" i="1"/>
  <c r="M3046" i="1"/>
  <c r="M3045" i="1"/>
  <c r="M3044" i="1"/>
  <c r="M3043" i="1"/>
  <c r="M3042" i="1"/>
  <c r="M3041" i="1"/>
  <c r="M3040" i="1"/>
  <c r="M3039" i="1"/>
  <c r="M3038" i="1"/>
  <c r="M3037" i="1"/>
  <c r="M3036" i="1"/>
  <c r="M3035" i="1"/>
  <c r="M3034" i="1"/>
  <c r="M3033" i="1"/>
  <c r="M3032" i="1"/>
  <c r="M3031" i="1"/>
  <c r="M3030" i="1"/>
  <c r="M3029" i="1"/>
  <c r="M3028" i="1"/>
  <c r="M3027" i="1"/>
  <c r="M3026" i="1"/>
  <c r="M3025" i="1"/>
  <c r="M3024" i="1"/>
  <c r="M3023" i="1"/>
  <c r="M3022" i="1"/>
  <c r="M3021" i="1"/>
  <c r="M3020" i="1"/>
  <c r="M3019" i="1"/>
  <c r="M3018" i="1"/>
  <c r="M3017" i="1"/>
  <c r="M3016" i="1"/>
  <c r="M3015" i="1"/>
  <c r="M3014" i="1"/>
  <c r="M3013" i="1"/>
  <c r="M3012" i="1"/>
  <c r="M3011" i="1"/>
  <c r="M3010" i="1"/>
  <c r="M3009" i="1"/>
  <c r="M3008" i="1"/>
  <c r="M3007" i="1"/>
  <c r="M3006" i="1"/>
  <c r="M3005" i="1"/>
  <c r="M3004" i="1"/>
  <c r="M3003" i="1"/>
  <c r="M3002" i="1"/>
  <c r="M3001" i="1"/>
  <c r="M3000" i="1"/>
  <c r="M3150" i="1"/>
  <c r="M3134" i="1"/>
  <c r="M3115" i="1"/>
  <c r="M3111" i="1"/>
  <c r="M3107" i="1"/>
  <c r="M3103" i="1"/>
  <c r="M3099" i="1"/>
  <c r="M3095" i="1"/>
  <c r="M3091" i="1"/>
  <c r="M3079" i="1"/>
  <c r="M3108" i="1"/>
  <c r="M3092" i="1"/>
  <c r="M3082" i="1"/>
  <c r="M3112" i="1"/>
  <c r="M3096" i="1"/>
  <c r="M3084" i="1"/>
  <c r="M2998" i="1"/>
  <c r="M2996" i="1"/>
  <c r="M2994" i="1"/>
  <c r="M2992" i="1"/>
  <c r="M2990" i="1"/>
  <c r="M2988" i="1"/>
  <c r="M2986" i="1"/>
  <c r="M2984" i="1"/>
  <c r="M2982" i="1"/>
  <c r="M2981" i="1"/>
  <c r="M2980" i="1"/>
  <c r="M2979" i="1"/>
  <c r="M2978" i="1"/>
  <c r="M2977" i="1"/>
  <c r="M2976" i="1"/>
  <c r="M2975" i="1"/>
  <c r="M2974" i="1"/>
  <c r="M2973" i="1"/>
  <c r="M2972" i="1"/>
  <c r="M2971" i="1"/>
  <c r="M2970" i="1"/>
  <c r="M2969" i="1"/>
  <c r="M2968" i="1"/>
  <c r="M2967" i="1"/>
  <c r="M2966" i="1"/>
  <c r="M2965" i="1"/>
  <c r="M2964" i="1"/>
  <c r="M2963" i="1"/>
  <c r="M2962" i="1"/>
  <c r="M2961" i="1"/>
  <c r="M2960" i="1"/>
  <c r="M2959" i="1"/>
  <c r="M2958" i="1"/>
  <c r="M2957" i="1"/>
  <c r="M2956" i="1"/>
  <c r="M2955" i="1"/>
  <c r="M2954" i="1"/>
  <c r="M2953" i="1"/>
  <c r="M2952" i="1"/>
  <c r="M2951" i="1"/>
  <c r="M2950" i="1"/>
  <c r="M2949" i="1"/>
  <c r="M2948" i="1"/>
  <c r="M2947" i="1"/>
  <c r="M2946" i="1"/>
  <c r="M2945" i="1"/>
  <c r="M2944" i="1"/>
  <c r="M2943" i="1"/>
  <c r="M2942" i="1"/>
  <c r="M2941" i="1"/>
  <c r="M2940" i="1"/>
  <c r="M2939" i="1"/>
  <c r="M2938" i="1"/>
  <c r="M2937" i="1"/>
  <c r="M2936" i="1"/>
  <c r="M2935" i="1"/>
  <c r="M2934" i="1"/>
  <c r="M2933" i="1"/>
  <c r="M2932" i="1"/>
  <c r="M2931" i="1"/>
  <c r="M2930" i="1"/>
  <c r="M2929" i="1"/>
  <c r="M2928" i="1"/>
  <c r="M2927" i="1"/>
  <c r="M2926" i="1"/>
  <c r="M2925" i="1"/>
  <c r="M2924" i="1"/>
  <c r="M2923" i="1"/>
  <c r="M2922" i="1"/>
  <c r="M2921" i="1"/>
  <c r="M2920" i="1"/>
  <c r="M2919" i="1"/>
  <c r="M2918" i="1"/>
  <c r="M2917" i="1"/>
  <c r="M2916" i="1"/>
  <c r="M2915" i="1"/>
  <c r="M2914" i="1"/>
  <c r="M2913" i="1"/>
  <c r="M2912" i="1"/>
  <c r="M2911" i="1"/>
  <c r="M2910" i="1"/>
  <c r="M2909" i="1"/>
  <c r="M2908" i="1"/>
  <c r="M2907" i="1"/>
  <c r="M2906" i="1"/>
  <c r="M2905" i="1"/>
  <c r="M2904" i="1"/>
  <c r="M2903" i="1"/>
  <c r="M2902" i="1"/>
  <c r="M2901" i="1"/>
  <c r="M3100" i="1"/>
  <c r="M2897" i="1"/>
  <c r="M2893" i="1"/>
  <c r="M3154" i="1"/>
  <c r="M3088" i="1"/>
  <c r="M3078" i="1"/>
  <c r="M2997" i="1"/>
  <c r="M2993" i="1"/>
  <c r="M2989" i="1"/>
  <c r="M2985" i="1"/>
  <c r="M2900" i="1"/>
  <c r="M2896" i="1"/>
  <c r="M2892" i="1"/>
  <c r="M2891" i="1"/>
  <c r="M2890" i="1"/>
  <c r="M2889" i="1"/>
  <c r="M2888" i="1"/>
  <c r="M2887" i="1"/>
  <c r="M2886" i="1"/>
  <c r="M2885" i="1"/>
  <c r="M2884" i="1"/>
  <c r="M2883" i="1"/>
  <c r="M2882" i="1"/>
  <c r="M2881" i="1"/>
  <c r="M2880" i="1"/>
  <c r="M2879" i="1"/>
  <c r="M2878" i="1"/>
  <c r="M2877" i="1"/>
  <c r="M2876" i="1"/>
  <c r="M2875" i="1"/>
  <c r="M2874" i="1"/>
  <c r="M2873" i="1"/>
  <c r="M2872" i="1"/>
  <c r="M2871" i="1"/>
  <c r="M2870" i="1"/>
  <c r="M2869" i="1"/>
  <c r="M2868" i="1"/>
  <c r="M2867" i="1"/>
  <c r="M2866" i="1"/>
  <c r="M2865" i="1"/>
  <c r="M2864" i="1"/>
  <c r="M2863" i="1"/>
  <c r="M2862" i="1"/>
  <c r="M2861" i="1"/>
  <c r="M2860" i="1"/>
  <c r="M2859" i="1"/>
  <c r="M2858" i="1"/>
  <c r="M2857" i="1"/>
  <c r="M2856" i="1"/>
  <c r="M2855" i="1"/>
  <c r="M2854" i="1"/>
  <c r="M2853" i="1"/>
  <c r="M2852" i="1"/>
  <c r="M2851" i="1"/>
  <c r="M2850" i="1"/>
  <c r="M2849" i="1"/>
  <c r="M2848" i="1"/>
  <c r="M2847" i="1"/>
  <c r="M2846" i="1"/>
  <c r="M2845" i="1"/>
  <c r="M2844" i="1"/>
  <c r="M2843" i="1"/>
  <c r="M2842" i="1"/>
  <c r="M2841" i="1"/>
  <c r="M2840" i="1"/>
  <c r="M2839" i="1"/>
  <c r="M2838" i="1"/>
  <c r="M2837" i="1"/>
  <c r="M2836" i="1"/>
  <c r="M2835" i="1"/>
  <c r="M2834" i="1"/>
  <c r="M2833" i="1"/>
  <c r="M2832" i="1"/>
  <c r="M2831" i="1"/>
  <c r="M2830" i="1"/>
  <c r="M2829" i="1"/>
  <c r="M2828" i="1"/>
  <c r="M2827" i="1"/>
  <c r="M2826" i="1"/>
  <c r="M2825" i="1"/>
  <c r="M2824" i="1"/>
  <c r="M2823" i="1"/>
  <c r="M2822" i="1"/>
  <c r="M2821" i="1"/>
  <c r="M2820" i="1"/>
  <c r="M2819" i="1"/>
  <c r="M2818" i="1"/>
  <c r="M2817" i="1"/>
  <c r="M2816" i="1"/>
  <c r="M2815" i="1"/>
  <c r="M2814" i="1"/>
  <c r="M2813" i="1"/>
  <c r="M2812" i="1"/>
  <c r="M2811" i="1"/>
  <c r="M2810" i="1"/>
  <c r="M2809" i="1"/>
  <c r="M2808" i="1"/>
  <c r="M2807" i="1"/>
  <c r="M2806" i="1"/>
  <c r="M2805" i="1"/>
  <c r="M2804" i="1"/>
  <c r="M2803" i="1"/>
  <c r="M2802" i="1"/>
  <c r="M2801" i="1"/>
  <c r="M2800" i="1"/>
  <c r="M2799" i="1"/>
  <c r="M2798" i="1"/>
  <c r="M2797" i="1"/>
  <c r="M2796" i="1"/>
  <c r="M2795" i="1"/>
  <c r="M2794" i="1"/>
  <c r="M2793" i="1"/>
  <c r="M2792" i="1"/>
  <c r="M2791" i="1"/>
  <c r="M2790" i="1"/>
  <c r="M2789" i="1"/>
  <c r="M2788" i="1"/>
  <c r="M2787" i="1"/>
  <c r="M2786" i="1"/>
  <c r="M2785" i="1"/>
  <c r="M2784" i="1"/>
  <c r="M2783" i="1"/>
  <c r="M2782" i="1"/>
  <c r="M2781" i="1"/>
  <c r="M2780" i="1"/>
  <c r="M2779" i="1"/>
  <c r="M2778" i="1"/>
  <c r="M2777" i="1"/>
  <c r="M2776" i="1"/>
  <c r="M2775" i="1"/>
  <c r="M2774" i="1"/>
  <c r="M2773" i="1"/>
  <c r="M2772" i="1"/>
  <c r="M2771" i="1"/>
  <c r="M2770" i="1"/>
  <c r="M2769" i="1"/>
  <c r="M2768" i="1"/>
  <c r="M2767" i="1"/>
  <c r="M2766" i="1"/>
  <c r="M2765" i="1"/>
  <c r="M2764" i="1"/>
  <c r="M2763" i="1"/>
  <c r="M2762" i="1"/>
  <c r="M2761" i="1"/>
  <c r="M2760" i="1"/>
  <c r="M2759" i="1"/>
  <c r="M2758" i="1"/>
  <c r="M2757" i="1"/>
  <c r="M2756" i="1"/>
  <c r="M3138" i="1"/>
  <c r="M3116" i="1"/>
  <c r="M3086" i="1"/>
  <c r="M2987" i="1"/>
  <c r="M2898" i="1"/>
  <c r="M3080" i="1"/>
  <c r="M2991" i="1"/>
  <c r="M2895" i="1"/>
  <c r="M2755" i="1"/>
  <c r="M2751" i="1"/>
  <c r="M2747" i="1"/>
  <c r="M2743" i="1"/>
  <c r="M2739" i="1"/>
  <c r="M2735" i="1"/>
  <c r="M2731" i="1"/>
  <c r="M3104" i="1"/>
  <c r="M2995" i="1"/>
  <c r="M2894" i="1"/>
  <c r="M2754" i="1"/>
  <c r="M2750" i="1"/>
  <c r="M2746" i="1"/>
  <c r="M2742" i="1"/>
  <c r="M2738" i="1"/>
  <c r="M2734" i="1"/>
  <c r="M2730" i="1"/>
  <c r="M2999" i="1"/>
  <c r="M2749" i="1"/>
  <c r="M2741" i="1"/>
  <c r="M2733" i="1"/>
  <c r="M2748" i="1"/>
  <c r="M2740" i="1"/>
  <c r="M2732" i="1"/>
  <c r="M2727" i="1"/>
  <c r="M2725" i="1"/>
  <c r="M2723" i="1"/>
  <c r="M2753" i="1"/>
  <c r="M2745" i="1"/>
  <c r="M2737" i="1"/>
  <c r="M2729" i="1"/>
  <c r="M2899" i="1"/>
  <c r="M2728" i="1"/>
  <c r="M2720" i="1"/>
  <c r="M2716" i="1"/>
  <c r="M2712" i="1"/>
  <c r="M2708" i="1"/>
  <c r="M2704" i="1"/>
  <c r="M2700" i="1"/>
  <c r="M2696" i="1"/>
  <c r="M2692" i="1"/>
  <c r="M2688" i="1"/>
  <c r="M2684" i="1"/>
  <c r="M2680" i="1"/>
  <c r="M2676" i="1"/>
  <c r="M2672" i="1"/>
  <c r="M2668" i="1"/>
  <c r="M2664" i="1"/>
  <c r="M2660" i="1"/>
  <c r="M2656" i="1"/>
  <c r="M2652" i="1"/>
  <c r="M2648" i="1"/>
  <c r="M2644" i="1"/>
  <c r="M2640" i="1"/>
  <c r="M2636" i="1"/>
  <c r="M2632" i="1"/>
  <c r="M2628" i="1"/>
  <c r="M2624" i="1"/>
  <c r="M2620" i="1"/>
  <c r="M2616" i="1"/>
  <c r="M2612" i="1"/>
  <c r="M2608" i="1"/>
  <c r="M2604" i="1"/>
  <c r="M2600" i="1"/>
  <c r="M2596" i="1"/>
  <c r="M2592" i="1"/>
  <c r="M2588" i="1"/>
  <c r="M2584" i="1"/>
  <c r="M2580" i="1"/>
  <c r="M2576" i="1"/>
  <c r="M2572" i="1"/>
  <c r="M2568" i="1"/>
  <c r="M2564" i="1"/>
  <c r="M2560" i="1"/>
  <c r="M2556" i="1"/>
  <c r="M2552" i="1"/>
  <c r="M2548" i="1"/>
  <c r="M2544" i="1"/>
  <c r="M2540" i="1"/>
  <c r="M2530" i="1"/>
  <c r="M2752" i="1"/>
  <c r="M2721" i="1"/>
  <c r="M2717" i="1"/>
  <c r="M2713" i="1"/>
  <c r="M2709" i="1"/>
  <c r="M2705" i="1"/>
  <c r="M2701" i="1"/>
  <c r="M2697" i="1"/>
  <c r="M2693" i="1"/>
  <c r="M2689" i="1"/>
  <c r="M2685" i="1"/>
  <c r="M2681" i="1"/>
  <c r="M2677" i="1"/>
  <c r="M2673" i="1"/>
  <c r="M2669" i="1"/>
  <c r="M2665" i="1"/>
  <c r="M2661" i="1"/>
  <c r="M2657" i="1"/>
  <c r="M2653" i="1"/>
  <c r="M2649" i="1"/>
  <c r="M2645" i="1"/>
  <c r="M2641" i="1"/>
  <c r="M2637" i="1"/>
  <c r="M2633" i="1"/>
  <c r="M2629" i="1"/>
  <c r="M2625" i="1"/>
  <c r="M2621" i="1"/>
  <c r="M2617" i="1"/>
  <c r="M2613" i="1"/>
  <c r="M2609" i="1"/>
  <c r="M2605" i="1"/>
  <c r="M2601" i="1"/>
  <c r="M2597" i="1"/>
  <c r="M2593" i="1"/>
  <c r="M2589" i="1"/>
  <c r="M2585" i="1"/>
  <c r="M2581" i="1"/>
  <c r="M2577" i="1"/>
  <c r="M2573" i="1"/>
  <c r="M2569" i="1"/>
  <c r="M2565" i="1"/>
  <c r="M2561" i="1"/>
  <c r="M2557" i="1"/>
  <c r="M2553" i="1"/>
  <c r="M2549" i="1"/>
  <c r="M2545" i="1"/>
  <c r="M2541" i="1"/>
  <c r="M2539" i="1"/>
  <c r="M2537" i="1"/>
  <c r="M2535" i="1"/>
  <c r="M2533" i="1"/>
  <c r="M2531" i="1"/>
  <c r="M2983" i="1"/>
  <c r="M2744" i="1"/>
  <c r="M2724" i="1"/>
  <c r="M2722" i="1"/>
  <c r="M2718" i="1"/>
  <c r="M2714" i="1"/>
  <c r="M2710" i="1"/>
  <c r="M2706" i="1"/>
  <c r="M2702" i="1"/>
  <c r="M2698" i="1"/>
  <c r="M2694" i="1"/>
  <c r="M2690" i="1"/>
  <c r="M2686" i="1"/>
  <c r="M2682" i="1"/>
  <c r="M2678" i="1"/>
  <c r="M2674" i="1"/>
  <c r="M2670" i="1"/>
  <c r="M2666" i="1"/>
  <c r="M2662" i="1"/>
  <c r="M2658" i="1"/>
  <c r="M2654" i="1"/>
  <c r="M2650" i="1"/>
  <c r="M2646" i="1"/>
  <c r="M2642" i="1"/>
  <c r="M2638" i="1"/>
  <c r="M2634" i="1"/>
  <c r="M2630" i="1"/>
  <c r="M2626" i="1"/>
  <c r="M2622" i="1"/>
  <c r="M2618" i="1"/>
  <c r="M2614" i="1"/>
  <c r="M2610" i="1"/>
  <c r="M2606" i="1"/>
  <c r="M2602" i="1"/>
  <c r="M2598" i="1"/>
  <c r="M2594" i="1"/>
  <c r="M2590" i="1"/>
  <c r="M2586" i="1"/>
  <c r="M2582" i="1"/>
  <c r="M2578" i="1"/>
  <c r="M2574" i="1"/>
  <c r="M2570" i="1"/>
  <c r="M2566" i="1"/>
  <c r="M2562" i="1"/>
  <c r="M2558" i="1"/>
  <c r="M2554" i="1"/>
  <c r="M2550" i="1"/>
  <c r="M2546" i="1"/>
  <c r="M2542" i="1"/>
  <c r="M2726" i="1"/>
  <c r="M2719" i="1"/>
  <c r="M2703" i="1"/>
  <c r="M2687" i="1"/>
  <c r="M2671" i="1"/>
  <c r="M2655" i="1"/>
  <c r="M2639" i="1"/>
  <c r="M2623" i="1"/>
  <c r="M2607" i="1"/>
  <c r="M2591" i="1"/>
  <c r="M2575" i="1"/>
  <c r="M2559" i="1"/>
  <c r="M2543" i="1"/>
  <c r="M2536" i="1"/>
  <c r="M2529" i="1"/>
  <c r="M2525" i="1"/>
  <c r="M2521" i="1"/>
  <c r="M2517" i="1"/>
  <c r="M2513" i="1"/>
  <c r="M2509" i="1"/>
  <c r="M2505" i="1"/>
  <c r="M2501" i="1"/>
  <c r="M2497" i="1"/>
  <c r="M2493" i="1"/>
  <c r="M2489" i="1"/>
  <c r="M2485" i="1"/>
  <c r="M2481" i="1"/>
  <c r="M2477" i="1"/>
  <c r="M2473" i="1"/>
  <c r="M2469" i="1"/>
  <c r="M2465" i="1"/>
  <c r="M2461" i="1"/>
  <c r="M2457" i="1"/>
  <c r="M2453" i="1"/>
  <c r="M2449" i="1"/>
  <c r="M2445" i="1"/>
  <c r="M2441" i="1"/>
  <c r="M2437" i="1"/>
  <c r="M2433" i="1"/>
  <c r="M2429" i="1"/>
  <c r="M2425" i="1"/>
  <c r="M2421" i="1"/>
  <c r="M2417" i="1"/>
  <c r="M2413" i="1"/>
  <c r="M2409" i="1"/>
  <c r="M2405" i="1"/>
  <c r="M2401" i="1"/>
  <c r="M2397" i="1"/>
  <c r="M2393" i="1"/>
  <c r="M2389" i="1"/>
  <c r="M2385" i="1"/>
  <c r="M2736" i="1"/>
  <c r="M2707" i="1"/>
  <c r="M2691" i="1"/>
  <c r="M2675" i="1"/>
  <c r="M2659" i="1"/>
  <c r="M2643" i="1"/>
  <c r="M2627" i="1"/>
  <c r="M2611" i="1"/>
  <c r="M2595" i="1"/>
  <c r="M2579" i="1"/>
  <c r="M2563" i="1"/>
  <c r="M2547" i="1"/>
  <c r="M2538" i="1"/>
  <c r="M2526" i="1"/>
  <c r="M2522" i="1"/>
  <c r="M2518" i="1"/>
  <c r="M2514" i="1"/>
  <c r="M2510" i="1"/>
  <c r="M2506" i="1"/>
  <c r="M2502" i="1"/>
  <c r="M2498" i="1"/>
  <c r="M2494" i="1"/>
  <c r="M2490" i="1"/>
  <c r="M2486" i="1"/>
  <c r="M2482" i="1"/>
  <c r="M2478" i="1"/>
  <c r="M2474" i="1"/>
  <c r="M2470" i="1"/>
  <c r="M2466" i="1"/>
  <c r="M2462" i="1"/>
  <c r="M2458" i="1"/>
  <c r="M2454" i="1"/>
  <c r="M2450" i="1"/>
  <c r="M2446" i="1"/>
  <c r="M2442" i="1"/>
  <c r="M2438" i="1"/>
  <c r="M2434" i="1"/>
  <c r="M2430" i="1"/>
  <c r="M2426" i="1"/>
  <c r="M2422" i="1"/>
  <c r="M2418" i="1"/>
  <c r="M2414" i="1"/>
  <c r="M2410" i="1"/>
  <c r="M2406" i="1"/>
  <c r="M2402" i="1"/>
  <c r="M2398" i="1"/>
  <c r="M2394" i="1"/>
  <c r="M2390" i="1"/>
  <c r="M2386" i="1"/>
  <c r="M2382" i="1"/>
  <c r="M2380" i="1"/>
  <c r="M2378" i="1"/>
  <c r="M2376" i="1"/>
  <c r="M2374" i="1"/>
  <c r="M2372" i="1"/>
  <c r="M2370" i="1"/>
  <c r="M2368" i="1"/>
  <c r="M2366" i="1"/>
  <c r="M2364" i="1"/>
  <c r="M2362" i="1"/>
  <c r="M2361" i="1"/>
  <c r="M2360" i="1"/>
  <c r="M2359" i="1"/>
  <c r="M2358" i="1"/>
  <c r="M2357" i="1"/>
  <c r="M2356" i="1"/>
  <c r="M2355" i="1"/>
  <c r="M2354" i="1"/>
  <c r="M2353" i="1"/>
  <c r="M2352" i="1"/>
  <c r="M2351" i="1"/>
  <c r="M2350" i="1"/>
  <c r="M2349" i="1"/>
  <c r="M2348" i="1"/>
  <c r="M2347" i="1"/>
  <c r="M2346" i="1"/>
  <c r="M2345" i="1"/>
  <c r="M2344" i="1"/>
  <c r="M2343" i="1"/>
  <c r="M2342" i="1"/>
  <c r="M2341" i="1"/>
  <c r="M2340" i="1"/>
  <c r="M2339" i="1"/>
  <c r="M2338" i="1"/>
  <c r="M2337" i="1"/>
  <c r="M2336" i="1"/>
  <c r="M2335" i="1"/>
  <c r="M2334" i="1"/>
  <c r="M2333" i="1"/>
  <c r="M2332" i="1"/>
  <c r="M2331" i="1"/>
  <c r="M2330" i="1"/>
  <c r="M2329" i="1"/>
  <c r="M2328" i="1"/>
  <c r="M2327" i="1"/>
  <c r="M2326" i="1"/>
  <c r="M2325" i="1"/>
  <c r="M2324" i="1"/>
  <c r="M2323" i="1"/>
  <c r="M2322" i="1"/>
  <c r="M2321" i="1"/>
  <c r="M2320" i="1"/>
  <c r="M2319" i="1"/>
  <c r="M2318" i="1"/>
  <c r="M2317" i="1"/>
  <c r="M2316" i="1"/>
  <c r="M2315" i="1"/>
  <c r="M2314" i="1"/>
  <c r="M2313" i="1"/>
  <c r="M2312" i="1"/>
  <c r="M2311" i="1"/>
  <c r="M2310" i="1"/>
  <c r="M2309" i="1"/>
  <c r="M2308" i="1"/>
  <c r="M2307" i="1"/>
  <c r="M2306" i="1"/>
  <c r="M2305" i="1"/>
  <c r="M2304" i="1"/>
  <c r="M2303" i="1"/>
  <c r="M2302" i="1"/>
  <c r="M2301" i="1"/>
  <c r="M2300" i="1"/>
  <c r="M2299" i="1"/>
  <c r="M2298" i="1"/>
  <c r="M2297" i="1"/>
  <c r="M2296" i="1"/>
  <c r="M2295" i="1"/>
  <c r="M2294" i="1"/>
  <c r="M2293" i="1"/>
  <c r="M2292" i="1"/>
  <c r="M2291" i="1"/>
  <c r="M2290" i="1"/>
  <c r="M2289" i="1"/>
  <c r="M2288" i="1"/>
  <c r="M2287" i="1"/>
  <c r="M2286" i="1"/>
  <c r="M2285" i="1"/>
  <c r="M2284" i="1"/>
  <c r="M2283" i="1"/>
  <c r="M2282" i="1"/>
  <c r="M2281" i="1"/>
  <c r="M2280" i="1"/>
  <c r="M2279" i="1"/>
  <c r="M2278" i="1"/>
  <c r="M2277" i="1"/>
  <c r="M2276" i="1"/>
  <c r="M2275" i="1"/>
  <c r="M2274" i="1"/>
  <c r="M2273" i="1"/>
  <c r="M2272" i="1"/>
  <c r="M2271" i="1"/>
  <c r="M2270" i="1"/>
  <c r="M2269" i="1"/>
  <c r="M2268" i="1"/>
  <c r="M2267" i="1"/>
  <c r="M2266" i="1"/>
  <c r="M2265" i="1"/>
  <c r="M2264" i="1"/>
  <c r="M2263" i="1"/>
  <c r="M2262" i="1"/>
  <c r="M2261" i="1"/>
  <c r="M2260" i="1"/>
  <c r="M2259" i="1"/>
  <c r="M2258" i="1"/>
  <c r="M2257" i="1"/>
  <c r="M2256" i="1"/>
  <c r="M2255" i="1"/>
  <c r="M2254" i="1"/>
  <c r="M2253" i="1"/>
  <c r="M2252" i="1"/>
  <c r="M2251" i="1"/>
  <c r="M2250" i="1"/>
  <c r="M2249" i="1"/>
  <c r="M2248" i="1"/>
  <c r="M2247" i="1"/>
  <c r="M2246" i="1"/>
  <c r="M2245" i="1"/>
  <c r="M2244" i="1"/>
  <c r="M2243" i="1"/>
  <c r="M2242" i="1"/>
  <c r="M2241" i="1"/>
  <c r="M2240" i="1"/>
  <c r="M2239" i="1"/>
  <c r="M2238" i="1"/>
  <c r="M2237" i="1"/>
  <c r="M2236" i="1"/>
  <c r="M2235" i="1"/>
  <c r="M2234" i="1"/>
  <c r="M2233" i="1"/>
  <c r="M2232" i="1"/>
  <c r="M2231" i="1"/>
  <c r="M2230" i="1"/>
  <c r="M2229" i="1"/>
  <c r="M2228" i="1"/>
  <c r="M2227" i="1"/>
  <c r="M2226" i="1"/>
  <c r="M2225" i="1"/>
  <c r="M2224" i="1"/>
  <c r="M2223" i="1"/>
  <c r="M2222" i="1"/>
  <c r="M2221" i="1"/>
  <c r="M2220" i="1"/>
  <c r="M2219" i="1"/>
  <c r="M2218" i="1"/>
  <c r="M2217" i="1"/>
  <c r="M2216" i="1"/>
  <c r="M2215" i="1"/>
  <c r="M2214" i="1"/>
  <c r="M2213" i="1"/>
  <c r="M2212" i="1"/>
  <c r="M2211" i="1"/>
  <c r="M2210" i="1"/>
  <c r="M2209" i="1"/>
  <c r="M2208" i="1"/>
  <c r="M2207" i="1"/>
  <c r="M2206" i="1"/>
  <c r="M2205" i="1"/>
  <c r="M2204" i="1"/>
  <c r="M2203" i="1"/>
  <c r="M2202" i="1"/>
  <c r="M2201" i="1"/>
  <c r="M2200" i="1"/>
  <c r="M2199" i="1"/>
  <c r="M2198" i="1"/>
  <c r="M2197" i="1"/>
  <c r="M2196" i="1"/>
  <c r="M2195" i="1"/>
  <c r="M2194" i="1"/>
  <c r="M2193" i="1"/>
  <c r="M2192" i="1"/>
  <c r="M2191" i="1"/>
  <c r="M2190" i="1"/>
  <c r="M2189" i="1"/>
  <c r="M2188" i="1"/>
  <c r="M2187" i="1"/>
  <c r="M2186" i="1"/>
  <c r="M2185" i="1"/>
  <c r="M2184" i="1"/>
  <c r="M2183" i="1"/>
  <c r="M2182" i="1"/>
  <c r="M2181" i="1"/>
  <c r="M2180" i="1"/>
  <c r="M2179" i="1"/>
  <c r="M2178" i="1"/>
  <c r="M2177" i="1"/>
  <c r="M2176" i="1"/>
  <c r="M2175" i="1"/>
  <c r="M2174" i="1"/>
  <c r="M2173" i="1"/>
  <c r="M2172" i="1"/>
  <c r="M2171" i="1"/>
  <c r="M2170" i="1"/>
  <c r="M2169" i="1"/>
  <c r="M2168" i="1"/>
  <c r="M2167" i="1"/>
  <c r="M2166" i="1"/>
  <c r="M2165" i="1"/>
  <c r="M2164" i="1"/>
  <c r="M2163" i="1"/>
  <c r="M2162" i="1"/>
  <c r="M2161" i="1"/>
  <c r="M2160" i="1"/>
  <c r="M2159" i="1"/>
  <c r="M2158" i="1"/>
  <c r="M2157" i="1"/>
  <c r="M2156" i="1"/>
  <c r="M2155" i="1"/>
  <c r="M2154" i="1"/>
  <c r="M2153" i="1"/>
  <c r="M2152" i="1"/>
  <c r="M2151" i="1"/>
  <c r="M2150" i="1"/>
  <c r="M2149" i="1"/>
  <c r="M2148" i="1"/>
  <c r="M2147" i="1"/>
  <c r="M2146" i="1"/>
  <c r="M2145" i="1"/>
  <c r="M2144" i="1"/>
  <c r="M2143" i="1"/>
  <c r="M2142" i="1"/>
  <c r="M2141" i="1"/>
  <c r="M2140" i="1"/>
  <c r="M2139" i="1"/>
  <c r="M2138" i="1"/>
  <c r="M2137" i="1"/>
  <c r="M2136" i="1"/>
  <c r="M2135" i="1"/>
  <c r="M2134" i="1"/>
  <c r="M2133" i="1"/>
  <c r="M2132" i="1"/>
  <c r="M2131" i="1"/>
  <c r="M2130" i="1"/>
  <c r="M2129" i="1"/>
  <c r="M2128" i="1"/>
  <c r="M2127" i="1"/>
  <c r="M2126" i="1"/>
  <c r="M2125" i="1"/>
  <c r="M2124" i="1"/>
  <c r="M2123" i="1"/>
  <c r="M2122" i="1"/>
  <c r="M2121" i="1"/>
  <c r="M2120" i="1"/>
  <c r="M2119" i="1"/>
  <c r="M2118" i="1"/>
  <c r="M2117" i="1"/>
  <c r="M2116" i="1"/>
  <c r="M2115" i="1"/>
  <c r="M2114" i="1"/>
  <c r="M2113" i="1"/>
  <c r="M2112" i="1"/>
  <c r="M2111" i="1"/>
  <c r="M2110" i="1"/>
  <c r="M2109" i="1"/>
  <c r="M2108" i="1"/>
  <c r="M2107" i="1"/>
  <c r="M2106" i="1"/>
  <c r="M2105" i="1"/>
  <c r="M2104" i="1"/>
  <c r="M2103" i="1"/>
  <c r="M2102" i="1"/>
  <c r="M2101" i="1"/>
  <c r="M2100" i="1"/>
  <c r="M2099" i="1"/>
  <c r="M2098" i="1"/>
  <c r="M2097" i="1"/>
  <c r="M2096" i="1"/>
  <c r="M2095" i="1"/>
  <c r="M2094" i="1"/>
  <c r="M2093" i="1"/>
  <c r="M2092" i="1"/>
  <c r="M2091" i="1"/>
  <c r="M2090" i="1"/>
  <c r="M2089" i="1"/>
  <c r="M2088" i="1"/>
  <c r="M2087" i="1"/>
  <c r="M2086" i="1"/>
  <c r="M2085" i="1"/>
  <c r="M2084" i="1"/>
  <c r="M2083" i="1"/>
  <c r="M2082" i="1"/>
  <c r="M2081" i="1"/>
  <c r="M2080" i="1"/>
  <c r="M2079" i="1"/>
  <c r="M2078" i="1"/>
  <c r="M2077" i="1"/>
  <c r="M2076" i="1"/>
  <c r="M2075" i="1"/>
  <c r="M2074" i="1"/>
  <c r="M2073" i="1"/>
  <c r="M2072" i="1"/>
  <c r="M2071" i="1"/>
  <c r="M2070" i="1"/>
  <c r="M2069" i="1"/>
  <c r="M2068" i="1"/>
  <c r="M2067" i="1"/>
  <c r="M2066" i="1"/>
  <c r="M2065" i="1"/>
  <c r="M2064" i="1"/>
  <c r="M2063" i="1"/>
  <c r="M2062" i="1"/>
  <c r="M2061" i="1"/>
  <c r="M2060" i="1"/>
  <c r="M2059" i="1"/>
  <c r="M2058" i="1"/>
  <c r="M2057" i="1"/>
  <c r="M2056" i="1"/>
  <c r="M2055" i="1"/>
  <c r="M2054" i="1"/>
  <c r="M2053" i="1"/>
  <c r="M2052" i="1"/>
  <c r="M2051" i="1"/>
  <c r="M2050" i="1"/>
  <c r="M2049" i="1"/>
  <c r="M2048" i="1"/>
  <c r="M2047" i="1"/>
  <c r="M2046" i="1"/>
  <c r="M2045" i="1"/>
  <c r="M2044" i="1"/>
  <c r="M2043" i="1"/>
  <c r="M2042" i="1"/>
  <c r="M2041" i="1"/>
  <c r="M2040" i="1"/>
  <c r="M2039" i="1"/>
  <c r="M2038" i="1"/>
  <c r="M2037" i="1"/>
  <c r="M2036" i="1"/>
  <c r="M2035" i="1"/>
  <c r="M2034" i="1"/>
  <c r="M2033" i="1"/>
  <c r="M2032" i="1"/>
  <c r="M2031" i="1"/>
  <c r="M2030" i="1"/>
  <c r="M2029" i="1"/>
  <c r="M2028" i="1"/>
  <c r="M2027" i="1"/>
  <c r="M2026" i="1"/>
  <c r="M2025" i="1"/>
  <c r="M2024" i="1"/>
  <c r="M2023" i="1"/>
  <c r="M2022" i="1"/>
  <c r="M2021" i="1"/>
  <c r="M2020" i="1"/>
  <c r="M2019" i="1"/>
  <c r="M2018" i="1"/>
  <c r="M2017" i="1"/>
  <c r="M2016" i="1"/>
  <c r="M2015" i="1"/>
  <c r="M2014" i="1"/>
  <c r="M2013" i="1"/>
  <c r="M2012" i="1"/>
  <c r="M2011" i="1"/>
  <c r="M2010" i="1"/>
  <c r="M2009" i="1"/>
  <c r="M2008" i="1"/>
  <c r="M2007" i="1"/>
  <c r="M2006" i="1"/>
  <c r="M2005" i="1"/>
  <c r="M2004" i="1"/>
  <c r="M2003" i="1"/>
  <c r="M2002" i="1"/>
  <c r="M2001" i="1"/>
  <c r="M2000" i="1"/>
  <c r="M1999" i="1"/>
  <c r="M1998" i="1"/>
  <c r="M1997" i="1"/>
  <c r="M1996" i="1"/>
  <c r="M1995" i="1"/>
  <c r="M1994" i="1"/>
  <c r="M1993" i="1"/>
  <c r="M1992" i="1"/>
  <c r="M1991" i="1"/>
  <c r="M1990" i="1"/>
  <c r="M1989" i="1"/>
  <c r="M1988" i="1"/>
  <c r="M1987" i="1"/>
  <c r="M1986" i="1"/>
  <c r="M1985" i="1"/>
  <c r="M1984" i="1"/>
  <c r="M1983" i="1"/>
  <c r="M1982" i="1"/>
  <c r="M1981" i="1"/>
  <c r="M1980" i="1"/>
  <c r="M1979" i="1"/>
  <c r="M1978" i="1"/>
  <c r="M1977" i="1"/>
  <c r="M1976" i="1"/>
  <c r="M1975" i="1"/>
  <c r="M1974" i="1"/>
  <c r="M1973" i="1"/>
  <c r="M1972" i="1"/>
  <c r="M1971" i="1"/>
  <c r="M1970" i="1"/>
  <c r="M1969" i="1"/>
  <c r="M2711" i="1"/>
  <c r="M2695" i="1"/>
  <c r="M2679" i="1"/>
  <c r="M2663" i="1"/>
  <c r="M2647" i="1"/>
  <c r="M2631" i="1"/>
  <c r="M2615" i="1"/>
  <c r="M2599" i="1"/>
  <c r="M2583" i="1"/>
  <c r="M2567" i="1"/>
  <c r="M2551" i="1"/>
  <c r="M2532" i="1"/>
  <c r="M2527" i="1"/>
  <c r="M2523" i="1"/>
  <c r="M2519" i="1"/>
  <c r="M2515" i="1"/>
  <c r="M2511" i="1"/>
  <c r="M2507" i="1"/>
  <c r="M2503" i="1"/>
  <c r="M2499" i="1"/>
  <c r="M2495" i="1"/>
  <c r="M2491" i="1"/>
  <c r="M2487" i="1"/>
  <c r="M2483" i="1"/>
  <c r="M2479" i="1"/>
  <c r="M2475" i="1"/>
  <c r="M2471" i="1"/>
  <c r="M2467" i="1"/>
  <c r="M2463" i="1"/>
  <c r="M2459" i="1"/>
  <c r="M2455" i="1"/>
  <c r="M2451" i="1"/>
  <c r="M2447" i="1"/>
  <c r="M2443" i="1"/>
  <c r="M2439" i="1"/>
  <c r="M2435" i="1"/>
  <c r="M2431" i="1"/>
  <c r="M2427" i="1"/>
  <c r="M2423" i="1"/>
  <c r="M2419" i="1"/>
  <c r="M2415" i="1"/>
  <c r="M2411" i="1"/>
  <c r="M2407" i="1"/>
  <c r="M2403" i="1"/>
  <c r="M2399" i="1"/>
  <c r="M2395" i="1"/>
  <c r="M2391" i="1"/>
  <c r="M2387" i="1"/>
  <c r="M2383" i="1"/>
  <c r="M2667" i="1"/>
  <c r="M2603" i="1"/>
  <c r="M2524" i="1"/>
  <c r="M2508" i="1"/>
  <c r="M2492" i="1"/>
  <c r="M2476" i="1"/>
  <c r="M2460" i="1"/>
  <c r="M2444" i="1"/>
  <c r="M2428" i="1"/>
  <c r="M2412" i="1"/>
  <c r="M2396" i="1"/>
  <c r="M2381" i="1"/>
  <c r="M2373" i="1"/>
  <c r="M2365" i="1"/>
  <c r="M1968" i="1"/>
  <c r="M1967" i="1"/>
  <c r="M1966" i="1"/>
  <c r="M1965" i="1"/>
  <c r="M1964" i="1"/>
  <c r="M1963" i="1"/>
  <c r="M1962" i="1"/>
  <c r="M1961" i="1"/>
  <c r="M1960" i="1"/>
  <c r="M1959" i="1"/>
  <c r="M1958" i="1"/>
  <c r="M1957" i="1"/>
  <c r="M1956" i="1"/>
  <c r="M1955" i="1"/>
  <c r="M1954" i="1"/>
  <c r="M1953" i="1"/>
  <c r="M1952" i="1"/>
  <c r="M1951" i="1"/>
  <c r="M1950" i="1"/>
  <c r="M1949" i="1"/>
  <c r="M1948" i="1"/>
  <c r="M1947" i="1"/>
  <c r="M1946" i="1"/>
  <c r="M1945" i="1"/>
  <c r="M1944" i="1"/>
  <c r="M1943" i="1"/>
  <c r="M1942" i="1"/>
  <c r="M1941" i="1"/>
  <c r="M1940" i="1"/>
  <c r="M1939" i="1"/>
  <c r="M1938" i="1"/>
  <c r="M1937" i="1"/>
  <c r="M1936" i="1"/>
  <c r="M1935" i="1"/>
  <c r="M1934" i="1"/>
  <c r="M1933" i="1"/>
  <c r="M1932" i="1"/>
  <c r="M1931" i="1"/>
  <c r="M1930" i="1"/>
  <c r="M1929" i="1"/>
  <c r="M1928" i="1"/>
  <c r="M1927" i="1"/>
  <c r="M1926" i="1"/>
  <c r="M1925" i="1"/>
  <c r="M1924" i="1"/>
  <c r="M1923" i="1"/>
  <c r="M1922" i="1"/>
  <c r="M1921" i="1"/>
  <c r="M1920" i="1"/>
  <c r="M1919" i="1"/>
  <c r="M1918" i="1"/>
  <c r="M1917" i="1"/>
  <c r="M1916" i="1"/>
  <c r="M1915" i="1"/>
  <c r="M1914" i="1"/>
  <c r="M1913" i="1"/>
  <c r="M1912" i="1"/>
  <c r="M1911" i="1"/>
  <c r="M1910" i="1"/>
  <c r="M1909" i="1"/>
  <c r="M1908" i="1"/>
  <c r="M1907" i="1"/>
  <c r="M1906" i="1"/>
  <c r="M1905" i="1"/>
  <c r="M1904" i="1"/>
  <c r="M1903" i="1"/>
  <c r="M1902" i="1"/>
  <c r="M1901" i="1"/>
  <c r="M1900" i="1"/>
  <c r="M1899" i="1"/>
  <c r="M1898" i="1"/>
  <c r="M1897" i="1"/>
  <c r="M1896" i="1"/>
  <c r="M1895" i="1"/>
  <c r="M1894" i="1"/>
  <c r="M1893" i="1"/>
  <c r="M1892" i="1"/>
  <c r="M1891" i="1"/>
  <c r="M1890" i="1"/>
  <c r="M1889" i="1"/>
  <c r="M1888" i="1"/>
  <c r="M1887" i="1"/>
  <c r="M1886" i="1"/>
  <c r="M1885" i="1"/>
  <c r="M1884" i="1"/>
  <c r="M1883" i="1"/>
  <c r="M1882" i="1"/>
  <c r="M1881" i="1"/>
  <c r="M1880" i="1"/>
  <c r="M1879" i="1"/>
  <c r="M1878" i="1"/>
  <c r="M1877" i="1"/>
  <c r="M1876" i="1"/>
  <c r="M1875" i="1"/>
  <c r="M1874" i="1"/>
  <c r="M1873" i="1"/>
  <c r="M1872" i="1"/>
  <c r="M1871" i="1"/>
  <c r="M1870" i="1"/>
  <c r="M1869" i="1"/>
  <c r="M1868" i="1"/>
  <c r="M1867" i="1"/>
  <c r="M1866" i="1"/>
  <c r="M1865" i="1"/>
  <c r="M1864" i="1"/>
  <c r="M1863" i="1"/>
  <c r="M1862" i="1"/>
  <c r="M1861" i="1"/>
  <c r="M1860" i="1"/>
  <c r="M1859" i="1"/>
  <c r="M1858" i="1"/>
  <c r="M1857" i="1"/>
  <c r="M1856" i="1"/>
  <c r="M1855" i="1"/>
  <c r="M1854" i="1"/>
  <c r="M1853" i="1"/>
  <c r="M1852" i="1"/>
  <c r="M1851" i="1"/>
  <c r="M1850" i="1"/>
  <c r="M1849" i="1"/>
  <c r="M1848" i="1"/>
  <c r="M1847" i="1"/>
  <c r="M1846" i="1"/>
  <c r="M1845" i="1"/>
  <c r="M1844" i="1"/>
  <c r="M1843" i="1"/>
  <c r="M1842" i="1"/>
  <c r="M1841" i="1"/>
  <c r="M1840" i="1"/>
  <c r="M1839" i="1"/>
  <c r="M1838" i="1"/>
  <c r="M1837" i="1"/>
  <c r="M1836" i="1"/>
  <c r="M1835" i="1"/>
  <c r="M1834" i="1"/>
  <c r="M1833" i="1"/>
  <c r="M1832" i="1"/>
  <c r="M1831" i="1"/>
  <c r="M1830" i="1"/>
  <c r="M1829" i="1"/>
  <c r="M1828" i="1"/>
  <c r="M1827" i="1"/>
  <c r="M1826" i="1"/>
  <c r="M1825" i="1"/>
  <c r="M1824" i="1"/>
  <c r="M1823" i="1"/>
  <c r="M1822" i="1"/>
  <c r="M1821" i="1"/>
  <c r="M1820" i="1"/>
  <c r="M1819" i="1"/>
  <c r="M1818" i="1"/>
  <c r="M1817" i="1"/>
  <c r="M1816" i="1"/>
  <c r="M1815" i="1"/>
  <c r="M1814" i="1"/>
  <c r="M1813" i="1"/>
  <c r="M1812" i="1"/>
  <c r="M1811" i="1"/>
  <c r="M1810" i="1"/>
  <c r="M1809" i="1"/>
  <c r="M1808" i="1"/>
  <c r="M1807" i="1"/>
  <c r="M1806" i="1"/>
  <c r="M1805" i="1"/>
  <c r="M1804" i="1"/>
  <c r="M1803" i="1"/>
  <c r="M1802" i="1"/>
  <c r="M1801" i="1"/>
  <c r="M1800" i="1"/>
  <c r="M1799" i="1"/>
  <c r="M1798" i="1"/>
  <c r="M1797" i="1"/>
  <c r="M1796" i="1"/>
  <c r="M1795" i="1"/>
  <c r="M1794" i="1"/>
  <c r="M1793" i="1"/>
  <c r="M1792" i="1"/>
  <c r="M1791" i="1"/>
  <c r="M1790" i="1"/>
  <c r="M1789" i="1"/>
  <c r="M1788" i="1"/>
  <c r="M1787" i="1"/>
  <c r="M1786" i="1"/>
  <c r="M1785" i="1"/>
  <c r="M1784" i="1"/>
  <c r="M1783" i="1"/>
  <c r="M1782" i="1"/>
  <c r="M1781" i="1"/>
  <c r="M1780" i="1"/>
  <c r="M1779" i="1"/>
  <c r="M1778" i="1"/>
  <c r="M1777" i="1"/>
  <c r="M1776" i="1"/>
  <c r="M1775" i="1"/>
  <c r="M1774" i="1"/>
  <c r="M1773" i="1"/>
  <c r="M1772" i="1"/>
  <c r="M1771" i="1"/>
  <c r="M1770" i="1"/>
  <c r="M1769" i="1"/>
  <c r="M1768" i="1"/>
  <c r="M1767" i="1"/>
  <c r="M1766" i="1"/>
  <c r="M1765" i="1"/>
  <c r="M1764" i="1"/>
  <c r="M1763" i="1"/>
  <c r="M1762" i="1"/>
  <c r="M1761" i="1"/>
  <c r="M1760" i="1"/>
  <c r="M1759" i="1"/>
  <c r="M1758" i="1"/>
  <c r="M1757" i="1"/>
  <c r="M1756" i="1"/>
  <c r="M1755" i="1"/>
  <c r="M1754" i="1"/>
  <c r="M1753" i="1"/>
  <c r="M1752" i="1"/>
  <c r="M1751" i="1"/>
  <c r="M1750" i="1"/>
  <c r="M1749" i="1"/>
  <c r="M1748" i="1"/>
  <c r="M1747" i="1"/>
  <c r="M1746" i="1"/>
  <c r="M1745" i="1"/>
  <c r="M1744" i="1"/>
  <c r="M1743" i="1"/>
  <c r="M1742" i="1"/>
  <c r="M1741" i="1"/>
  <c r="M1740" i="1"/>
  <c r="M1739" i="1"/>
  <c r="M1738" i="1"/>
  <c r="M1737" i="1"/>
  <c r="M1736" i="1"/>
  <c r="M1735" i="1"/>
  <c r="M1734" i="1"/>
  <c r="M1733" i="1"/>
  <c r="M1732" i="1"/>
  <c r="M1731" i="1"/>
  <c r="M1730" i="1"/>
  <c r="M1729" i="1"/>
  <c r="M1728" i="1"/>
  <c r="M1727" i="1"/>
  <c r="M1726" i="1"/>
  <c r="M1725" i="1"/>
  <c r="M1724" i="1"/>
  <c r="M1723" i="1"/>
  <c r="M1722" i="1"/>
  <c r="M1721" i="1"/>
  <c r="M1720" i="1"/>
  <c r="M1719" i="1"/>
  <c r="M1718" i="1"/>
  <c r="M1717" i="1"/>
  <c r="M1716" i="1"/>
  <c r="M1715" i="1"/>
  <c r="M1714" i="1"/>
  <c r="M1713" i="1"/>
  <c r="M1712" i="1"/>
  <c r="M1711" i="1"/>
  <c r="M1710" i="1"/>
  <c r="M1709" i="1"/>
  <c r="M1708" i="1"/>
  <c r="M1707" i="1"/>
  <c r="M1706" i="1"/>
  <c r="M1705" i="1"/>
  <c r="M1704" i="1"/>
  <c r="M1703" i="1"/>
  <c r="M1702" i="1"/>
  <c r="M1701" i="1"/>
  <c r="M1700" i="1"/>
  <c r="M1699" i="1"/>
  <c r="M1698" i="1"/>
  <c r="M1697" i="1"/>
  <c r="M1696" i="1"/>
  <c r="M1695" i="1"/>
  <c r="M1694" i="1"/>
  <c r="M1693" i="1"/>
  <c r="M1692" i="1"/>
  <c r="M1691" i="1"/>
  <c r="M1690" i="1"/>
  <c r="M1689" i="1"/>
  <c r="M1688" i="1"/>
  <c r="M1687" i="1"/>
  <c r="M1686" i="1"/>
  <c r="M1685" i="1"/>
  <c r="M1684" i="1"/>
  <c r="M1683" i="1"/>
  <c r="M1682" i="1"/>
  <c r="M1681" i="1"/>
  <c r="M1680" i="1"/>
  <c r="M2683" i="1"/>
  <c r="M2619" i="1"/>
  <c r="M2555" i="1"/>
  <c r="M2528" i="1"/>
  <c r="M2512" i="1"/>
  <c r="M2496" i="1"/>
  <c r="M2480" i="1"/>
  <c r="M2464" i="1"/>
  <c r="M2448" i="1"/>
  <c r="M2432" i="1"/>
  <c r="M2416" i="1"/>
  <c r="M2400" i="1"/>
  <c r="M2384" i="1"/>
  <c r="M2375" i="1"/>
  <c r="M2367" i="1"/>
  <c r="M2699" i="1"/>
  <c r="M2635" i="1"/>
  <c r="M2571" i="1"/>
  <c r="M2534" i="1"/>
  <c r="M2516" i="1"/>
  <c r="M2500" i="1"/>
  <c r="M2484" i="1"/>
  <c r="M2468" i="1"/>
  <c r="M2452" i="1"/>
  <c r="M2436" i="1"/>
  <c r="M2420" i="1"/>
  <c r="M2404" i="1"/>
  <c r="M2388" i="1"/>
  <c r="M2377" i="1"/>
  <c r="M2369" i="1"/>
  <c r="M2651" i="1"/>
  <c r="M2520" i="1"/>
  <c r="M2456" i="1"/>
  <c r="M2392" i="1"/>
  <c r="M1679" i="1"/>
  <c r="M1677" i="1"/>
  <c r="M1675" i="1"/>
  <c r="M1673" i="1"/>
  <c r="M1671" i="1"/>
  <c r="M1669" i="1"/>
  <c r="M1667" i="1"/>
  <c r="M1665" i="1"/>
  <c r="M1663" i="1"/>
  <c r="M1661" i="1"/>
  <c r="M1659" i="1"/>
  <c r="M1657" i="1"/>
  <c r="M1655" i="1"/>
  <c r="M1653" i="1"/>
  <c r="M1651" i="1"/>
  <c r="M1649" i="1"/>
  <c r="M1647" i="1"/>
  <c r="M1645" i="1"/>
  <c r="M1643" i="1"/>
  <c r="M1641" i="1"/>
  <c r="M1639" i="1"/>
  <c r="M1637" i="1"/>
  <c r="M1635" i="1"/>
  <c r="M1633" i="1"/>
  <c r="M1632" i="1"/>
  <c r="M1631" i="1"/>
  <c r="M1630" i="1"/>
  <c r="M1629" i="1"/>
  <c r="M1628" i="1"/>
  <c r="M1627" i="1"/>
  <c r="M1626" i="1"/>
  <c r="M1625" i="1"/>
  <c r="M1624" i="1"/>
  <c r="M1623" i="1"/>
  <c r="M1622" i="1"/>
  <c r="M1621" i="1"/>
  <c r="M1620" i="1"/>
  <c r="M1619" i="1"/>
  <c r="M1618" i="1"/>
  <c r="M1617" i="1"/>
  <c r="M1616" i="1"/>
  <c r="M1615" i="1"/>
  <c r="M1614" i="1"/>
  <c r="M1613" i="1"/>
  <c r="M1612" i="1"/>
  <c r="M1611" i="1"/>
  <c r="M1610" i="1"/>
  <c r="M1609" i="1"/>
  <c r="M1608" i="1"/>
  <c r="M1607" i="1"/>
  <c r="M1606" i="1"/>
  <c r="M1605" i="1"/>
  <c r="M1604" i="1"/>
  <c r="M1603" i="1"/>
  <c r="M1602" i="1"/>
  <c r="M1601" i="1"/>
  <c r="M1600" i="1"/>
  <c r="M1599" i="1"/>
  <c r="M1598" i="1"/>
  <c r="M1597" i="1"/>
  <c r="M1596" i="1"/>
  <c r="M1595" i="1"/>
  <c r="M1594" i="1"/>
  <c r="M1593" i="1"/>
  <c r="M1592" i="1"/>
  <c r="M1591" i="1"/>
  <c r="M1590" i="1"/>
  <c r="M1589" i="1"/>
  <c r="M1588" i="1"/>
  <c r="M1587" i="1"/>
  <c r="M1586" i="1"/>
  <c r="M1585" i="1"/>
  <c r="M1584" i="1"/>
  <c r="M1583" i="1"/>
  <c r="M1582" i="1"/>
  <c r="M1581" i="1"/>
  <c r="M1580" i="1"/>
  <c r="M1579" i="1"/>
  <c r="M1578" i="1"/>
  <c r="M1577" i="1"/>
  <c r="M1576" i="1"/>
  <c r="M1575" i="1"/>
  <c r="M1574" i="1"/>
  <c r="M1573" i="1"/>
  <c r="M1572" i="1"/>
  <c r="M1571" i="1"/>
  <c r="M1570" i="1"/>
  <c r="M1569" i="1"/>
  <c r="M1568" i="1"/>
  <c r="M1567" i="1"/>
  <c r="M1566" i="1"/>
  <c r="M1565" i="1"/>
  <c r="M1564" i="1"/>
  <c r="M1563" i="1"/>
  <c r="M1562" i="1"/>
  <c r="M1561" i="1"/>
  <c r="M1560" i="1"/>
  <c r="M1559" i="1"/>
  <c r="M1558" i="1"/>
  <c r="M1557" i="1"/>
  <c r="M1556" i="1"/>
  <c r="M1555" i="1"/>
  <c r="M1554" i="1"/>
  <c r="M1553" i="1"/>
  <c r="M1552" i="1"/>
  <c r="M1551" i="1"/>
  <c r="M1550" i="1"/>
  <c r="M1549" i="1"/>
  <c r="M1548" i="1"/>
  <c r="M1547" i="1"/>
  <c r="M1546" i="1"/>
  <c r="M1545" i="1"/>
  <c r="M1544" i="1"/>
  <c r="M1543" i="1"/>
  <c r="M1542" i="1"/>
  <c r="M1541" i="1"/>
  <c r="M1540" i="1"/>
  <c r="M1539" i="1"/>
  <c r="M1538" i="1"/>
  <c r="M1537" i="1"/>
  <c r="M1536" i="1"/>
  <c r="M1535" i="1"/>
  <c r="M1534" i="1"/>
  <c r="M1533" i="1"/>
  <c r="M1532" i="1"/>
  <c r="M1531" i="1"/>
  <c r="M1530" i="1"/>
  <c r="M1529" i="1"/>
  <c r="M1528" i="1"/>
  <c r="M1527" i="1"/>
  <c r="M1526" i="1"/>
  <c r="M1525" i="1"/>
  <c r="M1524" i="1"/>
  <c r="M1523" i="1"/>
  <c r="M1522" i="1"/>
  <c r="M1521" i="1"/>
  <c r="M1520" i="1"/>
  <c r="M1519" i="1"/>
  <c r="M1518" i="1"/>
  <c r="M1517" i="1"/>
  <c r="M1516" i="1"/>
  <c r="M1515" i="1"/>
  <c r="M1514" i="1"/>
  <c r="M1513" i="1"/>
  <c r="M1512" i="1"/>
  <c r="M1511" i="1"/>
  <c r="M1510" i="1"/>
  <c r="M1509" i="1"/>
  <c r="M1508" i="1"/>
  <c r="M1507" i="1"/>
  <c r="M1506" i="1"/>
  <c r="M1505" i="1"/>
  <c r="M1504" i="1"/>
  <c r="M1503" i="1"/>
  <c r="M1502" i="1"/>
  <c r="M1501" i="1"/>
  <c r="M1500" i="1"/>
  <c r="M1499" i="1"/>
  <c r="M1498" i="1"/>
  <c r="M1497" i="1"/>
  <c r="M1496" i="1"/>
  <c r="M1495" i="1"/>
  <c r="M1494" i="1"/>
  <c r="M1493" i="1"/>
  <c r="M1492" i="1"/>
  <c r="M1491" i="1"/>
  <c r="M1490" i="1"/>
  <c r="M1489" i="1"/>
  <c r="M1488" i="1"/>
  <c r="M1487" i="1"/>
  <c r="M1486" i="1"/>
  <c r="M1485" i="1"/>
  <c r="M1484" i="1"/>
  <c r="M1483" i="1"/>
  <c r="M1482" i="1"/>
  <c r="M1481" i="1"/>
  <c r="M1480" i="1"/>
  <c r="M1479" i="1"/>
  <c r="M1478" i="1"/>
  <c r="M1477" i="1"/>
  <c r="M1476" i="1"/>
  <c r="M1475" i="1"/>
  <c r="M1474" i="1"/>
  <c r="M1473" i="1"/>
  <c r="M1472" i="1"/>
  <c r="M1471" i="1"/>
  <c r="M1470" i="1"/>
  <c r="M1469" i="1"/>
  <c r="M1468" i="1"/>
  <c r="M1467" i="1"/>
  <c r="M1466" i="1"/>
  <c r="M1465" i="1"/>
  <c r="M1464" i="1"/>
  <c r="M1463" i="1"/>
  <c r="M1462" i="1"/>
  <c r="M1461" i="1"/>
  <c r="M1460" i="1"/>
  <c r="M1459" i="1"/>
  <c r="M1458" i="1"/>
  <c r="M1457" i="1"/>
  <c r="M1456" i="1"/>
  <c r="M1455" i="1"/>
  <c r="M1454" i="1"/>
  <c r="M1453" i="1"/>
  <c r="M1452" i="1"/>
  <c r="M1451" i="1"/>
  <c r="M1450" i="1"/>
  <c r="M1449" i="1"/>
  <c r="M1448" i="1"/>
  <c r="M1447" i="1"/>
  <c r="M1446" i="1"/>
  <c r="M1445" i="1"/>
  <c r="M1444" i="1"/>
  <c r="M1443" i="1"/>
  <c r="M1442" i="1"/>
  <c r="M1441" i="1"/>
  <c r="M1440" i="1"/>
  <c r="M1439" i="1"/>
  <c r="M1438" i="1"/>
  <c r="M1437" i="1"/>
  <c r="M1436" i="1"/>
  <c r="M1435" i="1"/>
  <c r="M1434" i="1"/>
  <c r="M1433" i="1"/>
  <c r="M1432" i="1"/>
  <c r="M1431" i="1"/>
  <c r="M1430" i="1"/>
  <c r="M1429" i="1"/>
  <c r="M1428" i="1"/>
  <c r="M1427" i="1"/>
  <c r="M1426" i="1"/>
  <c r="M1425" i="1"/>
  <c r="M1424" i="1"/>
  <c r="M1423" i="1"/>
  <c r="M1422" i="1"/>
  <c r="M1421" i="1"/>
  <c r="M1420" i="1"/>
  <c r="M1419" i="1"/>
  <c r="M1418" i="1"/>
  <c r="M1417" i="1"/>
  <c r="M1416" i="1"/>
  <c r="M1415" i="1"/>
  <c r="M1414" i="1"/>
  <c r="M1413" i="1"/>
  <c r="M1412" i="1"/>
  <c r="M1411" i="1"/>
  <c r="M1410" i="1"/>
  <c r="M1409" i="1"/>
  <c r="M1408" i="1"/>
  <c r="M1407" i="1"/>
  <c r="M1406" i="1"/>
  <c r="M1405" i="1"/>
  <c r="M1404" i="1"/>
  <c r="M1403" i="1"/>
  <c r="M1402" i="1"/>
  <c r="M1401" i="1"/>
  <c r="M1400" i="1"/>
  <c r="M1399" i="1"/>
  <c r="M1398" i="1"/>
  <c r="M1397" i="1"/>
  <c r="M1396" i="1"/>
  <c r="M1395" i="1"/>
  <c r="M1394" i="1"/>
  <c r="M1393" i="1"/>
  <c r="M1392" i="1"/>
  <c r="M1391" i="1"/>
  <c r="M1390" i="1"/>
  <c r="M1389" i="1"/>
  <c r="M1388" i="1"/>
  <c r="M1387" i="1"/>
  <c r="M1386" i="1"/>
  <c r="M1385" i="1"/>
  <c r="M1384" i="1"/>
  <c r="M1383" i="1"/>
  <c r="M1382" i="1"/>
  <c r="M1381" i="1"/>
  <c r="M1380" i="1"/>
  <c r="M1379" i="1"/>
  <c r="M1378" i="1"/>
  <c r="M1377" i="1"/>
  <c r="M1376" i="1"/>
  <c r="M1375" i="1"/>
  <c r="M1374" i="1"/>
  <c r="M1373" i="1"/>
  <c r="M1372" i="1"/>
  <c r="M1371" i="1"/>
  <c r="M1370" i="1"/>
  <c r="M1369" i="1"/>
  <c r="M1368" i="1"/>
  <c r="M1367" i="1"/>
  <c r="M1366" i="1"/>
  <c r="M1365" i="1"/>
  <c r="M1364" i="1"/>
  <c r="M1363" i="1"/>
  <c r="M1362" i="1"/>
  <c r="M1361" i="1"/>
  <c r="M1360" i="1"/>
  <c r="M1359" i="1"/>
  <c r="M1358" i="1"/>
  <c r="M1357" i="1"/>
  <c r="M1356" i="1"/>
  <c r="M1355" i="1"/>
  <c r="M1354" i="1"/>
  <c r="M1353" i="1"/>
  <c r="M1352" i="1"/>
  <c r="M1351" i="1"/>
  <c r="M1350" i="1"/>
  <c r="M1349" i="1"/>
  <c r="M1348" i="1"/>
  <c r="M1347" i="1"/>
  <c r="M1346" i="1"/>
  <c r="M1345" i="1"/>
  <c r="M1344" i="1"/>
  <c r="M1343" i="1"/>
  <c r="M1342" i="1"/>
  <c r="M1341" i="1"/>
  <c r="M1340" i="1"/>
  <c r="M1339" i="1"/>
  <c r="M1338" i="1"/>
  <c r="M1337" i="1"/>
  <c r="M1336" i="1"/>
  <c r="M1335" i="1"/>
  <c r="M1334" i="1"/>
  <c r="M1333" i="1"/>
  <c r="M1332" i="1"/>
  <c r="M1331" i="1"/>
  <c r="M1330" i="1"/>
  <c r="M1329" i="1"/>
  <c r="M1328" i="1"/>
  <c r="M1327" i="1"/>
  <c r="M1326" i="1"/>
  <c r="M1325" i="1"/>
  <c r="M1324" i="1"/>
  <c r="M1323" i="1"/>
  <c r="M1322" i="1"/>
  <c r="M1321" i="1"/>
  <c r="M1320" i="1"/>
  <c r="M1319" i="1"/>
  <c r="M1318" i="1"/>
  <c r="M1317" i="1"/>
  <c r="M1316" i="1"/>
  <c r="M1315" i="1"/>
  <c r="M1314" i="1"/>
  <c r="M1313" i="1"/>
  <c r="M1312" i="1"/>
  <c r="M1311" i="1"/>
  <c r="M1310" i="1"/>
  <c r="M1309" i="1"/>
  <c r="M1308" i="1"/>
  <c r="M1307" i="1"/>
  <c r="M1306" i="1"/>
  <c r="M1305" i="1"/>
  <c r="M1304" i="1"/>
  <c r="M1303" i="1"/>
  <c r="M1302" i="1"/>
  <c r="M1301" i="1"/>
  <c r="M1300" i="1"/>
  <c r="M1299" i="1"/>
  <c r="M1298" i="1"/>
  <c r="M1297" i="1"/>
  <c r="M1296" i="1"/>
  <c r="M1295" i="1"/>
  <c r="M1294" i="1"/>
  <c r="M1293" i="1"/>
  <c r="M1292" i="1"/>
  <c r="M1291" i="1"/>
  <c r="M1290" i="1"/>
  <c r="M1289" i="1"/>
  <c r="M1288" i="1"/>
  <c r="M1287" i="1"/>
  <c r="M1286" i="1"/>
  <c r="M1285" i="1"/>
  <c r="M1284" i="1"/>
  <c r="M1283" i="1"/>
  <c r="M1282" i="1"/>
  <c r="M1281" i="1"/>
  <c r="M1280" i="1"/>
  <c r="M1279" i="1"/>
  <c r="M1278" i="1"/>
  <c r="M1277" i="1"/>
  <c r="M1276" i="1"/>
  <c r="M1275" i="1"/>
  <c r="M1274" i="1"/>
  <c r="M1273" i="1"/>
  <c r="M1272" i="1"/>
  <c r="M1271" i="1"/>
  <c r="M1270" i="1"/>
  <c r="M1269" i="1"/>
  <c r="M1268" i="1"/>
  <c r="M1267" i="1"/>
  <c r="M1266" i="1"/>
  <c r="M1265" i="1"/>
  <c r="M1264" i="1"/>
  <c r="M1263" i="1"/>
  <c r="M1262" i="1"/>
  <c r="M1261" i="1"/>
  <c r="M1260" i="1"/>
  <c r="M1259" i="1"/>
  <c r="M1258" i="1"/>
  <c r="M1257" i="1"/>
  <c r="M1256" i="1"/>
  <c r="M1255" i="1"/>
  <c r="M1254" i="1"/>
  <c r="M1253" i="1"/>
  <c r="M1252" i="1"/>
  <c r="M1251" i="1"/>
  <c r="M1250" i="1"/>
  <c r="M1249" i="1"/>
  <c r="M1248" i="1"/>
  <c r="M1247" i="1"/>
  <c r="M1246" i="1"/>
  <c r="M1245" i="1"/>
  <c r="M1244" i="1"/>
  <c r="M1243" i="1"/>
  <c r="M1242" i="1"/>
  <c r="M1241" i="1"/>
  <c r="M1240" i="1"/>
  <c r="M1239" i="1"/>
  <c r="M1238" i="1"/>
  <c r="M1237" i="1"/>
  <c r="M1236" i="1"/>
  <c r="M1235" i="1"/>
  <c r="M1234" i="1"/>
  <c r="M1233" i="1"/>
  <c r="M1232" i="1"/>
  <c r="M1231" i="1"/>
  <c r="M1230" i="1"/>
  <c r="M1229" i="1"/>
  <c r="M1228" i="1"/>
  <c r="M1227" i="1"/>
  <c r="M1226" i="1"/>
  <c r="M1225" i="1"/>
  <c r="M1224" i="1"/>
  <c r="M1223" i="1"/>
  <c r="M1222" i="1"/>
  <c r="M1221" i="1"/>
  <c r="M1220" i="1"/>
  <c r="M1219" i="1"/>
  <c r="M1218" i="1"/>
  <c r="M1217" i="1"/>
  <c r="M1216" i="1"/>
  <c r="M1215" i="1"/>
  <c r="M1214" i="1"/>
  <c r="M1213" i="1"/>
  <c r="M1212" i="1"/>
  <c r="M1211" i="1"/>
  <c r="M1210" i="1"/>
  <c r="M1209" i="1"/>
  <c r="M1208" i="1"/>
  <c r="M1207" i="1"/>
  <c r="M1206" i="1"/>
  <c r="M1205" i="1"/>
  <c r="M1204" i="1"/>
  <c r="M1203" i="1"/>
  <c r="M1202" i="1"/>
  <c r="M1201" i="1"/>
  <c r="M1200" i="1"/>
  <c r="M1199" i="1"/>
  <c r="M1198" i="1"/>
  <c r="M1197" i="1"/>
  <c r="M1196" i="1"/>
  <c r="M1195" i="1"/>
  <c r="M1194" i="1"/>
  <c r="M1193" i="1"/>
  <c r="M1192" i="1"/>
  <c r="M1191" i="1"/>
  <c r="M1190" i="1"/>
  <c r="M1189" i="1"/>
  <c r="M1188" i="1"/>
  <c r="M1187" i="1"/>
  <c r="M1186" i="1"/>
  <c r="M1185" i="1"/>
  <c r="M1184" i="1"/>
  <c r="M1183" i="1"/>
  <c r="M1182" i="1"/>
  <c r="M1181" i="1"/>
  <c r="M1180" i="1"/>
  <c r="M1179" i="1"/>
  <c r="M1178" i="1"/>
  <c r="M1177" i="1"/>
  <c r="M1176" i="1"/>
  <c r="M1175" i="1"/>
  <c r="M1174" i="1"/>
  <c r="M1173" i="1"/>
  <c r="M1172" i="1"/>
  <c r="M1171" i="1"/>
  <c r="M1170" i="1"/>
  <c r="M1169" i="1"/>
  <c r="M1168" i="1"/>
  <c r="M1167" i="1"/>
  <c r="M1166" i="1"/>
  <c r="M1165" i="1"/>
  <c r="M1164" i="1"/>
  <c r="M1163" i="1"/>
  <c r="M1162" i="1"/>
  <c r="M1161" i="1"/>
  <c r="M1160" i="1"/>
  <c r="M1159" i="1"/>
  <c r="M1158" i="1"/>
  <c r="M1157" i="1"/>
  <c r="M1156" i="1"/>
  <c r="M1155" i="1"/>
  <c r="M1154" i="1"/>
  <c r="M1153" i="1"/>
  <c r="M1152" i="1"/>
  <c r="M1151" i="1"/>
  <c r="M1150" i="1"/>
  <c r="M1149" i="1"/>
  <c r="M1148" i="1"/>
  <c r="M1147" i="1"/>
  <c r="M1146" i="1"/>
  <c r="M1145" i="1"/>
  <c r="M1144" i="1"/>
  <c r="M1143" i="1"/>
  <c r="M1142" i="1"/>
  <c r="M1141" i="1"/>
  <c r="M1140" i="1"/>
  <c r="M1139" i="1"/>
  <c r="M1138" i="1"/>
  <c r="M1137" i="1"/>
  <c r="M1136" i="1"/>
  <c r="M1135" i="1"/>
  <c r="M1134" i="1"/>
  <c r="M1133" i="1"/>
  <c r="M1132" i="1"/>
  <c r="M1131" i="1"/>
  <c r="M1130" i="1"/>
  <c r="M1129" i="1"/>
  <c r="M1128" i="1"/>
  <c r="M1127" i="1"/>
  <c r="M1126" i="1"/>
  <c r="M1125" i="1"/>
  <c r="M1124" i="1"/>
  <c r="M1123" i="1"/>
  <c r="M1122" i="1"/>
  <c r="M1121" i="1"/>
  <c r="M1120" i="1"/>
  <c r="M1119" i="1"/>
  <c r="M1118" i="1"/>
  <c r="M1117" i="1"/>
  <c r="M1116" i="1"/>
  <c r="M1115" i="1"/>
  <c r="M1114" i="1"/>
  <c r="M1113" i="1"/>
  <c r="M1112" i="1"/>
  <c r="M1111" i="1"/>
  <c r="M1110" i="1"/>
  <c r="M1109" i="1"/>
  <c r="M1108" i="1"/>
  <c r="M1107" i="1"/>
  <c r="M1106" i="1"/>
  <c r="M1105" i="1"/>
  <c r="M1104" i="1"/>
  <c r="M1103" i="1"/>
  <c r="M1102" i="1"/>
  <c r="M1101" i="1"/>
  <c r="M1100" i="1"/>
  <c r="M1099" i="1"/>
  <c r="M1098" i="1"/>
  <c r="M1097" i="1"/>
  <c r="M1096" i="1"/>
  <c r="M1095" i="1"/>
  <c r="M1094" i="1"/>
  <c r="M1093" i="1"/>
  <c r="M1092" i="1"/>
  <c r="M1091" i="1"/>
  <c r="M1090" i="1"/>
  <c r="M1089" i="1"/>
  <c r="M1088" i="1"/>
  <c r="M1087" i="1"/>
  <c r="M1086" i="1"/>
  <c r="M1085" i="1"/>
  <c r="M1084" i="1"/>
  <c r="M1083" i="1"/>
  <c r="M1082" i="1"/>
  <c r="M1081" i="1"/>
  <c r="M1080" i="1"/>
  <c r="M1079" i="1"/>
  <c r="M1078" i="1"/>
  <c r="M1077" i="1"/>
  <c r="M1076" i="1"/>
  <c r="M1075" i="1"/>
  <c r="M1074" i="1"/>
  <c r="M1073" i="1"/>
  <c r="M1072" i="1"/>
  <c r="M1071" i="1"/>
  <c r="M1070" i="1"/>
  <c r="M1069" i="1"/>
  <c r="M1068" i="1"/>
  <c r="M1067" i="1"/>
  <c r="M1066" i="1"/>
  <c r="M1065" i="1"/>
  <c r="M1064" i="1"/>
  <c r="M1063" i="1"/>
  <c r="M1062" i="1"/>
  <c r="M1061" i="1"/>
  <c r="M1060" i="1"/>
  <c r="M1059" i="1"/>
  <c r="M1058" i="1"/>
  <c r="M1057" i="1"/>
  <c r="M1056" i="1"/>
  <c r="M1055" i="1"/>
  <c r="M1054" i="1"/>
  <c r="M1053" i="1"/>
  <c r="M1052" i="1"/>
  <c r="M1051" i="1"/>
  <c r="M1050" i="1"/>
  <c r="M1049" i="1"/>
  <c r="M1048" i="1"/>
  <c r="M1047" i="1"/>
  <c r="M1046" i="1"/>
  <c r="M1045" i="1"/>
  <c r="M1044" i="1"/>
  <c r="M1043" i="1"/>
  <c r="M1042" i="1"/>
  <c r="M1041" i="1"/>
  <c r="M1040" i="1"/>
  <c r="M1039" i="1"/>
  <c r="M1038" i="1"/>
  <c r="M1037" i="1"/>
  <c r="M1036" i="1"/>
  <c r="M1035" i="1"/>
  <c r="M1034" i="1"/>
  <c r="M1033" i="1"/>
  <c r="M1032" i="1"/>
  <c r="M1031" i="1"/>
  <c r="M1030" i="1"/>
  <c r="M1029" i="1"/>
  <c r="M1028" i="1"/>
  <c r="M1027" i="1"/>
  <c r="M1026" i="1"/>
  <c r="M1025" i="1"/>
  <c r="M1024" i="1"/>
  <c r="M1023" i="1"/>
  <c r="M1022" i="1"/>
  <c r="M1021" i="1"/>
  <c r="M1020" i="1"/>
  <c r="M1019" i="1"/>
  <c r="M1018" i="1"/>
  <c r="M1017" i="1"/>
  <c r="M1016" i="1"/>
  <c r="M1015" i="1"/>
  <c r="M1014" i="1"/>
  <c r="M1013" i="1"/>
  <c r="M1012" i="1"/>
  <c r="M1011" i="1"/>
  <c r="M1010" i="1"/>
  <c r="M1009" i="1"/>
  <c r="M1008" i="1"/>
  <c r="M1007" i="1"/>
  <c r="M1006" i="1"/>
  <c r="M1005" i="1"/>
  <c r="M1004" i="1"/>
  <c r="M1003" i="1"/>
  <c r="M1002" i="1"/>
  <c r="M1001" i="1"/>
  <c r="M1000" i="1"/>
  <c r="M999" i="1"/>
  <c r="M998" i="1"/>
  <c r="M997" i="1"/>
  <c r="M996" i="1"/>
  <c r="M995" i="1"/>
  <c r="M994" i="1"/>
  <c r="M993" i="1"/>
  <c r="M992" i="1"/>
  <c r="M991" i="1"/>
  <c r="M990" i="1"/>
  <c r="M989" i="1"/>
  <c r="M988" i="1"/>
  <c r="M987" i="1"/>
  <c r="M986" i="1"/>
  <c r="M985" i="1"/>
  <c r="M984" i="1"/>
  <c r="M983" i="1"/>
  <c r="M982" i="1"/>
  <c r="M981" i="1"/>
  <c r="M980" i="1"/>
  <c r="M979" i="1"/>
  <c r="M978" i="1"/>
  <c r="M977" i="1"/>
  <c r="M976" i="1"/>
  <c r="M975" i="1"/>
  <c r="M974" i="1"/>
  <c r="M973" i="1"/>
  <c r="M972" i="1"/>
  <c r="M971" i="1"/>
  <c r="M970" i="1"/>
  <c r="M969" i="1"/>
  <c r="M968" i="1"/>
  <c r="M967" i="1"/>
  <c r="M966" i="1"/>
  <c r="M965" i="1"/>
  <c r="M964" i="1"/>
  <c r="M963" i="1"/>
  <c r="M962" i="1"/>
  <c r="M961" i="1"/>
  <c r="M960" i="1"/>
  <c r="M959" i="1"/>
  <c r="M958" i="1"/>
  <c r="M957" i="1"/>
  <c r="M956" i="1"/>
  <c r="M955" i="1"/>
  <c r="M954" i="1"/>
  <c r="M953" i="1"/>
  <c r="M952" i="1"/>
  <c r="M951" i="1"/>
  <c r="M950" i="1"/>
  <c r="M949" i="1"/>
  <c r="M948" i="1"/>
  <c r="M947" i="1"/>
  <c r="M946" i="1"/>
  <c r="M945" i="1"/>
  <c r="M944" i="1"/>
  <c r="M943" i="1"/>
  <c r="M942" i="1"/>
  <c r="M941" i="1"/>
  <c r="M940" i="1"/>
  <c r="M939" i="1"/>
  <c r="M938" i="1"/>
  <c r="M937" i="1"/>
  <c r="M936" i="1"/>
  <c r="M935" i="1"/>
  <c r="M934" i="1"/>
  <c r="M933" i="1"/>
  <c r="M932" i="1"/>
  <c r="M931" i="1"/>
  <c r="M930" i="1"/>
  <c r="M929" i="1"/>
  <c r="M928" i="1"/>
  <c r="M927" i="1"/>
  <c r="M926" i="1"/>
  <c r="M925" i="1"/>
  <c r="M924" i="1"/>
  <c r="M923" i="1"/>
  <c r="M922" i="1"/>
  <c r="M921" i="1"/>
  <c r="M920" i="1"/>
  <c r="M919" i="1"/>
  <c r="M918" i="1"/>
  <c r="M917" i="1"/>
  <c r="M916" i="1"/>
  <c r="M915" i="1"/>
  <c r="M914" i="1"/>
  <c r="M913" i="1"/>
  <c r="M912" i="1"/>
  <c r="M911" i="1"/>
  <c r="M910" i="1"/>
  <c r="M909" i="1"/>
  <c r="M908" i="1"/>
  <c r="M907" i="1"/>
  <c r="M906" i="1"/>
  <c r="M905" i="1"/>
  <c r="M904" i="1"/>
  <c r="M903" i="1"/>
  <c r="M902" i="1"/>
  <c r="M901" i="1"/>
  <c r="M900" i="1"/>
  <c r="M899" i="1"/>
  <c r="M898" i="1"/>
  <c r="M897" i="1"/>
  <c r="M896" i="1"/>
  <c r="M895" i="1"/>
  <c r="M894" i="1"/>
  <c r="M893" i="1"/>
  <c r="M892" i="1"/>
  <c r="M891" i="1"/>
  <c r="M890" i="1"/>
  <c r="M889" i="1"/>
  <c r="M888" i="1"/>
  <c r="M887" i="1"/>
  <c r="M886" i="1"/>
  <c r="M885" i="1"/>
  <c r="M884" i="1"/>
  <c r="M883" i="1"/>
  <c r="M882" i="1"/>
  <c r="M881" i="1"/>
  <c r="M880" i="1"/>
  <c r="M879" i="1"/>
  <c r="M878" i="1"/>
  <c r="M877" i="1"/>
  <c r="M876" i="1"/>
  <c r="M875" i="1"/>
  <c r="M874" i="1"/>
  <c r="M873" i="1"/>
  <c r="M872" i="1"/>
  <c r="M871" i="1"/>
  <c r="M870" i="1"/>
  <c r="M869" i="1"/>
  <c r="M868" i="1"/>
  <c r="M867" i="1"/>
  <c r="M866" i="1"/>
  <c r="M865" i="1"/>
  <c r="M864" i="1"/>
  <c r="M863" i="1"/>
  <c r="M862" i="1"/>
  <c r="M861" i="1"/>
  <c r="M860" i="1"/>
  <c r="M859" i="1"/>
  <c r="M858" i="1"/>
  <c r="M857" i="1"/>
  <c r="M856" i="1"/>
  <c r="M855" i="1"/>
  <c r="M854" i="1"/>
  <c r="M853" i="1"/>
  <c r="M852" i="1"/>
  <c r="M851" i="1"/>
  <c r="M850" i="1"/>
  <c r="M849" i="1"/>
  <c r="M2715" i="1"/>
  <c r="M2472" i="1"/>
  <c r="M2408" i="1"/>
  <c r="M2363" i="1"/>
  <c r="M2488" i="1"/>
  <c r="M2424" i="1"/>
  <c r="M2371" i="1"/>
  <c r="M1678" i="1"/>
  <c r="M1676" i="1"/>
  <c r="M1674" i="1"/>
  <c r="M1672" i="1"/>
  <c r="M1670" i="1"/>
  <c r="M1668" i="1"/>
  <c r="M1666" i="1"/>
  <c r="M1664" i="1"/>
  <c r="M1662" i="1"/>
  <c r="M1660" i="1"/>
  <c r="M1658" i="1"/>
  <c r="M1656" i="1"/>
  <c r="M1654" i="1"/>
  <c r="M1652" i="1"/>
  <c r="M1650" i="1"/>
  <c r="M1648" i="1"/>
  <c r="M1646" i="1"/>
  <c r="M1644" i="1"/>
  <c r="M1642" i="1"/>
  <c r="M1640" i="1"/>
  <c r="M1638" i="1"/>
  <c r="M1636" i="1"/>
  <c r="M1634" i="1"/>
  <c r="M848" i="1"/>
  <c r="M2587" i="1"/>
  <c r="M2379" i="1"/>
  <c r="M2440" i="1"/>
  <c r="M2504" i="1"/>
  <c r="M847" i="1"/>
  <c r="M843" i="1"/>
  <c r="M839" i="1"/>
  <c r="M835" i="1"/>
  <c r="M831" i="1"/>
  <c r="M827" i="1"/>
  <c r="M823" i="1"/>
  <c r="M819" i="1"/>
  <c r="M815" i="1"/>
  <c r="M811" i="1"/>
  <c r="M807" i="1"/>
  <c r="M803" i="1"/>
  <c r="M799" i="1"/>
  <c r="M795" i="1"/>
  <c r="M791" i="1"/>
  <c r="M787" i="1"/>
  <c r="M783" i="1"/>
  <c r="M779" i="1"/>
  <c r="M775" i="1"/>
  <c r="M771" i="1"/>
  <c r="M767" i="1"/>
  <c r="M763" i="1"/>
  <c r="M759" i="1"/>
  <c r="M755" i="1"/>
  <c r="M751" i="1"/>
  <c r="M747" i="1"/>
  <c r="M743" i="1"/>
  <c r="M739" i="1"/>
  <c r="M735" i="1"/>
  <c r="M731" i="1"/>
  <c r="M727" i="1"/>
  <c r="M723" i="1"/>
  <c r="M719" i="1"/>
  <c r="M715" i="1"/>
  <c r="M711" i="1"/>
  <c r="M707" i="1"/>
  <c r="M703" i="1"/>
  <c r="M699" i="1"/>
  <c r="M695" i="1"/>
  <c r="M691" i="1"/>
  <c r="M687" i="1"/>
  <c r="M683" i="1"/>
  <c r="M679" i="1"/>
  <c r="M675" i="1"/>
  <c r="M671" i="1"/>
  <c r="M667" i="1"/>
  <c r="M663" i="1"/>
  <c r="M659" i="1"/>
  <c r="M655" i="1"/>
  <c r="M651" i="1"/>
  <c r="M647" i="1"/>
  <c r="M643" i="1"/>
  <c r="M639" i="1"/>
  <c r="M635" i="1"/>
  <c r="M631" i="1"/>
  <c r="M627" i="1"/>
  <c r="M623" i="1"/>
  <c r="M619" i="1"/>
  <c r="M615" i="1"/>
  <c r="M611" i="1"/>
  <c r="M607" i="1"/>
  <c r="M603" i="1"/>
  <c r="M599" i="1"/>
  <c r="M595" i="1"/>
  <c r="M591" i="1"/>
  <c r="M587" i="1"/>
  <c r="M583" i="1"/>
  <c r="M579" i="1"/>
  <c r="M575" i="1"/>
  <c r="M571" i="1"/>
  <c r="M567" i="1"/>
  <c r="M563" i="1"/>
  <c r="M559" i="1"/>
  <c r="M555" i="1"/>
  <c r="M551" i="1"/>
  <c r="M547" i="1"/>
  <c r="M543" i="1"/>
  <c r="M539" i="1"/>
  <c r="M535" i="1"/>
  <c r="M531" i="1"/>
  <c r="M527" i="1"/>
  <c r="M523" i="1"/>
  <c r="M519" i="1"/>
  <c r="M515" i="1"/>
  <c r="M511" i="1"/>
  <c r="M507" i="1"/>
  <c r="M503" i="1"/>
  <c r="M499" i="1"/>
  <c r="M495" i="1"/>
  <c r="M491" i="1"/>
  <c r="M487" i="1"/>
  <c r="M483" i="1"/>
  <c r="M479" i="1"/>
  <c r="M475" i="1"/>
  <c r="M471" i="1"/>
  <c r="M467" i="1"/>
  <c r="M463" i="1"/>
  <c r="M459" i="1"/>
  <c r="M455" i="1"/>
  <c r="M451" i="1"/>
  <c r="M447" i="1"/>
  <c r="M443" i="1"/>
  <c r="M439" i="1"/>
  <c r="M435" i="1"/>
  <c r="M431" i="1"/>
  <c r="M427" i="1"/>
  <c r="M423" i="1"/>
  <c r="M419" i="1"/>
  <c r="M415" i="1"/>
  <c r="M411" i="1"/>
  <c r="M407" i="1"/>
  <c r="M403" i="1"/>
  <c r="M399" i="1"/>
  <c r="M395" i="1"/>
  <c r="M391" i="1"/>
  <c r="M387" i="1"/>
  <c r="M383" i="1"/>
  <c r="M379" i="1"/>
  <c r="M375" i="1"/>
  <c r="M371" i="1"/>
  <c r="M367" i="1"/>
  <c r="M363" i="1"/>
  <c r="M359" i="1"/>
  <c r="M355" i="1"/>
  <c r="M351" i="1"/>
  <c r="M347" i="1"/>
  <c r="M343" i="1"/>
  <c r="M339" i="1"/>
  <c r="M337" i="1"/>
  <c r="M335" i="1"/>
  <c r="M333" i="1"/>
  <c r="M331" i="1"/>
  <c r="M329" i="1"/>
  <c r="M327" i="1"/>
  <c r="M325" i="1"/>
  <c r="M323" i="1"/>
  <c r="M321" i="1"/>
  <c r="M319" i="1"/>
  <c r="M317" i="1"/>
  <c r="M315" i="1"/>
  <c r="M313" i="1"/>
  <c r="M311" i="1"/>
  <c r="M309" i="1"/>
  <c r="M307" i="1"/>
  <c r="M305" i="1"/>
  <c r="M303" i="1"/>
  <c r="M301" i="1"/>
  <c r="M299" i="1"/>
  <c r="M297" i="1"/>
  <c r="M295" i="1"/>
  <c r="M293" i="1"/>
  <c r="M291" i="1"/>
  <c r="M289" i="1"/>
  <c r="M287" i="1"/>
  <c r="M285" i="1"/>
  <c r="M283" i="1"/>
  <c r="M281" i="1"/>
  <c r="M279" i="1"/>
  <c r="M277" i="1"/>
  <c r="M275" i="1"/>
  <c r="M273" i="1"/>
  <c r="M271" i="1"/>
  <c r="M269" i="1"/>
  <c r="M267" i="1"/>
  <c r="M265" i="1"/>
  <c r="M263" i="1"/>
  <c r="M261" i="1"/>
  <c r="M259" i="1"/>
  <c r="M453" i="1"/>
  <c r="M449" i="1"/>
  <c r="M421" i="1"/>
  <c r="M413" i="1"/>
  <c r="M401" i="1"/>
  <c r="M397" i="1"/>
  <c r="M389" i="1"/>
  <c r="M369" i="1"/>
  <c r="M365" i="1"/>
  <c r="M357" i="1"/>
  <c r="M349" i="1"/>
  <c r="M341" i="1"/>
  <c r="M336" i="1"/>
  <c r="M330" i="1"/>
  <c r="M326" i="1"/>
  <c r="M324" i="1"/>
  <c r="M312" i="1"/>
  <c r="M300" i="1"/>
  <c r="M298" i="1"/>
  <c r="M296" i="1"/>
  <c r="M290" i="1"/>
  <c r="M288" i="1"/>
  <c r="M280" i="1"/>
  <c r="M278" i="1"/>
  <c r="M274" i="1"/>
  <c r="M270" i="1"/>
  <c r="M266" i="1"/>
  <c r="M264" i="1"/>
  <c r="M834" i="1"/>
  <c r="M818" i="1"/>
  <c r="M814" i="1"/>
  <c r="M810" i="1"/>
  <c r="M802" i="1"/>
  <c r="M798" i="1"/>
  <c r="M778" i="1"/>
  <c r="M774" i="1"/>
  <c r="M758" i="1"/>
  <c r="M750" i="1"/>
  <c r="M742" i="1"/>
  <c r="M738" i="1"/>
  <c r="M726" i="1"/>
  <c r="M722" i="1"/>
  <c r="M710" i="1"/>
  <c r="M706" i="1"/>
  <c r="M698" i="1"/>
  <c r="M694" i="1"/>
  <c r="M678" i="1"/>
  <c r="M670" i="1"/>
  <c r="M662" i="1"/>
  <c r="M658" i="1"/>
  <c r="M654" i="1"/>
  <c r="M646" i="1"/>
  <c r="M642" i="1"/>
  <c r="M622" i="1"/>
  <c r="M618" i="1"/>
  <c r="M594" i="1"/>
  <c r="M590" i="1"/>
  <c r="M570" i="1"/>
  <c r="M566" i="1"/>
  <c r="M550" i="1"/>
  <c r="M546" i="1"/>
  <c r="M542" i="1"/>
  <c r="M526" i="1"/>
  <c r="M522" i="1"/>
  <c r="M514" i="1"/>
  <c r="M510" i="1"/>
  <c r="M490" i="1"/>
  <c r="M486" i="1"/>
  <c r="M474" i="1"/>
  <c r="M454" i="1"/>
  <c r="M450" i="1"/>
  <c r="M446" i="1"/>
  <c r="M442" i="1"/>
  <c r="M426" i="1"/>
  <c r="M422" i="1"/>
  <c r="M418" i="1"/>
  <c r="M414" i="1"/>
  <c r="M410" i="1"/>
  <c r="M398" i="1"/>
  <c r="M382" i="1"/>
  <c r="M378" i="1"/>
  <c r="M374" i="1"/>
  <c r="M370" i="1"/>
  <c r="M350" i="1"/>
  <c r="M346" i="1"/>
  <c r="M844" i="1"/>
  <c r="M840" i="1"/>
  <c r="M836" i="1"/>
  <c r="M832" i="1"/>
  <c r="M828" i="1"/>
  <c r="M824" i="1"/>
  <c r="M820" i="1"/>
  <c r="M816" i="1"/>
  <c r="M812" i="1"/>
  <c r="M808" i="1"/>
  <c r="M804" i="1"/>
  <c r="M800" i="1"/>
  <c r="M796" i="1"/>
  <c r="M792" i="1"/>
  <c r="M788" i="1"/>
  <c r="M784" i="1"/>
  <c r="M780" i="1"/>
  <c r="M776" i="1"/>
  <c r="M772" i="1"/>
  <c r="M768" i="1"/>
  <c r="M764" i="1"/>
  <c r="M760" i="1"/>
  <c r="M756" i="1"/>
  <c r="M752" i="1"/>
  <c r="M748" i="1"/>
  <c r="M744" i="1"/>
  <c r="M740" i="1"/>
  <c r="M736" i="1"/>
  <c r="M732" i="1"/>
  <c r="M728" i="1"/>
  <c r="M724" i="1"/>
  <c r="M720" i="1"/>
  <c r="M716" i="1"/>
  <c r="M712" i="1"/>
  <c r="M708" i="1"/>
  <c r="M704" i="1"/>
  <c r="M700" i="1"/>
  <c r="M696" i="1"/>
  <c r="M692" i="1"/>
  <c r="M688" i="1"/>
  <c r="M684" i="1"/>
  <c r="M680" i="1"/>
  <c r="M676" i="1"/>
  <c r="M672" i="1"/>
  <c r="M668" i="1"/>
  <c r="M664" i="1"/>
  <c r="M660" i="1"/>
  <c r="M656" i="1"/>
  <c r="M652" i="1"/>
  <c r="M648" i="1"/>
  <c r="M644" i="1"/>
  <c r="M640" i="1"/>
  <c r="M636" i="1"/>
  <c r="M632" i="1"/>
  <c r="M628" i="1"/>
  <c r="M624" i="1"/>
  <c r="M620" i="1"/>
  <c r="M616" i="1"/>
  <c r="M612" i="1"/>
  <c r="M608" i="1"/>
  <c r="M604" i="1"/>
  <c r="M600" i="1"/>
  <c r="M596" i="1"/>
  <c r="M592" i="1"/>
  <c r="M588" i="1"/>
  <c r="M584" i="1"/>
  <c r="M580" i="1"/>
  <c r="M576" i="1"/>
  <c r="M572" i="1"/>
  <c r="M568" i="1"/>
  <c r="M564" i="1"/>
  <c r="M560" i="1"/>
  <c r="M556" i="1"/>
  <c r="M552" i="1"/>
  <c r="M548" i="1"/>
  <c r="M544" i="1"/>
  <c r="M540" i="1"/>
  <c r="M536" i="1"/>
  <c r="M532" i="1"/>
  <c r="M528" i="1"/>
  <c r="M524" i="1"/>
  <c r="M520" i="1"/>
  <c r="M516" i="1"/>
  <c r="M512" i="1"/>
  <c r="M508" i="1"/>
  <c r="M504" i="1"/>
  <c r="M500" i="1"/>
  <c r="M496" i="1"/>
  <c r="M492" i="1"/>
  <c r="M488" i="1"/>
  <c r="M484" i="1"/>
  <c r="M480" i="1"/>
  <c r="M476" i="1"/>
  <c r="M472" i="1"/>
  <c r="M468" i="1"/>
  <c r="M464" i="1"/>
  <c r="M460" i="1"/>
  <c r="M456" i="1"/>
  <c r="M452" i="1"/>
  <c r="M448" i="1"/>
  <c r="M444" i="1"/>
  <c r="M440" i="1"/>
  <c r="M436" i="1"/>
  <c r="M432" i="1"/>
  <c r="M428" i="1"/>
  <c r="M424" i="1"/>
  <c r="M420" i="1"/>
  <c r="M416" i="1"/>
  <c r="M412" i="1"/>
  <c r="M408" i="1"/>
  <c r="M404" i="1"/>
  <c r="M400" i="1"/>
  <c r="M396" i="1"/>
  <c r="M392" i="1"/>
  <c r="M388" i="1"/>
  <c r="M384" i="1"/>
  <c r="M380" i="1"/>
  <c r="M376" i="1"/>
  <c r="M372" i="1"/>
  <c r="M368" i="1"/>
  <c r="M364" i="1"/>
  <c r="M360" i="1"/>
  <c r="M356" i="1"/>
  <c r="M352" i="1"/>
  <c r="M348" i="1"/>
  <c r="M344" i="1"/>
  <c r="M340"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589" i="1"/>
  <c r="M469" i="1"/>
  <c r="M457" i="1"/>
  <c r="M445" i="1"/>
  <c r="M441" i="1"/>
  <c r="M433" i="1"/>
  <c r="M429" i="1"/>
  <c r="M425" i="1"/>
  <c r="M417" i="1"/>
  <c r="M409" i="1"/>
  <c r="M405" i="1"/>
  <c r="M393" i="1"/>
  <c r="M381" i="1"/>
  <c r="M377" i="1"/>
  <c r="M373" i="1"/>
  <c r="M361" i="1"/>
  <c r="M353" i="1"/>
  <c r="M345" i="1"/>
  <c r="M334" i="1"/>
  <c r="M332" i="1"/>
  <c r="M322" i="1"/>
  <c r="M320" i="1"/>
  <c r="M316" i="1"/>
  <c r="M314" i="1"/>
  <c r="M310" i="1"/>
  <c r="M306" i="1"/>
  <c r="M304" i="1"/>
  <c r="M286" i="1"/>
  <c r="M284" i="1"/>
  <c r="M276" i="1"/>
  <c r="M272" i="1"/>
  <c r="M268" i="1"/>
  <c r="M846" i="1"/>
  <c r="M842" i="1"/>
  <c r="M838" i="1"/>
  <c r="M830" i="1"/>
  <c r="M790" i="1"/>
  <c r="M786" i="1"/>
  <c r="M770" i="1"/>
  <c r="M766" i="1"/>
  <c r="M754" i="1"/>
  <c r="M746" i="1"/>
  <c r="M730" i="1"/>
  <c r="M718" i="1"/>
  <c r="M714" i="1"/>
  <c r="M690" i="1"/>
  <c r="M686" i="1"/>
  <c r="M674" i="1"/>
  <c r="M666" i="1"/>
  <c r="M650" i="1"/>
  <c r="M634" i="1"/>
  <c r="M630" i="1"/>
  <c r="M610" i="1"/>
  <c r="M606" i="1"/>
  <c r="M598" i="1"/>
  <c r="M586" i="1"/>
  <c r="M582" i="1"/>
  <c r="M578" i="1"/>
  <c r="M574" i="1"/>
  <c r="M534" i="1"/>
  <c r="M530" i="1"/>
  <c r="M502" i="1"/>
  <c r="M498" i="1"/>
  <c r="M482" i="1"/>
  <c r="M470" i="1"/>
  <c r="M466" i="1"/>
  <c r="M462" i="1"/>
  <c r="M458" i="1"/>
  <c r="M438" i="1"/>
  <c r="M434" i="1"/>
  <c r="M402" i="1"/>
  <c r="M394" i="1"/>
  <c r="M390" i="1"/>
  <c r="M362" i="1"/>
  <c r="M358" i="1"/>
  <c r="M342" i="1"/>
  <c r="M845" i="1"/>
  <c r="M841" i="1"/>
  <c r="M837" i="1"/>
  <c r="M833" i="1"/>
  <c r="M829" i="1"/>
  <c r="M825" i="1"/>
  <c r="M821" i="1"/>
  <c r="M817" i="1"/>
  <c r="M813" i="1"/>
  <c r="M809" i="1"/>
  <c r="M805" i="1"/>
  <c r="M801" i="1"/>
  <c r="M797" i="1"/>
  <c r="M793" i="1"/>
  <c r="M789" i="1"/>
  <c r="M785" i="1"/>
  <c r="M781" i="1"/>
  <c r="M777" i="1"/>
  <c r="M773" i="1"/>
  <c r="M769" i="1"/>
  <c r="M765" i="1"/>
  <c r="M761" i="1"/>
  <c r="M757" i="1"/>
  <c r="M753" i="1"/>
  <c r="M749" i="1"/>
  <c r="M745" i="1"/>
  <c r="M741" i="1"/>
  <c r="M737" i="1"/>
  <c r="M733" i="1"/>
  <c r="M729" i="1"/>
  <c r="M725" i="1"/>
  <c r="M721" i="1"/>
  <c r="M717" i="1"/>
  <c r="M713" i="1"/>
  <c r="M709" i="1"/>
  <c r="M705" i="1"/>
  <c r="M701" i="1"/>
  <c r="M697" i="1"/>
  <c r="M693" i="1"/>
  <c r="M689" i="1"/>
  <c r="M685" i="1"/>
  <c r="M681" i="1"/>
  <c r="M677" i="1"/>
  <c r="M673" i="1"/>
  <c r="M669" i="1"/>
  <c r="M665" i="1"/>
  <c r="M661" i="1"/>
  <c r="M657" i="1"/>
  <c r="M653" i="1"/>
  <c r="M649" i="1"/>
  <c r="M645" i="1"/>
  <c r="M641" i="1"/>
  <c r="M637" i="1"/>
  <c r="M633" i="1"/>
  <c r="M629" i="1"/>
  <c r="M625" i="1"/>
  <c r="M621" i="1"/>
  <c r="M617" i="1"/>
  <c r="M613" i="1"/>
  <c r="M609" i="1"/>
  <c r="M605" i="1"/>
  <c r="M601" i="1"/>
  <c r="M597" i="1"/>
  <c r="M593" i="1"/>
  <c r="M585" i="1"/>
  <c r="M581" i="1"/>
  <c r="M577" i="1"/>
  <c r="M573" i="1"/>
  <c r="M569" i="1"/>
  <c r="M565" i="1"/>
  <c r="M561" i="1"/>
  <c r="M557" i="1"/>
  <c r="M553" i="1"/>
  <c r="M549" i="1"/>
  <c r="M545" i="1"/>
  <c r="M541" i="1"/>
  <c r="M537" i="1"/>
  <c r="M533" i="1"/>
  <c r="M529" i="1"/>
  <c r="M525" i="1"/>
  <c r="M521" i="1"/>
  <c r="M517" i="1"/>
  <c r="M513" i="1"/>
  <c r="M509" i="1"/>
  <c r="M505" i="1"/>
  <c r="M501" i="1"/>
  <c r="M497" i="1"/>
  <c r="M493" i="1"/>
  <c r="M489" i="1"/>
  <c r="M485" i="1"/>
  <c r="M481" i="1"/>
  <c r="M477" i="1"/>
  <c r="M473" i="1"/>
  <c r="M465" i="1"/>
  <c r="M461" i="1"/>
  <c r="M437" i="1"/>
  <c r="M385" i="1"/>
  <c r="M328" i="1"/>
  <c r="M318" i="1"/>
  <c r="M308" i="1"/>
  <c r="M302" i="1"/>
  <c r="M294" i="1"/>
  <c r="M292" i="1"/>
  <c r="M282" i="1"/>
  <c r="M262" i="1"/>
  <c r="M260" i="1"/>
  <c r="M826" i="1"/>
  <c r="M822" i="1"/>
  <c r="M806" i="1"/>
  <c r="M794" i="1"/>
  <c r="M782" i="1"/>
  <c r="M762" i="1"/>
  <c r="M734" i="1"/>
  <c r="M702" i="1"/>
  <c r="M682" i="1"/>
  <c r="M638" i="1"/>
  <c r="M626" i="1"/>
  <c r="M614" i="1"/>
  <c r="M602" i="1"/>
  <c r="M562" i="1"/>
  <c r="M558" i="1"/>
  <c r="M554" i="1"/>
  <c r="M538" i="1"/>
  <c r="M518" i="1"/>
  <c r="M506" i="1"/>
  <c r="M494" i="1"/>
  <c r="M478" i="1"/>
  <c r="M430" i="1"/>
  <c r="M406" i="1"/>
  <c r="M386" i="1"/>
  <c r="M366" i="1"/>
  <c r="M354" i="1"/>
  <c r="P3286" i="1"/>
  <c r="P3282" i="1"/>
  <c r="P3278" i="1"/>
  <c r="P3274" i="1"/>
  <c r="P3270" i="1"/>
  <c r="P3266" i="1"/>
  <c r="P3262" i="1"/>
  <c r="P3260" i="1"/>
  <c r="P3259" i="1"/>
  <c r="P3258" i="1"/>
  <c r="P3257" i="1"/>
  <c r="P3256" i="1"/>
  <c r="P3255" i="1"/>
  <c r="P3254" i="1"/>
  <c r="P3285" i="1"/>
  <c r="P3281" i="1"/>
  <c r="P3277" i="1"/>
  <c r="P3273" i="1"/>
  <c r="P3269" i="1"/>
  <c r="P3265" i="1"/>
  <c r="P3261" i="1"/>
  <c r="P3288" i="1"/>
  <c r="P3284" i="1"/>
  <c r="P3280" i="1"/>
  <c r="P3276" i="1"/>
  <c r="P3272" i="1"/>
  <c r="P3268" i="1"/>
  <c r="P3264" i="1"/>
  <c r="P3283" i="1"/>
  <c r="P3267" i="1"/>
  <c r="P3253" i="1"/>
  <c r="P3252" i="1"/>
  <c r="P3251" i="1"/>
  <c r="P3250" i="1"/>
  <c r="P3249" i="1"/>
  <c r="P3248" i="1"/>
  <c r="P3247" i="1"/>
  <c r="P3246" i="1"/>
  <c r="P3245" i="1"/>
  <c r="P3244" i="1"/>
  <c r="P3243" i="1"/>
  <c r="P3242" i="1"/>
  <c r="P3241" i="1"/>
  <c r="P3240" i="1"/>
  <c r="P3239" i="1"/>
  <c r="P3238" i="1"/>
  <c r="P3237" i="1"/>
  <c r="P3236" i="1"/>
  <c r="P3235" i="1"/>
  <c r="P3234" i="1"/>
  <c r="P3279" i="1"/>
  <c r="P3263" i="1"/>
  <c r="P3275" i="1"/>
  <c r="P3287" i="1"/>
  <c r="P3271" i="1"/>
  <c r="P3233" i="1"/>
  <c r="P3229" i="1"/>
  <c r="P3225" i="1"/>
  <c r="P3221" i="1"/>
  <c r="P3217" i="1"/>
  <c r="P3213" i="1"/>
  <c r="P3211" i="1"/>
  <c r="P3209" i="1"/>
  <c r="P3207" i="1"/>
  <c r="P3230" i="1"/>
  <c r="P3226" i="1"/>
  <c r="P3222" i="1"/>
  <c r="P3218" i="1"/>
  <c r="P3214" i="1"/>
  <c r="P3231" i="1"/>
  <c r="P3227" i="1"/>
  <c r="P3223" i="1"/>
  <c r="P3219" i="1"/>
  <c r="P3215" i="1"/>
  <c r="P3210" i="1"/>
  <c r="P3208" i="1"/>
  <c r="P3206" i="1"/>
  <c r="P3205" i="1"/>
  <c r="P3204" i="1"/>
  <c r="P3203" i="1"/>
  <c r="P3202" i="1"/>
  <c r="P3201" i="1"/>
  <c r="P3200" i="1"/>
  <c r="P3199" i="1"/>
  <c r="P3198" i="1"/>
  <c r="P3197" i="1"/>
  <c r="P3196" i="1"/>
  <c r="P3195" i="1"/>
  <c r="P3194" i="1"/>
  <c r="P3193" i="1"/>
  <c r="P3192" i="1"/>
  <c r="P3191" i="1"/>
  <c r="P3190" i="1"/>
  <c r="P3189" i="1"/>
  <c r="P3188" i="1"/>
  <c r="P3187" i="1"/>
  <c r="P3186" i="1"/>
  <c r="P3185" i="1"/>
  <c r="P3184" i="1"/>
  <c r="P3183" i="1"/>
  <c r="P3182" i="1"/>
  <c r="P3181" i="1"/>
  <c r="P3180" i="1"/>
  <c r="P3179" i="1"/>
  <c r="P3178" i="1"/>
  <c r="P3177" i="1"/>
  <c r="P3176" i="1"/>
  <c r="P3175" i="1"/>
  <c r="P3174" i="1"/>
  <c r="P3173" i="1"/>
  <c r="P3172" i="1"/>
  <c r="P3171" i="1"/>
  <c r="P3170" i="1"/>
  <c r="P3169" i="1"/>
  <c r="P3168" i="1"/>
  <c r="P3167" i="1"/>
  <c r="P3166" i="1"/>
  <c r="P3165" i="1"/>
  <c r="P3164" i="1"/>
  <c r="P3163" i="1"/>
  <c r="P3162" i="1"/>
  <c r="P3161" i="1"/>
  <c r="P3160" i="1"/>
  <c r="P3228" i="1"/>
  <c r="P3212" i="1"/>
  <c r="P3159" i="1"/>
  <c r="P3158" i="1"/>
  <c r="P3157" i="1"/>
  <c r="P3156" i="1"/>
  <c r="P3155" i="1"/>
  <c r="P3154" i="1"/>
  <c r="P3153" i="1"/>
  <c r="P3152" i="1"/>
  <c r="P3151" i="1"/>
  <c r="P3150" i="1"/>
  <c r="P3149" i="1"/>
  <c r="P3148" i="1"/>
  <c r="P3147" i="1"/>
  <c r="P3146" i="1"/>
  <c r="P3145" i="1"/>
  <c r="P3144" i="1"/>
  <c r="P3143" i="1"/>
  <c r="P3142" i="1"/>
  <c r="P3141" i="1"/>
  <c r="P3140" i="1"/>
  <c r="P3139" i="1"/>
  <c r="P3138" i="1"/>
  <c r="P3137" i="1"/>
  <c r="P3136" i="1"/>
  <c r="P3135" i="1"/>
  <c r="P3134" i="1"/>
  <c r="P3133" i="1"/>
  <c r="P3132" i="1"/>
  <c r="P3131" i="1"/>
  <c r="P3130" i="1"/>
  <c r="P3129" i="1"/>
  <c r="P3128" i="1"/>
  <c r="P3127" i="1"/>
  <c r="P3126" i="1"/>
  <c r="P3125" i="1"/>
  <c r="P3124" i="1"/>
  <c r="P3123" i="1"/>
  <c r="P3122" i="1"/>
  <c r="P3121" i="1"/>
  <c r="P3120" i="1"/>
  <c r="P3119" i="1"/>
  <c r="P3232" i="1"/>
  <c r="P3216" i="1"/>
  <c r="P3220" i="1"/>
  <c r="P3118" i="1"/>
  <c r="P3117" i="1"/>
  <c r="P3116" i="1"/>
  <c r="P3115" i="1"/>
  <c r="P3114" i="1"/>
  <c r="P3113" i="1"/>
  <c r="P3112" i="1"/>
  <c r="P3111" i="1"/>
  <c r="P3110" i="1"/>
  <c r="P3109" i="1"/>
  <c r="P3108" i="1"/>
  <c r="P3107" i="1"/>
  <c r="P3106" i="1"/>
  <c r="P3105" i="1"/>
  <c r="P3104" i="1"/>
  <c r="P3103" i="1"/>
  <c r="P3102" i="1"/>
  <c r="P3101" i="1"/>
  <c r="P3100" i="1"/>
  <c r="P3099" i="1"/>
  <c r="P3098" i="1"/>
  <c r="P3097" i="1"/>
  <c r="P3096" i="1"/>
  <c r="P3095" i="1"/>
  <c r="P3094" i="1"/>
  <c r="P3093" i="1"/>
  <c r="P3092" i="1"/>
  <c r="P3091" i="1"/>
  <c r="P3090" i="1"/>
  <c r="P3089" i="1"/>
  <c r="P3088" i="1"/>
  <c r="P3087" i="1"/>
  <c r="P3086" i="1"/>
  <c r="P3085" i="1"/>
  <c r="P3084" i="1"/>
  <c r="P3083" i="1"/>
  <c r="P3082" i="1"/>
  <c r="P3081" i="1"/>
  <c r="P3080" i="1"/>
  <c r="P3079" i="1"/>
  <c r="P3078" i="1"/>
  <c r="P3077" i="1"/>
  <c r="P3076" i="1"/>
  <c r="P3224" i="1"/>
  <c r="P3075" i="1"/>
  <c r="P3074" i="1"/>
  <c r="P3073" i="1"/>
  <c r="P3072" i="1"/>
  <c r="P3071" i="1"/>
  <c r="P3070" i="1"/>
  <c r="P3069" i="1"/>
  <c r="P3068" i="1"/>
  <c r="P3067" i="1"/>
  <c r="P3066" i="1"/>
  <c r="P3065" i="1"/>
  <c r="P3064" i="1"/>
  <c r="P3063" i="1"/>
  <c r="P3062" i="1"/>
  <c r="P3061" i="1"/>
  <c r="P3060" i="1"/>
  <c r="P3059" i="1"/>
  <c r="P3058" i="1"/>
  <c r="P3057" i="1"/>
  <c r="P3056" i="1"/>
  <c r="P3055" i="1"/>
  <c r="P3054" i="1"/>
  <c r="P3053" i="1"/>
  <c r="P3052" i="1"/>
  <c r="P3051" i="1"/>
  <c r="P3050" i="1"/>
  <c r="P3049" i="1"/>
  <c r="P3048" i="1"/>
  <c r="P3047" i="1"/>
  <c r="P3046" i="1"/>
  <c r="P3045" i="1"/>
  <c r="P3044" i="1"/>
  <c r="P3043" i="1"/>
  <c r="P3042" i="1"/>
  <c r="P3041" i="1"/>
  <c r="P3040" i="1"/>
  <c r="P3039" i="1"/>
  <c r="P3038" i="1"/>
  <c r="P3037" i="1"/>
  <c r="P3036" i="1"/>
  <c r="P3035" i="1"/>
  <c r="P3034" i="1"/>
  <c r="P3033" i="1"/>
  <c r="P3032" i="1"/>
  <c r="P3031" i="1"/>
  <c r="P3030" i="1"/>
  <c r="P3029" i="1"/>
  <c r="P3028" i="1"/>
  <c r="P3027" i="1"/>
  <c r="P3026" i="1"/>
  <c r="P3025" i="1"/>
  <c r="P3024" i="1"/>
  <c r="P3023" i="1"/>
  <c r="P3022" i="1"/>
  <c r="P3021" i="1"/>
  <c r="P3020" i="1"/>
  <c r="P3019" i="1"/>
  <c r="P3018" i="1"/>
  <c r="P3017" i="1"/>
  <c r="P3016" i="1"/>
  <c r="P3015" i="1"/>
  <c r="P3014" i="1"/>
  <c r="P3013" i="1"/>
  <c r="P3012" i="1"/>
  <c r="P3011" i="1"/>
  <c r="P3010" i="1"/>
  <c r="P3009" i="1"/>
  <c r="P3008" i="1"/>
  <c r="P3007" i="1"/>
  <c r="P3006" i="1"/>
  <c r="P3005" i="1"/>
  <c r="P3004" i="1"/>
  <c r="P3003" i="1"/>
  <c r="P3002" i="1"/>
  <c r="P3001" i="1"/>
  <c r="P3000" i="1"/>
  <c r="P2999" i="1"/>
  <c r="P2998" i="1"/>
  <c r="P2997" i="1"/>
  <c r="P2996" i="1"/>
  <c r="P2995" i="1"/>
  <c r="P2994" i="1"/>
  <c r="P2993" i="1"/>
  <c r="P2992" i="1"/>
  <c r="P2991" i="1"/>
  <c r="P2990" i="1"/>
  <c r="P2989" i="1"/>
  <c r="P2988" i="1"/>
  <c r="P2987" i="1"/>
  <c r="P2986" i="1"/>
  <c r="P2985" i="1"/>
  <c r="P2984" i="1"/>
  <c r="P2983" i="1"/>
  <c r="P2982" i="1"/>
  <c r="P2981" i="1"/>
  <c r="P2979" i="1"/>
  <c r="P2977" i="1"/>
  <c r="P2975" i="1"/>
  <c r="P2973" i="1"/>
  <c r="P2971" i="1"/>
  <c r="P2969" i="1"/>
  <c r="P2967" i="1"/>
  <c r="P2965" i="1"/>
  <c r="P2963" i="1"/>
  <c r="P2961" i="1"/>
  <c r="P2959" i="1"/>
  <c r="P2957" i="1"/>
  <c r="P2955" i="1"/>
  <c r="P2953" i="1"/>
  <c r="P2951" i="1"/>
  <c r="P2949" i="1"/>
  <c r="P2947" i="1"/>
  <c r="P2945" i="1"/>
  <c r="P2943" i="1"/>
  <c r="P2941" i="1"/>
  <c r="P2939" i="1"/>
  <c r="P2937" i="1"/>
  <c r="P2935" i="1"/>
  <c r="P2933" i="1"/>
  <c r="P2931" i="1"/>
  <c r="P2929" i="1"/>
  <c r="P2927" i="1"/>
  <c r="P2925" i="1"/>
  <c r="P2923" i="1"/>
  <c r="P2921" i="1"/>
  <c r="P2919" i="1"/>
  <c r="P2917" i="1"/>
  <c r="P2915" i="1"/>
  <c r="P2913" i="1"/>
  <c r="P2911" i="1"/>
  <c r="P2909" i="1"/>
  <c r="P2907" i="1"/>
  <c r="P2905" i="1"/>
  <c r="P2903" i="1"/>
  <c r="P2901" i="1"/>
  <c r="P2899" i="1"/>
  <c r="P2895" i="1"/>
  <c r="P2898" i="1"/>
  <c r="P2894" i="1"/>
  <c r="P2980" i="1"/>
  <c r="P2978" i="1"/>
  <c r="P2976" i="1"/>
  <c r="P2974" i="1"/>
  <c r="P2972" i="1"/>
  <c r="P2970" i="1"/>
  <c r="P2968" i="1"/>
  <c r="P2966" i="1"/>
  <c r="P2964" i="1"/>
  <c r="P2962" i="1"/>
  <c r="P2960" i="1"/>
  <c r="P2958" i="1"/>
  <c r="P2956" i="1"/>
  <c r="P2954" i="1"/>
  <c r="P2952" i="1"/>
  <c r="P2950" i="1"/>
  <c r="P2948" i="1"/>
  <c r="P2946" i="1"/>
  <c r="P2944" i="1"/>
  <c r="P2942" i="1"/>
  <c r="P2940" i="1"/>
  <c r="P2938" i="1"/>
  <c r="P2936" i="1"/>
  <c r="P2934" i="1"/>
  <c r="P2932" i="1"/>
  <c r="P2930" i="1"/>
  <c r="P2928" i="1"/>
  <c r="P2926" i="1"/>
  <c r="P2924" i="1"/>
  <c r="P2922" i="1"/>
  <c r="P2896" i="1"/>
  <c r="P2920" i="1"/>
  <c r="P2916" i="1"/>
  <c r="P2912" i="1"/>
  <c r="P2908" i="1"/>
  <c r="P2904" i="1"/>
  <c r="P2893" i="1"/>
  <c r="P2890" i="1"/>
  <c r="P2888" i="1"/>
  <c r="P2886" i="1"/>
  <c r="P2884" i="1"/>
  <c r="P2882" i="1"/>
  <c r="P2880" i="1"/>
  <c r="P2878" i="1"/>
  <c r="P2876" i="1"/>
  <c r="P2874" i="1"/>
  <c r="P2872" i="1"/>
  <c r="P2870" i="1"/>
  <c r="P2868" i="1"/>
  <c r="P2866" i="1"/>
  <c r="P2864" i="1"/>
  <c r="P2862" i="1"/>
  <c r="P2860" i="1"/>
  <c r="P2858" i="1"/>
  <c r="P2856" i="1"/>
  <c r="P2854" i="1"/>
  <c r="P2852" i="1"/>
  <c r="P2850" i="1"/>
  <c r="P2848" i="1"/>
  <c r="P2846" i="1"/>
  <c r="P2844" i="1"/>
  <c r="P2842" i="1"/>
  <c r="P2840" i="1"/>
  <c r="P2838" i="1"/>
  <c r="P2836" i="1"/>
  <c r="P2834" i="1"/>
  <c r="P2832" i="1"/>
  <c r="P2830" i="1"/>
  <c r="P2828" i="1"/>
  <c r="P2826" i="1"/>
  <c r="P2824" i="1"/>
  <c r="P2822" i="1"/>
  <c r="P2820" i="1"/>
  <c r="P2818" i="1"/>
  <c r="P2816" i="1"/>
  <c r="P2814" i="1"/>
  <c r="P2812" i="1"/>
  <c r="P2810" i="1"/>
  <c r="P2808" i="1"/>
  <c r="P2806" i="1"/>
  <c r="P2804" i="1"/>
  <c r="P2802" i="1"/>
  <c r="P2800" i="1"/>
  <c r="P2798" i="1"/>
  <c r="P2796" i="1"/>
  <c r="P2794" i="1"/>
  <c r="P2792" i="1"/>
  <c r="P2790" i="1"/>
  <c r="P2788" i="1"/>
  <c r="P2786" i="1"/>
  <c r="P2784" i="1"/>
  <c r="P2782" i="1"/>
  <c r="P2780" i="1"/>
  <c r="P2778" i="1"/>
  <c r="P2776" i="1"/>
  <c r="P2774" i="1"/>
  <c r="P2772" i="1"/>
  <c r="P2770" i="1"/>
  <c r="P2768" i="1"/>
  <c r="P2766" i="1"/>
  <c r="P2764" i="1"/>
  <c r="P2762" i="1"/>
  <c r="P2760" i="1"/>
  <c r="P2758" i="1"/>
  <c r="P2756" i="1"/>
  <c r="P2753" i="1"/>
  <c r="P2749" i="1"/>
  <c r="P2745" i="1"/>
  <c r="P2741" i="1"/>
  <c r="P2737" i="1"/>
  <c r="P2733" i="1"/>
  <c r="P2729" i="1"/>
  <c r="P2727" i="1"/>
  <c r="P2726" i="1"/>
  <c r="P2725" i="1"/>
  <c r="P2724" i="1"/>
  <c r="P2723" i="1"/>
  <c r="P2900" i="1"/>
  <c r="P2892" i="1"/>
  <c r="P2752" i="1"/>
  <c r="P2748" i="1"/>
  <c r="P2744" i="1"/>
  <c r="P2740" i="1"/>
  <c r="P2736" i="1"/>
  <c r="P2732" i="1"/>
  <c r="P2728" i="1"/>
  <c r="P2918" i="1"/>
  <c r="P2902" i="1"/>
  <c r="P2891" i="1"/>
  <c r="P2883" i="1"/>
  <c r="P2875" i="1"/>
  <c r="P2867" i="1"/>
  <c r="P2859" i="1"/>
  <c r="P2851" i="1"/>
  <c r="P2843" i="1"/>
  <c r="P2835" i="1"/>
  <c r="P2827" i="1"/>
  <c r="P2819" i="1"/>
  <c r="P2811" i="1"/>
  <c r="P2803" i="1"/>
  <c r="P2795" i="1"/>
  <c r="P2787" i="1"/>
  <c r="P2779" i="1"/>
  <c r="P2771" i="1"/>
  <c r="P2763" i="1"/>
  <c r="P2755" i="1"/>
  <c r="P2747" i="1"/>
  <c r="P2739" i="1"/>
  <c r="P2731" i="1"/>
  <c r="P2722" i="1"/>
  <c r="P2721" i="1"/>
  <c r="P2720" i="1"/>
  <c r="P2719" i="1"/>
  <c r="P2718" i="1"/>
  <c r="P2717" i="1"/>
  <c r="P2716" i="1"/>
  <c r="P2715" i="1"/>
  <c r="P2714" i="1"/>
  <c r="P2713" i="1"/>
  <c r="P2712" i="1"/>
  <c r="P2711" i="1"/>
  <c r="P2710" i="1"/>
  <c r="P2709" i="1"/>
  <c r="P2708" i="1"/>
  <c r="P2707" i="1"/>
  <c r="P2706" i="1"/>
  <c r="P2705" i="1"/>
  <c r="P2704" i="1"/>
  <c r="P2703" i="1"/>
  <c r="P2702" i="1"/>
  <c r="P2701" i="1"/>
  <c r="P2700" i="1"/>
  <c r="P2699" i="1"/>
  <c r="P2698" i="1"/>
  <c r="P2697" i="1"/>
  <c r="P2696" i="1"/>
  <c r="P2695" i="1"/>
  <c r="P2694" i="1"/>
  <c r="P2693" i="1"/>
  <c r="P2692" i="1"/>
  <c r="P2691" i="1"/>
  <c r="P2690" i="1"/>
  <c r="P2689" i="1"/>
  <c r="P2688" i="1"/>
  <c r="P2687" i="1"/>
  <c r="P2686" i="1"/>
  <c r="P2685" i="1"/>
  <c r="P2684" i="1"/>
  <c r="P2683" i="1"/>
  <c r="P2682" i="1"/>
  <c r="P2681" i="1"/>
  <c r="P2680" i="1"/>
  <c r="P2679" i="1"/>
  <c r="P2678" i="1"/>
  <c r="P2677" i="1"/>
  <c r="P2676" i="1"/>
  <c r="P2675" i="1"/>
  <c r="P2674" i="1"/>
  <c r="P2673" i="1"/>
  <c r="P2672" i="1"/>
  <c r="P2671" i="1"/>
  <c r="P2670" i="1"/>
  <c r="P2669" i="1"/>
  <c r="P2668" i="1"/>
  <c r="P2667" i="1"/>
  <c r="P2666" i="1"/>
  <c r="P2665" i="1"/>
  <c r="P2664" i="1"/>
  <c r="P2663" i="1"/>
  <c r="P2662" i="1"/>
  <c r="P2661" i="1"/>
  <c r="P2660" i="1"/>
  <c r="P2659" i="1"/>
  <c r="P2658" i="1"/>
  <c r="P2657" i="1"/>
  <c r="P2656" i="1"/>
  <c r="P2655" i="1"/>
  <c r="P2654" i="1"/>
  <c r="P2653" i="1"/>
  <c r="P2652" i="1"/>
  <c r="P2651" i="1"/>
  <c r="P2650" i="1"/>
  <c r="P2649" i="1"/>
  <c r="P2648" i="1"/>
  <c r="P2647" i="1"/>
  <c r="P2646" i="1"/>
  <c r="P2645" i="1"/>
  <c r="P2644" i="1"/>
  <c r="P2643" i="1"/>
  <c r="P2642" i="1"/>
  <c r="P2641" i="1"/>
  <c r="P2640" i="1"/>
  <c r="P2639" i="1"/>
  <c r="P2638" i="1"/>
  <c r="P2637" i="1"/>
  <c r="P2636" i="1"/>
  <c r="P2635" i="1"/>
  <c r="P2634" i="1"/>
  <c r="P2633" i="1"/>
  <c r="P2632" i="1"/>
  <c r="P2631" i="1"/>
  <c r="P2630" i="1"/>
  <c r="P2629" i="1"/>
  <c r="P2628" i="1"/>
  <c r="P2627" i="1"/>
  <c r="P2626" i="1"/>
  <c r="P2625" i="1"/>
  <c r="P2624" i="1"/>
  <c r="P2623" i="1"/>
  <c r="P2622" i="1"/>
  <c r="P2621" i="1"/>
  <c r="P2620" i="1"/>
  <c r="P2619" i="1"/>
  <c r="P2618" i="1"/>
  <c r="P2617" i="1"/>
  <c r="P2616" i="1"/>
  <c r="P2615" i="1"/>
  <c r="P2614" i="1"/>
  <c r="P2613" i="1"/>
  <c r="P2612" i="1"/>
  <c r="P2611" i="1"/>
  <c r="P2610" i="1"/>
  <c r="P2609" i="1"/>
  <c r="P2608" i="1"/>
  <c r="P2607" i="1"/>
  <c r="P2606" i="1"/>
  <c r="P2605" i="1"/>
  <c r="P2604" i="1"/>
  <c r="P2603" i="1"/>
  <c r="P2602" i="1"/>
  <c r="P2601" i="1"/>
  <c r="P2600" i="1"/>
  <c r="P2599" i="1"/>
  <c r="P2598" i="1"/>
  <c r="P2597" i="1"/>
  <c r="P2596" i="1"/>
  <c r="P2595" i="1"/>
  <c r="P2594" i="1"/>
  <c r="P2593" i="1"/>
  <c r="P2592" i="1"/>
  <c r="P2591" i="1"/>
  <c r="P2590" i="1"/>
  <c r="P2589" i="1"/>
  <c r="P2588" i="1"/>
  <c r="P2587" i="1"/>
  <c r="P2586" i="1"/>
  <c r="P2585" i="1"/>
  <c r="P2584" i="1"/>
  <c r="P2583" i="1"/>
  <c r="P2582" i="1"/>
  <c r="P2581" i="1"/>
  <c r="P2580" i="1"/>
  <c r="P2579" i="1"/>
  <c r="P2578" i="1"/>
  <c r="P2577" i="1"/>
  <c r="P2576" i="1"/>
  <c r="P2575" i="1"/>
  <c r="P2574" i="1"/>
  <c r="P2573" i="1"/>
  <c r="P2572" i="1"/>
  <c r="P2571" i="1"/>
  <c r="P2570" i="1"/>
  <c r="P2569" i="1"/>
  <c r="P2568" i="1"/>
  <c r="P2567" i="1"/>
  <c r="P2566" i="1"/>
  <c r="P2565" i="1"/>
  <c r="P2564" i="1"/>
  <c r="P2563" i="1"/>
  <c r="P2562" i="1"/>
  <c r="P2561" i="1"/>
  <c r="P2560" i="1"/>
  <c r="P2559" i="1"/>
  <c r="P2558" i="1"/>
  <c r="P2557" i="1"/>
  <c r="P2556" i="1"/>
  <c r="P2555" i="1"/>
  <c r="P2554" i="1"/>
  <c r="P2553" i="1"/>
  <c r="P2552" i="1"/>
  <c r="P2551" i="1"/>
  <c r="P2550" i="1"/>
  <c r="P2549" i="1"/>
  <c r="P2548" i="1"/>
  <c r="P2547" i="1"/>
  <c r="P2546" i="1"/>
  <c r="P2545" i="1"/>
  <c r="P2544" i="1"/>
  <c r="P2543" i="1"/>
  <c r="P2542" i="1"/>
  <c r="P2541" i="1"/>
  <c r="P2540" i="1"/>
  <c r="P2539" i="1"/>
  <c r="P2538" i="1"/>
  <c r="P2537" i="1"/>
  <c r="P2536" i="1"/>
  <c r="P2535" i="1"/>
  <c r="P2534" i="1"/>
  <c r="P2533" i="1"/>
  <c r="P2532" i="1"/>
  <c r="P2531" i="1"/>
  <c r="P2530" i="1"/>
  <c r="P2906" i="1"/>
  <c r="P2897" i="1"/>
  <c r="P2885" i="1"/>
  <c r="P2877" i="1"/>
  <c r="P2869" i="1"/>
  <c r="P2861" i="1"/>
  <c r="P2853" i="1"/>
  <c r="P2845" i="1"/>
  <c r="P2837" i="1"/>
  <c r="P2829" i="1"/>
  <c r="P2821" i="1"/>
  <c r="P2813" i="1"/>
  <c r="P2805" i="1"/>
  <c r="P2797" i="1"/>
  <c r="P2789" i="1"/>
  <c r="P2781" i="1"/>
  <c r="P2773" i="1"/>
  <c r="P2765" i="1"/>
  <c r="P2757" i="1"/>
  <c r="P2754" i="1"/>
  <c r="P2746" i="1"/>
  <c r="P2738" i="1"/>
  <c r="P2730" i="1"/>
  <c r="P2910" i="1"/>
  <c r="P2887" i="1"/>
  <c r="P2879" i="1"/>
  <c r="P2871" i="1"/>
  <c r="P2863" i="1"/>
  <c r="P2855" i="1"/>
  <c r="P2847" i="1"/>
  <c r="P2839" i="1"/>
  <c r="P2831" i="1"/>
  <c r="P2823" i="1"/>
  <c r="P2815" i="1"/>
  <c r="P2807" i="1"/>
  <c r="P2799" i="1"/>
  <c r="P2791" i="1"/>
  <c r="P2783" i="1"/>
  <c r="P2775" i="1"/>
  <c r="P2767" i="1"/>
  <c r="P2759" i="1"/>
  <c r="P2751" i="1"/>
  <c r="P2743" i="1"/>
  <c r="P2735" i="1"/>
  <c r="P2865" i="1"/>
  <c r="P2833" i="1"/>
  <c r="P2801" i="1"/>
  <c r="P2769" i="1"/>
  <c r="P2742" i="1"/>
  <c r="P2529" i="1"/>
  <c r="P2528" i="1"/>
  <c r="P2527" i="1"/>
  <c r="P2526" i="1"/>
  <c r="P2525" i="1"/>
  <c r="P2524" i="1"/>
  <c r="P2523" i="1"/>
  <c r="P2522" i="1"/>
  <c r="P2521" i="1"/>
  <c r="P2520" i="1"/>
  <c r="P2519" i="1"/>
  <c r="P2518" i="1"/>
  <c r="P2517" i="1"/>
  <c r="P2516" i="1"/>
  <c r="P2515" i="1"/>
  <c r="P2514" i="1"/>
  <c r="P2513" i="1"/>
  <c r="P2512" i="1"/>
  <c r="P2511" i="1"/>
  <c r="P2510" i="1"/>
  <c r="P2509" i="1"/>
  <c r="P2508" i="1"/>
  <c r="P2507" i="1"/>
  <c r="P2506" i="1"/>
  <c r="P2505" i="1"/>
  <c r="P2504" i="1"/>
  <c r="P2503" i="1"/>
  <c r="P2502" i="1"/>
  <c r="P2501" i="1"/>
  <c r="P2500" i="1"/>
  <c r="P2499" i="1"/>
  <c r="P2498" i="1"/>
  <c r="P2497" i="1"/>
  <c r="P2496" i="1"/>
  <c r="P2495" i="1"/>
  <c r="P2494" i="1"/>
  <c r="P2493" i="1"/>
  <c r="P2492" i="1"/>
  <c r="P2491" i="1"/>
  <c r="P2490" i="1"/>
  <c r="P2489" i="1"/>
  <c r="P2488" i="1"/>
  <c r="P2487" i="1"/>
  <c r="P2486" i="1"/>
  <c r="P2485" i="1"/>
  <c r="P2484" i="1"/>
  <c r="P2483" i="1"/>
  <c r="P2482" i="1"/>
  <c r="P2481" i="1"/>
  <c r="P2480" i="1"/>
  <c r="P2479" i="1"/>
  <c r="P2478" i="1"/>
  <c r="P2477" i="1"/>
  <c r="P2476" i="1"/>
  <c r="P2475" i="1"/>
  <c r="P2474" i="1"/>
  <c r="P2473" i="1"/>
  <c r="P2472" i="1"/>
  <c r="P2471" i="1"/>
  <c r="P2470" i="1"/>
  <c r="P2469" i="1"/>
  <c r="P2468" i="1"/>
  <c r="P2467" i="1"/>
  <c r="P2466" i="1"/>
  <c r="P2465" i="1"/>
  <c r="P2464" i="1"/>
  <c r="P2463" i="1"/>
  <c r="P2462" i="1"/>
  <c r="P2461" i="1"/>
  <c r="P2460" i="1"/>
  <c r="P2459" i="1"/>
  <c r="P2458" i="1"/>
  <c r="P2457" i="1"/>
  <c r="P2456" i="1"/>
  <c r="P2455" i="1"/>
  <c r="P2454" i="1"/>
  <c r="P2453" i="1"/>
  <c r="P2452" i="1"/>
  <c r="P2451" i="1"/>
  <c r="P2450" i="1"/>
  <c r="P2449" i="1"/>
  <c r="P2448" i="1"/>
  <c r="P2447" i="1"/>
  <c r="P2446" i="1"/>
  <c r="P2445" i="1"/>
  <c r="P2444" i="1"/>
  <c r="P2443" i="1"/>
  <c r="P2442" i="1"/>
  <c r="P2441" i="1"/>
  <c r="P2440" i="1"/>
  <c r="P2439" i="1"/>
  <c r="P2438" i="1"/>
  <c r="P2437" i="1"/>
  <c r="P2436" i="1"/>
  <c r="P2435" i="1"/>
  <c r="P2434" i="1"/>
  <c r="P2433" i="1"/>
  <c r="P2432" i="1"/>
  <c r="P2431" i="1"/>
  <c r="P2430" i="1"/>
  <c r="P2429" i="1"/>
  <c r="P2428" i="1"/>
  <c r="P2427" i="1"/>
  <c r="P2426" i="1"/>
  <c r="P2425" i="1"/>
  <c r="P2424" i="1"/>
  <c r="P2423" i="1"/>
  <c r="P2422" i="1"/>
  <c r="P2421" i="1"/>
  <c r="P2420" i="1"/>
  <c r="P2419" i="1"/>
  <c r="P2418" i="1"/>
  <c r="P2417" i="1"/>
  <c r="P2416" i="1"/>
  <c r="P2415" i="1"/>
  <c r="P2414" i="1"/>
  <c r="P2413" i="1"/>
  <c r="P2412" i="1"/>
  <c r="P2411" i="1"/>
  <c r="P2410" i="1"/>
  <c r="P2409" i="1"/>
  <c r="P2408" i="1"/>
  <c r="P2407" i="1"/>
  <c r="P2406" i="1"/>
  <c r="P2405" i="1"/>
  <c r="P2404" i="1"/>
  <c r="P2403" i="1"/>
  <c r="P2402" i="1"/>
  <c r="P2401" i="1"/>
  <c r="P2400" i="1"/>
  <c r="P2399" i="1"/>
  <c r="P2398" i="1"/>
  <c r="P2397" i="1"/>
  <c r="P2396" i="1"/>
  <c r="P2395" i="1"/>
  <c r="P2394" i="1"/>
  <c r="P2393" i="1"/>
  <c r="P2392" i="1"/>
  <c r="P2391" i="1"/>
  <c r="P2390" i="1"/>
  <c r="P2389" i="1"/>
  <c r="P2388" i="1"/>
  <c r="P2387" i="1"/>
  <c r="P2386" i="1"/>
  <c r="P2385" i="1"/>
  <c r="P2384" i="1"/>
  <c r="P2383" i="1"/>
  <c r="P2382" i="1"/>
  <c r="P2914" i="1"/>
  <c r="P2873" i="1"/>
  <c r="P2841" i="1"/>
  <c r="P2809" i="1"/>
  <c r="P2777" i="1"/>
  <c r="P2734" i="1"/>
  <c r="P2881" i="1"/>
  <c r="P2849" i="1"/>
  <c r="P2817" i="1"/>
  <c r="P2785" i="1"/>
  <c r="P2793" i="1"/>
  <c r="P2380" i="1"/>
  <c r="P2378" i="1"/>
  <c r="P2376" i="1"/>
  <c r="P2374" i="1"/>
  <c r="P2372" i="1"/>
  <c r="P2370" i="1"/>
  <c r="P2368" i="1"/>
  <c r="P2366" i="1"/>
  <c r="P2364" i="1"/>
  <c r="P2362" i="1"/>
  <c r="P2825" i="1"/>
  <c r="P2750" i="1"/>
  <c r="P2857" i="1"/>
  <c r="P2381" i="1"/>
  <c r="P2379" i="1"/>
  <c r="P2377" i="1"/>
  <c r="P2375" i="1"/>
  <c r="P2373" i="1"/>
  <c r="P2371" i="1"/>
  <c r="P2369" i="1"/>
  <c r="P2367" i="1"/>
  <c r="P2365" i="1"/>
  <c r="P2363" i="1"/>
  <c r="P2361" i="1"/>
  <c r="P2360" i="1"/>
  <c r="P2359" i="1"/>
  <c r="P2358" i="1"/>
  <c r="P2357" i="1"/>
  <c r="P2356" i="1"/>
  <c r="P2355" i="1"/>
  <c r="P2354" i="1"/>
  <c r="P2353" i="1"/>
  <c r="P2352" i="1"/>
  <c r="P2351" i="1"/>
  <c r="P2350" i="1"/>
  <c r="P2349" i="1"/>
  <c r="P2348" i="1"/>
  <c r="P2347" i="1"/>
  <c r="P2346" i="1"/>
  <c r="P2345" i="1"/>
  <c r="P2344" i="1"/>
  <c r="P2343" i="1"/>
  <c r="P2342" i="1"/>
  <c r="P2341" i="1"/>
  <c r="P2340" i="1"/>
  <c r="P2339" i="1"/>
  <c r="P2338" i="1"/>
  <c r="P2337" i="1"/>
  <c r="P2336" i="1"/>
  <c r="P2335" i="1"/>
  <c r="P2334" i="1"/>
  <c r="P2333" i="1"/>
  <c r="P2332" i="1"/>
  <c r="P2331" i="1"/>
  <c r="P2330" i="1"/>
  <c r="P2329" i="1"/>
  <c r="P2328" i="1"/>
  <c r="P2327" i="1"/>
  <c r="P2326" i="1"/>
  <c r="P2325" i="1"/>
  <c r="P2324" i="1"/>
  <c r="P2323" i="1"/>
  <c r="P2322" i="1"/>
  <c r="P2321" i="1"/>
  <c r="P2320" i="1"/>
  <c r="P2319" i="1"/>
  <c r="P2318" i="1"/>
  <c r="P2317" i="1"/>
  <c r="P2316" i="1"/>
  <c r="P2315" i="1"/>
  <c r="P2314" i="1"/>
  <c r="P2313" i="1"/>
  <c r="P2312" i="1"/>
  <c r="P2311" i="1"/>
  <c r="P2310" i="1"/>
  <c r="P2309" i="1"/>
  <c r="P2308" i="1"/>
  <c r="P2307" i="1"/>
  <c r="P2306" i="1"/>
  <c r="P2305" i="1"/>
  <c r="P2304" i="1"/>
  <c r="P2303" i="1"/>
  <c r="P2302" i="1"/>
  <c r="P2301" i="1"/>
  <c r="P2300" i="1"/>
  <c r="P2299" i="1"/>
  <c r="P2298" i="1"/>
  <c r="P2297" i="1"/>
  <c r="P2296" i="1"/>
  <c r="P2295" i="1"/>
  <c r="P2294" i="1"/>
  <c r="P2293" i="1"/>
  <c r="P2292" i="1"/>
  <c r="P2291" i="1"/>
  <c r="P2290" i="1"/>
  <c r="P2289" i="1"/>
  <c r="P2288" i="1"/>
  <c r="P2287" i="1"/>
  <c r="P2286" i="1"/>
  <c r="P2285" i="1"/>
  <c r="P2284" i="1"/>
  <c r="P2283" i="1"/>
  <c r="P2282" i="1"/>
  <c r="P2281" i="1"/>
  <c r="P2280" i="1"/>
  <c r="P2279" i="1"/>
  <c r="P2278" i="1"/>
  <c r="P2277" i="1"/>
  <c r="P2276" i="1"/>
  <c r="P2275" i="1"/>
  <c r="P2274" i="1"/>
  <c r="P2273" i="1"/>
  <c r="P2272" i="1"/>
  <c r="P2271" i="1"/>
  <c r="P2270" i="1"/>
  <c r="P2269" i="1"/>
  <c r="P2268" i="1"/>
  <c r="P2267" i="1"/>
  <c r="P2266" i="1"/>
  <c r="P2265" i="1"/>
  <c r="P2264" i="1"/>
  <c r="P2263" i="1"/>
  <c r="P2262" i="1"/>
  <c r="P2261" i="1"/>
  <c r="P2260" i="1"/>
  <c r="P2259" i="1"/>
  <c r="P2258" i="1"/>
  <c r="P2257" i="1"/>
  <c r="P2256" i="1"/>
  <c r="P2255" i="1"/>
  <c r="P2254" i="1"/>
  <c r="P2253" i="1"/>
  <c r="P2252" i="1"/>
  <c r="P2251" i="1"/>
  <c r="P2250" i="1"/>
  <c r="P2249" i="1"/>
  <c r="P2248" i="1"/>
  <c r="P2247" i="1"/>
  <c r="P2246" i="1"/>
  <c r="P2245" i="1"/>
  <c r="P2244" i="1"/>
  <c r="P2243" i="1"/>
  <c r="P2242" i="1"/>
  <c r="P2241" i="1"/>
  <c r="P2240" i="1"/>
  <c r="P2239" i="1"/>
  <c r="P2238" i="1"/>
  <c r="P2237" i="1"/>
  <c r="P2236" i="1"/>
  <c r="P2235" i="1"/>
  <c r="P2234" i="1"/>
  <c r="P2233" i="1"/>
  <c r="P2232" i="1"/>
  <c r="P2231" i="1"/>
  <c r="P2230" i="1"/>
  <c r="P2229" i="1"/>
  <c r="P2228" i="1"/>
  <c r="P2227" i="1"/>
  <c r="P2226" i="1"/>
  <c r="P2225" i="1"/>
  <c r="P2224" i="1"/>
  <c r="P2223" i="1"/>
  <c r="P2222" i="1"/>
  <c r="P2221" i="1"/>
  <c r="P2220" i="1"/>
  <c r="P2219" i="1"/>
  <c r="P2218" i="1"/>
  <c r="P2217" i="1"/>
  <c r="P2216" i="1"/>
  <c r="P2215" i="1"/>
  <c r="P2214" i="1"/>
  <c r="P2213" i="1"/>
  <c r="P2212" i="1"/>
  <c r="P2211" i="1"/>
  <c r="P2210" i="1"/>
  <c r="P2209" i="1"/>
  <c r="P2208" i="1"/>
  <c r="P2207" i="1"/>
  <c r="P2206" i="1"/>
  <c r="P2205" i="1"/>
  <c r="P2204" i="1"/>
  <c r="P2203" i="1"/>
  <c r="P2202" i="1"/>
  <c r="P2201" i="1"/>
  <c r="P2200" i="1"/>
  <c r="P2199" i="1"/>
  <c r="P2198" i="1"/>
  <c r="P2197" i="1"/>
  <c r="P2196" i="1"/>
  <c r="P2195" i="1"/>
  <c r="P2194" i="1"/>
  <c r="P2193" i="1"/>
  <c r="P2192" i="1"/>
  <c r="P2191" i="1"/>
  <c r="P2190" i="1"/>
  <c r="P2189" i="1"/>
  <c r="P2188" i="1"/>
  <c r="P2187" i="1"/>
  <c r="P2186" i="1"/>
  <c r="P2185" i="1"/>
  <c r="P2184" i="1"/>
  <c r="P2183" i="1"/>
  <c r="P2182" i="1"/>
  <c r="P2181" i="1"/>
  <c r="P2180" i="1"/>
  <c r="P2179" i="1"/>
  <c r="P2178" i="1"/>
  <c r="P2177" i="1"/>
  <c r="P2176" i="1"/>
  <c r="P2175" i="1"/>
  <c r="P2174" i="1"/>
  <c r="P2173" i="1"/>
  <c r="P2172" i="1"/>
  <c r="P2171" i="1"/>
  <c r="P2170" i="1"/>
  <c r="P2169" i="1"/>
  <c r="P2168" i="1"/>
  <c r="P2167" i="1"/>
  <c r="P2166" i="1"/>
  <c r="P2165" i="1"/>
  <c r="P2164" i="1"/>
  <c r="P2163" i="1"/>
  <c r="P2162" i="1"/>
  <c r="P2161" i="1"/>
  <c r="P2160" i="1"/>
  <c r="P2159" i="1"/>
  <c r="P2158" i="1"/>
  <c r="P2157" i="1"/>
  <c r="P2156" i="1"/>
  <c r="P2155" i="1"/>
  <c r="P2154" i="1"/>
  <c r="P2153" i="1"/>
  <c r="P2152" i="1"/>
  <c r="P2151" i="1"/>
  <c r="P2150" i="1"/>
  <c r="P2149" i="1"/>
  <c r="P2148" i="1"/>
  <c r="P2147" i="1"/>
  <c r="P2146" i="1"/>
  <c r="P2145" i="1"/>
  <c r="P2144" i="1"/>
  <c r="P2143" i="1"/>
  <c r="P2142" i="1"/>
  <c r="P2141" i="1"/>
  <c r="P2140" i="1"/>
  <c r="P2139" i="1"/>
  <c r="P2138" i="1"/>
  <c r="P2137" i="1"/>
  <c r="P2136" i="1"/>
  <c r="P2135" i="1"/>
  <c r="P2134" i="1"/>
  <c r="P2133" i="1"/>
  <c r="P2132" i="1"/>
  <c r="P2131" i="1"/>
  <c r="P2130" i="1"/>
  <c r="P2129" i="1"/>
  <c r="P2128" i="1"/>
  <c r="P2127" i="1"/>
  <c r="P2126" i="1"/>
  <c r="P2125" i="1"/>
  <c r="P2124" i="1"/>
  <c r="P2123" i="1"/>
  <c r="P2122" i="1"/>
  <c r="P2121" i="1"/>
  <c r="P2120" i="1"/>
  <c r="P2119" i="1"/>
  <c r="P2118" i="1"/>
  <c r="P2117" i="1"/>
  <c r="P2116" i="1"/>
  <c r="P2115" i="1"/>
  <c r="P2114" i="1"/>
  <c r="P2113" i="1"/>
  <c r="P2112" i="1"/>
  <c r="P2111" i="1"/>
  <c r="P2110" i="1"/>
  <c r="P2109" i="1"/>
  <c r="P2108" i="1"/>
  <c r="P2107" i="1"/>
  <c r="P2106" i="1"/>
  <c r="P2105" i="1"/>
  <c r="P2104" i="1"/>
  <c r="P2103" i="1"/>
  <c r="P2102" i="1"/>
  <c r="P2101" i="1"/>
  <c r="P2100" i="1"/>
  <c r="P2099" i="1"/>
  <c r="P2098" i="1"/>
  <c r="P2097" i="1"/>
  <c r="P2096" i="1"/>
  <c r="P2095" i="1"/>
  <c r="P2094" i="1"/>
  <c r="P2093" i="1"/>
  <c r="P2092" i="1"/>
  <c r="P2091" i="1"/>
  <c r="P2090" i="1"/>
  <c r="P2089" i="1"/>
  <c r="P2088" i="1"/>
  <c r="P2087" i="1"/>
  <c r="P2086" i="1"/>
  <c r="P2085" i="1"/>
  <c r="P2084" i="1"/>
  <c r="P2083" i="1"/>
  <c r="P2082" i="1"/>
  <c r="P2081" i="1"/>
  <c r="P2080" i="1"/>
  <c r="P2079" i="1"/>
  <c r="P2078" i="1"/>
  <c r="P2077" i="1"/>
  <c r="P2076" i="1"/>
  <c r="P2075" i="1"/>
  <c r="P2074" i="1"/>
  <c r="P2073" i="1"/>
  <c r="P2072" i="1"/>
  <c r="P2071" i="1"/>
  <c r="P2070" i="1"/>
  <c r="P2069" i="1"/>
  <c r="P2068" i="1"/>
  <c r="P2067" i="1"/>
  <c r="P2066" i="1"/>
  <c r="P2065" i="1"/>
  <c r="P2064" i="1"/>
  <c r="P2063" i="1"/>
  <c r="P2062" i="1"/>
  <c r="P2061" i="1"/>
  <c r="P2060" i="1"/>
  <c r="P2059" i="1"/>
  <c r="P2058" i="1"/>
  <c r="P2057" i="1"/>
  <c r="P2056" i="1"/>
  <c r="P2055" i="1"/>
  <c r="P2054" i="1"/>
  <c r="P2053" i="1"/>
  <c r="P2052" i="1"/>
  <c r="P2051" i="1"/>
  <c r="P2050" i="1"/>
  <c r="P2049" i="1"/>
  <c r="P2048" i="1"/>
  <c r="P2047" i="1"/>
  <c r="P2046" i="1"/>
  <c r="P2045" i="1"/>
  <c r="P2044" i="1"/>
  <c r="P2043" i="1"/>
  <c r="P2042" i="1"/>
  <c r="P2041" i="1"/>
  <c r="P2040" i="1"/>
  <c r="P2039" i="1"/>
  <c r="P2038" i="1"/>
  <c r="P2037" i="1"/>
  <c r="P2036" i="1"/>
  <c r="P2035" i="1"/>
  <c r="P2034" i="1"/>
  <c r="P2033" i="1"/>
  <c r="P2032" i="1"/>
  <c r="P2031" i="1"/>
  <c r="P2030" i="1"/>
  <c r="P2029" i="1"/>
  <c r="P2028" i="1"/>
  <c r="P2027" i="1"/>
  <c r="P2026" i="1"/>
  <c r="P2025" i="1"/>
  <c r="P2024" i="1"/>
  <c r="P2023" i="1"/>
  <c r="P2022" i="1"/>
  <c r="P2021" i="1"/>
  <c r="P2020" i="1"/>
  <c r="P2019" i="1"/>
  <c r="P2018" i="1"/>
  <c r="P2017" i="1"/>
  <c r="P2016" i="1"/>
  <c r="P2015" i="1"/>
  <c r="P2014" i="1"/>
  <c r="P2013" i="1"/>
  <c r="P2012" i="1"/>
  <c r="P2011" i="1"/>
  <c r="P2010" i="1"/>
  <c r="P2009" i="1"/>
  <c r="P2008" i="1"/>
  <c r="P2007" i="1"/>
  <c r="P2006" i="1"/>
  <c r="P2005" i="1"/>
  <c r="P2004" i="1"/>
  <c r="P2003" i="1"/>
  <c r="P2002" i="1"/>
  <c r="P2001" i="1"/>
  <c r="P2000" i="1"/>
  <c r="P1999" i="1"/>
  <c r="P1998" i="1"/>
  <c r="P1997" i="1"/>
  <c r="P1996" i="1"/>
  <c r="P1995" i="1"/>
  <c r="P1994" i="1"/>
  <c r="P1993" i="1"/>
  <c r="P1992" i="1"/>
  <c r="P1991" i="1"/>
  <c r="P1990" i="1"/>
  <c r="P1989" i="1"/>
  <c r="P1988" i="1"/>
  <c r="P1987" i="1"/>
  <c r="P2889" i="1"/>
  <c r="P1986" i="1"/>
  <c r="P1984" i="1"/>
  <c r="P1982" i="1"/>
  <c r="P1980" i="1"/>
  <c r="P1978" i="1"/>
  <c r="P1976" i="1"/>
  <c r="P1974" i="1"/>
  <c r="P1972" i="1"/>
  <c r="P1970" i="1"/>
  <c r="P1968" i="1"/>
  <c r="P1967" i="1"/>
  <c r="P1966" i="1"/>
  <c r="P1965" i="1"/>
  <c r="P1964" i="1"/>
  <c r="P1963" i="1"/>
  <c r="P1962" i="1"/>
  <c r="P1961" i="1"/>
  <c r="P1960" i="1"/>
  <c r="P1959" i="1"/>
  <c r="P1958" i="1"/>
  <c r="P1957" i="1"/>
  <c r="P1956" i="1"/>
  <c r="P1955" i="1"/>
  <c r="P1954" i="1"/>
  <c r="P1953" i="1"/>
  <c r="P1952" i="1"/>
  <c r="P1951" i="1"/>
  <c r="P1950" i="1"/>
  <c r="P1949" i="1"/>
  <c r="P1948" i="1"/>
  <c r="P1947" i="1"/>
  <c r="P1946" i="1"/>
  <c r="P1945" i="1"/>
  <c r="P1944" i="1"/>
  <c r="P1943" i="1"/>
  <c r="P1942" i="1"/>
  <c r="P1941" i="1"/>
  <c r="P1940" i="1"/>
  <c r="P1939" i="1"/>
  <c r="P1938" i="1"/>
  <c r="P1937" i="1"/>
  <c r="P1936" i="1"/>
  <c r="P1935" i="1"/>
  <c r="P1934" i="1"/>
  <c r="P1933" i="1"/>
  <c r="P1932" i="1"/>
  <c r="P1931" i="1"/>
  <c r="P1930" i="1"/>
  <c r="P1929" i="1"/>
  <c r="P1928" i="1"/>
  <c r="P1927" i="1"/>
  <c r="P1926" i="1"/>
  <c r="P1925" i="1"/>
  <c r="P1924" i="1"/>
  <c r="P1923" i="1"/>
  <c r="P1922" i="1"/>
  <c r="P1921" i="1"/>
  <c r="P1920" i="1"/>
  <c r="P1919" i="1"/>
  <c r="P1918" i="1"/>
  <c r="P1917" i="1"/>
  <c r="P1916" i="1"/>
  <c r="P1915" i="1"/>
  <c r="P1914" i="1"/>
  <c r="P1913" i="1"/>
  <c r="P1912" i="1"/>
  <c r="P1911" i="1"/>
  <c r="P1910" i="1"/>
  <c r="P1909" i="1"/>
  <c r="P1908" i="1"/>
  <c r="P1907" i="1"/>
  <c r="P1906" i="1"/>
  <c r="P1905" i="1"/>
  <c r="P1904" i="1"/>
  <c r="P1903" i="1"/>
  <c r="P1902" i="1"/>
  <c r="P1901" i="1"/>
  <c r="P1900" i="1"/>
  <c r="P1899" i="1"/>
  <c r="P1898" i="1"/>
  <c r="P1897" i="1"/>
  <c r="P1896" i="1"/>
  <c r="P1895" i="1"/>
  <c r="P1894" i="1"/>
  <c r="P1893" i="1"/>
  <c r="P1892" i="1"/>
  <c r="P1891" i="1"/>
  <c r="P1890" i="1"/>
  <c r="P1889" i="1"/>
  <c r="P1888" i="1"/>
  <c r="P1887" i="1"/>
  <c r="P1886" i="1"/>
  <c r="P1885" i="1"/>
  <c r="P1884" i="1"/>
  <c r="P1883" i="1"/>
  <c r="P1882" i="1"/>
  <c r="P1881" i="1"/>
  <c r="P1880" i="1"/>
  <c r="P1879" i="1"/>
  <c r="P1878" i="1"/>
  <c r="P1877" i="1"/>
  <c r="P1876" i="1"/>
  <c r="P1875" i="1"/>
  <c r="P1874" i="1"/>
  <c r="P1873" i="1"/>
  <c r="P1872" i="1"/>
  <c r="P1871" i="1"/>
  <c r="P1870" i="1"/>
  <c r="P1869" i="1"/>
  <c r="P1868" i="1"/>
  <c r="P1867" i="1"/>
  <c r="P1866" i="1"/>
  <c r="P1865" i="1"/>
  <c r="P1864" i="1"/>
  <c r="P1863" i="1"/>
  <c r="P1862" i="1"/>
  <c r="P1861" i="1"/>
  <c r="P1860" i="1"/>
  <c r="P1859" i="1"/>
  <c r="P1858" i="1"/>
  <c r="P1857" i="1"/>
  <c r="P1856" i="1"/>
  <c r="P1855" i="1"/>
  <c r="P1854" i="1"/>
  <c r="P1853" i="1"/>
  <c r="P1852" i="1"/>
  <c r="P1851" i="1"/>
  <c r="P1850" i="1"/>
  <c r="P1849" i="1"/>
  <c r="P1848" i="1"/>
  <c r="P1847" i="1"/>
  <c r="P1846" i="1"/>
  <c r="P1845" i="1"/>
  <c r="P1844" i="1"/>
  <c r="P1843" i="1"/>
  <c r="P1842" i="1"/>
  <c r="P1841" i="1"/>
  <c r="P1840" i="1"/>
  <c r="P1839" i="1"/>
  <c r="P1838" i="1"/>
  <c r="P1837" i="1"/>
  <c r="P1836" i="1"/>
  <c r="P1835" i="1"/>
  <c r="P1834" i="1"/>
  <c r="P1833" i="1"/>
  <c r="P1832" i="1"/>
  <c r="P1831" i="1"/>
  <c r="P1830" i="1"/>
  <c r="P1829" i="1"/>
  <c r="P1828" i="1"/>
  <c r="P1827" i="1"/>
  <c r="P1826" i="1"/>
  <c r="P1825" i="1"/>
  <c r="P1824" i="1"/>
  <c r="P1823" i="1"/>
  <c r="P1822" i="1"/>
  <c r="P1821" i="1"/>
  <c r="P1820" i="1"/>
  <c r="P1819" i="1"/>
  <c r="P1818" i="1"/>
  <c r="P1817" i="1"/>
  <c r="P1816" i="1"/>
  <c r="P1815" i="1"/>
  <c r="P1814" i="1"/>
  <c r="P1813" i="1"/>
  <c r="P1812" i="1"/>
  <c r="P1811" i="1"/>
  <c r="P1810" i="1"/>
  <c r="P1809" i="1"/>
  <c r="P1808" i="1"/>
  <c r="P1807" i="1"/>
  <c r="P1806" i="1"/>
  <c r="P1805" i="1"/>
  <c r="P1804" i="1"/>
  <c r="P1803" i="1"/>
  <c r="P1802" i="1"/>
  <c r="P1801" i="1"/>
  <c r="P1800" i="1"/>
  <c r="P1799" i="1"/>
  <c r="P1798" i="1"/>
  <c r="P1797" i="1"/>
  <c r="P1796" i="1"/>
  <c r="P1795" i="1"/>
  <c r="P1794" i="1"/>
  <c r="P1793" i="1"/>
  <c r="P1792" i="1"/>
  <c r="P1791" i="1"/>
  <c r="P1790" i="1"/>
  <c r="P1789" i="1"/>
  <c r="P1788" i="1"/>
  <c r="P1787" i="1"/>
  <c r="P1786" i="1"/>
  <c r="P1785" i="1"/>
  <c r="P1784" i="1"/>
  <c r="P1783" i="1"/>
  <c r="P1782" i="1"/>
  <c r="P1781" i="1"/>
  <c r="P1780" i="1"/>
  <c r="P1779" i="1"/>
  <c r="P1778" i="1"/>
  <c r="P1777" i="1"/>
  <c r="P1776" i="1"/>
  <c r="P1775" i="1"/>
  <c r="P1774" i="1"/>
  <c r="P1773" i="1"/>
  <c r="P1772" i="1"/>
  <c r="P1771" i="1"/>
  <c r="P1770" i="1"/>
  <c r="P1769" i="1"/>
  <c r="P1768" i="1"/>
  <c r="P1767" i="1"/>
  <c r="P1766" i="1"/>
  <c r="P1765" i="1"/>
  <c r="P1764" i="1"/>
  <c r="P1763" i="1"/>
  <c r="P1762" i="1"/>
  <c r="P1761" i="1"/>
  <c r="P1760" i="1"/>
  <c r="P1759" i="1"/>
  <c r="P1758" i="1"/>
  <c r="P1757" i="1"/>
  <c r="P1756" i="1"/>
  <c r="P1755" i="1"/>
  <c r="P1754" i="1"/>
  <c r="P1753" i="1"/>
  <c r="P1752" i="1"/>
  <c r="P1751" i="1"/>
  <c r="P1750" i="1"/>
  <c r="P1749" i="1"/>
  <c r="P1748" i="1"/>
  <c r="P1747" i="1"/>
  <c r="P1746" i="1"/>
  <c r="P1745" i="1"/>
  <c r="P1744" i="1"/>
  <c r="P1743" i="1"/>
  <c r="P1742" i="1"/>
  <c r="P1741" i="1"/>
  <c r="P1740" i="1"/>
  <c r="P1739" i="1"/>
  <c r="P1738" i="1"/>
  <c r="P1737" i="1"/>
  <c r="P1736" i="1"/>
  <c r="P1735" i="1"/>
  <c r="P1734" i="1"/>
  <c r="P1733" i="1"/>
  <c r="P1732" i="1"/>
  <c r="P1731" i="1"/>
  <c r="P1730" i="1"/>
  <c r="P1729" i="1"/>
  <c r="P1728" i="1"/>
  <c r="P1727" i="1"/>
  <c r="P1726" i="1"/>
  <c r="P1725" i="1"/>
  <c r="P1724" i="1"/>
  <c r="P1723" i="1"/>
  <c r="P1722" i="1"/>
  <c r="P1721" i="1"/>
  <c r="P1720" i="1"/>
  <c r="P1719" i="1"/>
  <c r="P1718" i="1"/>
  <c r="P1717" i="1"/>
  <c r="P1716" i="1"/>
  <c r="P1715" i="1"/>
  <c r="P1714" i="1"/>
  <c r="P1713" i="1"/>
  <c r="P1712" i="1"/>
  <c r="P1711" i="1"/>
  <c r="P1710" i="1"/>
  <c r="P1709" i="1"/>
  <c r="P1708" i="1"/>
  <c r="P1707" i="1"/>
  <c r="P1706" i="1"/>
  <c r="P1705" i="1"/>
  <c r="P1704" i="1"/>
  <c r="P1703" i="1"/>
  <c r="P1702" i="1"/>
  <c r="P1701" i="1"/>
  <c r="P1700" i="1"/>
  <c r="P1699" i="1"/>
  <c r="P1698" i="1"/>
  <c r="P1697" i="1"/>
  <c r="P1696" i="1"/>
  <c r="P1695" i="1"/>
  <c r="P1694" i="1"/>
  <c r="P1693" i="1"/>
  <c r="P1692" i="1"/>
  <c r="P1691" i="1"/>
  <c r="P1690" i="1"/>
  <c r="P1689" i="1"/>
  <c r="P1688" i="1"/>
  <c r="P1687" i="1"/>
  <c r="P1686" i="1"/>
  <c r="P1685" i="1"/>
  <c r="P1684" i="1"/>
  <c r="P1683" i="1"/>
  <c r="P1682" i="1"/>
  <c r="P1681" i="1"/>
  <c r="P1680" i="1"/>
  <c r="P1679" i="1"/>
  <c r="P1678" i="1"/>
  <c r="P1677" i="1"/>
  <c r="P1676" i="1"/>
  <c r="P1675" i="1"/>
  <c r="P1674" i="1"/>
  <c r="P1673" i="1"/>
  <c r="P1672" i="1"/>
  <c r="P1671" i="1"/>
  <c r="P1670" i="1"/>
  <c r="P1669" i="1"/>
  <c r="P1668" i="1"/>
  <c r="P1667" i="1"/>
  <c r="P1666" i="1"/>
  <c r="P1665" i="1"/>
  <c r="P1664" i="1"/>
  <c r="P1663" i="1"/>
  <c r="P1662" i="1"/>
  <c r="P1661" i="1"/>
  <c r="P1660" i="1"/>
  <c r="P1659" i="1"/>
  <c r="P1658" i="1"/>
  <c r="P1657" i="1"/>
  <c r="P1656" i="1"/>
  <c r="P1655" i="1"/>
  <c r="P1654" i="1"/>
  <c r="P1653" i="1"/>
  <c r="P1652" i="1"/>
  <c r="P1651" i="1"/>
  <c r="P1650" i="1"/>
  <c r="P1649" i="1"/>
  <c r="P1648" i="1"/>
  <c r="P1647" i="1"/>
  <c r="P1646" i="1"/>
  <c r="P1645" i="1"/>
  <c r="P1644" i="1"/>
  <c r="P1643" i="1"/>
  <c r="P1642" i="1"/>
  <c r="P1641" i="1"/>
  <c r="P1640" i="1"/>
  <c r="P1639" i="1"/>
  <c r="P1638" i="1"/>
  <c r="P1637" i="1"/>
  <c r="P1636" i="1"/>
  <c r="P1635" i="1"/>
  <c r="P1634" i="1"/>
  <c r="P1633" i="1"/>
  <c r="P2761" i="1"/>
  <c r="P1983" i="1"/>
  <c r="P1975" i="1"/>
  <c r="P1985" i="1"/>
  <c r="P1977" i="1"/>
  <c r="P1969" i="1"/>
  <c r="P1631" i="1"/>
  <c r="P1630" i="1"/>
  <c r="P1629" i="1"/>
  <c r="P1628" i="1"/>
  <c r="P1627" i="1"/>
  <c r="P1626" i="1"/>
  <c r="P1625" i="1"/>
  <c r="P1624" i="1"/>
  <c r="P1623" i="1"/>
  <c r="P1622" i="1"/>
  <c r="P1621" i="1"/>
  <c r="P1620" i="1"/>
  <c r="P1619" i="1"/>
  <c r="P1618" i="1"/>
  <c r="P1617" i="1"/>
  <c r="P1616" i="1"/>
  <c r="P1615" i="1"/>
  <c r="P1614" i="1"/>
  <c r="P1613" i="1"/>
  <c r="P1612" i="1"/>
  <c r="P1611" i="1"/>
  <c r="P1610" i="1"/>
  <c r="P1609" i="1"/>
  <c r="P1608" i="1"/>
  <c r="P1607" i="1"/>
  <c r="P1606" i="1"/>
  <c r="P1605" i="1"/>
  <c r="P1604" i="1"/>
  <c r="P1603" i="1"/>
  <c r="P1602" i="1"/>
  <c r="P1601" i="1"/>
  <c r="P1600" i="1"/>
  <c r="P1599" i="1"/>
  <c r="P1598" i="1"/>
  <c r="P1597" i="1"/>
  <c r="P1596" i="1"/>
  <c r="P1595" i="1"/>
  <c r="P1594" i="1"/>
  <c r="P1593" i="1"/>
  <c r="P1592" i="1"/>
  <c r="P1591" i="1"/>
  <c r="P1590" i="1"/>
  <c r="P1589" i="1"/>
  <c r="P1588" i="1"/>
  <c r="P1587" i="1"/>
  <c r="P1586" i="1"/>
  <c r="P1585" i="1"/>
  <c r="P1584" i="1"/>
  <c r="P1583" i="1"/>
  <c r="P1582" i="1"/>
  <c r="P1581" i="1"/>
  <c r="P1580" i="1"/>
  <c r="P1579" i="1"/>
  <c r="P1578" i="1"/>
  <c r="P1577" i="1"/>
  <c r="P1576" i="1"/>
  <c r="P1575" i="1"/>
  <c r="P1574" i="1"/>
  <c r="P1573" i="1"/>
  <c r="P1572" i="1"/>
  <c r="P1571" i="1"/>
  <c r="P1570" i="1"/>
  <c r="P1569" i="1"/>
  <c r="P1568" i="1"/>
  <c r="P1567" i="1"/>
  <c r="P1566" i="1"/>
  <c r="P1565" i="1"/>
  <c r="P1564" i="1"/>
  <c r="P1563" i="1"/>
  <c r="P1562" i="1"/>
  <c r="P1561" i="1"/>
  <c r="P1560" i="1"/>
  <c r="P1559" i="1"/>
  <c r="P1558" i="1"/>
  <c r="P1557" i="1"/>
  <c r="P1556" i="1"/>
  <c r="P1555" i="1"/>
  <c r="P1554" i="1"/>
  <c r="P1553" i="1"/>
  <c r="P1552" i="1"/>
  <c r="P1551" i="1"/>
  <c r="P1550" i="1"/>
  <c r="P1549" i="1"/>
  <c r="P1548" i="1"/>
  <c r="P1547" i="1"/>
  <c r="P1546" i="1"/>
  <c r="P1545" i="1"/>
  <c r="P1544" i="1"/>
  <c r="P1543" i="1"/>
  <c r="P1542" i="1"/>
  <c r="P1541" i="1"/>
  <c r="P1540" i="1"/>
  <c r="P1539" i="1"/>
  <c r="P1538" i="1"/>
  <c r="P1537" i="1"/>
  <c r="P1536" i="1"/>
  <c r="P1535" i="1"/>
  <c r="P1534" i="1"/>
  <c r="P1533" i="1"/>
  <c r="P1532" i="1"/>
  <c r="P1531" i="1"/>
  <c r="P1530" i="1"/>
  <c r="P1529" i="1"/>
  <c r="P1528" i="1"/>
  <c r="P1527" i="1"/>
  <c r="P1526" i="1"/>
  <c r="P1525" i="1"/>
  <c r="P1524" i="1"/>
  <c r="P1523" i="1"/>
  <c r="P1522" i="1"/>
  <c r="P1521" i="1"/>
  <c r="P1520" i="1"/>
  <c r="P1519" i="1"/>
  <c r="P1518" i="1"/>
  <c r="P1517" i="1"/>
  <c r="P1516" i="1"/>
  <c r="P1515" i="1"/>
  <c r="P1514" i="1"/>
  <c r="P1513" i="1"/>
  <c r="P1512" i="1"/>
  <c r="P1511" i="1"/>
  <c r="P1510" i="1"/>
  <c r="P1509" i="1"/>
  <c r="P1508" i="1"/>
  <c r="P1507" i="1"/>
  <c r="P1506" i="1"/>
  <c r="P1505" i="1"/>
  <c r="P1504" i="1"/>
  <c r="P1503" i="1"/>
  <c r="P1502" i="1"/>
  <c r="P1501" i="1"/>
  <c r="P1500" i="1"/>
  <c r="P1499" i="1"/>
  <c r="P1498" i="1"/>
  <c r="P1497" i="1"/>
  <c r="P1496" i="1"/>
  <c r="P1495" i="1"/>
  <c r="P1494" i="1"/>
  <c r="P1493" i="1"/>
  <c r="P1492" i="1"/>
  <c r="P1491" i="1"/>
  <c r="P1490" i="1"/>
  <c r="P1489" i="1"/>
  <c r="P1488" i="1"/>
  <c r="P1487" i="1"/>
  <c r="P1486" i="1"/>
  <c r="P1485" i="1"/>
  <c r="P1484" i="1"/>
  <c r="P1483" i="1"/>
  <c r="P1482" i="1"/>
  <c r="P1481" i="1"/>
  <c r="P1480" i="1"/>
  <c r="P1479" i="1"/>
  <c r="P1478" i="1"/>
  <c r="P1477" i="1"/>
  <c r="P1476" i="1"/>
  <c r="P1475" i="1"/>
  <c r="P1474" i="1"/>
  <c r="P1473" i="1"/>
  <c r="P1472" i="1"/>
  <c r="P1471" i="1"/>
  <c r="P1470" i="1"/>
  <c r="P1469" i="1"/>
  <c r="P1468" i="1"/>
  <c r="P1467" i="1"/>
  <c r="P1466" i="1"/>
  <c r="P1465" i="1"/>
  <c r="P1464" i="1"/>
  <c r="P1463" i="1"/>
  <c r="P1462" i="1"/>
  <c r="P1461" i="1"/>
  <c r="P1460" i="1"/>
  <c r="P1459" i="1"/>
  <c r="P1458" i="1"/>
  <c r="P1457" i="1"/>
  <c r="P1456" i="1"/>
  <c r="P1455" i="1"/>
  <c r="P1454" i="1"/>
  <c r="P1453" i="1"/>
  <c r="P1452" i="1"/>
  <c r="P1451" i="1"/>
  <c r="P1450" i="1"/>
  <c r="P1449" i="1"/>
  <c r="P1448" i="1"/>
  <c r="P1447" i="1"/>
  <c r="P1446" i="1"/>
  <c r="P1445" i="1"/>
  <c r="P1444" i="1"/>
  <c r="P1443" i="1"/>
  <c r="P1442" i="1"/>
  <c r="P1441" i="1"/>
  <c r="P1440" i="1"/>
  <c r="P1439" i="1"/>
  <c r="P1438" i="1"/>
  <c r="P1437" i="1"/>
  <c r="P1436" i="1"/>
  <c r="P1435" i="1"/>
  <c r="P1434" i="1"/>
  <c r="P1433" i="1"/>
  <c r="P1432" i="1"/>
  <c r="P1431" i="1"/>
  <c r="P1430" i="1"/>
  <c r="P1429" i="1"/>
  <c r="P1428" i="1"/>
  <c r="P1427" i="1"/>
  <c r="P1426" i="1"/>
  <c r="P1425" i="1"/>
  <c r="P1424" i="1"/>
  <c r="P1423" i="1"/>
  <c r="P1422" i="1"/>
  <c r="P1421" i="1"/>
  <c r="P1420" i="1"/>
  <c r="P1419" i="1"/>
  <c r="P1418" i="1"/>
  <c r="P1417" i="1"/>
  <c r="P1416" i="1"/>
  <c r="P1415" i="1"/>
  <c r="P1414" i="1"/>
  <c r="P1413" i="1"/>
  <c r="P1412" i="1"/>
  <c r="P1411" i="1"/>
  <c r="P1410" i="1"/>
  <c r="P1409" i="1"/>
  <c r="P1408" i="1"/>
  <c r="P1407" i="1"/>
  <c r="P1406" i="1"/>
  <c r="P1405" i="1"/>
  <c r="P1404" i="1"/>
  <c r="P1403" i="1"/>
  <c r="P1402" i="1"/>
  <c r="P1401" i="1"/>
  <c r="P1400" i="1"/>
  <c r="P1399" i="1"/>
  <c r="P1398" i="1"/>
  <c r="P1397" i="1"/>
  <c r="P1396" i="1"/>
  <c r="P1395" i="1"/>
  <c r="P1394" i="1"/>
  <c r="P1393" i="1"/>
  <c r="P1392" i="1"/>
  <c r="P1391" i="1"/>
  <c r="P1390" i="1"/>
  <c r="P1389" i="1"/>
  <c r="P1388" i="1"/>
  <c r="P1387" i="1"/>
  <c r="P1386" i="1"/>
  <c r="P1385" i="1"/>
  <c r="P1384" i="1"/>
  <c r="P1383" i="1"/>
  <c r="P1382" i="1"/>
  <c r="P1381" i="1"/>
  <c r="P1380" i="1"/>
  <c r="P1379" i="1"/>
  <c r="P1378" i="1"/>
  <c r="P1377" i="1"/>
  <c r="P1376" i="1"/>
  <c r="P1375" i="1"/>
  <c r="P1374" i="1"/>
  <c r="P1373" i="1"/>
  <c r="P1372" i="1"/>
  <c r="P1371" i="1"/>
  <c r="P1370" i="1"/>
  <c r="P1369" i="1"/>
  <c r="P1368" i="1"/>
  <c r="P1367" i="1"/>
  <c r="P1366" i="1"/>
  <c r="P1365" i="1"/>
  <c r="P1364" i="1"/>
  <c r="P1363" i="1"/>
  <c r="P1362" i="1"/>
  <c r="P1361" i="1"/>
  <c r="P1360" i="1"/>
  <c r="P1359" i="1"/>
  <c r="P1358" i="1"/>
  <c r="P1357" i="1"/>
  <c r="P1356" i="1"/>
  <c r="P1355" i="1"/>
  <c r="P1354" i="1"/>
  <c r="P1353" i="1"/>
  <c r="P1352" i="1"/>
  <c r="P1351" i="1"/>
  <c r="P1350" i="1"/>
  <c r="P1349" i="1"/>
  <c r="P1348" i="1"/>
  <c r="P1347" i="1"/>
  <c r="P1346" i="1"/>
  <c r="P1345" i="1"/>
  <c r="P1344" i="1"/>
  <c r="P1343" i="1"/>
  <c r="P1342" i="1"/>
  <c r="P1341" i="1"/>
  <c r="P1340" i="1"/>
  <c r="P1339" i="1"/>
  <c r="P1338" i="1"/>
  <c r="P1337" i="1"/>
  <c r="P1336" i="1"/>
  <c r="P1335" i="1"/>
  <c r="P1334" i="1"/>
  <c r="P1333" i="1"/>
  <c r="P1332" i="1"/>
  <c r="P1331" i="1"/>
  <c r="P1330" i="1"/>
  <c r="P1329" i="1"/>
  <c r="P1328" i="1"/>
  <c r="P1327" i="1"/>
  <c r="P1326" i="1"/>
  <c r="P1325" i="1"/>
  <c r="P1324" i="1"/>
  <c r="P1323" i="1"/>
  <c r="P1322" i="1"/>
  <c r="P1321" i="1"/>
  <c r="P1320" i="1"/>
  <c r="P1319" i="1"/>
  <c r="P1318" i="1"/>
  <c r="P1317" i="1"/>
  <c r="P1316" i="1"/>
  <c r="P1315" i="1"/>
  <c r="P1314" i="1"/>
  <c r="P1313" i="1"/>
  <c r="P1312" i="1"/>
  <c r="P1311" i="1"/>
  <c r="P1310" i="1"/>
  <c r="P1309" i="1"/>
  <c r="P1308" i="1"/>
  <c r="P1307" i="1"/>
  <c r="P1306" i="1"/>
  <c r="P1305" i="1"/>
  <c r="P1304" i="1"/>
  <c r="P1303" i="1"/>
  <c r="P1302" i="1"/>
  <c r="P1301" i="1"/>
  <c r="P1300" i="1"/>
  <c r="P1299" i="1"/>
  <c r="P1298" i="1"/>
  <c r="P1297" i="1"/>
  <c r="P1296" i="1"/>
  <c r="P1295" i="1"/>
  <c r="P1294" i="1"/>
  <c r="P1293" i="1"/>
  <c r="P1292" i="1"/>
  <c r="P1291" i="1"/>
  <c r="P1290" i="1"/>
  <c r="P1289" i="1"/>
  <c r="P1288" i="1"/>
  <c r="P1287" i="1"/>
  <c r="P1286" i="1"/>
  <c r="P1285" i="1"/>
  <c r="P1284" i="1"/>
  <c r="P1283" i="1"/>
  <c r="P1282" i="1"/>
  <c r="P1281" i="1"/>
  <c r="P1280" i="1"/>
  <c r="P1279" i="1"/>
  <c r="P1278" i="1"/>
  <c r="P1277" i="1"/>
  <c r="P1276" i="1"/>
  <c r="P1275" i="1"/>
  <c r="P1274" i="1"/>
  <c r="P1273" i="1"/>
  <c r="P1272" i="1"/>
  <c r="P1271" i="1"/>
  <c r="P1270" i="1"/>
  <c r="P1269" i="1"/>
  <c r="P1268" i="1"/>
  <c r="P1267" i="1"/>
  <c r="P1266" i="1"/>
  <c r="P1265" i="1"/>
  <c r="P1264" i="1"/>
  <c r="P1263" i="1"/>
  <c r="P1262" i="1"/>
  <c r="P1261" i="1"/>
  <c r="P1260" i="1"/>
  <c r="P1259" i="1"/>
  <c r="P1258" i="1"/>
  <c r="P1257" i="1"/>
  <c r="P1256" i="1"/>
  <c r="P1255" i="1"/>
  <c r="P1254" i="1"/>
  <c r="P1253" i="1"/>
  <c r="P1252" i="1"/>
  <c r="P1251" i="1"/>
  <c r="P1250" i="1"/>
  <c r="P1249" i="1"/>
  <c r="P1248" i="1"/>
  <c r="P1247" i="1"/>
  <c r="P1246" i="1"/>
  <c r="P1245" i="1"/>
  <c r="P1244" i="1"/>
  <c r="P1243" i="1"/>
  <c r="P1242" i="1"/>
  <c r="P1241" i="1"/>
  <c r="P1240" i="1"/>
  <c r="P1239" i="1"/>
  <c r="P1238" i="1"/>
  <c r="P1237" i="1"/>
  <c r="P1236" i="1"/>
  <c r="P1235" i="1"/>
  <c r="P1234" i="1"/>
  <c r="P1233" i="1"/>
  <c r="P1232" i="1"/>
  <c r="P1231" i="1"/>
  <c r="P1230" i="1"/>
  <c r="P1229" i="1"/>
  <c r="P1228" i="1"/>
  <c r="P1227" i="1"/>
  <c r="P1226" i="1"/>
  <c r="P1225" i="1"/>
  <c r="P1224" i="1"/>
  <c r="P1223" i="1"/>
  <c r="P1222" i="1"/>
  <c r="P1221" i="1"/>
  <c r="P1220" i="1"/>
  <c r="P1219" i="1"/>
  <c r="P1218" i="1"/>
  <c r="P1217" i="1"/>
  <c r="P1216" i="1"/>
  <c r="P1215" i="1"/>
  <c r="P1214" i="1"/>
  <c r="P1213" i="1"/>
  <c r="P1212" i="1"/>
  <c r="P1211" i="1"/>
  <c r="P1210" i="1"/>
  <c r="P1209" i="1"/>
  <c r="P1208" i="1"/>
  <c r="P1207" i="1"/>
  <c r="P1206" i="1"/>
  <c r="P1205" i="1"/>
  <c r="P1204" i="1"/>
  <c r="P1203" i="1"/>
  <c r="P1202" i="1"/>
  <c r="P1201" i="1"/>
  <c r="P1200" i="1"/>
  <c r="P1199" i="1"/>
  <c r="P1198" i="1"/>
  <c r="P1197" i="1"/>
  <c r="P1196" i="1"/>
  <c r="P1195" i="1"/>
  <c r="P1194" i="1"/>
  <c r="P1193" i="1"/>
  <c r="P1192" i="1"/>
  <c r="P1191" i="1"/>
  <c r="P1190" i="1"/>
  <c r="P1189" i="1"/>
  <c r="P1188" i="1"/>
  <c r="P1187" i="1"/>
  <c r="P1186" i="1"/>
  <c r="P1185" i="1"/>
  <c r="P1184" i="1"/>
  <c r="P1183" i="1"/>
  <c r="P1182" i="1"/>
  <c r="P1181" i="1"/>
  <c r="P1180" i="1"/>
  <c r="P1179" i="1"/>
  <c r="P1178" i="1"/>
  <c r="P1177" i="1"/>
  <c r="P1176" i="1"/>
  <c r="P1175" i="1"/>
  <c r="P1174" i="1"/>
  <c r="P1173" i="1"/>
  <c r="P1172" i="1"/>
  <c r="P1171" i="1"/>
  <c r="P1170" i="1"/>
  <c r="P1169" i="1"/>
  <c r="P1168" i="1"/>
  <c r="P1167" i="1"/>
  <c r="P1166" i="1"/>
  <c r="P1165" i="1"/>
  <c r="P1164" i="1"/>
  <c r="P1163" i="1"/>
  <c r="P1162" i="1"/>
  <c r="P1161" i="1"/>
  <c r="P1160" i="1"/>
  <c r="P1159" i="1"/>
  <c r="P1158" i="1"/>
  <c r="P1157" i="1"/>
  <c r="P1156" i="1"/>
  <c r="P1155" i="1"/>
  <c r="P1154" i="1"/>
  <c r="P1153" i="1"/>
  <c r="P1152" i="1"/>
  <c r="P1151" i="1"/>
  <c r="P1150" i="1"/>
  <c r="P1149" i="1"/>
  <c r="P1148" i="1"/>
  <c r="P1147" i="1"/>
  <c r="P1146" i="1"/>
  <c r="P1145" i="1"/>
  <c r="P1144" i="1"/>
  <c r="P1143" i="1"/>
  <c r="P1142" i="1"/>
  <c r="P1141" i="1"/>
  <c r="P1140" i="1"/>
  <c r="P1139" i="1"/>
  <c r="P1138" i="1"/>
  <c r="P1137" i="1"/>
  <c r="P1136" i="1"/>
  <c r="P1135" i="1"/>
  <c r="P1134" i="1"/>
  <c r="P1133" i="1"/>
  <c r="P1132" i="1"/>
  <c r="P1131" i="1"/>
  <c r="P1130" i="1"/>
  <c r="P1129" i="1"/>
  <c r="P1128" i="1"/>
  <c r="P1127" i="1"/>
  <c r="P1126" i="1"/>
  <c r="P1125" i="1"/>
  <c r="P1124" i="1"/>
  <c r="P1123" i="1"/>
  <c r="P1122" i="1"/>
  <c r="P1121" i="1"/>
  <c r="P1120" i="1"/>
  <c r="P1119" i="1"/>
  <c r="P1118" i="1"/>
  <c r="P1117" i="1"/>
  <c r="P1116" i="1"/>
  <c r="P1115" i="1"/>
  <c r="P1114" i="1"/>
  <c r="P1113" i="1"/>
  <c r="P1112" i="1"/>
  <c r="P1111" i="1"/>
  <c r="P1110" i="1"/>
  <c r="P1109" i="1"/>
  <c r="P1108" i="1"/>
  <c r="P1107" i="1"/>
  <c r="P1106" i="1"/>
  <c r="P1105" i="1"/>
  <c r="P1104" i="1"/>
  <c r="P1103" i="1"/>
  <c r="P1102" i="1"/>
  <c r="P1101" i="1"/>
  <c r="P1100" i="1"/>
  <c r="P1099" i="1"/>
  <c r="P1098" i="1"/>
  <c r="P1097" i="1"/>
  <c r="P1096" i="1"/>
  <c r="P1095" i="1"/>
  <c r="P1094" i="1"/>
  <c r="P1093" i="1"/>
  <c r="P1092" i="1"/>
  <c r="P1091" i="1"/>
  <c r="P1090" i="1"/>
  <c r="P1089" i="1"/>
  <c r="P1088" i="1"/>
  <c r="P1087" i="1"/>
  <c r="P1086" i="1"/>
  <c r="P1085" i="1"/>
  <c r="P1084" i="1"/>
  <c r="P1083" i="1"/>
  <c r="P1082" i="1"/>
  <c r="P1081" i="1"/>
  <c r="P1080" i="1"/>
  <c r="P1079" i="1"/>
  <c r="P1078" i="1"/>
  <c r="P1077" i="1"/>
  <c r="P1076" i="1"/>
  <c r="P1075" i="1"/>
  <c r="P1074" i="1"/>
  <c r="P1073" i="1"/>
  <c r="P1072" i="1"/>
  <c r="P1071" i="1"/>
  <c r="P1070" i="1"/>
  <c r="P1069" i="1"/>
  <c r="P1068" i="1"/>
  <c r="P1067" i="1"/>
  <c r="P1066" i="1"/>
  <c r="P1065" i="1"/>
  <c r="P1064" i="1"/>
  <c r="P1063" i="1"/>
  <c r="P1062" i="1"/>
  <c r="P1061" i="1"/>
  <c r="P1060" i="1"/>
  <c r="P1059" i="1"/>
  <c r="P1058" i="1"/>
  <c r="P1057" i="1"/>
  <c r="P1056" i="1"/>
  <c r="P1055" i="1"/>
  <c r="P1054" i="1"/>
  <c r="P1053" i="1"/>
  <c r="P1052" i="1"/>
  <c r="P1051" i="1"/>
  <c r="P1050" i="1"/>
  <c r="P1049" i="1"/>
  <c r="P1048" i="1"/>
  <c r="P1047" i="1"/>
  <c r="P1046" i="1"/>
  <c r="P1045" i="1"/>
  <c r="P1044" i="1"/>
  <c r="P1043" i="1"/>
  <c r="P1042" i="1"/>
  <c r="P1041" i="1"/>
  <c r="P1040" i="1"/>
  <c r="P1039" i="1"/>
  <c r="P1038" i="1"/>
  <c r="P1037" i="1"/>
  <c r="P1036" i="1"/>
  <c r="P1035" i="1"/>
  <c r="P1034" i="1"/>
  <c r="P1033" i="1"/>
  <c r="P1032" i="1"/>
  <c r="P1031" i="1"/>
  <c r="P1030" i="1"/>
  <c r="P1029" i="1"/>
  <c r="P1028" i="1"/>
  <c r="P1027" i="1"/>
  <c r="P1026" i="1"/>
  <c r="P1025" i="1"/>
  <c r="P1024" i="1"/>
  <c r="P1023" i="1"/>
  <c r="P1022" i="1"/>
  <c r="P1021" i="1"/>
  <c r="P1020" i="1"/>
  <c r="P1019" i="1"/>
  <c r="P1018" i="1"/>
  <c r="P1017" i="1"/>
  <c r="P1016" i="1"/>
  <c r="P1015" i="1"/>
  <c r="P1014" i="1"/>
  <c r="P1013" i="1"/>
  <c r="P1012" i="1"/>
  <c r="P1011" i="1"/>
  <c r="P1010" i="1"/>
  <c r="P1009" i="1"/>
  <c r="P1008" i="1"/>
  <c r="P1007" i="1"/>
  <c r="P1006" i="1"/>
  <c r="P1005" i="1"/>
  <c r="P1004" i="1"/>
  <c r="P1003" i="1"/>
  <c r="P1002" i="1"/>
  <c r="P1001" i="1"/>
  <c r="P1000" i="1"/>
  <c r="P999" i="1"/>
  <c r="P998" i="1"/>
  <c r="P997" i="1"/>
  <c r="P996" i="1"/>
  <c r="P995" i="1"/>
  <c r="P994" i="1"/>
  <c r="P993" i="1"/>
  <c r="P992" i="1"/>
  <c r="P991" i="1"/>
  <c r="P990" i="1"/>
  <c r="P989" i="1"/>
  <c r="P988" i="1"/>
  <c r="P987" i="1"/>
  <c r="P986" i="1"/>
  <c r="P985" i="1"/>
  <c r="P984" i="1"/>
  <c r="P983" i="1"/>
  <c r="P982" i="1"/>
  <c r="P981" i="1"/>
  <c r="P980" i="1"/>
  <c r="P979" i="1"/>
  <c r="P978" i="1"/>
  <c r="P977" i="1"/>
  <c r="P976" i="1"/>
  <c r="P975" i="1"/>
  <c r="P974" i="1"/>
  <c r="P973" i="1"/>
  <c r="P972" i="1"/>
  <c r="P971" i="1"/>
  <c r="P970" i="1"/>
  <c r="P969" i="1"/>
  <c r="P968" i="1"/>
  <c r="P967" i="1"/>
  <c r="P966" i="1"/>
  <c r="P965" i="1"/>
  <c r="P964" i="1"/>
  <c r="P963" i="1"/>
  <c r="P962" i="1"/>
  <c r="P961" i="1"/>
  <c r="P960" i="1"/>
  <c r="P959" i="1"/>
  <c r="P958" i="1"/>
  <c r="P957" i="1"/>
  <c r="P956" i="1"/>
  <c r="P955" i="1"/>
  <c r="P954" i="1"/>
  <c r="P953" i="1"/>
  <c r="P952" i="1"/>
  <c r="P951" i="1"/>
  <c r="P950" i="1"/>
  <c r="P949" i="1"/>
  <c r="P948" i="1"/>
  <c r="P947" i="1"/>
  <c r="P946" i="1"/>
  <c r="P945" i="1"/>
  <c r="P944" i="1"/>
  <c r="P943" i="1"/>
  <c r="P942" i="1"/>
  <c r="P941" i="1"/>
  <c r="P940" i="1"/>
  <c r="P939" i="1"/>
  <c r="P938" i="1"/>
  <c r="P937" i="1"/>
  <c r="P936" i="1"/>
  <c r="P935" i="1"/>
  <c r="P934" i="1"/>
  <c r="P933" i="1"/>
  <c r="P932" i="1"/>
  <c r="P931" i="1"/>
  <c r="P930" i="1"/>
  <c r="P929" i="1"/>
  <c r="P928" i="1"/>
  <c r="P927" i="1"/>
  <c r="P926" i="1"/>
  <c r="P925" i="1"/>
  <c r="P924" i="1"/>
  <c r="P923" i="1"/>
  <c r="P922" i="1"/>
  <c r="P921" i="1"/>
  <c r="P920" i="1"/>
  <c r="P919" i="1"/>
  <c r="P918" i="1"/>
  <c r="P917" i="1"/>
  <c r="P916" i="1"/>
  <c r="P915" i="1"/>
  <c r="P914" i="1"/>
  <c r="P913" i="1"/>
  <c r="P912" i="1"/>
  <c r="P911" i="1"/>
  <c r="P910" i="1"/>
  <c r="P909" i="1"/>
  <c r="P908" i="1"/>
  <c r="P907" i="1"/>
  <c r="P906" i="1"/>
  <c r="P905" i="1"/>
  <c r="P904" i="1"/>
  <c r="P903" i="1"/>
  <c r="P902" i="1"/>
  <c r="P901" i="1"/>
  <c r="P900" i="1"/>
  <c r="P899" i="1"/>
  <c r="P898" i="1"/>
  <c r="P897" i="1"/>
  <c r="P896" i="1"/>
  <c r="P895" i="1"/>
  <c r="P894" i="1"/>
  <c r="P893" i="1"/>
  <c r="P892" i="1"/>
  <c r="P891" i="1"/>
  <c r="P890" i="1"/>
  <c r="P889" i="1"/>
  <c r="P888" i="1"/>
  <c r="P887" i="1"/>
  <c r="P886" i="1"/>
  <c r="P885" i="1"/>
  <c r="P884" i="1"/>
  <c r="P883" i="1"/>
  <c r="P882" i="1"/>
  <c r="P881" i="1"/>
  <c r="P880" i="1"/>
  <c r="P879" i="1"/>
  <c r="P878" i="1"/>
  <c r="P877" i="1"/>
  <c r="P876" i="1"/>
  <c r="P875" i="1"/>
  <c r="P874" i="1"/>
  <c r="P873" i="1"/>
  <c r="P872" i="1"/>
  <c r="P871" i="1"/>
  <c r="P870" i="1"/>
  <c r="P869" i="1"/>
  <c r="P868" i="1"/>
  <c r="P867" i="1"/>
  <c r="P866" i="1"/>
  <c r="P865" i="1"/>
  <c r="P864" i="1"/>
  <c r="P863" i="1"/>
  <c r="P862" i="1"/>
  <c r="P861" i="1"/>
  <c r="P860" i="1"/>
  <c r="P859" i="1"/>
  <c r="P858" i="1"/>
  <c r="P857" i="1"/>
  <c r="P856" i="1"/>
  <c r="P855" i="1"/>
  <c r="P854" i="1"/>
  <c r="P853" i="1"/>
  <c r="P852" i="1"/>
  <c r="P851" i="1"/>
  <c r="P850" i="1"/>
  <c r="P849" i="1"/>
  <c r="P848" i="1"/>
  <c r="P1979" i="1"/>
  <c r="P1971" i="1"/>
  <c r="P1632" i="1"/>
  <c r="P847" i="1"/>
  <c r="P846" i="1"/>
  <c r="P845" i="1"/>
  <c r="P844" i="1"/>
  <c r="P843" i="1"/>
  <c r="P842" i="1"/>
  <c r="P841" i="1"/>
  <c r="P840" i="1"/>
  <c r="P839" i="1"/>
  <c r="P838" i="1"/>
  <c r="P837" i="1"/>
  <c r="P836" i="1"/>
  <c r="P835" i="1"/>
  <c r="P834" i="1"/>
  <c r="P833" i="1"/>
  <c r="P832" i="1"/>
  <c r="P831" i="1"/>
  <c r="P830" i="1"/>
  <c r="P829" i="1"/>
  <c r="P828" i="1"/>
  <c r="P827" i="1"/>
  <c r="P826" i="1"/>
  <c r="P825" i="1"/>
  <c r="P824" i="1"/>
  <c r="P823" i="1"/>
  <c r="P822" i="1"/>
  <c r="P821" i="1"/>
  <c r="P820" i="1"/>
  <c r="P819" i="1"/>
  <c r="P818" i="1"/>
  <c r="P817" i="1"/>
  <c r="P816" i="1"/>
  <c r="P815" i="1"/>
  <c r="P814" i="1"/>
  <c r="P813" i="1"/>
  <c r="P812" i="1"/>
  <c r="P811" i="1"/>
  <c r="P810" i="1"/>
  <c r="P809" i="1"/>
  <c r="P808" i="1"/>
  <c r="P807" i="1"/>
  <c r="P806" i="1"/>
  <c r="P805" i="1"/>
  <c r="P804" i="1"/>
  <c r="P803" i="1"/>
  <c r="P802" i="1"/>
  <c r="P801" i="1"/>
  <c r="P800" i="1"/>
  <c r="P799" i="1"/>
  <c r="P798" i="1"/>
  <c r="P797" i="1"/>
  <c r="P796" i="1"/>
  <c r="P795" i="1"/>
  <c r="P794" i="1"/>
  <c r="P793" i="1"/>
  <c r="P792" i="1"/>
  <c r="P791" i="1"/>
  <c r="P790" i="1"/>
  <c r="P789" i="1"/>
  <c r="P788" i="1"/>
  <c r="P787" i="1"/>
  <c r="P786" i="1"/>
  <c r="P785" i="1"/>
  <c r="P784" i="1"/>
  <c r="P783" i="1"/>
  <c r="P782" i="1"/>
  <c r="P781" i="1"/>
  <c r="P780" i="1"/>
  <c r="P779" i="1"/>
  <c r="P778" i="1"/>
  <c r="P777" i="1"/>
  <c r="P776" i="1"/>
  <c r="P775" i="1"/>
  <c r="P774" i="1"/>
  <c r="P773" i="1"/>
  <c r="P772" i="1"/>
  <c r="P771" i="1"/>
  <c r="P770" i="1"/>
  <c r="P769" i="1"/>
  <c r="P768" i="1"/>
  <c r="P767" i="1"/>
  <c r="P766" i="1"/>
  <c r="P765" i="1"/>
  <c r="P764" i="1"/>
  <c r="P763" i="1"/>
  <c r="P762" i="1"/>
  <c r="P761" i="1"/>
  <c r="P760" i="1"/>
  <c r="P759" i="1"/>
  <c r="P758" i="1"/>
  <c r="P757" i="1"/>
  <c r="P756" i="1"/>
  <c r="P755" i="1"/>
  <c r="P754" i="1"/>
  <c r="P753" i="1"/>
  <c r="P752" i="1"/>
  <c r="P751" i="1"/>
  <c r="P750" i="1"/>
  <c r="P749" i="1"/>
  <c r="P748" i="1"/>
  <c r="P747" i="1"/>
  <c r="P746" i="1"/>
  <c r="P745" i="1"/>
  <c r="P744" i="1"/>
  <c r="P743" i="1"/>
  <c r="P742" i="1"/>
  <c r="P741" i="1"/>
  <c r="P740" i="1"/>
  <c r="P739" i="1"/>
  <c r="P738" i="1"/>
  <c r="P737" i="1"/>
  <c r="P736" i="1"/>
  <c r="P735" i="1"/>
  <c r="P734" i="1"/>
  <c r="P733" i="1"/>
  <c r="P732" i="1"/>
  <c r="P731" i="1"/>
  <c r="P730" i="1"/>
  <c r="P729" i="1"/>
  <c r="P728" i="1"/>
  <c r="P727" i="1"/>
  <c r="P726" i="1"/>
  <c r="P725" i="1"/>
  <c r="P724" i="1"/>
  <c r="P723" i="1"/>
  <c r="P722" i="1"/>
  <c r="P721" i="1"/>
  <c r="P720" i="1"/>
  <c r="P719" i="1"/>
  <c r="P718" i="1"/>
  <c r="P717" i="1"/>
  <c r="P716" i="1"/>
  <c r="P715" i="1"/>
  <c r="P714" i="1"/>
  <c r="P713" i="1"/>
  <c r="P712" i="1"/>
  <c r="P711" i="1"/>
  <c r="P710" i="1"/>
  <c r="P709" i="1"/>
  <c r="P708" i="1"/>
  <c r="P707" i="1"/>
  <c r="P706" i="1"/>
  <c r="P705" i="1"/>
  <c r="P704" i="1"/>
  <c r="P703" i="1"/>
  <c r="P702" i="1"/>
  <c r="P701" i="1"/>
  <c r="P700" i="1"/>
  <c r="P699" i="1"/>
  <c r="P698" i="1"/>
  <c r="P697" i="1"/>
  <c r="P696" i="1"/>
  <c r="P695" i="1"/>
  <c r="P694" i="1"/>
  <c r="P693" i="1"/>
  <c r="P692" i="1"/>
  <c r="P691" i="1"/>
  <c r="P690" i="1"/>
  <c r="P689" i="1"/>
  <c r="P688" i="1"/>
  <c r="P687" i="1"/>
  <c r="P686" i="1"/>
  <c r="P685" i="1"/>
  <c r="P684" i="1"/>
  <c r="P683" i="1"/>
  <c r="P682" i="1"/>
  <c r="P681" i="1"/>
  <c r="P680" i="1"/>
  <c r="P679" i="1"/>
  <c r="P678" i="1"/>
  <c r="P677" i="1"/>
  <c r="P676" i="1"/>
  <c r="P675" i="1"/>
  <c r="P674" i="1"/>
  <c r="P673" i="1"/>
  <c r="P672" i="1"/>
  <c r="P671" i="1"/>
  <c r="P670" i="1"/>
  <c r="P669" i="1"/>
  <c r="P668" i="1"/>
  <c r="P667" i="1"/>
  <c r="P666" i="1"/>
  <c r="P665" i="1"/>
  <c r="P664" i="1"/>
  <c r="P663" i="1"/>
  <c r="P662" i="1"/>
  <c r="P661" i="1"/>
  <c r="P660" i="1"/>
  <c r="P659" i="1"/>
  <c r="P658" i="1"/>
  <c r="P657" i="1"/>
  <c r="P656" i="1"/>
  <c r="P655" i="1"/>
  <c r="P654" i="1"/>
  <c r="P653" i="1"/>
  <c r="P652" i="1"/>
  <c r="P651" i="1"/>
  <c r="P650" i="1"/>
  <c r="P649" i="1"/>
  <c r="P648" i="1"/>
  <c r="P647" i="1"/>
  <c r="P646" i="1"/>
  <c r="P645" i="1"/>
  <c r="P644" i="1"/>
  <c r="P643" i="1"/>
  <c r="P642" i="1"/>
  <c r="P641" i="1"/>
  <c r="P640" i="1"/>
  <c r="P639" i="1"/>
  <c r="P638" i="1"/>
  <c r="P637" i="1"/>
  <c r="P636" i="1"/>
  <c r="P635" i="1"/>
  <c r="P634" i="1"/>
  <c r="P633" i="1"/>
  <c r="P632" i="1"/>
  <c r="P631" i="1"/>
  <c r="P630" i="1"/>
  <c r="P629" i="1"/>
  <c r="P628" i="1"/>
  <c r="P627" i="1"/>
  <c r="P626" i="1"/>
  <c r="P625" i="1"/>
  <c r="P624" i="1"/>
  <c r="P623" i="1"/>
  <c r="P622" i="1"/>
  <c r="P621" i="1"/>
  <c r="P620" i="1"/>
  <c r="P619" i="1"/>
  <c r="P618" i="1"/>
  <c r="P617" i="1"/>
  <c r="P616" i="1"/>
  <c r="P615" i="1"/>
  <c r="P614" i="1"/>
  <c r="P613" i="1"/>
  <c r="P612" i="1"/>
  <c r="P611" i="1"/>
  <c r="P610" i="1"/>
  <c r="P609" i="1"/>
  <c r="P608" i="1"/>
  <c r="P607" i="1"/>
  <c r="P606" i="1"/>
  <c r="P605" i="1"/>
  <c r="P604" i="1"/>
  <c r="P603" i="1"/>
  <c r="P602" i="1"/>
  <c r="P601" i="1"/>
  <c r="P600" i="1"/>
  <c r="P599" i="1"/>
  <c r="P598" i="1"/>
  <c r="P597" i="1"/>
  <c r="P596" i="1"/>
  <c r="P595" i="1"/>
  <c r="P594" i="1"/>
  <c r="P593" i="1"/>
  <c r="P592" i="1"/>
  <c r="P591" i="1"/>
  <c r="P590" i="1"/>
  <c r="P589" i="1"/>
  <c r="P588" i="1"/>
  <c r="P587" i="1"/>
  <c r="P586" i="1"/>
  <c r="P585" i="1"/>
  <c r="P584" i="1"/>
  <c r="P583" i="1"/>
  <c r="P582" i="1"/>
  <c r="P581" i="1"/>
  <c r="P580" i="1"/>
  <c r="P579" i="1"/>
  <c r="P578" i="1"/>
  <c r="P577" i="1"/>
  <c r="P576" i="1"/>
  <c r="P575" i="1"/>
  <c r="P574" i="1"/>
  <c r="P573" i="1"/>
  <c r="P572" i="1"/>
  <c r="P571" i="1"/>
  <c r="P570" i="1"/>
  <c r="P569" i="1"/>
  <c r="P568" i="1"/>
  <c r="P567" i="1"/>
  <c r="P566" i="1"/>
  <c r="P565" i="1"/>
  <c r="P564" i="1"/>
  <c r="P563" i="1"/>
  <c r="P562" i="1"/>
  <c r="P561" i="1"/>
  <c r="P560" i="1"/>
  <c r="P559" i="1"/>
  <c r="P558" i="1"/>
  <c r="P557" i="1"/>
  <c r="P556" i="1"/>
  <c r="P555" i="1"/>
  <c r="P554" i="1"/>
  <c r="P553" i="1"/>
  <c r="P552" i="1"/>
  <c r="P551" i="1"/>
  <c r="P550" i="1"/>
  <c r="P549" i="1"/>
  <c r="P548" i="1"/>
  <c r="P547" i="1"/>
  <c r="P546" i="1"/>
  <c r="P545" i="1"/>
  <c r="P544" i="1"/>
  <c r="P543" i="1"/>
  <c r="P542" i="1"/>
  <c r="P541" i="1"/>
  <c r="P540" i="1"/>
  <c r="P539" i="1"/>
  <c r="P538" i="1"/>
  <c r="P537" i="1"/>
  <c r="P536" i="1"/>
  <c r="P535" i="1"/>
  <c r="P534" i="1"/>
  <c r="P533" i="1"/>
  <c r="P532" i="1"/>
  <c r="P531" i="1"/>
  <c r="P530" i="1"/>
  <c r="P529" i="1"/>
  <c r="P528" i="1"/>
  <c r="P527" i="1"/>
  <c r="P526" i="1"/>
  <c r="P525" i="1"/>
  <c r="P524" i="1"/>
  <c r="P523" i="1"/>
  <c r="P522" i="1"/>
  <c r="P521" i="1"/>
  <c r="P520" i="1"/>
  <c r="P519" i="1"/>
  <c r="P518" i="1"/>
  <c r="P517" i="1"/>
  <c r="P516" i="1"/>
  <c r="P515" i="1"/>
  <c r="P514" i="1"/>
  <c r="P513" i="1"/>
  <c r="P512" i="1"/>
  <c r="P511" i="1"/>
  <c r="P510" i="1"/>
  <c r="P509" i="1"/>
  <c r="P508" i="1"/>
  <c r="P507" i="1"/>
  <c r="P506" i="1"/>
  <c r="P505" i="1"/>
  <c r="P504" i="1"/>
  <c r="P503" i="1"/>
  <c r="P502" i="1"/>
  <c r="P501" i="1"/>
  <c r="P500" i="1"/>
  <c r="P499" i="1"/>
  <c r="P498" i="1"/>
  <c r="P497" i="1"/>
  <c r="P496" i="1"/>
  <c r="P495" i="1"/>
  <c r="P494" i="1"/>
  <c r="P493" i="1"/>
  <c r="P492" i="1"/>
  <c r="P491" i="1"/>
  <c r="P490" i="1"/>
  <c r="P489" i="1"/>
  <c r="P488" i="1"/>
  <c r="P487" i="1"/>
  <c r="P486" i="1"/>
  <c r="P485" i="1"/>
  <c r="P484" i="1"/>
  <c r="P483" i="1"/>
  <c r="P482" i="1"/>
  <c r="P481" i="1"/>
  <c r="P480" i="1"/>
  <c r="P479" i="1"/>
  <c r="P478" i="1"/>
  <c r="P477" i="1"/>
  <c r="P476" i="1"/>
  <c r="P475" i="1"/>
  <c r="P474" i="1"/>
  <c r="P473" i="1"/>
  <c r="P472" i="1"/>
  <c r="P471" i="1"/>
  <c r="P470" i="1"/>
  <c r="P469" i="1"/>
  <c r="P468" i="1"/>
  <c r="P467" i="1"/>
  <c r="P466" i="1"/>
  <c r="P465" i="1"/>
  <c r="P464" i="1"/>
  <c r="P463" i="1"/>
  <c r="P462" i="1"/>
  <c r="P461" i="1"/>
  <c r="P460" i="1"/>
  <c r="P459" i="1"/>
  <c r="P458" i="1"/>
  <c r="P457" i="1"/>
  <c r="P456" i="1"/>
  <c r="P455" i="1"/>
  <c r="P454" i="1"/>
  <c r="P453" i="1"/>
  <c r="P452" i="1"/>
  <c r="P451" i="1"/>
  <c r="P450" i="1"/>
  <c r="P449" i="1"/>
  <c r="P448" i="1"/>
  <c r="P447" i="1"/>
  <c r="P446" i="1"/>
  <c r="P445" i="1"/>
  <c r="P444" i="1"/>
  <c r="P443" i="1"/>
  <c r="P442" i="1"/>
  <c r="P441" i="1"/>
  <c r="P440" i="1"/>
  <c r="P439" i="1"/>
  <c r="P438" i="1"/>
  <c r="P437" i="1"/>
  <c r="P436" i="1"/>
  <c r="P435" i="1"/>
  <c r="P434" i="1"/>
  <c r="P433" i="1"/>
  <c r="P432" i="1"/>
  <c r="P431" i="1"/>
  <c r="P430" i="1"/>
  <c r="P429" i="1"/>
  <c r="P428" i="1"/>
  <c r="P427" i="1"/>
  <c r="P426" i="1"/>
  <c r="P425" i="1"/>
  <c r="P424" i="1"/>
  <c r="P423" i="1"/>
  <c r="P422" i="1"/>
  <c r="P421" i="1"/>
  <c r="P420" i="1"/>
  <c r="P419" i="1"/>
  <c r="P418" i="1"/>
  <c r="P417" i="1"/>
  <c r="P416" i="1"/>
  <c r="P415" i="1"/>
  <c r="P414" i="1"/>
  <c r="P413" i="1"/>
  <c r="P412" i="1"/>
  <c r="P411" i="1"/>
  <c r="P410" i="1"/>
  <c r="P409" i="1"/>
  <c r="P408" i="1"/>
  <c r="P407" i="1"/>
  <c r="P406" i="1"/>
  <c r="P405" i="1"/>
  <c r="P404" i="1"/>
  <c r="P403" i="1"/>
  <c r="P402" i="1"/>
  <c r="P401" i="1"/>
  <c r="P400" i="1"/>
  <c r="P399" i="1"/>
  <c r="P398" i="1"/>
  <c r="P397" i="1"/>
  <c r="P396" i="1"/>
  <c r="P395" i="1"/>
  <c r="P394" i="1"/>
  <c r="P393" i="1"/>
  <c r="P392" i="1"/>
  <c r="P391" i="1"/>
  <c r="P390" i="1"/>
  <c r="P389" i="1"/>
  <c r="P388" i="1"/>
  <c r="P387" i="1"/>
  <c r="P386" i="1"/>
  <c r="P385" i="1"/>
  <c r="P384" i="1"/>
  <c r="P383" i="1"/>
  <c r="P382" i="1"/>
  <c r="P381" i="1"/>
  <c r="P380" i="1"/>
  <c r="P379" i="1"/>
  <c r="P378" i="1"/>
  <c r="P377" i="1"/>
  <c r="P376" i="1"/>
  <c r="P375" i="1"/>
  <c r="P374" i="1"/>
  <c r="P373" i="1"/>
  <c r="P372" i="1"/>
  <c r="P371" i="1"/>
  <c r="P370" i="1"/>
  <c r="P369" i="1"/>
  <c r="P368" i="1"/>
  <c r="P367" i="1"/>
  <c r="P366" i="1"/>
  <c r="P365" i="1"/>
  <c r="P364" i="1"/>
  <c r="P363" i="1"/>
  <c r="P362" i="1"/>
  <c r="P361" i="1"/>
  <c r="P360" i="1"/>
  <c r="P359" i="1"/>
  <c r="P358" i="1"/>
  <c r="P357" i="1"/>
  <c r="P356" i="1"/>
  <c r="P355" i="1"/>
  <c r="P354" i="1"/>
  <c r="P353" i="1"/>
  <c r="P352" i="1"/>
  <c r="P351" i="1"/>
  <c r="P350" i="1"/>
  <c r="P349" i="1"/>
  <c r="P348" i="1"/>
  <c r="P347" i="1"/>
  <c r="P346" i="1"/>
  <c r="P345" i="1"/>
  <c r="P344" i="1"/>
  <c r="P343" i="1"/>
  <c r="P342" i="1"/>
  <c r="P341" i="1"/>
  <c r="P340" i="1"/>
  <c r="P339" i="1"/>
  <c r="P337" i="1"/>
  <c r="P336" i="1"/>
  <c r="P335" i="1"/>
  <c r="P334" i="1"/>
  <c r="P333" i="1"/>
  <c r="P332" i="1"/>
  <c r="P331" i="1"/>
  <c r="P330" i="1"/>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1973" i="1"/>
  <c r="P1981" i="1"/>
  <c r="P255" i="1"/>
  <c r="P254" i="1"/>
  <c r="P253" i="1"/>
  <c r="P250" i="1"/>
  <c r="P249" i="1"/>
  <c r="P245" i="1"/>
  <c r="P244" i="1"/>
  <c r="P239" i="1"/>
  <c r="P238" i="1"/>
  <c r="P231" i="1"/>
  <c r="P230" i="1"/>
  <c r="P229" i="1"/>
  <c r="P228" i="1"/>
  <c r="P226" i="1"/>
  <c r="P225" i="1"/>
  <c r="P220" i="1"/>
  <c r="P216" i="1"/>
  <c r="P215" i="1"/>
  <c r="P213" i="1"/>
  <c r="P212" i="1"/>
  <c r="P211" i="1"/>
  <c r="P202" i="1"/>
  <c r="P201" i="1"/>
  <c r="P199" i="1"/>
  <c r="P198" i="1"/>
  <c r="P197" i="1"/>
  <c r="P196" i="1"/>
  <c r="P193" i="1"/>
  <c r="P192" i="1"/>
  <c r="P189" i="1"/>
  <c r="P187" i="1"/>
  <c r="P186" i="1"/>
  <c r="P181" i="1"/>
  <c r="P172" i="1"/>
  <c r="P171" i="1"/>
  <c r="P169" i="1"/>
  <c r="P168" i="1"/>
  <c r="P166" i="1"/>
  <c r="P165" i="1"/>
  <c r="P164" i="1"/>
  <c r="P163" i="1"/>
  <c r="P161" i="1"/>
  <c r="P156" i="1"/>
  <c r="P152" i="1"/>
  <c r="P151" i="1"/>
  <c r="P150" i="1"/>
  <c r="P146" i="1"/>
  <c r="P145" i="1"/>
  <c r="P144" i="1"/>
  <c r="P142" i="1"/>
  <c r="P138" i="1"/>
  <c r="P131" i="1"/>
  <c r="P129" i="1"/>
  <c r="P127" i="1"/>
  <c r="P126" i="1"/>
  <c r="P124" i="1"/>
  <c r="P123" i="1"/>
  <c r="P119" i="1"/>
  <c r="P118" i="1"/>
  <c r="P114" i="1"/>
  <c r="P112" i="1"/>
  <c r="P111" i="1"/>
  <c r="P108" i="1"/>
  <c r="P101" i="1"/>
  <c r="P99" i="1"/>
  <c r="P98" i="1"/>
  <c r="P94" i="1"/>
  <c r="P79" i="1"/>
  <c r="P75" i="1"/>
  <c r="P74" i="1"/>
  <c r="P70" i="1"/>
  <c r="P69" i="1"/>
  <c r="P61" i="1"/>
  <c r="P59" i="1"/>
  <c r="P58" i="1"/>
  <c r="P56" i="1"/>
  <c r="P55" i="1"/>
  <c r="P52" i="1"/>
  <c r="P50" i="1"/>
  <c r="P49" i="1"/>
  <c r="P46" i="1"/>
  <c r="P41" i="1"/>
  <c r="P39" i="1"/>
  <c r="P38" i="1"/>
  <c r="P37" i="1"/>
  <c r="P36" i="1"/>
  <c r="P35" i="1"/>
  <c r="P34" i="1"/>
  <c r="P33" i="1"/>
  <c r="P32" i="1"/>
  <c r="P26" i="1"/>
  <c r="P24" i="1"/>
  <c r="P23" i="1"/>
  <c r="P22" i="1"/>
  <c r="P21" i="1"/>
  <c r="P20" i="1"/>
  <c r="P16" i="1"/>
  <c r="P257" i="1"/>
  <c r="P256" i="1"/>
  <c r="P251" i="1"/>
  <c r="P248" i="1"/>
  <c r="P247" i="1"/>
  <c r="P243" i="1"/>
  <c r="P242" i="1"/>
  <c r="P241" i="1"/>
  <c r="P236" i="1"/>
  <c r="P235" i="1"/>
  <c r="P227" i="1"/>
  <c r="P223" i="1"/>
  <c r="P222" i="1"/>
  <c r="P218" i="1"/>
  <c r="P217" i="1"/>
  <c r="P210" i="1"/>
  <c r="P209" i="1"/>
  <c r="P208" i="1"/>
  <c r="P207" i="1"/>
  <c r="P205" i="1"/>
  <c r="P204" i="1"/>
  <c r="P190" i="1"/>
  <c r="P188" i="1"/>
  <c r="P185" i="1"/>
  <c r="P184" i="1"/>
  <c r="P182" i="1"/>
  <c r="P180" i="1"/>
  <c r="P178" i="1"/>
  <c r="P177" i="1"/>
  <c r="P176" i="1"/>
  <c r="P174" i="1"/>
  <c r="P173" i="1"/>
  <c r="P162" i="1"/>
  <c r="P158" i="1"/>
  <c r="P157" i="1"/>
  <c r="P149" i="1"/>
  <c r="P148" i="1"/>
  <c r="P143" i="1"/>
  <c r="P139" i="1"/>
  <c r="P137" i="1"/>
  <c r="P136" i="1"/>
  <c r="P133" i="1"/>
  <c r="P132" i="1"/>
  <c r="P128" i="1"/>
  <c r="P122" i="1"/>
  <c r="P121" i="1"/>
  <c r="P116" i="1"/>
  <c r="P115" i="1"/>
  <c r="P113" i="1"/>
  <c r="P106" i="1"/>
  <c r="P105" i="1"/>
  <c r="P104" i="1"/>
  <c r="P103" i="1"/>
  <c r="P102" i="1"/>
  <c r="P96" i="1"/>
  <c r="P95" i="1"/>
  <c r="P93" i="1"/>
  <c r="P92" i="1"/>
  <c r="P90" i="1"/>
  <c r="P89" i="1"/>
  <c r="P85" i="1"/>
  <c r="P84" i="1"/>
  <c r="P81" i="1"/>
  <c r="P80" i="1"/>
  <c r="P78" i="1"/>
  <c r="P77" i="1"/>
  <c r="P72" i="1"/>
  <c r="P67" i="1"/>
  <c r="P66" i="1"/>
  <c r="P64" i="1"/>
  <c r="P63" i="1"/>
  <c r="P60" i="1"/>
  <c r="P53" i="1"/>
  <c r="P51" i="1"/>
  <c r="P48" i="1"/>
  <c r="P45" i="1"/>
  <c r="P44" i="1"/>
  <c r="P43" i="1"/>
  <c r="P40" i="1"/>
  <c r="P30" i="1"/>
  <c r="P29" i="1"/>
  <c r="P28" i="1"/>
  <c r="P27" i="1"/>
  <c r="P19" i="1"/>
  <c r="P18" i="1"/>
  <c r="P17" i="1"/>
  <c r="P15" i="1"/>
  <c r="P14" i="1"/>
  <c r="P258" i="1"/>
  <c r="P252" i="1"/>
  <c r="P246" i="1"/>
  <c r="P240" i="1"/>
  <c r="P237" i="1"/>
  <c r="P234" i="1"/>
  <c r="P233" i="1"/>
  <c r="P232" i="1"/>
  <c r="P224" i="1"/>
  <c r="P221" i="1"/>
  <c r="P219" i="1"/>
  <c r="P214" i="1"/>
  <c r="P206" i="1"/>
  <c r="P203" i="1"/>
  <c r="P200" i="1"/>
  <c r="P195" i="1"/>
  <c r="P194" i="1"/>
  <c r="P191" i="1"/>
  <c r="P183" i="1"/>
  <c r="P179" i="1"/>
  <c r="P175" i="1"/>
  <c r="P170" i="1"/>
  <c r="P167" i="1"/>
  <c r="P160" i="1"/>
  <c r="P159" i="1"/>
  <c r="P155" i="1"/>
  <c r="P154" i="1"/>
  <c r="P153" i="1"/>
  <c r="P147" i="1"/>
  <c r="P141" i="1"/>
  <c r="P140" i="1"/>
  <c r="P135" i="1"/>
  <c r="P134" i="1"/>
  <c r="P130" i="1"/>
  <c r="P125" i="1"/>
  <c r="P120" i="1"/>
  <c r="P117" i="1"/>
  <c r="P110" i="1"/>
  <c r="P109" i="1"/>
  <c r="P107" i="1"/>
  <c r="P100" i="1"/>
  <c r="P97" i="1"/>
  <c r="P91" i="1"/>
  <c r="P83" i="1"/>
  <c r="P82" i="1"/>
  <c r="P76" i="1"/>
  <c r="P73" i="1"/>
  <c r="P71" i="1"/>
  <c r="P68" i="1"/>
  <c r="P65" i="1"/>
  <c r="P62" i="1"/>
  <c r="P57" i="1"/>
  <c r="P54" i="1"/>
  <c r="P47" i="1"/>
  <c r="P42" i="1"/>
  <c r="P31" i="1"/>
  <c r="P25" i="1"/>
  <c r="P13" i="1"/>
  <c r="W3285" i="1"/>
  <c r="W3281" i="1"/>
  <c r="W3277" i="1"/>
  <c r="W3273" i="1"/>
  <c r="W3269" i="1"/>
  <c r="W3265" i="1"/>
  <c r="W3261" i="1"/>
  <c r="W3288" i="1"/>
  <c r="W3284" i="1"/>
  <c r="W3280" i="1"/>
  <c r="W3276" i="1"/>
  <c r="W3272" i="1"/>
  <c r="W3268" i="1"/>
  <c r="W3264" i="1"/>
  <c r="W3260" i="1"/>
  <c r="W3259" i="1"/>
  <c r="W3258" i="1"/>
  <c r="W3257" i="1"/>
  <c r="W3256" i="1"/>
  <c r="W3255" i="1"/>
  <c r="W3254" i="1"/>
  <c r="W3253" i="1"/>
  <c r="W3287" i="1"/>
  <c r="W3283" i="1"/>
  <c r="W3279" i="1"/>
  <c r="W3275" i="1"/>
  <c r="W3271" i="1"/>
  <c r="W3267" i="1"/>
  <c r="W3263" i="1"/>
  <c r="W3286" i="1"/>
  <c r="W3270" i="1"/>
  <c r="W3282" i="1"/>
  <c r="W3266" i="1"/>
  <c r="W3252" i="1"/>
  <c r="W3251" i="1"/>
  <c r="W3250" i="1"/>
  <c r="W3249" i="1"/>
  <c r="W3248" i="1"/>
  <c r="W3247" i="1"/>
  <c r="W3246" i="1"/>
  <c r="W3245" i="1"/>
  <c r="W3244" i="1"/>
  <c r="W3243" i="1"/>
  <c r="W3242" i="1"/>
  <c r="W3241" i="1"/>
  <c r="W3240" i="1"/>
  <c r="W3239" i="1"/>
  <c r="W3238" i="1"/>
  <c r="W3237" i="1"/>
  <c r="W3236" i="1"/>
  <c r="W3235" i="1"/>
  <c r="W3234" i="1"/>
  <c r="W3233" i="1"/>
  <c r="W3232" i="1"/>
  <c r="W3278" i="1"/>
  <c r="W3262" i="1"/>
  <c r="W3231" i="1"/>
  <c r="W3230" i="1"/>
  <c r="W3229" i="1"/>
  <c r="W3228" i="1"/>
  <c r="W3227" i="1"/>
  <c r="W3226" i="1"/>
  <c r="W3225" i="1"/>
  <c r="W3224" i="1"/>
  <c r="W3223" i="1"/>
  <c r="W3222" i="1"/>
  <c r="W3221" i="1"/>
  <c r="W3220" i="1"/>
  <c r="W3219" i="1"/>
  <c r="W3218" i="1"/>
  <c r="W3217" i="1"/>
  <c r="W3216" i="1"/>
  <c r="W3215" i="1"/>
  <c r="W3214" i="1"/>
  <c r="W3213" i="1"/>
  <c r="W3212" i="1"/>
  <c r="W3211" i="1"/>
  <c r="W3210" i="1"/>
  <c r="W3209" i="1"/>
  <c r="W3208" i="1"/>
  <c r="W3207" i="1"/>
  <c r="W3274" i="1"/>
  <c r="W3206" i="1"/>
  <c r="W3202" i="1"/>
  <c r="W3198" i="1"/>
  <c r="W3194" i="1"/>
  <c r="W3190" i="1"/>
  <c r="W3186" i="1"/>
  <c r="W3182" i="1"/>
  <c r="W3178" i="1"/>
  <c r="W3174" i="1"/>
  <c r="W3170" i="1"/>
  <c r="W3166" i="1"/>
  <c r="W3203" i="1"/>
  <c r="W3199" i="1"/>
  <c r="W3195" i="1"/>
  <c r="W3191" i="1"/>
  <c r="W3187" i="1"/>
  <c r="W3183" i="1"/>
  <c r="W3179" i="1"/>
  <c r="W3175" i="1"/>
  <c r="W3171" i="1"/>
  <c r="W3167" i="1"/>
  <c r="W3163" i="1"/>
  <c r="W3161" i="1"/>
  <c r="W3159" i="1"/>
  <c r="W3158" i="1"/>
  <c r="W3157" i="1"/>
  <c r="W3156" i="1"/>
  <c r="W3155" i="1"/>
  <c r="W3154" i="1"/>
  <c r="W3153" i="1"/>
  <c r="W3152" i="1"/>
  <c r="W3151" i="1"/>
  <c r="W3150" i="1"/>
  <c r="W3149" i="1"/>
  <c r="W3148" i="1"/>
  <c r="W3147" i="1"/>
  <c r="W3146" i="1"/>
  <c r="W3145" i="1"/>
  <c r="W3144" i="1"/>
  <c r="W3143" i="1"/>
  <c r="W3142" i="1"/>
  <c r="W3141" i="1"/>
  <c r="W3140" i="1"/>
  <c r="W3139" i="1"/>
  <c r="W3138" i="1"/>
  <c r="W3137" i="1"/>
  <c r="W3136" i="1"/>
  <c r="W3135" i="1"/>
  <c r="W3134" i="1"/>
  <c r="W3133" i="1"/>
  <c r="W3132" i="1"/>
  <c r="W3131" i="1"/>
  <c r="W3204" i="1"/>
  <c r="W3200" i="1"/>
  <c r="W3196" i="1"/>
  <c r="W3192" i="1"/>
  <c r="W3188" i="1"/>
  <c r="W3184" i="1"/>
  <c r="W3180" i="1"/>
  <c r="W3176" i="1"/>
  <c r="W3172" i="1"/>
  <c r="W3168" i="1"/>
  <c r="W3193" i="1"/>
  <c r="W3177" i="1"/>
  <c r="W3160" i="1"/>
  <c r="W3197" i="1"/>
  <c r="W3181" i="1"/>
  <c r="W3165" i="1"/>
  <c r="W3162" i="1"/>
  <c r="W3130" i="1"/>
  <c r="W3128" i="1"/>
  <c r="W3126" i="1"/>
  <c r="W3124" i="1"/>
  <c r="W3122" i="1"/>
  <c r="W3120" i="1"/>
  <c r="W3118" i="1"/>
  <c r="W3117" i="1"/>
  <c r="W3116" i="1"/>
  <c r="W3115" i="1"/>
  <c r="W3114" i="1"/>
  <c r="W3113" i="1"/>
  <c r="W3112" i="1"/>
  <c r="W3111" i="1"/>
  <c r="W3110" i="1"/>
  <c r="W3109" i="1"/>
  <c r="W3108" i="1"/>
  <c r="W3107" i="1"/>
  <c r="W3106" i="1"/>
  <c r="W3105" i="1"/>
  <c r="W3104" i="1"/>
  <c r="W3103" i="1"/>
  <c r="W3102" i="1"/>
  <c r="W3101" i="1"/>
  <c r="W3100" i="1"/>
  <c r="W3099" i="1"/>
  <c r="W3098" i="1"/>
  <c r="W3097" i="1"/>
  <c r="W3096" i="1"/>
  <c r="W3095" i="1"/>
  <c r="W3094" i="1"/>
  <c r="W3093" i="1"/>
  <c r="W3092" i="1"/>
  <c r="W3091" i="1"/>
  <c r="W3090" i="1"/>
  <c r="W3089" i="1"/>
  <c r="W3088" i="1"/>
  <c r="W3201" i="1"/>
  <c r="W3185" i="1"/>
  <c r="W3169" i="1"/>
  <c r="W3164" i="1"/>
  <c r="W3189" i="1"/>
  <c r="W3125" i="1"/>
  <c r="W3087" i="1"/>
  <c r="W3085" i="1"/>
  <c r="W3083" i="1"/>
  <c r="W3081" i="1"/>
  <c r="W3079" i="1"/>
  <c r="W3077" i="1"/>
  <c r="W3205" i="1"/>
  <c r="W3127" i="1"/>
  <c r="W3119" i="1"/>
  <c r="W3076" i="1"/>
  <c r="W3129" i="1"/>
  <c r="W3121" i="1"/>
  <c r="W3086" i="1"/>
  <c r="W3084" i="1"/>
  <c r="W3082" i="1"/>
  <c r="W3080" i="1"/>
  <c r="W3075" i="1"/>
  <c r="W3071" i="1"/>
  <c r="W3067" i="1"/>
  <c r="W3063" i="1"/>
  <c r="W3059" i="1"/>
  <c r="W3055" i="1"/>
  <c r="W3051" i="1"/>
  <c r="W3047" i="1"/>
  <c r="W3043" i="1"/>
  <c r="W3039" i="1"/>
  <c r="W3035" i="1"/>
  <c r="W3031" i="1"/>
  <c r="W3027" i="1"/>
  <c r="W3023" i="1"/>
  <c r="W3019" i="1"/>
  <c r="W3015" i="1"/>
  <c r="W3011" i="1"/>
  <c r="W3007" i="1"/>
  <c r="W3003" i="1"/>
  <c r="W2999" i="1"/>
  <c r="W2998" i="1"/>
  <c r="W2996" i="1"/>
  <c r="W2994" i="1"/>
  <c r="W2992" i="1"/>
  <c r="W2990" i="1"/>
  <c r="W2988" i="1"/>
  <c r="W2986" i="1"/>
  <c r="W2984" i="1"/>
  <c r="W2982" i="1"/>
  <c r="W3173" i="1"/>
  <c r="W3078" i="1"/>
  <c r="W3072" i="1"/>
  <c r="W3068" i="1"/>
  <c r="W3064" i="1"/>
  <c r="W3060" i="1"/>
  <c r="W3056" i="1"/>
  <c r="W3052" i="1"/>
  <c r="W3048" i="1"/>
  <c r="W3044" i="1"/>
  <c r="W3040" i="1"/>
  <c r="W3036" i="1"/>
  <c r="W3032" i="1"/>
  <c r="W3028" i="1"/>
  <c r="W3024" i="1"/>
  <c r="W3020" i="1"/>
  <c r="W3016" i="1"/>
  <c r="W3012" i="1"/>
  <c r="W3008" i="1"/>
  <c r="W3004" i="1"/>
  <c r="W3000" i="1"/>
  <c r="W3123" i="1"/>
  <c r="W3069" i="1"/>
  <c r="W3061" i="1"/>
  <c r="W3053" i="1"/>
  <c r="W3045" i="1"/>
  <c r="W3037" i="1"/>
  <c r="W3029" i="1"/>
  <c r="W3021" i="1"/>
  <c r="W3013" i="1"/>
  <c r="W3005" i="1"/>
  <c r="W2995" i="1"/>
  <c r="W2991" i="1"/>
  <c r="W2987" i="1"/>
  <c r="W2983" i="1"/>
  <c r="W2898" i="1"/>
  <c r="W2894" i="1"/>
  <c r="W3074" i="1"/>
  <c r="W3066" i="1"/>
  <c r="W3058" i="1"/>
  <c r="W3050" i="1"/>
  <c r="W3042" i="1"/>
  <c r="W3034" i="1"/>
  <c r="W3026" i="1"/>
  <c r="W3018" i="1"/>
  <c r="W3010" i="1"/>
  <c r="W3002" i="1"/>
  <c r="W2979" i="1"/>
  <c r="W2977" i="1"/>
  <c r="W2975" i="1"/>
  <c r="W2973" i="1"/>
  <c r="W2971" i="1"/>
  <c r="W2969" i="1"/>
  <c r="W2967" i="1"/>
  <c r="W2965" i="1"/>
  <c r="W2963" i="1"/>
  <c r="W2961" i="1"/>
  <c r="W2959" i="1"/>
  <c r="W2957" i="1"/>
  <c r="W2955" i="1"/>
  <c r="W2953" i="1"/>
  <c r="W2951" i="1"/>
  <c r="W2949" i="1"/>
  <c r="W2947" i="1"/>
  <c r="W2945" i="1"/>
  <c r="W2943" i="1"/>
  <c r="W2941" i="1"/>
  <c r="W2939" i="1"/>
  <c r="W2937" i="1"/>
  <c r="W2935" i="1"/>
  <c r="W2933" i="1"/>
  <c r="W2931" i="1"/>
  <c r="W2929" i="1"/>
  <c r="W2927" i="1"/>
  <c r="W2925" i="1"/>
  <c r="W2923" i="1"/>
  <c r="W2921" i="1"/>
  <c r="W2919" i="1"/>
  <c r="W2917" i="1"/>
  <c r="W2915" i="1"/>
  <c r="W2913" i="1"/>
  <c r="W2911" i="1"/>
  <c r="W2909" i="1"/>
  <c r="W2907" i="1"/>
  <c r="W2905" i="1"/>
  <c r="W2903" i="1"/>
  <c r="W2901" i="1"/>
  <c r="W2897" i="1"/>
  <c r="W2893" i="1"/>
  <c r="W3073" i="1"/>
  <c r="W3065" i="1"/>
  <c r="W3057" i="1"/>
  <c r="W3049" i="1"/>
  <c r="W3041" i="1"/>
  <c r="W3033" i="1"/>
  <c r="W3025" i="1"/>
  <c r="W3017" i="1"/>
  <c r="W3009" i="1"/>
  <c r="W3001" i="1"/>
  <c r="W2997" i="1"/>
  <c r="W2993" i="1"/>
  <c r="W2989" i="1"/>
  <c r="W2985" i="1"/>
  <c r="W2981" i="1"/>
  <c r="W3070" i="1"/>
  <c r="W3038" i="1"/>
  <c r="W3006" i="1"/>
  <c r="W2978" i="1"/>
  <c r="W2970" i="1"/>
  <c r="W2962" i="1"/>
  <c r="W2954" i="1"/>
  <c r="W2946" i="1"/>
  <c r="W2938" i="1"/>
  <c r="W2930" i="1"/>
  <c r="W2922" i="1"/>
  <c r="W2920" i="1"/>
  <c r="W2916" i="1"/>
  <c r="W2912" i="1"/>
  <c r="W2908" i="1"/>
  <c r="W2904" i="1"/>
  <c r="W2900" i="1"/>
  <c r="W2899" i="1"/>
  <c r="W2891" i="1"/>
  <c r="W2889" i="1"/>
  <c r="W2887" i="1"/>
  <c r="W2885" i="1"/>
  <c r="W2883" i="1"/>
  <c r="W2881" i="1"/>
  <c r="W2879" i="1"/>
  <c r="W2877" i="1"/>
  <c r="W2875" i="1"/>
  <c r="W2873" i="1"/>
  <c r="W2871" i="1"/>
  <c r="W2869" i="1"/>
  <c r="W2867" i="1"/>
  <c r="W2865" i="1"/>
  <c r="W2863" i="1"/>
  <c r="W2861" i="1"/>
  <c r="W2859" i="1"/>
  <c r="W2857" i="1"/>
  <c r="W2855" i="1"/>
  <c r="W2853" i="1"/>
  <c r="W2851" i="1"/>
  <c r="W2849" i="1"/>
  <c r="W2847" i="1"/>
  <c r="W2845" i="1"/>
  <c r="W2843" i="1"/>
  <c r="W2841" i="1"/>
  <c r="W2839" i="1"/>
  <c r="W2837" i="1"/>
  <c r="W2835" i="1"/>
  <c r="W2833" i="1"/>
  <c r="W2831" i="1"/>
  <c r="W2829" i="1"/>
  <c r="W2827" i="1"/>
  <c r="W2825" i="1"/>
  <c r="W2823" i="1"/>
  <c r="W2821" i="1"/>
  <c r="W2819" i="1"/>
  <c r="W2817" i="1"/>
  <c r="W2815" i="1"/>
  <c r="W2813" i="1"/>
  <c r="W2811" i="1"/>
  <c r="W2809" i="1"/>
  <c r="W2807" i="1"/>
  <c r="W2805" i="1"/>
  <c r="W2803" i="1"/>
  <c r="W2801" i="1"/>
  <c r="W2799" i="1"/>
  <c r="W2797" i="1"/>
  <c r="W2795" i="1"/>
  <c r="W2793" i="1"/>
  <c r="W2791" i="1"/>
  <c r="W2789" i="1"/>
  <c r="W2787" i="1"/>
  <c r="W2785" i="1"/>
  <c r="W2783" i="1"/>
  <c r="W2781" i="1"/>
  <c r="W2779" i="1"/>
  <c r="W2777" i="1"/>
  <c r="W2775" i="1"/>
  <c r="W2773" i="1"/>
  <c r="W2771" i="1"/>
  <c r="W2769" i="1"/>
  <c r="W2767" i="1"/>
  <c r="W2765" i="1"/>
  <c r="W2763" i="1"/>
  <c r="W2761" i="1"/>
  <c r="W2759" i="1"/>
  <c r="W2757" i="1"/>
  <c r="W2755" i="1"/>
  <c r="W3046" i="1"/>
  <c r="W3014" i="1"/>
  <c r="W2980" i="1"/>
  <c r="W2972" i="1"/>
  <c r="W2964" i="1"/>
  <c r="W2956" i="1"/>
  <c r="W2948" i="1"/>
  <c r="W2940" i="1"/>
  <c r="W2932" i="1"/>
  <c r="W2924" i="1"/>
  <c r="W2896" i="1"/>
  <c r="W2752" i="1"/>
  <c r="W2748" i="1"/>
  <c r="W2744" i="1"/>
  <c r="W2740" i="1"/>
  <c r="W2736" i="1"/>
  <c r="W2732" i="1"/>
  <c r="W2728" i="1"/>
  <c r="W3054" i="1"/>
  <c r="W3022" i="1"/>
  <c r="W2974" i="1"/>
  <c r="W2966" i="1"/>
  <c r="W2958" i="1"/>
  <c r="W2950" i="1"/>
  <c r="W2942" i="1"/>
  <c r="W2934" i="1"/>
  <c r="W2926" i="1"/>
  <c r="W2918" i="1"/>
  <c r="W2914" i="1"/>
  <c r="W2910" i="1"/>
  <c r="W2906" i="1"/>
  <c r="W2902" i="1"/>
  <c r="W2895" i="1"/>
  <c r="W2890" i="1"/>
  <c r="W2888" i="1"/>
  <c r="W2886" i="1"/>
  <c r="W2884" i="1"/>
  <c r="W2882" i="1"/>
  <c r="W2880" i="1"/>
  <c r="W2878" i="1"/>
  <c r="W2876" i="1"/>
  <c r="W2874" i="1"/>
  <c r="W2872" i="1"/>
  <c r="W2870" i="1"/>
  <c r="W2868" i="1"/>
  <c r="W2866" i="1"/>
  <c r="W2864" i="1"/>
  <c r="W2862" i="1"/>
  <c r="W2860" i="1"/>
  <c r="W2858" i="1"/>
  <c r="W2856" i="1"/>
  <c r="W2854" i="1"/>
  <c r="W2852" i="1"/>
  <c r="W2850" i="1"/>
  <c r="W2848" i="1"/>
  <c r="W2846" i="1"/>
  <c r="W2844" i="1"/>
  <c r="W2842" i="1"/>
  <c r="W2840" i="1"/>
  <c r="W2838" i="1"/>
  <c r="W2836" i="1"/>
  <c r="W2834" i="1"/>
  <c r="W2832" i="1"/>
  <c r="W2830" i="1"/>
  <c r="W2828" i="1"/>
  <c r="W2826" i="1"/>
  <c r="W2824" i="1"/>
  <c r="W2822" i="1"/>
  <c r="W2820" i="1"/>
  <c r="W2818" i="1"/>
  <c r="W2816" i="1"/>
  <c r="W2814" i="1"/>
  <c r="W2812" i="1"/>
  <c r="W2810" i="1"/>
  <c r="W2808" i="1"/>
  <c r="W2806" i="1"/>
  <c r="W2804" i="1"/>
  <c r="W2802" i="1"/>
  <c r="W2800" i="1"/>
  <c r="W2798" i="1"/>
  <c r="W2796" i="1"/>
  <c r="W2794" i="1"/>
  <c r="W2792" i="1"/>
  <c r="W2790" i="1"/>
  <c r="W2788" i="1"/>
  <c r="W2786" i="1"/>
  <c r="W2784" i="1"/>
  <c r="W2782" i="1"/>
  <c r="W2780" i="1"/>
  <c r="W2778" i="1"/>
  <c r="W2776" i="1"/>
  <c r="W2774" i="1"/>
  <c r="W2772" i="1"/>
  <c r="W2770" i="1"/>
  <c r="W2768" i="1"/>
  <c r="W2766" i="1"/>
  <c r="W2764" i="1"/>
  <c r="W2762" i="1"/>
  <c r="W2760" i="1"/>
  <c r="W2758" i="1"/>
  <c r="W2756" i="1"/>
  <c r="W2751" i="1"/>
  <c r="W2747" i="1"/>
  <c r="W2743" i="1"/>
  <c r="W2739" i="1"/>
  <c r="W2735" i="1"/>
  <c r="W2731" i="1"/>
  <c r="W2727" i="1"/>
  <c r="W2726" i="1"/>
  <c r="W2725" i="1"/>
  <c r="W2724" i="1"/>
  <c r="W2723" i="1"/>
  <c r="W2968" i="1"/>
  <c r="W2936" i="1"/>
  <c r="W2750" i="1"/>
  <c r="W2742" i="1"/>
  <c r="W2734" i="1"/>
  <c r="W3030" i="1"/>
  <c r="W2976" i="1"/>
  <c r="W2944" i="1"/>
  <c r="W2749" i="1"/>
  <c r="W2741" i="1"/>
  <c r="W2733" i="1"/>
  <c r="W2721" i="1"/>
  <c r="W2720" i="1"/>
  <c r="W2719" i="1"/>
  <c r="W2718" i="1"/>
  <c r="W2717" i="1"/>
  <c r="W2716" i="1"/>
  <c r="W2715" i="1"/>
  <c r="W2714" i="1"/>
  <c r="W2713" i="1"/>
  <c r="W2712" i="1"/>
  <c r="W2711" i="1"/>
  <c r="W2710" i="1"/>
  <c r="W2709" i="1"/>
  <c r="W2708" i="1"/>
  <c r="W2707" i="1"/>
  <c r="W2706" i="1"/>
  <c r="W2705" i="1"/>
  <c r="W2704" i="1"/>
  <c r="W2703" i="1"/>
  <c r="W2702" i="1"/>
  <c r="W2701" i="1"/>
  <c r="W2700" i="1"/>
  <c r="W2699" i="1"/>
  <c r="W2698" i="1"/>
  <c r="W2697" i="1"/>
  <c r="W2696" i="1"/>
  <c r="W2695" i="1"/>
  <c r="W2694" i="1"/>
  <c r="W2693" i="1"/>
  <c r="W2692" i="1"/>
  <c r="W2691" i="1"/>
  <c r="W2690" i="1"/>
  <c r="W2689" i="1"/>
  <c r="W2688" i="1"/>
  <c r="W2687" i="1"/>
  <c r="W2686" i="1"/>
  <c r="W2685" i="1"/>
  <c r="W2684" i="1"/>
  <c r="W2683" i="1"/>
  <c r="W2682" i="1"/>
  <c r="W2681" i="1"/>
  <c r="W2680" i="1"/>
  <c r="W2679" i="1"/>
  <c r="W2678" i="1"/>
  <c r="W2677" i="1"/>
  <c r="W2676" i="1"/>
  <c r="W2675" i="1"/>
  <c r="W2674" i="1"/>
  <c r="W2673" i="1"/>
  <c r="W2672" i="1"/>
  <c r="W2671" i="1"/>
  <c r="W2670" i="1"/>
  <c r="W2669" i="1"/>
  <c r="W2668" i="1"/>
  <c r="W2667" i="1"/>
  <c r="W2666" i="1"/>
  <c r="W2665" i="1"/>
  <c r="W2664" i="1"/>
  <c r="W2663" i="1"/>
  <c r="W2662" i="1"/>
  <c r="W2661" i="1"/>
  <c r="W2660" i="1"/>
  <c r="W2659" i="1"/>
  <c r="W2658" i="1"/>
  <c r="W2657" i="1"/>
  <c r="W2656" i="1"/>
  <c r="W2655" i="1"/>
  <c r="W2654" i="1"/>
  <c r="W2653" i="1"/>
  <c r="W2652" i="1"/>
  <c r="W2651" i="1"/>
  <c r="W2650" i="1"/>
  <c r="W2649" i="1"/>
  <c r="W2648" i="1"/>
  <c r="W2647" i="1"/>
  <c r="W2646" i="1"/>
  <c r="W2645" i="1"/>
  <c r="W2644" i="1"/>
  <c r="W2643" i="1"/>
  <c r="W2642" i="1"/>
  <c r="W2641" i="1"/>
  <c r="W2640" i="1"/>
  <c r="W2639" i="1"/>
  <c r="W2638" i="1"/>
  <c r="W2637" i="1"/>
  <c r="W2636" i="1"/>
  <c r="W2635" i="1"/>
  <c r="W2634" i="1"/>
  <c r="W2633" i="1"/>
  <c r="W2632" i="1"/>
  <c r="W2631" i="1"/>
  <c r="W2630" i="1"/>
  <c r="W2629" i="1"/>
  <c r="W2628" i="1"/>
  <c r="W2627" i="1"/>
  <c r="W2626" i="1"/>
  <c r="W2625" i="1"/>
  <c r="W2624" i="1"/>
  <c r="W2623" i="1"/>
  <c r="W2622" i="1"/>
  <c r="W2621" i="1"/>
  <c r="W2620" i="1"/>
  <c r="W2619" i="1"/>
  <c r="W2618" i="1"/>
  <c r="W2617" i="1"/>
  <c r="W2616" i="1"/>
  <c r="W2615" i="1"/>
  <c r="W2614" i="1"/>
  <c r="W2613" i="1"/>
  <c r="W2612" i="1"/>
  <c r="W2611" i="1"/>
  <c r="W2610" i="1"/>
  <c r="W2609" i="1"/>
  <c r="W2608" i="1"/>
  <c r="W2607" i="1"/>
  <c r="W2606" i="1"/>
  <c r="W2605" i="1"/>
  <c r="W2604" i="1"/>
  <c r="W2603" i="1"/>
  <c r="W2602" i="1"/>
  <c r="W2601" i="1"/>
  <c r="W2600" i="1"/>
  <c r="W2599" i="1"/>
  <c r="W2598" i="1"/>
  <c r="W2597" i="1"/>
  <c r="W2596" i="1"/>
  <c r="W2595" i="1"/>
  <c r="W2594" i="1"/>
  <c r="W2593" i="1"/>
  <c r="W2592" i="1"/>
  <c r="W2591" i="1"/>
  <c r="W2590" i="1"/>
  <c r="W2589" i="1"/>
  <c r="W2588" i="1"/>
  <c r="W2587" i="1"/>
  <c r="W2586" i="1"/>
  <c r="W2585" i="1"/>
  <c r="W2584" i="1"/>
  <c r="W2583" i="1"/>
  <c r="W2582" i="1"/>
  <c r="W2581" i="1"/>
  <c r="W2580" i="1"/>
  <c r="W2579" i="1"/>
  <c r="W2578" i="1"/>
  <c r="W2577" i="1"/>
  <c r="W2576" i="1"/>
  <c r="W2575" i="1"/>
  <c r="W2574" i="1"/>
  <c r="W2573" i="1"/>
  <c r="W2572" i="1"/>
  <c r="W2571" i="1"/>
  <c r="W2570" i="1"/>
  <c r="W2569" i="1"/>
  <c r="W2568" i="1"/>
  <c r="W2567" i="1"/>
  <c r="W2566" i="1"/>
  <c r="W2565" i="1"/>
  <c r="W2564" i="1"/>
  <c r="W2563" i="1"/>
  <c r="W2562" i="1"/>
  <c r="W2561" i="1"/>
  <c r="W2560" i="1"/>
  <c r="W2559" i="1"/>
  <c r="W2558" i="1"/>
  <c r="W2557" i="1"/>
  <c r="W2556" i="1"/>
  <c r="W2555" i="1"/>
  <c r="W2554" i="1"/>
  <c r="W2553" i="1"/>
  <c r="W2552" i="1"/>
  <c r="W2551" i="1"/>
  <c r="W2550" i="1"/>
  <c r="W2549" i="1"/>
  <c r="W2548" i="1"/>
  <c r="W2547" i="1"/>
  <c r="W2546" i="1"/>
  <c r="W2545" i="1"/>
  <c r="W2544" i="1"/>
  <c r="W2543" i="1"/>
  <c r="W2542" i="1"/>
  <c r="W2541" i="1"/>
  <c r="W2540" i="1"/>
  <c r="W2539" i="1"/>
  <c r="W3062" i="1"/>
  <c r="W2952" i="1"/>
  <c r="W2892" i="1"/>
  <c r="W2754" i="1"/>
  <c r="W2746" i="1"/>
  <c r="W2738" i="1"/>
  <c r="W2730" i="1"/>
  <c r="W2722" i="1"/>
  <c r="W2960" i="1"/>
  <c r="W2745" i="1"/>
  <c r="W2537" i="1"/>
  <c r="W2535" i="1"/>
  <c r="W2533" i="1"/>
  <c r="W2531" i="1"/>
  <c r="W2737" i="1"/>
  <c r="W2529" i="1"/>
  <c r="W2528" i="1"/>
  <c r="W2527" i="1"/>
  <c r="W2526" i="1"/>
  <c r="W2525" i="1"/>
  <c r="W2524" i="1"/>
  <c r="W2523" i="1"/>
  <c r="W2522" i="1"/>
  <c r="W2521" i="1"/>
  <c r="W2520" i="1"/>
  <c r="W2519" i="1"/>
  <c r="W2518" i="1"/>
  <c r="W2517" i="1"/>
  <c r="W2516" i="1"/>
  <c r="W2515" i="1"/>
  <c r="W2514" i="1"/>
  <c r="W2513" i="1"/>
  <c r="W2512" i="1"/>
  <c r="W2511" i="1"/>
  <c r="W2510" i="1"/>
  <c r="W2509" i="1"/>
  <c r="W2508" i="1"/>
  <c r="W2507" i="1"/>
  <c r="W2506" i="1"/>
  <c r="W2505" i="1"/>
  <c r="W2504" i="1"/>
  <c r="W2503" i="1"/>
  <c r="W2502" i="1"/>
  <c r="W2501" i="1"/>
  <c r="W2500" i="1"/>
  <c r="W2499" i="1"/>
  <c r="W2498" i="1"/>
  <c r="W2497" i="1"/>
  <c r="W2496" i="1"/>
  <c r="W2495" i="1"/>
  <c r="W2494" i="1"/>
  <c r="W2493" i="1"/>
  <c r="W2492" i="1"/>
  <c r="W2491" i="1"/>
  <c r="W2490" i="1"/>
  <c r="W2489" i="1"/>
  <c r="W2488" i="1"/>
  <c r="W2487" i="1"/>
  <c r="W2486" i="1"/>
  <c r="W2485" i="1"/>
  <c r="W2484" i="1"/>
  <c r="W2483" i="1"/>
  <c r="W2482" i="1"/>
  <c r="W2481" i="1"/>
  <c r="W2480" i="1"/>
  <c r="W2479" i="1"/>
  <c r="W2478" i="1"/>
  <c r="W2477" i="1"/>
  <c r="W2476" i="1"/>
  <c r="W2475" i="1"/>
  <c r="W2474" i="1"/>
  <c r="W2473" i="1"/>
  <c r="W2472" i="1"/>
  <c r="W2471" i="1"/>
  <c r="W2470" i="1"/>
  <c r="W2469" i="1"/>
  <c r="W2468" i="1"/>
  <c r="W2467" i="1"/>
  <c r="W2466" i="1"/>
  <c r="B15" i="2" s="1"/>
  <c r="B16" i="2" s="1"/>
  <c r="W2465" i="1"/>
  <c r="W2464" i="1"/>
  <c r="W2463" i="1"/>
  <c r="W2462" i="1"/>
  <c r="W2461" i="1"/>
  <c r="W2460" i="1"/>
  <c r="W2459" i="1"/>
  <c r="W2458" i="1"/>
  <c r="W2457" i="1"/>
  <c r="W2456" i="1"/>
  <c r="W2455" i="1"/>
  <c r="W2454" i="1"/>
  <c r="W2453" i="1"/>
  <c r="W2452" i="1"/>
  <c r="W2451" i="1"/>
  <c r="W2450" i="1"/>
  <c r="W2449" i="1"/>
  <c r="W2448" i="1"/>
  <c r="W2447" i="1"/>
  <c r="W2446" i="1"/>
  <c r="W2445" i="1"/>
  <c r="W2444" i="1"/>
  <c r="W2443" i="1"/>
  <c r="W2442" i="1"/>
  <c r="W2441" i="1"/>
  <c r="W2440" i="1"/>
  <c r="W2439" i="1"/>
  <c r="W2438" i="1"/>
  <c r="W2437" i="1"/>
  <c r="W2436" i="1"/>
  <c r="W2435" i="1"/>
  <c r="W2434" i="1"/>
  <c r="W2433" i="1"/>
  <c r="W2432" i="1"/>
  <c r="W2431" i="1"/>
  <c r="W2430" i="1"/>
  <c r="W2429" i="1"/>
  <c r="W2428" i="1"/>
  <c r="W2427" i="1"/>
  <c r="W2426" i="1"/>
  <c r="W2425" i="1"/>
  <c r="W2424" i="1"/>
  <c r="W2423" i="1"/>
  <c r="W2422" i="1"/>
  <c r="W2421" i="1"/>
  <c r="W2420" i="1"/>
  <c r="W2419" i="1"/>
  <c r="W2418" i="1"/>
  <c r="W2417" i="1"/>
  <c r="W2416" i="1"/>
  <c r="W2415" i="1"/>
  <c r="W2414" i="1"/>
  <c r="W2413" i="1"/>
  <c r="W2412" i="1"/>
  <c r="W2411" i="1"/>
  <c r="W2410" i="1"/>
  <c r="W2409" i="1"/>
  <c r="W2408" i="1"/>
  <c r="W2407" i="1"/>
  <c r="W2406" i="1"/>
  <c r="W2405" i="1"/>
  <c r="W2404" i="1"/>
  <c r="W2403" i="1"/>
  <c r="W2402" i="1"/>
  <c r="W2401" i="1"/>
  <c r="W2400" i="1"/>
  <c r="W2399" i="1"/>
  <c r="W2398" i="1"/>
  <c r="W2397" i="1"/>
  <c r="W2396" i="1"/>
  <c r="W2395" i="1"/>
  <c r="W2394" i="1"/>
  <c r="W2393" i="1"/>
  <c r="W2392" i="1"/>
  <c r="W2391" i="1"/>
  <c r="W2390" i="1"/>
  <c r="W2389" i="1"/>
  <c r="W2388" i="1"/>
  <c r="W2387" i="1"/>
  <c r="W2386" i="1"/>
  <c r="W2385" i="1"/>
  <c r="W2384" i="1"/>
  <c r="W2383" i="1"/>
  <c r="W2382" i="1"/>
  <c r="W2381" i="1"/>
  <c r="W2380" i="1"/>
  <c r="W2379" i="1"/>
  <c r="W2378" i="1"/>
  <c r="W2377" i="1"/>
  <c r="W2376" i="1"/>
  <c r="W2375" i="1"/>
  <c r="W2374" i="1"/>
  <c r="W2373" i="1"/>
  <c r="W2372" i="1"/>
  <c r="W2371" i="1"/>
  <c r="W2370" i="1"/>
  <c r="W2369" i="1"/>
  <c r="W2368" i="1"/>
  <c r="W2367" i="1"/>
  <c r="W2366" i="1"/>
  <c r="W2365" i="1"/>
  <c r="W2364" i="1"/>
  <c r="W2363" i="1"/>
  <c r="W2362" i="1"/>
  <c r="W2729" i="1"/>
  <c r="W2538" i="1"/>
  <c r="W2536" i="1"/>
  <c r="W2534" i="1"/>
  <c r="W2532" i="1"/>
  <c r="W2530" i="1"/>
  <c r="W2753" i="1"/>
  <c r="W2928" i="1"/>
  <c r="W2360" i="1"/>
  <c r="W2356" i="1"/>
  <c r="W2352" i="1"/>
  <c r="W2348" i="1"/>
  <c r="W2344" i="1"/>
  <c r="W2340" i="1"/>
  <c r="W2336" i="1"/>
  <c r="W2332" i="1"/>
  <c r="W2328" i="1"/>
  <c r="W2324" i="1"/>
  <c r="W2320" i="1"/>
  <c r="W2316" i="1"/>
  <c r="W2312" i="1"/>
  <c r="W2308" i="1"/>
  <c r="W2304" i="1"/>
  <c r="W2300" i="1"/>
  <c r="W2296" i="1"/>
  <c r="W2292" i="1"/>
  <c r="W2288" i="1"/>
  <c r="W2284" i="1"/>
  <c r="W2280" i="1"/>
  <c r="W2276" i="1"/>
  <c r="W2272" i="1"/>
  <c r="W2268" i="1"/>
  <c r="W2264" i="1"/>
  <c r="W2260" i="1"/>
  <c r="W2256" i="1"/>
  <c r="W2252" i="1"/>
  <c r="W2248" i="1"/>
  <c r="W2244" i="1"/>
  <c r="W2240" i="1"/>
  <c r="W2236" i="1"/>
  <c r="W2232" i="1"/>
  <c r="W2228" i="1"/>
  <c r="W2224" i="1"/>
  <c r="W2220" i="1"/>
  <c r="W2216" i="1"/>
  <c r="W2212" i="1"/>
  <c r="W2208" i="1"/>
  <c r="W2204" i="1"/>
  <c r="W2200" i="1"/>
  <c r="W2196" i="1"/>
  <c r="W2192" i="1"/>
  <c r="W2188" i="1"/>
  <c r="W2184" i="1"/>
  <c r="W2180" i="1"/>
  <c r="W2176" i="1"/>
  <c r="W2172" i="1"/>
  <c r="W2168" i="1"/>
  <c r="W2164" i="1"/>
  <c r="W2160" i="1"/>
  <c r="W2156" i="1"/>
  <c r="W2152" i="1"/>
  <c r="W2148" i="1"/>
  <c r="W2144" i="1"/>
  <c r="W2140" i="1"/>
  <c r="W2136" i="1"/>
  <c r="W2132" i="1"/>
  <c r="W2128" i="1"/>
  <c r="W2124" i="1"/>
  <c r="W2120" i="1"/>
  <c r="W2116" i="1"/>
  <c r="W2112" i="1"/>
  <c r="W2108" i="1"/>
  <c r="W2104" i="1"/>
  <c r="W2100" i="1"/>
  <c r="W2096" i="1"/>
  <c r="W2092" i="1"/>
  <c r="W2088" i="1"/>
  <c r="W2084" i="1"/>
  <c r="W2080" i="1"/>
  <c r="W2076" i="1"/>
  <c r="W2072" i="1"/>
  <c r="W2068" i="1"/>
  <c r="W2064" i="1"/>
  <c r="W2060" i="1"/>
  <c r="W2056" i="1"/>
  <c r="W2052" i="1"/>
  <c r="W2048" i="1"/>
  <c r="W2044" i="1"/>
  <c r="W2040" i="1"/>
  <c r="W2036" i="1"/>
  <c r="W2032" i="1"/>
  <c r="W2028" i="1"/>
  <c r="W2024" i="1"/>
  <c r="W2020" i="1"/>
  <c r="W2016" i="1"/>
  <c r="W2012" i="1"/>
  <c r="W2008" i="1"/>
  <c r="W2004" i="1"/>
  <c r="W2000" i="1"/>
  <c r="W1996" i="1"/>
  <c r="W1992" i="1"/>
  <c r="W1988" i="1"/>
  <c r="W1985" i="1"/>
  <c r="W1983" i="1"/>
  <c r="W1981" i="1"/>
  <c r="W1979" i="1"/>
  <c r="W1977" i="1"/>
  <c r="W1975" i="1"/>
  <c r="W1973" i="1"/>
  <c r="W1971" i="1"/>
  <c r="W1969" i="1"/>
  <c r="W2361" i="1"/>
  <c r="W2357" i="1"/>
  <c r="W2353" i="1"/>
  <c r="W2349" i="1"/>
  <c r="W2345" i="1"/>
  <c r="W2341" i="1"/>
  <c r="W2337" i="1"/>
  <c r="W2333" i="1"/>
  <c r="W2329" i="1"/>
  <c r="W2325" i="1"/>
  <c r="W2321" i="1"/>
  <c r="W2317" i="1"/>
  <c r="W2313" i="1"/>
  <c r="W2309" i="1"/>
  <c r="W2305" i="1"/>
  <c r="W2301" i="1"/>
  <c r="W2297" i="1"/>
  <c r="W2293" i="1"/>
  <c r="W2289" i="1"/>
  <c r="W2285" i="1"/>
  <c r="W2281" i="1"/>
  <c r="W2277" i="1"/>
  <c r="W2273" i="1"/>
  <c r="W2269" i="1"/>
  <c r="W2265" i="1"/>
  <c r="W2261" i="1"/>
  <c r="W2257" i="1"/>
  <c r="W2253" i="1"/>
  <c r="W2249" i="1"/>
  <c r="W2245" i="1"/>
  <c r="W2241" i="1"/>
  <c r="W2237" i="1"/>
  <c r="W2233" i="1"/>
  <c r="W2229" i="1"/>
  <c r="W2225" i="1"/>
  <c r="W2221" i="1"/>
  <c r="W2217" i="1"/>
  <c r="W2213" i="1"/>
  <c r="W2209" i="1"/>
  <c r="W2205" i="1"/>
  <c r="W2201" i="1"/>
  <c r="W2197" i="1"/>
  <c r="W2193" i="1"/>
  <c r="W2189" i="1"/>
  <c r="W2185" i="1"/>
  <c r="W2181" i="1"/>
  <c r="W2177" i="1"/>
  <c r="W2173" i="1"/>
  <c r="W2169" i="1"/>
  <c r="W2165" i="1"/>
  <c r="W2161" i="1"/>
  <c r="W2157" i="1"/>
  <c r="W2153" i="1"/>
  <c r="W2149" i="1"/>
  <c r="W2145" i="1"/>
  <c r="W2141" i="1"/>
  <c r="W2137" i="1"/>
  <c r="W2133" i="1"/>
  <c r="W2129" i="1"/>
  <c r="W2125" i="1"/>
  <c r="W2121" i="1"/>
  <c r="W2117" i="1"/>
  <c r="W2113" i="1"/>
  <c r="W2109" i="1"/>
  <c r="W2105" i="1"/>
  <c r="W2101" i="1"/>
  <c r="W2097" i="1"/>
  <c r="W2093" i="1"/>
  <c r="W2089" i="1"/>
  <c r="W2085" i="1"/>
  <c r="W2081" i="1"/>
  <c r="W2077" i="1"/>
  <c r="W2073" i="1"/>
  <c r="W2069" i="1"/>
  <c r="W2065" i="1"/>
  <c r="W2061" i="1"/>
  <c r="W2057" i="1"/>
  <c r="W2053" i="1"/>
  <c r="W2049" i="1"/>
  <c r="W2045" i="1"/>
  <c r="W2041" i="1"/>
  <c r="W2037" i="1"/>
  <c r="W2033" i="1"/>
  <c r="W2029" i="1"/>
  <c r="W2025" i="1"/>
  <c r="W2021" i="1"/>
  <c r="W2017" i="1"/>
  <c r="W2013" i="1"/>
  <c r="W2009" i="1"/>
  <c r="W2005" i="1"/>
  <c r="W2001" i="1"/>
  <c r="W1997" i="1"/>
  <c r="W1993" i="1"/>
  <c r="W1989" i="1"/>
  <c r="W2358" i="1"/>
  <c r="W2354" i="1"/>
  <c r="W2350" i="1"/>
  <c r="W2346" i="1"/>
  <c r="W2342" i="1"/>
  <c r="W2338" i="1"/>
  <c r="W2334" i="1"/>
  <c r="W2330" i="1"/>
  <c r="W2326" i="1"/>
  <c r="W2322" i="1"/>
  <c r="W2318" i="1"/>
  <c r="W2314" i="1"/>
  <c r="W2310" i="1"/>
  <c r="W2306" i="1"/>
  <c r="W2302" i="1"/>
  <c r="W2298" i="1"/>
  <c r="W2294" i="1"/>
  <c r="W2290" i="1"/>
  <c r="W2286" i="1"/>
  <c r="W2282" i="1"/>
  <c r="W2278" i="1"/>
  <c r="W2274" i="1"/>
  <c r="W2270" i="1"/>
  <c r="W2266" i="1"/>
  <c r="W2262" i="1"/>
  <c r="W2258" i="1"/>
  <c r="W2254" i="1"/>
  <c r="W2250" i="1"/>
  <c r="W2246" i="1"/>
  <c r="W2242" i="1"/>
  <c r="W2238" i="1"/>
  <c r="W2234" i="1"/>
  <c r="W2230" i="1"/>
  <c r="W2226" i="1"/>
  <c r="W2222" i="1"/>
  <c r="W2218" i="1"/>
  <c r="W2214" i="1"/>
  <c r="W2210" i="1"/>
  <c r="W2206" i="1"/>
  <c r="W2202" i="1"/>
  <c r="W2198" i="1"/>
  <c r="W2194" i="1"/>
  <c r="W2190" i="1"/>
  <c r="W2186" i="1"/>
  <c r="W2182" i="1"/>
  <c r="W2178" i="1"/>
  <c r="W2174" i="1"/>
  <c r="W2170" i="1"/>
  <c r="W2166" i="1"/>
  <c r="W2162" i="1"/>
  <c r="W2158" i="1"/>
  <c r="W2154" i="1"/>
  <c r="W2150" i="1"/>
  <c r="W2146" i="1"/>
  <c r="W2142" i="1"/>
  <c r="W2138" i="1"/>
  <c r="W2134" i="1"/>
  <c r="W2130" i="1"/>
  <c r="W2126" i="1"/>
  <c r="W2122" i="1"/>
  <c r="W2118" i="1"/>
  <c r="W2114" i="1"/>
  <c r="W2110" i="1"/>
  <c r="W2106" i="1"/>
  <c r="W2102" i="1"/>
  <c r="W2098" i="1"/>
  <c r="W2094" i="1"/>
  <c r="W2090" i="1"/>
  <c r="W2086" i="1"/>
  <c r="W2082" i="1"/>
  <c r="W2078" i="1"/>
  <c r="W2074" i="1"/>
  <c r="W2070" i="1"/>
  <c r="W2066" i="1"/>
  <c r="W2062" i="1"/>
  <c r="W2058" i="1"/>
  <c r="W2054" i="1"/>
  <c r="W2050" i="1"/>
  <c r="W2046" i="1"/>
  <c r="W2042" i="1"/>
  <c r="W2038" i="1"/>
  <c r="W2034" i="1"/>
  <c r="W2030" i="1"/>
  <c r="W2026" i="1"/>
  <c r="W2022" i="1"/>
  <c r="W2018" i="1"/>
  <c r="W2014" i="1"/>
  <c r="W2010" i="1"/>
  <c r="W2006" i="1"/>
  <c r="W2002" i="1"/>
  <c r="W1998" i="1"/>
  <c r="W1994" i="1"/>
  <c r="W1990" i="1"/>
  <c r="W1986" i="1"/>
  <c r="W1984" i="1"/>
  <c r="W1982" i="1"/>
  <c r="W1980" i="1"/>
  <c r="W1978" i="1"/>
  <c r="W1976" i="1"/>
  <c r="W1974" i="1"/>
  <c r="W1972" i="1"/>
  <c r="W1970" i="1"/>
  <c r="W1968" i="1"/>
  <c r="W1967" i="1"/>
  <c r="W1966" i="1"/>
  <c r="W1965" i="1"/>
  <c r="W1964" i="1"/>
  <c r="W1963" i="1"/>
  <c r="W1962" i="1"/>
  <c r="W1961" i="1"/>
  <c r="W1960" i="1"/>
  <c r="W1959" i="1"/>
  <c r="W1958" i="1"/>
  <c r="W1957" i="1"/>
  <c r="W1956" i="1"/>
  <c r="W1955" i="1"/>
  <c r="W1954" i="1"/>
  <c r="W1953" i="1"/>
  <c r="W1952" i="1"/>
  <c r="W1951" i="1"/>
  <c r="W1950" i="1"/>
  <c r="W1949" i="1"/>
  <c r="W1948" i="1"/>
  <c r="W1947" i="1"/>
  <c r="W1946" i="1"/>
  <c r="W1945" i="1"/>
  <c r="W1944" i="1"/>
  <c r="W1943" i="1"/>
  <c r="W1942" i="1"/>
  <c r="W1941" i="1"/>
  <c r="W1940" i="1"/>
  <c r="W1939" i="1"/>
  <c r="W1938" i="1"/>
  <c r="W1937" i="1"/>
  <c r="W1936" i="1"/>
  <c r="W1935" i="1"/>
  <c r="W1934" i="1"/>
  <c r="W1933" i="1"/>
  <c r="W1932" i="1"/>
  <c r="W1931" i="1"/>
  <c r="W1930" i="1"/>
  <c r="W1929" i="1"/>
  <c r="W1928" i="1"/>
  <c r="W1927" i="1"/>
  <c r="W1926" i="1"/>
  <c r="W1925" i="1"/>
  <c r="W1924" i="1"/>
  <c r="W1923" i="1"/>
  <c r="W1922" i="1"/>
  <c r="W1921" i="1"/>
  <c r="W1920" i="1"/>
  <c r="W1919" i="1"/>
  <c r="W1918" i="1"/>
  <c r="W1917" i="1"/>
  <c r="W1916" i="1"/>
  <c r="W1915" i="1"/>
  <c r="W1914" i="1"/>
  <c r="W1913" i="1"/>
  <c r="W1912" i="1"/>
  <c r="W1911" i="1"/>
  <c r="W1910" i="1"/>
  <c r="W1909" i="1"/>
  <c r="W1908" i="1"/>
  <c r="W1907" i="1"/>
  <c r="W1906" i="1"/>
  <c r="W1905" i="1"/>
  <c r="W1904" i="1"/>
  <c r="W1903" i="1"/>
  <c r="W1902" i="1"/>
  <c r="W1901" i="1"/>
  <c r="W1900" i="1"/>
  <c r="W1899" i="1"/>
  <c r="W1898" i="1"/>
  <c r="W1897" i="1"/>
  <c r="W1896" i="1"/>
  <c r="W1895" i="1"/>
  <c r="W1894" i="1"/>
  <c r="W1893" i="1"/>
  <c r="W1892" i="1"/>
  <c r="W1891" i="1"/>
  <c r="W1890" i="1"/>
  <c r="W1889" i="1"/>
  <c r="W1888" i="1"/>
  <c r="W1887" i="1"/>
  <c r="W1886" i="1"/>
  <c r="W1885" i="1"/>
  <c r="W1884" i="1"/>
  <c r="W1883" i="1"/>
  <c r="W1882" i="1"/>
  <c r="W1881" i="1"/>
  <c r="W1880" i="1"/>
  <c r="W1879" i="1"/>
  <c r="W1878" i="1"/>
  <c r="W1877" i="1"/>
  <c r="W1876" i="1"/>
  <c r="W1875" i="1"/>
  <c r="W1874" i="1"/>
  <c r="W1873" i="1"/>
  <c r="W1872" i="1"/>
  <c r="W1871" i="1"/>
  <c r="W1870" i="1"/>
  <c r="W1869" i="1"/>
  <c r="W1868" i="1"/>
  <c r="W1867" i="1"/>
  <c r="W1866" i="1"/>
  <c r="W1865" i="1"/>
  <c r="W1864" i="1"/>
  <c r="W1863" i="1"/>
  <c r="W1862" i="1"/>
  <c r="W1861" i="1"/>
  <c r="W1860" i="1"/>
  <c r="W1859" i="1"/>
  <c r="W1858" i="1"/>
  <c r="W1857" i="1"/>
  <c r="W1856" i="1"/>
  <c r="W1855" i="1"/>
  <c r="W1854" i="1"/>
  <c r="W1853" i="1"/>
  <c r="W1852" i="1"/>
  <c r="W1851" i="1"/>
  <c r="W1850" i="1"/>
  <c r="W1849" i="1"/>
  <c r="W1848" i="1"/>
  <c r="W1847" i="1"/>
  <c r="W1846" i="1"/>
  <c r="W1845" i="1"/>
  <c r="W1844" i="1"/>
  <c r="W1843" i="1"/>
  <c r="W1842" i="1"/>
  <c r="W1841" i="1"/>
  <c r="W1840" i="1"/>
  <c r="W1839" i="1"/>
  <c r="W1838" i="1"/>
  <c r="W1837" i="1"/>
  <c r="W1836" i="1"/>
  <c r="W1835" i="1"/>
  <c r="W1834" i="1"/>
  <c r="W1833" i="1"/>
  <c r="W1832" i="1"/>
  <c r="W1831" i="1"/>
  <c r="W1830" i="1"/>
  <c r="W1829" i="1"/>
  <c r="W1828" i="1"/>
  <c r="W1827" i="1"/>
  <c r="W1826" i="1"/>
  <c r="W1825" i="1"/>
  <c r="W1824" i="1"/>
  <c r="W1823" i="1"/>
  <c r="W1822" i="1"/>
  <c r="W1821" i="1"/>
  <c r="W1820" i="1"/>
  <c r="W1819" i="1"/>
  <c r="W1818" i="1"/>
  <c r="W1817" i="1"/>
  <c r="W1816" i="1"/>
  <c r="W1815" i="1"/>
  <c r="W1814" i="1"/>
  <c r="W1813" i="1"/>
  <c r="W1812" i="1"/>
  <c r="W1811" i="1"/>
  <c r="W1810" i="1"/>
  <c r="W1809" i="1"/>
  <c r="W1808" i="1"/>
  <c r="W1807" i="1"/>
  <c r="W1806" i="1"/>
  <c r="W1805" i="1"/>
  <c r="W1804" i="1"/>
  <c r="W1803" i="1"/>
  <c r="W1802" i="1"/>
  <c r="W1801" i="1"/>
  <c r="W1800" i="1"/>
  <c r="W1799" i="1"/>
  <c r="W1798" i="1"/>
  <c r="W1797" i="1"/>
  <c r="W1796" i="1"/>
  <c r="W1795" i="1"/>
  <c r="W1794" i="1"/>
  <c r="W1793" i="1"/>
  <c r="W1792" i="1"/>
  <c r="W1791" i="1"/>
  <c r="W1790" i="1"/>
  <c r="W1789" i="1"/>
  <c r="W1788" i="1"/>
  <c r="W1787" i="1"/>
  <c r="W1786" i="1"/>
  <c r="W1785" i="1"/>
  <c r="W1784" i="1"/>
  <c r="W1783" i="1"/>
  <c r="W1782" i="1"/>
  <c r="W1781" i="1"/>
  <c r="W1780" i="1"/>
  <c r="W1779" i="1"/>
  <c r="W1778" i="1"/>
  <c r="W1777" i="1"/>
  <c r="W1776" i="1"/>
  <c r="W1775" i="1"/>
  <c r="W1774" i="1"/>
  <c r="W1773" i="1"/>
  <c r="W1772" i="1"/>
  <c r="W1771" i="1"/>
  <c r="W1770" i="1"/>
  <c r="W1769" i="1"/>
  <c r="W1768" i="1"/>
  <c r="W1767" i="1"/>
  <c r="W1766" i="1"/>
  <c r="W1765" i="1"/>
  <c r="W1764" i="1"/>
  <c r="W1763" i="1"/>
  <c r="W1762" i="1"/>
  <c r="W1761" i="1"/>
  <c r="W1760" i="1"/>
  <c r="W1759" i="1"/>
  <c r="W1758" i="1"/>
  <c r="W1757" i="1"/>
  <c r="W1756" i="1"/>
  <c r="W1755" i="1"/>
  <c r="W1754" i="1"/>
  <c r="W1753" i="1"/>
  <c r="W1752" i="1"/>
  <c r="W1751" i="1"/>
  <c r="W1750" i="1"/>
  <c r="W1749" i="1"/>
  <c r="W1748" i="1"/>
  <c r="W1747" i="1"/>
  <c r="W1746" i="1"/>
  <c r="W1745" i="1"/>
  <c r="W1744" i="1"/>
  <c r="W1743" i="1"/>
  <c r="W1742" i="1"/>
  <c r="W1741" i="1"/>
  <c r="W1740" i="1"/>
  <c r="W1739" i="1"/>
  <c r="W1738" i="1"/>
  <c r="W1737" i="1"/>
  <c r="W1736" i="1"/>
  <c r="W1735" i="1"/>
  <c r="W1734" i="1"/>
  <c r="W1733" i="1"/>
  <c r="W1732" i="1"/>
  <c r="W1731" i="1"/>
  <c r="W1730" i="1"/>
  <c r="W1729" i="1"/>
  <c r="W1728" i="1"/>
  <c r="W1727" i="1"/>
  <c r="W1726" i="1"/>
  <c r="W1725" i="1"/>
  <c r="W1724" i="1"/>
  <c r="W1723" i="1"/>
  <c r="W1722" i="1"/>
  <c r="W1721" i="1"/>
  <c r="W1720" i="1"/>
  <c r="W1719" i="1"/>
  <c r="W1718" i="1"/>
  <c r="W1717" i="1"/>
  <c r="W1716" i="1"/>
  <c r="W1715" i="1"/>
  <c r="W1714" i="1"/>
  <c r="W1713" i="1"/>
  <c r="W1712" i="1"/>
  <c r="W1711" i="1"/>
  <c r="W1710" i="1"/>
  <c r="W1709" i="1"/>
  <c r="W1708" i="1"/>
  <c r="W1707" i="1"/>
  <c r="W1706" i="1"/>
  <c r="W1705" i="1"/>
  <c r="W1704" i="1"/>
  <c r="W1703" i="1"/>
  <c r="W1702" i="1"/>
  <c r="W1701" i="1"/>
  <c r="W1700" i="1"/>
  <c r="W1699" i="1"/>
  <c r="W1698" i="1"/>
  <c r="W1697" i="1"/>
  <c r="W1696" i="1"/>
  <c r="W1695" i="1"/>
  <c r="W1694" i="1"/>
  <c r="W1693" i="1"/>
  <c r="W1692" i="1"/>
  <c r="W1691" i="1"/>
  <c r="W1690" i="1"/>
  <c r="W1689" i="1"/>
  <c r="W1688" i="1"/>
  <c r="W1687" i="1"/>
  <c r="W1686" i="1"/>
  <c r="W1685" i="1"/>
  <c r="W1684" i="1"/>
  <c r="W1683" i="1"/>
  <c r="W1682" i="1"/>
  <c r="W1681" i="1"/>
  <c r="W1680" i="1"/>
  <c r="W1679" i="1"/>
  <c r="W1678" i="1"/>
  <c r="W1677" i="1"/>
  <c r="W1676" i="1"/>
  <c r="W1675" i="1"/>
  <c r="W1674" i="1"/>
  <c r="W1673" i="1"/>
  <c r="W1672" i="1"/>
  <c r="W1671" i="1"/>
  <c r="W1670" i="1"/>
  <c r="W1669" i="1"/>
  <c r="W1668" i="1"/>
  <c r="W1667" i="1"/>
  <c r="W1666" i="1"/>
  <c r="W1665" i="1"/>
  <c r="W1664" i="1"/>
  <c r="W1663" i="1"/>
  <c r="W1662" i="1"/>
  <c r="W1661" i="1"/>
  <c r="W1660" i="1"/>
  <c r="W1659" i="1"/>
  <c r="W1658" i="1"/>
  <c r="W1657" i="1"/>
  <c r="W1656" i="1"/>
  <c r="W1655" i="1"/>
  <c r="W1654" i="1"/>
  <c r="W1653" i="1"/>
  <c r="W1652" i="1"/>
  <c r="W1651" i="1"/>
  <c r="W1650" i="1"/>
  <c r="W1649" i="1"/>
  <c r="W1648" i="1"/>
  <c r="W1647" i="1"/>
  <c r="W1646" i="1"/>
  <c r="W1645" i="1"/>
  <c r="W1644" i="1"/>
  <c r="W1643" i="1"/>
  <c r="W1642" i="1"/>
  <c r="W1641" i="1"/>
  <c r="W1640" i="1"/>
  <c r="W1639" i="1"/>
  <c r="W1638" i="1"/>
  <c r="W1637" i="1"/>
  <c r="W1636" i="1"/>
  <c r="W1635" i="1"/>
  <c r="W1634" i="1"/>
  <c r="W1633" i="1"/>
  <c r="W1632" i="1"/>
  <c r="W2347" i="1"/>
  <c r="W2331" i="1"/>
  <c r="W2315" i="1"/>
  <c r="W2299" i="1"/>
  <c r="W2283" i="1"/>
  <c r="W2267" i="1"/>
  <c r="W2251" i="1"/>
  <c r="W2235" i="1"/>
  <c r="W2219" i="1"/>
  <c r="W2203" i="1"/>
  <c r="W2187" i="1"/>
  <c r="W2171" i="1"/>
  <c r="W2155" i="1"/>
  <c r="W2139" i="1"/>
  <c r="W2123" i="1"/>
  <c r="W2107" i="1"/>
  <c r="W2091" i="1"/>
  <c r="W2075" i="1"/>
  <c r="W2059" i="1"/>
  <c r="W2043" i="1"/>
  <c r="W2027" i="1"/>
  <c r="W2011" i="1"/>
  <c r="W1995" i="1"/>
  <c r="W2351" i="1"/>
  <c r="W2335" i="1"/>
  <c r="W2319" i="1"/>
  <c r="W2303" i="1"/>
  <c r="W2287" i="1"/>
  <c r="W2271" i="1"/>
  <c r="W2255" i="1"/>
  <c r="W2239" i="1"/>
  <c r="W2223" i="1"/>
  <c r="W2207" i="1"/>
  <c r="W2191" i="1"/>
  <c r="W2175" i="1"/>
  <c r="W2159" i="1"/>
  <c r="W2143" i="1"/>
  <c r="W2127" i="1"/>
  <c r="W2111" i="1"/>
  <c r="W2095" i="1"/>
  <c r="W2079" i="1"/>
  <c r="W2063" i="1"/>
  <c r="W2047" i="1"/>
  <c r="W2031" i="1"/>
  <c r="W2015" i="1"/>
  <c r="W1999" i="1"/>
  <c r="W2355" i="1"/>
  <c r="W2339" i="1"/>
  <c r="W2323" i="1"/>
  <c r="W2307" i="1"/>
  <c r="W2291" i="1"/>
  <c r="W2275" i="1"/>
  <c r="W2259" i="1"/>
  <c r="W2243" i="1"/>
  <c r="W2227" i="1"/>
  <c r="W2211" i="1"/>
  <c r="W2195" i="1"/>
  <c r="W2179" i="1"/>
  <c r="W2163" i="1"/>
  <c r="W2147" i="1"/>
  <c r="W2131" i="1"/>
  <c r="W2115" i="1"/>
  <c r="W2099" i="1"/>
  <c r="W2083" i="1"/>
  <c r="W2067" i="1"/>
  <c r="W2051" i="1"/>
  <c r="W2035" i="1"/>
  <c r="W2019" i="1"/>
  <c r="W2003" i="1"/>
  <c r="W1987" i="1"/>
  <c r="W1631" i="1"/>
  <c r="W1630" i="1"/>
  <c r="W1629" i="1"/>
  <c r="W1628" i="1"/>
  <c r="W1627" i="1"/>
  <c r="W1626" i="1"/>
  <c r="W1625" i="1"/>
  <c r="W1624" i="1"/>
  <c r="W1623" i="1"/>
  <c r="W1622" i="1"/>
  <c r="W1621" i="1"/>
  <c r="W1620" i="1"/>
  <c r="W1619" i="1"/>
  <c r="W1618" i="1"/>
  <c r="W1617" i="1"/>
  <c r="W1616" i="1"/>
  <c r="W1615" i="1"/>
  <c r="W1614" i="1"/>
  <c r="W1613" i="1"/>
  <c r="W1612" i="1"/>
  <c r="W1611" i="1"/>
  <c r="W1610" i="1"/>
  <c r="W1609" i="1"/>
  <c r="W1608" i="1"/>
  <c r="W1607" i="1"/>
  <c r="W1606" i="1"/>
  <c r="W1605" i="1"/>
  <c r="W1604" i="1"/>
  <c r="W1603" i="1"/>
  <c r="W1602" i="1"/>
  <c r="W1601" i="1"/>
  <c r="W1600" i="1"/>
  <c r="W1599" i="1"/>
  <c r="W1598" i="1"/>
  <c r="W1597" i="1"/>
  <c r="W1596" i="1"/>
  <c r="W1595" i="1"/>
  <c r="W1594" i="1"/>
  <c r="W1593" i="1"/>
  <c r="W1592" i="1"/>
  <c r="W1591" i="1"/>
  <c r="W1590" i="1"/>
  <c r="W1589" i="1"/>
  <c r="W1588" i="1"/>
  <c r="W1587" i="1"/>
  <c r="W1586" i="1"/>
  <c r="W1585" i="1"/>
  <c r="W1584" i="1"/>
  <c r="W1583" i="1"/>
  <c r="W1582" i="1"/>
  <c r="W1581" i="1"/>
  <c r="W1580" i="1"/>
  <c r="W1579" i="1"/>
  <c r="W1578" i="1"/>
  <c r="W1577" i="1"/>
  <c r="W1576" i="1"/>
  <c r="W1575" i="1"/>
  <c r="W1574" i="1"/>
  <c r="W1573" i="1"/>
  <c r="W1572" i="1"/>
  <c r="W1571" i="1"/>
  <c r="W1570" i="1"/>
  <c r="W1569" i="1"/>
  <c r="W1568" i="1"/>
  <c r="W1567" i="1"/>
  <c r="W1566" i="1"/>
  <c r="W1565" i="1"/>
  <c r="W1564" i="1"/>
  <c r="W1563" i="1"/>
  <c r="W1562" i="1"/>
  <c r="W1561" i="1"/>
  <c r="W1560" i="1"/>
  <c r="W1559" i="1"/>
  <c r="W1558" i="1"/>
  <c r="W1557" i="1"/>
  <c r="W1556" i="1"/>
  <c r="W1555" i="1"/>
  <c r="W1554" i="1"/>
  <c r="W1553" i="1"/>
  <c r="W1552" i="1"/>
  <c r="W1551" i="1"/>
  <c r="W1550" i="1"/>
  <c r="W1549" i="1"/>
  <c r="W1548" i="1"/>
  <c r="W1547" i="1"/>
  <c r="W1546" i="1"/>
  <c r="W1545" i="1"/>
  <c r="W1544" i="1"/>
  <c r="W1543" i="1"/>
  <c r="W1542" i="1"/>
  <c r="W1541" i="1"/>
  <c r="W1540" i="1"/>
  <c r="W1539" i="1"/>
  <c r="W1538" i="1"/>
  <c r="W1537" i="1"/>
  <c r="W1536" i="1"/>
  <c r="W1535" i="1"/>
  <c r="W1534" i="1"/>
  <c r="W1533" i="1"/>
  <c r="W1532" i="1"/>
  <c r="W1531" i="1"/>
  <c r="W1530" i="1"/>
  <c r="W1529" i="1"/>
  <c r="W1528" i="1"/>
  <c r="W1527" i="1"/>
  <c r="W1526" i="1"/>
  <c r="W1525" i="1"/>
  <c r="W1524" i="1"/>
  <c r="W1523" i="1"/>
  <c r="W1522" i="1"/>
  <c r="W1521" i="1"/>
  <c r="W1520" i="1"/>
  <c r="W1519" i="1"/>
  <c r="W1518" i="1"/>
  <c r="W1517" i="1"/>
  <c r="W1516" i="1"/>
  <c r="W1515" i="1"/>
  <c r="W1514" i="1"/>
  <c r="W1513" i="1"/>
  <c r="W1512" i="1"/>
  <c r="W1511" i="1"/>
  <c r="W1510" i="1"/>
  <c r="W1509" i="1"/>
  <c r="W1508" i="1"/>
  <c r="W1507" i="1"/>
  <c r="W1506" i="1"/>
  <c r="W1505" i="1"/>
  <c r="W1504" i="1"/>
  <c r="W1503" i="1"/>
  <c r="W1502" i="1"/>
  <c r="W1501" i="1"/>
  <c r="W1500" i="1"/>
  <c r="W1499" i="1"/>
  <c r="W1498" i="1"/>
  <c r="W1497" i="1"/>
  <c r="W1496" i="1"/>
  <c r="W1495" i="1"/>
  <c r="W1494" i="1"/>
  <c r="W1493" i="1"/>
  <c r="W1492" i="1"/>
  <c r="W1491" i="1"/>
  <c r="W1490" i="1"/>
  <c r="W1489" i="1"/>
  <c r="W1488" i="1"/>
  <c r="W1487" i="1"/>
  <c r="W1486" i="1"/>
  <c r="W1485" i="1"/>
  <c r="W1484" i="1"/>
  <c r="W1483" i="1"/>
  <c r="W1482" i="1"/>
  <c r="W1481" i="1"/>
  <c r="W1480" i="1"/>
  <c r="W1479" i="1"/>
  <c r="W1478" i="1"/>
  <c r="W1477" i="1"/>
  <c r="W1476" i="1"/>
  <c r="W1475" i="1"/>
  <c r="W1474" i="1"/>
  <c r="W1473" i="1"/>
  <c r="W1472" i="1"/>
  <c r="W1471" i="1"/>
  <c r="W1470" i="1"/>
  <c r="W1469" i="1"/>
  <c r="W1468" i="1"/>
  <c r="W1467" i="1"/>
  <c r="W1466" i="1"/>
  <c r="W1465" i="1"/>
  <c r="W1464" i="1"/>
  <c r="W1463" i="1"/>
  <c r="W1462" i="1"/>
  <c r="W1461" i="1"/>
  <c r="W1460" i="1"/>
  <c r="W1459" i="1"/>
  <c r="W1458" i="1"/>
  <c r="W1457" i="1"/>
  <c r="W1456" i="1"/>
  <c r="W1455" i="1"/>
  <c r="W1454" i="1"/>
  <c r="W1453" i="1"/>
  <c r="W1452" i="1"/>
  <c r="W1451" i="1"/>
  <c r="W1450" i="1"/>
  <c r="W1449" i="1"/>
  <c r="W1448" i="1"/>
  <c r="W1447" i="1"/>
  <c r="W1446" i="1"/>
  <c r="W1445" i="1"/>
  <c r="W1444" i="1"/>
  <c r="W1443" i="1"/>
  <c r="W1442" i="1"/>
  <c r="W1441" i="1"/>
  <c r="W1440" i="1"/>
  <c r="W1439" i="1"/>
  <c r="W1438" i="1"/>
  <c r="W1437" i="1"/>
  <c r="W1436" i="1"/>
  <c r="W1435" i="1"/>
  <c r="W1434" i="1"/>
  <c r="W1433" i="1"/>
  <c r="W1432" i="1"/>
  <c r="W1431" i="1"/>
  <c r="W1430" i="1"/>
  <c r="W1429" i="1"/>
  <c r="W1428" i="1"/>
  <c r="W1427" i="1"/>
  <c r="W1426" i="1"/>
  <c r="W1425" i="1"/>
  <c r="W1424" i="1"/>
  <c r="W1423" i="1"/>
  <c r="W1422" i="1"/>
  <c r="W1421" i="1"/>
  <c r="W1420" i="1"/>
  <c r="W1419" i="1"/>
  <c r="W1418" i="1"/>
  <c r="W1417" i="1"/>
  <c r="W1416" i="1"/>
  <c r="W1415" i="1"/>
  <c r="W1414" i="1"/>
  <c r="W1413" i="1"/>
  <c r="W1412" i="1"/>
  <c r="W1411" i="1"/>
  <c r="W1410" i="1"/>
  <c r="W1409" i="1"/>
  <c r="W1408" i="1"/>
  <c r="W1407" i="1"/>
  <c r="W1406" i="1"/>
  <c r="W1405" i="1"/>
  <c r="W1404" i="1"/>
  <c r="W1403" i="1"/>
  <c r="W1402" i="1"/>
  <c r="W1401" i="1"/>
  <c r="W1400" i="1"/>
  <c r="W1399" i="1"/>
  <c r="W1398" i="1"/>
  <c r="W1397" i="1"/>
  <c r="W1396" i="1"/>
  <c r="W1395" i="1"/>
  <c r="W1394" i="1"/>
  <c r="W1393" i="1"/>
  <c r="W1392" i="1"/>
  <c r="W1391" i="1"/>
  <c r="W1390" i="1"/>
  <c r="W1389" i="1"/>
  <c r="W1388" i="1"/>
  <c r="W1387" i="1"/>
  <c r="W1386" i="1"/>
  <c r="W1385" i="1"/>
  <c r="W1384" i="1"/>
  <c r="W1383" i="1"/>
  <c r="W1382" i="1"/>
  <c r="W1381" i="1"/>
  <c r="W1380" i="1"/>
  <c r="W1379" i="1"/>
  <c r="W1378" i="1"/>
  <c r="W1377" i="1"/>
  <c r="W1376" i="1"/>
  <c r="W1375" i="1"/>
  <c r="W1374" i="1"/>
  <c r="W1373" i="1"/>
  <c r="W1372" i="1"/>
  <c r="W1371" i="1"/>
  <c r="W1370" i="1"/>
  <c r="W1369" i="1"/>
  <c r="W1368" i="1"/>
  <c r="W1367" i="1"/>
  <c r="W1366" i="1"/>
  <c r="W1365" i="1"/>
  <c r="W1364" i="1"/>
  <c r="W1363" i="1"/>
  <c r="W1362" i="1"/>
  <c r="W1361" i="1"/>
  <c r="W1360" i="1"/>
  <c r="W1359" i="1"/>
  <c r="W1358" i="1"/>
  <c r="W1357" i="1"/>
  <c r="W1356" i="1"/>
  <c r="W1355" i="1"/>
  <c r="W1354" i="1"/>
  <c r="W1353" i="1"/>
  <c r="W1352" i="1"/>
  <c r="W1351" i="1"/>
  <c r="W1350" i="1"/>
  <c r="W1349" i="1"/>
  <c r="W1348" i="1"/>
  <c r="W1347" i="1"/>
  <c r="W1346" i="1"/>
  <c r="W1345" i="1"/>
  <c r="W1344" i="1"/>
  <c r="W1343" i="1"/>
  <c r="W1342" i="1"/>
  <c r="W1341" i="1"/>
  <c r="W1340" i="1"/>
  <c r="W1339" i="1"/>
  <c r="W1338" i="1"/>
  <c r="W1337" i="1"/>
  <c r="W1336" i="1"/>
  <c r="W1335" i="1"/>
  <c r="W1334" i="1"/>
  <c r="W1333" i="1"/>
  <c r="W1332" i="1"/>
  <c r="W1331" i="1"/>
  <c r="W1330" i="1"/>
  <c r="W1329" i="1"/>
  <c r="W1328" i="1"/>
  <c r="W1327" i="1"/>
  <c r="W1326" i="1"/>
  <c r="W1325" i="1"/>
  <c r="W1324" i="1"/>
  <c r="W1323" i="1"/>
  <c r="W1322" i="1"/>
  <c r="W1321" i="1"/>
  <c r="W1320" i="1"/>
  <c r="W1319" i="1"/>
  <c r="W1318" i="1"/>
  <c r="W1317" i="1"/>
  <c r="W1316" i="1"/>
  <c r="W1315" i="1"/>
  <c r="W1314" i="1"/>
  <c r="W1313" i="1"/>
  <c r="W1312" i="1"/>
  <c r="W1311" i="1"/>
  <c r="W1310" i="1"/>
  <c r="W1309" i="1"/>
  <c r="W1308" i="1"/>
  <c r="W1307" i="1"/>
  <c r="W1306" i="1"/>
  <c r="W1305" i="1"/>
  <c r="W1304" i="1"/>
  <c r="W1303" i="1"/>
  <c r="W1302" i="1"/>
  <c r="W1301" i="1"/>
  <c r="W1300" i="1"/>
  <c r="W1299" i="1"/>
  <c r="W1298" i="1"/>
  <c r="W1297" i="1"/>
  <c r="W1296" i="1"/>
  <c r="W1295" i="1"/>
  <c r="W1294" i="1"/>
  <c r="W1293" i="1"/>
  <c r="W1292" i="1"/>
  <c r="W1291" i="1"/>
  <c r="W1290" i="1"/>
  <c r="W1289" i="1"/>
  <c r="W1288" i="1"/>
  <c r="W1287" i="1"/>
  <c r="W1286" i="1"/>
  <c r="W1285" i="1"/>
  <c r="W1284" i="1"/>
  <c r="W1283" i="1"/>
  <c r="W1282" i="1"/>
  <c r="W1281" i="1"/>
  <c r="W1280" i="1"/>
  <c r="W1279" i="1"/>
  <c r="W1278" i="1"/>
  <c r="W1277" i="1"/>
  <c r="W1276" i="1"/>
  <c r="W1275" i="1"/>
  <c r="W1274" i="1"/>
  <c r="W1273" i="1"/>
  <c r="W1272" i="1"/>
  <c r="W1271" i="1"/>
  <c r="W1270" i="1"/>
  <c r="W1269" i="1"/>
  <c r="W1268" i="1"/>
  <c r="W1267" i="1"/>
  <c r="W1266" i="1"/>
  <c r="W1265" i="1"/>
  <c r="W1264" i="1"/>
  <c r="W1263" i="1"/>
  <c r="W1262" i="1"/>
  <c r="W1261" i="1"/>
  <c r="W1260" i="1"/>
  <c r="W1259" i="1"/>
  <c r="W1258" i="1"/>
  <c r="W1257" i="1"/>
  <c r="W1256" i="1"/>
  <c r="W1255" i="1"/>
  <c r="W1254" i="1"/>
  <c r="W1253" i="1"/>
  <c r="W1252" i="1"/>
  <c r="W1251" i="1"/>
  <c r="W1250" i="1"/>
  <c r="W1249" i="1"/>
  <c r="W1248" i="1"/>
  <c r="W1247" i="1"/>
  <c r="W1246" i="1"/>
  <c r="W1245" i="1"/>
  <c r="W1244" i="1"/>
  <c r="W1243" i="1"/>
  <c r="W1242" i="1"/>
  <c r="W1241" i="1"/>
  <c r="W1240" i="1"/>
  <c r="W1239" i="1"/>
  <c r="W1238" i="1"/>
  <c r="W1237" i="1"/>
  <c r="W1236" i="1"/>
  <c r="W1235" i="1"/>
  <c r="W1234" i="1"/>
  <c r="W1233" i="1"/>
  <c r="W1232" i="1"/>
  <c r="W1231" i="1"/>
  <c r="W1230" i="1"/>
  <c r="W1229" i="1"/>
  <c r="W1228" i="1"/>
  <c r="W1227" i="1"/>
  <c r="W1226" i="1"/>
  <c r="W1225" i="1"/>
  <c r="W1224" i="1"/>
  <c r="W1223" i="1"/>
  <c r="W1222" i="1"/>
  <c r="W1221" i="1"/>
  <c r="W2311" i="1"/>
  <c r="W2247" i="1"/>
  <c r="W2183" i="1"/>
  <c r="W2119" i="1"/>
  <c r="W2055" i="1"/>
  <c r="W1991" i="1"/>
  <c r="W1219" i="1"/>
  <c r="W1217" i="1"/>
  <c r="W1215" i="1"/>
  <c r="W1213" i="1"/>
  <c r="W1211" i="1"/>
  <c r="W1209" i="1"/>
  <c r="W1207" i="1"/>
  <c r="W1205" i="1"/>
  <c r="W1203" i="1"/>
  <c r="W1201" i="1"/>
  <c r="W1199" i="1"/>
  <c r="W1197" i="1"/>
  <c r="W1195" i="1"/>
  <c r="W1193" i="1"/>
  <c r="W1191" i="1"/>
  <c r="W1189" i="1"/>
  <c r="W1187" i="1"/>
  <c r="W1185" i="1"/>
  <c r="W1183" i="1"/>
  <c r="W1181" i="1"/>
  <c r="W1179" i="1"/>
  <c r="W1177" i="1"/>
  <c r="W1175" i="1"/>
  <c r="W1173" i="1"/>
  <c r="W1171" i="1"/>
  <c r="W1169" i="1"/>
  <c r="W1167" i="1"/>
  <c r="W1165" i="1"/>
  <c r="W1163" i="1"/>
  <c r="W1161" i="1"/>
  <c r="W1159" i="1"/>
  <c r="W1157" i="1"/>
  <c r="W1155" i="1"/>
  <c r="W1153" i="1"/>
  <c r="W1151" i="1"/>
  <c r="W1149" i="1"/>
  <c r="W1147" i="1"/>
  <c r="W1145" i="1"/>
  <c r="W1143" i="1"/>
  <c r="W1141" i="1"/>
  <c r="W1139" i="1"/>
  <c r="W1137" i="1"/>
  <c r="W1135" i="1"/>
  <c r="W1133" i="1"/>
  <c r="W1131" i="1"/>
  <c r="W1129" i="1"/>
  <c r="W1127" i="1"/>
  <c r="W1125" i="1"/>
  <c r="W1123" i="1"/>
  <c r="W1121" i="1"/>
  <c r="W1119" i="1"/>
  <c r="W1117" i="1"/>
  <c r="W1115" i="1"/>
  <c r="W1113" i="1"/>
  <c r="W1111" i="1"/>
  <c r="W1109" i="1"/>
  <c r="W1107" i="1"/>
  <c r="W1105" i="1"/>
  <c r="W1103" i="1"/>
  <c r="W1101" i="1"/>
  <c r="W1099" i="1"/>
  <c r="W1097" i="1"/>
  <c r="W1095" i="1"/>
  <c r="W1093" i="1"/>
  <c r="W1091" i="1"/>
  <c r="W1089" i="1"/>
  <c r="W1087" i="1"/>
  <c r="W1085" i="1"/>
  <c r="W1083" i="1"/>
  <c r="W1081" i="1"/>
  <c r="W1079" i="1"/>
  <c r="W1077" i="1"/>
  <c r="W1075" i="1"/>
  <c r="W1073" i="1"/>
  <c r="W1071" i="1"/>
  <c r="W1069" i="1"/>
  <c r="W1067" i="1"/>
  <c r="W1065" i="1"/>
  <c r="W1063" i="1"/>
  <c r="W1061" i="1"/>
  <c r="W1059" i="1"/>
  <c r="W1057" i="1"/>
  <c r="W1055" i="1"/>
  <c r="W1053" i="1"/>
  <c r="W1051" i="1"/>
  <c r="W1049" i="1"/>
  <c r="W1047" i="1"/>
  <c r="W1045" i="1"/>
  <c r="W1043" i="1"/>
  <c r="W1041" i="1"/>
  <c r="W1039" i="1"/>
  <c r="W1037" i="1"/>
  <c r="W1035" i="1"/>
  <c r="W1033" i="1"/>
  <c r="W1031" i="1"/>
  <c r="W1029" i="1"/>
  <c r="W1027" i="1"/>
  <c r="W1025" i="1"/>
  <c r="W1023" i="1"/>
  <c r="W1021" i="1"/>
  <c r="W1019" i="1"/>
  <c r="W1017" i="1"/>
  <c r="W1015" i="1"/>
  <c r="W1013" i="1"/>
  <c r="W1011" i="1"/>
  <c r="W1009" i="1"/>
  <c r="W1007" i="1"/>
  <c r="W1005" i="1"/>
  <c r="W1003" i="1"/>
  <c r="W1001" i="1"/>
  <c r="W999" i="1"/>
  <c r="W997" i="1"/>
  <c r="W995" i="1"/>
  <c r="W993" i="1"/>
  <c r="W991" i="1"/>
  <c r="W989" i="1"/>
  <c r="W987" i="1"/>
  <c r="W985" i="1"/>
  <c r="W983" i="1"/>
  <c r="W981" i="1"/>
  <c r="W979" i="1"/>
  <c r="W977" i="1"/>
  <c r="W975" i="1"/>
  <c r="W973" i="1"/>
  <c r="W971" i="1"/>
  <c r="W969" i="1"/>
  <c r="W967" i="1"/>
  <c r="W965" i="1"/>
  <c r="W963" i="1"/>
  <c r="W961" i="1"/>
  <c r="W959" i="1"/>
  <c r="W957" i="1"/>
  <c r="W955" i="1"/>
  <c r="W953" i="1"/>
  <c r="W951" i="1"/>
  <c r="W949" i="1"/>
  <c r="W947" i="1"/>
  <c r="W945" i="1"/>
  <c r="W943" i="1"/>
  <c r="W941" i="1"/>
  <c r="W939" i="1"/>
  <c r="W937" i="1"/>
  <c r="W935" i="1"/>
  <c r="W933" i="1"/>
  <c r="W931" i="1"/>
  <c r="W929" i="1"/>
  <c r="W927" i="1"/>
  <c r="W925" i="1"/>
  <c r="W923" i="1"/>
  <c r="W921" i="1"/>
  <c r="W919" i="1"/>
  <c r="W917" i="1"/>
  <c r="W915" i="1"/>
  <c r="W913" i="1"/>
  <c r="W911" i="1"/>
  <c r="W909" i="1"/>
  <c r="W907" i="1"/>
  <c r="W905" i="1"/>
  <c r="W903" i="1"/>
  <c r="W901" i="1"/>
  <c r="W899" i="1"/>
  <c r="W897" i="1"/>
  <c r="W895" i="1"/>
  <c r="W893" i="1"/>
  <c r="W891" i="1"/>
  <c r="W889" i="1"/>
  <c r="W887" i="1"/>
  <c r="W885" i="1"/>
  <c r="W883" i="1"/>
  <c r="W881" i="1"/>
  <c r="W879" i="1"/>
  <c r="W877" i="1"/>
  <c r="W875" i="1"/>
  <c r="W873" i="1"/>
  <c r="W871" i="1"/>
  <c r="W869" i="1"/>
  <c r="W867" i="1"/>
  <c r="W865" i="1"/>
  <c r="W863" i="1"/>
  <c r="W861" i="1"/>
  <c r="W859" i="1"/>
  <c r="W857" i="1"/>
  <c r="W855" i="1"/>
  <c r="W853" i="1"/>
  <c r="W851" i="1"/>
  <c r="W849" i="1"/>
  <c r="W2327" i="1"/>
  <c r="W2263" i="1"/>
  <c r="W2199" i="1"/>
  <c r="W2135" i="1"/>
  <c r="W2071" i="1"/>
  <c r="W2007" i="1"/>
  <c r="W847" i="1"/>
  <c r="W846" i="1"/>
  <c r="W845" i="1"/>
  <c r="W844" i="1"/>
  <c r="W843" i="1"/>
  <c r="W842" i="1"/>
  <c r="W841" i="1"/>
  <c r="W840" i="1"/>
  <c r="W839" i="1"/>
  <c r="W838" i="1"/>
  <c r="W837" i="1"/>
  <c r="W836" i="1"/>
  <c r="W835" i="1"/>
  <c r="W834" i="1"/>
  <c r="W833" i="1"/>
  <c r="W832" i="1"/>
  <c r="W831" i="1"/>
  <c r="W830" i="1"/>
  <c r="W829" i="1"/>
  <c r="W828" i="1"/>
  <c r="W827" i="1"/>
  <c r="W826" i="1"/>
  <c r="W825" i="1"/>
  <c r="W824" i="1"/>
  <c r="W823" i="1"/>
  <c r="W822" i="1"/>
  <c r="W821" i="1"/>
  <c r="W820" i="1"/>
  <c r="W819" i="1"/>
  <c r="W818" i="1"/>
  <c r="W817" i="1"/>
  <c r="W816" i="1"/>
  <c r="W815" i="1"/>
  <c r="W814" i="1"/>
  <c r="W813" i="1"/>
  <c r="W812" i="1"/>
  <c r="W811" i="1"/>
  <c r="W810" i="1"/>
  <c r="W809" i="1"/>
  <c r="W808" i="1"/>
  <c r="W807" i="1"/>
  <c r="W806" i="1"/>
  <c r="W805" i="1"/>
  <c r="W804" i="1"/>
  <c r="W803" i="1"/>
  <c r="W802" i="1"/>
  <c r="W801" i="1"/>
  <c r="W800" i="1"/>
  <c r="W799" i="1"/>
  <c r="W798" i="1"/>
  <c r="W797" i="1"/>
  <c r="W796" i="1"/>
  <c r="W795" i="1"/>
  <c r="W794" i="1"/>
  <c r="W793" i="1"/>
  <c r="W792" i="1"/>
  <c r="W791" i="1"/>
  <c r="W790" i="1"/>
  <c r="W789" i="1"/>
  <c r="W788" i="1"/>
  <c r="W787" i="1"/>
  <c r="W786" i="1"/>
  <c r="W785" i="1"/>
  <c r="W784" i="1"/>
  <c r="W783" i="1"/>
  <c r="W782" i="1"/>
  <c r="W781" i="1"/>
  <c r="W780" i="1"/>
  <c r="W779" i="1"/>
  <c r="W778" i="1"/>
  <c r="W777" i="1"/>
  <c r="W776" i="1"/>
  <c r="W775" i="1"/>
  <c r="W774" i="1"/>
  <c r="W773" i="1"/>
  <c r="W772" i="1"/>
  <c r="W771" i="1"/>
  <c r="W770" i="1"/>
  <c r="W769" i="1"/>
  <c r="W768" i="1"/>
  <c r="W767" i="1"/>
  <c r="W766" i="1"/>
  <c r="W765" i="1"/>
  <c r="W764" i="1"/>
  <c r="W763" i="1"/>
  <c r="W762" i="1"/>
  <c r="W761" i="1"/>
  <c r="W760" i="1"/>
  <c r="W759" i="1"/>
  <c r="W758" i="1"/>
  <c r="W757" i="1"/>
  <c r="W756" i="1"/>
  <c r="W755" i="1"/>
  <c r="W754" i="1"/>
  <c r="W753" i="1"/>
  <c r="W752" i="1"/>
  <c r="W751" i="1"/>
  <c r="W750" i="1"/>
  <c r="W749" i="1"/>
  <c r="W748" i="1"/>
  <c r="W747" i="1"/>
  <c r="W746" i="1"/>
  <c r="W745" i="1"/>
  <c r="W744" i="1"/>
  <c r="W743" i="1"/>
  <c r="W742" i="1"/>
  <c r="W741" i="1"/>
  <c r="W740" i="1"/>
  <c r="W739" i="1"/>
  <c r="W738" i="1"/>
  <c r="W737" i="1"/>
  <c r="W736" i="1"/>
  <c r="W735" i="1"/>
  <c r="W734" i="1"/>
  <c r="W733" i="1"/>
  <c r="W732" i="1"/>
  <c r="W731" i="1"/>
  <c r="W730" i="1"/>
  <c r="W729" i="1"/>
  <c r="W728" i="1"/>
  <c r="W727" i="1"/>
  <c r="W726" i="1"/>
  <c r="W725" i="1"/>
  <c r="W724" i="1"/>
  <c r="W723" i="1"/>
  <c r="W722" i="1"/>
  <c r="W721" i="1"/>
  <c r="W720" i="1"/>
  <c r="W719" i="1"/>
  <c r="W718" i="1"/>
  <c r="W717" i="1"/>
  <c r="W716" i="1"/>
  <c r="W715" i="1"/>
  <c r="W714" i="1"/>
  <c r="W713" i="1"/>
  <c r="W712" i="1"/>
  <c r="W711" i="1"/>
  <c r="W710" i="1"/>
  <c r="W709" i="1"/>
  <c r="W708" i="1"/>
  <c r="W707" i="1"/>
  <c r="W706" i="1"/>
  <c r="W705" i="1"/>
  <c r="W704" i="1"/>
  <c r="W703" i="1"/>
  <c r="W702" i="1"/>
  <c r="W701" i="1"/>
  <c r="W700" i="1"/>
  <c r="W699" i="1"/>
  <c r="W698" i="1"/>
  <c r="W697" i="1"/>
  <c r="W696" i="1"/>
  <c r="W695" i="1"/>
  <c r="W694" i="1"/>
  <c r="W693" i="1"/>
  <c r="W692" i="1"/>
  <c r="W691" i="1"/>
  <c r="W690" i="1"/>
  <c r="W689" i="1"/>
  <c r="W688" i="1"/>
  <c r="W687" i="1"/>
  <c r="W686" i="1"/>
  <c r="W685" i="1"/>
  <c r="W684" i="1"/>
  <c r="W683" i="1"/>
  <c r="W682" i="1"/>
  <c r="W681" i="1"/>
  <c r="W680" i="1"/>
  <c r="W679" i="1"/>
  <c r="W678" i="1"/>
  <c r="W677" i="1"/>
  <c r="W676" i="1"/>
  <c r="W675" i="1"/>
  <c r="W674" i="1"/>
  <c r="W673" i="1"/>
  <c r="W672" i="1"/>
  <c r="W671" i="1"/>
  <c r="W670" i="1"/>
  <c r="W669" i="1"/>
  <c r="W668" i="1"/>
  <c r="W667" i="1"/>
  <c r="W666" i="1"/>
  <c r="W665" i="1"/>
  <c r="W664" i="1"/>
  <c r="W663" i="1"/>
  <c r="W662" i="1"/>
  <c r="W661" i="1"/>
  <c r="W660" i="1"/>
  <c r="W659" i="1"/>
  <c r="W658" i="1"/>
  <c r="W657" i="1"/>
  <c r="W656" i="1"/>
  <c r="W655" i="1"/>
  <c r="W654" i="1"/>
  <c r="W653" i="1"/>
  <c r="W652" i="1"/>
  <c r="W651" i="1"/>
  <c r="W650" i="1"/>
  <c r="W649" i="1"/>
  <c r="W648" i="1"/>
  <c r="W647" i="1"/>
  <c r="W646" i="1"/>
  <c r="W645" i="1"/>
  <c r="W644" i="1"/>
  <c r="W643" i="1"/>
  <c r="W642" i="1"/>
  <c r="W641" i="1"/>
  <c r="W640" i="1"/>
  <c r="W639" i="1"/>
  <c r="W638" i="1"/>
  <c r="W637" i="1"/>
  <c r="W636" i="1"/>
  <c r="W635" i="1"/>
  <c r="W634" i="1"/>
  <c r="W633" i="1"/>
  <c r="W632" i="1"/>
  <c r="W631" i="1"/>
  <c r="W630" i="1"/>
  <c r="W629" i="1"/>
  <c r="W628" i="1"/>
  <c r="W627" i="1"/>
  <c r="W626" i="1"/>
  <c r="W625" i="1"/>
  <c r="W624" i="1"/>
  <c r="W623" i="1"/>
  <c r="W622" i="1"/>
  <c r="W621" i="1"/>
  <c r="W620" i="1"/>
  <c r="W619" i="1"/>
  <c r="W618" i="1"/>
  <c r="W617" i="1"/>
  <c r="W616" i="1"/>
  <c r="W615" i="1"/>
  <c r="W614" i="1"/>
  <c r="W613" i="1"/>
  <c r="W612" i="1"/>
  <c r="W611" i="1"/>
  <c r="W610" i="1"/>
  <c r="W609" i="1"/>
  <c r="W608" i="1"/>
  <c r="W607" i="1"/>
  <c r="W606" i="1"/>
  <c r="W605" i="1"/>
  <c r="W604" i="1"/>
  <c r="W603" i="1"/>
  <c r="W602" i="1"/>
  <c r="W601" i="1"/>
  <c r="W600" i="1"/>
  <c r="W599" i="1"/>
  <c r="W598" i="1"/>
  <c r="W597" i="1"/>
  <c r="W596" i="1"/>
  <c r="W595" i="1"/>
  <c r="W594" i="1"/>
  <c r="W593" i="1"/>
  <c r="W592" i="1"/>
  <c r="W591" i="1"/>
  <c r="W590" i="1"/>
  <c r="W589" i="1"/>
  <c r="W588" i="1"/>
  <c r="W587" i="1"/>
  <c r="W586" i="1"/>
  <c r="W585" i="1"/>
  <c r="W584" i="1"/>
  <c r="W583" i="1"/>
  <c r="W582" i="1"/>
  <c r="W581" i="1"/>
  <c r="W580" i="1"/>
  <c r="W579" i="1"/>
  <c r="W578" i="1"/>
  <c r="W577" i="1"/>
  <c r="W576" i="1"/>
  <c r="W575" i="1"/>
  <c r="W574" i="1"/>
  <c r="W573" i="1"/>
  <c r="W572" i="1"/>
  <c r="W571" i="1"/>
  <c r="W570" i="1"/>
  <c r="W569" i="1"/>
  <c r="W568" i="1"/>
  <c r="W567" i="1"/>
  <c r="W566" i="1"/>
  <c r="W565" i="1"/>
  <c r="W564" i="1"/>
  <c r="W563" i="1"/>
  <c r="W562" i="1"/>
  <c r="W561" i="1"/>
  <c r="W560" i="1"/>
  <c r="W559" i="1"/>
  <c r="W558" i="1"/>
  <c r="W557" i="1"/>
  <c r="W556" i="1"/>
  <c r="W555" i="1"/>
  <c r="W554" i="1"/>
  <c r="W553" i="1"/>
  <c r="W552" i="1"/>
  <c r="W551" i="1"/>
  <c r="W550" i="1"/>
  <c r="W549" i="1"/>
  <c r="W548" i="1"/>
  <c r="W547" i="1"/>
  <c r="W546" i="1"/>
  <c r="W545" i="1"/>
  <c r="W544" i="1"/>
  <c r="W543" i="1"/>
  <c r="W542" i="1"/>
  <c r="W541" i="1"/>
  <c r="W540" i="1"/>
  <c r="W539" i="1"/>
  <c r="W538" i="1"/>
  <c r="W537" i="1"/>
  <c r="W536" i="1"/>
  <c r="W535" i="1"/>
  <c r="W534" i="1"/>
  <c r="W533" i="1"/>
  <c r="W532" i="1"/>
  <c r="W531" i="1"/>
  <c r="W530" i="1"/>
  <c r="W529" i="1"/>
  <c r="W528" i="1"/>
  <c r="W527" i="1"/>
  <c r="W526" i="1"/>
  <c r="W525" i="1"/>
  <c r="W524" i="1"/>
  <c r="W523" i="1"/>
  <c r="W522" i="1"/>
  <c r="W521" i="1"/>
  <c r="W520" i="1"/>
  <c r="W519" i="1"/>
  <c r="W518" i="1"/>
  <c r="W517" i="1"/>
  <c r="W516" i="1"/>
  <c r="W515" i="1"/>
  <c r="W514" i="1"/>
  <c r="W513" i="1"/>
  <c r="W512" i="1"/>
  <c r="W511" i="1"/>
  <c r="W510" i="1"/>
  <c r="W509" i="1"/>
  <c r="W508" i="1"/>
  <c r="W507" i="1"/>
  <c r="W506" i="1"/>
  <c r="W505" i="1"/>
  <c r="W504" i="1"/>
  <c r="W503" i="1"/>
  <c r="W502" i="1"/>
  <c r="W501" i="1"/>
  <c r="W500" i="1"/>
  <c r="W499" i="1"/>
  <c r="W498" i="1"/>
  <c r="W497" i="1"/>
  <c r="W496" i="1"/>
  <c r="W495" i="1"/>
  <c r="W494" i="1"/>
  <c r="W493" i="1"/>
  <c r="W492" i="1"/>
  <c r="W491" i="1"/>
  <c r="W490" i="1"/>
  <c r="W489" i="1"/>
  <c r="W488" i="1"/>
  <c r="W487" i="1"/>
  <c r="W486" i="1"/>
  <c r="W485" i="1"/>
  <c r="W484" i="1"/>
  <c r="W483" i="1"/>
  <c r="W482" i="1"/>
  <c r="W481" i="1"/>
  <c r="W480" i="1"/>
  <c r="W479" i="1"/>
  <c r="W478" i="1"/>
  <c r="W477" i="1"/>
  <c r="W476" i="1"/>
  <c r="W475" i="1"/>
  <c r="W474" i="1"/>
  <c r="W473" i="1"/>
  <c r="W472" i="1"/>
  <c r="W471" i="1"/>
  <c r="W470" i="1"/>
  <c r="W469" i="1"/>
  <c r="W468" i="1"/>
  <c r="W467" i="1"/>
  <c r="W466" i="1"/>
  <c r="W465" i="1"/>
  <c r="W464" i="1"/>
  <c r="W463" i="1"/>
  <c r="W462" i="1"/>
  <c r="W461" i="1"/>
  <c r="W460" i="1"/>
  <c r="W459" i="1"/>
  <c r="W458" i="1"/>
  <c r="W457" i="1"/>
  <c r="W456" i="1"/>
  <c r="W455" i="1"/>
  <c r="W454" i="1"/>
  <c r="W453" i="1"/>
  <c r="W452" i="1"/>
  <c r="W451" i="1"/>
  <c r="W450" i="1"/>
  <c r="W449" i="1"/>
  <c r="W448" i="1"/>
  <c r="W447" i="1"/>
  <c r="W446" i="1"/>
  <c r="W445" i="1"/>
  <c r="W444" i="1"/>
  <c r="W443" i="1"/>
  <c r="W442" i="1"/>
  <c r="W441" i="1"/>
  <c r="W440" i="1"/>
  <c r="W439" i="1"/>
  <c r="W438" i="1"/>
  <c r="W437" i="1"/>
  <c r="W436" i="1"/>
  <c r="W435" i="1"/>
  <c r="W434" i="1"/>
  <c r="W433" i="1"/>
  <c r="W432" i="1"/>
  <c r="W431" i="1"/>
  <c r="W430" i="1"/>
  <c r="W429" i="1"/>
  <c r="W428" i="1"/>
  <c r="W427" i="1"/>
  <c r="W426" i="1"/>
  <c r="W425" i="1"/>
  <c r="W424" i="1"/>
  <c r="W423" i="1"/>
  <c r="W422" i="1"/>
  <c r="W421" i="1"/>
  <c r="W420" i="1"/>
  <c r="W419" i="1"/>
  <c r="W418" i="1"/>
  <c r="W417" i="1"/>
  <c r="W416" i="1"/>
  <c r="W415" i="1"/>
  <c r="W414" i="1"/>
  <c r="W413" i="1"/>
  <c r="W412" i="1"/>
  <c r="W411" i="1"/>
  <c r="W410" i="1"/>
  <c r="W409" i="1"/>
  <c r="W408" i="1"/>
  <c r="W407" i="1"/>
  <c r="W406" i="1"/>
  <c r="W405" i="1"/>
  <c r="W404" i="1"/>
  <c r="W403" i="1"/>
  <c r="W402" i="1"/>
  <c r="W401" i="1"/>
  <c r="W400" i="1"/>
  <c r="W399" i="1"/>
  <c r="W398" i="1"/>
  <c r="W397" i="1"/>
  <c r="W396" i="1"/>
  <c r="W395" i="1"/>
  <c r="W394" i="1"/>
  <c r="W393" i="1"/>
  <c r="W392" i="1"/>
  <c r="W391" i="1"/>
  <c r="W390" i="1"/>
  <c r="W389" i="1"/>
  <c r="W388" i="1"/>
  <c r="W387" i="1"/>
  <c r="W386" i="1"/>
  <c r="W385" i="1"/>
  <c r="W384" i="1"/>
  <c r="W383" i="1"/>
  <c r="W382" i="1"/>
  <c r="W381" i="1"/>
  <c r="W380" i="1"/>
  <c r="W379" i="1"/>
  <c r="W378" i="1"/>
  <c r="W377" i="1"/>
  <c r="W376" i="1"/>
  <c r="W375" i="1"/>
  <c r="W374" i="1"/>
  <c r="W373" i="1"/>
  <c r="W372" i="1"/>
  <c r="W371" i="1"/>
  <c r="W370" i="1"/>
  <c r="W369" i="1"/>
  <c r="W368" i="1"/>
  <c r="W367" i="1"/>
  <c r="W366" i="1"/>
  <c r="W365" i="1"/>
  <c r="W364" i="1"/>
  <c r="W363" i="1"/>
  <c r="W362" i="1"/>
  <c r="W361" i="1"/>
  <c r="W360" i="1"/>
  <c r="W359" i="1"/>
  <c r="W358" i="1"/>
  <c r="W357" i="1"/>
  <c r="W356" i="1"/>
  <c r="W355" i="1"/>
  <c r="W354" i="1"/>
  <c r="W353" i="1"/>
  <c r="W352" i="1"/>
  <c r="W351" i="1"/>
  <c r="W350" i="1"/>
  <c r="W349" i="1"/>
  <c r="W348" i="1"/>
  <c r="W347" i="1"/>
  <c r="W346" i="1"/>
  <c r="W345" i="1"/>
  <c r="W344" i="1"/>
  <c r="W343" i="1"/>
  <c r="W342" i="1"/>
  <c r="W341" i="1"/>
  <c r="W340" i="1"/>
  <c r="W339" i="1"/>
  <c r="W337" i="1"/>
  <c r="W336" i="1"/>
  <c r="W335" i="1"/>
  <c r="W334" i="1"/>
  <c r="W333" i="1"/>
  <c r="W332" i="1"/>
  <c r="W331" i="1"/>
  <c r="W330" i="1"/>
  <c r="W329" i="1"/>
  <c r="W328" i="1"/>
  <c r="W327" i="1"/>
  <c r="W326" i="1"/>
  <c r="W325" i="1"/>
  <c r="W324" i="1"/>
  <c r="W323" i="1"/>
  <c r="W322" i="1"/>
  <c r="W321" i="1"/>
  <c r="W320" i="1"/>
  <c r="W319" i="1"/>
  <c r="W318" i="1"/>
  <c r="W317" i="1"/>
  <c r="W316" i="1"/>
  <c r="W315" i="1"/>
  <c r="W314" i="1"/>
  <c r="W313" i="1"/>
  <c r="W312" i="1"/>
  <c r="W311" i="1"/>
  <c r="W310" i="1"/>
  <c r="W309" i="1"/>
  <c r="W308" i="1"/>
  <c r="W307" i="1"/>
  <c r="W306" i="1"/>
  <c r="W305" i="1"/>
  <c r="W304" i="1"/>
  <c r="W303" i="1"/>
  <c r="W302" i="1"/>
  <c r="W301" i="1"/>
  <c r="W300" i="1"/>
  <c r="W299" i="1"/>
  <c r="W298" i="1"/>
  <c r="W297" i="1"/>
  <c r="W296" i="1"/>
  <c r="W295" i="1"/>
  <c r="W294" i="1"/>
  <c r="W293" i="1"/>
  <c r="W292" i="1"/>
  <c r="W291" i="1"/>
  <c r="W290" i="1"/>
  <c r="W289" i="1"/>
  <c r="W288" i="1"/>
  <c r="W287" i="1"/>
  <c r="W286" i="1"/>
  <c r="W285" i="1"/>
  <c r="W284" i="1"/>
  <c r="W283" i="1"/>
  <c r="W282" i="1"/>
  <c r="W281" i="1"/>
  <c r="W280" i="1"/>
  <c r="W279" i="1"/>
  <c r="W278" i="1"/>
  <c r="W277" i="1"/>
  <c r="W276" i="1"/>
  <c r="W275" i="1"/>
  <c r="W274" i="1"/>
  <c r="W273" i="1"/>
  <c r="W272" i="1"/>
  <c r="W271" i="1"/>
  <c r="W270" i="1"/>
  <c r="W269" i="1"/>
  <c r="W268" i="1"/>
  <c r="W267" i="1"/>
  <c r="W266" i="1"/>
  <c r="W265" i="1"/>
  <c r="W264" i="1"/>
  <c r="W263" i="1"/>
  <c r="W262" i="1"/>
  <c r="W261" i="1"/>
  <c r="W260" i="1"/>
  <c r="W259" i="1"/>
  <c r="W258" i="1"/>
  <c r="W2343" i="1"/>
  <c r="W2279" i="1"/>
  <c r="W2215" i="1"/>
  <c r="W2151" i="1"/>
  <c r="W2087" i="1"/>
  <c r="W2023" i="1"/>
  <c r="W1220" i="1"/>
  <c r="W1218" i="1"/>
  <c r="W1216" i="1"/>
  <c r="W1214" i="1"/>
  <c r="W1212" i="1"/>
  <c r="W1210" i="1"/>
  <c r="W1208" i="1"/>
  <c r="W1206" i="1"/>
  <c r="W1204" i="1"/>
  <c r="W1202" i="1"/>
  <c r="W1200" i="1"/>
  <c r="W1198" i="1"/>
  <c r="W1196" i="1"/>
  <c r="W1194" i="1"/>
  <c r="W1192" i="1"/>
  <c r="W1190" i="1"/>
  <c r="W1188" i="1"/>
  <c r="W1186" i="1"/>
  <c r="W1184" i="1"/>
  <c r="W1182" i="1"/>
  <c r="W1180" i="1"/>
  <c r="W1178" i="1"/>
  <c r="W1176" i="1"/>
  <c r="W1174" i="1"/>
  <c r="W1172" i="1"/>
  <c r="W1170" i="1"/>
  <c r="W1168" i="1"/>
  <c r="W1166" i="1"/>
  <c r="W1164" i="1"/>
  <c r="W1162" i="1"/>
  <c r="W1160" i="1"/>
  <c r="W1158" i="1"/>
  <c r="W1156" i="1"/>
  <c r="W1154" i="1"/>
  <c r="W1152" i="1"/>
  <c r="W1150" i="1"/>
  <c r="W1148" i="1"/>
  <c r="W1146" i="1"/>
  <c r="W1144" i="1"/>
  <c r="W1142" i="1"/>
  <c r="W1140" i="1"/>
  <c r="W1138" i="1"/>
  <c r="W1136" i="1"/>
  <c r="W1134" i="1"/>
  <c r="W1132" i="1"/>
  <c r="W1130" i="1"/>
  <c r="W1128" i="1"/>
  <c r="W1126" i="1"/>
  <c r="W1124" i="1"/>
  <c r="W1122" i="1"/>
  <c r="W1120" i="1"/>
  <c r="W1118" i="1"/>
  <c r="W1116" i="1"/>
  <c r="W1114" i="1"/>
  <c r="W1112" i="1"/>
  <c r="W1110" i="1"/>
  <c r="W1108" i="1"/>
  <c r="W1106" i="1"/>
  <c r="W1104" i="1"/>
  <c r="W1102" i="1"/>
  <c r="W1100" i="1"/>
  <c r="W1098" i="1"/>
  <c r="W1096" i="1"/>
  <c r="W1094" i="1"/>
  <c r="W1092" i="1"/>
  <c r="W1090" i="1"/>
  <c r="W1088" i="1"/>
  <c r="W1086" i="1"/>
  <c r="W1084" i="1"/>
  <c r="W1082" i="1"/>
  <c r="W1080" i="1"/>
  <c r="W1078" i="1"/>
  <c r="W1076" i="1"/>
  <c r="W1074" i="1"/>
  <c r="W1072" i="1"/>
  <c r="W1070" i="1"/>
  <c r="W1068" i="1"/>
  <c r="W1066" i="1"/>
  <c r="W1064" i="1"/>
  <c r="W1062" i="1"/>
  <c r="W1060" i="1"/>
  <c r="W1058" i="1"/>
  <c r="W1056" i="1"/>
  <c r="W1054" i="1"/>
  <c r="W1052" i="1"/>
  <c r="W1050" i="1"/>
  <c r="W1048" i="1"/>
  <c r="W1046" i="1"/>
  <c r="W1044" i="1"/>
  <c r="W1042" i="1"/>
  <c r="W1040" i="1"/>
  <c r="W1038" i="1"/>
  <c r="W1036" i="1"/>
  <c r="W1034" i="1"/>
  <c r="W1032" i="1"/>
  <c r="W1030" i="1"/>
  <c r="W1028" i="1"/>
  <c r="W1026" i="1"/>
  <c r="W1024" i="1"/>
  <c r="W1022" i="1"/>
  <c r="W1020" i="1"/>
  <c r="W1018" i="1"/>
  <c r="W1016" i="1"/>
  <c r="W1014" i="1"/>
  <c r="W1012" i="1"/>
  <c r="W1010" i="1"/>
  <c r="W1008" i="1"/>
  <c r="W1006" i="1"/>
  <c r="W1004" i="1"/>
  <c r="W1002" i="1"/>
  <c r="W1000" i="1"/>
  <c r="W998" i="1"/>
  <c r="W996" i="1"/>
  <c r="W994" i="1"/>
  <c r="W992" i="1"/>
  <c r="W990" i="1"/>
  <c r="W988" i="1"/>
  <c r="W986" i="1"/>
  <c r="W984" i="1"/>
  <c r="W982" i="1"/>
  <c r="W980" i="1"/>
  <c r="W978" i="1"/>
  <c r="W976" i="1"/>
  <c r="W974" i="1"/>
  <c r="W972" i="1"/>
  <c r="W970" i="1"/>
  <c r="W968" i="1"/>
  <c r="W966" i="1"/>
  <c r="W964" i="1"/>
  <c r="W962" i="1"/>
  <c r="W960" i="1"/>
  <c r="W958" i="1"/>
  <c r="W956" i="1"/>
  <c r="W954" i="1"/>
  <c r="W952" i="1"/>
  <c r="W950" i="1"/>
  <c r="W948" i="1"/>
  <c r="W946" i="1"/>
  <c r="W944" i="1"/>
  <c r="W942" i="1"/>
  <c r="W940" i="1"/>
  <c r="W938" i="1"/>
  <c r="W936" i="1"/>
  <c r="W934" i="1"/>
  <c r="W932" i="1"/>
  <c r="W930" i="1"/>
  <c r="W928" i="1"/>
  <c r="W926" i="1"/>
  <c r="W924" i="1"/>
  <c r="W922" i="1"/>
  <c r="W920" i="1"/>
  <c r="W918" i="1"/>
  <c r="W916" i="1"/>
  <c r="W914" i="1"/>
  <c r="W912" i="1"/>
  <c r="W910" i="1"/>
  <c r="W908" i="1"/>
  <c r="W906" i="1"/>
  <c r="W904" i="1"/>
  <c r="W902" i="1"/>
  <c r="W900" i="1"/>
  <c r="W898" i="1"/>
  <c r="W896" i="1"/>
  <c r="W894" i="1"/>
  <c r="W892" i="1"/>
  <c r="W890" i="1"/>
  <c r="W888" i="1"/>
  <c r="W886" i="1"/>
  <c r="W884" i="1"/>
  <c r="W882" i="1"/>
  <c r="W880" i="1"/>
  <c r="W878" i="1"/>
  <c r="W876" i="1"/>
  <c r="W874" i="1"/>
  <c r="W872" i="1"/>
  <c r="W870" i="1"/>
  <c r="W868" i="1"/>
  <c r="W866" i="1"/>
  <c r="W864" i="1"/>
  <c r="W862" i="1"/>
  <c r="W860" i="1"/>
  <c r="W858" i="1"/>
  <c r="W856" i="1"/>
  <c r="W854" i="1"/>
  <c r="W852" i="1"/>
  <c r="W850" i="1"/>
  <c r="W848" i="1"/>
  <c r="W2231" i="1"/>
  <c r="W255" i="1"/>
  <c r="W253" i="1"/>
  <c r="W252" i="1"/>
  <c r="W251" i="1"/>
  <c r="W250" i="1"/>
  <c r="W249" i="1"/>
  <c r="W243" i="1"/>
  <c r="W242" i="1"/>
  <c r="W231" i="1"/>
  <c r="W230" i="1"/>
  <c r="W229" i="1"/>
  <c r="W228" i="1"/>
  <c r="W225" i="1"/>
  <c r="W219" i="1"/>
  <c r="W215" i="1"/>
  <c r="W214" i="1"/>
  <c r="W213" i="1"/>
  <c r="W212" i="1"/>
  <c r="W211" i="1"/>
  <c r="W210" i="1"/>
  <c r="W204" i="1"/>
  <c r="W203" i="1"/>
  <c r="W202" i="1"/>
  <c r="W199" i="1"/>
  <c r="W193" i="1"/>
  <c r="W189" i="1"/>
  <c r="W184" i="1"/>
  <c r="W183" i="1"/>
  <c r="W178" i="1"/>
  <c r="W177" i="1"/>
  <c r="W176" i="1"/>
  <c r="W175" i="1"/>
  <c r="W174" i="1"/>
  <c r="W171" i="1"/>
  <c r="W170" i="1"/>
  <c r="W160" i="1"/>
  <c r="W159" i="1"/>
  <c r="W158" i="1"/>
  <c r="W157" i="1"/>
  <c r="W153" i="1"/>
  <c r="W152" i="1"/>
  <c r="W151" i="1"/>
  <c r="W146" i="1"/>
  <c r="W145" i="1"/>
  <c r="W144" i="1"/>
  <c r="W140" i="1"/>
  <c r="W139" i="1"/>
  <c r="W135" i="1"/>
  <c r="W134" i="1"/>
  <c r="W133" i="1"/>
  <c r="W129" i="1"/>
  <c r="W128" i="1"/>
  <c r="W117" i="1"/>
  <c r="W115" i="1"/>
  <c r="W114" i="1"/>
  <c r="W113" i="1"/>
  <c r="W109" i="1"/>
  <c r="W107" i="1"/>
  <c r="W106" i="1"/>
  <c r="W92" i="1"/>
  <c r="W91" i="1"/>
  <c r="W86" i="1"/>
  <c r="W72" i="1"/>
  <c r="W66" i="1"/>
  <c r="W65" i="1"/>
  <c r="W64" i="1"/>
  <c r="W60" i="1"/>
  <c r="W59" i="1"/>
  <c r="W57" i="1"/>
  <c r="W49" i="1"/>
  <c r="W47" i="1"/>
  <c r="W42" i="1"/>
  <c r="W40" i="1"/>
  <c r="W38" i="1"/>
  <c r="W37" i="1"/>
  <c r="W36" i="1"/>
  <c r="W35" i="1"/>
  <c r="W33" i="1"/>
  <c r="W30" i="1"/>
  <c r="W29" i="1"/>
  <c r="W28" i="1"/>
  <c r="W27" i="1"/>
  <c r="W23" i="1"/>
  <c r="W17" i="1"/>
  <c r="W16" i="1"/>
  <c r="W2295" i="1"/>
  <c r="W2039" i="1"/>
  <c r="W257" i="1"/>
  <c r="W256" i="1"/>
  <c r="W254" i="1"/>
  <c r="W248" i="1"/>
  <c r="W247" i="1"/>
  <c r="W246" i="1"/>
  <c r="W245" i="1"/>
  <c r="W244" i="1"/>
  <c r="W238" i="1"/>
  <c r="W237" i="1"/>
  <c r="W236" i="1"/>
  <c r="W235" i="1"/>
  <c r="W233" i="1"/>
  <c r="W232" i="1"/>
  <c r="W227" i="1"/>
  <c r="W226" i="1"/>
  <c r="W223" i="1"/>
  <c r="W222" i="1"/>
  <c r="W221" i="1"/>
  <c r="W220" i="1"/>
  <c r="W216" i="1"/>
  <c r="W209" i="1"/>
  <c r="W208" i="1"/>
  <c r="W201" i="1"/>
  <c r="W200" i="1"/>
  <c r="W198" i="1"/>
  <c r="W197" i="1"/>
  <c r="W196" i="1"/>
  <c r="W195" i="1"/>
  <c r="W194" i="1"/>
  <c r="W192" i="1"/>
  <c r="W191" i="1"/>
  <c r="W190" i="1"/>
  <c r="W187" i="1"/>
  <c r="W182" i="1"/>
  <c r="W181" i="1"/>
  <c r="W180" i="1"/>
  <c r="W173" i="1"/>
  <c r="W172" i="1"/>
  <c r="W168" i="1"/>
  <c r="W167" i="1"/>
  <c r="W166" i="1"/>
  <c r="W163" i="1"/>
  <c r="W162" i="1"/>
  <c r="W156" i="1"/>
  <c r="W155" i="1"/>
  <c r="W154" i="1"/>
  <c r="W149" i="1"/>
  <c r="W148" i="1"/>
  <c r="W147" i="1"/>
  <c r="W141" i="1"/>
  <c r="W138" i="1"/>
  <c r="W137" i="1"/>
  <c r="W131" i="1"/>
  <c r="W130" i="1"/>
  <c r="W126" i="1"/>
  <c r="W125" i="1"/>
  <c r="W124" i="1"/>
  <c r="W123" i="1"/>
  <c r="W122" i="1"/>
  <c r="W121" i="1"/>
  <c r="W120" i="1"/>
  <c r="W119" i="1"/>
  <c r="W118" i="1"/>
  <c r="W110" i="1"/>
  <c r="W108" i="1"/>
  <c r="W101" i="1"/>
  <c r="W100" i="1"/>
  <c r="W95" i="1"/>
  <c r="W94" i="1"/>
  <c r="W93" i="1"/>
  <c r="W90" i="1"/>
  <c r="W89" i="1"/>
  <c r="W85" i="1"/>
  <c r="W84" i="1"/>
  <c r="W83" i="1"/>
  <c r="W82" i="1"/>
  <c r="W81" i="1"/>
  <c r="W80" i="1"/>
  <c r="W79" i="1"/>
  <c r="W78" i="1"/>
  <c r="W77" i="1"/>
  <c r="W75" i="1"/>
  <c r="W74" i="1"/>
  <c r="W73" i="1"/>
  <c r="W70" i="1"/>
  <c r="W69" i="1"/>
  <c r="W68" i="1"/>
  <c r="W63" i="1"/>
  <c r="W62" i="1"/>
  <c r="W61" i="1"/>
  <c r="W58" i="1"/>
  <c r="W56" i="1"/>
  <c r="W48" i="1"/>
  <c r="W46" i="1"/>
  <c r="W45" i="1"/>
  <c r="W44" i="1"/>
  <c r="W41" i="1"/>
  <c r="W32" i="1"/>
  <c r="W31" i="1"/>
  <c r="W26" i="1"/>
  <c r="W25" i="1"/>
  <c r="W22" i="1"/>
  <c r="W21" i="1"/>
  <c r="W20" i="1"/>
  <c r="W14" i="1"/>
  <c r="W13" i="1"/>
  <c r="W2359" i="1"/>
  <c r="W2103" i="1"/>
  <c r="W2167" i="1"/>
  <c r="W241" i="1"/>
  <c r="W240" i="1"/>
  <c r="W239" i="1"/>
  <c r="W234" i="1"/>
  <c r="W224" i="1"/>
  <c r="W218" i="1"/>
  <c r="W217" i="1"/>
  <c r="W207" i="1"/>
  <c r="W206" i="1"/>
  <c r="W205" i="1"/>
  <c r="W188" i="1"/>
  <c r="W186" i="1"/>
  <c r="W185" i="1"/>
  <c r="W179" i="1"/>
  <c r="W169" i="1"/>
  <c r="W165" i="1"/>
  <c r="W164" i="1"/>
  <c r="W161" i="1"/>
  <c r="W150" i="1"/>
  <c r="W143" i="1"/>
  <c r="W142" i="1"/>
  <c r="W136" i="1"/>
  <c r="W132" i="1"/>
  <c r="W127" i="1"/>
  <c r="W116" i="1"/>
  <c r="W111" i="1"/>
  <c r="W105" i="1"/>
  <c r="W104" i="1"/>
  <c r="W103" i="1"/>
  <c r="W102" i="1"/>
  <c r="W99" i="1"/>
  <c r="W98" i="1"/>
  <c r="W97" i="1"/>
  <c r="W96" i="1"/>
  <c r="W76" i="1"/>
  <c r="W71" i="1"/>
  <c r="W67" i="1"/>
  <c r="W55" i="1"/>
  <c r="W54" i="1"/>
  <c r="W53" i="1"/>
  <c r="W52" i="1"/>
  <c r="W51" i="1"/>
  <c r="W50" i="1"/>
  <c r="W43" i="1"/>
  <c r="W39" i="1"/>
  <c r="W34" i="1"/>
  <c r="W24" i="1"/>
  <c r="W19" i="1"/>
  <c r="W18" i="1"/>
  <c r="W15" i="1"/>
  <c r="X3288" i="1"/>
  <c r="X3284" i="1"/>
  <c r="X3280" i="1"/>
  <c r="X3276" i="1"/>
  <c r="X3272" i="1"/>
  <c r="X3268" i="1"/>
  <c r="X3264" i="1"/>
  <c r="X3260" i="1"/>
  <c r="X3259" i="1"/>
  <c r="X3258" i="1"/>
  <c r="X3257" i="1"/>
  <c r="X3256" i="1"/>
  <c r="X3255" i="1"/>
  <c r="X3254" i="1"/>
  <c r="X3253" i="1"/>
  <c r="X3287" i="1"/>
  <c r="X3283" i="1"/>
  <c r="X3279" i="1"/>
  <c r="X3275" i="1"/>
  <c r="X3271" i="1"/>
  <c r="X3267" i="1"/>
  <c r="X3263" i="1"/>
  <c r="X3286" i="1"/>
  <c r="X3282" i="1"/>
  <c r="X3278" i="1"/>
  <c r="X3274" i="1"/>
  <c r="X3270" i="1"/>
  <c r="X3266" i="1"/>
  <c r="X3262" i="1"/>
  <c r="X3277" i="1"/>
  <c r="X3261" i="1"/>
  <c r="X3252" i="1"/>
  <c r="X3251" i="1"/>
  <c r="X3250" i="1"/>
  <c r="X3249" i="1"/>
  <c r="X3248" i="1"/>
  <c r="X3247" i="1"/>
  <c r="X3246" i="1"/>
  <c r="X3245" i="1"/>
  <c r="X3244" i="1"/>
  <c r="X3243" i="1"/>
  <c r="X3242" i="1"/>
  <c r="X3241" i="1"/>
  <c r="X3240" i="1"/>
  <c r="X3239" i="1"/>
  <c r="X3238" i="1"/>
  <c r="X3237" i="1"/>
  <c r="X3236" i="1"/>
  <c r="X3235" i="1"/>
  <c r="X3234" i="1"/>
  <c r="X3273" i="1"/>
  <c r="X3285" i="1"/>
  <c r="X3269" i="1"/>
  <c r="X3265" i="1"/>
  <c r="X3232" i="1"/>
  <c r="X3233" i="1"/>
  <c r="X3281" i="1"/>
  <c r="X3231" i="1"/>
  <c r="X3227" i="1"/>
  <c r="X3223" i="1"/>
  <c r="X3219" i="1"/>
  <c r="X3215" i="1"/>
  <c r="X3211" i="1"/>
  <c r="X3209" i="1"/>
  <c r="X3207" i="1"/>
  <c r="X3228" i="1"/>
  <c r="X3224" i="1"/>
  <c r="X3220" i="1"/>
  <c r="X3216" i="1"/>
  <c r="X3212" i="1"/>
  <c r="X3229" i="1"/>
  <c r="X3225" i="1"/>
  <c r="X3221" i="1"/>
  <c r="X3217" i="1"/>
  <c r="X3213" i="1"/>
  <c r="X3210" i="1"/>
  <c r="X3208" i="1"/>
  <c r="X3206" i="1"/>
  <c r="X3205" i="1"/>
  <c r="X3204" i="1"/>
  <c r="X3203" i="1"/>
  <c r="X3202" i="1"/>
  <c r="X3201" i="1"/>
  <c r="X3200" i="1"/>
  <c r="X3199" i="1"/>
  <c r="X3198" i="1"/>
  <c r="X3197" i="1"/>
  <c r="X3196" i="1"/>
  <c r="X3195" i="1"/>
  <c r="X3194" i="1"/>
  <c r="X3193" i="1"/>
  <c r="X3192" i="1"/>
  <c r="X3191" i="1"/>
  <c r="X3190" i="1"/>
  <c r="X3189" i="1"/>
  <c r="X3188" i="1"/>
  <c r="X3187" i="1"/>
  <c r="X3186" i="1"/>
  <c r="X3185" i="1"/>
  <c r="X3184" i="1"/>
  <c r="X3183" i="1"/>
  <c r="X3182" i="1"/>
  <c r="X3181" i="1"/>
  <c r="X3180" i="1"/>
  <c r="X3179" i="1"/>
  <c r="X3178" i="1"/>
  <c r="X3177" i="1"/>
  <c r="X3176" i="1"/>
  <c r="X3175" i="1"/>
  <c r="X3174" i="1"/>
  <c r="X3173" i="1"/>
  <c r="X3172" i="1"/>
  <c r="X3171" i="1"/>
  <c r="X3170" i="1"/>
  <c r="X3169" i="1"/>
  <c r="X3168" i="1"/>
  <c r="X3167" i="1"/>
  <c r="X3166" i="1"/>
  <c r="X3165" i="1"/>
  <c r="X3164" i="1"/>
  <c r="X3163" i="1"/>
  <c r="X3162" i="1"/>
  <c r="X3161" i="1"/>
  <c r="X3160" i="1"/>
  <c r="X3159" i="1"/>
  <c r="X3222" i="1"/>
  <c r="X3158" i="1"/>
  <c r="X3157" i="1"/>
  <c r="X3156" i="1"/>
  <c r="X3155" i="1"/>
  <c r="X3154" i="1"/>
  <c r="X3153" i="1"/>
  <c r="X3152" i="1"/>
  <c r="X3151" i="1"/>
  <c r="X3150" i="1"/>
  <c r="X3149" i="1"/>
  <c r="X3148" i="1"/>
  <c r="X3147" i="1"/>
  <c r="X3146" i="1"/>
  <c r="X3145" i="1"/>
  <c r="X3144" i="1"/>
  <c r="X3143" i="1"/>
  <c r="X3142" i="1"/>
  <c r="X3141" i="1"/>
  <c r="X3140" i="1"/>
  <c r="X3139" i="1"/>
  <c r="X3138" i="1"/>
  <c r="X3137" i="1"/>
  <c r="X3136" i="1"/>
  <c r="X3135" i="1"/>
  <c r="X3134" i="1"/>
  <c r="X3133" i="1"/>
  <c r="X3132" i="1"/>
  <c r="X3131" i="1"/>
  <c r="X3130" i="1"/>
  <c r="X3129" i="1"/>
  <c r="X3128" i="1"/>
  <c r="X3127" i="1"/>
  <c r="X3126" i="1"/>
  <c r="X3125" i="1"/>
  <c r="X3124" i="1"/>
  <c r="X3123" i="1"/>
  <c r="X3122" i="1"/>
  <c r="X3121" i="1"/>
  <c r="X3120" i="1"/>
  <c r="X3119" i="1"/>
  <c r="X3118" i="1"/>
  <c r="X3226" i="1"/>
  <c r="X3230" i="1"/>
  <c r="X3214" i="1"/>
  <c r="X3117" i="1"/>
  <c r="X3116" i="1"/>
  <c r="X3115" i="1"/>
  <c r="X3114" i="1"/>
  <c r="X3113" i="1"/>
  <c r="X3112" i="1"/>
  <c r="X3111" i="1"/>
  <c r="X3110" i="1"/>
  <c r="X3109" i="1"/>
  <c r="X3108" i="1"/>
  <c r="X3107" i="1"/>
  <c r="X3106" i="1"/>
  <c r="X3105" i="1"/>
  <c r="X3104" i="1"/>
  <c r="X3103" i="1"/>
  <c r="X3102" i="1"/>
  <c r="X3101" i="1"/>
  <c r="X3100" i="1"/>
  <c r="X3099" i="1"/>
  <c r="X3098" i="1"/>
  <c r="X3097" i="1"/>
  <c r="X3096" i="1"/>
  <c r="X3095" i="1"/>
  <c r="X3094" i="1"/>
  <c r="X3093" i="1"/>
  <c r="X3092" i="1"/>
  <c r="X3091" i="1"/>
  <c r="X3090" i="1"/>
  <c r="X3089" i="1"/>
  <c r="X3088" i="1"/>
  <c r="X3087" i="1"/>
  <c r="X3086" i="1"/>
  <c r="X3085" i="1"/>
  <c r="X3084" i="1"/>
  <c r="X3083" i="1"/>
  <c r="X3082" i="1"/>
  <c r="X3081" i="1"/>
  <c r="X3080" i="1"/>
  <c r="X3079" i="1"/>
  <c r="X3078" i="1"/>
  <c r="X3077" i="1"/>
  <c r="X3076" i="1"/>
  <c r="X3218" i="1"/>
  <c r="X3075" i="1"/>
  <c r="X3074" i="1"/>
  <c r="X3073" i="1"/>
  <c r="X3072" i="1"/>
  <c r="X3071" i="1"/>
  <c r="X3070" i="1"/>
  <c r="X3069" i="1"/>
  <c r="X3068" i="1"/>
  <c r="X3067" i="1"/>
  <c r="X3066" i="1"/>
  <c r="X3065" i="1"/>
  <c r="X3064" i="1"/>
  <c r="X3063" i="1"/>
  <c r="X3062" i="1"/>
  <c r="X3061" i="1"/>
  <c r="X3060" i="1"/>
  <c r="X3059" i="1"/>
  <c r="X3058" i="1"/>
  <c r="X3057" i="1"/>
  <c r="X3056" i="1"/>
  <c r="X3055" i="1"/>
  <c r="X3054" i="1"/>
  <c r="X3053" i="1"/>
  <c r="X3052" i="1"/>
  <c r="X3051" i="1"/>
  <c r="X3050" i="1"/>
  <c r="X3049" i="1"/>
  <c r="X3048" i="1"/>
  <c r="X3047" i="1"/>
  <c r="X3046" i="1"/>
  <c r="X3045" i="1"/>
  <c r="X3044" i="1"/>
  <c r="X3043" i="1"/>
  <c r="X3042" i="1"/>
  <c r="X3041" i="1"/>
  <c r="X3040" i="1"/>
  <c r="X3039" i="1"/>
  <c r="X3038" i="1"/>
  <c r="X3037" i="1"/>
  <c r="X3036" i="1"/>
  <c r="X3035" i="1"/>
  <c r="X3034" i="1"/>
  <c r="X3033" i="1"/>
  <c r="X3032" i="1"/>
  <c r="X3031" i="1"/>
  <c r="X3030" i="1"/>
  <c r="X3029" i="1"/>
  <c r="X3028" i="1"/>
  <c r="X3027" i="1"/>
  <c r="X3026" i="1"/>
  <c r="X3025" i="1"/>
  <c r="X3024" i="1"/>
  <c r="X3023" i="1"/>
  <c r="X3022" i="1"/>
  <c r="X3021" i="1"/>
  <c r="X3020" i="1"/>
  <c r="X3019" i="1"/>
  <c r="X3018" i="1"/>
  <c r="X3017" i="1"/>
  <c r="X3016" i="1"/>
  <c r="X3015" i="1"/>
  <c r="X3014" i="1"/>
  <c r="X3013" i="1"/>
  <c r="X3012" i="1"/>
  <c r="X3011" i="1"/>
  <c r="X3010" i="1"/>
  <c r="X3009" i="1"/>
  <c r="X3008" i="1"/>
  <c r="X3007" i="1"/>
  <c r="X3006" i="1"/>
  <c r="X3005" i="1"/>
  <c r="X3004" i="1"/>
  <c r="X3003" i="1"/>
  <c r="X3002" i="1"/>
  <c r="X3001" i="1"/>
  <c r="X3000" i="1"/>
  <c r="X2999" i="1"/>
  <c r="X2998" i="1"/>
  <c r="X2997" i="1"/>
  <c r="X2996" i="1"/>
  <c r="X2995" i="1"/>
  <c r="X2994" i="1"/>
  <c r="X2993" i="1"/>
  <c r="X2992" i="1"/>
  <c r="X2991" i="1"/>
  <c r="X2990" i="1"/>
  <c r="X2989" i="1"/>
  <c r="X2988" i="1"/>
  <c r="X2987" i="1"/>
  <c r="X2986" i="1"/>
  <c r="X2985" i="1"/>
  <c r="X2984" i="1"/>
  <c r="X2983" i="1"/>
  <c r="X2982" i="1"/>
  <c r="X2981" i="1"/>
  <c r="X2979" i="1"/>
  <c r="X2977" i="1"/>
  <c r="X2975" i="1"/>
  <c r="X2973" i="1"/>
  <c r="X2971" i="1"/>
  <c r="X2969" i="1"/>
  <c r="X2967" i="1"/>
  <c r="X2965" i="1"/>
  <c r="X2963" i="1"/>
  <c r="X2961" i="1"/>
  <c r="X2959" i="1"/>
  <c r="X2957" i="1"/>
  <c r="X2955" i="1"/>
  <c r="X2953" i="1"/>
  <c r="X2951" i="1"/>
  <c r="X2949" i="1"/>
  <c r="X2947" i="1"/>
  <c r="X2945" i="1"/>
  <c r="X2943" i="1"/>
  <c r="X2941" i="1"/>
  <c r="X2939" i="1"/>
  <c r="X2937" i="1"/>
  <c r="X2935" i="1"/>
  <c r="X2933" i="1"/>
  <c r="X2931" i="1"/>
  <c r="X2929" i="1"/>
  <c r="X2927" i="1"/>
  <c r="X2925" i="1"/>
  <c r="X2923" i="1"/>
  <c r="X2921" i="1"/>
  <c r="X2919" i="1"/>
  <c r="X2917" i="1"/>
  <c r="X2915" i="1"/>
  <c r="X2913" i="1"/>
  <c r="X2911" i="1"/>
  <c r="X2909" i="1"/>
  <c r="X2907" i="1"/>
  <c r="X2905" i="1"/>
  <c r="X2903" i="1"/>
  <c r="X2901" i="1"/>
  <c r="X2897" i="1"/>
  <c r="X2893" i="1"/>
  <c r="X2896" i="1"/>
  <c r="X2892" i="1"/>
  <c r="X2980" i="1"/>
  <c r="X2978" i="1"/>
  <c r="X2976" i="1"/>
  <c r="X2974" i="1"/>
  <c r="X2972" i="1"/>
  <c r="X2970" i="1"/>
  <c r="X2968" i="1"/>
  <c r="X2966" i="1"/>
  <c r="X2964" i="1"/>
  <c r="X2962" i="1"/>
  <c r="X2960" i="1"/>
  <c r="X2958" i="1"/>
  <c r="X2956" i="1"/>
  <c r="X2954" i="1"/>
  <c r="X2952" i="1"/>
  <c r="X2950" i="1"/>
  <c r="X2948" i="1"/>
  <c r="X2946" i="1"/>
  <c r="X2944" i="1"/>
  <c r="X2942" i="1"/>
  <c r="X2940" i="1"/>
  <c r="X2938" i="1"/>
  <c r="X2936" i="1"/>
  <c r="X2934" i="1"/>
  <c r="X2932" i="1"/>
  <c r="X2930" i="1"/>
  <c r="X2928" i="1"/>
  <c r="X2926" i="1"/>
  <c r="X2924" i="1"/>
  <c r="X2922" i="1"/>
  <c r="X2898" i="1"/>
  <c r="X2918" i="1"/>
  <c r="X2914" i="1"/>
  <c r="X2910" i="1"/>
  <c r="X2906" i="1"/>
  <c r="X2902" i="1"/>
  <c r="X2895" i="1"/>
  <c r="X2890" i="1"/>
  <c r="X2888" i="1"/>
  <c r="X2886" i="1"/>
  <c r="X2884" i="1"/>
  <c r="X2882" i="1"/>
  <c r="X2880" i="1"/>
  <c r="X2878" i="1"/>
  <c r="X2876" i="1"/>
  <c r="X2874" i="1"/>
  <c r="X2872" i="1"/>
  <c r="X2870" i="1"/>
  <c r="X2868" i="1"/>
  <c r="X2866" i="1"/>
  <c r="X2864" i="1"/>
  <c r="X2862" i="1"/>
  <c r="X2860" i="1"/>
  <c r="X2858" i="1"/>
  <c r="X2856" i="1"/>
  <c r="X2854" i="1"/>
  <c r="X2852" i="1"/>
  <c r="X2850" i="1"/>
  <c r="X2848" i="1"/>
  <c r="X2846" i="1"/>
  <c r="X2844" i="1"/>
  <c r="X2842" i="1"/>
  <c r="X2840" i="1"/>
  <c r="X2838" i="1"/>
  <c r="X2836" i="1"/>
  <c r="X2834" i="1"/>
  <c r="X2832" i="1"/>
  <c r="X2830" i="1"/>
  <c r="X2828" i="1"/>
  <c r="X2826" i="1"/>
  <c r="X2824" i="1"/>
  <c r="X2822" i="1"/>
  <c r="X2820" i="1"/>
  <c r="X2818" i="1"/>
  <c r="X2816" i="1"/>
  <c r="X2814" i="1"/>
  <c r="X2812" i="1"/>
  <c r="X2810" i="1"/>
  <c r="X2808" i="1"/>
  <c r="X2806" i="1"/>
  <c r="X2804" i="1"/>
  <c r="X2802" i="1"/>
  <c r="X2800" i="1"/>
  <c r="X2798" i="1"/>
  <c r="X2796" i="1"/>
  <c r="X2794" i="1"/>
  <c r="X2792" i="1"/>
  <c r="X2790" i="1"/>
  <c r="X2788" i="1"/>
  <c r="X2786" i="1"/>
  <c r="X2784" i="1"/>
  <c r="X2782" i="1"/>
  <c r="X2780" i="1"/>
  <c r="X2778" i="1"/>
  <c r="X2776" i="1"/>
  <c r="X2774" i="1"/>
  <c r="X2772" i="1"/>
  <c r="X2770" i="1"/>
  <c r="X2768" i="1"/>
  <c r="X2766" i="1"/>
  <c r="X2764" i="1"/>
  <c r="X2762" i="1"/>
  <c r="X2760" i="1"/>
  <c r="X2758" i="1"/>
  <c r="X2756" i="1"/>
  <c r="X2751" i="1"/>
  <c r="X2747" i="1"/>
  <c r="X2743" i="1"/>
  <c r="X2739" i="1"/>
  <c r="X2735" i="1"/>
  <c r="X2731" i="1"/>
  <c r="X2727" i="1"/>
  <c r="X2726" i="1"/>
  <c r="X2725" i="1"/>
  <c r="X2724" i="1"/>
  <c r="X2723" i="1"/>
  <c r="X2722" i="1"/>
  <c r="X2894" i="1"/>
  <c r="X2754" i="1"/>
  <c r="X2750" i="1"/>
  <c r="X2746" i="1"/>
  <c r="X2742" i="1"/>
  <c r="X2738" i="1"/>
  <c r="X2734" i="1"/>
  <c r="X2730" i="1"/>
  <c r="X2912" i="1"/>
  <c r="X2885" i="1"/>
  <c r="X2877" i="1"/>
  <c r="X2869" i="1"/>
  <c r="X2861" i="1"/>
  <c r="X2853" i="1"/>
  <c r="X2845" i="1"/>
  <c r="X2837" i="1"/>
  <c r="X2829" i="1"/>
  <c r="X2821" i="1"/>
  <c r="X2813" i="1"/>
  <c r="X2805" i="1"/>
  <c r="X2797" i="1"/>
  <c r="X2789" i="1"/>
  <c r="X2781" i="1"/>
  <c r="X2773" i="1"/>
  <c r="X2765" i="1"/>
  <c r="X2757" i="1"/>
  <c r="X2749" i="1"/>
  <c r="X2741" i="1"/>
  <c r="X2733" i="1"/>
  <c r="X2721" i="1"/>
  <c r="X2720" i="1"/>
  <c r="X2719" i="1"/>
  <c r="X2718" i="1"/>
  <c r="X2717" i="1"/>
  <c r="X2716" i="1"/>
  <c r="X2715" i="1"/>
  <c r="X2714" i="1"/>
  <c r="X2713" i="1"/>
  <c r="X2712" i="1"/>
  <c r="X2711" i="1"/>
  <c r="X2710" i="1"/>
  <c r="X2709" i="1"/>
  <c r="X2708" i="1"/>
  <c r="X2707" i="1"/>
  <c r="X2706" i="1"/>
  <c r="X2705" i="1"/>
  <c r="X2704" i="1"/>
  <c r="X2703" i="1"/>
  <c r="X2702" i="1"/>
  <c r="X2701" i="1"/>
  <c r="X2700" i="1"/>
  <c r="X2699" i="1"/>
  <c r="X2698" i="1"/>
  <c r="X2697" i="1"/>
  <c r="X2696" i="1"/>
  <c r="X2695" i="1"/>
  <c r="X2694" i="1"/>
  <c r="X2693" i="1"/>
  <c r="X2692" i="1"/>
  <c r="X2691" i="1"/>
  <c r="X2690" i="1"/>
  <c r="X2689" i="1"/>
  <c r="X2688" i="1"/>
  <c r="X2687" i="1"/>
  <c r="X2686" i="1"/>
  <c r="X2685" i="1"/>
  <c r="X2684" i="1"/>
  <c r="X2683" i="1"/>
  <c r="X2682" i="1"/>
  <c r="X2681" i="1"/>
  <c r="X2680" i="1"/>
  <c r="X2679" i="1"/>
  <c r="X2678" i="1"/>
  <c r="X2677" i="1"/>
  <c r="X2676" i="1"/>
  <c r="X2675" i="1"/>
  <c r="X2674" i="1"/>
  <c r="X2673" i="1"/>
  <c r="X2672" i="1"/>
  <c r="X2671" i="1"/>
  <c r="X2670" i="1"/>
  <c r="X2669" i="1"/>
  <c r="X2668" i="1"/>
  <c r="X2667" i="1"/>
  <c r="X2666" i="1"/>
  <c r="X2665" i="1"/>
  <c r="X2664" i="1"/>
  <c r="X2663" i="1"/>
  <c r="X2662" i="1"/>
  <c r="X2661" i="1"/>
  <c r="X2660" i="1"/>
  <c r="X2659" i="1"/>
  <c r="X2658" i="1"/>
  <c r="X2657" i="1"/>
  <c r="X2656" i="1"/>
  <c r="X2655" i="1"/>
  <c r="X2654" i="1"/>
  <c r="X2653" i="1"/>
  <c r="X2652" i="1"/>
  <c r="X2651" i="1"/>
  <c r="X2650" i="1"/>
  <c r="X2649" i="1"/>
  <c r="X2648" i="1"/>
  <c r="X2647" i="1"/>
  <c r="X2646" i="1"/>
  <c r="X2645" i="1"/>
  <c r="X2644" i="1"/>
  <c r="X2643" i="1"/>
  <c r="X2642" i="1"/>
  <c r="X2641" i="1"/>
  <c r="X2640" i="1"/>
  <c r="X2639" i="1"/>
  <c r="X2638" i="1"/>
  <c r="X2637" i="1"/>
  <c r="X2636" i="1"/>
  <c r="X2635" i="1"/>
  <c r="X2634" i="1"/>
  <c r="X2633" i="1"/>
  <c r="X2632" i="1"/>
  <c r="X2631" i="1"/>
  <c r="X2630" i="1"/>
  <c r="X2629" i="1"/>
  <c r="X2628" i="1"/>
  <c r="X2627" i="1"/>
  <c r="X2626" i="1"/>
  <c r="X2625" i="1"/>
  <c r="X2624" i="1"/>
  <c r="X2623" i="1"/>
  <c r="X2622" i="1"/>
  <c r="X2621" i="1"/>
  <c r="X2620" i="1"/>
  <c r="X2619" i="1"/>
  <c r="X2618" i="1"/>
  <c r="X2617" i="1"/>
  <c r="X2616" i="1"/>
  <c r="X2615" i="1"/>
  <c r="X2614" i="1"/>
  <c r="X2613" i="1"/>
  <c r="X2612" i="1"/>
  <c r="X2611" i="1"/>
  <c r="X2610" i="1"/>
  <c r="X2609" i="1"/>
  <c r="X2608" i="1"/>
  <c r="X2607" i="1"/>
  <c r="X2606" i="1"/>
  <c r="X2605" i="1"/>
  <c r="X2604" i="1"/>
  <c r="X2603" i="1"/>
  <c r="X2602" i="1"/>
  <c r="X2601" i="1"/>
  <c r="X2600" i="1"/>
  <c r="X2599" i="1"/>
  <c r="X2598" i="1"/>
  <c r="X2597" i="1"/>
  <c r="X2596" i="1"/>
  <c r="X2595" i="1"/>
  <c r="X2594" i="1"/>
  <c r="X2593" i="1"/>
  <c r="X2592" i="1"/>
  <c r="X2591" i="1"/>
  <c r="X2590" i="1"/>
  <c r="X2589" i="1"/>
  <c r="X2588" i="1"/>
  <c r="X2587" i="1"/>
  <c r="X2586" i="1"/>
  <c r="X2585" i="1"/>
  <c r="X2584" i="1"/>
  <c r="X2583" i="1"/>
  <c r="X2582" i="1"/>
  <c r="X2581" i="1"/>
  <c r="X2580" i="1"/>
  <c r="X2579" i="1"/>
  <c r="X2578" i="1"/>
  <c r="X2577" i="1"/>
  <c r="X2576" i="1"/>
  <c r="X2575" i="1"/>
  <c r="X2574" i="1"/>
  <c r="X2573" i="1"/>
  <c r="X2572" i="1"/>
  <c r="X2571" i="1"/>
  <c r="X2570" i="1"/>
  <c r="X2569" i="1"/>
  <c r="X2568" i="1"/>
  <c r="X2567" i="1"/>
  <c r="X2566" i="1"/>
  <c r="X2565" i="1"/>
  <c r="X2564" i="1"/>
  <c r="X2563" i="1"/>
  <c r="X2562" i="1"/>
  <c r="X2561" i="1"/>
  <c r="X2560" i="1"/>
  <c r="X2559" i="1"/>
  <c r="X2558" i="1"/>
  <c r="X2557" i="1"/>
  <c r="X2556" i="1"/>
  <c r="X2555" i="1"/>
  <c r="X2554" i="1"/>
  <c r="X2553" i="1"/>
  <c r="X2552" i="1"/>
  <c r="X2551" i="1"/>
  <c r="X2550" i="1"/>
  <c r="X2549" i="1"/>
  <c r="X2548" i="1"/>
  <c r="X2547" i="1"/>
  <c r="X2546" i="1"/>
  <c r="X2545" i="1"/>
  <c r="X2544" i="1"/>
  <c r="X2543" i="1"/>
  <c r="X2542" i="1"/>
  <c r="X2541" i="1"/>
  <c r="X2540" i="1"/>
  <c r="X2539" i="1"/>
  <c r="X2538" i="1"/>
  <c r="X2537" i="1"/>
  <c r="X2536" i="1"/>
  <c r="X2535" i="1"/>
  <c r="X2534" i="1"/>
  <c r="X2533" i="1"/>
  <c r="X2532" i="1"/>
  <c r="X2531" i="1"/>
  <c r="X2530" i="1"/>
  <c r="X2529" i="1"/>
  <c r="X2916" i="1"/>
  <c r="X2900" i="1"/>
  <c r="X2887" i="1"/>
  <c r="X2879" i="1"/>
  <c r="X2871" i="1"/>
  <c r="X2863" i="1"/>
  <c r="X2855" i="1"/>
  <c r="X2847" i="1"/>
  <c r="X2839" i="1"/>
  <c r="X2831" i="1"/>
  <c r="X2823" i="1"/>
  <c r="X2815" i="1"/>
  <c r="X2807" i="1"/>
  <c r="X2799" i="1"/>
  <c r="X2791" i="1"/>
  <c r="X2783" i="1"/>
  <c r="X2775" i="1"/>
  <c r="X2767" i="1"/>
  <c r="X2759" i="1"/>
  <c r="X2748" i="1"/>
  <c r="X2740" i="1"/>
  <c r="X2732" i="1"/>
  <c r="X2920" i="1"/>
  <c r="X2904" i="1"/>
  <c r="X2899" i="1"/>
  <c r="X2889" i="1"/>
  <c r="X2881" i="1"/>
  <c r="X2873" i="1"/>
  <c r="X2865" i="1"/>
  <c r="X2857" i="1"/>
  <c r="X2849" i="1"/>
  <c r="X2841" i="1"/>
  <c r="X2833" i="1"/>
  <c r="X2825" i="1"/>
  <c r="X2817" i="1"/>
  <c r="X2809" i="1"/>
  <c r="X2801" i="1"/>
  <c r="X2793" i="1"/>
  <c r="X2785" i="1"/>
  <c r="X2777" i="1"/>
  <c r="X2769" i="1"/>
  <c r="X2761" i="1"/>
  <c r="X2753" i="1"/>
  <c r="X2745" i="1"/>
  <c r="X2737" i="1"/>
  <c r="X2729" i="1"/>
  <c r="X2875" i="1"/>
  <c r="X2843" i="1"/>
  <c r="X2811" i="1"/>
  <c r="X2779" i="1"/>
  <c r="X2752" i="1"/>
  <c r="X2528" i="1"/>
  <c r="X2527" i="1"/>
  <c r="X2526" i="1"/>
  <c r="X2525" i="1"/>
  <c r="X2524" i="1"/>
  <c r="X2523" i="1"/>
  <c r="X2522" i="1"/>
  <c r="X2521" i="1"/>
  <c r="X2520" i="1"/>
  <c r="X2519" i="1"/>
  <c r="X2518" i="1"/>
  <c r="X2517" i="1"/>
  <c r="X2516" i="1"/>
  <c r="X2515" i="1"/>
  <c r="X2514" i="1"/>
  <c r="X2513" i="1"/>
  <c r="X2512" i="1"/>
  <c r="X2511" i="1"/>
  <c r="X2510" i="1"/>
  <c r="X2509" i="1"/>
  <c r="X2508" i="1"/>
  <c r="X2507" i="1"/>
  <c r="X2506" i="1"/>
  <c r="X2505" i="1"/>
  <c r="X2504" i="1"/>
  <c r="X2503" i="1"/>
  <c r="X2502" i="1"/>
  <c r="X2501" i="1"/>
  <c r="X2500" i="1"/>
  <c r="X2499" i="1"/>
  <c r="X2498" i="1"/>
  <c r="X2497" i="1"/>
  <c r="X2496" i="1"/>
  <c r="X2495" i="1"/>
  <c r="X2494" i="1"/>
  <c r="X2493" i="1"/>
  <c r="X2492" i="1"/>
  <c r="X2491" i="1"/>
  <c r="X2490" i="1"/>
  <c r="X2489" i="1"/>
  <c r="X2488" i="1"/>
  <c r="X2487" i="1"/>
  <c r="X2486" i="1"/>
  <c r="X2485" i="1"/>
  <c r="X2484" i="1"/>
  <c r="X2483" i="1"/>
  <c r="X2482" i="1"/>
  <c r="X2481" i="1"/>
  <c r="X2480" i="1"/>
  <c r="X2479" i="1"/>
  <c r="X2478" i="1"/>
  <c r="X2477" i="1"/>
  <c r="X2476" i="1"/>
  <c r="X2475" i="1"/>
  <c r="X2474" i="1"/>
  <c r="X2473" i="1"/>
  <c r="X2472" i="1"/>
  <c r="X2471" i="1"/>
  <c r="X2470" i="1"/>
  <c r="X2469" i="1"/>
  <c r="X2468" i="1"/>
  <c r="X2467" i="1"/>
  <c r="X2466" i="1"/>
  <c r="X2465" i="1"/>
  <c r="X2464" i="1"/>
  <c r="X2463" i="1"/>
  <c r="X2462" i="1"/>
  <c r="X2461" i="1"/>
  <c r="X2460" i="1"/>
  <c r="X2459" i="1"/>
  <c r="X2458" i="1"/>
  <c r="X2457" i="1"/>
  <c r="X2456" i="1"/>
  <c r="X2455" i="1"/>
  <c r="X2454" i="1"/>
  <c r="X2453" i="1"/>
  <c r="X2452" i="1"/>
  <c r="X2451" i="1"/>
  <c r="X2450" i="1"/>
  <c r="X2449" i="1"/>
  <c r="X2448" i="1"/>
  <c r="X2447" i="1"/>
  <c r="X2446" i="1"/>
  <c r="X2445" i="1"/>
  <c r="X2444" i="1"/>
  <c r="X2443" i="1"/>
  <c r="X2442" i="1"/>
  <c r="X2441" i="1"/>
  <c r="X2440" i="1"/>
  <c r="X2439" i="1"/>
  <c r="X2438" i="1"/>
  <c r="X2437" i="1"/>
  <c r="X2436" i="1"/>
  <c r="X2435" i="1"/>
  <c r="X2434" i="1"/>
  <c r="X2433" i="1"/>
  <c r="X2432" i="1"/>
  <c r="X2431" i="1"/>
  <c r="X2430" i="1"/>
  <c r="X2429" i="1"/>
  <c r="X2428" i="1"/>
  <c r="X2427" i="1"/>
  <c r="X2426" i="1"/>
  <c r="X2425" i="1"/>
  <c r="X2424" i="1"/>
  <c r="X2423" i="1"/>
  <c r="X2422" i="1"/>
  <c r="X2421" i="1"/>
  <c r="X2420" i="1"/>
  <c r="X2419" i="1"/>
  <c r="X2418" i="1"/>
  <c r="X2417" i="1"/>
  <c r="X2416" i="1"/>
  <c r="X2415" i="1"/>
  <c r="X2414" i="1"/>
  <c r="X2413" i="1"/>
  <c r="X2412" i="1"/>
  <c r="X2411" i="1"/>
  <c r="X2410" i="1"/>
  <c r="X2409" i="1"/>
  <c r="X2408" i="1"/>
  <c r="X2407" i="1"/>
  <c r="X2406" i="1"/>
  <c r="X2405" i="1"/>
  <c r="X2404" i="1"/>
  <c r="X2403" i="1"/>
  <c r="X2402" i="1"/>
  <c r="X2401" i="1"/>
  <c r="X2400" i="1"/>
  <c r="X2399" i="1"/>
  <c r="X2398" i="1"/>
  <c r="X2397" i="1"/>
  <c r="X2396" i="1"/>
  <c r="X2395" i="1"/>
  <c r="X2394" i="1"/>
  <c r="X2393" i="1"/>
  <c r="X2392" i="1"/>
  <c r="X2391" i="1"/>
  <c r="X2390" i="1"/>
  <c r="X2389" i="1"/>
  <c r="X2388" i="1"/>
  <c r="X2387" i="1"/>
  <c r="X2386" i="1"/>
  <c r="X2385" i="1"/>
  <c r="X2384" i="1"/>
  <c r="X2383" i="1"/>
  <c r="X2382" i="1"/>
  <c r="X2883" i="1"/>
  <c r="X2851" i="1"/>
  <c r="X2819" i="1"/>
  <c r="X2787" i="1"/>
  <c r="X2755" i="1"/>
  <c r="X2744" i="1"/>
  <c r="X2908" i="1"/>
  <c r="X2891" i="1"/>
  <c r="X2859" i="1"/>
  <c r="X2827" i="1"/>
  <c r="X2795" i="1"/>
  <c r="X2763" i="1"/>
  <c r="X2736" i="1"/>
  <c r="X2835" i="1"/>
  <c r="X2380" i="1"/>
  <c r="X2378" i="1"/>
  <c r="X2376" i="1"/>
  <c r="X2374" i="1"/>
  <c r="X2372" i="1"/>
  <c r="X2370" i="1"/>
  <c r="X2368" i="1"/>
  <c r="X2366" i="1"/>
  <c r="X2364" i="1"/>
  <c r="X2362" i="1"/>
  <c r="X2867" i="1"/>
  <c r="X2771" i="1"/>
  <c r="X2381" i="1"/>
  <c r="X2379" i="1"/>
  <c r="X2377" i="1"/>
  <c r="X2375" i="1"/>
  <c r="X2373" i="1"/>
  <c r="X2371" i="1"/>
  <c r="X2369" i="1"/>
  <c r="X2367" i="1"/>
  <c r="X2365" i="1"/>
  <c r="X2363" i="1"/>
  <c r="X2361" i="1"/>
  <c r="X2360" i="1"/>
  <c r="X2359" i="1"/>
  <c r="X2358" i="1"/>
  <c r="X2357" i="1"/>
  <c r="X2356" i="1"/>
  <c r="X2355" i="1"/>
  <c r="X2354" i="1"/>
  <c r="X2353" i="1"/>
  <c r="X2352" i="1"/>
  <c r="X2351" i="1"/>
  <c r="X2350" i="1"/>
  <c r="X2349" i="1"/>
  <c r="X2348" i="1"/>
  <c r="X2347" i="1"/>
  <c r="X2346" i="1"/>
  <c r="X2345" i="1"/>
  <c r="X2344" i="1"/>
  <c r="X2343" i="1"/>
  <c r="X2342" i="1"/>
  <c r="X2341" i="1"/>
  <c r="X2340" i="1"/>
  <c r="X2339" i="1"/>
  <c r="X2338" i="1"/>
  <c r="X2337" i="1"/>
  <c r="X2336" i="1"/>
  <c r="X2335" i="1"/>
  <c r="X2334" i="1"/>
  <c r="X2333" i="1"/>
  <c r="X2332" i="1"/>
  <c r="X2331" i="1"/>
  <c r="X2330" i="1"/>
  <c r="X2329" i="1"/>
  <c r="X2328" i="1"/>
  <c r="X2327" i="1"/>
  <c r="X2326" i="1"/>
  <c r="X2325" i="1"/>
  <c r="X2324" i="1"/>
  <c r="X2323" i="1"/>
  <c r="X2322" i="1"/>
  <c r="X2321" i="1"/>
  <c r="X2320" i="1"/>
  <c r="X2319" i="1"/>
  <c r="X2318" i="1"/>
  <c r="X2317" i="1"/>
  <c r="X2316" i="1"/>
  <c r="X2315" i="1"/>
  <c r="X2314" i="1"/>
  <c r="X2313" i="1"/>
  <c r="X2312" i="1"/>
  <c r="X2311" i="1"/>
  <c r="X2310" i="1"/>
  <c r="X2309" i="1"/>
  <c r="X2308" i="1"/>
  <c r="X2307" i="1"/>
  <c r="X2306" i="1"/>
  <c r="X2305" i="1"/>
  <c r="X2304" i="1"/>
  <c r="X2303" i="1"/>
  <c r="X2302" i="1"/>
  <c r="X2301" i="1"/>
  <c r="X2300" i="1"/>
  <c r="X2299" i="1"/>
  <c r="X2298" i="1"/>
  <c r="X2297" i="1"/>
  <c r="X2296" i="1"/>
  <c r="X2295" i="1"/>
  <c r="X2294" i="1"/>
  <c r="X2293" i="1"/>
  <c r="X2292" i="1"/>
  <c r="X2291" i="1"/>
  <c r="X2290" i="1"/>
  <c r="X2289" i="1"/>
  <c r="X2288" i="1"/>
  <c r="X2287" i="1"/>
  <c r="X2286" i="1"/>
  <c r="X2285" i="1"/>
  <c r="X2284" i="1"/>
  <c r="X2283" i="1"/>
  <c r="X2282" i="1"/>
  <c r="X2281" i="1"/>
  <c r="X2280" i="1"/>
  <c r="X2279" i="1"/>
  <c r="X2278" i="1"/>
  <c r="X2277" i="1"/>
  <c r="X2276" i="1"/>
  <c r="X2275" i="1"/>
  <c r="X2274" i="1"/>
  <c r="X2273" i="1"/>
  <c r="X2272" i="1"/>
  <c r="X2271" i="1"/>
  <c r="X2270" i="1"/>
  <c r="X2269" i="1"/>
  <c r="X2268" i="1"/>
  <c r="X2267" i="1"/>
  <c r="X2266" i="1"/>
  <c r="X2265" i="1"/>
  <c r="X2264" i="1"/>
  <c r="X2263" i="1"/>
  <c r="X2262" i="1"/>
  <c r="X2261" i="1"/>
  <c r="X2260" i="1"/>
  <c r="X2259" i="1"/>
  <c r="X2258" i="1"/>
  <c r="X2257" i="1"/>
  <c r="X2256" i="1"/>
  <c r="X2255" i="1"/>
  <c r="X2254" i="1"/>
  <c r="X2253" i="1"/>
  <c r="X2252" i="1"/>
  <c r="X2251" i="1"/>
  <c r="X2250" i="1"/>
  <c r="X2249" i="1"/>
  <c r="X2248" i="1"/>
  <c r="X2247" i="1"/>
  <c r="X2246" i="1"/>
  <c r="X2245" i="1"/>
  <c r="X2244" i="1"/>
  <c r="X2243" i="1"/>
  <c r="X2242" i="1"/>
  <c r="X2241" i="1"/>
  <c r="X2240" i="1"/>
  <c r="X2239" i="1"/>
  <c r="X2238" i="1"/>
  <c r="X2237" i="1"/>
  <c r="X2236" i="1"/>
  <c r="X2235" i="1"/>
  <c r="X2234" i="1"/>
  <c r="X2233" i="1"/>
  <c r="X2232" i="1"/>
  <c r="X2231" i="1"/>
  <c r="X2230" i="1"/>
  <c r="X2229" i="1"/>
  <c r="X2228" i="1"/>
  <c r="X2227" i="1"/>
  <c r="X2226" i="1"/>
  <c r="X2225" i="1"/>
  <c r="X2224" i="1"/>
  <c r="X2223" i="1"/>
  <c r="X2222" i="1"/>
  <c r="X2221" i="1"/>
  <c r="X2220" i="1"/>
  <c r="X2219" i="1"/>
  <c r="X2218" i="1"/>
  <c r="X2217" i="1"/>
  <c r="X2216" i="1"/>
  <c r="X2215" i="1"/>
  <c r="X2214" i="1"/>
  <c r="X2213" i="1"/>
  <c r="X2212" i="1"/>
  <c r="X2211" i="1"/>
  <c r="X2210" i="1"/>
  <c r="X2209" i="1"/>
  <c r="X2208" i="1"/>
  <c r="X2207" i="1"/>
  <c r="X2206" i="1"/>
  <c r="X2205" i="1"/>
  <c r="X2204" i="1"/>
  <c r="X2203" i="1"/>
  <c r="X2202" i="1"/>
  <c r="X2201" i="1"/>
  <c r="X2200" i="1"/>
  <c r="X2199" i="1"/>
  <c r="X2198" i="1"/>
  <c r="X2197" i="1"/>
  <c r="X2196" i="1"/>
  <c r="X2195" i="1"/>
  <c r="X2194" i="1"/>
  <c r="X2193" i="1"/>
  <c r="X2192" i="1"/>
  <c r="X2191" i="1"/>
  <c r="X2190" i="1"/>
  <c r="X2189" i="1"/>
  <c r="X2188" i="1"/>
  <c r="X2187" i="1"/>
  <c r="X2186" i="1"/>
  <c r="X2185" i="1"/>
  <c r="X2184" i="1"/>
  <c r="X2183" i="1"/>
  <c r="X2182" i="1"/>
  <c r="X2181" i="1"/>
  <c r="X2180" i="1"/>
  <c r="X2179" i="1"/>
  <c r="X2178" i="1"/>
  <c r="X2177" i="1"/>
  <c r="X2176" i="1"/>
  <c r="X2175" i="1"/>
  <c r="X2174" i="1"/>
  <c r="X2173" i="1"/>
  <c r="X2172" i="1"/>
  <c r="X2171" i="1"/>
  <c r="X2170" i="1"/>
  <c r="X2169" i="1"/>
  <c r="X2168" i="1"/>
  <c r="X2167" i="1"/>
  <c r="X2166" i="1"/>
  <c r="X2165" i="1"/>
  <c r="X2164" i="1"/>
  <c r="X2163" i="1"/>
  <c r="X2162" i="1"/>
  <c r="X2161" i="1"/>
  <c r="X2160" i="1"/>
  <c r="X2159" i="1"/>
  <c r="X2158" i="1"/>
  <c r="X2157" i="1"/>
  <c r="X2156" i="1"/>
  <c r="X2155" i="1"/>
  <c r="X2154" i="1"/>
  <c r="X2153" i="1"/>
  <c r="X2152" i="1"/>
  <c r="X2151" i="1"/>
  <c r="X2150" i="1"/>
  <c r="X2149" i="1"/>
  <c r="X2148" i="1"/>
  <c r="X2147" i="1"/>
  <c r="X2146" i="1"/>
  <c r="X2145" i="1"/>
  <c r="X2144" i="1"/>
  <c r="X2143" i="1"/>
  <c r="X2142" i="1"/>
  <c r="X2141" i="1"/>
  <c r="X2140" i="1"/>
  <c r="X2139" i="1"/>
  <c r="X2138" i="1"/>
  <c r="X2137" i="1"/>
  <c r="X2136" i="1"/>
  <c r="X2135" i="1"/>
  <c r="X2134" i="1"/>
  <c r="X2133" i="1"/>
  <c r="X2132" i="1"/>
  <c r="X2131" i="1"/>
  <c r="X2130" i="1"/>
  <c r="X2129" i="1"/>
  <c r="X2128" i="1"/>
  <c r="X2127" i="1"/>
  <c r="X2126" i="1"/>
  <c r="X2125" i="1"/>
  <c r="X2124" i="1"/>
  <c r="X2123" i="1"/>
  <c r="X2122" i="1"/>
  <c r="X2121" i="1"/>
  <c r="X2120" i="1"/>
  <c r="X2119" i="1"/>
  <c r="X2118" i="1"/>
  <c r="X2117" i="1"/>
  <c r="X2116" i="1"/>
  <c r="X2115" i="1"/>
  <c r="X2114" i="1"/>
  <c r="X2113" i="1"/>
  <c r="X2112" i="1"/>
  <c r="X2111" i="1"/>
  <c r="X2110" i="1"/>
  <c r="X2109" i="1"/>
  <c r="X2108" i="1"/>
  <c r="X2107" i="1"/>
  <c r="X2106" i="1"/>
  <c r="X2105" i="1"/>
  <c r="X2104" i="1"/>
  <c r="X2103" i="1"/>
  <c r="X2102" i="1"/>
  <c r="X2101" i="1"/>
  <c r="X2100" i="1"/>
  <c r="X2099" i="1"/>
  <c r="X2098" i="1"/>
  <c r="X2097" i="1"/>
  <c r="X2096" i="1"/>
  <c r="X2095" i="1"/>
  <c r="X2094" i="1"/>
  <c r="X2093" i="1"/>
  <c r="X2092" i="1"/>
  <c r="X2091" i="1"/>
  <c r="X2090" i="1"/>
  <c r="X2089" i="1"/>
  <c r="X2088" i="1"/>
  <c r="X2087" i="1"/>
  <c r="X2086" i="1"/>
  <c r="X2085" i="1"/>
  <c r="X2084" i="1"/>
  <c r="X2083" i="1"/>
  <c r="X2082" i="1"/>
  <c r="X2081" i="1"/>
  <c r="X2080" i="1"/>
  <c r="X2079" i="1"/>
  <c r="X2078" i="1"/>
  <c r="X2077" i="1"/>
  <c r="X2076" i="1"/>
  <c r="X2075" i="1"/>
  <c r="X2074" i="1"/>
  <c r="X2073" i="1"/>
  <c r="X2072" i="1"/>
  <c r="X2071" i="1"/>
  <c r="X2070" i="1"/>
  <c r="X2069" i="1"/>
  <c r="X2068" i="1"/>
  <c r="X2067" i="1"/>
  <c r="X2066" i="1"/>
  <c r="X2065" i="1"/>
  <c r="X2064" i="1"/>
  <c r="X2063" i="1"/>
  <c r="X2062" i="1"/>
  <c r="X2061" i="1"/>
  <c r="X2060" i="1"/>
  <c r="X2059" i="1"/>
  <c r="X2058" i="1"/>
  <c r="X2057" i="1"/>
  <c r="X2056" i="1"/>
  <c r="X2055" i="1"/>
  <c r="X2054" i="1"/>
  <c r="X2053" i="1"/>
  <c r="X2052" i="1"/>
  <c r="X2051" i="1"/>
  <c r="X2050" i="1"/>
  <c r="X2049" i="1"/>
  <c r="X2048" i="1"/>
  <c r="X2047" i="1"/>
  <c r="X2046" i="1"/>
  <c r="X2045" i="1"/>
  <c r="X2044" i="1"/>
  <c r="X2043" i="1"/>
  <c r="X2042" i="1"/>
  <c r="X2041" i="1"/>
  <c r="X2040" i="1"/>
  <c r="X2039" i="1"/>
  <c r="X2038" i="1"/>
  <c r="X2037" i="1"/>
  <c r="X2036" i="1"/>
  <c r="X2035" i="1"/>
  <c r="X2034" i="1"/>
  <c r="X2033" i="1"/>
  <c r="X2032" i="1"/>
  <c r="X2031" i="1"/>
  <c r="X2030" i="1"/>
  <c r="X2029" i="1"/>
  <c r="X2028" i="1"/>
  <c r="X2027" i="1"/>
  <c r="X2026" i="1"/>
  <c r="X2025" i="1"/>
  <c r="X2024" i="1"/>
  <c r="X2023" i="1"/>
  <c r="X2022" i="1"/>
  <c r="X2021" i="1"/>
  <c r="X2020" i="1"/>
  <c r="X2019" i="1"/>
  <c r="X2018" i="1"/>
  <c r="X2017" i="1"/>
  <c r="X2016" i="1"/>
  <c r="X2015" i="1"/>
  <c r="X2014" i="1"/>
  <c r="X2013" i="1"/>
  <c r="X2012" i="1"/>
  <c r="X2011" i="1"/>
  <c r="X2010" i="1"/>
  <c r="X2009" i="1"/>
  <c r="X2008" i="1"/>
  <c r="X2007" i="1"/>
  <c r="X2006" i="1"/>
  <c r="X2005" i="1"/>
  <c r="X2004" i="1"/>
  <c r="X2003" i="1"/>
  <c r="X2002" i="1"/>
  <c r="X2001" i="1"/>
  <c r="X2000" i="1"/>
  <c r="X1999" i="1"/>
  <c r="X1998" i="1"/>
  <c r="X1997" i="1"/>
  <c r="X1996" i="1"/>
  <c r="X1995" i="1"/>
  <c r="X1994" i="1"/>
  <c r="X1993" i="1"/>
  <c r="X1992" i="1"/>
  <c r="X1991" i="1"/>
  <c r="X1990" i="1"/>
  <c r="X1989" i="1"/>
  <c r="X1988" i="1"/>
  <c r="X1987" i="1"/>
  <c r="X1986" i="1"/>
  <c r="X2728" i="1"/>
  <c r="X1984" i="1"/>
  <c r="X1982" i="1"/>
  <c r="X1980" i="1"/>
  <c r="X1978" i="1"/>
  <c r="X1976" i="1"/>
  <c r="X1974" i="1"/>
  <c r="X1972" i="1"/>
  <c r="X1970" i="1"/>
  <c r="X1968" i="1"/>
  <c r="X1967" i="1"/>
  <c r="X1966" i="1"/>
  <c r="X1965" i="1"/>
  <c r="X1964" i="1"/>
  <c r="X1963" i="1"/>
  <c r="X1962" i="1"/>
  <c r="X1961" i="1"/>
  <c r="X1960" i="1"/>
  <c r="X1959" i="1"/>
  <c r="X1958" i="1"/>
  <c r="X1957" i="1"/>
  <c r="X1956" i="1"/>
  <c r="X1955" i="1"/>
  <c r="X1954" i="1"/>
  <c r="X1953" i="1"/>
  <c r="X1952" i="1"/>
  <c r="X1951" i="1"/>
  <c r="X1950" i="1"/>
  <c r="X1949" i="1"/>
  <c r="X1948" i="1"/>
  <c r="X1947" i="1"/>
  <c r="X1946" i="1"/>
  <c r="X1945" i="1"/>
  <c r="X1944" i="1"/>
  <c r="X1943" i="1"/>
  <c r="X1942" i="1"/>
  <c r="X1941" i="1"/>
  <c r="X1940" i="1"/>
  <c r="X1939" i="1"/>
  <c r="X1938" i="1"/>
  <c r="X1937" i="1"/>
  <c r="X1936" i="1"/>
  <c r="X1935" i="1"/>
  <c r="X1934" i="1"/>
  <c r="X1933" i="1"/>
  <c r="X1932" i="1"/>
  <c r="X1931" i="1"/>
  <c r="X1930" i="1"/>
  <c r="X1929" i="1"/>
  <c r="X1928" i="1"/>
  <c r="X1927" i="1"/>
  <c r="X1926" i="1"/>
  <c r="X1925" i="1"/>
  <c r="X1924" i="1"/>
  <c r="X1923" i="1"/>
  <c r="X1922" i="1"/>
  <c r="X1921" i="1"/>
  <c r="X1920" i="1"/>
  <c r="X1919" i="1"/>
  <c r="X1918" i="1"/>
  <c r="X1917" i="1"/>
  <c r="X1916" i="1"/>
  <c r="X1915" i="1"/>
  <c r="X1914" i="1"/>
  <c r="X1913" i="1"/>
  <c r="X1912" i="1"/>
  <c r="X1911" i="1"/>
  <c r="X1910" i="1"/>
  <c r="X1909" i="1"/>
  <c r="X1908" i="1"/>
  <c r="X1907" i="1"/>
  <c r="X1906" i="1"/>
  <c r="X1905" i="1"/>
  <c r="X1904" i="1"/>
  <c r="X1903" i="1"/>
  <c r="X1902" i="1"/>
  <c r="X1901" i="1"/>
  <c r="X1900" i="1"/>
  <c r="X1899" i="1"/>
  <c r="X1898" i="1"/>
  <c r="X1897" i="1"/>
  <c r="X1896" i="1"/>
  <c r="X1895" i="1"/>
  <c r="X1894" i="1"/>
  <c r="X1893" i="1"/>
  <c r="X1892" i="1"/>
  <c r="X1891" i="1"/>
  <c r="X1890" i="1"/>
  <c r="X1889" i="1"/>
  <c r="X1888" i="1"/>
  <c r="X1887" i="1"/>
  <c r="X1886" i="1"/>
  <c r="X1885" i="1"/>
  <c r="X1884" i="1"/>
  <c r="X1883" i="1"/>
  <c r="X1882" i="1"/>
  <c r="X1881" i="1"/>
  <c r="X1880" i="1"/>
  <c r="X1879" i="1"/>
  <c r="X1878" i="1"/>
  <c r="X1877" i="1"/>
  <c r="X1876" i="1"/>
  <c r="X1875" i="1"/>
  <c r="X1874" i="1"/>
  <c r="X1873" i="1"/>
  <c r="X1872" i="1"/>
  <c r="X1871" i="1"/>
  <c r="X1870" i="1"/>
  <c r="X1869" i="1"/>
  <c r="X1868" i="1"/>
  <c r="X1867" i="1"/>
  <c r="X1866" i="1"/>
  <c r="X1865" i="1"/>
  <c r="X1864" i="1"/>
  <c r="X1863" i="1"/>
  <c r="X1862" i="1"/>
  <c r="X1861" i="1"/>
  <c r="X1860" i="1"/>
  <c r="X1859" i="1"/>
  <c r="X1858" i="1"/>
  <c r="X1857" i="1"/>
  <c r="X1856" i="1"/>
  <c r="X1855" i="1"/>
  <c r="X1854" i="1"/>
  <c r="X1853" i="1"/>
  <c r="X1852" i="1"/>
  <c r="X1851" i="1"/>
  <c r="X1850" i="1"/>
  <c r="X1849" i="1"/>
  <c r="X1848" i="1"/>
  <c r="X1847" i="1"/>
  <c r="X1846" i="1"/>
  <c r="X1845" i="1"/>
  <c r="X1844" i="1"/>
  <c r="X1843" i="1"/>
  <c r="X1842" i="1"/>
  <c r="X1841" i="1"/>
  <c r="X1840" i="1"/>
  <c r="X1839" i="1"/>
  <c r="X1838" i="1"/>
  <c r="X1837" i="1"/>
  <c r="X1836" i="1"/>
  <c r="X1835" i="1"/>
  <c r="X1834" i="1"/>
  <c r="X1833" i="1"/>
  <c r="X1832" i="1"/>
  <c r="X1831" i="1"/>
  <c r="X1830" i="1"/>
  <c r="X1829" i="1"/>
  <c r="X1828" i="1"/>
  <c r="X1827" i="1"/>
  <c r="X1826" i="1"/>
  <c r="X1825" i="1"/>
  <c r="X1824" i="1"/>
  <c r="X1823" i="1"/>
  <c r="X1822" i="1"/>
  <c r="X1821" i="1"/>
  <c r="X1820" i="1"/>
  <c r="X1819" i="1"/>
  <c r="X1818" i="1"/>
  <c r="X1817" i="1"/>
  <c r="X1816" i="1"/>
  <c r="X1815" i="1"/>
  <c r="X1814" i="1"/>
  <c r="X1813" i="1"/>
  <c r="X1812" i="1"/>
  <c r="X1811" i="1"/>
  <c r="X1810" i="1"/>
  <c r="X1809" i="1"/>
  <c r="X1808" i="1"/>
  <c r="X1807" i="1"/>
  <c r="X1806" i="1"/>
  <c r="X1805" i="1"/>
  <c r="X1804" i="1"/>
  <c r="X1803" i="1"/>
  <c r="X1802" i="1"/>
  <c r="X1801" i="1"/>
  <c r="X1800" i="1"/>
  <c r="X1799" i="1"/>
  <c r="X1798" i="1"/>
  <c r="X1797" i="1"/>
  <c r="X1796" i="1"/>
  <c r="X1795" i="1"/>
  <c r="X1794" i="1"/>
  <c r="X1793" i="1"/>
  <c r="X1792" i="1"/>
  <c r="X1791" i="1"/>
  <c r="X1790" i="1"/>
  <c r="X1789" i="1"/>
  <c r="X1788" i="1"/>
  <c r="X1787" i="1"/>
  <c r="X1786" i="1"/>
  <c r="X1785" i="1"/>
  <c r="X1784" i="1"/>
  <c r="X1783" i="1"/>
  <c r="X1782" i="1"/>
  <c r="X1781" i="1"/>
  <c r="X1780" i="1"/>
  <c r="X1779" i="1"/>
  <c r="X1778" i="1"/>
  <c r="X1777" i="1"/>
  <c r="X1776" i="1"/>
  <c r="X1775" i="1"/>
  <c r="X1774" i="1"/>
  <c r="X1773" i="1"/>
  <c r="X1772" i="1"/>
  <c r="X1771" i="1"/>
  <c r="X1770" i="1"/>
  <c r="X1769" i="1"/>
  <c r="X1768" i="1"/>
  <c r="X1767" i="1"/>
  <c r="X1766" i="1"/>
  <c r="X1765" i="1"/>
  <c r="X1764" i="1"/>
  <c r="X1763" i="1"/>
  <c r="X1762" i="1"/>
  <c r="X1761" i="1"/>
  <c r="X1760" i="1"/>
  <c r="X1759" i="1"/>
  <c r="X1758" i="1"/>
  <c r="X1757" i="1"/>
  <c r="X1756" i="1"/>
  <c r="X1755" i="1"/>
  <c r="X1754" i="1"/>
  <c r="X1753" i="1"/>
  <c r="X1752" i="1"/>
  <c r="X1751" i="1"/>
  <c r="X1750" i="1"/>
  <c r="X1749" i="1"/>
  <c r="X1748" i="1"/>
  <c r="X1747" i="1"/>
  <c r="X1746" i="1"/>
  <c r="X1745" i="1"/>
  <c r="X1744" i="1"/>
  <c r="X1743" i="1"/>
  <c r="X1742" i="1"/>
  <c r="X1741" i="1"/>
  <c r="X1740" i="1"/>
  <c r="X1739" i="1"/>
  <c r="X1738" i="1"/>
  <c r="X1737" i="1"/>
  <c r="X1736" i="1"/>
  <c r="X1735" i="1"/>
  <c r="X1734" i="1"/>
  <c r="X1733" i="1"/>
  <c r="X1732" i="1"/>
  <c r="X1731" i="1"/>
  <c r="X1730" i="1"/>
  <c r="X1729" i="1"/>
  <c r="X1728" i="1"/>
  <c r="X1727" i="1"/>
  <c r="X1726" i="1"/>
  <c r="X1725" i="1"/>
  <c r="X1724" i="1"/>
  <c r="X1723" i="1"/>
  <c r="X1722" i="1"/>
  <c r="X1721" i="1"/>
  <c r="X1720" i="1"/>
  <c r="X1719" i="1"/>
  <c r="X1718" i="1"/>
  <c r="X1717" i="1"/>
  <c r="X1716" i="1"/>
  <c r="X1715" i="1"/>
  <c r="X1714" i="1"/>
  <c r="X1713" i="1"/>
  <c r="X1712" i="1"/>
  <c r="X1711" i="1"/>
  <c r="X1710" i="1"/>
  <c r="X1709" i="1"/>
  <c r="X1708" i="1"/>
  <c r="X1707" i="1"/>
  <c r="X1706" i="1"/>
  <c r="X1705" i="1"/>
  <c r="X1704" i="1"/>
  <c r="X1703" i="1"/>
  <c r="X1702" i="1"/>
  <c r="X1701" i="1"/>
  <c r="X1700" i="1"/>
  <c r="X1699" i="1"/>
  <c r="X1698" i="1"/>
  <c r="X1697" i="1"/>
  <c r="X1696" i="1"/>
  <c r="X1695" i="1"/>
  <c r="X1694" i="1"/>
  <c r="X1693" i="1"/>
  <c r="X1692" i="1"/>
  <c r="X1691" i="1"/>
  <c r="X1690" i="1"/>
  <c r="X1689" i="1"/>
  <c r="X1688" i="1"/>
  <c r="X1687" i="1"/>
  <c r="X1686" i="1"/>
  <c r="X1685" i="1"/>
  <c r="X1684" i="1"/>
  <c r="X1683" i="1"/>
  <c r="X1682" i="1"/>
  <c r="X1681" i="1"/>
  <c r="X1680" i="1"/>
  <c r="X1679" i="1"/>
  <c r="X1678" i="1"/>
  <c r="X1677" i="1"/>
  <c r="X1676" i="1"/>
  <c r="X1675" i="1"/>
  <c r="X1674" i="1"/>
  <c r="X1673" i="1"/>
  <c r="X1672" i="1"/>
  <c r="X1671" i="1"/>
  <c r="X1670" i="1"/>
  <c r="X1669" i="1"/>
  <c r="X1668" i="1"/>
  <c r="X1667" i="1"/>
  <c r="X1666" i="1"/>
  <c r="X1665" i="1"/>
  <c r="X1664" i="1"/>
  <c r="X1663" i="1"/>
  <c r="X1662" i="1"/>
  <c r="X1661" i="1"/>
  <c r="X1660" i="1"/>
  <c r="X1659" i="1"/>
  <c r="X1658" i="1"/>
  <c r="X1657" i="1"/>
  <c r="X1656" i="1"/>
  <c r="X1655" i="1"/>
  <c r="X1654" i="1"/>
  <c r="X1653" i="1"/>
  <c r="X1652" i="1"/>
  <c r="X1651" i="1"/>
  <c r="X1650" i="1"/>
  <c r="X1649" i="1"/>
  <c r="X1648" i="1"/>
  <c r="X1647" i="1"/>
  <c r="X1646" i="1"/>
  <c r="X1645" i="1"/>
  <c r="X1644" i="1"/>
  <c r="X1643" i="1"/>
  <c r="X1642" i="1"/>
  <c r="X1641" i="1"/>
  <c r="X1640" i="1"/>
  <c r="X1639" i="1"/>
  <c r="X1638" i="1"/>
  <c r="X1637" i="1"/>
  <c r="X1636" i="1"/>
  <c r="X1635" i="1"/>
  <c r="X1634" i="1"/>
  <c r="X1633" i="1"/>
  <c r="X1632" i="1"/>
  <c r="X2803" i="1"/>
  <c r="X1985" i="1"/>
  <c r="X1977" i="1"/>
  <c r="X1969" i="1"/>
  <c r="X1979" i="1"/>
  <c r="X1971" i="1"/>
  <c r="X1631" i="1"/>
  <c r="X1630" i="1"/>
  <c r="X1629" i="1"/>
  <c r="X1628" i="1"/>
  <c r="X1627" i="1"/>
  <c r="X1626" i="1"/>
  <c r="X1625" i="1"/>
  <c r="X1624" i="1"/>
  <c r="X1623" i="1"/>
  <c r="X1622" i="1"/>
  <c r="X1621" i="1"/>
  <c r="X1620" i="1"/>
  <c r="X1619" i="1"/>
  <c r="X1618" i="1"/>
  <c r="X1617" i="1"/>
  <c r="X1616" i="1"/>
  <c r="X1615" i="1"/>
  <c r="X1614" i="1"/>
  <c r="X1613" i="1"/>
  <c r="X1612" i="1"/>
  <c r="X1611" i="1"/>
  <c r="X1610" i="1"/>
  <c r="X1609" i="1"/>
  <c r="X1608" i="1"/>
  <c r="X1607" i="1"/>
  <c r="X1606" i="1"/>
  <c r="X1605" i="1"/>
  <c r="X1604" i="1"/>
  <c r="X1603" i="1"/>
  <c r="X1602" i="1"/>
  <c r="X1601" i="1"/>
  <c r="X1600" i="1"/>
  <c r="X1599" i="1"/>
  <c r="X1598" i="1"/>
  <c r="X1597" i="1"/>
  <c r="X1596" i="1"/>
  <c r="X1595" i="1"/>
  <c r="X1594" i="1"/>
  <c r="X1593" i="1"/>
  <c r="X1592" i="1"/>
  <c r="X1591" i="1"/>
  <c r="X1590" i="1"/>
  <c r="X1589" i="1"/>
  <c r="X1588" i="1"/>
  <c r="X1587" i="1"/>
  <c r="X1586" i="1"/>
  <c r="X1585" i="1"/>
  <c r="X1584" i="1"/>
  <c r="X1583" i="1"/>
  <c r="X1582" i="1"/>
  <c r="X1581" i="1"/>
  <c r="X1580" i="1"/>
  <c r="X1579" i="1"/>
  <c r="X1578" i="1"/>
  <c r="X1577" i="1"/>
  <c r="X1576" i="1"/>
  <c r="X1575" i="1"/>
  <c r="X1574" i="1"/>
  <c r="X1573" i="1"/>
  <c r="X1572" i="1"/>
  <c r="X1571" i="1"/>
  <c r="X1570" i="1"/>
  <c r="X1569" i="1"/>
  <c r="X1568" i="1"/>
  <c r="X1567" i="1"/>
  <c r="X1566" i="1"/>
  <c r="X1565" i="1"/>
  <c r="X1564" i="1"/>
  <c r="X1563" i="1"/>
  <c r="X1562" i="1"/>
  <c r="X1561" i="1"/>
  <c r="X1560" i="1"/>
  <c r="X1559" i="1"/>
  <c r="X1558" i="1"/>
  <c r="X1557" i="1"/>
  <c r="X1556" i="1"/>
  <c r="X1555" i="1"/>
  <c r="X1554" i="1"/>
  <c r="X1553" i="1"/>
  <c r="X1552" i="1"/>
  <c r="X1551" i="1"/>
  <c r="X1550" i="1"/>
  <c r="X1549" i="1"/>
  <c r="X1548" i="1"/>
  <c r="X1547" i="1"/>
  <c r="X1546" i="1"/>
  <c r="X1545" i="1"/>
  <c r="X1544" i="1"/>
  <c r="X1543" i="1"/>
  <c r="X1542" i="1"/>
  <c r="X1541" i="1"/>
  <c r="X1540" i="1"/>
  <c r="X1539" i="1"/>
  <c r="X1538" i="1"/>
  <c r="X1537" i="1"/>
  <c r="X1536" i="1"/>
  <c r="X1535" i="1"/>
  <c r="X1534" i="1"/>
  <c r="X1533" i="1"/>
  <c r="X1532" i="1"/>
  <c r="X1531" i="1"/>
  <c r="X1530" i="1"/>
  <c r="X1529" i="1"/>
  <c r="X1528" i="1"/>
  <c r="X1527" i="1"/>
  <c r="X1526" i="1"/>
  <c r="X1525" i="1"/>
  <c r="X1524" i="1"/>
  <c r="X1523" i="1"/>
  <c r="X1522" i="1"/>
  <c r="X1521" i="1"/>
  <c r="X1520" i="1"/>
  <c r="X1519" i="1"/>
  <c r="X1518" i="1"/>
  <c r="X1517" i="1"/>
  <c r="X1516" i="1"/>
  <c r="X1515" i="1"/>
  <c r="X1514" i="1"/>
  <c r="X1513" i="1"/>
  <c r="X1512" i="1"/>
  <c r="X1511" i="1"/>
  <c r="X1510" i="1"/>
  <c r="X1509" i="1"/>
  <c r="X1508" i="1"/>
  <c r="X1507" i="1"/>
  <c r="X1506" i="1"/>
  <c r="X1505" i="1"/>
  <c r="X1504" i="1"/>
  <c r="X1503" i="1"/>
  <c r="X1502" i="1"/>
  <c r="X1501" i="1"/>
  <c r="X1500" i="1"/>
  <c r="X1499" i="1"/>
  <c r="X1498" i="1"/>
  <c r="X1497" i="1"/>
  <c r="X1496" i="1"/>
  <c r="X1495" i="1"/>
  <c r="X1494" i="1"/>
  <c r="X1493" i="1"/>
  <c r="X1492" i="1"/>
  <c r="X1491" i="1"/>
  <c r="X1490" i="1"/>
  <c r="X1489" i="1"/>
  <c r="X1488" i="1"/>
  <c r="X1487" i="1"/>
  <c r="X1486" i="1"/>
  <c r="X1485" i="1"/>
  <c r="X1484" i="1"/>
  <c r="X1483" i="1"/>
  <c r="X1482" i="1"/>
  <c r="X1481" i="1"/>
  <c r="X1480" i="1"/>
  <c r="X1479" i="1"/>
  <c r="X1478" i="1"/>
  <c r="X1477" i="1"/>
  <c r="X1476" i="1"/>
  <c r="X1475" i="1"/>
  <c r="X1474" i="1"/>
  <c r="X1473" i="1"/>
  <c r="X1472" i="1"/>
  <c r="X1471" i="1"/>
  <c r="X1470" i="1"/>
  <c r="X1469" i="1"/>
  <c r="X1468" i="1"/>
  <c r="X1467" i="1"/>
  <c r="X1466" i="1"/>
  <c r="X1465" i="1"/>
  <c r="X1464" i="1"/>
  <c r="X1463" i="1"/>
  <c r="X1462" i="1"/>
  <c r="X1461" i="1"/>
  <c r="X1460" i="1"/>
  <c r="X1459" i="1"/>
  <c r="X1458" i="1"/>
  <c r="X1457" i="1"/>
  <c r="X1456" i="1"/>
  <c r="X1455" i="1"/>
  <c r="X1454" i="1"/>
  <c r="X1453" i="1"/>
  <c r="X1452" i="1"/>
  <c r="X1451" i="1"/>
  <c r="X1450" i="1"/>
  <c r="X1449" i="1"/>
  <c r="X1448" i="1"/>
  <c r="X1447" i="1"/>
  <c r="X1446" i="1"/>
  <c r="X1445" i="1"/>
  <c r="X1444" i="1"/>
  <c r="X1443" i="1"/>
  <c r="X1442" i="1"/>
  <c r="X1441" i="1"/>
  <c r="X1440" i="1"/>
  <c r="X1439" i="1"/>
  <c r="X1438" i="1"/>
  <c r="X1437" i="1"/>
  <c r="X1436" i="1"/>
  <c r="X1435" i="1"/>
  <c r="X1434" i="1"/>
  <c r="X1433" i="1"/>
  <c r="X1432" i="1"/>
  <c r="X1431" i="1"/>
  <c r="X1430" i="1"/>
  <c r="X1429" i="1"/>
  <c r="X1428" i="1"/>
  <c r="X1427" i="1"/>
  <c r="X1426" i="1"/>
  <c r="X1425" i="1"/>
  <c r="X1424" i="1"/>
  <c r="X1423" i="1"/>
  <c r="X1422" i="1"/>
  <c r="X1421" i="1"/>
  <c r="X1420" i="1"/>
  <c r="X1419" i="1"/>
  <c r="X1418" i="1"/>
  <c r="X1417" i="1"/>
  <c r="X1416" i="1"/>
  <c r="X1415" i="1"/>
  <c r="X1414" i="1"/>
  <c r="X1413" i="1"/>
  <c r="X1412" i="1"/>
  <c r="X1411" i="1"/>
  <c r="X1410" i="1"/>
  <c r="X1409" i="1"/>
  <c r="X1408" i="1"/>
  <c r="X1407" i="1"/>
  <c r="X1406" i="1"/>
  <c r="X1405" i="1"/>
  <c r="X1404" i="1"/>
  <c r="X1403" i="1"/>
  <c r="X1402" i="1"/>
  <c r="X1401" i="1"/>
  <c r="X1400" i="1"/>
  <c r="X1399" i="1"/>
  <c r="X1398" i="1"/>
  <c r="X1397" i="1"/>
  <c r="X1396" i="1"/>
  <c r="X1395" i="1"/>
  <c r="X1394" i="1"/>
  <c r="X1393" i="1"/>
  <c r="X1392" i="1"/>
  <c r="X1391" i="1"/>
  <c r="X1390" i="1"/>
  <c r="X1389" i="1"/>
  <c r="X1388" i="1"/>
  <c r="X1387" i="1"/>
  <c r="X1386" i="1"/>
  <c r="X1385" i="1"/>
  <c r="X1384" i="1"/>
  <c r="X1383" i="1"/>
  <c r="X1382" i="1"/>
  <c r="X1381" i="1"/>
  <c r="X1380" i="1"/>
  <c r="X1379" i="1"/>
  <c r="X1378" i="1"/>
  <c r="X1377" i="1"/>
  <c r="X1376" i="1"/>
  <c r="X1375" i="1"/>
  <c r="X1374" i="1"/>
  <c r="X1373" i="1"/>
  <c r="X1372" i="1"/>
  <c r="X1371" i="1"/>
  <c r="X1370" i="1"/>
  <c r="X1369" i="1"/>
  <c r="X1368" i="1"/>
  <c r="X1367" i="1"/>
  <c r="X1366" i="1"/>
  <c r="X1365" i="1"/>
  <c r="X1364" i="1"/>
  <c r="X1363" i="1"/>
  <c r="X1362" i="1"/>
  <c r="X1361" i="1"/>
  <c r="X1360" i="1"/>
  <c r="X1359" i="1"/>
  <c r="X1358" i="1"/>
  <c r="X1357" i="1"/>
  <c r="X1356" i="1"/>
  <c r="X1355" i="1"/>
  <c r="X1354" i="1"/>
  <c r="X1353" i="1"/>
  <c r="X1352" i="1"/>
  <c r="X1351" i="1"/>
  <c r="X1350" i="1"/>
  <c r="X1349" i="1"/>
  <c r="X1348" i="1"/>
  <c r="X1347" i="1"/>
  <c r="X1346" i="1"/>
  <c r="X1345" i="1"/>
  <c r="X1344" i="1"/>
  <c r="X1343" i="1"/>
  <c r="X1342" i="1"/>
  <c r="X1341" i="1"/>
  <c r="X1340" i="1"/>
  <c r="X1339" i="1"/>
  <c r="X1338" i="1"/>
  <c r="X1337" i="1"/>
  <c r="X1336" i="1"/>
  <c r="X1335" i="1"/>
  <c r="X1334" i="1"/>
  <c r="X1333" i="1"/>
  <c r="X1332" i="1"/>
  <c r="X1331" i="1"/>
  <c r="X1330" i="1"/>
  <c r="X1329" i="1"/>
  <c r="X1328" i="1"/>
  <c r="X1327" i="1"/>
  <c r="X1326" i="1"/>
  <c r="X1325" i="1"/>
  <c r="X1324" i="1"/>
  <c r="X1323" i="1"/>
  <c r="X1322" i="1"/>
  <c r="X1321" i="1"/>
  <c r="X1320" i="1"/>
  <c r="X1319" i="1"/>
  <c r="X1318" i="1"/>
  <c r="X1317" i="1"/>
  <c r="X1316" i="1"/>
  <c r="X1315" i="1"/>
  <c r="X1314" i="1"/>
  <c r="X1313" i="1"/>
  <c r="X1312" i="1"/>
  <c r="X1311" i="1"/>
  <c r="X1310" i="1"/>
  <c r="X1309" i="1"/>
  <c r="X1308" i="1"/>
  <c r="X1307" i="1"/>
  <c r="X1306" i="1"/>
  <c r="X1305" i="1"/>
  <c r="X1304" i="1"/>
  <c r="X1303" i="1"/>
  <c r="X1302" i="1"/>
  <c r="X1301" i="1"/>
  <c r="X1300" i="1"/>
  <c r="X1299" i="1"/>
  <c r="X1298" i="1"/>
  <c r="X1297" i="1"/>
  <c r="X1296" i="1"/>
  <c r="X1295" i="1"/>
  <c r="X1294" i="1"/>
  <c r="X1293" i="1"/>
  <c r="X1292" i="1"/>
  <c r="X1291" i="1"/>
  <c r="X1290" i="1"/>
  <c r="X1289" i="1"/>
  <c r="X1288" i="1"/>
  <c r="X1287" i="1"/>
  <c r="X1286" i="1"/>
  <c r="X1285" i="1"/>
  <c r="X1284" i="1"/>
  <c r="X1283" i="1"/>
  <c r="X1282" i="1"/>
  <c r="X1281" i="1"/>
  <c r="X1280" i="1"/>
  <c r="X1279" i="1"/>
  <c r="X1278" i="1"/>
  <c r="X1277" i="1"/>
  <c r="X1276" i="1"/>
  <c r="X1275" i="1"/>
  <c r="X1274" i="1"/>
  <c r="X1273" i="1"/>
  <c r="X1272" i="1"/>
  <c r="X1271" i="1"/>
  <c r="X1270" i="1"/>
  <c r="X1269" i="1"/>
  <c r="X1268" i="1"/>
  <c r="X1267" i="1"/>
  <c r="X1266" i="1"/>
  <c r="X1265" i="1"/>
  <c r="X1264" i="1"/>
  <c r="X1263" i="1"/>
  <c r="X1262" i="1"/>
  <c r="X1261" i="1"/>
  <c r="X1260" i="1"/>
  <c r="X1259" i="1"/>
  <c r="X1258" i="1"/>
  <c r="X1257" i="1"/>
  <c r="X1256" i="1"/>
  <c r="X1255" i="1"/>
  <c r="X1254" i="1"/>
  <c r="X1253" i="1"/>
  <c r="X1252" i="1"/>
  <c r="X1251" i="1"/>
  <c r="X1250" i="1"/>
  <c r="X1249" i="1"/>
  <c r="X1248" i="1"/>
  <c r="X1247" i="1"/>
  <c r="X1246" i="1"/>
  <c r="X1245" i="1"/>
  <c r="X1244" i="1"/>
  <c r="X1243" i="1"/>
  <c r="X1242" i="1"/>
  <c r="X1241" i="1"/>
  <c r="X1240" i="1"/>
  <c r="X1239" i="1"/>
  <c r="X1238" i="1"/>
  <c r="X1237" i="1"/>
  <c r="X1236" i="1"/>
  <c r="X1235" i="1"/>
  <c r="X1234" i="1"/>
  <c r="X1233" i="1"/>
  <c r="X1232" i="1"/>
  <c r="X1231" i="1"/>
  <c r="X1230" i="1"/>
  <c r="X1229" i="1"/>
  <c r="X1228" i="1"/>
  <c r="X1227" i="1"/>
  <c r="X1226" i="1"/>
  <c r="X1225" i="1"/>
  <c r="X1224" i="1"/>
  <c r="X1223" i="1"/>
  <c r="X1222" i="1"/>
  <c r="X1221" i="1"/>
  <c r="X1220" i="1"/>
  <c r="X1219" i="1"/>
  <c r="X1218" i="1"/>
  <c r="X1217" i="1"/>
  <c r="X1216" i="1"/>
  <c r="X1215" i="1"/>
  <c r="X1214" i="1"/>
  <c r="X1213" i="1"/>
  <c r="X1212" i="1"/>
  <c r="X1211" i="1"/>
  <c r="X1210" i="1"/>
  <c r="X1209" i="1"/>
  <c r="X1208" i="1"/>
  <c r="X1207" i="1"/>
  <c r="X1206" i="1"/>
  <c r="X1205" i="1"/>
  <c r="X1204" i="1"/>
  <c r="X1203" i="1"/>
  <c r="X1202" i="1"/>
  <c r="X1201" i="1"/>
  <c r="X1200" i="1"/>
  <c r="X1199" i="1"/>
  <c r="X1198" i="1"/>
  <c r="X1197" i="1"/>
  <c r="X1196" i="1"/>
  <c r="X1195" i="1"/>
  <c r="X1194" i="1"/>
  <c r="X1193" i="1"/>
  <c r="X1192" i="1"/>
  <c r="X1191" i="1"/>
  <c r="X1190" i="1"/>
  <c r="X1189" i="1"/>
  <c r="X1188" i="1"/>
  <c r="X1187" i="1"/>
  <c r="X1186" i="1"/>
  <c r="X1185" i="1"/>
  <c r="X1184" i="1"/>
  <c r="X1183" i="1"/>
  <c r="X1182" i="1"/>
  <c r="X1181" i="1"/>
  <c r="X1180" i="1"/>
  <c r="X1179" i="1"/>
  <c r="X1178" i="1"/>
  <c r="X1177" i="1"/>
  <c r="X1176" i="1"/>
  <c r="X1175" i="1"/>
  <c r="X1174" i="1"/>
  <c r="X1173" i="1"/>
  <c r="X1172" i="1"/>
  <c r="X1171" i="1"/>
  <c r="X1170" i="1"/>
  <c r="X1169" i="1"/>
  <c r="X1168" i="1"/>
  <c r="X1167" i="1"/>
  <c r="X1166" i="1"/>
  <c r="X1165" i="1"/>
  <c r="X1164" i="1"/>
  <c r="X1163" i="1"/>
  <c r="X1162" i="1"/>
  <c r="X1161" i="1"/>
  <c r="X1160" i="1"/>
  <c r="X1159" i="1"/>
  <c r="X1158" i="1"/>
  <c r="X1157" i="1"/>
  <c r="X1156" i="1"/>
  <c r="X1155" i="1"/>
  <c r="X1154" i="1"/>
  <c r="X1153" i="1"/>
  <c r="X1152" i="1"/>
  <c r="X1151" i="1"/>
  <c r="X1150" i="1"/>
  <c r="X1149" i="1"/>
  <c r="X1148" i="1"/>
  <c r="X1147" i="1"/>
  <c r="X1146" i="1"/>
  <c r="X1145" i="1"/>
  <c r="X1144" i="1"/>
  <c r="X1143" i="1"/>
  <c r="X1142" i="1"/>
  <c r="X1141" i="1"/>
  <c r="X1140" i="1"/>
  <c r="X1139" i="1"/>
  <c r="X1138" i="1"/>
  <c r="X1137" i="1"/>
  <c r="X1136" i="1"/>
  <c r="X1135" i="1"/>
  <c r="X1134" i="1"/>
  <c r="X1133" i="1"/>
  <c r="X1132" i="1"/>
  <c r="X1131" i="1"/>
  <c r="X1130" i="1"/>
  <c r="X1129" i="1"/>
  <c r="X1128" i="1"/>
  <c r="X1127" i="1"/>
  <c r="X1126" i="1"/>
  <c r="X1125" i="1"/>
  <c r="X1124" i="1"/>
  <c r="X1123" i="1"/>
  <c r="X1122" i="1"/>
  <c r="X1121" i="1"/>
  <c r="X1120" i="1"/>
  <c r="X1119" i="1"/>
  <c r="X1118" i="1"/>
  <c r="X1117" i="1"/>
  <c r="X1116" i="1"/>
  <c r="X1115" i="1"/>
  <c r="X1114" i="1"/>
  <c r="X1113" i="1"/>
  <c r="X1112" i="1"/>
  <c r="X1111" i="1"/>
  <c r="X1110" i="1"/>
  <c r="X1109" i="1"/>
  <c r="X1108" i="1"/>
  <c r="X1107" i="1"/>
  <c r="X1106" i="1"/>
  <c r="X1105" i="1"/>
  <c r="X1104" i="1"/>
  <c r="X1103" i="1"/>
  <c r="X1102" i="1"/>
  <c r="X1101" i="1"/>
  <c r="X1100" i="1"/>
  <c r="X1099" i="1"/>
  <c r="X1098" i="1"/>
  <c r="X1097" i="1"/>
  <c r="X1096" i="1"/>
  <c r="X1095" i="1"/>
  <c r="X1094" i="1"/>
  <c r="X1093" i="1"/>
  <c r="X1092" i="1"/>
  <c r="X1091" i="1"/>
  <c r="X1090" i="1"/>
  <c r="X1089" i="1"/>
  <c r="X1088" i="1"/>
  <c r="X1087" i="1"/>
  <c r="X1086" i="1"/>
  <c r="X1085" i="1"/>
  <c r="X1084" i="1"/>
  <c r="X1083" i="1"/>
  <c r="X1082" i="1"/>
  <c r="X1081" i="1"/>
  <c r="X1080" i="1"/>
  <c r="X1079" i="1"/>
  <c r="X1078" i="1"/>
  <c r="X1077" i="1"/>
  <c r="X1076" i="1"/>
  <c r="X1075" i="1"/>
  <c r="X1074" i="1"/>
  <c r="X1073" i="1"/>
  <c r="X1072" i="1"/>
  <c r="X1071" i="1"/>
  <c r="X1070" i="1"/>
  <c r="X1069" i="1"/>
  <c r="X1068" i="1"/>
  <c r="X1067" i="1"/>
  <c r="X1066" i="1"/>
  <c r="X1065" i="1"/>
  <c r="X1064" i="1"/>
  <c r="X1063" i="1"/>
  <c r="X1062" i="1"/>
  <c r="X1061" i="1"/>
  <c r="X1060" i="1"/>
  <c r="X1059" i="1"/>
  <c r="X1058" i="1"/>
  <c r="X1057" i="1"/>
  <c r="X1056" i="1"/>
  <c r="X1055" i="1"/>
  <c r="X1054" i="1"/>
  <c r="X1053" i="1"/>
  <c r="X1052" i="1"/>
  <c r="X1051" i="1"/>
  <c r="X1050" i="1"/>
  <c r="X1049" i="1"/>
  <c r="X1048" i="1"/>
  <c r="X1047" i="1"/>
  <c r="X1046" i="1"/>
  <c r="X1045" i="1"/>
  <c r="X1044" i="1"/>
  <c r="X1043" i="1"/>
  <c r="X1042" i="1"/>
  <c r="X1041" i="1"/>
  <c r="X1040" i="1"/>
  <c r="X1039" i="1"/>
  <c r="X1038" i="1"/>
  <c r="X1037" i="1"/>
  <c r="X1036" i="1"/>
  <c r="X1035" i="1"/>
  <c r="X1034" i="1"/>
  <c r="X1033" i="1"/>
  <c r="X1032" i="1"/>
  <c r="X1031" i="1"/>
  <c r="X1030" i="1"/>
  <c r="X1029" i="1"/>
  <c r="X1028" i="1"/>
  <c r="X1027" i="1"/>
  <c r="X1026" i="1"/>
  <c r="X1025" i="1"/>
  <c r="X1024" i="1"/>
  <c r="X1023" i="1"/>
  <c r="X1022" i="1"/>
  <c r="X1021" i="1"/>
  <c r="X1020" i="1"/>
  <c r="X1019" i="1"/>
  <c r="X1018" i="1"/>
  <c r="X1017" i="1"/>
  <c r="X1016" i="1"/>
  <c r="X1015" i="1"/>
  <c r="X1014" i="1"/>
  <c r="X1013" i="1"/>
  <c r="X1012" i="1"/>
  <c r="X1011" i="1"/>
  <c r="X1010" i="1"/>
  <c r="X1009" i="1"/>
  <c r="X1008" i="1"/>
  <c r="X1007" i="1"/>
  <c r="X1006" i="1"/>
  <c r="X1005" i="1"/>
  <c r="X1004" i="1"/>
  <c r="X1003" i="1"/>
  <c r="X1002" i="1"/>
  <c r="X1001" i="1"/>
  <c r="X1000" i="1"/>
  <c r="X999" i="1"/>
  <c r="X998" i="1"/>
  <c r="X997" i="1"/>
  <c r="X996" i="1"/>
  <c r="X995" i="1"/>
  <c r="X994" i="1"/>
  <c r="X993" i="1"/>
  <c r="X992" i="1"/>
  <c r="X991" i="1"/>
  <c r="X990" i="1"/>
  <c r="X989" i="1"/>
  <c r="X988" i="1"/>
  <c r="X987" i="1"/>
  <c r="X986" i="1"/>
  <c r="X985" i="1"/>
  <c r="X984" i="1"/>
  <c r="X983" i="1"/>
  <c r="X982" i="1"/>
  <c r="X981" i="1"/>
  <c r="X980" i="1"/>
  <c r="X979" i="1"/>
  <c r="X978" i="1"/>
  <c r="X977" i="1"/>
  <c r="X976" i="1"/>
  <c r="X975" i="1"/>
  <c r="X974" i="1"/>
  <c r="X973" i="1"/>
  <c r="X972" i="1"/>
  <c r="X971" i="1"/>
  <c r="X970" i="1"/>
  <c r="X969" i="1"/>
  <c r="X968" i="1"/>
  <c r="X967" i="1"/>
  <c r="X966" i="1"/>
  <c r="X965" i="1"/>
  <c r="X964" i="1"/>
  <c r="X963" i="1"/>
  <c r="X962" i="1"/>
  <c r="X961" i="1"/>
  <c r="X960" i="1"/>
  <c r="X959" i="1"/>
  <c r="X958" i="1"/>
  <c r="X957" i="1"/>
  <c r="X956" i="1"/>
  <c r="X955" i="1"/>
  <c r="X954" i="1"/>
  <c r="X953" i="1"/>
  <c r="X952" i="1"/>
  <c r="X951" i="1"/>
  <c r="X950" i="1"/>
  <c r="X949" i="1"/>
  <c r="X948" i="1"/>
  <c r="X947" i="1"/>
  <c r="X946" i="1"/>
  <c r="X945" i="1"/>
  <c r="X944" i="1"/>
  <c r="X943" i="1"/>
  <c r="X942" i="1"/>
  <c r="X941" i="1"/>
  <c r="X940" i="1"/>
  <c r="X939" i="1"/>
  <c r="X938" i="1"/>
  <c r="X937" i="1"/>
  <c r="X936" i="1"/>
  <c r="X935" i="1"/>
  <c r="X934" i="1"/>
  <c r="X933" i="1"/>
  <c r="X932" i="1"/>
  <c r="X931" i="1"/>
  <c r="X930" i="1"/>
  <c r="X929" i="1"/>
  <c r="X928" i="1"/>
  <c r="X927" i="1"/>
  <c r="X926" i="1"/>
  <c r="X925" i="1"/>
  <c r="X924" i="1"/>
  <c r="X923" i="1"/>
  <c r="X922" i="1"/>
  <c r="X921" i="1"/>
  <c r="X920" i="1"/>
  <c r="X919" i="1"/>
  <c r="X918" i="1"/>
  <c r="X917" i="1"/>
  <c r="X916" i="1"/>
  <c r="X915" i="1"/>
  <c r="X914" i="1"/>
  <c r="X913" i="1"/>
  <c r="X912" i="1"/>
  <c r="X911" i="1"/>
  <c r="X910" i="1"/>
  <c r="X909" i="1"/>
  <c r="X908" i="1"/>
  <c r="X907" i="1"/>
  <c r="X906" i="1"/>
  <c r="X905" i="1"/>
  <c r="X904" i="1"/>
  <c r="X903" i="1"/>
  <c r="X902" i="1"/>
  <c r="X901" i="1"/>
  <c r="X900" i="1"/>
  <c r="X899" i="1"/>
  <c r="X898" i="1"/>
  <c r="X897" i="1"/>
  <c r="X896" i="1"/>
  <c r="X895" i="1"/>
  <c r="X894" i="1"/>
  <c r="X893" i="1"/>
  <c r="X892" i="1"/>
  <c r="X891" i="1"/>
  <c r="X890" i="1"/>
  <c r="X889" i="1"/>
  <c r="X888" i="1"/>
  <c r="X887" i="1"/>
  <c r="X886" i="1"/>
  <c r="X885" i="1"/>
  <c r="X884" i="1"/>
  <c r="X883" i="1"/>
  <c r="X882" i="1"/>
  <c r="X881" i="1"/>
  <c r="X880" i="1"/>
  <c r="X879" i="1"/>
  <c r="X878" i="1"/>
  <c r="X877" i="1"/>
  <c r="X876" i="1"/>
  <c r="X875" i="1"/>
  <c r="X874" i="1"/>
  <c r="X873" i="1"/>
  <c r="X872" i="1"/>
  <c r="X871" i="1"/>
  <c r="X870" i="1"/>
  <c r="X869" i="1"/>
  <c r="X868" i="1"/>
  <c r="X867" i="1"/>
  <c r="X866" i="1"/>
  <c r="X865" i="1"/>
  <c r="X864" i="1"/>
  <c r="X863" i="1"/>
  <c r="X862" i="1"/>
  <c r="X861" i="1"/>
  <c r="X860" i="1"/>
  <c r="X859" i="1"/>
  <c r="X858" i="1"/>
  <c r="X857" i="1"/>
  <c r="X856" i="1"/>
  <c r="X855" i="1"/>
  <c r="X854" i="1"/>
  <c r="X853" i="1"/>
  <c r="X852" i="1"/>
  <c r="X851" i="1"/>
  <c r="X850" i="1"/>
  <c r="X849" i="1"/>
  <c r="X848" i="1"/>
  <c r="X847" i="1"/>
  <c r="X1981" i="1"/>
  <c r="X1973" i="1"/>
  <c r="X846" i="1"/>
  <c r="X845" i="1"/>
  <c r="X844" i="1"/>
  <c r="X843" i="1"/>
  <c r="X842" i="1"/>
  <c r="X841" i="1"/>
  <c r="X840" i="1"/>
  <c r="X839" i="1"/>
  <c r="X838" i="1"/>
  <c r="X837" i="1"/>
  <c r="X836" i="1"/>
  <c r="X835" i="1"/>
  <c r="X834" i="1"/>
  <c r="X833" i="1"/>
  <c r="X832" i="1"/>
  <c r="X831" i="1"/>
  <c r="X830" i="1"/>
  <c r="X829" i="1"/>
  <c r="X828" i="1"/>
  <c r="X827" i="1"/>
  <c r="X826" i="1"/>
  <c r="X825" i="1"/>
  <c r="X824" i="1"/>
  <c r="X823" i="1"/>
  <c r="X822" i="1"/>
  <c r="X821" i="1"/>
  <c r="X820" i="1"/>
  <c r="X819" i="1"/>
  <c r="X818" i="1"/>
  <c r="X817" i="1"/>
  <c r="X816" i="1"/>
  <c r="X815" i="1"/>
  <c r="X814" i="1"/>
  <c r="X813" i="1"/>
  <c r="X812" i="1"/>
  <c r="X811" i="1"/>
  <c r="X810" i="1"/>
  <c r="X809" i="1"/>
  <c r="X808" i="1"/>
  <c r="X807" i="1"/>
  <c r="X806" i="1"/>
  <c r="X805" i="1"/>
  <c r="X804" i="1"/>
  <c r="X803" i="1"/>
  <c r="X802" i="1"/>
  <c r="X801" i="1"/>
  <c r="X800" i="1"/>
  <c r="X799" i="1"/>
  <c r="X798" i="1"/>
  <c r="X797" i="1"/>
  <c r="X796" i="1"/>
  <c r="X795" i="1"/>
  <c r="X794" i="1"/>
  <c r="X793" i="1"/>
  <c r="X792" i="1"/>
  <c r="X791" i="1"/>
  <c r="X790" i="1"/>
  <c r="X789" i="1"/>
  <c r="X788" i="1"/>
  <c r="X787" i="1"/>
  <c r="X786" i="1"/>
  <c r="X785" i="1"/>
  <c r="X784" i="1"/>
  <c r="X783" i="1"/>
  <c r="X782" i="1"/>
  <c r="X781" i="1"/>
  <c r="X780" i="1"/>
  <c r="X779" i="1"/>
  <c r="X778" i="1"/>
  <c r="X777" i="1"/>
  <c r="X776" i="1"/>
  <c r="X775" i="1"/>
  <c r="X774" i="1"/>
  <c r="X773" i="1"/>
  <c r="X772" i="1"/>
  <c r="X771" i="1"/>
  <c r="X770" i="1"/>
  <c r="X769" i="1"/>
  <c r="X768" i="1"/>
  <c r="X767" i="1"/>
  <c r="X766" i="1"/>
  <c r="X765" i="1"/>
  <c r="X764" i="1"/>
  <c r="X763" i="1"/>
  <c r="X762" i="1"/>
  <c r="X761" i="1"/>
  <c r="X760" i="1"/>
  <c r="X759" i="1"/>
  <c r="X758" i="1"/>
  <c r="X757" i="1"/>
  <c r="X756" i="1"/>
  <c r="X755" i="1"/>
  <c r="X754" i="1"/>
  <c r="X753" i="1"/>
  <c r="X752" i="1"/>
  <c r="X751" i="1"/>
  <c r="X750" i="1"/>
  <c r="X749" i="1"/>
  <c r="X748" i="1"/>
  <c r="X747" i="1"/>
  <c r="X746" i="1"/>
  <c r="X745" i="1"/>
  <c r="X744" i="1"/>
  <c r="X743" i="1"/>
  <c r="X742" i="1"/>
  <c r="X741" i="1"/>
  <c r="X740" i="1"/>
  <c r="X739" i="1"/>
  <c r="X738" i="1"/>
  <c r="X737" i="1"/>
  <c r="X736" i="1"/>
  <c r="X735" i="1"/>
  <c r="X734" i="1"/>
  <c r="X733" i="1"/>
  <c r="X732" i="1"/>
  <c r="X731" i="1"/>
  <c r="X730" i="1"/>
  <c r="X729" i="1"/>
  <c r="X728" i="1"/>
  <c r="X727" i="1"/>
  <c r="X726" i="1"/>
  <c r="X725" i="1"/>
  <c r="X724" i="1"/>
  <c r="X723" i="1"/>
  <c r="X722" i="1"/>
  <c r="X721" i="1"/>
  <c r="X720" i="1"/>
  <c r="X719" i="1"/>
  <c r="X718" i="1"/>
  <c r="X717" i="1"/>
  <c r="X716" i="1"/>
  <c r="X715" i="1"/>
  <c r="X714" i="1"/>
  <c r="X713" i="1"/>
  <c r="X712" i="1"/>
  <c r="X711" i="1"/>
  <c r="X710" i="1"/>
  <c r="X709" i="1"/>
  <c r="X708" i="1"/>
  <c r="X707" i="1"/>
  <c r="X706" i="1"/>
  <c r="X705" i="1"/>
  <c r="X704" i="1"/>
  <c r="X703" i="1"/>
  <c r="X702" i="1"/>
  <c r="X701" i="1"/>
  <c r="X700" i="1"/>
  <c r="X699" i="1"/>
  <c r="X698" i="1"/>
  <c r="X697" i="1"/>
  <c r="X696" i="1"/>
  <c r="X695" i="1"/>
  <c r="X694" i="1"/>
  <c r="X693" i="1"/>
  <c r="X692" i="1"/>
  <c r="X691" i="1"/>
  <c r="X690" i="1"/>
  <c r="X689" i="1"/>
  <c r="X688" i="1"/>
  <c r="X687" i="1"/>
  <c r="X686" i="1"/>
  <c r="X685" i="1"/>
  <c r="X684" i="1"/>
  <c r="X683" i="1"/>
  <c r="X682" i="1"/>
  <c r="X681" i="1"/>
  <c r="X680" i="1"/>
  <c r="X679" i="1"/>
  <c r="X678" i="1"/>
  <c r="X677" i="1"/>
  <c r="X676" i="1"/>
  <c r="X675" i="1"/>
  <c r="X674" i="1"/>
  <c r="X673" i="1"/>
  <c r="X672" i="1"/>
  <c r="X671" i="1"/>
  <c r="X670" i="1"/>
  <c r="X669" i="1"/>
  <c r="X668" i="1"/>
  <c r="X667" i="1"/>
  <c r="X666" i="1"/>
  <c r="X665" i="1"/>
  <c r="X664" i="1"/>
  <c r="X663" i="1"/>
  <c r="X662" i="1"/>
  <c r="X661" i="1"/>
  <c r="X660" i="1"/>
  <c r="X659" i="1"/>
  <c r="X658" i="1"/>
  <c r="X657" i="1"/>
  <c r="X656" i="1"/>
  <c r="X655" i="1"/>
  <c r="X654" i="1"/>
  <c r="X653" i="1"/>
  <c r="X652" i="1"/>
  <c r="X651" i="1"/>
  <c r="X650" i="1"/>
  <c r="X649" i="1"/>
  <c r="X648" i="1"/>
  <c r="X647" i="1"/>
  <c r="X646" i="1"/>
  <c r="X645" i="1"/>
  <c r="X644" i="1"/>
  <c r="X643" i="1"/>
  <c r="X642" i="1"/>
  <c r="X641" i="1"/>
  <c r="X640" i="1"/>
  <c r="X639" i="1"/>
  <c r="X638" i="1"/>
  <c r="X637" i="1"/>
  <c r="X636" i="1"/>
  <c r="X635" i="1"/>
  <c r="X634" i="1"/>
  <c r="X633" i="1"/>
  <c r="X632" i="1"/>
  <c r="X631" i="1"/>
  <c r="X630" i="1"/>
  <c r="X629" i="1"/>
  <c r="X628" i="1"/>
  <c r="X627" i="1"/>
  <c r="X626" i="1"/>
  <c r="X625" i="1"/>
  <c r="X624" i="1"/>
  <c r="X623" i="1"/>
  <c r="X622" i="1"/>
  <c r="X621" i="1"/>
  <c r="X620" i="1"/>
  <c r="X619" i="1"/>
  <c r="X618" i="1"/>
  <c r="X617" i="1"/>
  <c r="X616" i="1"/>
  <c r="X615" i="1"/>
  <c r="X614" i="1"/>
  <c r="X613" i="1"/>
  <c r="X612" i="1"/>
  <c r="X611" i="1"/>
  <c r="X610" i="1"/>
  <c r="X609" i="1"/>
  <c r="X608" i="1"/>
  <c r="X607" i="1"/>
  <c r="X606" i="1"/>
  <c r="X605" i="1"/>
  <c r="X604" i="1"/>
  <c r="X603" i="1"/>
  <c r="X602" i="1"/>
  <c r="X601" i="1"/>
  <c r="X600" i="1"/>
  <c r="X599" i="1"/>
  <c r="X598" i="1"/>
  <c r="X597" i="1"/>
  <c r="X596" i="1"/>
  <c r="X595" i="1"/>
  <c r="X594" i="1"/>
  <c r="X593" i="1"/>
  <c r="X592" i="1"/>
  <c r="X591" i="1"/>
  <c r="X590" i="1"/>
  <c r="X589" i="1"/>
  <c r="X588" i="1"/>
  <c r="X587" i="1"/>
  <c r="X586" i="1"/>
  <c r="X585" i="1"/>
  <c r="X584" i="1"/>
  <c r="X583" i="1"/>
  <c r="X582" i="1"/>
  <c r="X581" i="1"/>
  <c r="X580" i="1"/>
  <c r="X579" i="1"/>
  <c r="X578" i="1"/>
  <c r="X577" i="1"/>
  <c r="X576" i="1"/>
  <c r="X575" i="1"/>
  <c r="X574" i="1"/>
  <c r="X573" i="1"/>
  <c r="X572" i="1"/>
  <c r="X571" i="1"/>
  <c r="X570" i="1"/>
  <c r="X569" i="1"/>
  <c r="X568" i="1"/>
  <c r="X567" i="1"/>
  <c r="X566" i="1"/>
  <c r="X565" i="1"/>
  <c r="X564" i="1"/>
  <c r="X563" i="1"/>
  <c r="X562" i="1"/>
  <c r="X561" i="1"/>
  <c r="X560" i="1"/>
  <c r="X559" i="1"/>
  <c r="X558" i="1"/>
  <c r="X557" i="1"/>
  <c r="X556" i="1"/>
  <c r="X555" i="1"/>
  <c r="X554" i="1"/>
  <c r="X553" i="1"/>
  <c r="X552" i="1"/>
  <c r="X551" i="1"/>
  <c r="X550" i="1"/>
  <c r="X549" i="1"/>
  <c r="X548" i="1"/>
  <c r="X547" i="1"/>
  <c r="X546" i="1"/>
  <c r="X545" i="1"/>
  <c r="X544" i="1"/>
  <c r="X543" i="1"/>
  <c r="X542" i="1"/>
  <c r="X541" i="1"/>
  <c r="X540" i="1"/>
  <c r="X539" i="1"/>
  <c r="X538" i="1"/>
  <c r="X537" i="1"/>
  <c r="X536" i="1"/>
  <c r="X535" i="1"/>
  <c r="X534" i="1"/>
  <c r="X533" i="1"/>
  <c r="X532" i="1"/>
  <c r="X531" i="1"/>
  <c r="X530" i="1"/>
  <c r="X529" i="1"/>
  <c r="X528" i="1"/>
  <c r="X527" i="1"/>
  <c r="X526" i="1"/>
  <c r="X525" i="1"/>
  <c r="X524" i="1"/>
  <c r="X523" i="1"/>
  <c r="X522" i="1"/>
  <c r="X521" i="1"/>
  <c r="X520" i="1"/>
  <c r="X519" i="1"/>
  <c r="X518" i="1"/>
  <c r="X517" i="1"/>
  <c r="X516" i="1"/>
  <c r="X515" i="1"/>
  <c r="X514" i="1"/>
  <c r="X513" i="1"/>
  <c r="X512" i="1"/>
  <c r="X511" i="1"/>
  <c r="X510" i="1"/>
  <c r="X509" i="1"/>
  <c r="X508" i="1"/>
  <c r="X507" i="1"/>
  <c r="X506" i="1"/>
  <c r="X505" i="1"/>
  <c r="X504" i="1"/>
  <c r="X503" i="1"/>
  <c r="X502" i="1"/>
  <c r="X501" i="1"/>
  <c r="X500" i="1"/>
  <c r="X499" i="1"/>
  <c r="X498" i="1"/>
  <c r="X497" i="1"/>
  <c r="X496" i="1"/>
  <c r="X495" i="1"/>
  <c r="X494" i="1"/>
  <c r="X493" i="1"/>
  <c r="X492" i="1"/>
  <c r="X491" i="1"/>
  <c r="X490" i="1"/>
  <c r="X489" i="1"/>
  <c r="X488" i="1"/>
  <c r="X487" i="1"/>
  <c r="X486" i="1"/>
  <c r="X485" i="1"/>
  <c r="X484" i="1"/>
  <c r="X483" i="1"/>
  <c r="X482" i="1"/>
  <c r="X481" i="1"/>
  <c r="X480" i="1"/>
  <c r="X479" i="1"/>
  <c r="X478" i="1"/>
  <c r="X477" i="1"/>
  <c r="X476" i="1"/>
  <c r="X475" i="1"/>
  <c r="X474" i="1"/>
  <c r="X473" i="1"/>
  <c r="X472" i="1"/>
  <c r="X471" i="1"/>
  <c r="X470" i="1"/>
  <c r="X469" i="1"/>
  <c r="X468" i="1"/>
  <c r="X467" i="1"/>
  <c r="X466" i="1"/>
  <c r="X465" i="1"/>
  <c r="X464" i="1"/>
  <c r="X463" i="1"/>
  <c r="X462" i="1"/>
  <c r="X461" i="1"/>
  <c r="X460" i="1"/>
  <c r="X459" i="1"/>
  <c r="X458" i="1"/>
  <c r="X457" i="1"/>
  <c r="X456" i="1"/>
  <c r="X455" i="1"/>
  <c r="X454" i="1"/>
  <c r="X453" i="1"/>
  <c r="X452" i="1"/>
  <c r="X451" i="1"/>
  <c r="X450" i="1"/>
  <c r="X449" i="1"/>
  <c r="X448" i="1"/>
  <c r="X447" i="1"/>
  <c r="X446" i="1"/>
  <c r="X445" i="1"/>
  <c r="X444" i="1"/>
  <c r="X443" i="1"/>
  <c r="X442" i="1"/>
  <c r="X441" i="1"/>
  <c r="X440" i="1"/>
  <c r="X439" i="1"/>
  <c r="X438" i="1"/>
  <c r="X437" i="1"/>
  <c r="X436" i="1"/>
  <c r="X435" i="1"/>
  <c r="X434" i="1"/>
  <c r="X433" i="1"/>
  <c r="X432" i="1"/>
  <c r="X431" i="1"/>
  <c r="X430" i="1"/>
  <c r="X429" i="1"/>
  <c r="X428" i="1"/>
  <c r="X427" i="1"/>
  <c r="X426" i="1"/>
  <c r="X425" i="1"/>
  <c r="X424" i="1"/>
  <c r="X423" i="1"/>
  <c r="X422" i="1"/>
  <c r="X421" i="1"/>
  <c r="X420" i="1"/>
  <c r="X419" i="1"/>
  <c r="X418" i="1"/>
  <c r="X417" i="1"/>
  <c r="X416" i="1"/>
  <c r="X415" i="1"/>
  <c r="X414" i="1"/>
  <c r="X413" i="1"/>
  <c r="X412" i="1"/>
  <c r="X411" i="1"/>
  <c r="X410" i="1"/>
  <c r="X409" i="1"/>
  <c r="X408" i="1"/>
  <c r="X407" i="1"/>
  <c r="X406" i="1"/>
  <c r="X405" i="1"/>
  <c r="X404" i="1"/>
  <c r="X403" i="1"/>
  <c r="X402" i="1"/>
  <c r="X401" i="1"/>
  <c r="X400" i="1"/>
  <c r="X399" i="1"/>
  <c r="X398" i="1"/>
  <c r="X397" i="1"/>
  <c r="X396" i="1"/>
  <c r="X395" i="1"/>
  <c r="X394" i="1"/>
  <c r="X393" i="1"/>
  <c r="X392" i="1"/>
  <c r="X391" i="1"/>
  <c r="X390" i="1"/>
  <c r="X389" i="1"/>
  <c r="X388" i="1"/>
  <c r="X387" i="1"/>
  <c r="X386" i="1"/>
  <c r="X385" i="1"/>
  <c r="X384" i="1"/>
  <c r="X383" i="1"/>
  <c r="X382" i="1"/>
  <c r="X381" i="1"/>
  <c r="X380" i="1"/>
  <c r="X379" i="1"/>
  <c r="X378" i="1"/>
  <c r="X377" i="1"/>
  <c r="X376" i="1"/>
  <c r="X375" i="1"/>
  <c r="X374" i="1"/>
  <c r="X373" i="1"/>
  <c r="X372" i="1"/>
  <c r="X371" i="1"/>
  <c r="X370" i="1"/>
  <c r="X369" i="1"/>
  <c r="X368" i="1"/>
  <c r="X367" i="1"/>
  <c r="X366" i="1"/>
  <c r="X365" i="1"/>
  <c r="X364" i="1"/>
  <c r="X363" i="1"/>
  <c r="X362" i="1"/>
  <c r="X361" i="1"/>
  <c r="X360" i="1"/>
  <c r="X359" i="1"/>
  <c r="X358" i="1"/>
  <c r="X357" i="1"/>
  <c r="X356" i="1"/>
  <c r="X355" i="1"/>
  <c r="X354" i="1"/>
  <c r="X353" i="1"/>
  <c r="X352" i="1"/>
  <c r="X351" i="1"/>
  <c r="X350" i="1"/>
  <c r="X349" i="1"/>
  <c r="X348" i="1"/>
  <c r="X347" i="1"/>
  <c r="X346" i="1"/>
  <c r="X345" i="1"/>
  <c r="X344" i="1"/>
  <c r="X343" i="1"/>
  <c r="X342" i="1"/>
  <c r="X341" i="1"/>
  <c r="X340" i="1"/>
  <c r="X339" i="1"/>
  <c r="X337" i="1"/>
  <c r="X336" i="1"/>
  <c r="X335" i="1"/>
  <c r="X334" i="1"/>
  <c r="X333" i="1"/>
  <c r="X332" i="1"/>
  <c r="X331" i="1"/>
  <c r="X330" i="1"/>
  <c r="X329" i="1"/>
  <c r="X328" i="1"/>
  <c r="X327" i="1"/>
  <c r="X326" i="1"/>
  <c r="X325" i="1"/>
  <c r="X324" i="1"/>
  <c r="X323" i="1"/>
  <c r="X322" i="1"/>
  <c r="X321" i="1"/>
  <c r="X320" i="1"/>
  <c r="X319" i="1"/>
  <c r="X318" i="1"/>
  <c r="X317" i="1"/>
  <c r="X316" i="1"/>
  <c r="X315" i="1"/>
  <c r="X314" i="1"/>
  <c r="X313" i="1"/>
  <c r="X312" i="1"/>
  <c r="X311" i="1"/>
  <c r="X310" i="1"/>
  <c r="X309" i="1"/>
  <c r="X308" i="1"/>
  <c r="X307" i="1"/>
  <c r="X306" i="1"/>
  <c r="X305" i="1"/>
  <c r="X304" i="1"/>
  <c r="X303" i="1"/>
  <c r="X302" i="1"/>
  <c r="X301" i="1"/>
  <c r="X300" i="1"/>
  <c r="X299" i="1"/>
  <c r="X298" i="1"/>
  <c r="X297" i="1"/>
  <c r="X296" i="1"/>
  <c r="X295" i="1"/>
  <c r="X294" i="1"/>
  <c r="X293" i="1"/>
  <c r="X292" i="1"/>
  <c r="X291" i="1"/>
  <c r="X290" i="1"/>
  <c r="X289" i="1"/>
  <c r="X288" i="1"/>
  <c r="X287" i="1"/>
  <c r="X286" i="1"/>
  <c r="X285" i="1"/>
  <c r="X284" i="1"/>
  <c r="X283" i="1"/>
  <c r="X282" i="1"/>
  <c r="X281" i="1"/>
  <c r="X280" i="1"/>
  <c r="X279" i="1"/>
  <c r="X278" i="1"/>
  <c r="X277" i="1"/>
  <c r="X276" i="1"/>
  <c r="X275" i="1"/>
  <c r="X273" i="1"/>
  <c r="X272" i="1"/>
  <c r="X271" i="1"/>
  <c r="X270" i="1"/>
  <c r="X269" i="1"/>
  <c r="X268" i="1"/>
  <c r="X267" i="1"/>
  <c r="X266" i="1"/>
  <c r="X265" i="1"/>
  <c r="X264" i="1"/>
  <c r="X263" i="1"/>
  <c r="X262" i="1"/>
  <c r="X261" i="1"/>
  <c r="X260" i="1"/>
  <c r="X259" i="1"/>
  <c r="X258" i="1"/>
  <c r="X1975" i="1"/>
  <c r="X1983" i="1"/>
  <c r="X255" i="1"/>
  <c r="X250" i="1"/>
  <c r="X246" i="1"/>
  <c r="X242" i="1"/>
  <c r="X241" i="1"/>
  <c r="X239" i="1"/>
  <c r="X235" i="1"/>
  <c r="X234" i="1"/>
  <c r="X231" i="1"/>
  <c r="X226" i="1"/>
  <c r="X222" i="1"/>
  <c r="X221" i="1"/>
  <c r="X220" i="1"/>
  <c r="X217" i="1"/>
  <c r="X216" i="1"/>
  <c r="X213" i="1"/>
  <c r="X209" i="1"/>
  <c r="X208" i="1"/>
  <c r="X206" i="1"/>
  <c r="X205" i="1"/>
  <c r="X204" i="1"/>
  <c r="X203" i="1"/>
  <c r="X202" i="1"/>
  <c r="X193" i="1"/>
  <c r="X189" i="1"/>
  <c r="X187" i="1"/>
  <c r="X184" i="1"/>
  <c r="X183" i="1"/>
  <c r="X182" i="1"/>
  <c r="X181" i="1"/>
  <c r="X179" i="1"/>
  <c r="X172" i="1"/>
  <c r="X169" i="1"/>
  <c r="X164" i="1"/>
  <c r="X163" i="1"/>
  <c r="X162" i="1"/>
  <c r="X161" i="1"/>
  <c r="X158" i="1"/>
  <c r="X157" i="1"/>
  <c r="X156" i="1"/>
  <c r="X154" i="1"/>
  <c r="X153" i="1"/>
  <c r="X152" i="1"/>
  <c r="X147" i="1"/>
  <c r="X146" i="1"/>
  <c r="X141" i="1"/>
  <c r="X140" i="1"/>
  <c r="X139" i="1"/>
  <c r="X138" i="1"/>
  <c r="X135" i="1"/>
  <c r="X132" i="1"/>
  <c r="X131" i="1"/>
  <c r="X127" i="1"/>
  <c r="X124" i="1"/>
  <c r="X114" i="1"/>
  <c r="X112" i="1"/>
  <c r="X105" i="1"/>
  <c r="X104" i="1"/>
  <c r="X103" i="1"/>
  <c r="X102" i="1"/>
  <c r="X99" i="1"/>
  <c r="X94" i="1"/>
  <c r="X92" i="1"/>
  <c r="X91" i="1"/>
  <c r="X86" i="1"/>
  <c r="X83" i="1"/>
  <c r="X80" i="1"/>
  <c r="X79" i="1"/>
  <c r="X77" i="1"/>
  <c r="X76" i="1"/>
  <c r="X75" i="1"/>
  <c r="X71" i="1"/>
  <c r="X70" i="1"/>
  <c r="X65" i="1"/>
  <c r="X62" i="1"/>
  <c r="X59" i="1"/>
  <c r="X57" i="1"/>
  <c r="X56" i="1"/>
  <c r="X52" i="1"/>
  <c r="X50" i="1"/>
  <c r="X47" i="1"/>
  <c r="X46" i="1"/>
  <c r="X44" i="1"/>
  <c r="X42" i="1"/>
  <c r="X41" i="1"/>
  <c r="X39" i="1"/>
  <c r="X31" i="1"/>
  <c r="X28" i="1"/>
  <c r="X27" i="1"/>
  <c r="X24" i="1"/>
  <c r="X17" i="1"/>
  <c r="X257" i="1"/>
  <c r="X253" i="1"/>
  <c r="X252" i="1"/>
  <c r="X251" i="1"/>
  <c r="X249" i="1"/>
  <c r="X248" i="1"/>
  <c r="X245" i="1"/>
  <c r="X244" i="1"/>
  <c r="X243" i="1"/>
  <c r="X240" i="1"/>
  <c r="X238" i="1"/>
  <c r="X237" i="1"/>
  <c r="X236" i="1"/>
  <c r="X233" i="1"/>
  <c r="X232" i="1"/>
  <c r="X229" i="1"/>
  <c r="X228" i="1"/>
  <c r="X227" i="1"/>
  <c r="X224" i="1"/>
  <c r="X223" i="1"/>
  <c r="X219" i="1"/>
  <c r="X218" i="1"/>
  <c r="X214" i="1"/>
  <c r="X211" i="1"/>
  <c r="X210" i="1"/>
  <c r="X200" i="1"/>
  <c r="X199" i="1"/>
  <c r="X198" i="1"/>
  <c r="X197" i="1"/>
  <c r="X195" i="1"/>
  <c r="X194" i="1"/>
  <c r="X191" i="1"/>
  <c r="X190" i="1"/>
  <c r="X185" i="1"/>
  <c r="X180" i="1"/>
  <c r="X178" i="1"/>
  <c r="X175" i="1"/>
  <c r="X174" i="1"/>
  <c r="X170" i="1"/>
  <c r="X168" i="1"/>
  <c r="X167" i="1"/>
  <c r="X166" i="1"/>
  <c r="X165" i="1"/>
  <c r="X160" i="1"/>
  <c r="X159" i="1"/>
  <c r="X155" i="1"/>
  <c r="X151" i="1"/>
  <c r="X150" i="1"/>
  <c r="X149" i="1"/>
  <c r="X144" i="1"/>
  <c r="X143" i="1"/>
  <c r="X137" i="1"/>
  <c r="X134" i="1"/>
  <c r="X133" i="1"/>
  <c r="X130" i="1"/>
  <c r="X129" i="1"/>
  <c r="X128" i="1"/>
  <c r="X125" i="1"/>
  <c r="X123" i="1"/>
  <c r="X122" i="1"/>
  <c r="X120" i="1"/>
  <c r="X119" i="1"/>
  <c r="X117" i="1"/>
  <c r="X116" i="1"/>
  <c r="X115" i="1"/>
  <c r="X113" i="1"/>
  <c r="X110" i="1"/>
  <c r="X109" i="1"/>
  <c r="X108" i="1"/>
  <c r="X107" i="1"/>
  <c r="X106" i="1"/>
  <c r="X100" i="1"/>
  <c r="X97" i="1"/>
  <c r="X96" i="1"/>
  <c r="X93" i="1"/>
  <c r="X90" i="1"/>
  <c r="X85" i="1"/>
  <c r="X82" i="1"/>
  <c r="X81" i="1"/>
  <c r="X73" i="1"/>
  <c r="X72" i="1"/>
  <c r="X69" i="1"/>
  <c r="X68" i="1"/>
  <c r="X67" i="1"/>
  <c r="X64" i="1"/>
  <c r="X61" i="1"/>
  <c r="X60" i="1"/>
  <c r="X55" i="1"/>
  <c r="X54" i="1"/>
  <c r="X53" i="1"/>
  <c r="X48" i="1"/>
  <c r="X45" i="1"/>
  <c r="X40" i="1"/>
  <c r="X38" i="1"/>
  <c r="X36" i="1"/>
  <c r="X35" i="1"/>
  <c r="X30" i="1"/>
  <c r="X25" i="1"/>
  <c r="X23" i="1"/>
  <c r="X22" i="1"/>
  <c r="X21" i="1"/>
  <c r="X19" i="1"/>
  <c r="X256" i="1"/>
  <c r="X254" i="1"/>
  <c r="X247" i="1"/>
  <c r="X230" i="1"/>
  <c r="X225" i="1"/>
  <c r="X215" i="1"/>
  <c r="X212" i="1"/>
  <c r="X207" i="1"/>
  <c r="X201" i="1"/>
  <c r="X196" i="1"/>
  <c r="X192" i="1"/>
  <c r="X188" i="1"/>
  <c r="X186" i="1"/>
  <c r="X177" i="1"/>
  <c r="X176" i="1"/>
  <c r="X173" i="1"/>
  <c r="X171" i="1"/>
  <c r="X148" i="1"/>
  <c r="X145" i="1"/>
  <c r="X142" i="1"/>
  <c r="X136" i="1"/>
  <c r="X126" i="1"/>
  <c r="X121" i="1"/>
  <c r="X118" i="1"/>
  <c r="X111" i="1"/>
  <c r="X101" i="1"/>
  <c r="X98" i="1"/>
  <c r="X95" i="1"/>
  <c r="X89" i="1"/>
  <c r="X84" i="1"/>
  <c r="X78" i="1"/>
  <c r="X74" i="1"/>
  <c r="X66" i="1"/>
  <c r="X63" i="1"/>
  <c r="X58" i="1"/>
  <c r="X51" i="1"/>
  <c r="X49" i="1"/>
  <c r="X43" i="1"/>
  <c r="X37" i="1"/>
  <c r="X34" i="1"/>
  <c r="X33" i="1"/>
  <c r="X32" i="1"/>
  <c r="X29" i="1"/>
  <c r="X26" i="1"/>
  <c r="X20" i="1"/>
  <c r="X18" i="1"/>
  <c r="X14" i="1"/>
  <c r="L3288" i="1"/>
  <c r="L3284" i="1"/>
  <c r="L3280" i="1"/>
  <c r="L3276" i="1"/>
  <c r="L3272" i="1"/>
  <c r="L3268" i="1"/>
  <c r="L3264" i="1"/>
  <c r="L3260" i="1"/>
  <c r="L3256" i="1"/>
  <c r="L3252" i="1"/>
  <c r="L3248" i="1"/>
  <c r="L3244" i="1"/>
  <c r="L3240" i="1"/>
  <c r="L3236" i="1"/>
  <c r="L3232" i="1"/>
  <c r="L3228" i="1"/>
  <c r="L3224" i="1"/>
  <c r="L3220" i="1"/>
  <c r="L3216" i="1"/>
  <c r="L3212" i="1"/>
  <c r="L3208" i="1"/>
  <c r="L3204" i="1"/>
  <c r="L3200" i="1"/>
  <c r="L3196" i="1"/>
  <c r="L3192" i="1"/>
  <c r="L3188" i="1"/>
  <c r="L3184" i="1"/>
  <c r="L3180" i="1"/>
  <c r="L3176" i="1"/>
  <c r="L3172" i="1"/>
  <c r="L3168" i="1"/>
  <c r="L3164" i="1"/>
  <c r="L3160" i="1"/>
  <c r="L3156" i="1"/>
  <c r="L3152" i="1"/>
  <c r="L3148" i="1"/>
  <c r="L3144" i="1"/>
  <c r="L3140" i="1"/>
  <c r="L3136" i="1"/>
  <c r="L3132" i="1"/>
  <c r="L3128" i="1"/>
  <c r="L3124" i="1"/>
  <c r="L3120" i="1"/>
  <c r="L3116" i="1"/>
  <c r="L3112" i="1"/>
  <c r="L3108" i="1"/>
  <c r="L3104" i="1"/>
  <c r="L3100" i="1"/>
  <c r="L3096" i="1"/>
  <c r="L3092" i="1"/>
  <c r="L3088" i="1"/>
  <c r="L3084" i="1"/>
  <c r="L3080" i="1"/>
  <c r="L3076" i="1"/>
  <c r="L3072" i="1"/>
  <c r="L3068" i="1"/>
  <c r="L3064" i="1"/>
  <c r="L3060" i="1"/>
  <c r="L3056" i="1"/>
  <c r="L3052" i="1"/>
  <c r="L3048" i="1"/>
  <c r="L3044" i="1"/>
  <c r="L3040" i="1"/>
  <c r="L3036" i="1"/>
  <c r="L3032" i="1"/>
  <c r="L3028" i="1"/>
  <c r="L3024" i="1"/>
  <c r="L3020" i="1"/>
  <c r="L3016" i="1"/>
  <c r="L3012" i="1"/>
  <c r="L3008" i="1"/>
  <c r="L3004" i="1"/>
  <c r="L3000" i="1"/>
  <c r="L2996" i="1"/>
  <c r="L2992" i="1"/>
  <c r="L2988" i="1"/>
  <c r="L2984" i="1"/>
  <c r="L2980" i="1"/>
  <c r="L2976" i="1"/>
  <c r="L2972" i="1"/>
  <c r="L2968" i="1"/>
  <c r="L2964" i="1"/>
  <c r="L2960" i="1"/>
  <c r="L2956" i="1"/>
  <c r="L2952" i="1"/>
  <c r="L3287" i="1"/>
  <c r="L3283" i="1"/>
  <c r="L3279" i="1"/>
  <c r="L3275" i="1"/>
  <c r="L3271" i="1"/>
  <c r="L3267" i="1"/>
  <c r="L3263" i="1"/>
  <c r="L3259" i="1"/>
  <c r="L3255" i="1"/>
  <c r="L3251" i="1"/>
  <c r="L3247" i="1"/>
  <c r="L3243" i="1"/>
  <c r="L3239" i="1"/>
  <c r="L3235" i="1"/>
  <c r="L3231" i="1"/>
  <c r="L3227" i="1"/>
  <c r="L3223" i="1"/>
  <c r="L3219" i="1"/>
  <c r="L3215" i="1"/>
  <c r="L3211" i="1"/>
  <c r="L3207" i="1"/>
  <c r="L3203" i="1"/>
  <c r="L3199" i="1"/>
  <c r="L3195" i="1"/>
  <c r="L3191" i="1"/>
  <c r="L3187" i="1"/>
  <c r="L3183" i="1"/>
  <c r="L3179" i="1"/>
  <c r="L3175" i="1"/>
  <c r="L3171" i="1"/>
  <c r="L3167" i="1"/>
  <c r="L3163" i="1"/>
  <c r="L3159" i="1"/>
  <c r="L3155" i="1"/>
  <c r="L3151" i="1"/>
  <c r="L3147" i="1"/>
  <c r="L3143" i="1"/>
  <c r="L3139" i="1"/>
  <c r="L3135" i="1"/>
  <c r="L3131" i="1"/>
  <c r="L3127" i="1"/>
  <c r="L3123" i="1"/>
  <c r="L3119" i="1"/>
  <c r="L3115" i="1"/>
  <c r="L3111" i="1"/>
  <c r="L3107" i="1"/>
  <c r="L3103" i="1"/>
  <c r="L3099" i="1"/>
  <c r="L3095" i="1"/>
  <c r="L3091" i="1"/>
  <c r="L3087" i="1"/>
  <c r="L3083" i="1"/>
  <c r="L3079" i="1"/>
  <c r="L3075" i="1"/>
  <c r="L3071" i="1"/>
  <c r="L3067" i="1"/>
  <c r="L3063" i="1"/>
  <c r="L3059" i="1"/>
  <c r="L3055" i="1"/>
  <c r="L3051" i="1"/>
  <c r="L3047" i="1"/>
  <c r="L3043" i="1"/>
  <c r="L3039" i="1"/>
  <c r="L3035" i="1"/>
  <c r="L3031" i="1"/>
  <c r="L3027" i="1"/>
  <c r="L3023" i="1"/>
  <c r="L3019" i="1"/>
  <c r="L3015" i="1"/>
  <c r="L3011" i="1"/>
  <c r="L3007" i="1"/>
  <c r="L3003" i="1"/>
  <c r="L2999" i="1"/>
  <c r="L2995" i="1"/>
  <c r="L2991" i="1"/>
  <c r="L2987" i="1"/>
  <c r="L2983" i="1"/>
  <c r="L2979" i="1"/>
  <c r="L2975" i="1"/>
  <c r="L2971" i="1"/>
  <c r="L2967" i="1"/>
  <c r="L2963" i="1"/>
  <c r="L2959" i="1"/>
  <c r="L2955" i="1"/>
  <c r="L2951" i="1"/>
  <c r="L3285" i="1"/>
  <c r="L3281" i="1"/>
  <c r="L3277" i="1"/>
  <c r="L3273" i="1"/>
  <c r="L3269" i="1"/>
  <c r="L3265" i="1"/>
  <c r="L3261" i="1"/>
  <c r="L3257" i="1"/>
  <c r="L3253" i="1"/>
  <c r="L3249" i="1"/>
  <c r="L3245" i="1"/>
  <c r="L3241" i="1"/>
  <c r="L3237" i="1"/>
  <c r="L3233" i="1"/>
  <c r="L3229" i="1"/>
  <c r="L3225" i="1"/>
  <c r="L3221" i="1"/>
  <c r="L3217" i="1"/>
  <c r="L3213" i="1"/>
  <c r="L3209" i="1"/>
  <c r="L3205" i="1"/>
  <c r="L3201" i="1"/>
  <c r="L3197" i="1"/>
  <c r="L3193" i="1"/>
  <c r="L3189" i="1"/>
  <c r="L3185" i="1"/>
  <c r="L3181" i="1"/>
  <c r="L3177" i="1"/>
  <c r="L3173" i="1"/>
  <c r="L3169" i="1"/>
  <c r="L3165" i="1"/>
  <c r="L3161" i="1"/>
  <c r="L3157" i="1"/>
  <c r="L3153" i="1"/>
  <c r="L3149" i="1"/>
  <c r="L3145" i="1"/>
  <c r="L3141" i="1"/>
  <c r="L3137" i="1"/>
  <c r="L3133" i="1"/>
  <c r="L3129" i="1"/>
  <c r="L3125" i="1"/>
  <c r="L3121" i="1"/>
  <c r="L3117" i="1"/>
  <c r="L3113" i="1"/>
  <c r="L3109" i="1"/>
  <c r="L3105" i="1"/>
  <c r="L3101" i="1"/>
  <c r="L3097" i="1"/>
  <c r="L3093" i="1"/>
  <c r="L3089" i="1"/>
  <c r="L3085" i="1"/>
  <c r="L3081" i="1"/>
  <c r="L3077" i="1"/>
  <c r="L3073" i="1"/>
  <c r="L3069" i="1"/>
  <c r="L3065" i="1"/>
  <c r="L3061" i="1"/>
  <c r="L3057" i="1"/>
  <c r="L3053" i="1"/>
  <c r="L3049" i="1"/>
  <c r="L3045" i="1"/>
  <c r="L3041" i="1"/>
  <c r="L3037" i="1"/>
  <c r="L3033" i="1"/>
  <c r="L3029" i="1"/>
  <c r="L3025" i="1"/>
  <c r="L3021" i="1"/>
  <c r="L3017" i="1"/>
  <c r="L3013" i="1"/>
  <c r="L3009" i="1"/>
  <c r="L3005" i="1"/>
  <c r="L3001" i="1"/>
  <c r="L2997" i="1"/>
  <c r="L2993" i="1"/>
  <c r="L2989" i="1"/>
  <c r="L2985" i="1"/>
  <c r="L2981" i="1"/>
  <c r="L2977" i="1"/>
  <c r="L2973" i="1"/>
  <c r="L2969" i="1"/>
  <c r="L2965" i="1"/>
  <c r="L2961" i="1"/>
  <c r="L2957" i="1"/>
  <c r="L2953" i="1"/>
  <c r="L3286" i="1"/>
  <c r="L3270" i="1"/>
  <c r="L3254" i="1"/>
  <c r="L3238" i="1"/>
  <c r="L3222" i="1"/>
  <c r="L3206" i="1"/>
  <c r="L3190" i="1"/>
  <c r="L3174" i="1"/>
  <c r="L3158" i="1"/>
  <c r="L3142" i="1"/>
  <c r="L3126" i="1"/>
  <c r="L3110" i="1"/>
  <c r="L3094" i="1"/>
  <c r="L3078" i="1"/>
  <c r="L3062" i="1"/>
  <c r="L3046" i="1"/>
  <c r="L3030" i="1"/>
  <c r="L3014" i="1"/>
  <c r="L2998" i="1"/>
  <c r="L2982" i="1"/>
  <c r="L2966" i="1"/>
  <c r="L2950" i="1"/>
  <c r="L2946" i="1"/>
  <c r="L2942" i="1"/>
  <c r="L2938" i="1"/>
  <c r="L2934" i="1"/>
  <c r="L2930" i="1"/>
  <c r="L2926" i="1"/>
  <c r="L2922" i="1"/>
  <c r="L2918" i="1"/>
  <c r="L2914" i="1"/>
  <c r="L2910" i="1"/>
  <c r="L2906" i="1"/>
  <c r="L2902" i="1"/>
  <c r="L2898" i="1"/>
  <c r="L2894" i="1"/>
  <c r="L2890" i="1"/>
  <c r="L2886" i="1"/>
  <c r="L2882" i="1"/>
  <c r="L2878" i="1"/>
  <c r="L2874" i="1"/>
  <c r="L2870" i="1"/>
  <c r="L2866" i="1"/>
  <c r="L2862" i="1"/>
  <c r="L2858" i="1"/>
  <c r="L2854" i="1"/>
  <c r="L2850" i="1"/>
  <c r="L2846" i="1"/>
  <c r="L2842" i="1"/>
  <c r="L2838" i="1"/>
  <c r="L2834" i="1"/>
  <c r="L2830" i="1"/>
  <c r="L2826" i="1"/>
  <c r="L2822" i="1"/>
  <c r="L2818" i="1"/>
  <c r="L2814" i="1"/>
  <c r="L2810" i="1"/>
  <c r="L2806" i="1"/>
  <c r="L2802" i="1"/>
  <c r="L2798" i="1"/>
  <c r="L2794" i="1"/>
  <c r="L2790" i="1"/>
  <c r="L2786" i="1"/>
  <c r="L2782" i="1"/>
  <c r="L2778" i="1"/>
  <c r="L2774" i="1"/>
  <c r="L2770" i="1"/>
  <c r="L2766" i="1"/>
  <c r="L2762" i="1"/>
  <c r="L2758" i="1"/>
  <c r="L2754" i="1"/>
  <c r="L2750" i="1"/>
  <c r="L2746" i="1"/>
  <c r="L2742" i="1"/>
  <c r="L2738" i="1"/>
  <c r="L2734" i="1"/>
  <c r="L2730" i="1"/>
  <c r="L2726" i="1"/>
  <c r="L2722" i="1"/>
  <c r="L2718" i="1"/>
  <c r="L2714" i="1"/>
  <c r="L2710" i="1"/>
  <c r="L2706" i="1"/>
  <c r="L2702" i="1"/>
  <c r="L2698" i="1"/>
  <c r="L3282" i="1"/>
  <c r="L3266" i="1"/>
  <c r="L3250" i="1"/>
  <c r="L3234" i="1"/>
  <c r="L3218" i="1"/>
  <c r="L3202" i="1"/>
  <c r="L3186" i="1"/>
  <c r="L3170" i="1"/>
  <c r="L3154" i="1"/>
  <c r="L3138" i="1"/>
  <c r="L3122" i="1"/>
  <c r="L3106" i="1"/>
  <c r="L3090" i="1"/>
  <c r="L3074" i="1"/>
  <c r="L3058" i="1"/>
  <c r="L3042" i="1"/>
  <c r="L3026" i="1"/>
  <c r="L3010" i="1"/>
  <c r="L2994" i="1"/>
  <c r="L2978" i="1"/>
  <c r="L2962" i="1"/>
  <c r="L2949" i="1"/>
  <c r="L2945" i="1"/>
  <c r="L2941" i="1"/>
  <c r="L2937" i="1"/>
  <c r="L2933" i="1"/>
  <c r="L2929" i="1"/>
  <c r="L2925" i="1"/>
  <c r="L2921" i="1"/>
  <c r="L2917" i="1"/>
  <c r="L2913" i="1"/>
  <c r="L2909" i="1"/>
  <c r="L2905" i="1"/>
  <c r="L2901" i="1"/>
  <c r="L2897" i="1"/>
  <c r="L2893" i="1"/>
  <c r="L2889" i="1"/>
  <c r="L2885" i="1"/>
  <c r="L2881" i="1"/>
  <c r="L2877" i="1"/>
  <c r="L2873" i="1"/>
  <c r="L2869" i="1"/>
  <c r="L2865" i="1"/>
  <c r="L2861" i="1"/>
  <c r="L2857" i="1"/>
  <c r="L2853" i="1"/>
  <c r="L2849" i="1"/>
  <c r="L2845" i="1"/>
  <c r="L2841" i="1"/>
  <c r="L2837" i="1"/>
  <c r="L2833" i="1"/>
  <c r="L2829" i="1"/>
  <c r="L2825" i="1"/>
  <c r="L2821" i="1"/>
  <c r="L2817" i="1"/>
  <c r="L2813" i="1"/>
  <c r="L2809" i="1"/>
  <c r="L2805" i="1"/>
  <c r="L2801" i="1"/>
  <c r="L2797" i="1"/>
  <c r="L2793" i="1"/>
  <c r="L2789" i="1"/>
  <c r="L2785" i="1"/>
  <c r="L2781" i="1"/>
  <c r="L2777" i="1"/>
  <c r="L2773" i="1"/>
  <c r="L2769" i="1"/>
  <c r="L2765" i="1"/>
  <c r="L2761" i="1"/>
  <c r="L2757" i="1"/>
  <c r="L2753" i="1"/>
  <c r="L2749" i="1"/>
  <c r="L2745" i="1"/>
  <c r="L2741" i="1"/>
  <c r="L2737" i="1"/>
  <c r="L2733" i="1"/>
  <c r="L2729" i="1"/>
  <c r="L2725" i="1"/>
  <c r="L2721" i="1"/>
  <c r="L2717" i="1"/>
  <c r="L2713" i="1"/>
  <c r="L2709" i="1"/>
  <c r="L2705" i="1"/>
  <c r="L2701" i="1"/>
  <c r="L2697" i="1"/>
  <c r="L3278" i="1"/>
  <c r="L3262" i="1"/>
  <c r="L3246" i="1"/>
  <c r="L3230" i="1"/>
  <c r="L3214" i="1"/>
  <c r="L3198" i="1"/>
  <c r="L3182" i="1"/>
  <c r="L3166" i="1"/>
  <c r="L3150" i="1"/>
  <c r="L3134" i="1"/>
  <c r="L3118" i="1"/>
  <c r="L3102" i="1"/>
  <c r="L3086" i="1"/>
  <c r="L3070" i="1"/>
  <c r="L3054" i="1"/>
  <c r="L3038" i="1"/>
  <c r="L3022" i="1"/>
  <c r="L3006" i="1"/>
  <c r="L2990" i="1"/>
  <c r="L2974" i="1"/>
  <c r="L2958" i="1"/>
  <c r="L2948" i="1"/>
  <c r="L2944" i="1"/>
  <c r="L2940" i="1"/>
  <c r="L2936" i="1"/>
  <c r="L2932" i="1"/>
  <c r="L2928" i="1"/>
  <c r="L2924" i="1"/>
  <c r="L2920" i="1"/>
  <c r="L2916" i="1"/>
  <c r="L2912" i="1"/>
  <c r="L2908" i="1"/>
  <c r="L2904" i="1"/>
  <c r="L2900" i="1"/>
  <c r="L2896" i="1"/>
  <c r="L2892" i="1"/>
  <c r="L2888" i="1"/>
  <c r="L2884" i="1"/>
  <c r="L2880" i="1"/>
  <c r="L2876" i="1"/>
  <c r="L2872" i="1"/>
  <c r="L2868" i="1"/>
  <c r="L2864" i="1"/>
  <c r="L2860" i="1"/>
  <c r="L2856" i="1"/>
  <c r="L2852" i="1"/>
  <c r="L2848" i="1"/>
  <c r="L2844" i="1"/>
  <c r="L2840" i="1"/>
  <c r="L2836" i="1"/>
  <c r="L2832" i="1"/>
  <c r="L2828" i="1"/>
  <c r="L2824" i="1"/>
  <c r="L2820" i="1"/>
  <c r="L2816" i="1"/>
  <c r="L2812" i="1"/>
  <c r="L2808" i="1"/>
  <c r="L2804" i="1"/>
  <c r="L2800" i="1"/>
  <c r="L2796" i="1"/>
  <c r="L2792" i="1"/>
  <c r="L2788" i="1"/>
  <c r="L2784" i="1"/>
  <c r="L2780" i="1"/>
  <c r="L2776" i="1"/>
  <c r="L2772" i="1"/>
  <c r="L2768" i="1"/>
  <c r="L2764" i="1"/>
  <c r="L2760" i="1"/>
  <c r="L3274" i="1"/>
  <c r="L3210" i="1"/>
  <c r="L3146" i="1"/>
  <c r="L3082" i="1"/>
  <c r="L3018" i="1"/>
  <c r="L2954" i="1"/>
  <c r="L2935" i="1"/>
  <c r="L2919" i="1"/>
  <c r="L2903" i="1"/>
  <c r="L2887" i="1"/>
  <c r="L2871" i="1"/>
  <c r="L2855" i="1"/>
  <c r="L2839" i="1"/>
  <c r="L2823" i="1"/>
  <c r="L2807" i="1"/>
  <c r="L2791" i="1"/>
  <c r="L2775" i="1"/>
  <c r="L2759" i="1"/>
  <c r="L2751" i="1"/>
  <c r="L2743" i="1"/>
  <c r="L2735" i="1"/>
  <c r="L2727" i="1"/>
  <c r="L2719" i="1"/>
  <c r="L2711" i="1"/>
  <c r="L2703" i="1"/>
  <c r="L2695" i="1"/>
  <c r="L2691" i="1"/>
  <c r="L2687" i="1"/>
  <c r="L2683" i="1"/>
  <c r="L2679" i="1"/>
  <c r="L2675" i="1"/>
  <c r="L2671" i="1"/>
  <c r="L2667" i="1"/>
  <c r="L2663" i="1"/>
  <c r="L2659" i="1"/>
  <c r="L2655" i="1"/>
  <c r="L2651" i="1"/>
  <c r="L2647" i="1"/>
  <c r="L2643" i="1"/>
  <c r="L2639" i="1"/>
  <c r="L2635" i="1"/>
  <c r="L2631" i="1"/>
  <c r="L2627" i="1"/>
  <c r="L2623" i="1"/>
  <c r="L2619" i="1"/>
  <c r="L2615" i="1"/>
  <c r="L2611" i="1"/>
  <c r="L2607" i="1"/>
  <c r="L2603" i="1"/>
  <c r="L2599" i="1"/>
  <c r="L2595" i="1"/>
  <c r="L2591" i="1"/>
  <c r="L2587" i="1"/>
  <c r="L2583" i="1"/>
  <c r="L2579" i="1"/>
  <c r="L2575" i="1"/>
  <c r="L2571" i="1"/>
  <c r="L2567" i="1"/>
  <c r="L2563" i="1"/>
  <c r="L2559" i="1"/>
  <c r="L2555" i="1"/>
  <c r="L2551" i="1"/>
  <c r="L2547" i="1"/>
  <c r="L2543" i="1"/>
  <c r="L2539" i="1"/>
  <c r="L2535" i="1"/>
  <c r="L2531" i="1"/>
  <c r="L2527" i="1"/>
  <c r="L2523" i="1"/>
  <c r="L2519" i="1"/>
  <c r="L2515" i="1"/>
  <c r="L2511" i="1"/>
  <c r="L2507" i="1"/>
  <c r="L2503" i="1"/>
  <c r="L2499" i="1"/>
  <c r="L2495" i="1"/>
  <c r="L2491" i="1"/>
  <c r="L2487" i="1"/>
  <c r="L2483" i="1"/>
  <c r="L2479" i="1"/>
  <c r="L2475" i="1"/>
  <c r="L2471" i="1"/>
  <c r="L2467" i="1"/>
  <c r="L2463" i="1"/>
  <c r="L2459" i="1"/>
  <c r="L3258" i="1"/>
  <c r="L3194" i="1"/>
  <c r="L3130" i="1"/>
  <c r="L3066" i="1"/>
  <c r="L3002" i="1"/>
  <c r="L2947" i="1"/>
  <c r="L2931" i="1"/>
  <c r="L2915" i="1"/>
  <c r="L2899" i="1"/>
  <c r="L2883" i="1"/>
  <c r="L2867" i="1"/>
  <c r="L2851" i="1"/>
  <c r="L2835" i="1"/>
  <c r="L2819" i="1"/>
  <c r="L2803" i="1"/>
  <c r="L2787" i="1"/>
  <c r="L2771" i="1"/>
  <c r="L2756" i="1"/>
  <c r="L2748" i="1"/>
  <c r="L2740" i="1"/>
  <c r="L2732" i="1"/>
  <c r="L2724" i="1"/>
  <c r="L2716" i="1"/>
  <c r="L2708" i="1"/>
  <c r="L2700" i="1"/>
  <c r="L2694" i="1"/>
  <c r="L2690" i="1"/>
  <c r="L2686" i="1"/>
  <c r="L2682" i="1"/>
  <c r="L2678" i="1"/>
  <c r="L2674" i="1"/>
  <c r="L2670" i="1"/>
  <c r="L2666" i="1"/>
  <c r="L2662" i="1"/>
  <c r="L2658" i="1"/>
  <c r="L2654" i="1"/>
  <c r="L2650" i="1"/>
  <c r="L2646" i="1"/>
  <c r="L2642" i="1"/>
  <c r="L2638" i="1"/>
  <c r="L2634" i="1"/>
  <c r="L2630" i="1"/>
  <c r="L2626" i="1"/>
  <c r="L2622" i="1"/>
  <c r="L2618" i="1"/>
  <c r="L2614" i="1"/>
  <c r="L2610" i="1"/>
  <c r="L2606" i="1"/>
  <c r="L2602" i="1"/>
  <c r="L2598" i="1"/>
  <c r="L2594" i="1"/>
  <c r="L2590" i="1"/>
  <c r="L2586" i="1"/>
  <c r="L2582" i="1"/>
  <c r="L2578" i="1"/>
  <c r="L2574" i="1"/>
  <c r="L2570" i="1"/>
  <c r="L2566" i="1"/>
  <c r="L2562" i="1"/>
  <c r="L2558" i="1"/>
  <c r="L2554" i="1"/>
  <c r="L2550" i="1"/>
  <c r="L2546" i="1"/>
  <c r="L2542" i="1"/>
  <c r="L2538" i="1"/>
  <c r="L2534" i="1"/>
  <c r="L2530" i="1"/>
  <c r="L2526" i="1"/>
  <c r="L2522" i="1"/>
  <c r="L2518" i="1"/>
  <c r="L2514" i="1"/>
  <c r="L2510" i="1"/>
  <c r="L2506" i="1"/>
  <c r="L2502" i="1"/>
  <c r="L2498" i="1"/>
  <c r="L2494" i="1"/>
  <c r="L2490" i="1"/>
  <c r="L2486" i="1"/>
  <c r="L2482" i="1"/>
  <c r="L2478" i="1"/>
  <c r="L3242" i="1"/>
  <c r="L3178" i="1"/>
  <c r="L3114" i="1"/>
  <c r="L3050" i="1"/>
  <c r="L2986" i="1"/>
  <c r="L2943" i="1"/>
  <c r="L2927" i="1"/>
  <c r="L2911" i="1"/>
  <c r="L2895" i="1"/>
  <c r="L2879" i="1"/>
  <c r="L2863" i="1"/>
  <c r="L2847" i="1"/>
  <c r="L2831" i="1"/>
  <c r="L2815" i="1"/>
  <c r="L2799" i="1"/>
  <c r="L2783" i="1"/>
  <c r="L2767" i="1"/>
  <c r="L2755" i="1"/>
  <c r="L2747" i="1"/>
  <c r="L2739" i="1"/>
  <c r="L2731" i="1"/>
  <c r="L2723" i="1"/>
  <c r="L2715" i="1"/>
  <c r="L2707" i="1"/>
  <c r="L2699" i="1"/>
  <c r="L2693" i="1"/>
  <c r="L2689" i="1"/>
  <c r="L2685" i="1"/>
  <c r="L2681" i="1"/>
  <c r="L2677" i="1"/>
  <c r="L2673" i="1"/>
  <c r="L2669" i="1"/>
  <c r="L2665" i="1"/>
  <c r="L2661" i="1"/>
  <c r="L2657" i="1"/>
  <c r="L2653" i="1"/>
  <c r="L2649" i="1"/>
  <c r="L2645" i="1"/>
  <c r="L2641" i="1"/>
  <c r="L2637" i="1"/>
  <c r="L2633" i="1"/>
  <c r="L2629" i="1"/>
  <c r="L2625" i="1"/>
  <c r="L2621" i="1"/>
  <c r="L2617" i="1"/>
  <c r="L2613" i="1"/>
  <c r="L2609" i="1"/>
  <c r="L2605" i="1"/>
  <c r="L2601" i="1"/>
  <c r="L2597" i="1"/>
  <c r="L2593" i="1"/>
  <c r="L2589" i="1"/>
  <c r="L2585" i="1"/>
  <c r="L2581" i="1"/>
  <c r="L2577" i="1"/>
  <c r="L2573" i="1"/>
  <c r="L2569" i="1"/>
  <c r="L2565" i="1"/>
  <c r="L2561" i="1"/>
  <c r="L2557" i="1"/>
  <c r="L2553" i="1"/>
  <c r="L2549" i="1"/>
  <c r="L2545" i="1"/>
  <c r="L2541" i="1"/>
  <c r="L2537" i="1"/>
  <c r="L2533" i="1"/>
  <c r="L2529" i="1"/>
  <c r="L2525" i="1"/>
  <c r="L2521" i="1"/>
  <c r="L2517" i="1"/>
  <c r="L2513" i="1"/>
  <c r="L2509" i="1"/>
  <c r="L2505" i="1"/>
  <c r="L2501" i="1"/>
  <c r="L2497" i="1"/>
  <c r="L2493" i="1"/>
  <c r="L2489" i="1"/>
  <c r="L2485" i="1"/>
  <c r="L2481" i="1"/>
  <c r="L2477" i="1"/>
  <c r="L2473" i="1"/>
  <c r="L2469" i="1"/>
  <c r="L2465" i="1"/>
  <c r="L2461" i="1"/>
  <c r="L2457" i="1"/>
  <c r="L3226" i="1"/>
  <c r="L2970" i="1"/>
  <c r="L2891" i="1"/>
  <c r="L2827" i="1"/>
  <c r="L2763" i="1"/>
  <c r="L2728" i="1"/>
  <c r="L2696" i="1"/>
  <c r="L2680" i="1"/>
  <c r="L2664" i="1"/>
  <c r="L2648" i="1"/>
  <c r="L2632" i="1"/>
  <c r="L2616" i="1"/>
  <c r="L2600" i="1"/>
  <c r="L2584" i="1"/>
  <c r="L2568" i="1"/>
  <c r="L2552" i="1"/>
  <c r="L2536" i="1"/>
  <c r="L2520" i="1"/>
  <c r="L2504" i="1"/>
  <c r="L2488" i="1"/>
  <c r="L2474" i="1"/>
  <c r="L2466" i="1"/>
  <c r="L2458" i="1"/>
  <c r="L2453" i="1"/>
  <c r="L2449" i="1"/>
  <c r="L2445" i="1"/>
  <c r="L2441" i="1"/>
  <c r="L2437" i="1"/>
  <c r="L2433" i="1"/>
  <c r="L2429" i="1"/>
  <c r="L2425" i="1"/>
  <c r="L2421" i="1"/>
  <c r="L2417" i="1"/>
  <c r="L2413" i="1"/>
  <c r="L2409" i="1"/>
  <c r="L2405" i="1"/>
  <c r="L2401" i="1"/>
  <c r="L2397" i="1"/>
  <c r="L2393" i="1"/>
  <c r="L2389" i="1"/>
  <c r="L2385" i="1"/>
  <c r="L2381" i="1"/>
  <c r="L2377" i="1"/>
  <c r="L2373" i="1"/>
  <c r="L2369" i="1"/>
  <c r="L2365" i="1"/>
  <c r="L2361" i="1"/>
  <c r="L2357" i="1"/>
  <c r="L2353" i="1"/>
  <c r="L2349" i="1"/>
  <c r="L2345" i="1"/>
  <c r="L2341" i="1"/>
  <c r="L2337" i="1"/>
  <c r="L2333" i="1"/>
  <c r="L2329" i="1"/>
  <c r="L2325" i="1"/>
  <c r="L2321" i="1"/>
  <c r="L2317" i="1"/>
  <c r="L2313" i="1"/>
  <c r="L2309" i="1"/>
  <c r="L2305" i="1"/>
  <c r="L2301" i="1"/>
  <c r="L2297" i="1"/>
  <c r="L2293" i="1"/>
  <c r="L2289" i="1"/>
  <c r="L2285" i="1"/>
  <c r="L2281" i="1"/>
  <c r="L2277" i="1"/>
  <c r="L2273" i="1"/>
  <c r="L2269" i="1"/>
  <c r="L2265" i="1"/>
  <c r="L2261" i="1"/>
  <c r="L2257" i="1"/>
  <c r="L2253" i="1"/>
  <c r="L2249" i="1"/>
  <c r="L2245" i="1"/>
  <c r="L2241" i="1"/>
  <c r="L2237" i="1"/>
  <c r="L2233" i="1"/>
  <c r="L2229" i="1"/>
  <c r="L2225" i="1"/>
  <c r="L2221" i="1"/>
  <c r="L2217" i="1"/>
  <c r="L2213" i="1"/>
  <c r="L2209" i="1"/>
  <c r="L2205" i="1"/>
  <c r="L2201" i="1"/>
  <c r="L2197" i="1"/>
  <c r="L2193" i="1"/>
  <c r="L2189" i="1"/>
  <c r="L2185" i="1"/>
  <c r="L2181" i="1"/>
  <c r="L2177" i="1"/>
  <c r="L2173" i="1"/>
  <c r="L2169" i="1"/>
  <c r="L2165" i="1"/>
  <c r="L2161" i="1"/>
  <c r="L2157" i="1"/>
  <c r="L2153" i="1"/>
  <c r="L2149" i="1"/>
  <c r="L2145" i="1"/>
  <c r="L2141" i="1"/>
  <c r="L2137" i="1"/>
  <c r="L2133" i="1"/>
  <c r="L2129" i="1"/>
  <c r="L2125" i="1"/>
  <c r="L2121" i="1"/>
  <c r="L2117" i="1"/>
  <c r="L2113" i="1"/>
  <c r="L2109" i="1"/>
  <c r="L2105" i="1"/>
  <c r="L2101" i="1"/>
  <c r="L2097" i="1"/>
  <c r="L2093" i="1"/>
  <c r="L2089" i="1"/>
  <c r="L2085" i="1"/>
  <c r="L2081" i="1"/>
  <c r="L2077" i="1"/>
  <c r="L2073" i="1"/>
  <c r="L2069" i="1"/>
  <c r="L2065" i="1"/>
  <c r="L2061" i="1"/>
  <c r="L2057" i="1"/>
  <c r="L2053" i="1"/>
  <c r="L2049" i="1"/>
  <c r="L2045" i="1"/>
  <c r="L2041" i="1"/>
  <c r="L2037" i="1"/>
  <c r="L2033" i="1"/>
  <c r="L2029" i="1"/>
  <c r="L2025" i="1"/>
  <c r="L2021" i="1"/>
  <c r="L2017" i="1"/>
  <c r="L2013" i="1"/>
  <c r="L2009" i="1"/>
  <c r="L2005" i="1"/>
  <c r="L2001" i="1"/>
  <c r="L1997" i="1"/>
  <c r="L1993" i="1"/>
  <c r="L1989" i="1"/>
  <c r="L1985" i="1"/>
  <c r="L1981" i="1"/>
  <c r="L1977" i="1"/>
  <c r="L1973" i="1"/>
  <c r="L1969" i="1"/>
  <c r="L1965" i="1"/>
  <c r="L1961" i="1"/>
  <c r="L1957" i="1"/>
  <c r="L1953" i="1"/>
  <c r="L1949" i="1"/>
  <c r="L1945" i="1"/>
  <c r="L1941" i="1"/>
  <c r="L1937" i="1"/>
  <c r="L1933" i="1"/>
  <c r="L1929" i="1"/>
  <c r="L1925" i="1"/>
  <c r="L1921" i="1"/>
  <c r="L1917" i="1"/>
  <c r="L1913" i="1"/>
  <c r="L1909" i="1"/>
  <c r="L1905" i="1"/>
  <c r="L1901" i="1"/>
  <c r="L1897" i="1"/>
  <c r="L1893" i="1"/>
  <c r="L1889" i="1"/>
  <c r="L1885" i="1"/>
  <c r="L1881" i="1"/>
  <c r="L1877" i="1"/>
  <c r="L1873" i="1"/>
  <c r="L1869" i="1"/>
  <c r="L3162" i="1"/>
  <c r="L2939" i="1"/>
  <c r="L2875" i="1"/>
  <c r="L2811" i="1"/>
  <c r="L2752" i="1"/>
  <c r="L2720" i="1"/>
  <c r="L2692" i="1"/>
  <c r="L2676" i="1"/>
  <c r="L2660" i="1"/>
  <c r="L2644" i="1"/>
  <c r="L2628" i="1"/>
  <c r="L2612" i="1"/>
  <c r="L2596" i="1"/>
  <c r="L2580" i="1"/>
  <c r="L2564" i="1"/>
  <c r="L2548" i="1"/>
  <c r="L2532" i="1"/>
  <c r="L2516" i="1"/>
  <c r="L2500" i="1"/>
  <c r="L2484" i="1"/>
  <c r="L2472" i="1"/>
  <c r="L2464" i="1"/>
  <c r="L2456" i="1"/>
  <c r="L2452" i="1"/>
  <c r="L2448" i="1"/>
  <c r="L2444" i="1"/>
  <c r="L2440" i="1"/>
  <c r="L2436" i="1"/>
  <c r="L2432" i="1"/>
  <c r="L2428" i="1"/>
  <c r="L2424" i="1"/>
  <c r="L2420" i="1"/>
  <c r="L2416" i="1"/>
  <c r="L2412" i="1"/>
  <c r="L2408" i="1"/>
  <c r="L2404" i="1"/>
  <c r="L2400" i="1"/>
  <c r="L2396" i="1"/>
  <c r="L2392" i="1"/>
  <c r="L2388" i="1"/>
  <c r="L2384" i="1"/>
  <c r="L2380" i="1"/>
  <c r="L2376" i="1"/>
  <c r="L2372" i="1"/>
  <c r="L2368" i="1"/>
  <c r="L2364" i="1"/>
  <c r="L2360" i="1"/>
  <c r="L2356" i="1"/>
  <c r="L2352" i="1"/>
  <c r="L2348" i="1"/>
  <c r="L2344" i="1"/>
  <c r="L2340" i="1"/>
  <c r="L2336" i="1"/>
  <c r="L2332" i="1"/>
  <c r="L2328" i="1"/>
  <c r="L2324" i="1"/>
  <c r="L2320" i="1"/>
  <c r="L2316" i="1"/>
  <c r="L2312" i="1"/>
  <c r="L2308" i="1"/>
  <c r="L2304" i="1"/>
  <c r="L2300" i="1"/>
  <c r="L2296" i="1"/>
  <c r="L2292" i="1"/>
  <c r="L2288" i="1"/>
  <c r="L2284" i="1"/>
  <c r="L2280" i="1"/>
  <c r="L2276" i="1"/>
  <c r="L2272" i="1"/>
  <c r="L2268" i="1"/>
  <c r="L2264" i="1"/>
  <c r="L2260" i="1"/>
  <c r="L2256" i="1"/>
  <c r="L2252" i="1"/>
  <c r="L2248" i="1"/>
  <c r="L2244" i="1"/>
  <c r="L2240" i="1"/>
  <c r="L2236" i="1"/>
  <c r="L2232" i="1"/>
  <c r="L2228" i="1"/>
  <c r="L2224" i="1"/>
  <c r="L2220" i="1"/>
  <c r="L2216" i="1"/>
  <c r="L2212" i="1"/>
  <c r="L2208" i="1"/>
  <c r="L2204" i="1"/>
  <c r="L2200" i="1"/>
  <c r="L2196" i="1"/>
  <c r="L2192" i="1"/>
  <c r="L2188" i="1"/>
  <c r="L2184" i="1"/>
  <c r="L2180" i="1"/>
  <c r="L2176" i="1"/>
  <c r="L2172" i="1"/>
  <c r="L2168" i="1"/>
  <c r="L2164" i="1"/>
  <c r="L2160" i="1"/>
  <c r="L2156" i="1"/>
  <c r="L2152" i="1"/>
  <c r="L2148" i="1"/>
  <c r="L2144" i="1"/>
  <c r="L2140" i="1"/>
  <c r="L2136" i="1"/>
  <c r="L2132" i="1"/>
  <c r="L2128" i="1"/>
  <c r="L2124" i="1"/>
  <c r="L2120" i="1"/>
  <c r="L2116" i="1"/>
  <c r="L2112" i="1"/>
  <c r="L2108" i="1"/>
  <c r="L2104" i="1"/>
  <c r="L2100" i="1"/>
  <c r="L2096" i="1"/>
  <c r="L2092" i="1"/>
  <c r="L2088" i="1"/>
  <c r="L2084" i="1"/>
  <c r="L2080" i="1"/>
  <c r="L2076" i="1"/>
  <c r="L2072" i="1"/>
  <c r="L2068" i="1"/>
  <c r="L2064" i="1"/>
  <c r="L2060" i="1"/>
  <c r="L2056" i="1"/>
  <c r="L2052" i="1"/>
  <c r="L2048" i="1"/>
  <c r="L2044" i="1"/>
  <c r="L2040" i="1"/>
  <c r="L2036" i="1"/>
  <c r="L2032" i="1"/>
  <c r="L2028" i="1"/>
  <c r="L2024" i="1"/>
  <c r="L2020" i="1"/>
  <c r="L2016" i="1"/>
  <c r="L2012" i="1"/>
  <c r="L2008" i="1"/>
  <c r="L2004" i="1"/>
  <c r="L2000" i="1"/>
  <c r="L1996" i="1"/>
  <c r="L1992" i="1"/>
  <c r="L1988" i="1"/>
  <c r="L1984" i="1"/>
  <c r="L1980" i="1"/>
  <c r="L1976" i="1"/>
  <c r="L1972" i="1"/>
  <c r="L1968" i="1"/>
  <c r="L1964" i="1"/>
  <c r="L1960" i="1"/>
  <c r="L1956" i="1"/>
  <c r="L1952" i="1"/>
  <c r="L1948" i="1"/>
  <c r="L1944" i="1"/>
  <c r="L1940" i="1"/>
  <c r="L1936" i="1"/>
  <c r="L1932" i="1"/>
  <c r="L1928" i="1"/>
  <c r="L1924" i="1"/>
  <c r="L1920" i="1"/>
  <c r="L1916" i="1"/>
  <c r="L1912" i="1"/>
  <c r="L1908" i="1"/>
  <c r="L1904" i="1"/>
  <c r="L1900" i="1"/>
  <c r="L1896" i="1"/>
  <c r="L3098" i="1"/>
  <c r="L2923" i="1"/>
  <c r="L2859" i="1"/>
  <c r="L2795" i="1"/>
  <c r="L2744" i="1"/>
  <c r="L2712" i="1"/>
  <c r="L2688" i="1"/>
  <c r="L2672" i="1"/>
  <c r="L2656" i="1"/>
  <c r="L2640" i="1"/>
  <c r="L2624" i="1"/>
  <c r="L2608" i="1"/>
  <c r="L2592" i="1"/>
  <c r="L2576" i="1"/>
  <c r="L2560" i="1"/>
  <c r="L2544" i="1"/>
  <c r="L2528" i="1"/>
  <c r="L2512" i="1"/>
  <c r="L2496" i="1"/>
  <c r="L2480" i="1"/>
  <c r="L2470" i="1"/>
  <c r="L2462" i="1"/>
  <c r="L2455" i="1"/>
  <c r="L2451" i="1"/>
  <c r="L2447" i="1"/>
  <c r="L2443" i="1"/>
  <c r="L2439" i="1"/>
  <c r="L2435" i="1"/>
  <c r="L2431" i="1"/>
  <c r="L2427" i="1"/>
  <c r="L2423" i="1"/>
  <c r="L2419" i="1"/>
  <c r="L2415" i="1"/>
  <c r="L2411" i="1"/>
  <c r="L2407" i="1"/>
  <c r="L2403" i="1"/>
  <c r="L2399" i="1"/>
  <c r="L2395" i="1"/>
  <c r="L2391" i="1"/>
  <c r="L2387" i="1"/>
  <c r="L2383" i="1"/>
  <c r="L2379" i="1"/>
  <c r="L2375" i="1"/>
  <c r="L2371" i="1"/>
  <c r="L2367" i="1"/>
  <c r="L2363" i="1"/>
  <c r="L2359" i="1"/>
  <c r="L2355" i="1"/>
  <c r="L2351" i="1"/>
  <c r="L2347" i="1"/>
  <c r="L2343" i="1"/>
  <c r="L2339" i="1"/>
  <c r="L2335" i="1"/>
  <c r="L2331" i="1"/>
  <c r="L2327" i="1"/>
  <c r="L2323" i="1"/>
  <c r="L2319" i="1"/>
  <c r="L2315" i="1"/>
  <c r="L2311" i="1"/>
  <c r="L2307" i="1"/>
  <c r="L2303" i="1"/>
  <c r="L2299" i="1"/>
  <c r="L2295" i="1"/>
  <c r="L2291" i="1"/>
  <c r="L2287" i="1"/>
  <c r="L2283" i="1"/>
  <c r="L2279" i="1"/>
  <c r="L2275" i="1"/>
  <c r="L2271" i="1"/>
  <c r="L2267" i="1"/>
  <c r="L2263" i="1"/>
  <c r="L2259" i="1"/>
  <c r="L2255" i="1"/>
  <c r="L2251" i="1"/>
  <c r="L2247" i="1"/>
  <c r="L2243" i="1"/>
  <c r="L2239" i="1"/>
  <c r="L2235" i="1"/>
  <c r="L2231" i="1"/>
  <c r="L2227" i="1"/>
  <c r="L2223" i="1"/>
  <c r="L2219" i="1"/>
  <c r="L2215" i="1"/>
  <c r="L2211" i="1"/>
  <c r="L2207" i="1"/>
  <c r="L2203" i="1"/>
  <c r="L2199" i="1"/>
  <c r="L2195" i="1"/>
  <c r="L2191" i="1"/>
  <c r="L2187" i="1"/>
  <c r="L2183" i="1"/>
  <c r="L2179" i="1"/>
  <c r="L2175" i="1"/>
  <c r="L2171" i="1"/>
  <c r="L2167" i="1"/>
  <c r="L2163" i="1"/>
  <c r="L2159" i="1"/>
  <c r="L2155" i="1"/>
  <c r="L2151" i="1"/>
  <c r="L2147" i="1"/>
  <c r="L2143" i="1"/>
  <c r="L2139" i="1"/>
  <c r="L2135" i="1"/>
  <c r="L2131" i="1"/>
  <c r="L2127" i="1"/>
  <c r="L2123" i="1"/>
  <c r="L2119" i="1"/>
  <c r="L2115" i="1"/>
  <c r="L2111" i="1"/>
  <c r="L2107" i="1"/>
  <c r="L2103" i="1"/>
  <c r="L2099" i="1"/>
  <c r="L2095" i="1"/>
  <c r="L2091" i="1"/>
  <c r="L2087" i="1"/>
  <c r="L2083" i="1"/>
  <c r="L2079" i="1"/>
  <c r="L2075" i="1"/>
  <c r="L2071" i="1"/>
  <c r="L2067" i="1"/>
  <c r="L2063" i="1"/>
  <c r="L2059" i="1"/>
  <c r="L2055" i="1"/>
  <c r="L2051" i="1"/>
  <c r="L2047" i="1"/>
  <c r="L2043" i="1"/>
  <c r="L2039" i="1"/>
  <c r="L2035" i="1"/>
  <c r="L2031" i="1"/>
  <c r="L2027" i="1"/>
  <c r="L2023" i="1"/>
  <c r="L2019" i="1"/>
  <c r="L2015" i="1"/>
  <c r="L2011" i="1"/>
  <c r="L2007" i="1"/>
  <c r="L2003" i="1"/>
  <c r="L1999" i="1"/>
  <c r="L1995" i="1"/>
  <c r="L1991" i="1"/>
  <c r="L1987" i="1"/>
  <c r="L1983" i="1"/>
  <c r="L1979" i="1"/>
  <c r="L1975" i="1"/>
  <c r="L1971" i="1"/>
  <c r="L1967" i="1"/>
  <c r="L1963" i="1"/>
  <c r="L1959" i="1"/>
  <c r="L1955" i="1"/>
  <c r="L1951" i="1"/>
  <c r="L1947" i="1"/>
  <c r="L1943" i="1"/>
  <c r="L1939" i="1"/>
  <c r="L1935" i="1"/>
  <c r="L1931" i="1"/>
  <c r="L1927" i="1"/>
  <c r="L1923" i="1"/>
  <c r="L1919" i="1"/>
  <c r="L1915" i="1"/>
  <c r="L1911" i="1"/>
  <c r="L1907" i="1"/>
  <c r="L1903" i="1"/>
  <c r="L1899" i="1"/>
  <c r="L1895" i="1"/>
  <c r="L1891" i="1"/>
  <c r="L1887" i="1"/>
  <c r="L1883" i="1"/>
  <c r="L1879" i="1"/>
  <c r="L1875" i="1"/>
  <c r="L1871" i="1"/>
  <c r="L3034" i="1"/>
  <c r="L2736" i="1"/>
  <c r="L2652" i="1"/>
  <c r="L2588" i="1"/>
  <c r="L2524" i="1"/>
  <c r="L2468" i="1"/>
  <c r="L2446" i="1"/>
  <c r="L2430" i="1"/>
  <c r="L2414" i="1"/>
  <c r="L2398" i="1"/>
  <c r="L2382" i="1"/>
  <c r="L2366" i="1"/>
  <c r="L2350" i="1"/>
  <c r="L2334" i="1"/>
  <c r="L2318" i="1"/>
  <c r="L2302" i="1"/>
  <c r="L2286" i="1"/>
  <c r="L2270" i="1"/>
  <c r="L2254" i="1"/>
  <c r="L2238" i="1"/>
  <c r="L2222" i="1"/>
  <c r="L2206" i="1"/>
  <c r="L2190" i="1"/>
  <c r="L2174" i="1"/>
  <c r="L2158" i="1"/>
  <c r="L2142" i="1"/>
  <c r="L2126" i="1"/>
  <c r="L2110" i="1"/>
  <c r="L2094" i="1"/>
  <c r="L2078" i="1"/>
  <c r="L2062" i="1"/>
  <c r="L2046" i="1"/>
  <c r="L2030" i="1"/>
  <c r="L2014" i="1"/>
  <c r="L1998" i="1"/>
  <c r="L1982" i="1"/>
  <c r="L1966" i="1"/>
  <c r="L1950" i="1"/>
  <c r="L1934" i="1"/>
  <c r="L1918" i="1"/>
  <c r="L1902" i="1"/>
  <c r="L1890" i="1"/>
  <c r="L1882" i="1"/>
  <c r="L1874" i="1"/>
  <c r="L1867" i="1"/>
  <c r="L1863" i="1"/>
  <c r="L1859" i="1"/>
  <c r="L1855" i="1"/>
  <c r="L1851" i="1"/>
  <c r="L1847" i="1"/>
  <c r="L1843" i="1"/>
  <c r="L1839" i="1"/>
  <c r="L1835" i="1"/>
  <c r="L1831" i="1"/>
  <c r="L1827" i="1"/>
  <c r="L1823" i="1"/>
  <c r="L1819" i="1"/>
  <c r="L1815" i="1"/>
  <c r="L1811" i="1"/>
  <c r="L1807" i="1"/>
  <c r="L1803" i="1"/>
  <c r="L1799" i="1"/>
  <c r="L1795" i="1"/>
  <c r="L1791" i="1"/>
  <c r="L1787" i="1"/>
  <c r="L1783" i="1"/>
  <c r="L1779" i="1"/>
  <c r="L1775" i="1"/>
  <c r="L1771" i="1"/>
  <c r="L1767" i="1"/>
  <c r="L1763" i="1"/>
  <c r="L1759" i="1"/>
  <c r="L1755" i="1"/>
  <c r="L1751" i="1"/>
  <c r="L1747" i="1"/>
  <c r="L1743" i="1"/>
  <c r="L1739" i="1"/>
  <c r="L1735" i="1"/>
  <c r="L1731" i="1"/>
  <c r="L1727" i="1"/>
  <c r="L1723" i="1"/>
  <c r="L1719" i="1"/>
  <c r="L1715" i="1"/>
  <c r="L1711" i="1"/>
  <c r="L1707" i="1"/>
  <c r="L1703" i="1"/>
  <c r="L1699" i="1"/>
  <c r="L1695" i="1"/>
  <c r="L1691" i="1"/>
  <c r="L1687" i="1"/>
  <c r="L1683" i="1"/>
  <c r="L1679" i="1"/>
  <c r="L1675" i="1"/>
  <c r="L1671" i="1"/>
  <c r="L1667" i="1"/>
  <c r="L1663" i="1"/>
  <c r="L1659" i="1"/>
  <c r="L1655" i="1"/>
  <c r="L1651" i="1"/>
  <c r="L1647" i="1"/>
  <c r="L1643" i="1"/>
  <c r="L1639" i="1"/>
  <c r="L1635" i="1"/>
  <c r="L1631" i="1"/>
  <c r="L1627" i="1"/>
  <c r="L1623" i="1"/>
  <c r="L1619" i="1"/>
  <c r="L1615" i="1"/>
  <c r="L1611" i="1"/>
  <c r="L1607" i="1"/>
  <c r="L1603" i="1"/>
  <c r="L1599" i="1"/>
  <c r="L1595" i="1"/>
  <c r="L1591" i="1"/>
  <c r="L1587" i="1"/>
  <c r="L1583" i="1"/>
  <c r="L1579" i="1"/>
  <c r="L1575" i="1"/>
  <c r="L1571" i="1"/>
  <c r="L1567" i="1"/>
  <c r="L1563" i="1"/>
  <c r="L1559" i="1"/>
  <c r="L1555" i="1"/>
  <c r="L1551" i="1"/>
  <c r="L1547" i="1"/>
  <c r="L1543" i="1"/>
  <c r="L1539" i="1"/>
  <c r="L1535" i="1"/>
  <c r="L1531" i="1"/>
  <c r="L1527" i="1"/>
  <c r="L1523" i="1"/>
  <c r="L1519" i="1"/>
  <c r="L1515" i="1"/>
  <c r="L1511" i="1"/>
  <c r="L1507" i="1"/>
  <c r="L1503" i="1"/>
  <c r="L1499" i="1"/>
  <c r="L1495" i="1"/>
  <c r="L1491" i="1"/>
  <c r="L1487" i="1"/>
  <c r="L1483" i="1"/>
  <c r="L1479" i="1"/>
  <c r="L1475" i="1"/>
  <c r="L1471" i="1"/>
  <c r="L1467" i="1"/>
  <c r="L1463" i="1"/>
  <c r="L1459" i="1"/>
  <c r="L1455" i="1"/>
  <c r="L1451" i="1"/>
  <c r="L1447" i="1"/>
  <c r="L1443" i="1"/>
  <c r="L1439" i="1"/>
  <c r="L1435" i="1"/>
  <c r="L1431" i="1"/>
  <c r="L1427" i="1"/>
  <c r="L1423" i="1"/>
  <c r="L1419" i="1"/>
  <c r="L1415" i="1"/>
  <c r="L1411" i="1"/>
  <c r="L1407" i="1"/>
  <c r="L1403" i="1"/>
  <c r="L1399" i="1"/>
  <c r="L1395" i="1"/>
  <c r="L1391" i="1"/>
  <c r="L1387" i="1"/>
  <c r="L1383" i="1"/>
  <c r="L1379" i="1"/>
  <c r="L1375" i="1"/>
  <c r="L1371" i="1"/>
  <c r="L1367" i="1"/>
  <c r="L2907" i="1"/>
  <c r="L2704" i="1"/>
  <c r="L2636" i="1"/>
  <c r="L2572" i="1"/>
  <c r="L2508" i="1"/>
  <c r="L2460" i="1"/>
  <c r="L2442" i="1"/>
  <c r="L2426" i="1"/>
  <c r="L2410" i="1"/>
  <c r="L2394" i="1"/>
  <c r="L2378" i="1"/>
  <c r="L2362" i="1"/>
  <c r="L2346" i="1"/>
  <c r="L2330" i="1"/>
  <c r="L2314" i="1"/>
  <c r="L2298" i="1"/>
  <c r="L2282" i="1"/>
  <c r="L2266" i="1"/>
  <c r="L2250" i="1"/>
  <c r="L2234" i="1"/>
  <c r="L2218" i="1"/>
  <c r="L2202" i="1"/>
  <c r="L2186" i="1"/>
  <c r="L2170" i="1"/>
  <c r="L2154" i="1"/>
  <c r="L2138" i="1"/>
  <c r="L2122" i="1"/>
  <c r="L2106" i="1"/>
  <c r="L2090" i="1"/>
  <c r="L2074" i="1"/>
  <c r="L2058" i="1"/>
  <c r="L2042" i="1"/>
  <c r="L2026" i="1"/>
  <c r="L2010" i="1"/>
  <c r="L1994" i="1"/>
  <c r="L1978" i="1"/>
  <c r="L1962" i="1"/>
  <c r="L1946" i="1"/>
  <c r="L1930" i="1"/>
  <c r="L1914" i="1"/>
  <c r="L1898" i="1"/>
  <c r="L1888" i="1"/>
  <c r="L1880" i="1"/>
  <c r="L1872" i="1"/>
  <c r="L1866" i="1"/>
  <c r="L1862" i="1"/>
  <c r="L1858" i="1"/>
  <c r="L1854" i="1"/>
  <c r="L1850" i="1"/>
  <c r="L1846" i="1"/>
  <c r="L1842" i="1"/>
  <c r="L1838" i="1"/>
  <c r="L1834" i="1"/>
  <c r="L1830" i="1"/>
  <c r="L1826" i="1"/>
  <c r="L1822" i="1"/>
  <c r="L1818" i="1"/>
  <c r="L1814" i="1"/>
  <c r="L1810" i="1"/>
  <c r="L1806" i="1"/>
  <c r="L1802" i="1"/>
  <c r="L1798" i="1"/>
  <c r="L1794" i="1"/>
  <c r="L1790" i="1"/>
  <c r="L1786" i="1"/>
  <c r="L1782" i="1"/>
  <c r="L1778" i="1"/>
  <c r="L1774" i="1"/>
  <c r="L1770" i="1"/>
  <c r="L1766" i="1"/>
  <c r="L1762" i="1"/>
  <c r="L1758" i="1"/>
  <c r="L1754" i="1"/>
  <c r="L1750" i="1"/>
  <c r="L1746" i="1"/>
  <c r="L1742" i="1"/>
  <c r="L1738" i="1"/>
  <c r="L1734" i="1"/>
  <c r="L1730" i="1"/>
  <c r="L1726" i="1"/>
  <c r="L1722" i="1"/>
  <c r="L1718" i="1"/>
  <c r="L1714" i="1"/>
  <c r="L1710" i="1"/>
  <c r="L1706" i="1"/>
  <c r="L1702" i="1"/>
  <c r="L1698" i="1"/>
  <c r="L1694" i="1"/>
  <c r="L1690" i="1"/>
  <c r="L1686" i="1"/>
  <c r="L1682" i="1"/>
  <c r="L1678" i="1"/>
  <c r="L1674" i="1"/>
  <c r="L1670" i="1"/>
  <c r="L1666" i="1"/>
  <c r="L1662" i="1"/>
  <c r="L1658" i="1"/>
  <c r="L1654" i="1"/>
  <c r="L1650" i="1"/>
  <c r="L1646" i="1"/>
  <c r="L1642" i="1"/>
  <c r="L1638" i="1"/>
  <c r="L1634" i="1"/>
  <c r="L1630" i="1"/>
  <c r="L1626" i="1"/>
  <c r="L1622" i="1"/>
  <c r="L1618" i="1"/>
  <c r="L1614" i="1"/>
  <c r="L1610" i="1"/>
  <c r="L1606" i="1"/>
  <c r="L1602" i="1"/>
  <c r="L1598" i="1"/>
  <c r="L1594" i="1"/>
  <c r="L1590" i="1"/>
  <c r="L1586" i="1"/>
  <c r="L1582" i="1"/>
  <c r="L1578" i="1"/>
  <c r="L1574" i="1"/>
  <c r="L1570" i="1"/>
  <c r="L1566" i="1"/>
  <c r="L1562" i="1"/>
  <c r="L1558" i="1"/>
  <c r="L1554" i="1"/>
  <c r="L1550" i="1"/>
  <c r="L1546" i="1"/>
  <c r="L1542" i="1"/>
  <c r="L1538" i="1"/>
  <c r="L1534" i="1"/>
  <c r="L1530" i="1"/>
  <c r="L1526" i="1"/>
  <c r="L1522" i="1"/>
  <c r="L1518" i="1"/>
  <c r="L1514" i="1"/>
  <c r="L1510" i="1"/>
  <c r="L1506" i="1"/>
  <c r="L1502" i="1"/>
  <c r="L1498" i="1"/>
  <c r="L1494" i="1"/>
  <c r="L1490" i="1"/>
  <c r="L1486" i="1"/>
  <c r="L1482" i="1"/>
  <c r="L1478" i="1"/>
  <c r="L1474" i="1"/>
  <c r="L1470" i="1"/>
  <c r="L1466" i="1"/>
  <c r="L1462" i="1"/>
  <c r="L1458" i="1"/>
  <c r="L1454" i="1"/>
  <c r="L1450" i="1"/>
  <c r="L1446" i="1"/>
  <c r="L1442" i="1"/>
  <c r="L1438" i="1"/>
  <c r="L1434" i="1"/>
  <c r="L1430" i="1"/>
  <c r="L1426" i="1"/>
  <c r="L1422" i="1"/>
  <c r="L1418" i="1"/>
  <c r="L1414" i="1"/>
  <c r="L1410" i="1"/>
  <c r="L1406" i="1"/>
  <c r="L1402" i="1"/>
  <c r="L1398" i="1"/>
  <c r="L1394" i="1"/>
  <c r="L1390" i="1"/>
  <c r="L2843" i="1"/>
  <c r="L2684" i="1"/>
  <c r="L2620" i="1"/>
  <c r="L2556" i="1"/>
  <c r="L2492" i="1"/>
  <c r="L2454" i="1"/>
  <c r="L2438" i="1"/>
  <c r="L2422" i="1"/>
  <c r="L2406" i="1"/>
  <c r="L2390" i="1"/>
  <c r="L2374" i="1"/>
  <c r="L2358" i="1"/>
  <c r="L2342" i="1"/>
  <c r="L2326" i="1"/>
  <c r="L2310" i="1"/>
  <c r="L2294" i="1"/>
  <c r="L2278" i="1"/>
  <c r="L2262" i="1"/>
  <c r="L2246" i="1"/>
  <c r="L2230" i="1"/>
  <c r="L2214" i="1"/>
  <c r="L2198" i="1"/>
  <c r="L2182" i="1"/>
  <c r="L2166" i="1"/>
  <c r="L2150" i="1"/>
  <c r="L2134" i="1"/>
  <c r="L2118" i="1"/>
  <c r="L2102" i="1"/>
  <c r="L2086" i="1"/>
  <c r="L2070" i="1"/>
  <c r="L2054" i="1"/>
  <c r="L2038" i="1"/>
  <c r="L2022" i="1"/>
  <c r="L2006" i="1"/>
  <c r="L1990" i="1"/>
  <c r="L1974" i="1"/>
  <c r="L1958" i="1"/>
  <c r="L1942" i="1"/>
  <c r="L1926" i="1"/>
  <c r="L1910" i="1"/>
  <c r="L1894" i="1"/>
  <c r="L1886" i="1"/>
  <c r="L1878" i="1"/>
  <c r="L1870" i="1"/>
  <c r="L1865" i="1"/>
  <c r="L1861" i="1"/>
  <c r="L1857" i="1"/>
  <c r="L1853" i="1"/>
  <c r="L1849" i="1"/>
  <c r="L1845" i="1"/>
  <c r="L1841" i="1"/>
  <c r="L1837" i="1"/>
  <c r="L1833" i="1"/>
  <c r="L1829" i="1"/>
  <c r="L1825" i="1"/>
  <c r="L1821" i="1"/>
  <c r="L1817" i="1"/>
  <c r="L1813" i="1"/>
  <c r="L1809" i="1"/>
  <c r="L1805" i="1"/>
  <c r="L1801" i="1"/>
  <c r="L1797" i="1"/>
  <c r="L1793" i="1"/>
  <c r="L1789" i="1"/>
  <c r="L1785" i="1"/>
  <c r="L1781" i="1"/>
  <c r="L1777" i="1"/>
  <c r="L1773" i="1"/>
  <c r="L1769" i="1"/>
  <c r="L1765" i="1"/>
  <c r="L1761" i="1"/>
  <c r="L1757" i="1"/>
  <c r="L1753" i="1"/>
  <c r="L1749" i="1"/>
  <c r="L1745" i="1"/>
  <c r="L1741" i="1"/>
  <c r="L1737" i="1"/>
  <c r="L1733" i="1"/>
  <c r="L1729" i="1"/>
  <c r="L1725" i="1"/>
  <c r="L1721" i="1"/>
  <c r="L1717" i="1"/>
  <c r="L1713" i="1"/>
  <c r="L1709" i="1"/>
  <c r="L1705" i="1"/>
  <c r="L1701" i="1"/>
  <c r="L1697" i="1"/>
  <c r="L1693" i="1"/>
  <c r="L1689" i="1"/>
  <c r="L1685" i="1"/>
  <c r="L1681" i="1"/>
  <c r="L1677" i="1"/>
  <c r="L1673" i="1"/>
  <c r="L1669" i="1"/>
  <c r="L1665" i="1"/>
  <c r="L1661" i="1"/>
  <c r="L1657" i="1"/>
  <c r="L1653" i="1"/>
  <c r="L1649" i="1"/>
  <c r="L1645" i="1"/>
  <c r="L1641" i="1"/>
  <c r="L1637" i="1"/>
  <c r="L1633" i="1"/>
  <c r="L1629" i="1"/>
  <c r="L1625" i="1"/>
  <c r="L1621" i="1"/>
  <c r="L1617" i="1"/>
  <c r="L1613" i="1"/>
  <c r="L1609" i="1"/>
  <c r="L1605" i="1"/>
  <c r="L1601" i="1"/>
  <c r="L1597" i="1"/>
  <c r="L1593" i="1"/>
  <c r="L1589" i="1"/>
  <c r="L1585" i="1"/>
  <c r="L1581" i="1"/>
  <c r="L1577" i="1"/>
  <c r="L1573" i="1"/>
  <c r="L1569" i="1"/>
  <c r="L1565" i="1"/>
  <c r="L1561" i="1"/>
  <c r="L1557" i="1"/>
  <c r="L1553" i="1"/>
  <c r="L1549" i="1"/>
  <c r="L1545" i="1"/>
  <c r="L1541" i="1"/>
  <c r="L1537" i="1"/>
  <c r="L1533" i="1"/>
  <c r="L1529" i="1"/>
  <c r="L1525" i="1"/>
  <c r="L1521" i="1"/>
  <c r="L1517" i="1"/>
  <c r="L1513" i="1"/>
  <c r="L1509" i="1"/>
  <c r="L1505" i="1"/>
  <c r="L1501" i="1"/>
  <c r="L1497" i="1"/>
  <c r="L1493" i="1"/>
  <c r="L1489" i="1"/>
  <c r="L1485" i="1"/>
  <c r="L1481" i="1"/>
  <c r="L1477" i="1"/>
  <c r="L1473" i="1"/>
  <c r="L1469" i="1"/>
  <c r="L1465" i="1"/>
  <c r="L1461" i="1"/>
  <c r="L1457" i="1"/>
  <c r="L1453" i="1"/>
  <c r="L1449" i="1"/>
  <c r="L1445" i="1"/>
  <c r="L1441" i="1"/>
  <c r="L1437" i="1"/>
  <c r="L1433" i="1"/>
  <c r="L1429" i="1"/>
  <c r="L1425" i="1"/>
  <c r="L1421" i="1"/>
  <c r="L1417" i="1"/>
  <c r="L1413" i="1"/>
  <c r="L1409" i="1"/>
  <c r="L1405" i="1"/>
  <c r="L1401" i="1"/>
  <c r="L1397" i="1"/>
  <c r="L1393" i="1"/>
  <c r="L1389" i="1"/>
  <c r="L1385" i="1"/>
  <c r="L1381" i="1"/>
  <c r="L1377" i="1"/>
  <c r="L1373" i="1"/>
  <c r="L1369" i="1"/>
  <c r="L1365" i="1"/>
  <c r="L2779" i="1"/>
  <c r="L2476" i="1"/>
  <c r="L2402" i="1"/>
  <c r="L2338" i="1"/>
  <c r="L2274" i="1"/>
  <c r="L2210" i="1"/>
  <c r="L2146" i="1"/>
  <c r="L2082" i="1"/>
  <c r="L2018" i="1"/>
  <c r="L1954" i="1"/>
  <c r="L1892" i="1"/>
  <c r="L1864" i="1"/>
  <c r="L1848" i="1"/>
  <c r="L1832" i="1"/>
  <c r="L1816" i="1"/>
  <c r="L1800" i="1"/>
  <c r="L1784" i="1"/>
  <c r="L1768" i="1"/>
  <c r="L1752" i="1"/>
  <c r="L1736" i="1"/>
  <c r="L1720" i="1"/>
  <c r="L1704" i="1"/>
  <c r="L1688" i="1"/>
  <c r="L1672" i="1"/>
  <c r="L1656" i="1"/>
  <c r="L1640" i="1"/>
  <c r="L1624" i="1"/>
  <c r="L1608" i="1"/>
  <c r="L1592" i="1"/>
  <c r="L1576" i="1"/>
  <c r="L1560" i="1"/>
  <c r="L1544" i="1"/>
  <c r="L1528" i="1"/>
  <c r="L1512" i="1"/>
  <c r="L1496" i="1"/>
  <c r="L1480" i="1"/>
  <c r="L1464" i="1"/>
  <c r="L1448" i="1"/>
  <c r="L1432" i="1"/>
  <c r="L1416" i="1"/>
  <c r="L1400" i="1"/>
  <c r="L1386" i="1"/>
  <c r="L1378" i="1"/>
  <c r="L1370" i="1"/>
  <c r="L1363" i="1"/>
  <c r="L1359" i="1"/>
  <c r="L1355" i="1"/>
  <c r="L1351" i="1"/>
  <c r="L1347" i="1"/>
  <c r="L1343" i="1"/>
  <c r="L1339" i="1"/>
  <c r="L1335" i="1"/>
  <c r="L1331" i="1"/>
  <c r="L1327" i="1"/>
  <c r="L1323" i="1"/>
  <c r="L1319" i="1"/>
  <c r="L1315" i="1"/>
  <c r="L1311" i="1"/>
  <c r="L1307" i="1"/>
  <c r="L1303" i="1"/>
  <c r="L1299" i="1"/>
  <c r="L1295" i="1"/>
  <c r="L1291" i="1"/>
  <c r="L1287" i="1"/>
  <c r="L1283" i="1"/>
  <c r="L1279" i="1"/>
  <c r="L1275" i="1"/>
  <c r="L1271" i="1"/>
  <c r="L1267" i="1"/>
  <c r="L1263" i="1"/>
  <c r="L1259" i="1"/>
  <c r="L1255" i="1"/>
  <c r="L1251" i="1"/>
  <c r="L1247" i="1"/>
  <c r="L1243" i="1"/>
  <c r="L1239" i="1"/>
  <c r="L1235" i="1"/>
  <c r="L1231" i="1"/>
  <c r="L1227" i="1"/>
  <c r="L1223" i="1"/>
  <c r="L1219" i="1"/>
  <c r="L1215" i="1"/>
  <c r="L1211" i="1"/>
  <c r="L1207" i="1"/>
  <c r="L1203" i="1"/>
  <c r="L1199" i="1"/>
  <c r="L1195" i="1"/>
  <c r="L1191" i="1"/>
  <c r="L1187" i="1"/>
  <c r="L1183" i="1"/>
  <c r="L1179" i="1"/>
  <c r="L1175" i="1"/>
  <c r="L1171" i="1"/>
  <c r="L1167" i="1"/>
  <c r="L1163" i="1"/>
  <c r="L1159" i="1"/>
  <c r="L1155" i="1"/>
  <c r="L1151" i="1"/>
  <c r="L1147" i="1"/>
  <c r="L1143" i="1"/>
  <c r="L1139" i="1"/>
  <c r="L1135" i="1"/>
  <c r="L1131" i="1"/>
  <c r="L1127" i="1"/>
  <c r="L1123" i="1"/>
  <c r="L1119" i="1"/>
  <c r="L1115" i="1"/>
  <c r="L1111" i="1"/>
  <c r="L1107" i="1"/>
  <c r="L1103" i="1"/>
  <c r="L1099" i="1"/>
  <c r="L1095" i="1"/>
  <c r="L1091" i="1"/>
  <c r="L1087" i="1"/>
  <c r="L1083" i="1"/>
  <c r="L1079" i="1"/>
  <c r="L1075" i="1"/>
  <c r="L1071" i="1"/>
  <c r="L1067" i="1"/>
  <c r="L1063" i="1"/>
  <c r="L1059" i="1"/>
  <c r="L1055" i="1"/>
  <c r="L1051" i="1"/>
  <c r="L1047" i="1"/>
  <c r="L1043" i="1"/>
  <c r="L1039" i="1"/>
  <c r="L1035" i="1"/>
  <c r="L1031" i="1"/>
  <c r="L1027" i="1"/>
  <c r="L1023" i="1"/>
  <c r="L1019" i="1"/>
  <c r="L1015" i="1"/>
  <c r="L1011" i="1"/>
  <c r="L1007" i="1"/>
  <c r="L1003" i="1"/>
  <c r="L999" i="1"/>
  <c r="L995" i="1"/>
  <c r="L2668" i="1"/>
  <c r="L2450" i="1"/>
  <c r="L2386" i="1"/>
  <c r="L2322" i="1"/>
  <c r="L2258" i="1"/>
  <c r="L2194" i="1"/>
  <c r="L2130" i="1"/>
  <c r="L2066" i="1"/>
  <c r="L2002" i="1"/>
  <c r="L1938" i="1"/>
  <c r="L1884" i="1"/>
  <c r="L1860" i="1"/>
  <c r="L1844" i="1"/>
  <c r="L1828" i="1"/>
  <c r="L1812" i="1"/>
  <c r="L1796" i="1"/>
  <c r="L1780" i="1"/>
  <c r="L1764" i="1"/>
  <c r="L1748" i="1"/>
  <c r="L1732" i="1"/>
  <c r="L1716" i="1"/>
  <c r="L1700" i="1"/>
  <c r="L1684" i="1"/>
  <c r="L1668" i="1"/>
  <c r="L1652" i="1"/>
  <c r="L1636" i="1"/>
  <c r="L1620" i="1"/>
  <c r="L1604" i="1"/>
  <c r="L1588" i="1"/>
  <c r="L1572" i="1"/>
  <c r="L1556" i="1"/>
  <c r="L1540" i="1"/>
  <c r="L1524" i="1"/>
  <c r="L1508" i="1"/>
  <c r="L1492" i="1"/>
  <c r="L1476" i="1"/>
  <c r="L1460" i="1"/>
  <c r="L1444" i="1"/>
  <c r="L1428" i="1"/>
  <c r="L1412" i="1"/>
  <c r="L1396" i="1"/>
  <c r="L1384" i="1"/>
  <c r="L1376" i="1"/>
  <c r="L1368" i="1"/>
  <c r="L1362" i="1"/>
  <c r="L1358" i="1"/>
  <c r="L1354" i="1"/>
  <c r="L1350" i="1"/>
  <c r="L1346" i="1"/>
  <c r="L1342" i="1"/>
  <c r="L1338" i="1"/>
  <c r="L1334" i="1"/>
  <c r="L1330" i="1"/>
  <c r="L1326" i="1"/>
  <c r="L1322" i="1"/>
  <c r="L1318" i="1"/>
  <c r="L1314" i="1"/>
  <c r="L1310" i="1"/>
  <c r="L1306" i="1"/>
  <c r="L1302" i="1"/>
  <c r="L1298" i="1"/>
  <c r="L1294" i="1"/>
  <c r="L1290" i="1"/>
  <c r="L1286" i="1"/>
  <c r="L1282" i="1"/>
  <c r="L1278" i="1"/>
  <c r="L1274" i="1"/>
  <c r="L1270" i="1"/>
  <c r="L1266" i="1"/>
  <c r="L1262" i="1"/>
  <c r="L1258" i="1"/>
  <c r="L1254" i="1"/>
  <c r="L1250" i="1"/>
  <c r="L1246" i="1"/>
  <c r="L1242" i="1"/>
  <c r="L1238" i="1"/>
  <c r="L1234" i="1"/>
  <c r="L1230" i="1"/>
  <c r="L1226" i="1"/>
  <c r="L1222" i="1"/>
  <c r="L1218" i="1"/>
  <c r="L1214" i="1"/>
  <c r="L1210" i="1"/>
  <c r="L1206" i="1"/>
  <c r="L1202" i="1"/>
  <c r="L1198" i="1"/>
  <c r="L1194" i="1"/>
  <c r="L1190" i="1"/>
  <c r="L1186" i="1"/>
  <c r="L1182" i="1"/>
  <c r="L1178" i="1"/>
  <c r="L1174" i="1"/>
  <c r="L1170" i="1"/>
  <c r="L1166" i="1"/>
  <c r="L1162" i="1"/>
  <c r="L1158" i="1"/>
  <c r="L1154" i="1"/>
  <c r="L1150" i="1"/>
  <c r="L1146" i="1"/>
  <c r="L1142" i="1"/>
  <c r="L1138" i="1"/>
  <c r="L1134" i="1"/>
  <c r="L1130" i="1"/>
  <c r="L1126" i="1"/>
  <c r="L1122" i="1"/>
  <c r="L1118" i="1"/>
  <c r="L1114" i="1"/>
  <c r="L1110" i="1"/>
  <c r="L1106" i="1"/>
  <c r="L1102" i="1"/>
  <c r="L1098" i="1"/>
  <c r="L1094" i="1"/>
  <c r="L1090" i="1"/>
  <c r="L1086" i="1"/>
  <c r="L1082" i="1"/>
  <c r="L1078" i="1"/>
  <c r="L1074" i="1"/>
  <c r="L1070" i="1"/>
  <c r="L1066" i="1"/>
  <c r="L1062" i="1"/>
  <c r="L1058" i="1"/>
  <c r="L1054" i="1"/>
  <c r="L1050" i="1"/>
  <c r="L1046" i="1"/>
  <c r="L1042" i="1"/>
  <c r="L1038" i="1"/>
  <c r="L1034" i="1"/>
  <c r="L1030" i="1"/>
  <c r="L1026" i="1"/>
  <c r="L1022" i="1"/>
  <c r="L1018" i="1"/>
  <c r="L1014" i="1"/>
  <c r="L1010" i="1"/>
  <c r="L1006" i="1"/>
  <c r="L1002" i="1"/>
  <c r="L998" i="1"/>
  <c r="L994" i="1"/>
  <c r="L990" i="1"/>
  <c r="L986" i="1"/>
  <c r="L982" i="1"/>
  <c r="L978" i="1"/>
  <c r="L974" i="1"/>
  <c r="L970" i="1"/>
  <c r="L966" i="1"/>
  <c r="L962" i="1"/>
  <c r="L958" i="1"/>
  <c r="L954" i="1"/>
  <c r="L950" i="1"/>
  <c r="L946" i="1"/>
  <c r="L942" i="1"/>
  <c r="L938" i="1"/>
  <c r="L934" i="1"/>
  <c r="L930" i="1"/>
  <c r="L926" i="1"/>
  <c r="L922" i="1"/>
  <c r="L918" i="1"/>
  <c r="L914" i="1"/>
  <c r="L910" i="1"/>
  <c r="L906" i="1"/>
  <c r="L902" i="1"/>
  <c r="L898" i="1"/>
  <c r="L894" i="1"/>
  <c r="L890" i="1"/>
  <c r="L886" i="1"/>
  <c r="L882" i="1"/>
  <c r="L878" i="1"/>
  <c r="L874" i="1"/>
  <c r="L870" i="1"/>
  <c r="L866" i="1"/>
  <c r="L862" i="1"/>
  <c r="L2604" i="1"/>
  <c r="L2434" i="1"/>
  <c r="L2370" i="1"/>
  <c r="L2306" i="1"/>
  <c r="L2242" i="1"/>
  <c r="L2178" i="1"/>
  <c r="L2114" i="1"/>
  <c r="L2050" i="1"/>
  <c r="L1986" i="1"/>
  <c r="L1922" i="1"/>
  <c r="L1876" i="1"/>
  <c r="L1856" i="1"/>
  <c r="L1840" i="1"/>
  <c r="L1824" i="1"/>
  <c r="L1808" i="1"/>
  <c r="L1792" i="1"/>
  <c r="L1776" i="1"/>
  <c r="L1760" i="1"/>
  <c r="L1744" i="1"/>
  <c r="L1728" i="1"/>
  <c r="L1712" i="1"/>
  <c r="L1696" i="1"/>
  <c r="L1680" i="1"/>
  <c r="L1664" i="1"/>
  <c r="L1648" i="1"/>
  <c r="L1632" i="1"/>
  <c r="L1616" i="1"/>
  <c r="L1600" i="1"/>
  <c r="L1584" i="1"/>
  <c r="L1568" i="1"/>
  <c r="L1552" i="1"/>
  <c r="L1536" i="1"/>
  <c r="L1520" i="1"/>
  <c r="L1504" i="1"/>
  <c r="L1488" i="1"/>
  <c r="L1472" i="1"/>
  <c r="L1456" i="1"/>
  <c r="L1440" i="1"/>
  <c r="L1424" i="1"/>
  <c r="L1408" i="1"/>
  <c r="L1392" i="1"/>
  <c r="L1382" i="1"/>
  <c r="L1374" i="1"/>
  <c r="L1366" i="1"/>
  <c r="L1361" i="1"/>
  <c r="L1357" i="1"/>
  <c r="L1353" i="1"/>
  <c r="L1349" i="1"/>
  <c r="L1345" i="1"/>
  <c r="L1341" i="1"/>
  <c r="L1337" i="1"/>
  <c r="L1333" i="1"/>
  <c r="L1329" i="1"/>
  <c r="L1325" i="1"/>
  <c r="L1321" i="1"/>
  <c r="L1317" i="1"/>
  <c r="L1313" i="1"/>
  <c r="L1309" i="1"/>
  <c r="L1305" i="1"/>
  <c r="L1301" i="1"/>
  <c r="L1297" i="1"/>
  <c r="L1293" i="1"/>
  <c r="L1289" i="1"/>
  <c r="L1285" i="1"/>
  <c r="L2540" i="1"/>
  <c r="L2226" i="1"/>
  <c r="L1970" i="1"/>
  <c r="L1836" i="1"/>
  <c r="L1772" i="1"/>
  <c r="L1708" i="1"/>
  <c r="L1644" i="1"/>
  <c r="L1580" i="1"/>
  <c r="L1516" i="1"/>
  <c r="L1452" i="1"/>
  <c r="L1388" i="1"/>
  <c r="L1360" i="1"/>
  <c r="L1344" i="1"/>
  <c r="L1328" i="1"/>
  <c r="L1312" i="1"/>
  <c r="L1296" i="1"/>
  <c r="L1281" i="1"/>
  <c r="L1273" i="1"/>
  <c r="L1265" i="1"/>
  <c r="L1257" i="1"/>
  <c r="L1249" i="1"/>
  <c r="L1241" i="1"/>
  <c r="L1233" i="1"/>
  <c r="L1225" i="1"/>
  <c r="L1217" i="1"/>
  <c r="L1209" i="1"/>
  <c r="L1201" i="1"/>
  <c r="L1193" i="1"/>
  <c r="L1185" i="1"/>
  <c r="L1177" i="1"/>
  <c r="L1169" i="1"/>
  <c r="L1161" i="1"/>
  <c r="L1153" i="1"/>
  <c r="L1145" i="1"/>
  <c r="L1137" i="1"/>
  <c r="L1129" i="1"/>
  <c r="L1121" i="1"/>
  <c r="L1113" i="1"/>
  <c r="L1105" i="1"/>
  <c r="L1097" i="1"/>
  <c r="L1089" i="1"/>
  <c r="L1081" i="1"/>
  <c r="L1073" i="1"/>
  <c r="L1065" i="1"/>
  <c r="L1057" i="1"/>
  <c r="L1049" i="1"/>
  <c r="L1041" i="1"/>
  <c r="L1033" i="1"/>
  <c r="L1025" i="1"/>
  <c r="L1017" i="1"/>
  <c r="L1009" i="1"/>
  <c r="L1001" i="1"/>
  <c r="L993" i="1"/>
  <c r="L988" i="1"/>
  <c r="L983" i="1"/>
  <c r="L977" i="1"/>
  <c r="L972" i="1"/>
  <c r="L967" i="1"/>
  <c r="L961" i="1"/>
  <c r="L956" i="1"/>
  <c r="L951" i="1"/>
  <c r="L945" i="1"/>
  <c r="L940" i="1"/>
  <c r="L935" i="1"/>
  <c r="L929" i="1"/>
  <c r="L924" i="1"/>
  <c r="L919" i="1"/>
  <c r="L913" i="1"/>
  <c r="L908" i="1"/>
  <c r="L903" i="1"/>
  <c r="L897" i="1"/>
  <c r="L892" i="1"/>
  <c r="L887" i="1"/>
  <c r="L881" i="1"/>
  <c r="L876" i="1"/>
  <c r="L871" i="1"/>
  <c r="L865" i="1"/>
  <c r="L860" i="1"/>
  <c r="L856" i="1"/>
  <c r="L852" i="1"/>
  <c r="L848" i="1"/>
  <c r="L844" i="1"/>
  <c r="L840" i="1"/>
  <c r="L836" i="1"/>
  <c r="L832" i="1"/>
  <c r="L828" i="1"/>
  <c r="L824" i="1"/>
  <c r="L820" i="1"/>
  <c r="L816" i="1"/>
  <c r="L812" i="1"/>
  <c r="L808" i="1"/>
  <c r="L804" i="1"/>
  <c r="L800" i="1"/>
  <c r="L796" i="1"/>
  <c r="L792" i="1"/>
  <c r="L788" i="1"/>
  <c r="L784" i="1"/>
  <c r="L780" i="1"/>
  <c r="L776" i="1"/>
  <c r="L772" i="1"/>
  <c r="L768" i="1"/>
  <c r="L764" i="1"/>
  <c r="L760" i="1"/>
  <c r="L756" i="1"/>
  <c r="L752" i="1"/>
  <c r="L748" i="1"/>
  <c r="L744" i="1"/>
  <c r="L740" i="1"/>
  <c r="L736" i="1"/>
  <c r="L732" i="1"/>
  <c r="L728" i="1"/>
  <c r="L724" i="1"/>
  <c r="L720" i="1"/>
  <c r="L716" i="1"/>
  <c r="L712" i="1"/>
  <c r="L708" i="1"/>
  <c r="L704" i="1"/>
  <c r="L700" i="1"/>
  <c r="L696" i="1"/>
  <c r="L692" i="1"/>
  <c r="L688" i="1"/>
  <c r="L684" i="1"/>
  <c r="L680" i="1"/>
  <c r="L676" i="1"/>
  <c r="L672" i="1"/>
  <c r="L668" i="1"/>
  <c r="L664" i="1"/>
  <c r="L660" i="1"/>
  <c r="L656" i="1"/>
  <c r="L652" i="1"/>
  <c r="L648" i="1"/>
  <c r="L644" i="1"/>
  <c r="L640" i="1"/>
  <c r="L636" i="1"/>
  <c r="L632" i="1"/>
  <c r="L628" i="1"/>
  <c r="L624" i="1"/>
  <c r="L620" i="1"/>
  <c r="L616" i="1"/>
  <c r="L612" i="1"/>
  <c r="L608" i="1"/>
  <c r="L604" i="1"/>
  <c r="L600" i="1"/>
  <c r="L596" i="1"/>
  <c r="L592" i="1"/>
  <c r="L588" i="1"/>
  <c r="L584" i="1"/>
  <c r="L580" i="1"/>
  <c r="L576" i="1"/>
  <c r="L572" i="1"/>
  <c r="L568" i="1"/>
  <c r="L564" i="1"/>
  <c r="L560" i="1"/>
  <c r="L556" i="1"/>
  <c r="L552" i="1"/>
  <c r="L548" i="1"/>
  <c r="L544" i="1"/>
  <c r="L540" i="1"/>
  <c r="L536" i="1"/>
  <c r="L532" i="1"/>
  <c r="L528" i="1"/>
  <c r="L524" i="1"/>
  <c r="L520" i="1"/>
  <c r="L516" i="1"/>
  <c r="L512" i="1"/>
  <c r="L508" i="1"/>
  <c r="L504" i="1"/>
  <c r="L500" i="1"/>
  <c r="L496" i="1"/>
  <c r="L492" i="1"/>
  <c r="L488" i="1"/>
  <c r="L484" i="1"/>
  <c r="L480" i="1"/>
  <c r="L476" i="1"/>
  <c r="L472" i="1"/>
  <c r="L468" i="1"/>
  <c r="L464" i="1"/>
  <c r="L460" i="1"/>
  <c r="L456" i="1"/>
  <c r="L452" i="1"/>
  <c r="L448" i="1"/>
  <c r="L444" i="1"/>
  <c r="L440" i="1"/>
  <c r="L436" i="1"/>
  <c r="L432" i="1"/>
  <c r="L428" i="1"/>
  <c r="L424" i="1"/>
  <c r="L420" i="1"/>
  <c r="L416" i="1"/>
  <c r="L412" i="1"/>
  <c r="L408" i="1"/>
  <c r="L404" i="1"/>
  <c r="L400" i="1"/>
  <c r="L396" i="1"/>
  <c r="L392" i="1"/>
  <c r="L388" i="1"/>
  <c r="L384" i="1"/>
  <c r="L380" i="1"/>
  <c r="L376" i="1"/>
  <c r="L372" i="1"/>
  <c r="L368" i="1"/>
  <c r="L364" i="1"/>
  <c r="L360" i="1"/>
  <c r="L356" i="1"/>
  <c r="L352" i="1"/>
  <c r="L348" i="1"/>
  <c r="L344" i="1"/>
  <c r="L340" i="1"/>
  <c r="L336" i="1"/>
  <c r="L332" i="1"/>
  <c r="L328" i="1"/>
  <c r="L324" i="1"/>
  <c r="L320" i="1"/>
  <c r="L316" i="1"/>
  <c r="L312" i="1"/>
  <c r="L308" i="1"/>
  <c r="L304" i="1"/>
  <c r="L300" i="1"/>
  <c r="L296" i="1"/>
  <c r="L292" i="1"/>
  <c r="L288" i="1"/>
  <c r="L284" i="1"/>
  <c r="L280" i="1"/>
  <c r="L276" i="1"/>
  <c r="L272" i="1"/>
  <c r="L268" i="1"/>
  <c r="L264" i="1"/>
  <c r="L260" i="1"/>
  <c r="L256" i="1"/>
  <c r="L252" i="1"/>
  <c r="L248" i="1"/>
  <c r="L244" i="1"/>
  <c r="L240" i="1"/>
  <c r="L236" i="1"/>
  <c r="L232" i="1"/>
  <c r="L228" i="1"/>
  <c r="L224" i="1"/>
  <c r="L220" i="1"/>
  <c r="L216" i="1"/>
  <c r="L212" i="1"/>
  <c r="L208" i="1"/>
  <c r="L204" i="1"/>
  <c r="L200" i="1"/>
  <c r="L196" i="1"/>
  <c r="L192" i="1"/>
  <c r="L188" i="1"/>
  <c r="L184" i="1"/>
  <c r="L180" i="1"/>
  <c r="L176" i="1"/>
  <c r="L172" i="1"/>
  <c r="L168" i="1"/>
  <c r="L164" i="1"/>
  <c r="L160" i="1"/>
  <c r="L156" i="1"/>
  <c r="L152" i="1"/>
  <c r="L148" i="1"/>
  <c r="L144" i="1"/>
  <c r="L140" i="1"/>
  <c r="L136" i="1"/>
  <c r="L132" i="1"/>
  <c r="L128" i="1"/>
  <c r="L124" i="1"/>
  <c r="L120" i="1"/>
  <c r="L116" i="1"/>
  <c r="L112" i="1"/>
  <c r="L105" i="1"/>
  <c r="L101" i="1"/>
  <c r="L97" i="1"/>
  <c r="L93" i="1"/>
  <c r="L89" i="1"/>
  <c r="L83" i="1"/>
  <c r="L79" i="1"/>
  <c r="L75" i="1"/>
  <c r="L71" i="1"/>
  <c r="L67" i="1"/>
  <c r="L63" i="1"/>
  <c r="L59" i="1"/>
  <c r="L55" i="1"/>
  <c r="L51" i="1"/>
  <c r="L47" i="1"/>
  <c r="L43" i="1"/>
  <c r="L39" i="1"/>
  <c r="L35" i="1"/>
  <c r="L31" i="1"/>
  <c r="L27" i="1"/>
  <c r="L23" i="1"/>
  <c r="L19" i="1"/>
  <c r="L15" i="1"/>
  <c r="L885" i="1"/>
  <c r="L483" i="1"/>
  <c r="L479" i="1"/>
  <c r="L475" i="1"/>
  <c r="L467" i="1"/>
  <c r="L463" i="1"/>
  <c r="L459" i="1"/>
  <c r="L451" i="1"/>
  <c r="L447" i="1"/>
  <c r="L443" i="1"/>
  <c r="L439" i="1"/>
  <c r="L435" i="1"/>
  <c r="L431" i="1"/>
  <c r="L427" i="1"/>
  <c r="L419" i="1"/>
  <c r="L415" i="1"/>
  <c r="L407" i="1"/>
  <c r="L403" i="1"/>
  <c r="L399" i="1"/>
  <c r="L395" i="1"/>
  <c r="L387" i="1"/>
  <c r="L379" i="1"/>
  <c r="L375" i="1"/>
  <c r="L367" i="1"/>
  <c r="L355" i="1"/>
  <c r="L351" i="1"/>
  <c r="L347" i="1"/>
  <c r="L343" i="1"/>
  <c r="L339" i="1"/>
  <c r="L335" i="1"/>
  <c r="L323" i="1"/>
  <c r="L315" i="1"/>
  <c r="L307" i="1"/>
  <c r="L299" i="1"/>
  <c r="L291" i="1"/>
  <c r="L287" i="1"/>
  <c r="L279" i="1"/>
  <c r="L271" i="1"/>
  <c r="L267" i="1"/>
  <c r="L263" i="1"/>
  <c r="L259" i="1"/>
  <c r="L255" i="1"/>
  <c r="L251" i="1"/>
  <c r="L247" i="1"/>
  <c r="L243" i="1"/>
  <c r="L239" i="1"/>
  <c r="L235" i="1"/>
  <c r="L231" i="1"/>
  <c r="L227" i="1"/>
  <c r="L151" i="1"/>
  <c r="L147" i="1"/>
  <c r="L135" i="1"/>
  <c r="L2418" i="1"/>
  <c r="L2162" i="1"/>
  <c r="L1906" i="1"/>
  <c r="L1820" i="1"/>
  <c r="L1756" i="1"/>
  <c r="L1692" i="1"/>
  <c r="L1628" i="1"/>
  <c r="L1564" i="1"/>
  <c r="L1500" i="1"/>
  <c r="L1436" i="1"/>
  <c r="L1380" i="1"/>
  <c r="L1356" i="1"/>
  <c r="L1340" i="1"/>
  <c r="L1324" i="1"/>
  <c r="L1308" i="1"/>
  <c r="L1292" i="1"/>
  <c r="L1280" i="1"/>
  <c r="L1272" i="1"/>
  <c r="L1264" i="1"/>
  <c r="L1256" i="1"/>
  <c r="L1248" i="1"/>
  <c r="L1240" i="1"/>
  <c r="L1232" i="1"/>
  <c r="L1224" i="1"/>
  <c r="L1216" i="1"/>
  <c r="L1208" i="1"/>
  <c r="L1200" i="1"/>
  <c r="L1192" i="1"/>
  <c r="L1184" i="1"/>
  <c r="L1176" i="1"/>
  <c r="L1168" i="1"/>
  <c r="L1160" i="1"/>
  <c r="L1152" i="1"/>
  <c r="L1144" i="1"/>
  <c r="L1136" i="1"/>
  <c r="L1128" i="1"/>
  <c r="L1120" i="1"/>
  <c r="L1112" i="1"/>
  <c r="L1104" i="1"/>
  <c r="L1096" i="1"/>
  <c r="L1088" i="1"/>
  <c r="L1080" i="1"/>
  <c r="L1072" i="1"/>
  <c r="L1064" i="1"/>
  <c r="L1056" i="1"/>
  <c r="L1048" i="1"/>
  <c r="L1040" i="1"/>
  <c r="L1032" i="1"/>
  <c r="L1024" i="1"/>
  <c r="L1016" i="1"/>
  <c r="L1008" i="1"/>
  <c r="L1000" i="1"/>
  <c r="L992" i="1"/>
  <c r="L987" i="1"/>
  <c r="L981" i="1"/>
  <c r="L976" i="1"/>
  <c r="L971" i="1"/>
  <c r="L965" i="1"/>
  <c r="L960" i="1"/>
  <c r="L955" i="1"/>
  <c r="L949" i="1"/>
  <c r="L944" i="1"/>
  <c r="L939" i="1"/>
  <c r="L933" i="1"/>
  <c r="L928" i="1"/>
  <c r="L923" i="1"/>
  <c r="L917" i="1"/>
  <c r="L912" i="1"/>
  <c r="L907" i="1"/>
  <c r="L901" i="1"/>
  <c r="L896" i="1"/>
  <c r="L891" i="1"/>
  <c r="L880" i="1"/>
  <c r="L875" i="1"/>
  <c r="L869" i="1"/>
  <c r="L864" i="1"/>
  <c r="L859" i="1"/>
  <c r="L855" i="1"/>
  <c r="L851" i="1"/>
  <c r="L847" i="1"/>
  <c r="L843" i="1"/>
  <c r="L839" i="1"/>
  <c r="L835" i="1"/>
  <c r="L831" i="1"/>
  <c r="L827" i="1"/>
  <c r="L823" i="1"/>
  <c r="L819" i="1"/>
  <c r="L815" i="1"/>
  <c r="L811" i="1"/>
  <c r="L807" i="1"/>
  <c r="L803" i="1"/>
  <c r="L799" i="1"/>
  <c r="L795" i="1"/>
  <c r="L791" i="1"/>
  <c r="L787" i="1"/>
  <c r="L783" i="1"/>
  <c r="L779" i="1"/>
  <c r="L775" i="1"/>
  <c r="L771" i="1"/>
  <c r="L767" i="1"/>
  <c r="L763" i="1"/>
  <c r="L759" i="1"/>
  <c r="L755" i="1"/>
  <c r="L751" i="1"/>
  <c r="L747" i="1"/>
  <c r="L743" i="1"/>
  <c r="L739" i="1"/>
  <c r="L735" i="1"/>
  <c r="L731" i="1"/>
  <c r="L727" i="1"/>
  <c r="L723" i="1"/>
  <c r="L719" i="1"/>
  <c r="L715" i="1"/>
  <c r="L711" i="1"/>
  <c r="L707" i="1"/>
  <c r="L703" i="1"/>
  <c r="L699" i="1"/>
  <c r="L695" i="1"/>
  <c r="L691" i="1"/>
  <c r="L687" i="1"/>
  <c r="L683" i="1"/>
  <c r="L679" i="1"/>
  <c r="L675" i="1"/>
  <c r="L671" i="1"/>
  <c r="L667" i="1"/>
  <c r="L663" i="1"/>
  <c r="L659" i="1"/>
  <c r="L655" i="1"/>
  <c r="L651" i="1"/>
  <c r="L647" i="1"/>
  <c r="L643" i="1"/>
  <c r="L639" i="1"/>
  <c r="L635" i="1"/>
  <c r="L631" i="1"/>
  <c r="L627" i="1"/>
  <c r="L623" i="1"/>
  <c r="L619" i="1"/>
  <c r="L615" i="1"/>
  <c r="L611" i="1"/>
  <c r="L607" i="1"/>
  <c r="L603" i="1"/>
  <c r="L599" i="1"/>
  <c r="L595" i="1"/>
  <c r="L591" i="1"/>
  <c r="L587" i="1"/>
  <c r="L583" i="1"/>
  <c r="L579" i="1"/>
  <c r="L575" i="1"/>
  <c r="L571" i="1"/>
  <c r="L567" i="1"/>
  <c r="L563" i="1"/>
  <c r="L559" i="1"/>
  <c r="L555" i="1"/>
  <c r="L551" i="1"/>
  <c r="L547" i="1"/>
  <c r="L543" i="1"/>
  <c r="L539" i="1"/>
  <c r="L535" i="1"/>
  <c r="L531" i="1"/>
  <c r="L527" i="1"/>
  <c r="L523" i="1"/>
  <c r="L519" i="1"/>
  <c r="L515" i="1"/>
  <c r="L511" i="1"/>
  <c r="L507" i="1"/>
  <c r="L503" i="1"/>
  <c r="L499" i="1"/>
  <c r="L495" i="1"/>
  <c r="L491" i="1"/>
  <c r="L487" i="1"/>
  <c r="L471" i="1"/>
  <c r="L455" i="1"/>
  <c r="L423" i="1"/>
  <c r="L411" i="1"/>
  <c r="L391" i="1"/>
  <c r="L383" i="1"/>
  <c r="L371" i="1"/>
  <c r="L363" i="1"/>
  <c r="L359" i="1"/>
  <c r="L331" i="1"/>
  <c r="L327" i="1"/>
  <c r="L319" i="1"/>
  <c r="L311" i="1"/>
  <c r="L303" i="1"/>
  <c r="L295" i="1"/>
  <c r="L283" i="1"/>
  <c r="L275" i="1"/>
  <c r="L223" i="1"/>
  <c r="L219" i="1"/>
  <c r="L215" i="1"/>
  <c r="L211" i="1"/>
  <c r="L207" i="1"/>
  <c r="L203" i="1"/>
  <c r="L199" i="1"/>
  <c r="L195" i="1"/>
  <c r="L191" i="1"/>
  <c r="L187" i="1"/>
  <c r="L183" i="1"/>
  <c r="L179" i="1"/>
  <c r="L175" i="1"/>
  <c r="L171" i="1"/>
  <c r="L167" i="1"/>
  <c r="L163" i="1"/>
  <c r="L159" i="1"/>
  <c r="L155" i="1"/>
  <c r="L143" i="1"/>
  <c r="L139" i="1"/>
  <c r="L2354" i="1"/>
  <c r="L2098" i="1"/>
  <c r="L1868" i="1"/>
  <c r="L1804" i="1"/>
  <c r="L1740" i="1"/>
  <c r="L1676" i="1"/>
  <c r="L1612" i="1"/>
  <c r="L1548" i="1"/>
  <c r="L1484" i="1"/>
  <c r="L1420" i="1"/>
  <c r="L1372" i="1"/>
  <c r="L1352" i="1"/>
  <c r="L1336" i="1"/>
  <c r="L1320" i="1"/>
  <c r="L1304" i="1"/>
  <c r="L1288" i="1"/>
  <c r="L1277" i="1"/>
  <c r="L1269" i="1"/>
  <c r="L1261" i="1"/>
  <c r="L1253" i="1"/>
  <c r="L1245" i="1"/>
  <c r="L1237" i="1"/>
  <c r="L1229" i="1"/>
  <c r="L1221" i="1"/>
  <c r="L1213" i="1"/>
  <c r="L1205" i="1"/>
  <c r="L1197" i="1"/>
  <c r="L1189" i="1"/>
  <c r="L1181" i="1"/>
  <c r="L1173" i="1"/>
  <c r="L1165" i="1"/>
  <c r="L1157" i="1"/>
  <c r="L1149" i="1"/>
  <c r="L1141" i="1"/>
  <c r="L1133" i="1"/>
  <c r="L1125" i="1"/>
  <c r="L1117" i="1"/>
  <c r="L1109" i="1"/>
  <c r="L1101" i="1"/>
  <c r="L1093" i="1"/>
  <c r="L1085" i="1"/>
  <c r="L1077" i="1"/>
  <c r="L1069" i="1"/>
  <c r="L1061" i="1"/>
  <c r="L1053" i="1"/>
  <c r="L1045" i="1"/>
  <c r="L1037" i="1"/>
  <c r="L1029" i="1"/>
  <c r="L1021" i="1"/>
  <c r="L1013" i="1"/>
  <c r="L1005" i="1"/>
  <c r="L997" i="1"/>
  <c r="L991" i="1"/>
  <c r="L985" i="1"/>
  <c r="L980" i="1"/>
  <c r="L975" i="1"/>
  <c r="L969" i="1"/>
  <c r="L964" i="1"/>
  <c r="L959" i="1"/>
  <c r="L953" i="1"/>
  <c r="L948" i="1"/>
  <c r="L943" i="1"/>
  <c r="L937" i="1"/>
  <c r="L932" i="1"/>
  <c r="L927" i="1"/>
  <c r="L921" i="1"/>
  <c r="L916" i="1"/>
  <c r="L911" i="1"/>
  <c r="L905" i="1"/>
  <c r="L900" i="1"/>
  <c r="L895" i="1"/>
  <c r="L889" i="1"/>
  <c r="L884" i="1"/>
  <c r="L879" i="1"/>
  <c r="L873" i="1"/>
  <c r="L868" i="1"/>
  <c r="L863" i="1"/>
  <c r="L858" i="1"/>
  <c r="L854" i="1"/>
  <c r="L850" i="1"/>
  <c r="L846" i="1"/>
  <c r="L842" i="1"/>
  <c r="L838" i="1"/>
  <c r="L834" i="1"/>
  <c r="L830" i="1"/>
  <c r="L826" i="1"/>
  <c r="L822" i="1"/>
  <c r="L818" i="1"/>
  <c r="L814" i="1"/>
  <c r="L810" i="1"/>
  <c r="L806" i="1"/>
  <c r="L802" i="1"/>
  <c r="L798" i="1"/>
  <c r="L794" i="1"/>
  <c r="L790" i="1"/>
  <c r="L786" i="1"/>
  <c r="L782" i="1"/>
  <c r="L778" i="1"/>
  <c r="L774" i="1"/>
  <c r="L770" i="1"/>
  <c r="L766" i="1"/>
  <c r="L762" i="1"/>
  <c r="L758" i="1"/>
  <c r="L754" i="1"/>
  <c r="L750" i="1"/>
  <c r="L746" i="1"/>
  <c r="L742" i="1"/>
  <c r="L738" i="1"/>
  <c r="L734" i="1"/>
  <c r="L730" i="1"/>
  <c r="L726" i="1"/>
  <c r="L722" i="1"/>
  <c r="L718" i="1"/>
  <c r="L714" i="1"/>
  <c r="L710" i="1"/>
  <c r="L706" i="1"/>
  <c r="L702" i="1"/>
  <c r="L698" i="1"/>
  <c r="L694" i="1"/>
  <c r="L690" i="1"/>
  <c r="L686" i="1"/>
  <c r="L682" i="1"/>
  <c r="L678" i="1"/>
  <c r="L674" i="1"/>
  <c r="L670" i="1"/>
  <c r="L666" i="1"/>
  <c r="L662" i="1"/>
  <c r="L658" i="1"/>
  <c r="L654" i="1"/>
  <c r="L650" i="1"/>
  <c r="L646" i="1"/>
  <c r="L642" i="1"/>
  <c r="L638" i="1"/>
  <c r="L634" i="1"/>
  <c r="L630" i="1"/>
  <c r="L626" i="1"/>
  <c r="L622" i="1"/>
  <c r="L618" i="1"/>
  <c r="L614" i="1"/>
  <c r="L610" i="1"/>
  <c r="L606" i="1"/>
  <c r="L602" i="1"/>
  <c r="L598" i="1"/>
  <c r="L594" i="1"/>
  <c r="L590" i="1"/>
  <c r="L586" i="1"/>
  <c r="L582" i="1"/>
  <c r="L578" i="1"/>
  <c r="L574" i="1"/>
  <c r="L570" i="1"/>
  <c r="L566" i="1"/>
  <c r="L562" i="1"/>
  <c r="L558" i="1"/>
  <c r="L554" i="1"/>
  <c r="L550" i="1"/>
  <c r="L546" i="1"/>
  <c r="L542" i="1"/>
  <c r="L538" i="1"/>
  <c r="L534" i="1"/>
  <c r="L530" i="1"/>
  <c r="L526" i="1"/>
  <c r="L522" i="1"/>
  <c r="L518" i="1"/>
  <c r="L514" i="1"/>
  <c r="L510" i="1"/>
  <c r="L506" i="1"/>
  <c r="L502" i="1"/>
  <c r="L498" i="1"/>
  <c r="L494" i="1"/>
  <c r="L2290" i="1"/>
  <c r="L1724" i="1"/>
  <c r="L1468" i="1"/>
  <c r="L1332" i="1"/>
  <c r="L1276" i="1"/>
  <c r="L1244" i="1"/>
  <c r="L1212" i="1"/>
  <c r="L1180" i="1"/>
  <c r="L1148" i="1"/>
  <c r="L1116" i="1"/>
  <c r="L1084" i="1"/>
  <c r="L1052" i="1"/>
  <c r="L1020" i="1"/>
  <c r="L989" i="1"/>
  <c r="L968" i="1"/>
  <c r="L947" i="1"/>
  <c r="L925" i="1"/>
  <c r="L904" i="1"/>
  <c r="L883" i="1"/>
  <c r="L861" i="1"/>
  <c r="L845" i="1"/>
  <c r="L829" i="1"/>
  <c r="L813" i="1"/>
  <c r="L797" i="1"/>
  <c r="L781" i="1"/>
  <c r="L765" i="1"/>
  <c r="L749" i="1"/>
  <c r="L733" i="1"/>
  <c r="L717" i="1"/>
  <c r="L701" i="1"/>
  <c r="L685" i="1"/>
  <c r="L669" i="1"/>
  <c r="L653" i="1"/>
  <c r="L637" i="1"/>
  <c r="L621" i="1"/>
  <c r="L605" i="1"/>
  <c r="L589" i="1"/>
  <c r="L573" i="1"/>
  <c r="L557" i="1"/>
  <c r="L541" i="1"/>
  <c r="L525" i="1"/>
  <c r="L509" i="1"/>
  <c r="L493" i="1"/>
  <c r="L485" i="1"/>
  <c r="L477" i="1"/>
  <c r="L469" i="1"/>
  <c r="L461" i="1"/>
  <c r="L453" i="1"/>
  <c r="L445" i="1"/>
  <c r="L437" i="1"/>
  <c r="L429" i="1"/>
  <c r="L421" i="1"/>
  <c r="L413" i="1"/>
  <c r="L405" i="1"/>
  <c r="L397" i="1"/>
  <c r="L389" i="1"/>
  <c r="L381" i="1"/>
  <c r="L373" i="1"/>
  <c r="L365" i="1"/>
  <c r="L357" i="1"/>
  <c r="L349" i="1"/>
  <c r="L341" i="1"/>
  <c r="L333" i="1"/>
  <c r="L325" i="1"/>
  <c r="L317" i="1"/>
  <c r="L309" i="1"/>
  <c r="L301" i="1"/>
  <c r="L293" i="1"/>
  <c r="L285" i="1"/>
  <c r="L277" i="1"/>
  <c r="L269" i="1"/>
  <c r="L261" i="1"/>
  <c r="L253" i="1"/>
  <c r="L245" i="1"/>
  <c r="L237" i="1"/>
  <c r="L229" i="1"/>
  <c r="L221" i="1"/>
  <c r="L213" i="1"/>
  <c r="L205" i="1"/>
  <c r="L197" i="1"/>
  <c r="L189" i="1"/>
  <c r="L181" i="1"/>
  <c r="L173" i="1"/>
  <c r="L165" i="1"/>
  <c r="L157" i="1"/>
  <c r="L149" i="1"/>
  <c r="L141" i="1"/>
  <c r="L133" i="1"/>
  <c r="L127" i="1"/>
  <c r="L122" i="1"/>
  <c r="L117" i="1"/>
  <c r="L111" i="1"/>
  <c r="L107" i="1"/>
  <c r="L102" i="1"/>
  <c r="L96" i="1"/>
  <c r="L91" i="1"/>
  <c r="L84" i="1"/>
  <c r="L78" i="1"/>
  <c r="L73" i="1"/>
  <c r="L68" i="1"/>
  <c r="L62" i="1"/>
  <c r="L57" i="1"/>
  <c r="L52" i="1"/>
  <c r="L46" i="1"/>
  <c r="L41" i="1"/>
  <c r="L36" i="1"/>
  <c r="L30" i="1"/>
  <c r="L25" i="1"/>
  <c r="L20" i="1"/>
  <c r="L14" i="1"/>
  <c r="L50" i="1"/>
  <c r="L45" i="1"/>
  <c r="L40" i="1"/>
  <c r="L34" i="1"/>
  <c r="L29" i="1"/>
  <c r="L24" i="1"/>
  <c r="L13" i="1"/>
  <c r="L1788" i="1"/>
  <c r="L1532" i="1"/>
  <c r="L1220" i="1"/>
  <c r="L1060" i="1"/>
  <c r="L996" i="1"/>
  <c r="L973" i="1"/>
  <c r="L952" i="1"/>
  <c r="L833" i="1"/>
  <c r="L817" i="1"/>
  <c r="L769" i="1"/>
  <c r="L753" i="1"/>
  <c r="L737" i="1"/>
  <c r="L609" i="1"/>
  <c r="L561" i="1"/>
  <c r="L545" i="1"/>
  <c r="L513" i="1"/>
  <c r="L478" i="1"/>
  <c r="L462" i="1"/>
  <c r="L454" i="1"/>
  <c r="L446" i="1"/>
  <c r="L438" i="1"/>
  <c r="L374" i="1"/>
  <c r="L366" i="1"/>
  <c r="L358" i="1"/>
  <c r="L326" i="1"/>
  <c r="L254" i="1"/>
  <c r="L230" i="1"/>
  <c r="L222" i="1"/>
  <c r="L206" i="1"/>
  <c r="L190" i="1"/>
  <c r="L158" i="1"/>
  <c r="L142" i="1"/>
  <c r="L123" i="1"/>
  <c r="L113" i="1"/>
  <c r="L92" i="1"/>
  <c r="L64" i="1"/>
  <c r="L37" i="1"/>
  <c r="L32" i="1"/>
  <c r="L21" i="1"/>
  <c r="L2034" i="1"/>
  <c r="L1660" i="1"/>
  <c r="L1404" i="1"/>
  <c r="L1316" i="1"/>
  <c r="L1268" i="1"/>
  <c r="L1236" i="1"/>
  <c r="L1204" i="1"/>
  <c r="L1172" i="1"/>
  <c r="L1140" i="1"/>
  <c r="L1108" i="1"/>
  <c r="L1076" i="1"/>
  <c r="L1044" i="1"/>
  <c r="L1012" i="1"/>
  <c r="L984" i="1"/>
  <c r="L963" i="1"/>
  <c r="L941" i="1"/>
  <c r="L920" i="1"/>
  <c r="L899" i="1"/>
  <c r="L877" i="1"/>
  <c r="L857" i="1"/>
  <c r="L841" i="1"/>
  <c r="L825" i="1"/>
  <c r="L809" i="1"/>
  <c r="L793" i="1"/>
  <c r="L777" i="1"/>
  <c r="L761" i="1"/>
  <c r="L745" i="1"/>
  <c r="L729" i="1"/>
  <c r="L713" i="1"/>
  <c r="L697" i="1"/>
  <c r="L681" i="1"/>
  <c r="L665" i="1"/>
  <c r="L649" i="1"/>
  <c r="L633" i="1"/>
  <c r="L617" i="1"/>
  <c r="L601" i="1"/>
  <c r="L585" i="1"/>
  <c r="L569" i="1"/>
  <c r="L553" i="1"/>
  <c r="L537" i="1"/>
  <c r="L521" i="1"/>
  <c r="L505" i="1"/>
  <c r="L490" i="1"/>
  <c r="L482" i="1"/>
  <c r="L474" i="1"/>
  <c r="L466" i="1"/>
  <c r="L458" i="1"/>
  <c r="L450" i="1"/>
  <c r="L442" i="1"/>
  <c r="L434" i="1"/>
  <c r="L426" i="1"/>
  <c r="L418" i="1"/>
  <c r="L410" i="1"/>
  <c r="L402" i="1"/>
  <c r="L394" i="1"/>
  <c r="L386" i="1"/>
  <c r="L378" i="1"/>
  <c r="L370" i="1"/>
  <c r="L362" i="1"/>
  <c r="L354" i="1"/>
  <c r="L346" i="1"/>
  <c r="L330" i="1"/>
  <c r="L322" i="1"/>
  <c r="L314" i="1"/>
  <c r="L306" i="1"/>
  <c r="L298" i="1"/>
  <c r="L290" i="1"/>
  <c r="L282" i="1"/>
  <c r="L274" i="1"/>
  <c r="L266" i="1"/>
  <c r="L258" i="1"/>
  <c r="L250" i="1"/>
  <c r="L242" i="1"/>
  <c r="L234" i="1"/>
  <c r="L226" i="1"/>
  <c r="L218" i="1"/>
  <c r="L210" i="1"/>
  <c r="L202" i="1"/>
  <c r="L194" i="1"/>
  <c r="L186" i="1"/>
  <c r="L178" i="1"/>
  <c r="L170" i="1"/>
  <c r="L162" i="1"/>
  <c r="L154" i="1"/>
  <c r="L146" i="1"/>
  <c r="L138" i="1"/>
  <c r="L131" i="1"/>
  <c r="L126" i="1"/>
  <c r="L121" i="1"/>
  <c r="L115" i="1"/>
  <c r="L110" i="1"/>
  <c r="L106" i="1"/>
  <c r="L100" i="1"/>
  <c r="L95" i="1"/>
  <c r="L90" i="1"/>
  <c r="L82" i="1"/>
  <c r="L77" i="1"/>
  <c r="L72" i="1"/>
  <c r="L66" i="1"/>
  <c r="L61" i="1"/>
  <c r="L56" i="1"/>
  <c r="L18" i="1"/>
  <c r="L1348" i="1"/>
  <c r="L1284" i="1"/>
  <c r="L1188" i="1"/>
  <c r="L1156" i="1"/>
  <c r="L1124" i="1"/>
  <c r="L1028" i="1"/>
  <c r="L931" i="1"/>
  <c r="L867" i="1"/>
  <c r="L673" i="1"/>
  <c r="L625" i="1"/>
  <c r="L486" i="1"/>
  <c r="L406" i="1"/>
  <c r="L390" i="1"/>
  <c r="L342" i="1"/>
  <c r="L318" i="1"/>
  <c r="L286" i="1"/>
  <c r="L262" i="1"/>
  <c r="L214" i="1"/>
  <c r="L174" i="1"/>
  <c r="L134" i="1"/>
  <c r="L118" i="1"/>
  <c r="L80" i="1"/>
  <c r="L1852" i="1"/>
  <c r="L1596" i="1"/>
  <c r="L1364" i="1"/>
  <c r="L1300" i="1"/>
  <c r="L1260" i="1"/>
  <c r="L1228" i="1"/>
  <c r="L1196" i="1"/>
  <c r="L1164" i="1"/>
  <c r="L1132" i="1"/>
  <c r="L1100" i="1"/>
  <c r="L1068" i="1"/>
  <c r="L1036" i="1"/>
  <c r="L1004" i="1"/>
  <c r="L979" i="1"/>
  <c r="L957" i="1"/>
  <c r="L936" i="1"/>
  <c r="L915" i="1"/>
  <c r="L893" i="1"/>
  <c r="L872" i="1"/>
  <c r="L853" i="1"/>
  <c r="L837" i="1"/>
  <c r="L821" i="1"/>
  <c r="L805" i="1"/>
  <c r="L789" i="1"/>
  <c r="L773" i="1"/>
  <c r="L757" i="1"/>
  <c r="L741" i="1"/>
  <c r="L725" i="1"/>
  <c r="L709" i="1"/>
  <c r="L693" i="1"/>
  <c r="L677" i="1"/>
  <c r="L661" i="1"/>
  <c r="L645" i="1"/>
  <c r="L629" i="1"/>
  <c r="L613" i="1"/>
  <c r="L597" i="1"/>
  <c r="L581" i="1"/>
  <c r="L565" i="1"/>
  <c r="L549" i="1"/>
  <c r="L533" i="1"/>
  <c r="L517" i="1"/>
  <c r="L501" i="1"/>
  <c r="L489" i="1"/>
  <c r="L481" i="1"/>
  <c r="L473" i="1"/>
  <c r="L465" i="1"/>
  <c r="L457" i="1"/>
  <c r="L449" i="1"/>
  <c r="L441" i="1"/>
  <c r="L433" i="1"/>
  <c r="L425" i="1"/>
  <c r="L417" i="1"/>
  <c r="L409" i="1"/>
  <c r="L401" i="1"/>
  <c r="L393" i="1"/>
  <c r="L385" i="1"/>
  <c r="L377" i="1"/>
  <c r="L369" i="1"/>
  <c r="L361" i="1"/>
  <c r="L353" i="1"/>
  <c r="L345" i="1"/>
  <c r="L337" i="1"/>
  <c r="L329" i="1"/>
  <c r="L321" i="1"/>
  <c r="L313" i="1"/>
  <c r="L305" i="1"/>
  <c r="L297" i="1"/>
  <c r="L289" i="1"/>
  <c r="L281" i="1"/>
  <c r="L273" i="1"/>
  <c r="L265" i="1"/>
  <c r="L257" i="1"/>
  <c r="L249" i="1"/>
  <c r="L241" i="1"/>
  <c r="L233" i="1"/>
  <c r="L225" i="1"/>
  <c r="L217" i="1"/>
  <c r="L209" i="1"/>
  <c r="L201" i="1"/>
  <c r="L193" i="1"/>
  <c r="L185" i="1"/>
  <c r="L177" i="1"/>
  <c r="L169" i="1"/>
  <c r="L161" i="1"/>
  <c r="L153" i="1"/>
  <c r="L145" i="1"/>
  <c r="L137" i="1"/>
  <c r="L130" i="1"/>
  <c r="L125" i="1"/>
  <c r="L119" i="1"/>
  <c r="L114" i="1"/>
  <c r="L109" i="1"/>
  <c r="L104" i="1"/>
  <c r="L99" i="1"/>
  <c r="L94" i="1"/>
  <c r="L81" i="1"/>
  <c r="L76" i="1"/>
  <c r="L70" i="1"/>
  <c r="L65" i="1"/>
  <c r="L60" i="1"/>
  <c r="L54" i="1"/>
  <c r="L49" i="1"/>
  <c r="L44" i="1"/>
  <c r="L38" i="1"/>
  <c r="L33" i="1"/>
  <c r="L28" i="1"/>
  <c r="L22" i="1"/>
  <c r="L17" i="1"/>
  <c r="L1252" i="1"/>
  <c r="L1092" i="1"/>
  <c r="L909" i="1"/>
  <c r="L888" i="1"/>
  <c r="L849" i="1"/>
  <c r="L801" i="1"/>
  <c r="L785" i="1"/>
  <c r="L721" i="1"/>
  <c r="L705" i="1"/>
  <c r="L689" i="1"/>
  <c r="L657" i="1"/>
  <c r="L641" i="1"/>
  <c r="L593" i="1"/>
  <c r="L577" i="1"/>
  <c r="L529" i="1"/>
  <c r="L497" i="1"/>
  <c r="L470" i="1"/>
  <c r="L430" i="1"/>
  <c r="L422" i="1"/>
  <c r="L414" i="1"/>
  <c r="L398" i="1"/>
  <c r="L382" i="1"/>
  <c r="L350" i="1"/>
  <c r="L334" i="1"/>
  <c r="L310" i="1"/>
  <c r="L302" i="1"/>
  <c r="L294" i="1"/>
  <c r="L278" i="1"/>
  <c r="L270" i="1"/>
  <c r="L246" i="1"/>
  <c r="L238" i="1"/>
  <c r="L198" i="1"/>
  <c r="L182" i="1"/>
  <c r="L166" i="1"/>
  <c r="L150" i="1"/>
  <c r="L129" i="1"/>
  <c r="L108" i="1"/>
  <c r="L103" i="1"/>
  <c r="L98" i="1"/>
  <c r="L85" i="1"/>
  <c r="L74" i="1"/>
  <c r="L69" i="1"/>
  <c r="L58" i="1"/>
  <c r="L53" i="1"/>
  <c r="L48" i="1"/>
  <c r="L42" i="1"/>
  <c r="L26" i="1"/>
  <c r="L16" i="1"/>
  <c r="K3288" i="1"/>
  <c r="K3286" i="1"/>
  <c r="K3284" i="1"/>
  <c r="K3282" i="1"/>
  <c r="K3280" i="1"/>
  <c r="K3278" i="1"/>
  <c r="K3276" i="1"/>
  <c r="K3274" i="1"/>
  <c r="K3272" i="1"/>
  <c r="K3270" i="1"/>
  <c r="K3268" i="1"/>
  <c r="K3266" i="1"/>
  <c r="K3264" i="1"/>
  <c r="K3262" i="1"/>
  <c r="K3260" i="1"/>
  <c r="K3258" i="1"/>
  <c r="K3256" i="1"/>
  <c r="K3254" i="1"/>
  <c r="K3252" i="1"/>
  <c r="K3250" i="1"/>
  <c r="K3248" i="1"/>
  <c r="K3246" i="1"/>
  <c r="K3244" i="1"/>
  <c r="K3242" i="1"/>
  <c r="K3240" i="1"/>
  <c r="K3238" i="1"/>
  <c r="K3236" i="1"/>
  <c r="K3234" i="1"/>
  <c r="K3232" i="1"/>
  <c r="K3230" i="1"/>
  <c r="K3228" i="1"/>
  <c r="K3226" i="1"/>
  <c r="K3224" i="1"/>
  <c r="K3222" i="1"/>
  <c r="K3220" i="1"/>
  <c r="K3218" i="1"/>
  <c r="K3216" i="1"/>
  <c r="K3214" i="1"/>
  <c r="K3212" i="1"/>
  <c r="K3210" i="1"/>
  <c r="K3208" i="1"/>
  <c r="K3206" i="1"/>
  <c r="K3204" i="1"/>
  <c r="K3202" i="1"/>
  <c r="K3200" i="1"/>
  <c r="K3198" i="1"/>
  <c r="K3196" i="1"/>
  <c r="K3194" i="1"/>
  <c r="K3192" i="1"/>
  <c r="K3190" i="1"/>
  <c r="K3188" i="1"/>
  <c r="K3186" i="1"/>
  <c r="K3184" i="1"/>
  <c r="K3182" i="1"/>
  <c r="K3180" i="1"/>
  <c r="K3178" i="1"/>
  <c r="K3176" i="1"/>
  <c r="K3174" i="1"/>
  <c r="K3172" i="1"/>
  <c r="K3170" i="1"/>
  <c r="K3168" i="1"/>
  <c r="K3166" i="1"/>
  <c r="K3164" i="1"/>
  <c r="K3162" i="1"/>
  <c r="K3160" i="1"/>
  <c r="K3158" i="1"/>
  <c r="K3156" i="1"/>
  <c r="K3154" i="1"/>
  <c r="K3152" i="1"/>
  <c r="K3150" i="1"/>
  <c r="K3148" i="1"/>
  <c r="K3146" i="1"/>
  <c r="K3144" i="1"/>
  <c r="K3142" i="1"/>
  <c r="K3140" i="1"/>
  <c r="K3138" i="1"/>
  <c r="K3136" i="1"/>
  <c r="K3134" i="1"/>
  <c r="K3132" i="1"/>
  <c r="K3130" i="1"/>
  <c r="K3128" i="1"/>
  <c r="K3126" i="1"/>
  <c r="K3124" i="1"/>
  <c r="K3122" i="1"/>
  <c r="K3120" i="1"/>
  <c r="K3283" i="1"/>
  <c r="K3275" i="1"/>
  <c r="K3267" i="1"/>
  <c r="K3259" i="1"/>
  <c r="K3251" i="1"/>
  <c r="K3243" i="1"/>
  <c r="K3235" i="1"/>
  <c r="K3227" i="1"/>
  <c r="K3219" i="1"/>
  <c r="K3211" i="1"/>
  <c r="K3203" i="1"/>
  <c r="K3195" i="1"/>
  <c r="K3187" i="1"/>
  <c r="K3179" i="1"/>
  <c r="K3171" i="1"/>
  <c r="K3163" i="1"/>
  <c r="K3155" i="1"/>
  <c r="K3147" i="1"/>
  <c r="K3139" i="1"/>
  <c r="K3131" i="1"/>
  <c r="K3123" i="1"/>
  <c r="K3118" i="1"/>
  <c r="K3116" i="1"/>
  <c r="K3114" i="1"/>
  <c r="K3112" i="1"/>
  <c r="K3110" i="1"/>
  <c r="K3108" i="1"/>
  <c r="K3106" i="1"/>
  <c r="K3104" i="1"/>
  <c r="K3102" i="1"/>
  <c r="K3100" i="1"/>
  <c r="K3098" i="1"/>
  <c r="K3096" i="1"/>
  <c r="K3094" i="1"/>
  <c r="K3092" i="1"/>
  <c r="K3090" i="1"/>
  <c r="K3088" i="1"/>
  <c r="K3086" i="1"/>
  <c r="K3084" i="1"/>
  <c r="K3082" i="1"/>
  <c r="K3080" i="1"/>
  <c r="K3078" i="1"/>
  <c r="K3076" i="1"/>
  <c r="K3074" i="1"/>
  <c r="K3072" i="1"/>
  <c r="K3070" i="1"/>
  <c r="K3068" i="1"/>
  <c r="K3066" i="1"/>
  <c r="K3064" i="1"/>
  <c r="K3062" i="1"/>
  <c r="K3060" i="1"/>
  <c r="K3058" i="1"/>
  <c r="K3056" i="1"/>
  <c r="K3054" i="1"/>
  <c r="K3052" i="1"/>
  <c r="K3050" i="1"/>
  <c r="K3048" i="1"/>
  <c r="K3046" i="1"/>
  <c r="K3044" i="1"/>
  <c r="K3042" i="1"/>
  <c r="K3040" i="1"/>
  <c r="K3038" i="1"/>
  <c r="K3036" i="1"/>
  <c r="K3034" i="1"/>
  <c r="K3032" i="1"/>
  <c r="K3030" i="1"/>
  <c r="K3028" i="1"/>
  <c r="K3026" i="1"/>
  <c r="K3024" i="1"/>
  <c r="K3022" i="1"/>
  <c r="K3020" i="1"/>
  <c r="K3018" i="1"/>
  <c r="K3016" i="1"/>
  <c r="K3014" i="1"/>
  <c r="K3012" i="1"/>
  <c r="K3010" i="1"/>
  <c r="K3008" i="1"/>
  <c r="K3006" i="1"/>
  <c r="K3004" i="1"/>
  <c r="K3002" i="1"/>
  <c r="K3000" i="1"/>
  <c r="K2998" i="1"/>
  <c r="K2996" i="1"/>
  <c r="K2994" i="1"/>
  <c r="K3285" i="1"/>
  <c r="K3277" i="1"/>
  <c r="K3269" i="1"/>
  <c r="K3261" i="1"/>
  <c r="K3253" i="1"/>
  <c r="K3245" i="1"/>
  <c r="K3237" i="1"/>
  <c r="K3229" i="1"/>
  <c r="K3221" i="1"/>
  <c r="K3213" i="1"/>
  <c r="K3205" i="1"/>
  <c r="K3197" i="1"/>
  <c r="K3189" i="1"/>
  <c r="K3181" i="1"/>
  <c r="K3173" i="1"/>
  <c r="K3165" i="1"/>
  <c r="K3157" i="1"/>
  <c r="K3149" i="1"/>
  <c r="K3141" i="1"/>
  <c r="K3133" i="1"/>
  <c r="K3125" i="1"/>
  <c r="K3287" i="1"/>
  <c r="K3279" i="1"/>
  <c r="K3271" i="1"/>
  <c r="K3263" i="1"/>
  <c r="K3255" i="1"/>
  <c r="K3247" i="1"/>
  <c r="K3239" i="1"/>
  <c r="K3231" i="1"/>
  <c r="K3223" i="1"/>
  <c r="K3215" i="1"/>
  <c r="K3207" i="1"/>
  <c r="K3199" i="1"/>
  <c r="K3191" i="1"/>
  <c r="K3183" i="1"/>
  <c r="K3175" i="1"/>
  <c r="K3167" i="1"/>
  <c r="K3159" i="1"/>
  <c r="K3151" i="1"/>
  <c r="K3143" i="1"/>
  <c r="K3135" i="1"/>
  <c r="K3127" i="1"/>
  <c r="K3119" i="1"/>
  <c r="K3117" i="1"/>
  <c r="K3115" i="1"/>
  <c r="K3113" i="1"/>
  <c r="K3111" i="1"/>
  <c r="K3109" i="1"/>
  <c r="K3107" i="1"/>
  <c r="K3105" i="1"/>
  <c r="K3103" i="1"/>
  <c r="K3101" i="1"/>
  <c r="K3099" i="1"/>
  <c r="K3097" i="1"/>
  <c r="K3095" i="1"/>
  <c r="K3093" i="1"/>
  <c r="K3091" i="1"/>
  <c r="K3089" i="1"/>
  <c r="K3087" i="1"/>
  <c r="K3085" i="1"/>
  <c r="K3083" i="1"/>
  <c r="K3081" i="1"/>
  <c r="K3079" i="1"/>
  <c r="K3077" i="1"/>
  <c r="K3075" i="1"/>
  <c r="K3073" i="1"/>
  <c r="K3071" i="1"/>
  <c r="K3069" i="1"/>
  <c r="K3067" i="1"/>
  <c r="K3065" i="1"/>
  <c r="K3063" i="1"/>
  <c r="K3061" i="1"/>
  <c r="K3059" i="1"/>
  <c r="K3057" i="1"/>
  <c r="K3055" i="1"/>
  <c r="K3053" i="1"/>
  <c r="K3051" i="1"/>
  <c r="K3049" i="1"/>
  <c r="K3047" i="1"/>
  <c r="K3045" i="1"/>
  <c r="K3043" i="1"/>
  <c r="K3041" i="1"/>
  <c r="K3039" i="1"/>
  <c r="K3037" i="1"/>
  <c r="K3035" i="1"/>
  <c r="K3033" i="1"/>
  <c r="K3031" i="1"/>
  <c r="K3029" i="1"/>
  <c r="K3027" i="1"/>
  <c r="K3025" i="1"/>
  <c r="K3023" i="1"/>
  <c r="K3021" i="1"/>
  <c r="K3019" i="1"/>
  <c r="K3017" i="1"/>
  <c r="K3015" i="1"/>
  <c r="K3013" i="1"/>
  <c r="K3011" i="1"/>
  <c r="K3009" i="1"/>
  <c r="K3007" i="1"/>
  <c r="K3005" i="1"/>
  <c r="K3003" i="1"/>
  <c r="K3001" i="1"/>
  <c r="K2999" i="1"/>
  <c r="K2997" i="1"/>
  <c r="K2995" i="1"/>
  <c r="K2993" i="1"/>
  <c r="K3281" i="1"/>
  <c r="K3249" i="1"/>
  <c r="K3217" i="1"/>
  <c r="K3185" i="1"/>
  <c r="K3153" i="1"/>
  <c r="K3121" i="1"/>
  <c r="K2991" i="1"/>
  <c r="K2989" i="1"/>
  <c r="K2987" i="1"/>
  <c r="K2985" i="1"/>
  <c r="K2983" i="1"/>
  <c r="K2981" i="1"/>
  <c r="K2979" i="1"/>
  <c r="K2977" i="1"/>
  <c r="K2975" i="1"/>
  <c r="K2973" i="1"/>
  <c r="K2971" i="1"/>
  <c r="K2969" i="1"/>
  <c r="K2967" i="1"/>
  <c r="K2965" i="1"/>
  <c r="K2963" i="1"/>
  <c r="K2961" i="1"/>
  <c r="K2959" i="1"/>
  <c r="K2957" i="1"/>
  <c r="K2955" i="1"/>
  <c r="K2953" i="1"/>
  <c r="K2951" i="1"/>
  <c r="K2949" i="1"/>
  <c r="K2947" i="1"/>
  <c r="K2945" i="1"/>
  <c r="K2943" i="1"/>
  <c r="K2941" i="1"/>
  <c r="K2939" i="1"/>
  <c r="K2937" i="1"/>
  <c r="K2935" i="1"/>
  <c r="K2933" i="1"/>
  <c r="K2931" i="1"/>
  <c r="K2929" i="1"/>
  <c r="K2927" i="1"/>
  <c r="K2925" i="1"/>
  <c r="K2923" i="1"/>
  <c r="K2921" i="1"/>
  <c r="K2919" i="1"/>
  <c r="K2917" i="1"/>
  <c r="K2915" i="1"/>
  <c r="K2913" i="1"/>
  <c r="K2911" i="1"/>
  <c r="K2909" i="1"/>
  <c r="K2907" i="1"/>
  <c r="K2905" i="1"/>
  <c r="K2903" i="1"/>
  <c r="K2901" i="1"/>
  <c r="K2899" i="1"/>
  <c r="K2897" i="1"/>
  <c r="K2895" i="1"/>
  <c r="K2893" i="1"/>
  <c r="K2891" i="1"/>
  <c r="K2889" i="1"/>
  <c r="K2887" i="1"/>
  <c r="K2885" i="1"/>
  <c r="K2883" i="1"/>
  <c r="K2881" i="1"/>
  <c r="K2879" i="1"/>
  <c r="K2877" i="1"/>
  <c r="K2875" i="1"/>
  <c r="K2873" i="1"/>
  <c r="K2871" i="1"/>
  <c r="K2869" i="1"/>
  <c r="K2867" i="1"/>
  <c r="K2865" i="1"/>
  <c r="K2863" i="1"/>
  <c r="K2861" i="1"/>
  <c r="K2859" i="1"/>
  <c r="K2857" i="1"/>
  <c r="K2855" i="1"/>
  <c r="K2853" i="1"/>
  <c r="K2851" i="1"/>
  <c r="K2849" i="1"/>
  <c r="K2847" i="1"/>
  <c r="K2845" i="1"/>
  <c r="K2843" i="1"/>
  <c r="K2841" i="1"/>
  <c r="K2839" i="1"/>
  <c r="K2837" i="1"/>
  <c r="K2835" i="1"/>
  <c r="K3273" i="1"/>
  <c r="K3241" i="1"/>
  <c r="K3209" i="1"/>
  <c r="K3177" i="1"/>
  <c r="K3145" i="1"/>
  <c r="K3265" i="1"/>
  <c r="K3233" i="1"/>
  <c r="K3201" i="1"/>
  <c r="K3169" i="1"/>
  <c r="K3137" i="1"/>
  <c r="K2992" i="1"/>
  <c r="K2990" i="1"/>
  <c r="K2988" i="1"/>
  <c r="K2986" i="1"/>
  <c r="K2984" i="1"/>
  <c r="K2982" i="1"/>
  <c r="K2980" i="1"/>
  <c r="K2978" i="1"/>
  <c r="K2976" i="1"/>
  <c r="K2974" i="1"/>
  <c r="K2972" i="1"/>
  <c r="K2970" i="1"/>
  <c r="K2968" i="1"/>
  <c r="K2966" i="1"/>
  <c r="K2964" i="1"/>
  <c r="K2962" i="1"/>
  <c r="K2960" i="1"/>
  <c r="K2958" i="1"/>
  <c r="K2956" i="1"/>
  <c r="K2954" i="1"/>
  <c r="K2952" i="1"/>
  <c r="K2950" i="1"/>
  <c r="K2948" i="1"/>
  <c r="K2946" i="1"/>
  <c r="K2944" i="1"/>
  <c r="K2942" i="1"/>
  <c r="K2940" i="1"/>
  <c r="K2938" i="1"/>
  <c r="K2936" i="1"/>
  <c r="K2934" i="1"/>
  <c r="K2932" i="1"/>
  <c r="K2930" i="1"/>
  <c r="K2928" i="1"/>
  <c r="K2926" i="1"/>
  <c r="K2924" i="1"/>
  <c r="K2922" i="1"/>
  <c r="K2920" i="1"/>
  <c r="K2918" i="1"/>
  <c r="K2916" i="1"/>
  <c r="K2914" i="1"/>
  <c r="K2912" i="1"/>
  <c r="K2910" i="1"/>
  <c r="K2908" i="1"/>
  <c r="K2906" i="1"/>
  <c r="K2904" i="1"/>
  <c r="K2902" i="1"/>
  <c r="K2900" i="1"/>
  <c r="K2898" i="1"/>
  <c r="K2896" i="1"/>
  <c r="K2894" i="1"/>
  <c r="K2892" i="1"/>
  <c r="K2890" i="1"/>
  <c r="K2888" i="1"/>
  <c r="K2886" i="1"/>
  <c r="K2884" i="1"/>
  <c r="K2882" i="1"/>
  <c r="K2880" i="1"/>
  <c r="K2878" i="1"/>
  <c r="K2876" i="1"/>
  <c r="K2874" i="1"/>
  <c r="K2872" i="1"/>
  <c r="K2870" i="1"/>
  <c r="K2868" i="1"/>
  <c r="K2866" i="1"/>
  <c r="K2864" i="1"/>
  <c r="K2862" i="1"/>
  <c r="K2860" i="1"/>
  <c r="K2858" i="1"/>
  <c r="K2856" i="1"/>
  <c r="K2854" i="1"/>
  <c r="K2852" i="1"/>
  <c r="K2850" i="1"/>
  <c r="K2848" i="1"/>
  <c r="K2846" i="1"/>
  <c r="K2844" i="1"/>
  <c r="K2842" i="1"/>
  <c r="K2840" i="1"/>
  <c r="K2838" i="1"/>
  <c r="K2836" i="1"/>
  <c r="K2834" i="1"/>
  <c r="K2832" i="1"/>
  <c r="K3257" i="1"/>
  <c r="K3129" i="1"/>
  <c r="K2831" i="1"/>
  <c r="K2829" i="1"/>
  <c r="K2827" i="1"/>
  <c r="K2825" i="1"/>
  <c r="K2823" i="1"/>
  <c r="K2821" i="1"/>
  <c r="K2819" i="1"/>
  <c r="K2817" i="1"/>
  <c r="K2815" i="1"/>
  <c r="K2813" i="1"/>
  <c r="K2811" i="1"/>
  <c r="K2809" i="1"/>
  <c r="K2807" i="1"/>
  <c r="K2805" i="1"/>
  <c r="K2803" i="1"/>
  <c r="K2801" i="1"/>
  <c r="K2799" i="1"/>
  <c r="K2797" i="1"/>
  <c r="K2795" i="1"/>
  <c r="K2793" i="1"/>
  <c r="K2791" i="1"/>
  <c r="K2789" i="1"/>
  <c r="K2787" i="1"/>
  <c r="K2785" i="1"/>
  <c r="K2783" i="1"/>
  <c r="K2781" i="1"/>
  <c r="K2779" i="1"/>
  <c r="K2777" i="1"/>
  <c r="K2775" i="1"/>
  <c r="K2773" i="1"/>
  <c r="K2771" i="1"/>
  <c r="K2769" i="1"/>
  <c r="K2767" i="1"/>
  <c r="K2765" i="1"/>
  <c r="K2763" i="1"/>
  <c r="K2761" i="1"/>
  <c r="K2759" i="1"/>
  <c r="K2757" i="1"/>
  <c r="K2755" i="1"/>
  <c r="K2753" i="1"/>
  <c r="K2751" i="1"/>
  <c r="K2749" i="1"/>
  <c r="K2747" i="1"/>
  <c r="K2745" i="1"/>
  <c r="K2743" i="1"/>
  <c r="K2741" i="1"/>
  <c r="K2739" i="1"/>
  <c r="K2737" i="1"/>
  <c r="K2735" i="1"/>
  <c r="K2733" i="1"/>
  <c r="K2731" i="1"/>
  <c r="K2729" i="1"/>
  <c r="K2727" i="1"/>
  <c r="K2725" i="1"/>
  <c r="K2723" i="1"/>
  <c r="K2721" i="1"/>
  <c r="K2719" i="1"/>
  <c r="K2717" i="1"/>
  <c r="K2715" i="1"/>
  <c r="K2713" i="1"/>
  <c r="K2711" i="1"/>
  <c r="K2709" i="1"/>
  <c r="K2707" i="1"/>
  <c r="K2705" i="1"/>
  <c r="K2703" i="1"/>
  <c r="K2701" i="1"/>
  <c r="K2699" i="1"/>
  <c r="K2697" i="1"/>
  <c r="K2695" i="1"/>
  <c r="K2693" i="1"/>
  <c r="K2691" i="1"/>
  <c r="K2689" i="1"/>
  <c r="K2687" i="1"/>
  <c r="K2685" i="1"/>
  <c r="K2683" i="1"/>
  <c r="K2681" i="1"/>
  <c r="K2679" i="1"/>
  <c r="K2677" i="1"/>
  <c r="K2675" i="1"/>
  <c r="K2673" i="1"/>
  <c r="K2671" i="1"/>
  <c r="K2669" i="1"/>
  <c r="K2667" i="1"/>
  <c r="K2665" i="1"/>
  <c r="K2663" i="1"/>
  <c r="K2661" i="1"/>
  <c r="K2659" i="1"/>
  <c r="K2657" i="1"/>
  <c r="K2655" i="1"/>
  <c r="K2653" i="1"/>
  <c r="K2651" i="1"/>
  <c r="K2649" i="1"/>
  <c r="K2647" i="1"/>
  <c r="K2645" i="1"/>
  <c r="K2643" i="1"/>
  <c r="K2641" i="1"/>
  <c r="K2639" i="1"/>
  <c r="K2637" i="1"/>
  <c r="K2635" i="1"/>
  <c r="K2633" i="1"/>
  <c r="K2631" i="1"/>
  <c r="K2629" i="1"/>
  <c r="K2627" i="1"/>
  <c r="K2625" i="1"/>
  <c r="K2623" i="1"/>
  <c r="K2621" i="1"/>
  <c r="K2619" i="1"/>
  <c r="K2617" i="1"/>
  <c r="K2615" i="1"/>
  <c r="K2613" i="1"/>
  <c r="K2611" i="1"/>
  <c r="K2609" i="1"/>
  <c r="K2607" i="1"/>
  <c r="K2605" i="1"/>
  <c r="K2603" i="1"/>
  <c r="K2601" i="1"/>
  <c r="K2599" i="1"/>
  <c r="K2597" i="1"/>
  <c r="K2595" i="1"/>
  <c r="K2593" i="1"/>
  <c r="K2591" i="1"/>
  <c r="K2589" i="1"/>
  <c r="K2587" i="1"/>
  <c r="K2585" i="1"/>
  <c r="K2583" i="1"/>
  <c r="K2581" i="1"/>
  <c r="K2579" i="1"/>
  <c r="K2577" i="1"/>
  <c r="K2575" i="1"/>
  <c r="K2573" i="1"/>
  <c r="K2571" i="1"/>
  <c r="K2569" i="1"/>
  <c r="K2567" i="1"/>
  <c r="K2565" i="1"/>
  <c r="K2563" i="1"/>
  <c r="K2561" i="1"/>
  <c r="K2559" i="1"/>
  <c r="K2557" i="1"/>
  <c r="K2555" i="1"/>
  <c r="K2553" i="1"/>
  <c r="K2551" i="1"/>
  <c r="K2549" i="1"/>
  <c r="K2547" i="1"/>
  <c r="K2545" i="1"/>
  <c r="K2543" i="1"/>
  <c r="K2541" i="1"/>
  <c r="K2539" i="1"/>
  <c r="K2537" i="1"/>
  <c r="K2535" i="1"/>
  <c r="K2533" i="1"/>
  <c r="K2531" i="1"/>
  <c r="K2529" i="1"/>
  <c r="K2527" i="1"/>
  <c r="K2525" i="1"/>
  <c r="K2523" i="1"/>
  <c r="K2521" i="1"/>
  <c r="K2519" i="1"/>
  <c r="K2517" i="1"/>
  <c r="K2515" i="1"/>
  <c r="K2513" i="1"/>
  <c r="K2511" i="1"/>
  <c r="K2509" i="1"/>
  <c r="K2507" i="1"/>
  <c r="K2505" i="1"/>
  <c r="K2503" i="1"/>
  <c r="K2501" i="1"/>
  <c r="K2499" i="1"/>
  <c r="K2497" i="1"/>
  <c r="K3225" i="1"/>
  <c r="K2833" i="1"/>
  <c r="K3193" i="1"/>
  <c r="K2830" i="1"/>
  <c r="K2828" i="1"/>
  <c r="K2826" i="1"/>
  <c r="K2824" i="1"/>
  <c r="K2822" i="1"/>
  <c r="K2820" i="1"/>
  <c r="K2818" i="1"/>
  <c r="K2816" i="1"/>
  <c r="K2814" i="1"/>
  <c r="K2812" i="1"/>
  <c r="K2810" i="1"/>
  <c r="K2808" i="1"/>
  <c r="K2806" i="1"/>
  <c r="K2804" i="1"/>
  <c r="K2802" i="1"/>
  <c r="K2800" i="1"/>
  <c r="K2798" i="1"/>
  <c r="K2796" i="1"/>
  <c r="K2794" i="1"/>
  <c r="K2792" i="1"/>
  <c r="K2790" i="1"/>
  <c r="K2788" i="1"/>
  <c r="K2786" i="1"/>
  <c r="K2784" i="1"/>
  <c r="K2782" i="1"/>
  <c r="K2780" i="1"/>
  <c r="K2778" i="1"/>
  <c r="K2776" i="1"/>
  <c r="K2774" i="1"/>
  <c r="K2772" i="1"/>
  <c r="K2770" i="1"/>
  <c r="K2768" i="1"/>
  <c r="K2766" i="1"/>
  <c r="K2764" i="1"/>
  <c r="K2762" i="1"/>
  <c r="K2760" i="1"/>
  <c r="K2758" i="1"/>
  <c r="K2756" i="1"/>
  <c r="K2754" i="1"/>
  <c r="K2752" i="1"/>
  <c r="K2750" i="1"/>
  <c r="K2748" i="1"/>
  <c r="K2746" i="1"/>
  <c r="K2744" i="1"/>
  <c r="K2742" i="1"/>
  <c r="K2740" i="1"/>
  <c r="K2738" i="1"/>
  <c r="K2736" i="1"/>
  <c r="K2734" i="1"/>
  <c r="K2732" i="1"/>
  <c r="K2730" i="1"/>
  <c r="K2728" i="1"/>
  <c r="K2726" i="1"/>
  <c r="K2724" i="1"/>
  <c r="K2722" i="1"/>
  <c r="K2720" i="1"/>
  <c r="K2718" i="1"/>
  <c r="K2716" i="1"/>
  <c r="K2714" i="1"/>
  <c r="K2712" i="1"/>
  <c r="K2710" i="1"/>
  <c r="K2708" i="1"/>
  <c r="K2706" i="1"/>
  <c r="K2704" i="1"/>
  <c r="K2702" i="1"/>
  <c r="K2700" i="1"/>
  <c r="K2698" i="1"/>
  <c r="K2696" i="1"/>
  <c r="K2694" i="1"/>
  <c r="K2692" i="1"/>
  <c r="K2690" i="1"/>
  <c r="K2688" i="1"/>
  <c r="K2686" i="1"/>
  <c r="K2684" i="1"/>
  <c r="K2682" i="1"/>
  <c r="K2680" i="1"/>
  <c r="K2678" i="1"/>
  <c r="K2676" i="1"/>
  <c r="K2674" i="1"/>
  <c r="K2672" i="1"/>
  <c r="K2670" i="1"/>
  <c r="K2668" i="1"/>
  <c r="K2666" i="1"/>
  <c r="K2664" i="1"/>
  <c r="K2662" i="1"/>
  <c r="K2660" i="1"/>
  <c r="K2658" i="1"/>
  <c r="K2656" i="1"/>
  <c r="K2654" i="1"/>
  <c r="K2652" i="1"/>
  <c r="K2650" i="1"/>
  <c r="K2648" i="1"/>
  <c r="K2646" i="1"/>
  <c r="K2644" i="1"/>
  <c r="K2642" i="1"/>
  <c r="K2640" i="1"/>
  <c r="K2638" i="1"/>
  <c r="K2636" i="1"/>
  <c r="K2634" i="1"/>
  <c r="K2632" i="1"/>
  <c r="K2630" i="1"/>
  <c r="K2628" i="1"/>
  <c r="K2626" i="1"/>
  <c r="K2624" i="1"/>
  <c r="K2622" i="1"/>
  <c r="K2620" i="1"/>
  <c r="K2618" i="1"/>
  <c r="K2616" i="1"/>
  <c r="K2614" i="1"/>
  <c r="K2612" i="1"/>
  <c r="K2610" i="1"/>
  <c r="K2608" i="1"/>
  <c r="K2606" i="1"/>
  <c r="K2604" i="1"/>
  <c r="K2602" i="1"/>
  <c r="K2600" i="1"/>
  <c r="K2598" i="1"/>
  <c r="K2596" i="1"/>
  <c r="K2594" i="1"/>
  <c r="K2592" i="1"/>
  <c r="K2590" i="1"/>
  <c r="K2588" i="1"/>
  <c r="K2586" i="1"/>
  <c r="K2584" i="1"/>
  <c r="K2582" i="1"/>
  <c r="K2580" i="1"/>
  <c r="K2578" i="1"/>
  <c r="K2576" i="1"/>
  <c r="K2574" i="1"/>
  <c r="K2572" i="1"/>
  <c r="K2570" i="1"/>
  <c r="K2568" i="1"/>
  <c r="K2566" i="1"/>
  <c r="K2564" i="1"/>
  <c r="K2562" i="1"/>
  <c r="K2560" i="1"/>
  <c r="K2558" i="1"/>
  <c r="K2556" i="1"/>
  <c r="K2554" i="1"/>
  <c r="K2552" i="1"/>
  <c r="K2550" i="1"/>
  <c r="K2548" i="1"/>
  <c r="K2546" i="1"/>
  <c r="K2544" i="1"/>
  <c r="K2542" i="1"/>
  <c r="K2540" i="1"/>
  <c r="K2538" i="1"/>
  <c r="K2536" i="1"/>
  <c r="K2534" i="1"/>
  <c r="K2532" i="1"/>
  <c r="K2530" i="1"/>
  <c r="K2528" i="1"/>
  <c r="K2526" i="1"/>
  <c r="K2524" i="1"/>
  <c r="K2522" i="1"/>
  <c r="K2520" i="1"/>
  <c r="K2518" i="1"/>
  <c r="K2516" i="1"/>
  <c r="K2514" i="1"/>
  <c r="K2512" i="1"/>
  <c r="K2510" i="1"/>
  <c r="K2508" i="1"/>
  <c r="K2506" i="1"/>
  <c r="K2504" i="1"/>
  <c r="K2502" i="1"/>
  <c r="K2500" i="1"/>
  <c r="K2498" i="1"/>
  <c r="K2496" i="1"/>
  <c r="K2494" i="1"/>
  <c r="K3161" i="1"/>
  <c r="K2492" i="1"/>
  <c r="K2490" i="1"/>
  <c r="K2486" i="1"/>
  <c r="K2484" i="1"/>
  <c r="K2482" i="1"/>
  <c r="K2480" i="1"/>
  <c r="K2478" i="1"/>
  <c r="K2476" i="1"/>
  <c r="K2474" i="1"/>
  <c r="K2472" i="1"/>
  <c r="K2470" i="1"/>
  <c r="K2468" i="1"/>
  <c r="K2466" i="1"/>
  <c r="K2464" i="1"/>
  <c r="K2462" i="1"/>
  <c r="K2460" i="1"/>
  <c r="K2458" i="1"/>
  <c r="K2456" i="1"/>
  <c r="K2454" i="1"/>
  <c r="K2452" i="1"/>
  <c r="K2450" i="1"/>
  <c r="K2448" i="1"/>
  <c r="K2446" i="1"/>
  <c r="K2444" i="1"/>
  <c r="K2442" i="1"/>
  <c r="K2440" i="1"/>
  <c r="K2438" i="1"/>
  <c r="K2436" i="1"/>
  <c r="K2434" i="1"/>
  <c r="K2432" i="1"/>
  <c r="K2430" i="1"/>
  <c r="K2428" i="1"/>
  <c r="K2426" i="1"/>
  <c r="K2424" i="1"/>
  <c r="K2422" i="1"/>
  <c r="K2420" i="1"/>
  <c r="K2418" i="1"/>
  <c r="K2416" i="1"/>
  <c r="K2414" i="1"/>
  <c r="K2412" i="1"/>
  <c r="K2410" i="1"/>
  <c r="K2408" i="1"/>
  <c r="K2406" i="1"/>
  <c r="K2404" i="1"/>
  <c r="K2402" i="1"/>
  <c r="K2400" i="1"/>
  <c r="K2398" i="1"/>
  <c r="K2396" i="1"/>
  <c r="K2394" i="1"/>
  <c r="K2392" i="1"/>
  <c r="K2390" i="1"/>
  <c r="K2388" i="1"/>
  <c r="K2386" i="1"/>
  <c r="K2384" i="1"/>
  <c r="K2382" i="1"/>
  <c r="K2380" i="1"/>
  <c r="K2378" i="1"/>
  <c r="K2376" i="1"/>
  <c r="K2374" i="1"/>
  <c r="K2372" i="1"/>
  <c r="K2370" i="1"/>
  <c r="K2368" i="1"/>
  <c r="K2366" i="1"/>
  <c r="K2364" i="1"/>
  <c r="K2362" i="1"/>
  <c r="K2360" i="1"/>
  <c r="K2358" i="1"/>
  <c r="K2356" i="1"/>
  <c r="K2354" i="1"/>
  <c r="K2352" i="1"/>
  <c r="K2350" i="1"/>
  <c r="K2348" i="1"/>
  <c r="K2346" i="1"/>
  <c r="K2344" i="1"/>
  <c r="K2342" i="1"/>
  <c r="K2340" i="1"/>
  <c r="K2338" i="1"/>
  <c r="K2336" i="1"/>
  <c r="K2334" i="1"/>
  <c r="K2332" i="1"/>
  <c r="K2330" i="1"/>
  <c r="K2328" i="1"/>
  <c r="K2326" i="1"/>
  <c r="K2324" i="1"/>
  <c r="K2322" i="1"/>
  <c r="K2320" i="1"/>
  <c r="K2318" i="1"/>
  <c r="K2316" i="1"/>
  <c r="K2314" i="1"/>
  <c r="K2312" i="1"/>
  <c r="K2310" i="1"/>
  <c r="K2308" i="1"/>
  <c r="K2306" i="1"/>
  <c r="K2304" i="1"/>
  <c r="K2302" i="1"/>
  <c r="K2300" i="1"/>
  <c r="K2298" i="1"/>
  <c r="K2296" i="1"/>
  <c r="K2294" i="1"/>
  <c r="K2292" i="1"/>
  <c r="K2290" i="1"/>
  <c r="K2288" i="1"/>
  <c r="K2286" i="1"/>
  <c r="K2284" i="1"/>
  <c r="K2282" i="1"/>
  <c r="K2280" i="1"/>
  <c r="K2278" i="1"/>
  <c r="K2276" i="1"/>
  <c r="K2274" i="1"/>
  <c r="K2272" i="1"/>
  <c r="K2270" i="1"/>
  <c r="K2268" i="1"/>
  <c r="K2266" i="1"/>
  <c r="K2264" i="1"/>
  <c r="K2262" i="1"/>
  <c r="K2260" i="1"/>
  <c r="K2258" i="1"/>
  <c r="K2256" i="1"/>
  <c r="K2254" i="1"/>
  <c r="K2252" i="1"/>
  <c r="K2250" i="1"/>
  <c r="K2248" i="1"/>
  <c r="K2246" i="1"/>
  <c r="K2244" i="1"/>
  <c r="K2242" i="1"/>
  <c r="K2240" i="1"/>
  <c r="K2238" i="1"/>
  <c r="K2236" i="1"/>
  <c r="K2234" i="1"/>
  <c r="K2232" i="1"/>
  <c r="K2230" i="1"/>
  <c r="K2228" i="1"/>
  <c r="K2226" i="1"/>
  <c r="K2224" i="1"/>
  <c r="K2222" i="1"/>
  <c r="K2220" i="1"/>
  <c r="K2218" i="1"/>
  <c r="K2216" i="1"/>
  <c r="K2214" i="1"/>
  <c r="K2212" i="1"/>
  <c r="K2210" i="1"/>
  <c r="K2208" i="1"/>
  <c r="K2206" i="1"/>
  <c r="K2204" i="1"/>
  <c r="K2202" i="1"/>
  <c r="K2200" i="1"/>
  <c r="K2198" i="1"/>
  <c r="K2196" i="1"/>
  <c r="K2194" i="1"/>
  <c r="K2192" i="1"/>
  <c r="K2190" i="1"/>
  <c r="K2188" i="1"/>
  <c r="K2186" i="1"/>
  <c r="K2184" i="1"/>
  <c r="K2182" i="1"/>
  <c r="K2180" i="1"/>
  <c r="K2178" i="1"/>
  <c r="K2176" i="1"/>
  <c r="K2174" i="1"/>
  <c r="K2172" i="1"/>
  <c r="K2170" i="1"/>
  <c r="K2168" i="1"/>
  <c r="K2166" i="1"/>
  <c r="K2164" i="1"/>
  <c r="K2162" i="1"/>
  <c r="K2160" i="1"/>
  <c r="K2158" i="1"/>
  <c r="K2156" i="1"/>
  <c r="K2154" i="1"/>
  <c r="K2152" i="1"/>
  <c r="K2150" i="1"/>
  <c r="K2148" i="1"/>
  <c r="K2146" i="1"/>
  <c r="K2144" i="1"/>
  <c r="K2142" i="1"/>
  <c r="K2140" i="1"/>
  <c r="K2138" i="1"/>
  <c r="K2136" i="1"/>
  <c r="K2134" i="1"/>
  <c r="K2132" i="1"/>
  <c r="K2130" i="1"/>
  <c r="K2128" i="1"/>
  <c r="K2126" i="1"/>
  <c r="K2124" i="1"/>
  <c r="K2122" i="1"/>
  <c r="K2120" i="1"/>
  <c r="K2118" i="1"/>
  <c r="K2116" i="1"/>
  <c r="K2114" i="1"/>
  <c r="K2112" i="1"/>
  <c r="K2110" i="1"/>
  <c r="K2108" i="1"/>
  <c r="K2106" i="1"/>
  <c r="K2104" i="1"/>
  <c r="K2102" i="1"/>
  <c r="K2100" i="1"/>
  <c r="K2098" i="1"/>
  <c r="K2096" i="1"/>
  <c r="K2094" i="1"/>
  <c r="K2092" i="1"/>
  <c r="K2090" i="1"/>
  <c r="K2088" i="1"/>
  <c r="K2086" i="1"/>
  <c r="K2084" i="1"/>
  <c r="K2082" i="1"/>
  <c r="K2080" i="1"/>
  <c r="K2078" i="1"/>
  <c r="K2076" i="1"/>
  <c r="K2074" i="1"/>
  <c r="K2072" i="1"/>
  <c r="K2070" i="1"/>
  <c r="K2068" i="1"/>
  <c r="K2066" i="1"/>
  <c r="K2064" i="1"/>
  <c r="K2062" i="1"/>
  <c r="K2060" i="1"/>
  <c r="K2058" i="1"/>
  <c r="K2056" i="1"/>
  <c r="K2054" i="1"/>
  <c r="K2052" i="1"/>
  <c r="K2050" i="1"/>
  <c r="K2048" i="1"/>
  <c r="K2046" i="1"/>
  <c r="K2044" i="1"/>
  <c r="K2042" i="1"/>
  <c r="K2040" i="1"/>
  <c r="K2038" i="1"/>
  <c r="K2036" i="1"/>
  <c r="K2034" i="1"/>
  <c r="K2032" i="1"/>
  <c r="K2030" i="1"/>
  <c r="K2028" i="1"/>
  <c r="K2026" i="1"/>
  <c r="K2024" i="1"/>
  <c r="K2022" i="1"/>
  <c r="K2020" i="1"/>
  <c r="K2018" i="1"/>
  <c r="K2016" i="1"/>
  <c r="K2014" i="1"/>
  <c r="K2012" i="1"/>
  <c r="K2010" i="1"/>
  <c r="K2008" i="1"/>
  <c r="K2006" i="1"/>
  <c r="K2004" i="1"/>
  <c r="K2002" i="1"/>
  <c r="K2000" i="1"/>
  <c r="K1998" i="1"/>
  <c r="K1996" i="1"/>
  <c r="K1994" i="1"/>
  <c r="K1992" i="1"/>
  <c r="K1990" i="1"/>
  <c r="K1988" i="1"/>
  <c r="K1986" i="1"/>
  <c r="K1984" i="1"/>
  <c r="K1982" i="1"/>
  <c r="K1980" i="1"/>
  <c r="K1978" i="1"/>
  <c r="K1976" i="1"/>
  <c r="K1974" i="1"/>
  <c r="K1972" i="1"/>
  <c r="K1970" i="1"/>
  <c r="K1968" i="1"/>
  <c r="K1966" i="1"/>
  <c r="K1964" i="1"/>
  <c r="K1962" i="1"/>
  <c r="K1960" i="1"/>
  <c r="K1958" i="1"/>
  <c r="K1956" i="1"/>
  <c r="K1954" i="1"/>
  <c r="K1952" i="1"/>
  <c r="K1950" i="1"/>
  <c r="K1948" i="1"/>
  <c r="K1946" i="1"/>
  <c r="K1944" i="1"/>
  <c r="K1942" i="1"/>
  <c r="K1940" i="1"/>
  <c r="K1938" i="1"/>
  <c r="K1936" i="1"/>
  <c r="K1934" i="1"/>
  <c r="K1932" i="1"/>
  <c r="K1930" i="1"/>
  <c r="K1928" i="1"/>
  <c r="K1926" i="1"/>
  <c r="K1924" i="1"/>
  <c r="K1922" i="1"/>
  <c r="K1920" i="1"/>
  <c r="K1918" i="1"/>
  <c r="K1916" i="1"/>
  <c r="K1914" i="1"/>
  <c r="K1912" i="1"/>
  <c r="K1910" i="1"/>
  <c r="K1908" i="1"/>
  <c r="K1906" i="1"/>
  <c r="K1904" i="1"/>
  <c r="K1902" i="1"/>
  <c r="K1900" i="1"/>
  <c r="K1898" i="1"/>
  <c r="K1896" i="1"/>
  <c r="K1894" i="1"/>
  <c r="K1892" i="1"/>
  <c r="K1890" i="1"/>
  <c r="K1888" i="1"/>
  <c r="K1886" i="1"/>
  <c r="K1884" i="1"/>
  <c r="K1882" i="1"/>
  <c r="K1880" i="1"/>
  <c r="K1878" i="1"/>
  <c r="K1876" i="1"/>
  <c r="K1874" i="1"/>
  <c r="K1872" i="1"/>
  <c r="K1870" i="1"/>
  <c r="K1868" i="1"/>
  <c r="K1866" i="1"/>
  <c r="K1864" i="1"/>
  <c r="K1862" i="1"/>
  <c r="K1860" i="1"/>
  <c r="K1858" i="1"/>
  <c r="K1856" i="1"/>
  <c r="K1854" i="1"/>
  <c r="K1852" i="1"/>
  <c r="K1850" i="1"/>
  <c r="K1848" i="1"/>
  <c r="K1846" i="1"/>
  <c r="K1844" i="1"/>
  <c r="K1842" i="1"/>
  <c r="K1840" i="1"/>
  <c r="K1838" i="1"/>
  <c r="K1836" i="1"/>
  <c r="K1834" i="1"/>
  <c r="K1832" i="1"/>
  <c r="K1830" i="1"/>
  <c r="K1828" i="1"/>
  <c r="K1826" i="1"/>
  <c r="K1824" i="1"/>
  <c r="K1822" i="1"/>
  <c r="K1820" i="1"/>
  <c r="K1818" i="1"/>
  <c r="K1816" i="1"/>
  <c r="K1814" i="1"/>
  <c r="K2493" i="1"/>
  <c r="K2491" i="1"/>
  <c r="K2489" i="1"/>
  <c r="K2487" i="1"/>
  <c r="K2485" i="1"/>
  <c r="K2483" i="1"/>
  <c r="K2481" i="1"/>
  <c r="K2479" i="1"/>
  <c r="K2477" i="1"/>
  <c r="K2475" i="1"/>
  <c r="K2473" i="1"/>
  <c r="K2471" i="1"/>
  <c r="K2469" i="1"/>
  <c r="K2467" i="1"/>
  <c r="K2465" i="1"/>
  <c r="K2463" i="1"/>
  <c r="K2461" i="1"/>
  <c r="K2459" i="1"/>
  <c r="K2457" i="1"/>
  <c r="K2455" i="1"/>
  <c r="K2453" i="1"/>
  <c r="K2451" i="1"/>
  <c r="K2449" i="1"/>
  <c r="K2447" i="1"/>
  <c r="K2445" i="1"/>
  <c r="K2443" i="1"/>
  <c r="K2441" i="1"/>
  <c r="K2439" i="1"/>
  <c r="K2437" i="1"/>
  <c r="K2435" i="1"/>
  <c r="K2431" i="1"/>
  <c r="K2423" i="1"/>
  <c r="K2415" i="1"/>
  <c r="K2407" i="1"/>
  <c r="K2399" i="1"/>
  <c r="K2391" i="1"/>
  <c r="K2383" i="1"/>
  <c r="K2375" i="1"/>
  <c r="K2367" i="1"/>
  <c r="K2359" i="1"/>
  <c r="K2351" i="1"/>
  <c r="K2343" i="1"/>
  <c r="K2335" i="1"/>
  <c r="K2327" i="1"/>
  <c r="K2319" i="1"/>
  <c r="K2311" i="1"/>
  <c r="K2303" i="1"/>
  <c r="K2295" i="1"/>
  <c r="K2287" i="1"/>
  <c r="K2279" i="1"/>
  <c r="K2271" i="1"/>
  <c r="K2263" i="1"/>
  <c r="K2255" i="1"/>
  <c r="K2247" i="1"/>
  <c r="K2239" i="1"/>
  <c r="K2231" i="1"/>
  <c r="K2223" i="1"/>
  <c r="K2215" i="1"/>
  <c r="K2207" i="1"/>
  <c r="K2199" i="1"/>
  <c r="K2191" i="1"/>
  <c r="K2183" i="1"/>
  <c r="K2175" i="1"/>
  <c r="K2167" i="1"/>
  <c r="K2159" i="1"/>
  <c r="K2151" i="1"/>
  <c r="K2143" i="1"/>
  <c r="K2135" i="1"/>
  <c r="K2127" i="1"/>
  <c r="K2119" i="1"/>
  <c r="K2111" i="1"/>
  <c r="K2103" i="1"/>
  <c r="K2095" i="1"/>
  <c r="K2087" i="1"/>
  <c r="K2079" i="1"/>
  <c r="K2071" i="1"/>
  <c r="K2063" i="1"/>
  <c r="K2055" i="1"/>
  <c r="K2047" i="1"/>
  <c r="K2039" i="1"/>
  <c r="K2031" i="1"/>
  <c r="K2023" i="1"/>
  <c r="K2015" i="1"/>
  <c r="K2007" i="1"/>
  <c r="K1999" i="1"/>
  <c r="K1991" i="1"/>
  <c r="K1983" i="1"/>
  <c r="K1975" i="1"/>
  <c r="K1967" i="1"/>
  <c r="K1959" i="1"/>
  <c r="K1951" i="1"/>
  <c r="K1943" i="1"/>
  <c r="K1935" i="1"/>
  <c r="K1927" i="1"/>
  <c r="K1919" i="1"/>
  <c r="K1911" i="1"/>
  <c r="K1903" i="1"/>
  <c r="K1895" i="1"/>
  <c r="K1887" i="1"/>
  <c r="K1879" i="1"/>
  <c r="K1871" i="1"/>
  <c r="K1863" i="1"/>
  <c r="K1855" i="1"/>
  <c r="K1847" i="1"/>
  <c r="K1839" i="1"/>
  <c r="K1831" i="1"/>
  <c r="K1823" i="1"/>
  <c r="K1815" i="1"/>
  <c r="K2433" i="1"/>
  <c r="K2425" i="1"/>
  <c r="K2417" i="1"/>
  <c r="K2409" i="1"/>
  <c r="K2401" i="1"/>
  <c r="K2393" i="1"/>
  <c r="K2385" i="1"/>
  <c r="K2377" i="1"/>
  <c r="K2369" i="1"/>
  <c r="K2361" i="1"/>
  <c r="K2353" i="1"/>
  <c r="K2345" i="1"/>
  <c r="K2337" i="1"/>
  <c r="K2329" i="1"/>
  <c r="K2321" i="1"/>
  <c r="K2313" i="1"/>
  <c r="K2305" i="1"/>
  <c r="K2297" i="1"/>
  <c r="K2289" i="1"/>
  <c r="K2281" i="1"/>
  <c r="K2273" i="1"/>
  <c r="K2265" i="1"/>
  <c r="K2257" i="1"/>
  <c r="K2249" i="1"/>
  <c r="K2241" i="1"/>
  <c r="K2233" i="1"/>
  <c r="K2225" i="1"/>
  <c r="K2217" i="1"/>
  <c r="K2209" i="1"/>
  <c r="K2201" i="1"/>
  <c r="K2193" i="1"/>
  <c r="K2185" i="1"/>
  <c r="K2177" i="1"/>
  <c r="K2169" i="1"/>
  <c r="K2161" i="1"/>
  <c r="K2153" i="1"/>
  <c r="K2145" i="1"/>
  <c r="K2137" i="1"/>
  <c r="K2129" i="1"/>
  <c r="K2121" i="1"/>
  <c r="K2113" i="1"/>
  <c r="K2105" i="1"/>
  <c r="K2097" i="1"/>
  <c r="K2089" i="1"/>
  <c r="K2081" i="1"/>
  <c r="K2073" i="1"/>
  <c r="K2065" i="1"/>
  <c r="K2057" i="1"/>
  <c r="K2049" i="1"/>
  <c r="K2041" i="1"/>
  <c r="K2033" i="1"/>
  <c r="K2025" i="1"/>
  <c r="K2017" i="1"/>
  <c r="K2009" i="1"/>
  <c r="K2001" i="1"/>
  <c r="K1993" i="1"/>
  <c r="K1985" i="1"/>
  <c r="K1977" i="1"/>
  <c r="K1969" i="1"/>
  <c r="K1961" i="1"/>
  <c r="K1953" i="1"/>
  <c r="K1945" i="1"/>
  <c r="K1937" i="1"/>
  <c r="K1929" i="1"/>
  <c r="K1921" i="1"/>
  <c r="K1913" i="1"/>
  <c r="K1905" i="1"/>
  <c r="K1897" i="1"/>
  <c r="K1889" i="1"/>
  <c r="K1881" i="1"/>
  <c r="K1873" i="1"/>
  <c r="K1865" i="1"/>
  <c r="K1857" i="1"/>
  <c r="K1849" i="1"/>
  <c r="K1841" i="1"/>
  <c r="K1833" i="1"/>
  <c r="K1825" i="1"/>
  <c r="K1817" i="1"/>
  <c r="K1812" i="1"/>
  <c r="K1810" i="1"/>
  <c r="K1808" i="1"/>
  <c r="K1806" i="1"/>
  <c r="K1804" i="1"/>
  <c r="K1802" i="1"/>
  <c r="K1800" i="1"/>
  <c r="K1798" i="1"/>
  <c r="K1796" i="1"/>
  <c r="K1794" i="1"/>
  <c r="K1792" i="1"/>
  <c r="K1790" i="1"/>
  <c r="K1788" i="1"/>
  <c r="K1786" i="1"/>
  <c r="K1784" i="1"/>
  <c r="K1782" i="1"/>
  <c r="K1780" i="1"/>
  <c r="K1778" i="1"/>
  <c r="K1776" i="1"/>
  <c r="K1774" i="1"/>
  <c r="K1772" i="1"/>
  <c r="K1770" i="1"/>
  <c r="K1768" i="1"/>
  <c r="K1766" i="1"/>
  <c r="K1764" i="1"/>
  <c r="K1762" i="1"/>
  <c r="K1760" i="1"/>
  <c r="K1758" i="1"/>
  <c r="K1756" i="1"/>
  <c r="K1754" i="1"/>
  <c r="K1752" i="1"/>
  <c r="K1750" i="1"/>
  <c r="K1748" i="1"/>
  <c r="K1746" i="1"/>
  <c r="K1744" i="1"/>
  <c r="K1742" i="1"/>
  <c r="K1740" i="1"/>
  <c r="K1738" i="1"/>
  <c r="K1736" i="1"/>
  <c r="K1734" i="1"/>
  <c r="K1732" i="1"/>
  <c r="K1730" i="1"/>
  <c r="K1728" i="1"/>
  <c r="K1726" i="1"/>
  <c r="K1724" i="1"/>
  <c r="K1722" i="1"/>
  <c r="K1720" i="1"/>
  <c r="K1718" i="1"/>
  <c r="K1716" i="1"/>
  <c r="K1714" i="1"/>
  <c r="K1712" i="1"/>
  <c r="K1710" i="1"/>
  <c r="K1708" i="1"/>
  <c r="K1706" i="1"/>
  <c r="K1704" i="1"/>
  <c r="K1702" i="1"/>
  <c r="K1700" i="1"/>
  <c r="K1698" i="1"/>
  <c r="K1696" i="1"/>
  <c r="K1694" i="1"/>
  <c r="K1692" i="1"/>
  <c r="K1690" i="1"/>
  <c r="K1688" i="1"/>
  <c r="K1686" i="1"/>
  <c r="K1684" i="1"/>
  <c r="K1682" i="1"/>
  <c r="K1680" i="1"/>
  <c r="K1678" i="1"/>
  <c r="K1676" i="1"/>
  <c r="K1674" i="1"/>
  <c r="K1672" i="1"/>
  <c r="K1670" i="1"/>
  <c r="K1668" i="1"/>
  <c r="K1666" i="1"/>
  <c r="K1664" i="1"/>
  <c r="K1662" i="1"/>
  <c r="K1660" i="1"/>
  <c r="K1658" i="1"/>
  <c r="K1656" i="1"/>
  <c r="K1654" i="1"/>
  <c r="K1652" i="1"/>
  <c r="K1650" i="1"/>
  <c r="K1648" i="1"/>
  <c r="K1646" i="1"/>
  <c r="K1644" i="1"/>
  <c r="K1642" i="1"/>
  <c r="K1640" i="1"/>
  <c r="K1638" i="1"/>
  <c r="K1636" i="1"/>
  <c r="K1634" i="1"/>
  <c r="K1632" i="1"/>
  <c r="K1630" i="1"/>
  <c r="K2495" i="1"/>
  <c r="K2427" i="1"/>
  <c r="K2419" i="1"/>
  <c r="K2411" i="1"/>
  <c r="K2403" i="1"/>
  <c r="K2395" i="1"/>
  <c r="K2387" i="1"/>
  <c r="K2379" i="1"/>
  <c r="K2371" i="1"/>
  <c r="K2363" i="1"/>
  <c r="K2355" i="1"/>
  <c r="K2347" i="1"/>
  <c r="K2339" i="1"/>
  <c r="K2331" i="1"/>
  <c r="K2323" i="1"/>
  <c r="K2315" i="1"/>
  <c r="K2307" i="1"/>
  <c r="K2299" i="1"/>
  <c r="K2291" i="1"/>
  <c r="K2283" i="1"/>
  <c r="K2275" i="1"/>
  <c r="K2267" i="1"/>
  <c r="K2259" i="1"/>
  <c r="K2251" i="1"/>
  <c r="K2243" i="1"/>
  <c r="K2235" i="1"/>
  <c r="K2227" i="1"/>
  <c r="K2219" i="1"/>
  <c r="K2211" i="1"/>
  <c r="K2203" i="1"/>
  <c r="K2195" i="1"/>
  <c r="K2187" i="1"/>
  <c r="K2179" i="1"/>
  <c r="K2171" i="1"/>
  <c r="K2163" i="1"/>
  <c r="K2155" i="1"/>
  <c r="K2147" i="1"/>
  <c r="K2139" i="1"/>
  <c r="K2131" i="1"/>
  <c r="K2123" i="1"/>
  <c r="K2115" i="1"/>
  <c r="K2107" i="1"/>
  <c r="K2099" i="1"/>
  <c r="K2091" i="1"/>
  <c r="K2083" i="1"/>
  <c r="K2075" i="1"/>
  <c r="K2067" i="1"/>
  <c r="K2059" i="1"/>
  <c r="K2051" i="1"/>
  <c r="K2043" i="1"/>
  <c r="K2035" i="1"/>
  <c r="K2027" i="1"/>
  <c r="K2019" i="1"/>
  <c r="K2011" i="1"/>
  <c r="K2003" i="1"/>
  <c r="K1995" i="1"/>
  <c r="K1987" i="1"/>
  <c r="K1979" i="1"/>
  <c r="K1971" i="1"/>
  <c r="K1963" i="1"/>
  <c r="K1955" i="1"/>
  <c r="K1947" i="1"/>
  <c r="K1939" i="1"/>
  <c r="K1931" i="1"/>
  <c r="K1923" i="1"/>
  <c r="K1915" i="1"/>
  <c r="K1907" i="1"/>
  <c r="K1899" i="1"/>
  <c r="K1891" i="1"/>
  <c r="K1883" i="1"/>
  <c r="K1875" i="1"/>
  <c r="K1867" i="1"/>
  <c r="K1859" i="1"/>
  <c r="K1851" i="1"/>
  <c r="K1843" i="1"/>
  <c r="K1835" i="1"/>
  <c r="K1827" i="1"/>
  <c r="K1819" i="1"/>
  <c r="K2429" i="1"/>
  <c r="K2397" i="1"/>
  <c r="K2365" i="1"/>
  <c r="K2333" i="1"/>
  <c r="K2301" i="1"/>
  <c r="K2269" i="1"/>
  <c r="K2237" i="1"/>
  <c r="K2205" i="1"/>
  <c r="K2173" i="1"/>
  <c r="K2141" i="1"/>
  <c r="K2109" i="1"/>
  <c r="K2077" i="1"/>
  <c r="K2045" i="1"/>
  <c r="K2013" i="1"/>
  <c r="K1981" i="1"/>
  <c r="K1949" i="1"/>
  <c r="K1917" i="1"/>
  <c r="K1885" i="1"/>
  <c r="K1853" i="1"/>
  <c r="K1821" i="1"/>
  <c r="K1811" i="1"/>
  <c r="K1803" i="1"/>
  <c r="K1795" i="1"/>
  <c r="K1787" i="1"/>
  <c r="K1779" i="1"/>
  <c r="K1771" i="1"/>
  <c r="K1763" i="1"/>
  <c r="K1755" i="1"/>
  <c r="K1747" i="1"/>
  <c r="K1739" i="1"/>
  <c r="K1731" i="1"/>
  <c r="K1723" i="1"/>
  <c r="K1715" i="1"/>
  <c r="K1707" i="1"/>
  <c r="K1699" i="1"/>
  <c r="K1691" i="1"/>
  <c r="K1683" i="1"/>
  <c r="K1675" i="1"/>
  <c r="K1667" i="1"/>
  <c r="K1659" i="1"/>
  <c r="K1651" i="1"/>
  <c r="K1643" i="1"/>
  <c r="K1635" i="1"/>
  <c r="K1177" i="1"/>
  <c r="K1175" i="1"/>
  <c r="K1173" i="1"/>
  <c r="K1171" i="1"/>
  <c r="K1169" i="1"/>
  <c r="K1167" i="1"/>
  <c r="K1165" i="1"/>
  <c r="K1163" i="1"/>
  <c r="K1161" i="1"/>
  <c r="K1159" i="1"/>
  <c r="K1157" i="1"/>
  <c r="K1155" i="1"/>
  <c r="K1153" i="1"/>
  <c r="K1151" i="1"/>
  <c r="K1149" i="1"/>
  <c r="K1147" i="1"/>
  <c r="K1145" i="1"/>
  <c r="K1143" i="1"/>
  <c r="K1141" i="1"/>
  <c r="K1139" i="1"/>
  <c r="K1137" i="1"/>
  <c r="K1135" i="1"/>
  <c r="K1133" i="1"/>
  <c r="K1131" i="1"/>
  <c r="K1129" i="1"/>
  <c r="K1127" i="1"/>
  <c r="K1125" i="1"/>
  <c r="K1123" i="1"/>
  <c r="K1121" i="1"/>
  <c r="K1119" i="1"/>
  <c r="K1117" i="1"/>
  <c r="K1115" i="1"/>
  <c r="K1113" i="1"/>
  <c r="K1111" i="1"/>
  <c r="K1109" i="1"/>
  <c r="K1107" i="1"/>
  <c r="K1105" i="1"/>
  <c r="K1103" i="1"/>
  <c r="K1101" i="1"/>
  <c r="K1099" i="1"/>
  <c r="K1097" i="1"/>
  <c r="K1095" i="1"/>
  <c r="K1093" i="1"/>
  <c r="K1091" i="1"/>
  <c r="K1089" i="1"/>
  <c r="K1087" i="1"/>
  <c r="K1085" i="1"/>
  <c r="K1083" i="1"/>
  <c r="K1081" i="1"/>
  <c r="K1079" i="1"/>
  <c r="K1077" i="1"/>
  <c r="K1075" i="1"/>
  <c r="K1073" i="1"/>
  <c r="K1071" i="1"/>
  <c r="K1069" i="1"/>
  <c r="K1067" i="1"/>
  <c r="K1065" i="1"/>
  <c r="K1063" i="1"/>
  <c r="K1061" i="1"/>
  <c r="K1059" i="1"/>
  <c r="K1057" i="1"/>
  <c r="K1055" i="1"/>
  <c r="K1053" i="1"/>
  <c r="K1051" i="1"/>
  <c r="K1049" i="1"/>
  <c r="K1047" i="1"/>
  <c r="K1045" i="1"/>
  <c r="K1043" i="1"/>
  <c r="K1041" i="1"/>
  <c r="K1039" i="1"/>
  <c r="K1037" i="1"/>
  <c r="K1035" i="1"/>
  <c r="K1033" i="1"/>
  <c r="K1031" i="1"/>
  <c r="K1029" i="1"/>
  <c r="K1027" i="1"/>
  <c r="K1025" i="1"/>
  <c r="K1023" i="1"/>
  <c r="K1021" i="1"/>
  <c r="K1019" i="1"/>
  <c r="K1017" i="1"/>
  <c r="K1015" i="1"/>
  <c r="K1013" i="1"/>
  <c r="K1011" i="1"/>
  <c r="K1009" i="1"/>
  <c r="K1007" i="1"/>
  <c r="K1005" i="1"/>
  <c r="K1003" i="1"/>
  <c r="K1001" i="1"/>
  <c r="K999" i="1"/>
  <c r="K997" i="1"/>
  <c r="K995" i="1"/>
  <c r="K993" i="1"/>
  <c r="K991" i="1"/>
  <c r="K989" i="1"/>
  <c r="K987" i="1"/>
  <c r="K985" i="1"/>
  <c r="K983" i="1"/>
  <c r="K981" i="1"/>
  <c r="K979" i="1"/>
  <c r="K977" i="1"/>
  <c r="K975" i="1"/>
  <c r="K973" i="1"/>
  <c r="K971" i="1"/>
  <c r="K969" i="1"/>
  <c r="K967" i="1"/>
  <c r="K965" i="1"/>
  <c r="K963" i="1"/>
  <c r="K961" i="1"/>
  <c r="K959" i="1"/>
  <c r="K957" i="1"/>
  <c r="K955" i="1"/>
  <c r="K953" i="1"/>
  <c r="K951" i="1"/>
  <c r="K949" i="1"/>
  <c r="K947" i="1"/>
  <c r="K945" i="1"/>
  <c r="K943" i="1"/>
  <c r="K941" i="1"/>
  <c r="K939" i="1"/>
  <c r="K937" i="1"/>
  <c r="K935" i="1"/>
  <c r="K933" i="1"/>
  <c r="K931" i="1"/>
  <c r="K929" i="1"/>
  <c r="K927" i="1"/>
  <c r="K925" i="1"/>
  <c r="K923" i="1"/>
  <c r="K921" i="1"/>
  <c r="K919" i="1"/>
  <c r="K917" i="1"/>
  <c r="K915" i="1"/>
  <c r="K913" i="1"/>
  <c r="K911" i="1"/>
  <c r="K909" i="1"/>
  <c r="K907" i="1"/>
  <c r="K903" i="1"/>
  <c r="K901" i="1"/>
  <c r="K899" i="1"/>
  <c r="K897" i="1"/>
  <c r="K893" i="1"/>
  <c r="K891" i="1"/>
  <c r="K887" i="1"/>
  <c r="K883" i="1"/>
  <c r="K879" i="1"/>
  <c r="K877" i="1"/>
  <c r="K873" i="1"/>
  <c r="K869" i="1"/>
  <c r="K865" i="1"/>
  <c r="K859" i="1"/>
  <c r="K857" i="1"/>
  <c r="K851" i="1"/>
  <c r="K847" i="1"/>
  <c r="K841" i="1"/>
  <c r="K837" i="1"/>
  <c r="K833" i="1"/>
  <c r="K829" i="1"/>
  <c r="K827" i="1"/>
  <c r="K823" i="1"/>
  <c r="K819" i="1"/>
  <c r="K817" i="1"/>
  <c r="K815" i="1"/>
  <c r="K809" i="1"/>
  <c r="K807" i="1"/>
  <c r="K805" i="1"/>
  <c r="K799" i="1"/>
  <c r="K793" i="1"/>
  <c r="K791" i="1"/>
  <c r="K789" i="1"/>
  <c r="K785" i="1"/>
  <c r="K781" i="1"/>
  <c r="K779" i="1"/>
  <c r="K775" i="1"/>
  <c r="K771" i="1"/>
  <c r="K763" i="1"/>
  <c r="K759" i="1"/>
  <c r="K755" i="1"/>
  <c r="K753" i="1"/>
  <c r="K749" i="1"/>
  <c r="K745" i="1"/>
  <c r="K741" i="1"/>
  <c r="K735" i="1"/>
  <c r="K733" i="1"/>
  <c r="K731" i="1"/>
  <c r="K729" i="1"/>
  <c r="K727" i="1"/>
  <c r="K723" i="1"/>
  <c r="K719" i="1"/>
  <c r="K717" i="1"/>
  <c r="K715" i="1"/>
  <c r="K711" i="1"/>
  <c r="K707" i="1"/>
  <c r="K703" i="1"/>
  <c r="K699" i="1"/>
  <c r="K693" i="1"/>
  <c r="K691" i="1"/>
  <c r="K685" i="1"/>
  <c r="K679" i="1"/>
  <c r="K675" i="1"/>
  <c r="K669" i="1"/>
  <c r="K667" i="1"/>
  <c r="K663" i="1"/>
  <c r="K657" i="1"/>
  <c r="K653" i="1"/>
  <c r="K649" i="1"/>
  <c r="K647" i="1"/>
  <c r="K641" i="1"/>
  <c r="K637" i="1"/>
  <c r="K631" i="1"/>
  <c r="K625" i="1"/>
  <c r="K621" i="1"/>
  <c r="K619" i="1"/>
  <c r="K615" i="1"/>
  <c r="K611" i="1"/>
  <c r="K603" i="1"/>
  <c r="K2421" i="1"/>
  <c r="K2389" i="1"/>
  <c r="K2357" i="1"/>
  <c r="K2325" i="1"/>
  <c r="K2293" i="1"/>
  <c r="K2261" i="1"/>
  <c r="K2229" i="1"/>
  <c r="K2197" i="1"/>
  <c r="K2165" i="1"/>
  <c r="K2133" i="1"/>
  <c r="K2101" i="1"/>
  <c r="K2069" i="1"/>
  <c r="K2037" i="1"/>
  <c r="K2005" i="1"/>
  <c r="K1973" i="1"/>
  <c r="K1941" i="1"/>
  <c r="K1909" i="1"/>
  <c r="K1877" i="1"/>
  <c r="K1845" i="1"/>
  <c r="K1813" i="1"/>
  <c r="K1805" i="1"/>
  <c r="K1797" i="1"/>
  <c r="K1789" i="1"/>
  <c r="K1781" i="1"/>
  <c r="K1773" i="1"/>
  <c r="K1765" i="1"/>
  <c r="K1757" i="1"/>
  <c r="K1749" i="1"/>
  <c r="K1741" i="1"/>
  <c r="K1733" i="1"/>
  <c r="K1725" i="1"/>
  <c r="K1717" i="1"/>
  <c r="K1709" i="1"/>
  <c r="K1701" i="1"/>
  <c r="K1693" i="1"/>
  <c r="K1685" i="1"/>
  <c r="K1677" i="1"/>
  <c r="K1669" i="1"/>
  <c r="K1661" i="1"/>
  <c r="K1653" i="1"/>
  <c r="K1645" i="1"/>
  <c r="K1637" i="1"/>
  <c r="K1629" i="1"/>
  <c r="K1627" i="1"/>
  <c r="K1625" i="1"/>
  <c r="K1623" i="1"/>
  <c r="K1621" i="1"/>
  <c r="K1619" i="1"/>
  <c r="K1617" i="1"/>
  <c r="K1615" i="1"/>
  <c r="K1613" i="1"/>
  <c r="K1611" i="1"/>
  <c r="K1609" i="1"/>
  <c r="K1607" i="1"/>
  <c r="K1605" i="1"/>
  <c r="K1603" i="1"/>
  <c r="K1601" i="1"/>
  <c r="K1599" i="1"/>
  <c r="K1597" i="1"/>
  <c r="K1595" i="1"/>
  <c r="K1593" i="1"/>
  <c r="K1591" i="1"/>
  <c r="K1589" i="1"/>
  <c r="K1587" i="1"/>
  <c r="K1585" i="1"/>
  <c r="K1583" i="1"/>
  <c r="K1581" i="1"/>
  <c r="K1579" i="1"/>
  <c r="K1577" i="1"/>
  <c r="K1575" i="1"/>
  <c r="K1573" i="1"/>
  <c r="K1571" i="1"/>
  <c r="K1569" i="1"/>
  <c r="K1567" i="1"/>
  <c r="K1565" i="1"/>
  <c r="K1563" i="1"/>
  <c r="K1561" i="1"/>
  <c r="K1559" i="1"/>
  <c r="K1557" i="1"/>
  <c r="K1555" i="1"/>
  <c r="K1553" i="1"/>
  <c r="K1551" i="1"/>
  <c r="K1549" i="1"/>
  <c r="K1547" i="1"/>
  <c r="K1545" i="1"/>
  <c r="K1543" i="1"/>
  <c r="K1541" i="1"/>
  <c r="K1539" i="1"/>
  <c r="K1537" i="1"/>
  <c r="K1535" i="1"/>
  <c r="K1533" i="1"/>
  <c r="K1531" i="1"/>
  <c r="K1529" i="1"/>
  <c r="K1527" i="1"/>
  <c r="K1525" i="1"/>
  <c r="K1523" i="1"/>
  <c r="K1521" i="1"/>
  <c r="K1519" i="1"/>
  <c r="K1517" i="1"/>
  <c r="K1515" i="1"/>
  <c r="K1513" i="1"/>
  <c r="K1511" i="1"/>
  <c r="K1509" i="1"/>
  <c r="K1507" i="1"/>
  <c r="K1505" i="1"/>
  <c r="K1503" i="1"/>
  <c r="K1501" i="1"/>
  <c r="K1499" i="1"/>
  <c r="K1497" i="1"/>
  <c r="K1495" i="1"/>
  <c r="K1493" i="1"/>
  <c r="K1491" i="1"/>
  <c r="K1489" i="1"/>
  <c r="K1487" i="1"/>
  <c r="K1485" i="1"/>
  <c r="K1483" i="1"/>
  <c r="K1481" i="1"/>
  <c r="K1479" i="1"/>
  <c r="K1477" i="1"/>
  <c r="K1475" i="1"/>
  <c r="K1473" i="1"/>
  <c r="K1471" i="1"/>
  <c r="K1469" i="1"/>
  <c r="K1467" i="1"/>
  <c r="K1465" i="1"/>
  <c r="K1463" i="1"/>
  <c r="K1461" i="1"/>
  <c r="K1459" i="1"/>
  <c r="K1457" i="1"/>
  <c r="K1455" i="1"/>
  <c r="K1453" i="1"/>
  <c r="K1451" i="1"/>
  <c r="K1449" i="1"/>
  <c r="K1447" i="1"/>
  <c r="K1445" i="1"/>
  <c r="K1443" i="1"/>
  <c r="K1441" i="1"/>
  <c r="K1439" i="1"/>
  <c r="K1437" i="1"/>
  <c r="K1435" i="1"/>
  <c r="K1433" i="1"/>
  <c r="K1431" i="1"/>
  <c r="K1429" i="1"/>
  <c r="K1427" i="1"/>
  <c r="K1425" i="1"/>
  <c r="K1423" i="1"/>
  <c r="K1421" i="1"/>
  <c r="K1419" i="1"/>
  <c r="K1417" i="1"/>
  <c r="K1415" i="1"/>
  <c r="K1413" i="1"/>
  <c r="K1411" i="1"/>
  <c r="K1409" i="1"/>
  <c r="K1407" i="1"/>
  <c r="K1405" i="1"/>
  <c r="K1403" i="1"/>
  <c r="K1401" i="1"/>
  <c r="K1399" i="1"/>
  <c r="K1397" i="1"/>
  <c r="K1395" i="1"/>
  <c r="K1393" i="1"/>
  <c r="K1391" i="1"/>
  <c r="K1389" i="1"/>
  <c r="K1387" i="1"/>
  <c r="K1385" i="1"/>
  <c r="K1383" i="1"/>
  <c r="K1381" i="1"/>
  <c r="K1379" i="1"/>
  <c r="K1377" i="1"/>
  <c r="K1375" i="1"/>
  <c r="K1373" i="1"/>
  <c r="K1371" i="1"/>
  <c r="K1369" i="1"/>
  <c r="K1367" i="1"/>
  <c r="K1365" i="1"/>
  <c r="K1363" i="1"/>
  <c r="K1361" i="1"/>
  <c r="K1359" i="1"/>
  <c r="K1357" i="1"/>
  <c r="K1355" i="1"/>
  <c r="K1353" i="1"/>
  <c r="K1351" i="1"/>
  <c r="K1349" i="1"/>
  <c r="K1347" i="1"/>
  <c r="K1345" i="1"/>
  <c r="K1343" i="1"/>
  <c r="K1341" i="1"/>
  <c r="K1339" i="1"/>
  <c r="K1337" i="1"/>
  <c r="K1335" i="1"/>
  <c r="K1333" i="1"/>
  <c r="K1331" i="1"/>
  <c r="K1329" i="1"/>
  <c r="K1327" i="1"/>
  <c r="K1325" i="1"/>
  <c r="K1323" i="1"/>
  <c r="K1321" i="1"/>
  <c r="K1319" i="1"/>
  <c r="K1317" i="1"/>
  <c r="K1315" i="1"/>
  <c r="K1313" i="1"/>
  <c r="K1311" i="1"/>
  <c r="K1309" i="1"/>
  <c r="K1307" i="1"/>
  <c r="K1305" i="1"/>
  <c r="K1303" i="1"/>
  <c r="K1301" i="1"/>
  <c r="K1299" i="1"/>
  <c r="K1297" i="1"/>
  <c r="K1295" i="1"/>
  <c r="K1293" i="1"/>
  <c r="K1291" i="1"/>
  <c r="K1289" i="1"/>
  <c r="K1287" i="1"/>
  <c r="K1285" i="1"/>
  <c r="K1283" i="1"/>
  <c r="K1281" i="1"/>
  <c r="K1279" i="1"/>
  <c r="K1277" i="1"/>
  <c r="K1275" i="1"/>
  <c r="K1273" i="1"/>
  <c r="K1271" i="1"/>
  <c r="K1269" i="1"/>
  <c r="K1267" i="1"/>
  <c r="K1265" i="1"/>
  <c r="K1263" i="1"/>
  <c r="K1261" i="1"/>
  <c r="K1259" i="1"/>
  <c r="K1257" i="1"/>
  <c r="K1255" i="1"/>
  <c r="K1253" i="1"/>
  <c r="K1251" i="1"/>
  <c r="K1249" i="1"/>
  <c r="K1247" i="1"/>
  <c r="K1245" i="1"/>
  <c r="K1243" i="1"/>
  <c r="K1241" i="1"/>
  <c r="K1239" i="1"/>
  <c r="K1237" i="1"/>
  <c r="K1235" i="1"/>
  <c r="K1233" i="1"/>
  <c r="K1231" i="1"/>
  <c r="K1229" i="1"/>
  <c r="K1227" i="1"/>
  <c r="K1225" i="1"/>
  <c r="K1223" i="1"/>
  <c r="K1221" i="1"/>
  <c r="K1219" i="1"/>
  <c r="K1217" i="1"/>
  <c r="K1215" i="1"/>
  <c r="K1213" i="1"/>
  <c r="K1211" i="1"/>
  <c r="K1209" i="1"/>
  <c r="K1207" i="1"/>
  <c r="K1205" i="1"/>
  <c r="K1203" i="1"/>
  <c r="K1201" i="1"/>
  <c r="K1199" i="1"/>
  <c r="K1197" i="1"/>
  <c r="K1195" i="1"/>
  <c r="K1193" i="1"/>
  <c r="K1191" i="1"/>
  <c r="K1189" i="1"/>
  <c r="K1187" i="1"/>
  <c r="K1185" i="1"/>
  <c r="K1183" i="1"/>
  <c r="K1181" i="1"/>
  <c r="K1179" i="1"/>
  <c r="K905" i="1"/>
  <c r="K895" i="1"/>
  <c r="K889" i="1"/>
  <c r="K885" i="1"/>
  <c r="K881" i="1"/>
  <c r="K875" i="1"/>
  <c r="K871" i="1"/>
  <c r="K867" i="1"/>
  <c r="K863" i="1"/>
  <c r="K861" i="1"/>
  <c r="K855" i="1"/>
  <c r="K853" i="1"/>
  <c r="K849" i="1"/>
  <c r="K845" i="1"/>
  <c r="K843" i="1"/>
  <c r="K839" i="1"/>
  <c r="K835" i="1"/>
  <c r="K831" i="1"/>
  <c r="K825" i="1"/>
  <c r="K821" i="1"/>
  <c r="K813" i="1"/>
  <c r="K811" i="1"/>
  <c r="K803" i="1"/>
  <c r="K801" i="1"/>
  <c r="K797" i="1"/>
  <c r="K795" i="1"/>
  <c r="K787" i="1"/>
  <c r="K783" i="1"/>
  <c r="K777" i="1"/>
  <c r="K773" i="1"/>
  <c r="K769" i="1"/>
  <c r="K767" i="1"/>
  <c r="K765" i="1"/>
  <c r="K761" i="1"/>
  <c r="K757" i="1"/>
  <c r="K751" i="1"/>
  <c r="K747" i="1"/>
  <c r="K743" i="1"/>
  <c r="K739" i="1"/>
  <c r="K737" i="1"/>
  <c r="K725" i="1"/>
  <c r="K721" i="1"/>
  <c r="K713" i="1"/>
  <c r="K709" i="1"/>
  <c r="K705" i="1"/>
  <c r="K701" i="1"/>
  <c r="K697" i="1"/>
  <c r="K695" i="1"/>
  <c r="K689" i="1"/>
  <c r="K687" i="1"/>
  <c r="K683" i="1"/>
  <c r="K681" i="1"/>
  <c r="K677" i="1"/>
  <c r="K673" i="1"/>
  <c r="K671" i="1"/>
  <c r="K665" i="1"/>
  <c r="K661" i="1"/>
  <c r="K659" i="1"/>
  <c r="K655" i="1"/>
  <c r="K651" i="1"/>
  <c r="K645" i="1"/>
  <c r="K643" i="1"/>
  <c r="K639" i="1"/>
  <c r="K635" i="1"/>
  <c r="K633" i="1"/>
  <c r="K629" i="1"/>
  <c r="K627" i="1"/>
  <c r="K623" i="1"/>
  <c r="K617" i="1"/>
  <c r="K613" i="1"/>
  <c r="K609" i="1"/>
  <c r="K607" i="1"/>
  <c r="K605" i="1"/>
  <c r="K2413" i="1"/>
  <c r="K2381" i="1"/>
  <c r="K2349" i="1"/>
  <c r="K2317" i="1"/>
  <c r="K2285" i="1"/>
  <c r="K2253" i="1"/>
  <c r="K2221" i="1"/>
  <c r="K2189" i="1"/>
  <c r="K2157" i="1"/>
  <c r="K2125" i="1"/>
  <c r="K2093" i="1"/>
  <c r="K2061" i="1"/>
  <c r="K2029" i="1"/>
  <c r="K1997" i="1"/>
  <c r="K1965" i="1"/>
  <c r="K1933" i="1"/>
  <c r="K1901" i="1"/>
  <c r="K1869" i="1"/>
  <c r="K1837" i="1"/>
  <c r="K1807" i="1"/>
  <c r="K1799" i="1"/>
  <c r="K1791" i="1"/>
  <c r="K1783" i="1"/>
  <c r="K1775" i="1"/>
  <c r="K1767" i="1"/>
  <c r="K1759" i="1"/>
  <c r="K1751" i="1"/>
  <c r="K1743" i="1"/>
  <c r="K1735" i="1"/>
  <c r="K1727" i="1"/>
  <c r="K1719" i="1"/>
  <c r="K1711" i="1"/>
  <c r="K1703" i="1"/>
  <c r="K1695" i="1"/>
  <c r="K1687" i="1"/>
  <c r="K1679" i="1"/>
  <c r="K1671" i="1"/>
  <c r="K1663" i="1"/>
  <c r="K1655" i="1"/>
  <c r="K1647" i="1"/>
  <c r="K1639" i="1"/>
  <c r="K1631" i="1"/>
  <c r="K2405" i="1"/>
  <c r="K2277" i="1"/>
  <c r="K2149" i="1"/>
  <c r="K2021" i="1"/>
  <c r="K1893" i="1"/>
  <c r="K1801" i="1"/>
  <c r="K1769" i="1"/>
  <c r="K1737" i="1"/>
  <c r="K1705" i="1"/>
  <c r="K1673" i="1"/>
  <c r="K1641" i="1"/>
  <c r="K1622" i="1"/>
  <c r="K1614" i="1"/>
  <c r="K1606" i="1"/>
  <c r="K1598" i="1"/>
  <c r="K1590" i="1"/>
  <c r="K1582" i="1"/>
  <c r="K1574" i="1"/>
  <c r="K1566" i="1"/>
  <c r="K1558" i="1"/>
  <c r="K1550" i="1"/>
  <c r="K1542" i="1"/>
  <c r="K1534" i="1"/>
  <c r="K1526" i="1"/>
  <c r="K1518" i="1"/>
  <c r="K1510" i="1"/>
  <c r="K1502" i="1"/>
  <c r="K1494" i="1"/>
  <c r="K1486" i="1"/>
  <c r="K1478" i="1"/>
  <c r="K1470" i="1"/>
  <c r="K1462" i="1"/>
  <c r="K1454" i="1"/>
  <c r="K1446" i="1"/>
  <c r="K1438" i="1"/>
  <c r="K1430" i="1"/>
  <c r="K1422" i="1"/>
  <c r="K1414" i="1"/>
  <c r="K1406" i="1"/>
  <c r="K1398" i="1"/>
  <c r="K1390" i="1"/>
  <c r="K1382" i="1"/>
  <c r="K1374" i="1"/>
  <c r="K1366" i="1"/>
  <c r="K1358" i="1"/>
  <c r="K1350" i="1"/>
  <c r="K1342" i="1"/>
  <c r="K1334" i="1"/>
  <c r="K1326" i="1"/>
  <c r="K1318" i="1"/>
  <c r="K1310" i="1"/>
  <c r="K1302" i="1"/>
  <c r="K1294" i="1"/>
  <c r="K1286" i="1"/>
  <c r="K1278" i="1"/>
  <c r="K1270" i="1"/>
  <c r="K1262" i="1"/>
  <c r="K1254" i="1"/>
  <c r="K1246" i="1"/>
  <c r="K1238" i="1"/>
  <c r="K1230" i="1"/>
  <c r="K1222" i="1"/>
  <c r="K1214" i="1"/>
  <c r="K1206" i="1"/>
  <c r="K1198" i="1"/>
  <c r="K1190" i="1"/>
  <c r="K1182" i="1"/>
  <c r="K1174" i="1"/>
  <c r="K1166" i="1"/>
  <c r="K1158" i="1"/>
  <c r="K1150" i="1"/>
  <c r="K1142" i="1"/>
  <c r="K1134" i="1"/>
  <c r="K1126" i="1"/>
  <c r="K1118" i="1"/>
  <c r="K1110" i="1"/>
  <c r="K1102" i="1"/>
  <c r="K1094" i="1"/>
  <c r="K1086" i="1"/>
  <c r="K1078" i="1"/>
  <c r="K1070" i="1"/>
  <c r="K1062" i="1"/>
  <c r="K1054" i="1"/>
  <c r="K1046" i="1"/>
  <c r="K1038" i="1"/>
  <c r="K1030" i="1"/>
  <c r="K1022" i="1"/>
  <c r="K1014" i="1"/>
  <c r="K1006" i="1"/>
  <c r="K998" i="1"/>
  <c r="K990" i="1"/>
  <c r="K982" i="1"/>
  <c r="K974" i="1"/>
  <c r="K966" i="1"/>
  <c r="K958" i="1"/>
  <c r="K950" i="1"/>
  <c r="K942" i="1"/>
  <c r="K934" i="1"/>
  <c r="K926" i="1"/>
  <c r="K918" i="1"/>
  <c r="K910" i="1"/>
  <c r="K902" i="1"/>
  <c r="K894" i="1"/>
  <c r="K886" i="1"/>
  <c r="K878" i="1"/>
  <c r="K870" i="1"/>
  <c r="K862" i="1"/>
  <c r="K854" i="1"/>
  <c r="K846" i="1"/>
  <c r="K838" i="1"/>
  <c r="K830" i="1"/>
  <c r="K822" i="1"/>
  <c r="K814" i="1"/>
  <c r="K806" i="1"/>
  <c r="K798" i="1"/>
  <c r="K790" i="1"/>
  <c r="K782" i="1"/>
  <c r="K774" i="1"/>
  <c r="K766" i="1"/>
  <c r="K758" i="1"/>
  <c r="K750" i="1"/>
  <c r="K742" i="1"/>
  <c r="K734" i="1"/>
  <c r="K726" i="1"/>
  <c r="K718" i="1"/>
  <c r="K710" i="1"/>
  <c r="K702" i="1"/>
  <c r="K694" i="1"/>
  <c r="K686" i="1"/>
  <c r="K678" i="1"/>
  <c r="K670" i="1"/>
  <c r="K662" i="1"/>
  <c r="K654" i="1"/>
  <c r="K646" i="1"/>
  <c r="K638" i="1"/>
  <c r="K630" i="1"/>
  <c r="K622" i="1"/>
  <c r="K614" i="1"/>
  <c r="K606" i="1"/>
  <c r="K601" i="1"/>
  <c r="K599" i="1"/>
  <c r="K597" i="1"/>
  <c r="K595" i="1"/>
  <c r="K593" i="1"/>
  <c r="K591" i="1"/>
  <c r="K589" i="1"/>
  <c r="K587" i="1"/>
  <c r="K585" i="1"/>
  <c r="K583" i="1"/>
  <c r="K581" i="1"/>
  <c r="K579" i="1"/>
  <c r="K577" i="1"/>
  <c r="K575" i="1"/>
  <c r="K573" i="1"/>
  <c r="K571" i="1"/>
  <c r="K569" i="1"/>
  <c r="K567" i="1"/>
  <c r="K565" i="1"/>
  <c r="K563" i="1"/>
  <c r="K561" i="1"/>
  <c r="K559" i="1"/>
  <c r="K557" i="1"/>
  <c r="K555" i="1"/>
  <c r="K553" i="1"/>
  <c r="K551" i="1"/>
  <c r="K549" i="1"/>
  <c r="K547" i="1"/>
  <c r="K545" i="1"/>
  <c r="K543" i="1"/>
  <c r="K541" i="1"/>
  <c r="K539" i="1"/>
  <c r="K537" i="1"/>
  <c r="K535" i="1"/>
  <c r="K533" i="1"/>
  <c r="K531" i="1"/>
  <c r="K529" i="1"/>
  <c r="K527" i="1"/>
  <c r="K525" i="1"/>
  <c r="K523" i="1"/>
  <c r="K521" i="1"/>
  <c r="K519" i="1"/>
  <c r="K517" i="1"/>
  <c r="K515" i="1"/>
  <c r="K513" i="1"/>
  <c r="K511" i="1"/>
  <c r="K509" i="1"/>
  <c r="K507" i="1"/>
  <c r="K505" i="1"/>
  <c r="K503" i="1"/>
  <c r="K501" i="1"/>
  <c r="K499" i="1"/>
  <c r="K497" i="1"/>
  <c r="K495" i="1"/>
  <c r="K493" i="1"/>
  <c r="K491" i="1"/>
  <c r="K489" i="1"/>
  <c r="K487" i="1"/>
  <c r="K485" i="1"/>
  <c r="K483" i="1"/>
  <c r="K481" i="1"/>
  <c r="K479" i="1"/>
  <c r="K477" i="1"/>
  <c r="K475" i="1"/>
  <c r="K473" i="1"/>
  <c r="K471" i="1"/>
  <c r="K469" i="1"/>
  <c r="K467" i="1"/>
  <c r="K465" i="1"/>
  <c r="K463" i="1"/>
  <c r="K461" i="1"/>
  <c r="K459" i="1"/>
  <c r="K457" i="1"/>
  <c r="K455" i="1"/>
  <c r="K453" i="1"/>
  <c r="K451" i="1"/>
  <c r="K449" i="1"/>
  <c r="K447" i="1"/>
  <c r="K445" i="1"/>
  <c r="K443" i="1"/>
  <c r="K441" i="1"/>
  <c r="K439" i="1"/>
  <c r="K437" i="1"/>
  <c r="K435" i="1"/>
  <c r="K433" i="1"/>
  <c r="K431" i="1"/>
  <c r="K429" i="1"/>
  <c r="K427" i="1"/>
  <c r="K425" i="1"/>
  <c r="K423" i="1"/>
  <c r="K421" i="1"/>
  <c r="K419" i="1"/>
  <c r="K417" i="1"/>
  <c r="K415" i="1"/>
  <c r="K413" i="1"/>
  <c r="K411" i="1"/>
  <c r="K409" i="1"/>
  <c r="K407" i="1"/>
  <c r="K405" i="1"/>
  <c r="K403" i="1"/>
  <c r="K401" i="1"/>
  <c r="K399" i="1"/>
  <c r="K397" i="1"/>
  <c r="K395" i="1"/>
  <c r="K393" i="1"/>
  <c r="K391" i="1"/>
  <c r="K389" i="1"/>
  <c r="K387" i="1"/>
  <c r="K385" i="1"/>
  <c r="K383" i="1"/>
  <c r="K381" i="1"/>
  <c r="K379" i="1"/>
  <c r="K377" i="1"/>
  <c r="K375" i="1"/>
  <c r="K373" i="1"/>
  <c r="K371" i="1"/>
  <c r="K369" i="1"/>
  <c r="K367" i="1"/>
  <c r="K365" i="1"/>
  <c r="K363" i="1"/>
  <c r="K361" i="1"/>
  <c r="K359" i="1"/>
  <c r="K357" i="1"/>
  <c r="K355" i="1"/>
  <c r="K353" i="1"/>
  <c r="K351" i="1"/>
  <c r="K349" i="1"/>
  <c r="K347" i="1"/>
  <c r="K345" i="1"/>
  <c r="K343" i="1"/>
  <c r="K341" i="1"/>
  <c r="K339" i="1"/>
  <c r="K337" i="1"/>
  <c r="K335" i="1"/>
  <c r="K333" i="1"/>
  <c r="K331" i="1"/>
  <c r="K329" i="1"/>
  <c r="K327" i="1"/>
  <c r="K325" i="1"/>
  <c r="K323" i="1"/>
  <c r="K321" i="1"/>
  <c r="K319" i="1"/>
  <c r="K317" i="1"/>
  <c r="K315" i="1"/>
  <c r="K313" i="1"/>
  <c r="K311" i="1"/>
  <c r="K309" i="1"/>
  <c r="K307" i="1"/>
  <c r="K305" i="1"/>
  <c r="K303" i="1"/>
  <c r="K301" i="1"/>
  <c r="K299" i="1"/>
  <c r="K297" i="1"/>
  <c r="K295" i="1"/>
  <c r="K293" i="1"/>
  <c r="K291" i="1"/>
  <c r="K289" i="1"/>
  <c r="K287" i="1"/>
  <c r="K285" i="1"/>
  <c r="K283" i="1"/>
  <c r="K281" i="1"/>
  <c r="K279" i="1"/>
  <c r="K277" i="1"/>
  <c r="K275" i="1"/>
  <c r="K273" i="1"/>
  <c r="K271" i="1"/>
  <c r="K269" i="1"/>
  <c r="K267" i="1"/>
  <c r="K265" i="1"/>
  <c r="K263" i="1"/>
  <c r="K261" i="1"/>
  <c r="K259" i="1"/>
  <c r="K257" i="1"/>
  <c r="K255" i="1"/>
  <c r="K253" i="1"/>
  <c r="K251" i="1"/>
  <c r="K249" i="1"/>
  <c r="K247" i="1"/>
  <c r="K245" i="1"/>
  <c r="K243" i="1"/>
  <c r="K241" i="1"/>
  <c r="K239" i="1"/>
  <c r="K237" i="1"/>
  <c r="K235" i="1"/>
  <c r="K233" i="1"/>
  <c r="K231" i="1"/>
  <c r="K229" i="1"/>
  <c r="K227" i="1"/>
  <c r="K225" i="1"/>
  <c r="K223" i="1"/>
  <c r="K221" i="1"/>
  <c r="K219" i="1"/>
  <c r="K217" i="1"/>
  <c r="K215" i="1"/>
  <c r="K213" i="1"/>
  <c r="K211" i="1"/>
  <c r="K209" i="1"/>
  <c r="K207" i="1"/>
  <c r="K205" i="1"/>
  <c r="K203" i="1"/>
  <c r="K201" i="1"/>
  <c r="K199" i="1"/>
  <c r="K197" i="1"/>
  <c r="K195" i="1"/>
  <c r="K193" i="1"/>
  <c r="K191" i="1"/>
  <c r="K189" i="1"/>
  <c r="K187" i="1"/>
  <c r="K185" i="1"/>
  <c r="K183" i="1"/>
  <c r="K181" i="1"/>
  <c r="K179" i="1"/>
  <c r="K177" i="1"/>
  <c r="K175" i="1"/>
  <c r="K173" i="1"/>
  <c r="K171" i="1"/>
  <c r="K169" i="1"/>
  <c r="K167" i="1"/>
  <c r="K165" i="1"/>
  <c r="K163" i="1"/>
  <c r="K161" i="1"/>
  <c r="K159" i="1"/>
  <c r="K157" i="1"/>
  <c r="K155" i="1"/>
  <c r="K153" i="1"/>
  <c r="K151" i="1"/>
  <c r="K149" i="1"/>
  <c r="K147" i="1"/>
  <c r="K145" i="1"/>
  <c r="K143" i="1"/>
  <c r="K141" i="1"/>
  <c r="K139" i="1"/>
  <c r="K137" i="1"/>
  <c r="K135" i="1"/>
  <c r="K133" i="1"/>
  <c r="K131" i="1"/>
  <c r="K129" i="1"/>
  <c r="K127" i="1"/>
  <c r="K125" i="1"/>
  <c r="K123" i="1"/>
  <c r="K121" i="1"/>
  <c r="K119" i="1"/>
  <c r="K117" i="1"/>
  <c r="K115" i="1"/>
  <c r="K113" i="1"/>
  <c r="K111" i="1"/>
  <c r="K109" i="1"/>
  <c r="K108" i="1"/>
  <c r="K106" i="1"/>
  <c r="K104" i="1"/>
  <c r="K102" i="1"/>
  <c r="K100" i="1"/>
  <c r="K98" i="1"/>
  <c r="K96" i="1"/>
  <c r="K94" i="1"/>
  <c r="K92" i="1"/>
  <c r="K90" i="1"/>
  <c r="K84" i="1"/>
  <c r="K82" i="1"/>
  <c r="K80" i="1"/>
  <c r="K78" i="1"/>
  <c r="K76" i="1"/>
  <c r="K74" i="1"/>
  <c r="K72" i="1"/>
  <c r="K70" i="1"/>
  <c r="K68" i="1"/>
  <c r="K66" i="1"/>
  <c r="K64" i="1"/>
  <c r="K62" i="1"/>
  <c r="K60" i="1"/>
  <c r="K58" i="1"/>
  <c r="K56" i="1"/>
  <c r="K54" i="1"/>
  <c r="K52" i="1"/>
  <c r="K50" i="1"/>
  <c r="K48" i="1"/>
  <c r="K46" i="1"/>
  <c r="K44" i="1"/>
  <c r="K42" i="1"/>
  <c r="K40" i="1"/>
  <c r="K38" i="1"/>
  <c r="K2373" i="1"/>
  <c r="K2245" i="1"/>
  <c r="K2117" i="1"/>
  <c r="K1989" i="1"/>
  <c r="K1861" i="1"/>
  <c r="K1793" i="1"/>
  <c r="K1761" i="1"/>
  <c r="K1729" i="1"/>
  <c r="K1697" i="1"/>
  <c r="K1665" i="1"/>
  <c r="K1633" i="1"/>
  <c r="K1624" i="1"/>
  <c r="K1616" i="1"/>
  <c r="K1608" i="1"/>
  <c r="K1600" i="1"/>
  <c r="K1592" i="1"/>
  <c r="K1584" i="1"/>
  <c r="K1576" i="1"/>
  <c r="K1568" i="1"/>
  <c r="K1560" i="1"/>
  <c r="K1552" i="1"/>
  <c r="K1544" i="1"/>
  <c r="K1536" i="1"/>
  <c r="K1528" i="1"/>
  <c r="K1520" i="1"/>
  <c r="K1512" i="1"/>
  <c r="K1504" i="1"/>
  <c r="K1496" i="1"/>
  <c r="K1488" i="1"/>
  <c r="K1480" i="1"/>
  <c r="K1472" i="1"/>
  <c r="K1464" i="1"/>
  <c r="K1456" i="1"/>
  <c r="K1448" i="1"/>
  <c r="K1440" i="1"/>
  <c r="K1432" i="1"/>
  <c r="K1424" i="1"/>
  <c r="K1416" i="1"/>
  <c r="K1408" i="1"/>
  <c r="K1400" i="1"/>
  <c r="K1392" i="1"/>
  <c r="K1384" i="1"/>
  <c r="K1376" i="1"/>
  <c r="K1368" i="1"/>
  <c r="K1360" i="1"/>
  <c r="K1352" i="1"/>
  <c r="K1344" i="1"/>
  <c r="K1336" i="1"/>
  <c r="K1328" i="1"/>
  <c r="K1320" i="1"/>
  <c r="K1312" i="1"/>
  <c r="K1304" i="1"/>
  <c r="K1296" i="1"/>
  <c r="K1288" i="1"/>
  <c r="K1280" i="1"/>
  <c r="K1272" i="1"/>
  <c r="K1264" i="1"/>
  <c r="K1256" i="1"/>
  <c r="K1248" i="1"/>
  <c r="K1240" i="1"/>
  <c r="K1232" i="1"/>
  <c r="K1224" i="1"/>
  <c r="K1216" i="1"/>
  <c r="K1208" i="1"/>
  <c r="K1200" i="1"/>
  <c r="K1192" i="1"/>
  <c r="K1184" i="1"/>
  <c r="K1176" i="1"/>
  <c r="K1168" i="1"/>
  <c r="K1160" i="1"/>
  <c r="K1152" i="1"/>
  <c r="K1144" i="1"/>
  <c r="K1136" i="1"/>
  <c r="K1128" i="1"/>
  <c r="K1120" i="1"/>
  <c r="K1112" i="1"/>
  <c r="K1104" i="1"/>
  <c r="K1096" i="1"/>
  <c r="K1088" i="1"/>
  <c r="K1080" i="1"/>
  <c r="K1072" i="1"/>
  <c r="K1064" i="1"/>
  <c r="K1056" i="1"/>
  <c r="K1048" i="1"/>
  <c r="K1040" i="1"/>
  <c r="K1032" i="1"/>
  <c r="K1024" i="1"/>
  <c r="K1016" i="1"/>
  <c r="K1008" i="1"/>
  <c r="K1000" i="1"/>
  <c r="K992" i="1"/>
  <c r="K984" i="1"/>
  <c r="K976" i="1"/>
  <c r="K968" i="1"/>
  <c r="K960" i="1"/>
  <c r="K952" i="1"/>
  <c r="K944" i="1"/>
  <c r="K936" i="1"/>
  <c r="K928" i="1"/>
  <c r="K920" i="1"/>
  <c r="K912" i="1"/>
  <c r="K904" i="1"/>
  <c r="K896" i="1"/>
  <c r="K888" i="1"/>
  <c r="K880" i="1"/>
  <c r="K872" i="1"/>
  <c r="K864" i="1"/>
  <c r="K856" i="1"/>
  <c r="K848" i="1"/>
  <c r="K840" i="1"/>
  <c r="K832" i="1"/>
  <c r="K824" i="1"/>
  <c r="K816" i="1"/>
  <c r="K808" i="1"/>
  <c r="K800" i="1"/>
  <c r="K792" i="1"/>
  <c r="K784" i="1"/>
  <c r="K776" i="1"/>
  <c r="K768" i="1"/>
  <c r="K760" i="1"/>
  <c r="K752" i="1"/>
  <c r="K744" i="1"/>
  <c r="K736" i="1"/>
  <c r="K728" i="1"/>
  <c r="K720" i="1"/>
  <c r="K712" i="1"/>
  <c r="K704" i="1"/>
  <c r="K696" i="1"/>
  <c r="K688" i="1"/>
  <c r="K680" i="1"/>
  <c r="K672" i="1"/>
  <c r="K664" i="1"/>
  <c r="K656" i="1"/>
  <c r="K648" i="1"/>
  <c r="K640" i="1"/>
  <c r="K632" i="1"/>
  <c r="K624" i="1"/>
  <c r="K616" i="1"/>
  <c r="K608" i="1"/>
  <c r="K2341" i="1"/>
  <c r="K2213" i="1"/>
  <c r="K2085" i="1"/>
  <c r="K1957" i="1"/>
  <c r="K1829" i="1"/>
  <c r="K1785" i="1"/>
  <c r="K1753" i="1"/>
  <c r="K1721" i="1"/>
  <c r="K1689" i="1"/>
  <c r="K1657" i="1"/>
  <c r="K1626" i="1"/>
  <c r="K1618" i="1"/>
  <c r="K1610" i="1"/>
  <c r="K1602" i="1"/>
  <c r="K1594" i="1"/>
  <c r="K1586" i="1"/>
  <c r="K1578" i="1"/>
  <c r="K1570" i="1"/>
  <c r="K1562" i="1"/>
  <c r="K1554" i="1"/>
  <c r="K1546" i="1"/>
  <c r="K1538" i="1"/>
  <c r="K1530" i="1"/>
  <c r="K1522" i="1"/>
  <c r="K1514" i="1"/>
  <c r="K1506" i="1"/>
  <c r="K1498" i="1"/>
  <c r="K1490" i="1"/>
  <c r="K1482" i="1"/>
  <c r="K1474" i="1"/>
  <c r="K1466" i="1"/>
  <c r="K1458" i="1"/>
  <c r="K1450" i="1"/>
  <c r="K1442" i="1"/>
  <c r="K1434" i="1"/>
  <c r="K1426" i="1"/>
  <c r="K1418" i="1"/>
  <c r="K1410" i="1"/>
  <c r="K1402" i="1"/>
  <c r="K1394" i="1"/>
  <c r="K1386" i="1"/>
  <c r="K1378" i="1"/>
  <c r="K1370" i="1"/>
  <c r="K1362" i="1"/>
  <c r="K1354" i="1"/>
  <c r="K1346" i="1"/>
  <c r="K1338" i="1"/>
  <c r="K1330" i="1"/>
  <c r="K1322" i="1"/>
  <c r="K1314" i="1"/>
  <c r="K1306" i="1"/>
  <c r="K1298" i="1"/>
  <c r="K1290" i="1"/>
  <c r="K1282" i="1"/>
  <c r="K1274" i="1"/>
  <c r="K1266" i="1"/>
  <c r="K1258" i="1"/>
  <c r="K1250" i="1"/>
  <c r="K1242" i="1"/>
  <c r="K1234" i="1"/>
  <c r="K1226" i="1"/>
  <c r="K1218" i="1"/>
  <c r="K1210" i="1"/>
  <c r="K1202" i="1"/>
  <c r="K1194" i="1"/>
  <c r="K1186" i="1"/>
  <c r="K1178" i="1"/>
  <c r="K1170" i="1"/>
  <c r="K1162" i="1"/>
  <c r="K1154" i="1"/>
  <c r="K1146" i="1"/>
  <c r="K1138" i="1"/>
  <c r="K1130" i="1"/>
  <c r="K1122" i="1"/>
  <c r="K1114" i="1"/>
  <c r="K1106" i="1"/>
  <c r="K1098" i="1"/>
  <c r="K1090" i="1"/>
  <c r="K1082" i="1"/>
  <c r="K1074" i="1"/>
  <c r="K1066" i="1"/>
  <c r="K1058" i="1"/>
  <c r="K1050" i="1"/>
  <c r="K1042" i="1"/>
  <c r="K1034" i="1"/>
  <c r="K1026" i="1"/>
  <c r="K1018" i="1"/>
  <c r="K1010" i="1"/>
  <c r="K1002" i="1"/>
  <c r="K994" i="1"/>
  <c r="K986" i="1"/>
  <c r="K978" i="1"/>
  <c r="K970" i="1"/>
  <c r="K962" i="1"/>
  <c r="K954" i="1"/>
  <c r="K946" i="1"/>
  <c r="K938" i="1"/>
  <c r="K930" i="1"/>
  <c r="K922" i="1"/>
  <c r="K914" i="1"/>
  <c r="K906" i="1"/>
  <c r="K898" i="1"/>
  <c r="K890" i="1"/>
  <c r="K882" i="1"/>
  <c r="K874" i="1"/>
  <c r="K866" i="1"/>
  <c r="K858" i="1"/>
  <c r="K850" i="1"/>
  <c r="K842" i="1"/>
  <c r="K834" i="1"/>
  <c r="K826" i="1"/>
  <c r="K818" i="1"/>
  <c r="K810" i="1"/>
  <c r="K802" i="1"/>
  <c r="K794" i="1"/>
  <c r="K786" i="1"/>
  <c r="K778" i="1"/>
  <c r="K770" i="1"/>
  <c r="K762" i="1"/>
  <c r="K754" i="1"/>
  <c r="K746" i="1"/>
  <c r="K738" i="1"/>
  <c r="K730" i="1"/>
  <c r="K722" i="1"/>
  <c r="K714" i="1"/>
  <c r="K706" i="1"/>
  <c r="K698" i="1"/>
  <c r="K690" i="1"/>
  <c r="K682" i="1"/>
  <c r="K674" i="1"/>
  <c r="K666" i="1"/>
  <c r="K658" i="1"/>
  <c r="K650" i="1"/>
  <c r="K642" i="1"/>
  <c r="K634" i="1"/>
  <c r="K626" i="1"/>
  <c r="K618" i="1"/>
  <c r="K610" i="1"/>
  <c r="K602" i="1"/>
  <c r="K600" i="1"/>
  <c r="K598" i="1"/>
  <c r="K596" i="1"/>
  <c r="K594" i="1"/>
  <c r="K592" i="1"/>
  <c r="K590" i="1"/>
  <c r="K588" i="1"/>
  <c r="K586" i="1"/>
  <c r="K584" i="1"/>
  <c r="K582" i="1"/>
  <c r="K580" i="1"/>
  <c r="K578" i="1"/>
  <c r="K576" i="1"/>
  <c r="K574" i="1"/>
  <c r="K572" i="1"/>
  <c r="K570" i="1"/>
  <c r="K568" i="1"/>
  <c r="K566" i="1"/>
  <c r="K564" i="1"/>
  <c r="K562" i="1"/>
  <c r="K560" i="1"/>
  <c r="K558" i="1"/>
  <c r="K556" i="1"/>
  <c r="K554" i="1"/>
  <c r="K552" i="1"/>
  <c r="K550" i="1"/>
  <c r="K548" i="1"/>
  <c r="K546" i="1"/>
  <c r="K544" i="1"/>
  <c r="K542" i="1"/>
  <c r="K540" i="1"/>
  <c r="K2309" i="1"/>
  <c r="K1809" i="1"/>
  <c r="K1681" i="1"/>
  <c r="K1620" i="1"/>
  <c r="K1588" i="1"/>
  <c r="K1556" i="1"/>
  <c r="K1524" i="1"/>
  <c r="K1492" i="1"/>
  <c r="K1460" i="1"/>
  <c r="K1428" i="1"/>
  <c r="K1396" i="1"/>
  <c r="K1364" i="1"/>
  <c r="K1332" i="1"/>
  <c r="K1300" i="1"/>
  <c r="K1268" i="1"/>
  <c r="K1236" i="1"/>
  <c r="K1204" i="1"/>
  <c r="K1172" i="1"/>
  <c r="K1140" i="1"/>
  <c r="K1108" i="1"/>
  <c r="K1076" i="1"/>
  <c r="K1044" i="1"/>
  <c r="K1012" i="1"/>
  <c r="K980" i="1"/>
  <c r="K948" i="1"/>
  <c r="K916" i="1"/>
  <c r="K884" i="1"/>
  <c r="K852" i="1"/>
  <c r="K820" i="1"/>
  <c r="K788" i="1"/>
  <c r="K756" i="1"/>
  <c r="K724" i="1"/>
  <c r="K692" i="1"/>
  <c r="K660" i="1"/>
  <c r="K628" i="1"/>
  <c r="K534" i="1"/>
  <c r="K526" i="1"/>
  <c r="K518" i="1"/>
  <c r="K510" i="1"/>
  <c r="K502" i="1"/>
  <c r="K494" i="1"/>
  <c r="K486" i="1"/>
  <c r="K478" i="1"/>
  <c r="K470" i="1"/>
  <c r="K462" i="1"/>
  <c r="K454" i="1"/>
  <c r="K446" i="1"/>
  <c r="K438" i="1"/>
  <c r="K430" i="1"/>
  <c r="K422" i="1"/>
  <c r="K414" i="1"/>
  <c r="K406" i="1"/>
  <c r="K398" i="1"/>
  <c r="K390" i="1"/>
  <c r="K382" i="1"/>
  <c r="K374" i="1"/>
  <c r="K366" i="1"/>
  <c r="K358" i="1"/>
  <c r="K350" i="1"/>
  <c r="K342" i="1"/>
  <c r="K334" i="1"/>
  <c r="K326" i="1"/>
  <c r="K318" i="1"/>
  <c r="K310" i="1"/>
  <c r="K302" i="1"/>
  <c r="K294" i="1"/>
  <c r="K286" i="1"/>
  <c r="K278" i="1"/>
  <c r="K270" i="1"/>
  <c r="K262" i="1"/>
  <c r="K254" i="1"/>
  <c r="K246" i="1"/>
  <c r="K238" i="1"/>
  <c r="K230" i="1"/>
  <c r="K222" i="1"/>
  <c r="K214" i="1"/>
  <c r="K206" i="1"/>
  <c r="K198" i="1"/>
  <c r="K190" i="1"/>
  <c r="K182" i="1"/>
  <c r="K174" i="1"/>
  <c r="K166" i="1"/>
  <c r="K158" i="1"/>
  <c r="K150" i="1"/>
  <c r="K142" i="1"/>
  <c r="K134" i="1"/>
  <c r="K126" i="1"/>
  <c r="K118" i="1"/>
  <c r="K110" i="1"/>
  <c r="K103" i="1"/>
  <c r="K95" i="1"/>
  <c r="K85" i="1"/>
  <c r="K77" i="1"/>
  <c r="K69" i="1"/>
  <c r="K61" i="1"/>
  <c r="K53" i="1"/>
  <c r="K45" i="1"/>
  <c r="K37" i="1"/>
  <c r="K35" i="1"/>
  <c r="K33" i="1"/>
  <c r="K31" i="1"/>
  <c r="K29" i="1"/>
  <c r="K27" i="1"/>
  <c r="K25" i="1"/>
  <c r="K23" i="1"/>
  <c r="K21" i="1"/>
  <c r="K19" i="1"/>
  <c r="K17" i="1"/>
  <c r="K15" i="1"/>
  <c r="K13" i="1"/>
  <c r="K1628" i="1"/>
  <c r="K1564" i="1"/>
  <c r="K1276" i="1"/>
  <c r="K1084" i="1"/>
  <c r="K988" i="1"/>
  <c r="K796" i="1"/>
  <c r="K524" i="1"/>
  <c r="K508" i="1"/>
  <c r="K500" i="1"/>
  <c r="K428" i="1"/>
  <c r="K396" i="1"/>
  <c r="K316" i="1"/>
  <c r="K300" i="1"/>
  <c r="K284" i="1"/>
  <c r="K260" i="1"/>
  <c r="K252" i="1"/>
  <c r="K236" i="1"/>
  <c r="K220" i="1"/>
  <c r="K164" i="1"/>
  <c r="K116" i="1"/>
  <c r="K101" i="1"/>
  <c r="K83" i="1"/>
  <c r="K43" i="1"/>
  <c r="K2181" i="1"/>
  <c r="K1777" i="1"/>
  <c r="K1649" i="1"/>
  <c r="K1612" i="1"/>
  <c r="K1580" i="1"/>
  <c r="K1548" i="1"/>
  <c r="K1516" i="1"/>
  <c r="K1484" i="1"/>
  <c r="K1452" i="1"/>
  <c r="K1420" i="1"/>
  <c r="K1388" i="1"/>
  <c r="K1356" i="1"/>
  <c r="K1324" i="1"/>
  <c r="K1292" i="1"/>
  <c r="K1260" i="1"/>
  <c r="K1228" i="1"/>
  <c r="K1196" i="1"/>
  <c r="K1164" i="1"/>
  <c r="K1132" i="1"/>
  <c r="K1100" i="1"/>
  <c r="K1068" i="1"/>
  <c r="K1036" i="1"/>
  <c r="K1004" i="1"/>
  <c r="K972" i="1"/>
  <c r="K940" i="1"/>
  <c r="K908" i="1"/>
  <c r="K876" i="1"/>
  <c r="K844" i="1"/>
  <c r="K812" i="1"/>
  <c r="K780" i="1"/>
  <c r="K748" i="1"/>
  <c r="K716" i="1"/>
  <c r="K684" i="1"/>
  <c r="K652" i="1"/>
  <c r="K620" i="1"/>
  <c r="K536" i="1"/>
  <c r="K528" i="1"/>
  <c r="K520" i="1"/>
  <c r="K512" i="1"/>
  <c r="K504" i="1"/>
  <c r="K496" i="1"/>
  <c r="K488" i="1"/>
  <c r="K480" i="1"/>
  <c r="K472" i="1"/>
  <c r="K464" i="1"/>
  <c r="K456" i="1"/>
  <c r="K448" i="1"/>
  <c r="K440" i="1"/>
  <c r="K432" i="1"/>
  <c r="K424" i="1"/>
  <c r="K416" i="1"/>
  <c r="K408" i="1"/>
  <c r="K400" i="1"/>
  <c r="K392" i="1"/>
  <c r="K384" i="1"/>
  <c r="K376" i="1"/>
  <c r="K368" i="1"/>
  <c r="K360" i="1"/>
  <c r="K352" i="1"/>
  <c r="K344" i="1"/>
  <c r="K336" i="1"/>
  <c r="K328" i="1"/>
  <c r="K320" i="1"/>
  <c r="K312" i="1"/>
  <c r="K304" i="1"/>
  <c r="K296" i="1"/>
  <c r="K288" i="1"/>
  <c r="K280" i="1"/>
  <c r="K272" i="1"/>
  <c r="K264" i="1"/>
  <c r="K256" i="1"/>
  <c r="K248" i="1"/>
  <c r="K240" i="1"/>
  <c r="K232" i="1"/>
  <c r="K224" i="1"/>
  <c r="K216" i="1"/>
  <c r="K208" i="1"/>
  <c r="K200" i="1"/>
  <c r="K192" i="1"/>
  <c r="K184" i="1"/>
  <c r="K176" i="1"/>
  <c r="K168" i="1"/>
  <c r="K160" i="1"/>
  <c r="K152" i="1"/>
  <c r="K144" i="1"/>
  <c r="K136" i="1"/>
  <c r="K128" i="1"/>
  <c r="K120" i="1"/>
  <c r="K112" i="1"/>
  <c r="K105" i="1"/>
  <c r="K97" i="1"/>
  <c r="K89" i="1"/>
  <c r="K79" i="1"/>
  <c r="K71" i="1"/>
  <c r="K63" i="1"/>
  <c r="K55" i="1"/>
  <c r="K47" i="1"/>
  <c r="K39" i="1"/>
  <c r="K18" i="1"/>
  <c r="K16" i="1"/>
  <c r="K1713" i="1"/>
  <c r="K1500" i="1"/>
  <c r="K1404" i="1"/>
  <c r="K1372" i="1"/>
  <c r="K1180" i="1"/>
  <c r="K1116" i="1"/>
  <c r="K956" i="1"/>
  <c r="K732" i="1"/>
  <c r="K700" i="1"/>
  <c r="K636" i="1"/>
  <c r="K516" i="1"/>
  <c r="K492" i="1"/>
  <c r="K476" i="1"/>
  <c r="K460" i="1"/>
  <c r="K444" i="1"/>
  <c r="K420" i="1"/>
  <c r="K380" i="1"/>
  <c r="K364" i="1"/>
  <c r="K324" i="1"/>
  <c r="K308" i="1"/>
  <c r="K292" i="1"/>
  <c r="K276" i="1"/>
  <c r="K268" i="1"/>
  <c r="K228" i="1"/>
  <c r="K212" i="1"/>
  <c r="K180" i="1"/>
  <c r="K172" i="1"/>
  <c r="K148" i="1"/>
  <c r="K132" i="1"/>
  <c r="K93" i="1"/>
  <c r="K2053" i="1"/>
  <c r="K1745" i="1"/>
  <c r="K1604" i="1"/>
  <c r="K1572" i="1"/>
  <c r="K1540" i="1"/>
  <c r="K1508" i="1"/>
  <c r="K1476" i="1"/>
  <c r="K1444" i="1"/>
  <c r="K1412" i="1"/>
  <c r="K1380" i="1"/>
  <c r="K1348" i="1"/>
  <c r="K1316" i="1"/>
  <c r="K1284" i="1"/>
  <c r="K1252" i="1"/>
  <c r="K1220" i="1"/>
  <c r="K1188" i="1"/>
  <c r="K1156" i="1"/>
  <c r="K1124" i="1"/>
  <c r="K1092" i="1"/>
  <c r="K1060" i="1"/>
  <c r="K1028" i="1"/>
  <c r="K996" i="1"/>
  <c r="K964" i="1"/>
  <c r="K932" i="1"/>
  <c r="K900" i="1"/>
  <c r="K868" i="1"/>
  <c r="K836" i="1"/>
  <c r="K804" i="1"/>
  <c r="K772" i="1"/>
  <c r="K740" i="1"/>
  <c r="K708" i="1"/>
  <c r="K676" i="1"/>
  <c r="K644" i="1"/>
  <c r="K612" i="1"/>
  <c r="K538" i="1"/>
  <c r="K530" i="1"/>
  <c r="K522" i="1"/>
  <c r="K514" i="1"/>
  <c r="K506" i="1"/>
  <c r="K498" i="1"/>
  <c r="K490" i="1"/>
  <c r="K482" i="1"/>
  <c r="K474" i="1"/>
  <c r="K466" i="1"/>
  <c r="K458" i="1"/>
  <c r="K450" i="1"/>
  <c r="K442" i="1"/>
  <c r="K434" i="1"/>
  <c r="K426" i="1"/>
  <c r="K418" i="1"/>
  <c r="K410" i="1"/>
  <c r="K402" i="1"/>
  <c r="K394" i="1"/>
  <c r="K386" i="1"/>
  <c r="K378" i="1"/>
  <c r="K370" i="1"/>
  <c r="K362" i="1"/>
  <c r="K354" i="1"/>
  <c r="K346" i="1"/>
  <c r="K330" i="1"/>
  <c r="K322" i="1"/>
  <c r="K314" i="1"/>
  <c r="K306" i="1"/>
  <c r="K298" i="1"/>
  <c r="K290" i="1"/>
  <c r="K282" i="1"/>
  <c r="K274" i="1"/>
  <c r="K266" i="1"/>
  <c r="K258" i="1"/>
  <c r="K250" i="1"/>
  <c r="K242" i="1"/>
  <c r="K234" i="1"/>
  <c r="K226" i="1"/>
  <c r="K218" i="1"/>
  <c r="K210" i="1"/>
  <c r="K202" i="1"/>
  <c r="K194" i="1"/>
  <c r="K186" i="1"/>
  <c r="K178" i="1"/>
  <c r="K170" i="1"/>
  <c r="K162" i="1"/>
  <c r="K154" i="1"/>
  <c r="K146" i="1"/>
  <c r="K138" i="1"/>
  <c r="K130" i="1"/>
  <c r="K122" i="1"/>
  <c r="K114" i="1"/>
  <c r="K107" i="1"/>
  <c r="K99" i="1"/>
  <c r="K91" i="1"/>
  <c r="K81" i="1"/>
  <c r="K73" i="1"/>
  <c r="K65" i="1"/>
  <c r="K57" i="1"/>
  <c r="K49" i="1"/>
  <c r="K41" i="1"/>
  <c r="K36" i="1"/>
  <c r="K34" i="1"/>
  <c r="K32" i="1"/>
  <c r="K30" i="1"/>
  <c r="K28" i="1"/>
  <c r="K26" i="1"/>
  <c r="K24" i="1"/>
  <c r="K22" i="1"/>
  <c r="K20" i="1"/>
  <c r="K14" i="1"/>
  <c r="K1925" i="1"/>
  <c r="K1596" i="1"/>
  <c r="K1532" i="1"/>
  <c r="K1468" i="1"/>
  <c r="K1436" i="1"/>
  <c r="K1340" i="1"/>
  <c r="K1244" i="1"/>
  <c r="K1212" i="1"/>
  <c r="K1148" i="1"/>
  <c r="K1052" i="1"/>
  <c r="K1020" i="1"/>
  <c r="K924" i="1"/>
  <c r="K892" i="1"/>
  <c r="K860" i="1"/>
  <c r="K828" i="1"/>
  <c r="K764" i="1"/>
  <c r="K668" i="1"/>
  <c r="K604" i="1"/>
  <c r="K532" i="1"/>
  <c r="K484" i="1"/>
  <c r="K468" i="1"/>
  <c r="K452" i="1"/>
  <c r="K436" i="1"/>
  <c r="K412" i="1"/>
  <c r="K404" i="1"/>
  <c r="K388" i="1"/>
  <c r="K372" i="1"/>
  <c r="K356" i="1"/>
  <c r="K348" i="1"/>
  <c r="K340" i="1"/>
  <c r="K332" i="1"/>
  <c r="K244" i="1"/>
  <c r="K204" i="1"/>
  <c r="K196" i="1"/>
  <c r="K188" i="1"/>
  <c r="K156" i="1"/>
  <c r="K140" i="1"/>
  <c r="K124" i="1"/>
  <c r="K75" i="1"/>
  <c r="K67" i="1"/>
  <c r="K59" i="1"/>
  <c r="K51" i="1"/>
  <c r="J3286" i="1"/>
  <c r="J3282" i="1"/>
  <c r="J3278" i="1"/>
  <c r="J3274" i="1"/>
  <c r="J3270" i="1"/>
  <c r="J3266" i="1"/>
  <c r="J3262" i="1"/>
  <c r="J3258" i="1"/>
  <c r="J3254" i="1"/>
  <c r="J3250" i="1"/>
  <c r="J3246" i="1"/>
  <c r="J3242" i="1"/>
  <c r="J3238" i="1"/>
  <c r="J3234" i="1"/>
  <c r="J3230" i="1"/>
  <c r="J3226" i="1"/>
  <c r="J3222" i="1"/>
  <c r="J3218" i="1"/>
  <c r="J3214" i="1"/>
  <c r="J3210" i="1"/>
  <c r="J3206" i="1"/>
  <c r="J3202" i="1"/>
  <c r="J3198" i="1"/>
  <c r="J3194" i="1"/>
  <c r="J3190" i="1"/>
  <c r="J3186" i="1"/>
  <c r="J3182" i="1"/>
  <c r="J3178" i="1"/>
  <c r="J3174" i="1"/>
  <c r="J3170" i="1"/>
  <c r="J3166" i="1"/>
  <c r="J3162" i="1"/>
  <c r="J3158" i="1"/>
  <c r="J3154" i="1"/>
  <c r="J3150" i="1"/>
  <c r="J3146" i="1"/>
  <c r="J3142" i="1"/>
  <c r="J3138" i="1"/>
  <c r="J3134" i="1"/>
  <c r="J3130" i="1"/>
  <c r="J3126" i="1"/>
  <c r="J3122" i="1"/>
  <c r="J3118" i="1"/>
  <c r="J3114" i="1"/>
  <c r="J3110" i="1"/>
  <c r="J3106" i="1"/>
  <c r="J3102" i="1"/>
  <c r="J3098" i="1"/>
  <c r="J3094" i="1"/>
  <c r="J3090" i="1"/>
  <c r="J3086" i="1"/>
  <c r="J3082" i="1"/>
  <c r="J3078" i="1"/>
  <c r="J3074" i="1"/>
  <c r="J3070" i="1"/>
  <c r="J3066" i="1"/>
  <c r="J3062" i="1"/>
  <c r="J3058" i="1"/>
  <c r="J3054" i="1"/>
  <c r="J3050" i="1"/>
  <c r="J3046" i="1"/>
  <c r="J3042" i="1"/>
  <c r="J3038" i="1"/>
  <c r="J3034" i="1"/>
  <c r="J3030" i="1"/>
  <c r="J3026" i="1"/>
  <c r="J3022" i="1"/>
  <c r="J3018" i="1"/>
  <c r="J3014" i="1"/>
  <c r="J3010" i="1"/>
  <c r="J3006" i="1"/>
  <c r="J3002" i="1"/>
  <c r="J2998" i="1"/>
  <c r="J2994" i="1"/>
  <c r="J2990" i="1"/>
  <c r="J2986" i="1"/>
  <c r="J2982" i="1"/>
  <c r="J2978" i="1"/>
  <c r="J2974" i="1"/>
  <c r="J2970" i="1"/>
  <c r="J2966" i="1"/>
  <c r="J2962" i="1"/>
  <c r="J2958" i="1"/>
  <c r="J2954" i="1"/>
  <c r="J2950" i="1"/>
  <c r="J3287" i="1"/>
  <c r="J3283" i="1"/>
  <c r="J3279" i="1"/>
  <c r="J3275" i="1"/>
  <c r="J3271" i="1"/>
  <c r="J3267" i="1"/>
  <c r="J3263" i="1"/>
  <c r="J3259" i="1"/>
  <c r="J3255" i="1"/>
  <c r="J3251" i="1"/>
  <c r="J3247" i="1"/>
  <c r="J3243" i="1"/>
  <c r="J3239" i="1"/>
  <c r="J3235" i="1"/>
  <c r="J3231" i="1"/>
  <c r="J3227" i="1"/>
  <c r="J3223" i="1"/>
  <c r="J3219" i="1"/>
  <c r="J3215" i="1"/>
  <c r="J3211" i="1"/>
  <c r="J3207" i="1"/>
  <c r="J3203" i="1"/>
  <c r="J3199" i="1"/>
  <c r="J3195" i="1"/>
  <c r="J3191" i="1"/>
  <c r="J3187" i="1"/>
  <c r="J3183" i="1"/>
  <c r="J3179" i="1"/>
  <c r="J3175" i="1"/>
  <c r="J3171" i="1"/>
  <c r="J3167" i="1"/>
  <c r="J3163" i="1"/>
  <c r="J3159" i="1"/>
  <c r="J3155" i="1"/>
  <c r="J3151" i="1"/>
  <c r="J3147" i="1"/>
  <c r="J3143" i="1"/>
  <c r="J3139" i="1"/>
  <c r="J3135" i="1"/>
  <c r="J3131" i="1"/>
  <c r="J3127" i="1"/>
  <c r="J3123" i="1"/>
  <c r="J3119" i="1"/>
  <c r="J3115" i="1"/>
  <c r="J3111" i="1"/>
  <c r="J3107" i="1"/>
  <c r="J3103" i="1"/>
  <c r="J3099" i="1"/>
  <c r="J3095" i="1"/>
  <c r="J3091" i="1"/>
  <c r="J3087" i="1"/>
  <c r="J3083" i="1"/>
  <c r="J3079" i="1"/>
  <c r="J3075" i="1"/>
  <c r="J3071" i="1"/>
  <c r="J3067" i="1"/>
  <c r="J3063" i="1"/>
  <c r="J3059" i="1"/>
  <c r="J3055" i="1"/>
  <c r="J3051" i="1"/>
  <c r="J3047" i="1"/>
  <c r="J3043" i="1"/>
  <c r="J3039" i="1"/>
  <c r="J3035" i="1"/>
  <c r="J3031" i="1"/>
  <c r="J3027" i="1"/>
  <c r="J3023" i="1"/>
  <c r="J3019" i="1"/>
  <c r="J3015" i="1"/>
  <c r="J3011" i="1"/>
  <c r="J3007" i="1"/>
  <c r="J3003" i="1"/>
  <c r="J2999" i="1"/>
  <c r="J2995" i="1"/>
  <c r="J2991" i="1"/>
  <c r="J2987" i="1"/>
  <c r="J2983" i="1"/>
  <c r="J2979" i="1"/>
  <c r="J2975" i="1"/>
  <c r="J2971" i="1"/>
  <c r="J2967" i="1"/>
  <c r="J2963" i="1"/>
  <c r="J2959" i="1"/>
  <c r="J2955" i="1"/>
  <c r="J2951" i="1"/>
  <c r="J3284" i="1"/>
  <c r="J3276" i="1"/>
  <c r="J3268" i="1"/>
  <c r="J3260" i="1"/>
  <c r="J3252" i="1"/>
  <c r="J3244" i="1"/>
  <c r="J3236" i="1"/>
  <c r="J3228" i="1"/>
  <c r="J3220" i="1"/>
  <c r="J3212" i="1"/>
  <c r="J3204" i="1"/>
  <c r="J3196" i="1"/>
  <c r="J3188" i="1"/>
  <c r="J3180" i="1"/>
  <c r="J3172" i="1"/>
  <c r="J3164" i="1"/>
  <c r="J3156" i="1"/>
  <c r="J3148" i="1"/>
  <c r="J3140" i="1"/>
  <c r="J3132" i="1"/>
  <c r="J3124" i="1"/>
  <c r="J3116" i="1"/>
  <c r="J3108" i="1"/>
  <c r="J3100" i="1"/>
  <c r="J3092" i="1"/>
  <c r="J3084" i="1"/>
  <c r="J3076" i="1"/>
  <c r="J3285" i="1"/>
  <c r="J3277" i="1"/>
  <c r="J3269" i="1"/>
  <c r="J3261" i="1"/>
  <c r="J3253" i="1"/>
  <c r="J3245" i="1"/>
  <c r="J3237" i="1"/>
  <c r="J3229" i="1"/>
  <c r="J3221" i="1"/>
  <c r="J3213" i="1"/>
  <c r="J3205" i="1"/>
  <c r="J3197" i="1"/>
  <c r="J3189" i="1"/>
  <c r="J3181" i="1"/>
  <c r="J3173" i="1"/>
  <c r="J3165" i="1"/>
  <c r="J3157" i="1"/>
  <c r="J3149" i="1"/>
  <c r="J3141" i="1"/>
  <c r="J3133" i="1"/>
  <c r="J3125" i="1"/>
  <c r="J3117" i="1"/>
  <c r="J3109" i="1"/>
  <c r="J3101" i="1"/>
  <c r="J3093" i="1"/>
  <c r="J3085" i="1"/>
  <c r="J3077" i="1"/>
  <c r="J3069" i="1"/>
  <c r="J3061" i="1"/>
  <c r="J3053" i="1"/>
  <c r="J3045" i="1"/>
  <c r="J3037" i="1"/>
  <c r="J3029" i="1"/>
  <c r="J3021" i="1"/>
  <c r="J3013" i="1"/>
  <c r="J3005" i="1"/>
  <c r="J2997" i="1"/>
  <c r="J2989" i="1"/>
  <c r="J2981" i="1"/>
  <c r="J2973" i="1"/>
  <c r="J2965" i="1"/>
  <c r="J2957" i="1"/>
  <c r="J2949" i="1"/>
  <c r="J2945" i="1"/>
  <c r="J2941" i="1"/>
  <c r="J2937" i="1"/>
  <c r="J2933" i="1"/>
  <c r="J2929" i="1"/>
  <c r="J2925" i="1"/>
  <c r="J2921" i="1"/>
  <c r="J2917" i="1"/>
  <c r="J2913" i="1"/>
  <c r="J2909" i="1"/>
  <c r="J2905" i="1"/>
  <c r="J2901" i="1"/>
  <c r="J2897" i="1"/>
  <c r="J2893" i="1"/>
  <c r="J2889" i="1"/>
  <c r="J2885" i="1"/>
  <c r="J2881" i="1"/>
  <c r="J2877" i="1"/>
  <c r="J2873" i="1"/>
  <c r="J2869" i="1"/>
  <c r="J2865" i="1"/>
  <c r="J2861" i="1"/>
  <c r="J2857" i="1"/>
  <c r="J2853" i="1"/>
  <c r="J2849" i="1"/>
  <c r="J2845" i="1"/>
  <c r="J2841" i="1"/>
  <c r="J2837" i="1"/>
  <c r="J2833" i="1"/>
  <c r="J2829" i="1"/>
  <c r="J2825" i="1"/>
  <c r="J2821" i="1"/>
  <c r="J2817" i="1"/>
  <c r="J2813" i="1"/>
  <c r="J2809" i="1"/>
  <c r="J2805" i="1"/>
  <c r="J2801" i="1"/>
  <c r="J2797" i="1"/>
  <c r="J2793" i="1"/>
  <c r="J2789" i="1"/>
  <c r="J2785" i="1"/>
  <c r="J2781" i="1"/>
  <c r="J2777" i="1"/>
  <c r="J2773" i="1"/>
  <c r="J2769" i="1"/>
  <c r="J2765" i="1"/>
  <c r="J2761" i="1"/>
  <c r="J2757" i="1"/>
  <c r="J2753" i="1"/>
  <c r="J2749" i="1"/>
  <c r="J2745" i="1"/>
  <c r="J2741" i="1"/>
  <c r="J2737" i="1"/>
  <c r="J2733" i="1"/>
  <c r="J2729" i="1"/>
  <c r="J2725" i="1"/>
  <c r="J2721" i="1"/>
  <c r="J2717" i="1"/>
  <c r="J2713" i="1"/>
  <c r="J2709" i="1"/>
  <c r="J2705" i="1"/>
  <c r="J2701" i="1"/>
  <c r="J2697" i="1"/>
  <c r="J2693" i="1"/>
  <c r="J2689" i="1"/>
  <c r="J2685" i="1"/>
  <c r="J2681" i="1"/>
  <c r="J2677" i="1"/>
  <c r="J2673" i="1"/>
  <c r="J2669" i="1"/>
  <c r="J2665" i="1"/>
  <c r="J2661" i="1"/>
  <c r="J2657" i="1"/>
  <c r="J2653" i="1"/>
  <c r="J2649" i="1"/>
  <c r="J2645" i="1"/>
  <c r="J2641" i="1"/>
  <c r="J2637" i="1"/>
  <c r="J2633" i="1"/>
  <c r="J2629" i="1"/>
  <c r="J2625" i="1"/>
  <c r="J2621" i="1"/>
  <c r="J2617" i="1"/>
  <c r="J2613" i="1"/>
  <c r="J2609" i="1"/>
  <c r="J2605" i="1"/>
  <c r="J2601" i="1"/>
  <c r="J2597" i="1"/>
  <c r="J2593" i="1"/>
  <c r="J2589" i="1"/>
  <c r="J2585" i="1"/>
  <c r="J2581" i="1"/>
  <c r="J2577" i="1"/>
  <c r="J2573" i="1"/>
  <c r="J2569" i="1"/>
  <c r="J2565" i="1"/>
  <c r="J2561" i="1"/>
  <c r="J2557" i="1"/>
  <c r="J2553" i="1"/>
  <c r="J2549" i="1"/>
  <c r="J2545" i="1"/>
  <c r="J2541" i="1"/>
  <c r="J2537" i="1"/>
  <c r="J2533" i="1"/>
  <c r="J2529" i="1"/>
  <c r="J2525" i="1"/>
  <c r="J2521" i="1"/>
  <c r="J2517" i="1"/>
  <c r="J2513" i="1"/>
  <c r="J2509" i="1"/>
  <c r="J2505" i="1"/>
  <c r="J2501" i="1"/>
  <c r="J2497" i="1"/>
  <c r="J2493" i="1"/>
  <c r="J2489" i="1"/>
  <c r="J2485" i="1"/>
  <c r="J2481" i="1"/>
  <c r="J2477" i="1"/>
  <c r="J2473" i="1"/>
  <c r="J2469" i="1"/>
  <c r="J2465" i="1"/>
  <c r="J2461" i="1"/>
  <c r="J2457" i="1"/>
  <c r="J2453" i="1"/>
  <c r="J2449" i="1"/>
  <c r="J2445" i="1"/>
  <c r="J2441" i="1"/>
  <c r="J3288" i="1"/>
  <c r="J3280" i="1"/>
  <c r="J3272" i="1"/>
  <c r="J3264" i="1"/>
  <c r="J3256" i="1"/>
  <c r="J3248" i="1"/>
  <c r="J3240" i="1"/>
  <c r="J3232" i="1"/>
  <c r="J3224" i="1"/>
  <c r="J3216" i="1"/>
  <c r="J3208" i="1"/>
  <c r="J3200" i="1"/>
  <c r="J3192" i="1"/>
  <c r="J3184" i="1"/>
  <c r="J3176" i="1"/>
  <c r="J3168" i="1"/>
  <c r="J3160" i="1"/>
  <c r="J3152" i="1"/>
  <c r="J3144" i="1"/>
  <c r="J3136" i="1"/>
  <c r="J3128" i="1"/>
  <c r="J3120" i="1"/>
  <c r="J3112" i="1"/>
  <c r="J3104" i="1"/>
  <c r="J3096" i="1"/>
  <c r="J3088" i="1"/>
  <c r="J3080" i="1"/>
  <c r="J3072" i="1"/>
  <c r="J3064" i="1"/>
  <c r="J3056" i="1"/>
  <c r="J3048" i="1"/>
  <c r="J3040" i="1"/>
  <c r="J3032" i="1"/>
  <c r="J3024" i="1"/>
  <c r="J3016" i="1"/>
  <c r="J3008" i="1"/>
  <c r="J3000" i="1"/>
  <c r="J2992" i="1"/>
  <c r="J2984" i="1"/>
  <c r="J2976" i="1"/>
  <c r="J2968" i="1"/>
  <c r="J2960" i="1"/>
  <c r="J2952" i="1"/>
  <c r="J2946" i="1"/>
  <c r="J2942" i="1"/>
  <c r="J2938" i="1"/>
  <c r="J2934" i="1"/>
  <c r="J2930" i="1"/>
  <c r="J2926" i="1"/>
  <c r="J2922" i="1"/>
  <c r="J2918" i="1"/>
  <c r="J2914" i="1"/>
  <c r="J2910" i="1"/>
  <c r="J2906" i="1"/>
  <c r="J2902" i="1"/>
  <c r="J2898" i="1"/>
  <c r="J2894" i="1"/>
  <c r="J2890" i="1"/>
  <c r="J2886" i="1"/>
  <c r="J2882" i="1"/>
  <c r="J2878" i="1"/>
  <c r="J2874" i="1"/>
  <c r="J2870" i="1"/>
  <c r="J2866" i="1"/>
  <c r="J2862" i="1"/>
  <c r="J2858" i="1"/>
  <c r="J2854" i="1"/>
  <c r="J2850" i="1"/>
  <c r="J2846" i="1"/>
  <c r="J2842" i="1"/>
  <c r="J2838" i="1"/>
  <c r="J3281" i="1"/>
  <c r="J3249" i="1"/>
  <c r="J3217" i="1"/>
  <c r="J3185" i="1"/>
  <c r="J3153" i="1"/>
  <c r="J3121" i="1"/>
  <c r="J3089" i="1"/>
  <c r="J3065" i="1"/>
  <c r="J3049" i="1"/>
  <c r="J3033" i="1"/>
  <c r="J3017" i="1"/>
  <c r="J3001" i="1"/>
  <c r="J2985" i="1"/>
  <c r="J2969" i="1"/>
  <c r="J2953" i="1"/>
  <c r="J2943" i="1"/>
  <c r="J2935" i="1"/>
  <c r="J2927" i="1"/>
  <c r="J2919" i="1"/>
  <c r="J2911" i="1"/>
  <c r="J2903" i="1"/>
  <c r="J2895" i="1"/>
  <c r="J2887" i="1"/>
  <c r="J2879" i="1"/>
  <c r="J2871" i="1"/>
  <c r="J2863" i="1"/>
  <c r="J2855" i="1"/>
  <c r="J2847" i="1"/>
  <c r="J2839" i="1"/>
  <c r="J2830" i="1"/>
  <c r="J2827" i="1"/>
  <c r="J2824" i="1"/>
  <c r="J2814" i="1"/>
  <c r="J2811" i="1"/>
  <c r="J2808" i="1"/>
  <c r="J2798" i="1"/>
  <c r="J2795" i="1"/>
  <c r="J2792" i="1"/>
  <c r="J2782" i="1"/>
  <c r="J2779" i="1"/>
  <c r="J2776" i="1"/>
  <c r="J2766" i="1"/>
  <c r="J2763" i="1"/>
  <c r="J2760" i="1"/>
  <c r="J2750" i="1"/>
  <c r="J2747" i="1"/>
  <c r="J2744" i="1"/>
  <c r="J2734" i="1"/>
  <c r="J2731" i="1"/>
  <c r="J2728" i="1"/>
  <c r="J2718" i="1"/>
  <c r="J2715" i="1"/>
  <c r="J2712" i="1"/>
  <c r="J2702" i="1"/>
  <c r="J2699" i="1"/>
  <c r="J2696" i="1"/>
  <c r="J2686" i="1"/>
  <c r="J2683" i="1"/>
  <c r="J2680" i="1"/>
  <c r="J2670" i="1"/>
  <c r="J2667" i="1"/>
  <c r="J2664" i="1"/>
  <c r="J2654" i="1"/>
  <c r="J2651" i="1"/>
  <c r="J2648" i="1"/>
  <c r="J2638" i="1"/>
  <c r="J2635" i="1"/>
  <c r="J2632" i="1"/>
  <c r="J2622" i="1"/>
  <c r="J2619" i="1"/>
  <c r="J2616" i="1"/>
  <c r="J2606" i="1"/>
  <c r="J2603" i="1"/>
  <c r="J2600" i="1"/>
  <c r="J2590" i="1"/>
  <c r="J2587" i="1"/>
  <c r="J2584" i="1"/>
  <c r="J2574" i="1"/>
  <c r="J2571" i="1"/>
  <c r="J2568" i="1"/>
  <c r="J2558" i="1"/>
  <c r="J2555" i="1"/>
  <c r="J2552" i="1"/>
  <c r="J2542" i="1"/>
  <c r="J2539" i="1"/>
  <c r="J3273" i="1"/>
  <c r="J3241" i="1"/>
  <c r="J3209" i="1"/>
  <c r="J3177" i="1"/>
  <c r="J3145" i="1"/>
  <c r="J3113" i="1"/>
  <c r="J3081" i="1"/>
  <c r="J3068" i="1"/>
  <c r="J3052" i="1"/>
  <c r="J3036" i="1"/>
  <c r="J3020" i="1"/>
  <c r="J3004" i="1"/>
  <c r="J2988" i="1"/>
  <c r="J2972" i="1"/>
  <c r="J2956" i="1"/>
  <c r="J2944" i="1"/>
  <c r="J2936" i="1"/>
  <c r="J2928" i="1"/>
  <c r="J2920" i="1"/>
  <c r="J2912" i="1"/>
  <c r="J2904" i="1"/>
  <c r="J2896" i="1"/>
  <c r="J2888" i="1"/>
  <c r="J2880" i="1"/>
  <c r="J2872" i="1"/>
  <c r="J2864" i="1"/>
  <c r="J2856" i="1"/>
  <c r="J2848" i="1"/>
  <c r="J2840" i="1"/>
  <c r="J2834" i="1"/>
  <c r="J2831" i="1"/>
  <c r="J2828" i="1"/>
  <c r="J2818" i="1"/>
  <c r="J2815" i="1"/>
  <c r="J2812" i="1"/>
  <c r="J2802" i="1"/>
  <c r="J2799" i="1"/>
  <c r="J2796" i="1"/>
  <c r="J2786" i="1"/>
  <c r="J2783" i="1"/>
  <c r="J2780" i="1"/>
  <c r="J2770" i="1"/>
  <c r="J2767" i="1"/>
  <c r="J2764" i="1"/>
  <c r="J2754" i="1"/>
  <c r="J2751" i="1"/>
  <c r="J2748" i="1"/>
  <c r="J2738" i="1"/>
  <c r="J2735" i="1"/>
  <c r="J2732" i="1"/>
  <c r="J2722" i="1"/>
  <c r="J2719" i="1"/>
  <c r="J2716" i="1"/>
  <c r="J3265" i="1"/>
  <c r="J3201" i="1"/>
  <c r="J3137" i="1"/>
  <c r="J3073" i="1"/>
  <c r="J3041" i="1"/>
  <c r="J3009" i="1"/>
  <c r="J2977" i="1"/>
  <c r="J2947" i="1"/>
  <c r="J2931" i="1"/>
  <c r="J2915" i="1"/>
  <c r="J2899" i="1"/>
  <c r="J2883" i="1"/>
  <c r="J2867" i="1"/>
  <c r="J2851" i="1"/>
  <c r="J2835" i="1"/>
  <c r="J2826" i="1"/>
  <c r="J2806" i="1"/>
  <c r="J2803" i="1"/>
  <c r="J2794" i="1"/>
  <c r="J3225" i="1"/>
  <c r="J3161" i="1"/>
  <c r="J3097" i="1"/>
  <c r="J3060" i="1"/>
  <c r="J3028" i="1"/>
  <c r="J2996" i="1"/>
  <c r="J2964" i="1"/>
  <c r="J2940" i="1"/>
  <c r="J2924" i="1"/>
  <c r="J2908" i="1"/>
  <c r="J2892" i="1"/>
  <c r="J2876" i="1"/>
  <c r="J2860" i="1"/>
  <c r="J2844" i="1"/>
  <c r="J2832" i="1"/>
  <c r="J2823" i="1"/>
  <c r="J2820" i="1"/>
  <c r="J2800" i="1"/>
  <c r="J2791" i="1"/>
  <c r="J2788" i="1"/>
  <c r="J2768" i="1"/>
  <c r="J2759" i="1"/>
  <c r="J2756" i="1"/>
  <c r="J2736" i="1"/>
  <c r="J2727" i="1"/>
  <c r="J2724" i="1"/>
  <c r="J2706" i="1"/>
  <c r="J2703" i="1"/>
  <c r="J2698" i="1"/>
  <c r="J2684" i="1"/>
  <c r="J2679" i="1"/>
  <c r="J2676" i="1"/>
  <c r="J2662" i="1"/>
  <c r="J2659" i="1"/>
  <c r="J2656" i="1"/>
  <c r="J2642" i="1"/>
  <c r="J2639" i="1"/>
  <c r="J2634" i="1"/>
  <c r="J2620" i="1"/>
  <c r="J2615" i="1"/>
  <c r="J2612" i="1"/>
  <c r="J2598" i="1"/>
  <c r="J2595" i="1"/>
  <c r="J2592" i="1"/>
  <c r="J2578" i="1"/>
  <c r="J2575" i="1"/>
  <c r="J2570" i="1"/>
  <c r="J2556" i="1"/>
  <c r="J2551" i="1"/>
  <c r="J2548" i="1"/>
  <c r="J2530" i="1"/>
  <c r="J2527" i="1"/>
  <c r="J2524" i="1"/>
  <c r="J2514" i="1"/>
  <c r="J2511" i="1"/>
  <c r="J2508" i="1"/>
  <c r="J2498" i="1"/>
  <c r="J2495" i="1"/>
  <c r="J2492" i="1"/>
  <c r="J2482" i="1"/>
  <c r="J2479" i="1"/>
  <c r="J2476" i="1"/>
  <c r="J2466" i="1"/>
  <c r="J2463" i="1"/>
  <c r="J2460" i="1"/>
  <c r="J2450" i="1"/>
  <c r="J2447" i="1"/>
  <c r="J2444" i="1"/>
  <c r="J2437" i="1"/>
  <c r="J2433" i="1"/>
  <c r="J2429" i="1"/>
  <c r="J2425" i="1"/>
  <c r="J2421" i="1"/>
  <c r="J2417" i="1"/>
  <c r="J2413" i="1"/>
  <c r="J2409" i="1"/>
  <c r="J2405" i="1"/>
  <c r="J2401" i="1"/>
  <c r="J2397" i="1"/>
  <c r="J2393" i="1"/>
  <c r="J2389" i="1"/>
  <c r="J2385" i="1"/>
  <c r="J2381" i="1"/>
  <c r="J2377" i="1"/>
  <c r="J2373" i="1"/>
  <c r="J3257" i="1"/>
  <c r="J3129" i="1"/>
  <c r="J3025" i="1"/>
  <c r="J2961" i="1"/>
  <c r="J2923" i="1"/>
  <c r="J2891" i="1"/>
  <c r="J2859" i="1"/>
  <c r="J2816" i="1"/>
  <c r="J2807" i="1"/>
  <c r="J2790" i="1"/>
  <c r="J2762" i="1"/>
  <c r="J2755" i="1"/>
  <c r="J2746" i="1"/>
  <c r="J2720" i="1"/>
  <c r="J2711" i="1"/>
  <c r="J2708" i="1"/>
  <c r="J2690" i="1"/>
  <c r="J2687" i="1"/>
  <c r="J2678" i="1"/>
  <c r="J2660" i="1"/>
  <c r="J2655" i="1"/>
  <c r="J2650" i="1"/>
  <c r="J2630" i="1"/>
  <c r="J2627" i="1"/>
  <c r="J2624" i="1"/>
  <c r="J2604" i="1"/>
  <c r="J2599" i="1"/>
  <c r="J2594" i="1"/>
  <c r="J2576" i="1"/>
  <c r="J2567" i="1"/>
  <c r="J2564" i="1"/>
  <c r="J2546" i="1"/>
  <c r="J2543" i="1"/>
  <c r="J2538" i="1"/>
  <c r="J2535" i="1"/>
  <c r="J2532" i="1"/>
  <c r="J2518" i="1"/>
  <c r="J2515" i="1"/>
  <c r="J2510" i="1"/>
  <c r="J2496" i="1"/>
  <c r="J2491" i="1"/>
  <c r="J2488" i="1"/>
  <c r="J2474" i="1"/>
  <c r="J2471" i="1"/>
  <c r="J2468" i="1"/>
  <c r="J2454" i="1"/>
  <c r="J2451" i="1"/>
  <c r="J2446" i="1"/>
  <c r="J2434" i="1"/>
  <c r="J2431" i="1"/>
  <c r="J2428" i="1"/>
  <c r="J2418" i="1"/>
  <c r="J2415" i="1"/>
  <c r="J2412" i="1"/>
  <c r="J2402" i="1"/>
  <c r="J2399" i="1"/>
  <c r="J2396" i="1"/>
  <c r="J2386" i="1"/>
  <c r="J2383" i="1"/>
  <c r="J2380" i="1"/>
  <c r="J2370" i="1"/>
  <c r="J2366" i="1"/>
  <c r="J2362" i="1"/>
  <c r="J2358" i="1"/>
  <c r="J2354" i="1"/>
  <c r="J2350" i="1"/>
  <c r="J2346" i="1"/>
  <c r="J2342" i="1"/>
  <c r="J2338" i="1"/>
  <c r="J2334" i="1"/>
  <c r="J2330" i="1"/>
  <c r="J2326" i="1"/>
  <c r="J2322" i="1"/>
  <c r="J2318" i="1"/>
  <c r="J2314" i="1"/>
  <c r="J2310" i="1"/>
  <c r="J2306" i="1"/>
  <c r="J2302" i="1"/>
  <c r="J2298" i="1"/>
  <c r="J2294" i="1"/>
  <c r="J2290" i="1"/>
  <c r="J2286" i="1"/>
  <c r="J2282" i="1"/>
  <c r="J2278" i="1"/>
  <c r="J2274" i="1"/>
  <c r="J2270" i="1"/>
  <c r="J2266" i="1"/>
  <c r="J2262" i="1"/>
  <c r="J2258" i="1"/>
  <c r="J2254" i="1"/>
  <c r="J2250" i="1"/>
  <c r="J2246" i="1"/>
  <c r="J2242" i="1"/>
  <c r="J2238" i="1"/>
  <c r="J2234" i="1"/>
  <c r="J2230" i="1"/>
  <c r="J2226" i="1"/>
  <c r="J2222" i="1"/>
  <c r="J2218" i="1"/>
  <c r="J2214" i="1"/>
  <c r="J2210" i="1"/>
  <c r="J2206" i="1"/>
  <c r="J2202" i="1"/>
  <c r="J2198" i="1"/>
  <c r="J2194" i="1"/>
  <c r="J2190" i="1"/>
  <c r="J2186" i="1"/>
  <c r="J2182" i="1"/>
  <c r="J2178" i="1"/>
  <c r="J2174" i="1"/>
  <c r="J2170" i="1"/>
  <c r="J2166" i="1"/>
  <c r="J2162" i="1"/>
  <c r="J2158" i="1"/>
  <c r="J2154" i="1"/>
  <c r="J2150" i="1"/>
  <c r="J2146" i="1"/>
  <c r="J2142" i="1"/>
  <c r="J2138" i="1"/>
  <c r="J2134" i="1"/>
  <c r="J2130" i="1"/>
  <c r="J2126" i="1"/>
  <c r="J2122" i="1"/>
  <c r="J2118" i="1"/>
  <c r="J2114" i="1"/>
  <c r="J2110" i="1"/>
  <c r="J2106" i="1"/>
  <c r="J2102" i="1"/>
  <c r="J2098" i="1"/>
  <c r="J2094" i="1"/>
  <c r="J2090" i="1"/>
  <c r="J2086" i="1"/>
  <c r="J2082" i="1"/>
  <c r="J2078" i="1"/>
  <c r="J2074" i="1"/>
  <c r="J2070" i="1"/>
  <c r="J2066" i="1"/>
  <c r="J2062" i="1"/>
  <c r="J2058" i="1"/>
  <c r="J2054" i="1"/>
  <c r="J2050" i="1"/>
  <c r="J2046" i="1"/>
  <c r="J2042" i="1"/>
  <c r="J2038" i="1"/>
  <c r="J2034" i="1"/>
  <c r="J2030" i="1"/>
  <c r="J2026" i="1"/>
  <c r="J2022" i="1"/>
  <c r="J2018" i="1"/>
  <c r="J2014" i="1"/>
  <c r="J2010" i="1"/>
  <c r="J2006" i="1"/>
  <c r="J2002" i="1"/>
  <c r="J1998" i="1"/>
  <c r="J1994" i="1"/>
  <c r="J1990" i="1"/>
  <c r="J1986" i="1"/>
  <c r="J1982" i="1"/>
  <c r="J1978" i="1"/>
  <c r="J1974" i="1"/>
  <c r="J1970" i="1"/>
  <c r="J1966" i="1"/>
  <c r="J1962" i="1"/>
  <c r="J1958" i="1"/>
  <c r="J1954" i="1"/>
  <c r="J3233" i="1"/>
  <c r="J3105" i="1"/>
  <c r="J3044" i="1"/>
  <c r="J2980" i="1"/>
  <c r="J2932" i="1"/>
  <c r="J2900" i="1"/>
  <c r="J2868" i="1"/>
  <c r="J2836" i="1"/>
  <c r="J2819" i="1"/>
  <c r="J2810" i="1"/>
  <c r="J2774" i="1"/>
  <c r="J2771" i="1"/>
  <c r="J2758" i="1"/>
  <c r="J2730" i="1"/>
  <c r="J2723" i="1"/>
  <c r="J2714" i="1"/>
  <c r="J2694" i="1"/>
  <c r="J2691" i="1"/>
  <c r="J2688" i="1"/>
  <c r="J2668" i="1"/>
  <c r="J2663" i="1"/>
  <c r="J2658" i="1"/>
  <c r="J2640" i="1"/>
  <c r="J2631" i="1"/>
  <c r="J2628" i="1"/>
  <c r="J2610" i="1"/>
  <c r="J2607" i="1"/>
  <c r="J2602" i="1"/>
  <c r="J2582" i="1"/>
  <c r="J2579" i="1"/>
  <c r="J2572" i="1"/>
  <c r="J2554" i="1"/>
  <c r="J2547" i="1"/>
  <c r="J2544" i="1"/>
  <c r="J2536" i="1"/>
  <c r="J2522" i="1"/>
  <c r="J2519" i="1"/>
  <c r="J2516" i="1"/>
  <c r="J2502" i="1"/>
  <c r="J2499" i="1"/>
  <c r="J2494" i="1"/>
  <c r="J2480" i="1"/>
  <c r="J2475" i="1"/>
  <c r="J2472" i="1"/>
  <c r="J2458" i="1"/>
  <c r="J2455" i="1"/>
  <c r="J2452" i="1"/>
  <c r="J2438" i="1"/>
  <c r="J2435" i="1"/>
  <c r="J2432" i="1"/>
  <c r="J2422" i="1"/>
  <c r="J2419" i="1"/>
  <c r="J2416" i="1"/>
  <c r="J2406" i="1"/>
  <c r="J2403" i="1"/>
  <c r="J2400" i="1"/>
  <c r="J2390" i="1"/>
  <c r="J2387" i="1"/>
  <c r="J2384" i="1"/>
  <c r="J2374" i="1"/>
  <c r="J2371" i="1"/>
  <c r="J2367" i="1"/>
  <c r="J2363" i="1"/>
  <c r="J2359" i="1"/>
  <c r="J2355" i="1"/>
  <c r="J2351" i="1"/>
  <c r="J2347" i="1"/>
  <c r="J2343" i="1"/>
  <c r="J2339" i="1"/>
  <c r="J2335" i="1"/>
  <c r="J2331" i="1"/>
  <c r="J2327" i="1"/>
  <c r="J2323" i="1"/>
  <c r="J2319" i="1"/>
  <c r="J2315" i="1"/>
  <c r="J2311" i="1"/>
  <c r="J2307" i="1"/>
  <c r="J2303" i="1"/>
  <c r="J2299" i="1"/>
  <c r="J2295" i="1"/>
  <c r="J2291" i="1"/>
  <c r="J2287" i="1"/>
  <c r="J2283" i="1"/>
  <c r="J2279" i="1"/>
  <c r="J2275" i="1"/>
  <c r="J2271" i="1"/>
  <c r="J2267" i="1"/>
  <c r="J2263" i="1"/>
  <c r="J2259" i="1"/>
  <c r="J2255" i="1"/>
  <c r="J2251" i="1"/>
  <c r="J2247" i="1"/>
  <c r="J2243" i="1"/>
  <c r="J2239" i="1"/>
  <c r="J2235" i="1"/>
  <c r="J2231" i="1"/>
  <c r="J2227" i="1"/>
  <c r="J2223" i="1"/>
  <c r="J2219" i="1"/>
  <c r="J2215" i="1"/>
  <c r="J2211" i="1"/>
  <c r="J2207" i="1"/>
  <c r="J2203" i="1"/>
  <c r="J2199" i="1"/>
  <c r="J2195" i="1"/>
  <c r="J2191" i="1"/>
  <c r="J2187" i="1"/>
  <c r="J2183" i="1"/>
  <c r="J2179" i="1"/>
  <c r="J2175" i="1"/>
  <c r="J2171" i="1"/>
  <c r="J2167" i="1"/>
  <c r="J2163" i="1"/>
  <c r="J2159" i="1"/>
  <c r="J2155" i="1"/>
  <c r="J2151" i="1"/>
  <c r="J2147" i="1"/>
  <c r="J2143" i="1"/>
  <c r="J2139" i="1"/>
  <c r="J2135" i="1"/>
  <c r="J2131" i="1"/>
  <c r="J2127" i="1"/>
  <c r="J2123" i="1"/>
  <c r="J2119" i="1"/>
  <c r="J2115" i="1"/>
  <c r="J2111" i="1"/>
  <c r="J2107" i="1"/>
  <c r="J2103" i="1"/>
  <c r="J2099" i="1"/>
  <c r="J2095" i="1"/>
  <c r="J2091" i="1"/>
  <c r="J2087" i="1"/>
  <c r="J2083" i="1"/>
  <c r="J2079" i="1"/>
  <c r="J2075" i="1"/>
  <c r="J2071" i="1"/>
  <c r="J2067" i="1"/>
  <c r="J2063" i="1"/>
  <c r="J2059" i="1"/>
  <c r="J2055" i="1"/>
  <c r="J2051" i="1"/>
  <c r="J2047" i="1"/>
  <c r="J2043" i="1"/>
  <c r="J2039" i="1"/>
  <c r="J2035" i="1"/>
  <c r="J2031" i="1"/>
  <c r="J2027" i="1"/>
  <c r="J2023" i="1"/>
  <c r="J2019" i="1"/>
  <c r="J2015" i="1"/>
  <c r="J2011" i="1"/>
  <c r="J2007" i="1"/>
  <c r="J2003" i="1"/>
  <c r="J1999" i="1"/>
  <c r="J1995" i="1"/>
  <c r="J1991" i="1"/>
  <c r="J1987" i="1"/>
  <c r="J1983" i="1"/>
  <c r="J3193" i="1"/>
  <c r="J3057" i="1"/>
  <c r="J2993" i="1"/>
  <c r="J2939" i="1"/>
  <c r="J2907" i="1"/>
  <c r="J2875" i="1"/>
  <c r="J2843" i="1"/>
  <c r="J2822" i="1"/>
  <c r="J2784" i="1"/>
  <c r="J2775" i="1"/>
  <c r="J2772" i="1"/>
  <c r="J2742" i="1"/>
  <c r="J2739" i="1"/>
  <c r="J2726" i="1"/>
  <c r="J2704" i="1"/>
  <c r="J2695" i="1"/>
  <c r="J2692" i="1"/>
  <c r="J2674" i="1"/>
  <c r="J2671" i="1"/>
  <c r="J2666" i="1"/>
  <c r="J2646" i="1"/>
  <c r="J2643" i="1"/>
  <c r="J2636" i="1"/>
  <c r="J2618" i="1"/>
  <c r="J2611" i="1"/>
  <c r="J2608" i="1"/>
  <c r="J2588" i="1"/>
  <c r="J2583" i="1"/>
  <c r="J2580" i="1"/>
  <c r="J2562" i="1"/>
  <c r="J2559" i="1"/>
  <c r="J2550" i="1"/>
  <c r="J2528" i="1"/>
  <c r="J2523" i="1"/>
  <c r="J2520" i="1"/>
  <c r="J2506" i="1"/>
  <c r="J2503" i="1"/>
  <c r="J2500" i="1"/>
  <c r="J2486" i="1"/>
  <c r="J2483" i="1"/>
  <c r="J2478" i="1"/>
  <c r="J2464" i="1"/>
  <c r="J2459" i="1"/>
  <c r="J2456" i="1"/>
  <c r="J2442" i="1"/>
  <c r="J2439" i="1"/>
  <c r="J2436" i="1"/>
  <c r="J2426" i="1"/>
  <c r="J2423" i="1"/>
  <c r="J2420" i="1"/>
  <c r="J2410" i="1"/>
  <c r="J2407" i="1"/>
  <c r="J2404" i="1"/>
  <c r="J2394" i="1"/>
  <c r="J2391" i="1"/>
  <c r="J2388" i="1"/>
  <c r="J2378" i="1"/>
  <c r="J2375" i="1"/>
  <c r="J2372" i="1"/>
  <c r="J2368" i="1"/>
  <c r="J2364" i="1"/>
  <c r="J2360" i="1"/>
  <c r="J2356" i="1"/>
  <c r="J2352" i="1"/>
  <c r="J2348" i="1"/>
  <c r="J2344" i="1"/>
  <c r="J2340" i="1"/>
  <c r="J2336" i="1"/>
  <c r="J2332" i="1"/>
  <c r="J2328" i="1"/>
  <c r="J2324" i="1"/>
  <c r="J2320" i="1"/>
  <c r="J2316" i="1"/>
  <c r="J2312" i="1"/>
  <c r="J2308" i="1"/>
  <c r="J2304" i="1"/>
  <c r="J2300" i="1"/>
  <c r="J2296" i="1"/>
  <c r="J2292" i="1"/>
  <c r="J2288" i="1"/>
  <c r="J2284" i="1"/>
  <c r="J2280" i="1"/>
  <c r="J2276" i="1"/>
  <c r="J2272" i="1"/>
  <c r="J2268" i="1"/>
  <c r="J3169" i="1"/>
  <c r="J2948" i="1"/>
  <c r="J2804" i="1"/>
  <c r="J2700" i="1"/>
  <c r="J2675" i="1"/>
  <c r="J2652" i="1"/>
  <c r="J2586" i="1"/>
  <c r="J2563" i="1"/>
  <c r="J2540" i="1"/>
  <c r="J2531" i="1"/>
  <c r="J2512" i="1"/>
  <c r="J2462" i="1"/>
  <c r="J2443" i="1"/>
  <c r="J2430" i="1"/>
  <c r="J2392" i="1"/>
  <c r="J2379" i="1"/>
  <c r="J2361" i="1"/>
  <c r="J2345" i="1"/>
  <c r="J2329" i="1"/>
  <c r="J2313" i="1"/>
  <c r="J2297" i="1"/>
  <c r="J2281" i="1"/>
  <c r="J2265" i="1"/>
  <c r="J2257" i="1"/>
  <c r="J2249" i="1"/>
  <c r="J2241" i="1"/>
  <c r="J2233" i="1"/>
  <c r="J2225" i="1"/>
  <c r="J2217" i="1"/>
  <c r="J2209" i="1"/>
  <c r="J2201" i="1"/>
  <c r="J2193" i="1"/>
  <c r="J2185" i="1"/>
  <c r="J2177" i="1"/>
  <c r="J2169" i="1"/>
  <c r="J2161" i="1"/>
  <c r="J2153" i="1"/>
  <c r="J2145" i="1"/>
  <c r="J2137" i="1"/>
  <c r="J2129" i="1"/>
  <c r="J2121" i="1"/>
  <c r="J2113" i="1"/>
  <c r="J2105" i="1"/>
  <c r="J2097" i="1"/>
  <c r="J2089" i="1"/>
  <c r="J2081" i="1"/>
  <c r="J2073" i="1"/>
  <c r="J2065" i="1"/>
  <c r="J2057" i="1"/>
  <c r="J2049" i="1"/>
  <c r="J2041" i="1"/>
  <c r="J2033" i="1"/>
  <c r="J2025" i="1"/>
  <c r="J2017" i="1"/>
  <c r="J2009" i="1"/>
  <c r="J2001" i="1"/>
  <c r="J1993" i="1"/>
  <c r="J1985" i="1"/>
  <c r="J1979" i="1"/>
  <c r="J1976" i="1"/>
  <c r="J1973" i="1"/>
  <c r="J1963" i="1"/>
  <c r="J1960" i="1"/>
  <c r="J1957" i="1"/>
  <c r="J1950" i="1"/>
  <c r="J1946" i="1"/>
  <c r="J1942" i="1"/>
  <c r="J1938" i="1"/>
  <c r="J1934" i="1"/>
  <c r="J1930" i="1"/>
  <c r="J1926" i="1"/>
  <c r="J1922" i="1"/>
  <c r="J1918" i="1"/>
  <c r="J1914" i="1"/>
  <c r="J1910" i="1"/>
  <c r="J1906" i="1"/>
  <c r="J1902" i="1"/>
  <c r="J1898" i="1"/>
  <c r="J1894" i="1"/>
  <c r="J1890" i="1"/>
  <c r="J1886" i="1"/>
  <c r="J1882" i="1"/>
  <c r="J1878" i="1"/>
  <c r="J1874" i="1"/>
  <c r="J1870" i="1"/>
  <c r="J1866" i="1"/>
  <c r="J1862" i="1"/>
  <c r="J1858" i="1"/>
  <c r="J1854" i="1"/>
  <c r="J1850" i="1"/>
  <c r="J1846" i="1"/>
  <c r="J1842" i="1"/>
  <c r="J1838" i="1"/>
  <c r="J1834" i="1"/>
  <c r="J1830" i="1"/>
  <c r="J1826" i="1"/>
  <c r="J1822" i="1"/>
  <c r="J1818" i="1"/>
  <c r="J1814" i="1"/>
  <c r="J1810" i="1"/>
  <c r="J1806" i="1"/>
  <c r="J1802" i="1"/>
  <c r="J1798" i="1"/>
  <c r="J1794" i="1"/>
  <c r="J1790" i="1"/>
  <c r="J1786" i="1"/>
  <c r="J1782" i="1"/>
  <c r="J1778" i="1"/>
  <c r="J1774" i="1"/>
  <c r="J1770" i="1"/>
  <c r="J1766" i="1"/>
  <c r="J1762" i="1"/>
  <c r="J1758" i="1"/>
  <c r="J1754" i="1"/>
  <c r="J1750" i="1"/>
  <c r="J1746" i="1"/>
  <c r="J1742" i="1"/>
  <c r="J1738" i="1"/>
  <c r="J1734" i="1"/>
  <c r="J1730" i="1"/>
  <c r="J1726" i="1"/>
  <c r="J1722" i="1"/>
  <c r="J1718" i="1"/>
  <c r="J1714" i="1"/>
  <c r="J1710" i="1"/>
  <c r="J1706" i="1"/>
  <c r="J1702" i="1"/>
  <c r="J1698" i="1"/>
  <c r="J1694" i="1"/>
  <c r="J1690" i="1"/>
  <c r="J1686" i="1"/>
  <c r="J1682" i="1"/>
  <c r="J1678" i="1"/>
  <c r="J1674" i="1"/>
  <c r="J1670" i="1"/>
  <c r="J1666" i="1"/>
  <c r="J1662" i="1"/>
  <c r="J1658" i="1"/>
  <c r="J1654" i="1"/>
  <c r="J1650" i="1"/>
  <c r="J1646" i="1"/>
  <c r="J1642" i="1"/>
  <c r="J1638" i="1"/>
  <c r="J1634" i="1"/>
  <c r="J1630" i="1"/>
  <c r="J1626" i="1"/>
  <c r="J1622" i="1"/>
  <c r="J1618" i="1"/>
  <c r="J1614" i="1"/>
  <c r="J1610" i="1"/>
  <c r="J1606" i="1"/>
  <c r="J1602" i="1"/>
  <c r="J1598" i="1"/>
  <c r="J1594" i="1"/>
  <c r="J1590" i="1"/>
  <c r="J1586" i="1"/>
  <c r="J1582" i="1"/>
  <c r="J1578" i="1"/>
  <c r="J1574" i="1"/>
  <c r="J1570" i="1"/>
  <c r="J1566" i="1"/>
  <c r="J1562" i="1"/>
  <c r="J1558" i="1"/>
  <c r="J1554" i="1"/>
  <c r="J2916" i="1"/>
  <c r="J2740" i="1"/>
  <c r="J2707" i="1"/>
  <c r="J2682" i="1"/>
  <c r="J2614" i="1"/>
  <c r="J2591" i="1"/>
  <c r="J2566" i="1"/>
  <c r="J2534" i="1"/>
  <c r="J2484" i="1"/>
  <c r="J2467" i="1"/>
  <c r="J2448" i="1"/>
  <c r="J2408" i="1"/>
  <c r="J2395" i="1"/>
  <c r="J2382" i="1"/>
  <c r="J2357" i="1"/>
  <c r="J2341" i="1"/>
  <c r="J2325" i="1"/>
  <c r="J2309" i="1"/>
  <c r="J2293" i="1"/>
  <c r="J2277" i="1"/>
  <c r="J2260" i="1"/>
  <c r="J2252" i="1"/>
  <c r="J2244" i="1"/>
  <c r="J2236" i="1"/>
  <c r="J2228" i="1"/>
  <c r="J2220" i="1"/>
  <c r="J2212" i="1"/>
  <c r="J2204" i="1"/>
  <c r="J2196" i="1"/>
  <c r="J2188" i="1"/>
  <c r="J2180" i="1"/>
  <c r="J2172" i="1"/>
  <c r="J2164" i="1"/>
  <c r="J2156" i="1"/>
  <c r="J2148" i="1"/>
  <c r="J2140" i="1"/>
  <c r="J2132" i="1"/>
  <c r="J2124" i="1"/>
  <c r="J2116" i="1"/>
  <c r="J2108" i="1"/>
  <c r="J2100" i="1"/>
  <c r="J2092" i="1"/>
  <c r="J2084" i="1"/>
  <c r="J2076" i="1"/>
  <c r="J2068" i="1"/>
  <c r="J2060" i="1"/>
  <c r="J2052" i="1"/>
  <c r="J2044" i="1"/>
  <c r="J2036" i="1"/>
  <c r="J2028" i="1"/>
  <c r="J2020" i="1"/>
  <c r="J2012" i="1"/>
  <c r="J2004" i="1"/>
  <c r="J1996" i="1"/>
  <c r="J1988" i="1"/>
  <c r="J1980" i="1"/>
  <c r="J1977" i="1"/>
  <c r="J1967" i="1"/>
  <c r="J1964" i="1"/>
  <c r="J1961" i="1"/>
  <c r="J1951" i="1"/>
  <c r="J1947" i="1"/>
  <c r="J1943" i="1"/>
  <c r="J1939" i="1"/>
  <c r="J1935" i="1"/>
  <c r="J1931" i="1"/>
  <c r="J1927" i="1"/>
  <c r="J1923" i="1"/>
  <c r="J1919" i="1"/>
  <c r="J1915" i="1"/>
  <c r="J1911" i="1"/>
  <c r="J1907" i="1"/>
  <c r="J1903" i="1"/>
  <c r="J1899" i="1"/>
  <c r="J1895" i="1"/>
  <c r="J1891" i="1"/>
  <c r="J1887" i="1"/>
  <c r="J1883" i="1"/>
  <c r="J1879" i="1"/>
  <c r="J1875" i="1"/>
  <c r="J1871" i="1"/>
  <c r="J1867" i="1"/>
  <c r="J1863" i="1"/>
  <c r="J1859" i="1"/>
  <c r="J1855" i="1"/>
  <c r="J1851" i="1"/>
  <c r="J1847" i="1"/>
  <c r="J1843" i="1"/>
  <c r="J1839" i="1"/>
  <c r="J1835" i="1"/>
  <c r="J1831" i="1"/>
  <c r="J1827" i="1"/>
  <c r="J1823" i="1"/>
  <c r="J1819" i="1"/>
  <c r="J1815" i="1"/>
  <c r="J1811" i="1"/>
  <c r="J1807" i="1"/>
  <c r="J1803" i="1"/>
  <c r="J1799" i="1"/>
  <c r="J1795" i="1"/>
  <c r="J1791" i="1"/>
  <c r="J1787" i="1"/>
  <c r="J1783" i="1"/>
  <c r="J1779" i="1"/>
  <c r="J1775" i="1"/>
  <c r="J1771" i="1"/>
  <c r="J1767" i="1"/>
  <c r="J1763" i="1"/>
  <c r="J1759" i="1"/>
  <c r="J1755" i="1"/>
  <c r="J1751" i="1"/>
  <c r="J1747" i="1"/>
  <c r="J1743" i="1"/>
  <c r="J1739" i="1"/>
  <c r="J1735" i="1"/>
  <c r="J1731" i="1"/>
  <c r="J1727" i="1"/>
  <c r="J1723" i="1"/>
  <c r="J1719" i="1"/>
  <c r="J1715" i="1"/>
  <c r="J1711" i="1"/>
  <c r="J1707" i="1"/>
  <c r="J1703" i="1"/>
  <c r="J1699" i="1"/>
  <c r="J1695" i="1"/>
  <c r="J1691" i="1"/>
  <c r="J1687" i="1"/>
  <c r="J1683" i="1"/>
  <c r="J1679" i="1"/>
  <c r="J1675" i="1"/>
  <c r="J1671" i="1"/>
  <c r="J1667" i="1"/>
  <c r="J1663" i="1"/>
  <c r="J1659" i="1"/>
  <c r="J1655" i="1"/>
  <c r="J1651" i="1"/>
  <c r="J1647" i="1"/>
  <c r="J1643" i="1"/>
  <c r="J1639" i="1"/>
  <c r="J1635" i="1"/>
  <c r="J1631" i="1"/>
  <c r="J1627" i="1"/>
  <c r="J1623" i="1"/>
  <c r="J1619" i="1"/>
  <c r="J1615" i="1"/>
  <c r="J1611" i="1"/>
  <c r="J1607" i="1"/>
  <c r="J1603" i="1"/>
  <c r="J1599" i="1"/>
  <c r="J1595" i="1"/>
  <c r="J1591" i="1"/>
  <c r="J1587" i="1"/>
  <c r="J1583" i="1"/>
  <c r="J1579" i="1"/>
  <c r="J1575" i="1"/>
  <c r="J1571" i="1"/>
  <c r="J1567" i="1"/>
  <c r="J1563" i="1"/>
  <c r="J1559" i="1"/>
  <c r="J1555" i="1"/>
  <c r="J1551" i="1"/>
  <c r="J1547" i="1"/>
  <c r="J1543" i="1"/>
  <c r="J1539" i="1"/>
  <c r="J1535" i="1"/>
  <c r="J1531" i="1"/>
  <c r="J1527" i="1"/>
  <c r="J1523" i="1"/>
  <c r="J1519" i="1"/>
  <c r="J2884" i="1"/>
  <c r="J2778" i="1"/>
  <c r="J2743" i="1"/>
  <c r="J2710" i="1"/>
  <c r="J2644" i="1"/>
  <c r="J2623" i="1"/>
  <c r="J2596" i="1"/>
  <c r="J2504" i="1"/>
  <c r="J2487" i="1"/>
  <c r="J2470" i="1"/>
  <c r="J2424" i="1"/>
  <c r="J2411" i="1"/>
  <c r="J2398" i="1"/>
  <c r="J2369" i="1"/>
  <c r="J2353" i="1"/>
  <c r="J2337" i="1"/>
  <c r="J2321" i="1"/>
  <c r="J2305" i="1"/>
  <c r="J2289" i="1"/>
  <c r="J2273" i="1"/>
  <c r="J2261" i="1"/>
  <c r="J2253" i="1"/>
  <c r="J2245" i="1"/>
  <c r="J2237" i="1"/>
  <c r="J2229" i="1"/>
  <c r="J2221" i="1"/>
  <c r="J2213" i="1"/>
  <c r="J2205" i="1"/>
  <c r="J2197" i="1"/>
  <c r="J2189" i="1"/>
  <c r="J2181" i="1"/>
  <c r="J2173" i="1"/>
  <c r="J2165" i="1"/>
  <c r="J2157" i="1"/>
  <c r="J2149" i="1"/>
  <c r="J2141" i="1"/>
  <c r="J2133" i="1"/>
  <c r="J2125" i="1"/>
  <c r="J2117" i="1"/>
  <c r="J2109" i="1"/>
  <c r="J2101" i="1"/>
  <c r="J2093" i="1"/>
  <c r="J2085" i="1"/>
  <c r="J2077" i="1"/>
  <c r="J2069" i="1"/>
  <c r="J2061" i="1"/>
  <c r="J2053" i="1"/>
  <c r="J2045" i="1"/>
  <c r="J2037" i="1"/>
  <c r="J2029" i="1"/>
  <c r="J2021" i="1"/>
  <c r="J2013" i="1"/>
  <c r="J2005" i="1"/>
  <c r="J1997" i="1"/>
  <c r="J1989" i="1"/>
  <c r="J1981" i="1"/>
  <c r="J1971" i="1"/>
  <c r="J1968" i="1"/>
  <c r="J1965" i="1"/>
  <c r="J1955" i="1"/>
  <c r="J1952" i="1"/>
  <c r="J1948" i="1"/>
  <c r="J1944" i="1"/>
  <c r="J1940" i="1"/>
  <c r="J1936" i="1"/>
  <c r="J1932" i="1"/>
  <c r="J1928" i="1"/>
  <c r="J1924" i="1"/>
  <c r="J1920" i="1"/>
  <c r="J1916" i="1"/>
  <c r="J1912" i="1"/>
  <c r="J1908" i="1"/>
  <c r="J1904" i="1"/>
  <c r="J1900" i="1"/>
  <c r="J1896" i="1"/>
  <c r="J1892" i="1"/>
  <c r="J1888" i="1"/>
  <c r="J1884" i="1"/>
  <c r="J1880" i="1"/>
  <c r="J1876" i="1"/>
  <c r="J1872" i="1"/>
  <c r="J1868" i="1"/>
  <c r="J1864" i="1"/>
  <c r="J1860" i="1"/>
  <c r="J1856" i="1"/>
  <c r="J1852" i="1"/>
  <c r="J1848" i="1"/>
  <c r="J1844" i="1"/>
  <c r="J1840" i="1"/>
  <c r="J1836" i="1"/>
  <c r="J1832" i="1"/>
  <c r="J1828" i="1"/>
  <c r="J1824" i="1"/>
  <c r="J1820" i="1"/>
  <c r="J1816" i="1"/>
  <c r="J1812" i="1"/>
  <c r="J1808" i="1"/>
  <c r="J1804" i="1"/>
  <c r="J1800" i="1"/>
  <c r="J1796" i="1"/>
  <c r="J1792" i="1"/>
  <c r="J1788" i="1"/>
  <c r="J1784" i="1"/>
  <c r="J1780" i="1"/>
  <c r="J1776" i="1"/>
  <c r="J1772" i="1"/>
  <c r="J1768" i="1"/>
  <c r="J1764" i="1"/>
  <c r="J1760" i="1"/>
  <c r="J1756" i="1"/>
  <c r="J1752" i="1"/>
  <c r="J1748" i="1"/>
  <c r="J1744" i="1"/>
  <c r="J1740" i="1"/>
  <c r="J1736" i="1"/>
  <c r="J1732" i="1"/>
  <c r="J1728" i="1"/>
  <c r="J1724" i="1"/>
  <c r="J1720" i="1"/>
  <c r="J1716" i="1"/>
  <c r="J1712" i="1"/>
  <c r="J1708" i="1"/>
  <c r="J1704" i="1"/>
  <c r="J1700" i="1"/>
  <c r="J1696" i="1"/>
  <c r="J1692" i="1"/>
  <c r="J1688" i="1"/>
  <c r="J1684" i="1"/>
  <c r="J1680" i="1"/>
  <c r="J1676" i="1"/>
  <c r="J1672" i="1"/>
  <c r="J1668" i="1"/>
  <c r="J1664" i="1"/>
  <c r="J1660" i="1"/>
  <c r="J1656" i="1"/>
  <c r="J1652" i="1"/>
  <c r="J1648" i="1"/>
  <c r="J1644" i="1"/>
  <c r="J1640" i="1"/>
  <c r="J1636" i="1"/>
  <c r="J1632" i="1"/>
  <c r="J1628" i="1"/>
  <c r="J1624" i="1"/>
  <c r="J1620" i="1"/>
  <c r="J1616" i="1"/>
  <c r="J1612" i="1"/>
  <c r="J1608" i="1"/>
  <c r="J1604" i="1"/>
  <c r="J1600" i="1"/>
  <c r="J1596" i="1"/>
  <c r="J1592" i="1"/>
  <c r="J1588" i="1"/>
  <c r="J1584" i="1"/>
  <c r="J1580" i="1"/>
  <c r="J1576" i="1"/>
  <c r="J1572" i="1"/>
  <c r="J1568" i="1"/>
  <c r="J1564" i="1"/>
  <c r="J1560" i="1"/>
  <c r="J1556" i="1"/>
  <c r="J1552" i="1"/>
  <c r="J1548" i="1"/>
  <c r="J1544" i="1"/>
  <c r="J1540" i="1"/>
  <c r="J1536" i="1"/>
  <c r="J1532" i="1"/>
  <c r="J1528" i="1"/>
  <c r="J1524" i="1"/>
  <c r="J1520" i="1"/>
  <c r="J1516" i="1"/>
  <c r="J2626" i="1"/>
  <c r="J2490" i="1"/>
  <c r="J2427" i="1"/>
  <c r="J2376" i="1"/>
  <c r="J2349" i="1"/>
  <c r="J2285" i="1"/>
  <c r="J2264" i="1"/>
  <c r="J2232" i="1"/>
  <c r="J2200" i="1"/>
  <c r="J2168" i="1"/>
  <c r="J2136" i="1"/>
  <c r="J2104" i="1"/>
  <c r="J2072" i="1"/>
  <c r="J2040" i="1"/>
  <c r="J2008" i="1"/>
  <c r="J1969" i="1"/>
  <c r="J1956" i="1"/>
  <c r="J1949" i="1"/>
  <c r="J1933" i="1"/>
  <c r="J1917" i="1"/>
  <c r="J1901" i="1"/>
  <c r="J1885" i="1"/>
  <c r="J1869" i="1"/>
  <c r="J1853" i="1"/>
  <c r="J1837" i="1"/>
  <c r="J1821" i="1"/>
  <c r="J1805" i="1"/>
  <c r="J1789" i="1"/>
  <c r="J1773" i="1"/>
  <c r="J1757" i="1"/>
  <c r="J1741" i="1"/>
  <c r="J1725" i="1"/>
  <c r="J1709" i="1"/>
  <c r="J1693" i="1"/>
  <c r="J1677" i="1"/>
  <c r="J1661" i="1"/>
  <c r="J1645" i="1"/>
  <c r="J1629" i="1"/>
  <c r="J1613" i="1"/>
  <c r="J1597" i="1"/>
  <c r="J1581" i="1"/>
  <c r="J1565" i="1"/>
  <c r="J1546" i="1"/>
  <c r="J1538" i="1"/>
  <c r="J1530" i="1"/>
  <c r="J1522" i="1"/>
  <c r="J1513" i="1"/>
  <c r="J1509" i="1"/>
  <c r="J1505" i="1"/>
  <c r="J1501" i="1"/>
  <c r="J1497" i="1"/>
  <c r="J1493" i="1"/>
  <c r="J1489" i="1"/>
  <c r="J1485" i="1"/>
  <c r="J1481" i="1"/>
  <c r="J1477" i="1"/>
  <c r="J1473" i="1"/>
  <c r="J1469" i="1"/>
  <c r="J1465" i="1"/>
  <c r="J1461" i="1"/>
  <c r="J1457" i="1"/>
  <c r="J1453" i="1"/>
  <c r="J1449" i="1"/>
  <c r="J1445" i="1"/>
  <c r="J1441" i="1"/>
  <c r="J1437" i="1"/>
  <c r="J1433" i="1"/>
  <c r="J1429" i="1"/>
  <c r="J1425" i="1"/>
  <c r="J1421" i="1"/>
  <c r="J1417" i="1"/>
  <c r="J1413" i="1"/>
  <c r="J1409" i="1"/>
  <c r="J1405" i="1"/>
  <c r="J1401" i="1"/>
  <c r="J1397" i="1"/>
  <c r="J1393" i="1"/>
  <c r="J1389" i="1"/>
  <c r="J1385" i="1"/>
  <c r="J1381" i="1"/>
  <c r="J1377" i="1"/>
  <c r="J1373" i="1"/>
  <c r="J1369" i="1"/>
  <c r="J1365" i="1"/>
  <c r="J1361" i="1"/>
  <c r="J1357" i="1"/>
  <c r="J1353" i="1"/>
  <c r="J1349" i="1"/>
  <c r="J1345" i="1"/>
  <c r="J1341" i="1"/>
  <c r="J1337" i="1"/>
  <c r="J1333" i="1"/>
  <c r="J1329" i="1"/>
  <c r="J1325" i="1"/>
  <c r="J1321" i="1"/>
  <c r="J1317" i="1"/>
  <c r="J1313" i="1"/>
  <c r="J1309" i="1"/>
  <c r="J1305" i="1"/>
  <c r="J1301" i="1"/>
  <c r="J1297" i="1"/>
  <c r="J1293" i="1"/>
  <c r="J1289" i="1"/>
  <c r="J1285" i="1"/>
  <c r="J1281" i="1"/>
  <c r="J1277" i="1"/>
  <c r="J1273" i="1"/>
  <c r="J1269" i="1"/>
  <c r="J1265" i="1"/>
  <c r="J1261" i="1"/>
  <c r="J1257" i="1"/>
  <c r="J1253" i="1"/>
  <c r="J1249" i="1"/>
  <c r="J1245" i="1"/>
  <c r="J1241" i="1"/>
  <c r="J1237" i="1"/>
  <c r="J1233" i="1"/>
  <c r="J1229" i="1"/>
  <c r="J1225" i="1"/>
  <c r="J1221" i="1"/>
  <c r="J1217" i="1"/>
  <c r="J1213" i="1"/>
  <c r="J1209" i="1"/>
  <c r="J1205" i="1"/>
  <c r="J1201" i="1"/>
  <c r="J1197" i="1"/>
  <c r="J1193" i="1"/>
  <c r="J1189" i="1"/>
  <c r="J1185" i="1"/>
  <c r="J1181" i="1"/>
  <c r="J1177" i="1"/>
  <c r="J1173" i="1"/>
  <c r="J1169" i="1"/>
  <c r="J1165" i="1"/>
  <c r="J1161" i="1"/>
  <c r="J1157" i="1"/>
  <c r="J1153" i="1"/>
  <c r="J1149" i="1"/>
  <c r="J1145" i="1"/>
  <c r="J1141" i="1"/>
  <c r="J1137" i="1"/>
  <c r="J1133" i="1"/>
  <c r="J1129" i="1"/>
  <c r="J1125" i="1"/>
  <c r="J1121" i="1"/>
  <c r="J1117" i="1"/>
  <c r="J1113" i="1"/>
  <c r="J1109" i="1"/>
  <c r="J1105" i="1"/>
  <c r="J1101" i="1"/>
  <c r="J1097" i="1"/>
  <c r="J1093" i="1"/>
  <c r="J1089" i="1"/>
  <c r="J1085" i="1"/>
  <c r="J1081" i="1"/>
  <c r="J1077" i="1"/>
  <c r="J1073" i="1"/>
  <c r="J1069" i="1"/>
  <c r="J1065" i="1"/>
  <c r="J1061" i="1"/>
  <c r="J1057" i="1"/>
  <c r="J1053" i="1"/>
  <c r="J1049" i="1"/>
  <c r="J1045" i="1"/>
  <c r="J1041" i="1"/>
  <c r="J1037" i="1"/>
  <c r="J1033" i="1"/>
  <c r="J1029" i="1"/>
  <c r="J1025" i="1"/>
  <c r="J1021" i="1"/>
  <c r="J2752" i="1"/>
  <c r="J2647" i="1"/>
  <c r="J2560" i="1"/>
  <c r="J2507" i="1"/>
  <c r="J2440" i="1"/>
  <c r="J2333" i="1"/>
  <c r="J2269" i="1"/>
  <c r="J2256" i="1"/>
  <c r="J2224" i="1"/>
  <c r="J2192" i="1"/>
  <c r="J2160" i="1"/>
  <c r="J2128" i="1"/>
  <c r="J2096" i="1"/>
  <c r="J2064" i="1"/>
  <c r="J2032" i="1"/>
  <c r="J2000" i="1"/>
  <c r="J1972" i="1"/>
  <c r="J1959" i="1"/>
  <c r="J1945" i="1"/>
  <c r="J1929" i="1"/>
  <c r="J1913" i="1"/>
  <c r="J1897" i="1"/>
  <c r="J1881" i="1"/>
  <c r="J1865" i="1"/>
  <c r="J1849" i="1"/>
  <c r="J1833" i="1"/>
  <c r="J1817" i="1"/>
  <c r="J1801" i="1"/>
  <c r="J1785" i="1"/>
  <c r="J1769" i="1"/>
  <c r="J1753" i="1"/>
  <c r="J1737" i="1"/>
  <c r="J1721" i="1"/>
  <c r="J1705" i="1"/>
  <c r="J1689" i="1"/>
  <c r="J1673" i="1"/>
  <c r="J1657" i="1"/>
  <c r="J1641" i="1"/>
  <c r="J1625" i="1"/>
  <c r="J1609" i="1"/>
  <c r="J1593" i="1"/>
  <c r="J1577" i="1"/>
  <c r="J1561" i="1"/>
  <c r="J1549" i="1"/>
  <c r="J1541" i="1"/>
  <c r="J1533" i="1"/>
  <c r="J1525" i="1"/>
  <c r="J1517" i="1"/>
  <c r="J1514" i="1"/>
  <c r="J1510" i="1"/>
  <c r="J1506" i="1"/>
  <c r="J1502" i="1"/>
  <c r="J1498" i="1"/>
  <c r="J1494" i="1"/>
  <c r="J1490" i="1"/>
  <c r="J1486" i="1"/>
  <c r="J1482" i="1"/>
  <c r="J1478" i="1"/>
  <c r="J1474" i="1"/>
  <c r="J1470" i="1"/>
  <c r="J1466" i="1"/>
  <c r="J1462" i="1"/>
  <c r="J1458" i="1"/>
  <c r="J1454" i="1"/>
  <c r="J1450" i="1"/>
  <c r="J1446" i="1"/>
  <c r="J1442" i="1"/>
  <c r="J1438" i="1"/>
  <c r="J1434" i="1"/>
  <c r="J1430" i="1"/>
  <c r="J1426" i="1"/>
  <c r="J1422" i="1"/>
  <c r="J1418" i="1"/>
  <c r="J1414" i="1"/>
  <c r="J1410" i="1"/>
  <c r="J1406" i="1"/>
  <c r="J1402" i="1"/>
  <c r="J1398" i="1"/>
  <c r="J1394" i="1"/>
  <c r="J1390" i="1"/>
  <c r="J1386" i="1"/>
  <c r="J1382" i="1"/>
  <c r="J1378" i="1"/>
  <c r="J1374" i="1"/>
  <c r="J1370" i="1"/>
  <c r="J1366" i="1"/>
  <c r="J1362" i="1"/>
  <c r="J1358" i="1"/>
  <c r="J1354" i="1"/>
  <c r="J1350" i="1"/>
  <c r="J1346" i="1"/>
  <c r="J1342" i="1"/>
  <c r="J1338" i="1"/>
  <c r="J1334" i="1"/>
  <c r="J1330" i="1"/>
  <c r="J1326" i="1"/>
  <c r="J1322" i="1"/>
  <c r="J1318" i="1"/>
  <c r="J1314" i="1"/>
  <c r="J1310" i="1"/>
  <c r="J1306" i="1"/>
  <c r="J1302" i="1"/>
  <c r="J1298" i="1"/>
  <c r="J1294" i="1"/>
  <c r="J1290" i="1"/>
  <c r="J1286" i="1"/>
  <c r="J1282" i="1"/>
  <c r="J1278" i="1"/>
  <c r="J1274" i="1"/>
  <c r="J1270" i="1"/>
  <c r="J1266" i="1"/>
  <c r="J1262" i="1"/>
  <c r="J1258" i="1"/>
  <c r="J1254" i="1"/>
  <c r="J1250" i="1"/>
  <c r="J1246" i="1"/>
  <c r="J1242" i="1"/>
  <c r="J1238" i="1"/>
  <c r="J1234" i="1"/>
  <c r="J1230" i="1"/>
  <c r="J1226" i="1"/>
  <c r="J1222" i="1"/>
  <c r="J1218" i="1"/>
  <c r="J1214" i="1"/>
  <c r="J1210" i="1"/>
  <c r="J1206" i="1"/>
  <c r="J1202" i="1"/>
  <c r="J1198" i="1"/>
  <c r="J1194" i="1"/>
  <c r="J1190" i="1"/>
  <c r="J1186" i="1"/>
  <c r="J1182" i="1"/>
  <c r="J1178" i="1"/>
  <c r="J1174" i="1"/>
  <c r="J1170" i="1"/>
  <c r="J1166" i="1"/>
  <c r="J1162" i="1"/>
  <c r="J1158" i="1"/>
  <c r="J1154" i="1"/>
  <c r="J1150" i="1"/>
  <c r="J1146" i="1"/>
  <c r="J1142" i="1"/>
  <c r="J1138" i="1"/>
  <c r="J1134" i="1"/>
  <c r="J1130" i="1"/>
  <c r="J1126" i="1"/>
  <c r="J1122" i="1"/>
  <c r="J1118" i="1"/>
  <c r="J1114" i="1"/>
  <c r="J1110" i="1"/>
  <c r="J1106" i="1"/>
  <c r="J1102" i="1"/>
  <c r="J1098" i="1"/>
  <c r="J1094" i="1"/>
  <c r="J1090" i="1"/>
  <c r="J1086" i="1"/>
  <c r="J1082" i="1"/>
  <c r="J1078" i="1"/>
  <c r="J1074" i="1"/>
  <c r="J1070" i="1"/>
  <c r="J1066" i="1"/>
  <c r="J1062" i="1"/>
  <c r="J1058" i="1"/>
  <c r="J1054" i="1"/>
  <c r="J1050" i="1"/>
  <c r="J1046" i="1"/>
  <c r="J1042" i="1"/>
  <c r="J1038" i="1"/>
  <c r="J1034" i="1"/>
  <c r="J1030" i="1"/>
  <c r="J1026" i="1"/>
  <c r="J1022" i="1"/>
  <c r="J3012" i="1"/>
  <c r="J2787" i="1"/>
  <c r="J2672" i="1"/>
  <c r="J2526" i="1"/>
  <c r="J2317" i="1"/>
  <c r="J2248" i="1"/>
  <c r="J2216" i="1"/>
  <c r="J2184" i="1"/>
  <c r="J2152" i="1"/>
  <c r="J2120" i="1"/>
  <c r="J2088" i="1"/>
  <c r="J2056" i="1"/>
  <c r="J2024" i="1"/>
  <c r="J1992" i="1"/>
  <c r="J1975" i="1"/>
  <c r="J1941" i="1"/>
  <c r="J1925" i="1"/>
  <c r="J1909" i="1"/>
  <c r="J1893" i="1"/>
  <c r="J1877" i="1"/>
  <c r="J1861" i="1"/>
  <c r="J1845" i="1"/>
  <c r="J1829" i="1"/>
  <c r="J1813" i="1"/>
  <c r="J1797" i="1"/>
  <c r="J1781" i="1"/>
  <c r="J1765" i="1"/>
  <c r="J1749" i="1"/>
  <c r="J1733" i="1"/>
  <c r="J1717" i="1"/>
  <c r="J1701" i="1"/>
  <c r="J1685" i="1"/>
  <c r="J1669" i="1"/>
  <c r="J1653" i="1"/>
  <c r="J1637" i="1"/>
  <c r="J1621" i="1"/>
  <c r="J1605" i="1"/>
  <c r="J1589" i="1"/>
  <c r="J1573" i="1"/>
  <c r="J1557" i="1"/>
  <c r="J1550" i="1"/>
  <c r="J1542" i="1"/>
  <c r="J1534" i="1"/>
  <c r="J1526" i="1"/>
  <c r="J1518" i="1"/>
  <c r="J1515" i="1"/>
  <c r="J1511" i="1"/>
  <c r="J1507" i="1"/>
  <c r="J1503" i="1"/>
  <c r="J1499" i="1"/>
  <c r="J1495" i="1"/>
  <c r="J1491" i="1"/>
  <c r="J1487" i="1"/>
  <c r="J1483" i="1"/>
  <c r="J1479" i="1"/>
  <c r="J1475" i="1"/>
  <c r="J1471" i="1"/>
  <c r="J1467" i="1"/>
  <c r="J1463" i="1"/>
  <c r="J1459" i="1"/>
  <c r="J1455" i="1"/>
  <c r="J1451" i="1"/>
  <c r="J1447" i="1"/>
  <c r="J1443" i="1"/>
  <c r="J1439" i="1"/>
  <c r="J1435" i="1"/>
  <c r="J1431" i="1"/>
  <c r="J1427" i="1"/>
  <c r="J1423" i="1"/>
  <c r="J1419" i="1"/>
  <c r="J1415" i="1"/>
  <c r="J1411" i="1"/>
  <c r="J1407" i="1"/>
  <c r="J1403" i="1"/>
  <c r="J1399" i="1"/>
  <c r="J1395" i="1"/>
  <c r="J1391" i="1"/>
  <c r="J1387" i="1"/>
  <c r="J1383" i="1"/>
  <c r="J1379" i="1"/>
  <c r="J1375" i="1"/>
  <c r="J1371" i="1"/>
  <c r="J1367" i="1"/>
  <c r="J1363" i="1"/>
  <c r="J1359" i="1"/>
  <c r="J1355" i="1"/>
  <c r="J1351" i="1"/>
  <c r="J1347" i="1"/>
  <c r="J1343" i="1"/>
  <c r="J1339" i="1"/>
  <c r="J1335" i="1"/>
  <c r="J1331" i="1"/>
  <c r="J1327" i="1"/>
  <c r="J1323" i="1"/>
  <c r="J1319" i="1"/>
  <c r="J1315" i="1"/>
  <c r="J1311" i="1"/>
  <c r="J1307" i="1"/>
  <c r="J1303" i="1"/>
  <c r="J1299" i="1"/>
  <c r="J1295" i="1"/>
  <c r="J1291" i="1"/>
  <c r="J1287" i="1"/>
  <c r="J1283" i="1"/>
  <c r="J1279" i="1"/>
  <c r="J1275" i="1"/>
  <c r="J1271" i="1"/>
  <c r="J1267" i="1"/>
  <c r="J1263" i="1"/>
  <c r="J1259" i="1"/>
  <c r="J1255" i="1"/>
  <c r="J1251" i="1"/>
  <c r="J1247" i="1"/>
  <c r="J1243" i="1"/>
  <c r="J1239" i="1"/>
  <c r="J1235" i="1"/>
  <c r="J1231" i="1"/>
  <c r="J1227" i="1"/>
  <c r="J1223" i="1"/>
  <c r="J1219" i="1"/>
  <c r="J1215" i="1"/>
  <c r="J1211" i="1"/>
  <c r="J1207" i="1"/>
  <c r="J1203" i="1"/>
  <c r="J1199" i="1"/>
  <c r="J1195" i="1"/>
  <c r="J1191" i="1"/>
  <c r="J1187" i="1"/>
  <c r="J1183" i="1"/>
  <c r="J1179" i="1"/>
  <c r="J1175" i="1"/>
  <c r="J1171" i="1"/>
  <c r="J1167" i="1"/>
  <c r="J1163" i="1"/>
  <c r="J1159" i="1"/>
  <c r="J1155" i="1"/>
  <c r="J1151" i="1"/>
  <c r="J1147" i="1"/>
  <c r="J1143" i="1"/>
  <c r="J1139" i="1"/>
  <c r="J1135" i="1"/>
  <c r="J1131" i="1"/>
  <c r="J1127" i="1"/>
  <c r="J1123" i="1"/>
  <c r="J1119" i="1"/>
  <c r="J1115" i="1"/>
  <c r="J1111" i="1"/>
  <c r="J1107" i="1"/>
  <c r="J2176" i="1"/>
  <c r="J2048" i="1"/>
  <c r="J1905" i="1"/>
  <c r="J1841" i="1"/>
  <c r="J1777" i="1"/>
  <c r="J1713" i="1"/>
  <c r="J1649" i="1"/>
  <c r="J1585" i="1"/>
  <c r="J1537" i="1"/>
  <c r="J1500" i="1"/>
  <c r="J1484" i="1"/>
  <c r="J1468" i="1"/>
  <c r="J1452" i="1"/>
  <c r="J1436" i="1"/>
  <c r="J1420" i="1"/>
  <c r="J1404" i="1"/>
  <c r="J1388" i="1"/>
  <c r="J1372" i="1"/>
  <c r="J1356" i="1"/>
  <c r="J1340" i="1"/>
  <c r="J1324" i="1"/>
  <c r="J1308" i="1"/>
  <c r="J1292" i="1"/>
  <c r="J1276" i="1"/>
  <c r="J1260" i="1"/>
  <c r="J1244" i="1"/>
  <c r="J1228" i="1"/>
  <c r="J1212" i="1"/>
  <c r="J1196" i="1"/>
  <c r="J1180" i="1"/>
  <c r="J1164" i="1"/>
  <c r="J1148" i="1"/>
  <c r="J1132" i="1"/>
  <c r="J1116" i="1"/>
  <c r="J1099" i="1"/>
  <c r="J1091" i="1"/>
  <c r="J1083" i="1"/>
  <c r="J1075" i="1"/>
  <c r="J1067" i="1"/>
  <c r="J1059" i="1"/>
  <c r="J1051" i="1"/>
  <c r="J1043" i="1"/>
  <c r="J1035" i="1"/>
  <c r="J1027" i="1"/>
  <c r="J1019" i="1"/>
  <c r="J1015" i="1"/>
  <c r="J1011" i="1"/>
  <c r="J1007" i="1"/>
  <c r="J1003" i="1"/>
  <c r="J999" i="1"/>
  <c r="J995" i="1"/>
  <c r="J991" i="1"/>
  <c r="J987" i="1"/>
  <c r="J983" i="1"/>
  <c r="J979" i="1"/>
  <c r="J975" i="1"/>
  <c r="J971" i="1"/>
  <c r="J967" i="1"/>
  <c r="J963" i="1"/>
  <c r="J959" i="1"/>
  <c r="J955" i="1"/>
  <c r="J951" i="1"/>
  <c r="J947" i="1"/>
  <c r="J943" i="1"/>
  <c r="J939" i="1"/>
  <c r="J935" i="1"/>
  <c r="J931" i="1"/>
  <c r="J927" i="1"/>
  <c r="J923" i="1"/>
  <c r="J919" i="1"/>
  <c r="J915" i="1"/>
  <c r="J911" i="1"/>
  <c r="J907" i="1"/>
  <c r="J903" i="1"/>
  <c r="J899" i="1"/>
  <c r="J895" i="1"/>
  <c r="J891" i="1"/>
  <c r="J887" i="1"/>
  <c r="J883" i="1"/>
  <c r="J879" i="1"/>
  <c r="J875" i="1"/>
  <c r="J871" i="1"/>
  <c r="J867" i="1"/>
  <c r="J863" i="1"/>
  <c r="J859" i="1"/>
  <c r="J855" i="1"/>
  <c r="J851" i="1"/>
  <c r="J847" i="1"/>
  <c r="J843" i="1"/>
  <c r="J839" i="1"/>
  <c r="J835" i="1"/>
  <c r="J831" i="1"/>
  <c r="J827" i="1"/>
  <c r="J823" i="1"/>
  <c r="J819" i="1"/>
  <c r="J815" i="1"/>
  <c r="J811" i="1"/>
  <c r="J807" i="1"/>
  <c r="J803" i="1"/>
  <c r="J799" i="1"/>
  <c r="J795" i="1"/>
  <c r="J791" i="1"/>
  <c r="J787" i="1"/>
  <c r="J783" i="1"/>
  <c r="J779" i="1"/>
  <c r="J775" i="1"/>
  <c r="J771" i="1"/>
  <c r="J767" i="1"/>
  <c r="J763" i="1"/>
  <c r="J759" i="1"/>
  <c r="J755" i="1"/>
  <c r="J751" i="1"/>
  <c r="J747" i="1"/>
  <c r="J743" i="1"/>
  <c r="J739" i="1"/>
  <c r="J735" i="1"/>
  <c r="J731" i="1"/>
  <c r="J727" i="1"/>
  <c r="J723" i="1"/>
  <c r="J719" i="1"/>
  <c r="J715" i="1"/>
  <c r="J711" i="1"/>
  <c r="J707" i="1"/>
  <c r="J703" i="1"/>
  <c r="J699" i="1"/>
  <c r="J695" i="1"/>
  <c r="J691" i="1"/>
  <c r="J687" i="1"/>
  <c r="J683" i="1"/>
  <c r="J679" i="1"/>
  <c r="J675" i="1"/>
  <c r="J671" i="1"/>
  <c r="J667" i="1"/>
  <c r="J663" i="1"/>
  <c r="J659" i="1"/>
  <c r="J655" i="1"/>
  <c r="J651" i="1"/>
  <c r="J647" i="1"/>
  <c r="J643" i="1"/>
  <c r="J639" i="1"/>
  <c r="J635" i="1"/>
  <c r="J631" i="1"/>
  <c r="J627" i="1"/>
  <c r="J623" i="1"/>
  <c r="J619" i="1"/>
  <c r="J615" i="1"/>
  <c r="J611" i="1"/>
  <c r="J607" i="1"/>
  <c r="J603" i="1"/>
  <c r="J599" i="1"/>
  <c r="J595" i="1"/>
  <c r="J591" i="1"/>
  <c r="J587" i="1"/>
  <c r="J583" i="1"/>
  <c r="J579" i="1"/>
  <c r="J575" i="1"/>
  <c r="J571" i="1"/>
  <c r="J567" i="1"/>
  <c r="J563" i="1"/>
  <c r="J559" i="1"/>
  <c r="J555" i="1"/>
  <c r="J551" i="1"/>
  <c r="J547" i="1"/>
  <c r="J543" i="1"/>
  <c r="J539" i="1"/>
  <c r="J535" i="1"/>
  <c r="J531" i="1"/>
  <c r="J527" i="1"/>
  <c r="J523" i="1"/>
  <c r="J519" i="1"/>
  <c r="J515" i="1"/>
  <c r="J511" i="1"/>
  <c r="J507" i="1"/>
  <c r="J503" i="1"/>
  <c r="J499" i="1"/>
  <c r="J495" i="1"/>
  <c r="J491" i="1"/>
  <c r="J487" i="1"/>
  <c r="J483" i="1"/>
  <c r="J479" i="1"/>
  <c r="J475" i="1"/>
  <c r="J471" i="1"/>
  <c r="J467" i="1"/>
  <c r="J463" i="1"/>
  <c r="J459" i="1"/>
  <c r="J455" i="1"/>
  <c r="J451" i="1"/>
  <c r="J447" i="1"/>
  <c r="J443" i="1"/>
  <c r="J439" i="1"/>
  <c r="J435" i="1"/>
  <c r="J431" i="1"/>
  <c r="J427" i="1"/>
  <c r="J423" i="1"/>
  <c r="J419" i="1"/>
  <c r="J415" i="1"/>
  <c r="J411" i="1"/>
  <c r="J407" i="1"/>
  <c r="J403" i="1"/>
  <c r="J399" i="1"/>
  <c r="J395" i="1"/>
  <c r="J391" i="1"/>
  <c r="J387" i="1"/>
  <c r="J383" i="1"/>
  <c r="J379" i="1"/>
  <c r="J375" i="1"/>
  <c r="J371" i="1"/>
  <c r="J367" i="1"/>
  <c r="J363" i="1"/>
  <c r="J359" i="1"/>
  <c r="J355" i="1"/>
  <c r="J351" i="1"/>
  <c r="J347" i="1"/>
  <c r="J343" i="1"/>
  <c r="J339" i="1"/>
  <c r="J335" i="1"/>
  <c r="J327" i="1"/>
  <c r="J323" i="1"/>
  <c r="J319" i="1"/>
  <c r="J315" i="1"/>
  <c r="J311" i="1"/>
  <c r="J307" i="1"/>
  <c r="J303" i="1"/>
  <c r="J299" i="1"/>
  <c r="J295" i="1"/>
  <c r="J291" i="1"/>
  <c r="J287" i="1"/>
  <c r="J283" i="1"/>
  <c r="J279" i="1"/>
  <c r="J275" i="1"/>
  <c r="J271" i="1"/>
  <c r="J267" i="1"/>
  <c r="J263" i="1"/>
  <c r="J259" i="1"/>
  <c r="J255" i="1"/>
  <c r="J251" i="1"/>
  <c r="J247" i="1"/>
  <c r="J243" i="1"/>
  <c r="J239" i="1"/>
  <c r="J235" i="1"/>
  <c r="J231" i="1"/>
  <c r="J227" i="1"/>
  <c r="J223" i="1"/>
  <c r="J219" i="1"/>
  <c r="J215" i="1"/>
  <c r="J211" i="1"/>
  <c r="J207" i="1"/>
  <c r="J203" i="1"/>
  <c r="J199" i="1"/>
  <c r="J195" i="1"/>
  <c r="J191" i="1"/>
  <c r="J187" i="1"/>
  <c r="J183" i="1"/>
  <c r="J179" i="1"/>
  <c r="J175" i="1"/>
  <c r="J171" i="1"/>
  <c r="J167" i="1"/>
  <c r="J163" i="1"/>
  <c r="J159" i="1"/>
  <c r="J155" i="1"/>
  <c r="J151" i="1"/>
  <c r="J147" i="1"/>
  <c r="J143" i="1"/>
  <c r="J139" i="1"/>
  <c r="J135" i="1"/>
  <c r="J131" i="1"/>
  <c r="J127" i="1"/>
  <c r="J123" i="1"/>
  <c r="J119" i="1"/>
  <c r="J115" i="1"/>
  <c r="J111" i="1"/>
  <c r="J108" i="1"/>
  <c r="J104" i="1"/>
  <c r="J100" i="1"/>
  <c r="J96" i="1"/>
  <c r="J92" i="1"/>
  <c r="J82" i="1"/>
  <c r="J78" i="1"/>
  <c r="J74" i="1"/>
  <c r="J70" i="1"/>
  <c r="J66" i="1"/>
  <c r="J62" i="1"/>
  <c r="J58" i="1"/>
  <c r="J54" i="1"/>
  <c r="J50" i="1"/>
  <c r="J46" i="1"/>
  <c r="J42" i="1"/>
  <c r="J38" i="1"/>
  <c r="J34" i="1"/>
  <c r="J30" i="1"/>
  <c r="J26" i="1"/>
  <c r="J22" i="1"/>
  <c r="J18" i="1"/>
  <c r="J14" i="1"/>
  <c r="J349" i="1"/>
  <c r="J333" i="1"/>
  <c r="J325" i="1"/>
  <c r="J301" i="1"/>
  <c r="J293" i="1"/>
  <c r="J277" i="1"/>
  <c r="J265" i="1"/>
  <c r="J253" i="1"/>
  <c r="J249" i="1"/>
  <c r="J233" i="1"/>
  <c r="J213" i="1"/>
  <c r="J201" i="1"/>
  <c r="J193" i="1"/>
  <c r="J181" i="1"/>
  <c r="J161" i="1"/>
  <c r="J153" i="1"/>
  <c r="J149" i="1"/>
  <c r="J137" i="1"/>
  <c r="J133" i="1"/>
  <c r="J125" i="1"/>
  <c r="J113" i="1"/>
  <c r="J102" i="1"/>
  <c r="J98" i="1"/>
  <c r="J90" i="1"/>
  <c r="J68" i="1"/>
  <c r="J60" i="1"/>
  <c r="J52" i="1"/>
  <c r="J44" i="1"/>
  <c r="J36" i="1"/>
  <c r="J24" i="1"/>
  <c r="J16" i="1"/>
  <c r="J2208" i="1"/>
  <c r="J1857" i="1"/>
  <c r="J1793" i="1"/>
  <c r="J1601" i="1"/>
  <c r="J2144" i="1"/>
  <c r="J2016" i="1"/>
  <c r="J1953" i="1"/>
  <c r="J1889" i="1"/>
  <c r="J1825" i="1"/>
  <c r="J1761" i="1"/>
  <c r="J1697" i="1"/>
  <c r="J1633" i="1"/>
  <c r="J1569" i="1"/>
  <c r="J1529" i="1"/>
  <c r="J1512" i="1"/>
  <c r="J1496" i="1"/>
  <c r="J1480" i="1"/>
  <c r="J1464" i="1"/>
  <c r="J1448" i="1"/>
  <c r="J1432" i="1"/>
  <c r="J1416" i="1"/>
  <c r="J1400" i="1"/>
  <c r="J1384" i="1"/>
  <c r="J1368" i="1"/>
  <c r="J1352" i="1"/>
  <c r="J1336" i="1"/>
  <c r="J1320" i="1"/>
  <c r="J1304" i="1"/>
  <c r="J1288" i="1"/>
  <c r="J1272" i="1"/>
  <c r="J1256" i="1"/>
  <c r="J1240" i="1"/>
  <c r="J1224" i="1"/>
  <c r="J1208" i="1"/>
  <c r="J1192" i="1"/>
  <c r="J1176" i="1"/>
  <c r="J1160" i="1"/>
  <c r="J1144" i="1"/>
  <c r="J1128" i="1"/>
  <c r="J1112" i="1"/>
  <c r="J1100" i="1"/>
  <c r="J1092" i="1"/>
  <c r="J1084" i="1"/>
  <c r="J1076" i="1"/>
  <c r="J1068" i="1"/>
  <c r="J1060" i="1"/>
  <c r="J1052" i="1"/>
  <c r="J1044" i="1"/>
  <c r="J1036" i="1"/>
  <c r="J1028" i="1"/>
  <c r="J1020" i="1"/>
  <c r="J1016" i="1"/>
  <c r="J1012" i="1"/>
  <c r="J1008" i="1"/>
  <c r="J1004" i="1"/>
  <c r="J1000" i="1"/>
  <c r="J996" i="1"/>
  <c r="J992" i="1"/>
  <c r="J988" i="1"/>
  <c r="J984" i="1"/>
  <c r="J980" i="1"/>
  <c r="J976" i="1"/>
  <c r="J972" i="1"/>
  <c r="J968" i="1"/>
  <c r="J964" i="1"/>
  <c r="J960" i="1"/>
  <c r="J956" i="1"/>
  <c r="J952" i="1"/>
  <c r="J948" i="1"/>
  <c r="J944" i="1"/>
  <c r="J940" i="1"/>
  <c r="J936" i="1"/>
  <c r="J932" i="1"/>
  <c r="J928" i="1"/>
  <c r="J924" i="1"/>
  <c r="J920" i="1"/>
  <c r="J916" i="1"/>
  <c r="J912" i="1"/>
  <c r="J908" i="1"/>
  <c r="J904" i="1"/>
  <c r="J900" i="1"/>
  <c r="J896" i="1"/>
  <c r="J892" i="1"/>
  <c r="J888" i="1"/>
  <c r="J884" i="1"/>
  <c r="J880" i="1"/>
  <c r="J876" i="1"/>
  <c r="J872" i="1"/>
  <c r="J868" i="1"/>
  <c r="J864" i="1"/>
  <c r="J860" i="1"/>
  <c r="J856" i="1"/>
  <c r="J852" i="1"/>
  <c r="J848" i="1"/>
  <c r="J844" i="1"/>
  <c r="J840" i="1"/>
  <c r="J836" i="1"/>
  <c r="J832" i="1"/>
  <c r="J828" i="1"/>
  <c r="J824" i="1"/>
  <c r="J820" i="1"/>
  <c r="J816" i="1"/>
  <c r="J812" i="1"/>
  <c r="J808" i="1"/>
  <c r="J804" i="1"/>
  <c r="J800" i="1"/>
  <c r="J796" i="1"/>
  <c r="J792" i="1"/>
  <c r="J788" i="1"/>
  <c r="J784" i="1"/>
  <c r="J780" i="1"/>
  <c r="J776" i="1"/>
  <c r="J772" i="1"/>
  <c r="J768" i="1"/>
  <c r="J764" i="1"/>
  <c r="J760" i="1"/>
  <c r="J756" i="1"/>
  <c r="J752" i="1"/>
  <c r="J748" i="1"/>
  <c r="J744" i="1"/>
  <c r="J740" i="1"/>
  <c r="J736" i="1"/>
  <c r="J732" i="1"/>
  <c r="J728" i="1"/>
  <c r="J724" i="1"/>
  <c r="J720" i="1"/>
  <c r="J716" i="1"/>
  <c r="J712" i="1"/>
  <c r="J708" i="1"/>
  <c r="J704" i="1"/>
  <c r="J700" i="1"/>
  <c r="J696" i="1"/>
  <c r="J692" i="1"/>
  <c r="J688" i="1"/>
  <c r="J684" i="1"/>
  <c r="J680" i="1"/>
  <c r="J676" i="1"/>
  <c r="J672" i="1"/>
  <c r="J668" i="1"/>
  <c r="J664" i="1"/>
  <c r="J660" i="1"/>
  <c r="J656" i="1"/>
  <c r="J652" i="1"/>
  <c r="J648" i="1"/>
  <c r="J644" i="1"/>
  <c r="J640" i="1"/>
  <c r="J636" i="1"/>
  <c r="J632" i="1"/>
  <c r="J628" i="1"/>
  <c r="J624" i="1"/>
  <c r="J620" i="1"/>
  <c r="J616" i="1"/>
  <c r="J612" i="1"/>
  <c r="J608" i="1"/>
  <c r="J604" i="1"/>
  <c r="J600" i="1"/>
  <c r="J596" i="1"/>
  <c r="J592" i="1"/>
  <c r="J588" i="1"/>
  <c r="J584" i="1"/>
  <c r="J580" i="1"/>
  <c r="J576" i="1"/>
  <c r="J572" i="1"/>
  <c r="J568" i="1"/>
  <c r="J564" i="1"/>
  <c r="J560" i="1"/>
  <c r="J556" i="1"/>
  <c r="J552" i="1"/>
  <c r="J548" i="1"/>
  <c r="J544" i="1"/>
  <c r="J540" i="1"/>
  <c r="J536" i="1"/>
  <c r="J532" i="1"/>
  <c r="J528" i="1"/>
  <c r="J524" i="1"/>
  <c r="J520" i="1"/>
  <c r="J516" i="1"/>
  <c r="J512" i="1"/>
  <c r="J508" i="1"/>
  <c r="J504" i="1"/>
  <c r="J500" i="1"/>
  <c r="J496" i="1"/>
  <c r="J492" i="1"/>
  <c r="J488" i="1"/>
  <c r="J484" i="1"/>
  <c r="J480" i="1"/>
  <c r="J476" i="1"/>
  <c r="J472" i="1"/>
  <c r="J468" i="1"/>
  <c r="J464" i="1"/>
  <c r="J460" i="1"/>
  <c r="J456" i="1"/>
  <c r="J452" i="1"/>
  <c r="J448" i="1"/>
  <c r="J444" i="1"/>
  <c r="J440" i="1"/>
  <c r="J436" i="1"/>
  <c r="J432" i="1"/>
  <c r="J428" i="1"/>
  <c r="J424" i="1"/>
  <c r="J420" i="1"/>
  <c r="J416" i="1"/>
  <c r="J412" i="1"/>
  <c r="J408" i="1"/>
  <c r="J404" i="1"/>
  <c r="J400" i="1"/>
  <c r="J396" i="1"/>
  <c r="J392" i="1"/>
  <c r="J388" i="1"/>
  <c r="J384" i="1"/>
  <c r="J380" i="1"/>
  <c r="J376" i="1"/>
  <c r="J372" i="1"/>
  <c r="J368" i="1"/>
  <c r="J364" i="1"/>
  <c r="J360" i="1"/>
  <c r="J356" i="1"/>
  <c r="J352" i="1"/>
  <c r="J348" i="1"/>
  <c r="J344" i="1"/>
  <c r="J340" i="1"/>
  <c r="J336" i="1"/>
  <c r="J332" i="1"/>
  <c r="J328" i="1"/>
  <c r="J324" i="1"/>
  <c r="J320" i="1"/>
  <c r="J316" i="1"/>
  <c r="J312" i="1"/>
  <c r="J308" i="1"/>
  <c r="J304" i="1"/>
  <c r="J300" i="1"/>
  <c r="J296" i="1"/>
  <c r="J292" i="1"/>
  <c r="J288" i="1"/>
  <c r="J284" i="1"/>
  <c r="J280" i="1"/>
  <c r="J276" i="1"/>
  <c r="J272" i="1"/>
  <c r="J268" i="1"/>
  <c r="J264" i="1"/>
  <c r="J260" i="1"/>
  <c r="J256" i="1"/>
  <c r="J252" i="1"/>
  <c r="J248" i="1"/>
  <c r="J244" i="1"/>
  <c r="J240" i="1"/>
  <c r="J236" i="1"/>
  <c r="J232" i="1"/>
  <c r="J228" i="1"/>
  <c r="J224" i="1"/>
  <c r="J220" i="1"/>
  <c r="J216" i="1"/>
  <c r="J212" i="1"/>
  <c r="J208" i="1"/>
  <c r="J204" i="1"/>
  <c r="J200" i="1"/>
  <c r="J196" i="1"/>
  <c r="J192" i="1"/>
  <c r="J188" i="1"/>
  <c r="J184" i="1"/>
  <c r="J180" i="1"/>
  <c r="J176" i="1"/>
  <c r="J172" i="1"/>
  <c r="J168" i="1"/>
  <c r="J164" i="1"/>
  <c r="J160" i="1"/>
  <c r="J156" i="1"/>
  <c r="J152" i="1"/>
  <c r="J148" i="1"/>
  <c r="J144" i="1"/>
  <c r="J140" i="1"/>
  <c r="J136" i="1"/>
  <c r="J132" i="1"/>
  <c r="J128" i="1"/>
  <c r="J124" i="1"/>
  <c r="J120" i="1"/>
  <c r="J116" i="1"/>
  <c r="J112" i="1"/>
  <c r="J105" i="1"/>
  <c r="J101" i="1"/>
  <c r="J97" i="1"/>
  <c r="J93" i="1"/>
  <c r="J89" i="1"/>
  <c r="J83" i="1"/>
  <c r="J79" i="1"/>
  <c r="J75" i="1"/>
  <c r="J71" i="1"/>
  <c r="J67" i="1"/>
  <c r="J63" i="1"/>
  <c r="J59" i="1"/>
  <c r="J55" i="1"/>
  <c r="J51" i="1"/>
  <c r="J47" i="1"/>
  <c r="J43" i="1"/>
  <c r="J39" i="1"/>
  <c r="J35" i="1"/>
  <c r="J31" i="1"/>
  <c r="J27" i="1"/>
  <c r="J23" i="1"/>
  <c r="J19" i="1"/>
  <c r="J15" i="1"/>
  <c r="J421" i="1"/>
  <c r="J409" i="1"/>
  <c r="J401" i="1"/>
  <c r="J393" i="1"/>
  <c r="J381" i="1"/>
  <c r="J377" i="1"/>
  <c r="J369" i="1"/>
  <c r="J365" i="1"/>
  <c r="J357" i="1"/>
  <c r="J341" i="1"/>
  <c r="J337" i="1"/>
  <c r="J329" i="1"/>
  <c r="J321" i="1"/>
  <c r="J297" i="1"/>
  <c r="J289" i="1"/>
  <c r="J285" i="1"/>
  <c r="J281" i="1"/>
  <c r="J273" i="1"/>
  <c r="J269" i="1"/>
  <c r="J257" i="1"/>
  <c r="J241" i="1"/>
  <c r="J237" i="1"/>
  <c r="J225" i="1"/>
  <c r="J217" i="1"/>
  <c r="J209" i="1"/>
  <c r="J205" i="1"/>
  <c r="J177" i="1"/>
  <c r="J169" i="1"/>
  <c r="J165" i="1"/>
  <c r="J145" i="1"/>
  <c r="J141" i="1"/>
  <c r="J117" i="1"/>
  <c r="J109" i="1"/>
  <c r="J84" i="1"/>
  <c r="J80" i="1"/>
  <c r="J48" i="1"/>
  <c r="J28" i="1"/>
  <c r="J20" i="1"/>
  <c r="J2301" i="1"/>
  <c r="J2080" i="1"/>
  <c r="J1921" i="1"/>
  <c r="J1729" i="1"/>
  <c r="J1488" i="1"/>
  <c r="J2852" i="1"/>
  <c r="J2365" i="1"/>
  <c r="J2240" i="1"/>
  <c r="J2112" i="1"/>
  <c r="J1984" i="1"/>
  <c r="J1937" i="1"/>
  <c r="J1873" i="1"/>
  <c r="J1809" i="1"/>
  <c r="J1745" i="1"/>
  <c r="J1681" i="1"/>
  <c r="J1617" i="1"/>
  <c r="J1553" i="1"/>
  <c r="J1521" i="1"/>
  <c r="J1508" i="1"/>
  <c r="J1492" i="1"/>
  <c r="J1476" i="1"/>
  <c r="J1460" i="1"/>
  <c r="J1444" i="1"/>
  <c r="J1428" i="1"/>
  <c r="J1412" i="1"/>
  <c r="J1396" i="1"/>
  <c r="J1380" i="1"/>
  <c r="J1364" i="1"/>
  <c r="J1348" i="1"/>
  <c r="J1332" i="1"/>
  <c r="J1316" i="1"/>
  <c r="J1300" i="1"/>
  <c r="J1284" i="1"/>
  <c r="J1268" i="1"/>
  <c r="J1252" i="1"/>
  <c r="J1236" i="1"/>
  <c r="J1220" i="1"/>
  <c r="J1204" i="1"/>
  <c r="J1188" i="1"/>
  <c r="J1172" i="1"/>
  <c r="J1156" i="1"/>
  <c r="J1140" i="1"/>
  <c r="J1124" i="1"/>
  <c r="J1108" i="1"/>
  <c r="J1103" i="1"/>
  <c r="J1095" i="1"/>
  <c r="J1087" i="1"/>
  <c r="J1079" i="1"/>
  <c r="J1071" i="1"/>
  <c r="J1063" i="1"/>
  <c r="J1055" i="1"/>
  <c r="J1047" i="1"/>
  <c r="J1039" i="1"/>
  <c r="J1031" i="1"/>
  <c r="J1023" i="1"/>
  <c r="J1017" i="1"/>
  <c r="J1013" i="1"/>
  <c r="J1009" i="1"/>
  <c r="J1005" i="1"/>
  <c r="J1001" i="1"/>
  <c r="J997" i="1"/>
  <c r="J993" i="1"/>
  <c r="J989" i="1"/>
  <c r="J985" i="1"/>
  <c r="J981" i="1"/>
  <c r="J977" i="1"/>
  <c r="J973" i="1"/>
  <c r="J969" i="1"/>
  <c r="J965" i="1"/>
  <c r="J961" i="1"/>
  <c r="J957" i="1"/>
  <c r="J953" i="1"/>
  <c r="J949" i="1"/>
  <c r="J945" i="1"/>
  <c r="J941" i="1"/>
  <c r="J937" i="1"/>
  <c r="J933" i="1"/>
  <c r="J929" i="1"/>
  <c r="J925" i="1"/>
  <c r="J921" i="1"/>
  <c r="J917" i="1"/>
  <c r="J913" i="1"/>
  <c r="J909" i="1"/>
  <c r="J905" i="1"/>
  <c r="J901" i="1"/>
  <c r="J897" i="1"/>
  <c r="J893" i="1"/>
  <c r="J889" i="1"/>
  <c r="J885" i="1"/>
  <c r="J881" i="1"/>
  <c r="J877" i="1"/>
  <c r="J873" i="1"/>
  <c r="J869" i="1"/>
  <c r="J865" i="1"/>
  <c r="J861" i="1"/>
  <c r="J857" i="1"/>
  <c r="J853" i="1"/>
  <c r="J849" i="1"/>
  <c r="J845" i="1"/>
  <c r="J841" i="1"/>
  <c r="J837" i="1"/>
  <c r="J833" i="1"/>
  <c r="J829" i="1"/>
  <c r="J825" i="1"/>
  <c r="J821" i="1"/>
  <c r="J817" i="1"/>
  <c r="J813" i="1"/>
  <c r="J809" i="1"/>
  <c r="J805" i="1"/>
  <c r="J801" i="1"/>
  <c r="J797" i="1"/>
  <c r="J793" i="1"/>
  <c r="J789" i="1"/>
  <c r="J785" i="1"/>
  <c r="J781" i="1"/>
  <c r="J777" i="1"/>
  <c r="J773" i="1"/>
  <c r="J769" i="1"/>
  <c r="J765" i="1"/>
  <c r="J761" i="1"/>
  <c r="J757" i="1"/>
  <c r="J753" i="1"/>
  <c r="J749" i="1"/>
  <c r="J745" i="1"/>
  <c r="J741" i="1"/>
  <c r="J737" i="1"/>
  <c r="J733" i="1"/>
  <c r="J729" i="1"/>
  <c r="J725" i="1"/>
  <c r="J721" i="1"/>
  <c r="J717" i="1"/>
  <c r="J713" i="1"/>
  <c r="J709" i="1"/>
  <c r="J705" i="1"/>
  <c r="J701" i="1"/>
  <c r="J697" i="1"/>
  <c r="J693" i="1"/>
  <c r="J689" i="1"/>
  <c r="J685" i="1"/>
  <c r="J681" i="1"/>
  <c r="J677" i="1"/>
  <c r="J673" i="1"/>
  <c r="J669" i="1"/>
  <c r="J665" i="1"/>
  <c r="J661" i="1"/>
  <c r="J657" i="1"/>
  <c r="J653" i="1"/>
  <c r="J649" i="1"/>
  <c r="J645" i="1"/>
  <c r="J641" i="1"/>
  <c r="J637" i="1"/>
  <c r="J633" i="1"/>
  <c r="J629" i="1"/>
  <c r="J625" i="1"/>
  <c r="J621" i="1"/>
  <c r="J617" i="1"/>
  <c r="J613" i="1"/>
  <c r="J609" i="1"/>
  <c r="J605" i="1"/>
  <c r="J601" i="1"/>
  <c r="J597" i="1"/>
  <c r="J593" i="1"/>
  <c r="J589" i="1"/>
  <c r="J585" i="1"/>
  <c r="J581" i="1"/>
  <c r="J577" i="1"/>
  <c r="J573" i="1"/>
  <c r="J569" i="1"/>
  <c r="J565" i="1"/>
  <c r="J561" i="1"/>
  <c r="J557" i="1"/>
  <c r="J553" i="1"/>
  <c r="J549" i="1"/>
  <c r="J545" i="1"/>
  <c r="J541" i="1"/>
  <c r="J537" i="1"/>
  <c r="J533" i="1"/>
  <c r="J529" i="1"/>
  <c r="J525" i="1"/>
  <c r="J521" i="1"/>
  <c r="J517" i="1"/>
  <c r="J513" i="1"/>
  <c r="J509" i="1"/>
  <c r="J505" i="1"/>
  <c r="J501" i="1"/>
  <c r="J497" i="1"/>
  <c r="J493" i="1"/>
  <c r="J489" i="1"/>
  <c r="J485" i="1"/>
  <c r="J481" i="1"/>
  <c r="J477" i="1"/>
  <c r="J473" i="1"/>
  <c r="J469" i="1"/>
  <c r="J465" i="1"/>
  <c r="J461" i="1"/>
  <c r="J457" i="1"/>
  <c r="J453" i="1"/>
  <c r="J449" i="1"/>
  <c r="J445" i="1"/>
  <c r="J441" i="1"/>
  <c r="J437" i="1"/>
  <c r="J433" i="1"/>
  <c r="J429" i="1"/>
  <c r="J425" i="1"/>
  <c r="J417" i="1"/>
  <c r="J413" i="1"/>
  <c r="J405" i="1"/>
  <c r="J397" i="1"/>
  <c r="J389" i="1"/>
  <c r="J385" i="1"/>
  <c r="J373" i="1"/>
  <c r="J361" i="1"/>
  <c r="J353" i="1"/>
  <c r="J345" i="1"/>
  <c r="J317" i="1"/>
  <c r="J313" i="1"/>
  <c r="J309" i="1"/>
  <c r="J305" i="1"/>
  <c r="J261" i="1"/>
  <c r="J245" i="1"/>
  <c r="J229" i="1"/>
  <c r="J221" i="1"/>
  <c r="J197" i="1"/>
  <c r="J189" i="1"/>
  <c r="J185" i="1"/>
  <c r="J173" i="1"/>
  <c r="J157" i="1"/>
  <c r="J129" i="1"/>
  <c r="J121" i="1"/>
  <c r="J106" i="1"/>
  <c r="J94" i="1"/>
  <c r="J76" i="1"/>
  <c r="J72" i="1"/>
  <c r="J64" i="1"/>
  <c r="J56" i="1"/>
  <c r="J40" i="1"/>
  <c r="J32" i="1"/>
  <c r="J2414" i="1"/>
  <c r="J1665" i="1"/>
  <c r="J1545" i="1"/>
  <c r="J1504" i="1"/>
  <c r="J1440" i="1"/>
  <c r="J1376" i="1"/>
  <c r="J1312" i="1"/>
  <c r="J1248" i="1"/>
  <c r="J1184" i="1"/>
  <c r="J1120" i="1"/>
  <c r="J1080" i="1"/>
  <c r="J1048" i="1"/>
  <c r="J1018" i="1"/>
  <c r="J1002" i="1"/>
  <c r="J986" i="1"/>
  <c r="J970" i="1"/>
  <c r="J954" i="1"/>
  <c r="J938" i="1"/>
  <c r="J922" i="1"/>
  <c r="J906" i="1"/>
  <c r="J890" i="1"/>
  <c r="J874" i="1"/>
  <c r="J858" i="1"/>
  <c r="J842" i="1"/>
  <c r="J826" i="1"/>
  <c r="J810" i="1"/>
  <c r="J794" i="1"/>
  <c r="J778" i="1"/>
  <c r="J762" i="1"/>
  <c r="J746" i="1"/>
  <c r="J730" i="1"/>
  <c r="J714" i="1"/>
  <c r="J698" i="1"/>
  <c r="J682" i="1"/>
  <c r="J666" i="1"/>
  <c r="J650" i="1"/>
  <c r="J634" i="1"/>
  <c r="J618" i="1"/>
  <c r="J602" i="1"/>
  <c r="J586" i="1"/>
  <c r="J570" i="1"/>
  <c r="J554" i="1"/>
  <c r="J538" i="1"/>
  <c r="J522" i="1"/>
  <c r="J506" i="1"/>
  <c r="J490" i="1"/>
  <c r="J474" i="1"/>
  <c r="J458" i="1"/>
  <c r="J442" i="1"/>
  <c r="J426" i="1"/>
  <c r="J410" i="1"/>
  <c r="J394" i="1"/>
  <c r="J378" i="1"/>
  <c r="J362" i="1"/>
  <c r="J346" i="1"/>
  <c r="J330" i="1"/>
  <c r="J314" i="1"/>
  <c r="J298" i="1"/>
  <c r="J282" i="1"/>
  <c r="J266" i="1"/>
  <c r="J250" i="1"/>
  <c r="J234" i="1"/>
  <c r="J218" i="1"/>
  <c r="J202" i="1"/>
  <c r="J186" i="1"/>
  <c r="J170" i="1"/>
  <c r="J154" i="1"/>
  <c r="J138" i="1"/>
  <c r="J122" i="1"/>
  <c r="J107" i="1"/>
  <c r="J91" i="1"/>
  <c r="J73" i="1"/>
  <c r="J57" i="1"/>
  <c r="J41" i="1"/>
  <c r="J25" i="1"/>
  <c r="J17" i="1"/>
  <c r="J1056" i="1"/>
  <c r="J1006" i="1"/>
  <c r="J958" i="1"/>
  <c r="J942" i="1"/>
  <c r="J862" i="1"/>
  <c r="J830" i="1"/>
  <c r="J734" i="1"/>
  <c r="J718" i="1"/>
  <c r="J686" i="1"/>
  <c r="J670" i="1"/>
  <c r="J638" i="1"/>
  <c r="J622" i="1"/>
  <c r="J590" i="1"/>
  <c r="J526" i="1"/>
  <c r="J494" i="1"/>
  <c r="J462" i="1"/>
  <c r="J446" i="1"/>
  <c r="J414" i="1"/>
  <c r="J318" i="1"/>
  <c r="J142" i="1"/>
  <c r="J1424" i="1"/>
  <c r="J1360" i="1"/>
  <c r="J1296" i="1"/>
  <c r="J1232" i="1"/>
  <c r="J1168" i="1"/>
  <c r="J1104" i="1"/>
  <c r="J1072" i="1"/>
  <c r="J1040" i="1"/>
  <c r="J1014" i="1"/>
  <c r="J998" i="1"/>
  <c r="J982" i="1"/>
  <c r="J966" i="1"/>
  <c r="J950" i="1"/>
  <c r="J934" i="1"/>
  <c r="J918" i="1"/>
  <c r="J902" i="1"/>
  <c r="J886" i="1"/>
  <c r="J870" i="1"/>
  <c r="J854" i="1"/>
  <c r="J838" i="1"/>
  <c r="J822" i="1"/>
  <c r="J806" i="1"/>
  <c r="J790" i="1"/>
  <c r="J774" i="1"/>
  <c r="J758" i="1"/>
  <c r="J742" i="1"/>
  <c r="J726" i="1"/>
  <c r="J710" i="1"/>
  <c r="J694" i="1"/>
  <c r="J678" i="1"/>
  <c r="J662" i="1"/>
  <c r="J646" i="1"/>
  <c r="J630" i="1"/>
  <c r="J614" i="1"/>
  <c r="J598" i="1"/>
  <c r="J582" i="1"/>
  <c r="J566" i="1"/>
  <c r="J550" i="1"/>
  <c r="J534" i="1"/>
  <c r="J518" i="1"/>
  <c r="J502" i="1"/>
  <c r="J486" i="1"/>
  <c r="J470" i="1"/>
  <c r="J454" i="1"/>
  <c r="J438" i="1"/>
  <c r="J422" i="1"/>
  <c r="J406" i="1"/>
  <c r="J390" i="1"/>
  <c r="J374" i="1"/>
  <c r="J358" i="1"/>
  <c r="J342" i="1"/>
  <c r="J326" i="1"/>
  <c r="J310" i="1"/>
  <c r="J294" i="1"/>
  <c r="J278" i="1"/>
  <c r="J262" i="1"/>
  <c r="J246" i="1"/>
  <c r="J230" i="1"/>
  <c r="J214" i="1"/>
  <c r="J198" i="1"/>
  <c r="J182" i="1"/>
  <c r="J166" i="1"/>
  <c r="J150" i="1"/>
  <c r="J134" i="1"/>
  <c r="J118" i="1"/>
  <c r="J103" i="1"/>
  <c r="J85" i="1"/>
  <c r="J69" i="1"/>
  <c r="J53" i="1"/>
  <c r="J37" i="1"/>
  <c r="J21" i="1"/>
  <c r="J1328" i="1"/>
  <c r="J1200" i="1"/>
  <c r="J1136" i="1"/>
  <c r="J1088" i="1"/>
  <c r="J974" i="1"/>
  <c r="J910" i="1"/>
  <c r="J894" i="1"/>
  <c r="J814" i="1"/>
  <c r="J782" i="1"/>
  <c r="J750" i="1"/>
  <c r="J702" i="1"/>
  <c r="J558" i="1"/>
  <c r="J510" i="1"/>
  <c r="J478" i="1"/>
  <c r="J430" i="1"/>
  <c r="J366" i="1"/>
  <c r="J286" i="1"/>
  <c r="J270" i="1"/>
  <c r="J238" i="1"/>
  <c r="J206" i="1"/>
  <c r="J174" i="1"/>
  <c r="J126" i="1"/>
  <c r="J110" i="1"/>
  <c r="J45" i="1"/>
  <c r="J29" i="1"/>
  <c r="J1472" i="1"/>
  <c r="J1408" i="1"/>
  <c r="J1344" i="1"/>
  <c r="J1280" i="1"/>
  <c r="J1216" i="1"/>
  <c r="J1152" i="1"/>
  <c r="J1096" i="1"/>
  <c r="J1064" i="1"/>
  <c r="J1032" i="1"/>
  <c r="J1010" i="1"/>
  <c r="J994" i="1"/>
  <c r="J978" i="1"/>
  <c r="J962" i="1"/>
  <c r="J946" i="1"/>
  <c r="J930" i="1"/>
  <c r="J914" i="1"/>
  <c r="J898" i="1"/>
  <c r="J882" i="1"/>
  <c r="J866" i="1"/>
  <c r="J850" i="1"/>
  <c r="J834" i="1"/>
  <c r="J818" i="1"/>
  <c r="J802" i="1"/>
  <c r="J786" i="1"/>
  <c r="J770" i="1"/>
  <c r="J754" i="1"/>
  <c r="J738" i="1"/>
  <c r="J722" i="1"/>
  <c r="J706" i="1"/>
  <c r="J690" i="1"/>
  <c r="J674" i="1"/>
  <c r="J658" i="1"/>
  <c r="J642" i="1"/>
  <c r="J626" i="1"/>
  <c r="J610" i="1"/>
  <c r="J594" i="1"/>
  <c r="J578" i="1"/>
  <c r="J562" i="1"/>
  <c r="J546" i="1"/>
  <c r="J530" i="1"/>
  <c r="J514" i="1"/>
  <c r="J498" i="1"/>
  <c r="J482" i="1"/>
  <c r="J466" i="1"/>
  <c r="J450" i="1"/>
  <c r="J434" i="1"/>
  <c r="J418" i="1"/>
  <c r="J402" i="1"/>
  <c r="J386" i="1"/>
  <c r="J370" i="1"/>
  <c r="J354" i="1"/>
  <c r="J322" i="1"/>
  <c r="J306" i="1"/>
  <c r="J290" i="1"/>
  <c r="J274" i="1"/>
  <c r="J258" i="1"/>
  <c r="J242" i="1"/>
  <c r="J226" i="1"/>
  <c r="J210" i="1"/>
  <c r="J194" i="1"/>
  <c r="J178" i="1"/>
  <c r="J162" i="1"/>
  <c r="J146" i="1"/>
  <c r="J130" i="1"/>
  <c r="J114" i="1"/>
  <c r="J99" i="1"/>
  <c r="J81" i="1"/>
  <c r="J65" i="1"/>
  <c r="J49" i="1"/>
  <c r="J33" i="1"/>
  <c r="J1456" i="1"/>
  <c r="J1392" i="1"/>
  <c r="J1264" i="1"/>
  <c r="J1024" i="1"/>
  <c r="J990" i="1"/>
  <c r="J926" i="1"/>
  <c r="J878" i="1"/>
  <c r="J846" i="1"/>
  <c r="J798" i="1"/>
  <c r="J766" i="1"/>
  <c r="J654" i="1"/>
  <c r="J606" i="1"/>
  <c r="J574" i="1"/>
  <c r="J542" i="1"/>
  <c r="J398" i="1"/>
  <c r="J382" i="1"/>
  <c r="J350" i="1"/>
  <c r="J334" i="1"/>
  <c r="J302" i="1"/>
  <c r="J254" i="1"/>
  <c r="J222" i="1"/>
  <c r="J190" i="1"/>
  <c r="J158" i="1"/>
  <c r="J95" i="1"/>
  <c r="J77" i="1"/>
  <c r="J61" i="1"/>
  <c r="J13" i="1"/>
  <c r="I3288" i="1"/>
  <c r="I3287" i="1"/>
  <c r="I3286" i="1"/>
  <c r="I3285" i="1"/>
  <c r="I3284" i="1"/>
  <c r="I3283" i="1"/>
  <c r="I3282" i="1"/>
  <c r="I3281" i="1"/>
  <c r="I3280" i="1"/>
  <c r="I3279" i="1"/>
  <c r="I3278" i="1"/>
  <c r="I3277" i="1"/>
  <c r="I3276" i="1"/>
  <c r="I3275" i="1"/>
  <c r="I3274" i="1"/>
  <c r="I3273" i="1"/>
  <c r="I3272" i="1"/>
  <c r="I3271" i="1"/>
  <c r="I3270" i="1"/>
  <c r="I3269" i="1"/>
  <c r="I3268" i="1"/>
  <c r="I3267" i="1"/>
  <c r="I3266" i="1"/>
  <c r="I3265" i="1"/>
  <c r="I3264" i="1"/>
  <c r="I3263" i="1"/>
  <c r="I3262" i="1"/>
  <c r="I3261" i="1"/>
  <c r="I3260" i="1"/>
  <c r="I3259" i="1"/>
  <c r="I3258" i="1"/>
  <c r="I3257" i="1"/>
  <c r="I3256" i="1"/>
  <c r="I3255" i="1"/>
  <c r="I3254" i="1"/>
  <c r="I3253" i="1"/>
  <c r="I3252" i="1"/>
  <c r="I3251" i="1"/>
  <c r="I3250" i="1"/>
  <c r="I3249" i="1"/>
  <c r="I3248" i="1"/>
  <c r="I3247" i="1"/>
  <c r="I3246" i="1"/>
  <c r="I3245" i="1"/>
  <c r="I3244" i="1"/>
  <c r="I3243" i="1"/>
  <c r="I3242" i="1"/>
  <c r="I3241" i="1"/>
  <c r="I3240" i="1"/>
  <c r="I3239" i="1"/>
  <c r="I3238" i="1"/>
  <c r="I3237" i="1"/>
  <c r="I3236" i="1"/>
  <c r="I3235" i="1"/>
  <c r="I3234" i="1"/>
  <c r="I3233" i="1"/>
  <c r="I3232" i="1"/>
  <c r="I3231" i="1"/>
  <c r="I3230" i="1"/>
  <c r="I3229" i="1"/>
  <c r="I3228" i="1"/>
  <c r="I3227" i="1"/>
  <c r="I3226" i="1"/>
  <c r="I3225" i="1"/>
  <c r="I3224" i="1"/>
  <c r="I3223" i="1"/>
  <c r="I3222" i="1"/>
  <c r="I3221" i="1"/>
  <c r="I3220" i="1"/>
  <c r="I3219" i="1"/>
  <c r="I3218" i="1"/>
  <c r="I3217" i="1"/>
  <c r="I3216" i="1"/>
  <c r="I3215" i="1"/>
  <c r="I3214" i="1"/>
  <c r="I3213" i="1"/>
  <c r="I3212" i="1"/>
  <c r="I3211" i="1"/>
  <c r="I3210" i="1"/>
  <c r="I3209" i="1"/>
  <c r="I3208" i="1"/>
  <c r="I3207" i="1"/>
  <c r="I3206" i="1"/>
  <c r="I3205" i="1"/>
  <c r="I3204" i="1"/>
  <c r="I3199" i="1"/>
  <c r="I3197" i="1"/>
  <c r="I3195" i="1"/>
  <c r="I3192" i="1"/>
  <c r="I3191" i="1"/>
  <c r="I3189" i="1"/>
  <c r="I3186" i="1"/>
  <c r="I3183" i="1"/>
  <c r="I3181" i="1"/>
  <c r="I3179" i="1"/>
  <c r="I3177" i="1"/>
  <c r="I3176" i="1"/>
  <c r="I3174" i="1"/>
  <c r="I3170" i="1"/>
  <c r="I3168" i="1"/>
  <c r="I3165" i="1"/>
  <c r="I3163" i="1"/>
  <c r="I3159" i="1"/>
  <c r="I3154" i="1"/>
  <c r="I3151" i="1"/>
  <c r="I3150" i="1"/>
  <c r="I3147" i="1"/>
  <c r="I3146" i="1"/>
  <c r="I3144" i="1"/>
  <c r="I3141" i="1"/>
  <c r="I3140" i="1"/>
  <c r="I3137" i="1"/>
  <c r="I3135" i="1"/>
  <c r="I3131" i="1"/>
  <c r="I3130" i="1"/>
  <c r="I3128" i="1"/>
  <c r="I3126" i="1"/>
  <c r="I3122" i="1"/>
  <c r="I3118" i="1"/>
  <c r="I3115" i="1"/>
  <c r="I3113" i="1"/>
  <c r="I3112" i="1"/>
  <c r="I3110" i="1"/>
  <c r="I3107" i="1"/>
  <c r="I3106" i="1"/>
  <c r="I3105" i="1"/>
  <c r="I3103" i="1"/>
  <c r="I3100" i="1"/>
  <c r="I3098" i="1"/>
  <c r="I3093" i="1"/>
  <c r="I3091" i="1"/>
  <c r="I3089" i="1"/>
  <c r="I3086" i="1"/>
  <c r="I3085" i="1"/>
  <c r="I3083" i="1"/>
  <c r="I3080" i="1"/>
  <c r="I3079" i="1"/>
  <c r="I3077" i="1"/>
  <c r="I3074" i="1"/>
  <c r="I3073" i="1"/>
  <c r="I3072" i="1"/>
  <c r="I3068" i="1"/>
  <c r="I3066" i="1"/>
  <c r="I3064" i="1"/>
  <c r="I3062" i="1"/>
  <c r="I3058" i="1"/>
  <c r="I3056" i="1"/>
  <c r="I3053" i="1"/>
  <c r="I3051" i="1"/>
  <c r="I3049" i="1"/>
  <c r="I3047" i="1"/>
  <c r="I3044" i="1"/>
  <c r="I3043" i="1"/>
  <c r="I3041" i="1"/>
  <c r="I3037" i="1"/>
  <c r="I3034" i="1"/>
  <c r="I3032" i="1"/>
  <c r="I3029" i="1"/>
  <c r="I3026" i="1"/>
  <c r="I3022" i="1"/>
  <c r="I3021" i="1"/>
  <c r="I3016" i="1"/>
  <c r="I3014" i="1"/>
  <c r="I3011" i="1"/>
  <c r="I3010" i="1"/>
  <c r="I3007" i="1"/>
  <c r="I3004" i="1"/>
  <c r="I3003" i="1"/>
  <c r="I3000" i="1"/>
  <c r="I3203" i="1"/>
  <c r="I3200" i="1"/>
  <c r="I3196" i="1"/>
  <c r="I3194" i="1"/>
  <c r="I3190" i="1"/>
  <c r="I3187" i="1"/>
  <c r="I3185" i="1"/>
  <c r="I3182" i="1"/>
  <c r="I3180" i="1"/>
  <c r="I3178" i="1"/>
  <c r="I3175" i="1"/>
  <c r="I3173" i="1"/>
  <c r="I3171" i="1"/>
  <c r="I3167" i="1"/>
  <c r="I3166" i="1"/>
  <c r="I3162" i="1"/>
  <c r="I3158" i="1"/>
  <c r="I3157" i="1"/>
  <c r="I3155" i="1"/>
  <c r="I3153" i="1"/>
  <c r="I3149" i="1"/>
  <c r="I3143" i="1"/>
  <c r="I3139" i="1"/>
  <c r="I3136" i="1"/>
  <c r="I3134" i="1"/>
  <c r="I3132" i="1"/>
  <c r="I3129" i="1"/>
  <c r="I3127" i="1"/>
  <c r="I3124" i="1"/>
  <c r="I3121" i="1"/>
  <c r="I3116" i="1"/>
  <c r="I3111" i="1"/>
  <c r="I3108" i="1"/>
  <c r="I3104" i="1"/>
  <c r="I3101" i="1"/>
  <c r="I3096" i="1"/>
  <c r="I3095" i="1"/>
  <c r="I3092" i="1"/>
  <c r="I3090" i="1"/>
  <c r="I3088" i="1"/>
  <c r="I3084" i="1"/>
  <c r="I3081" i="1"/>
  <c r="I3078" i="1"/>
  <c r="I3075" i="1"/>
  <c r="I3071" i="1"/>
  <c r="I3067" i="1"/>
  <c r="I3065" i="1"/>
  <c r="I3060" i="1"/>
  <c r="I3057" i="1"/>
  <c r="I3052" i="1"/>
  <c r="I3050" i="1"/>
  <c r="I3046" i="1"/>
  <c r="I3042" i="1"/>
  <c r="I3040" i="1"/>
  <c r="I3038" i="1"/>
  <c r="I3035" i="1"/>
  <c r="I3030" i="1"/>
  <c r="I3027" i="1"/>
  <c r="I3023" i="1"/>
  <c r="I3020" i="1"/>
  <c r="I3017" i="1"/>
  <c r="I3013" i="1"/>
  <c r="I3008" i="1"/>
  <c r="I3005" i="1"/>
  <c r="I3002" i="1"/>
  <c r="I2999" i="1"/>
  <c r="I3202" i="1"/>
  <c r="I3201" i="1"/>
  <c r="I3198" i="1"/>
  <c r="I3193" i="1"/>
  <c r="I3188" i="1"/>
  <c r="I3184" i="1"/>
  <c r="I3172" i="1"/>
  <c r="I3169" i="1"/>
  <c r="I3164" i="1"/>
  <c r="I3161" i="1"/>
  <c r="I3160" i="1"/>
  <c r="I3156" i="1"/>
  <c r="I3152" i="1"/>
  <c r="I3148" i="1"/>
  <c r="I3145" i="1"/>
  <c r="I3142" i="1"/>
  <c r="I3138" i="1"/>
  <c r="I3133" i="1"/>
  <c r="I3125" i="1"/>
  <c r="I3123" i="1"/>
  <c r="I3120" i="1"/>
  <c r="I3119" i="1"/>
  <c r="I3117" i="1"/>
  <c r="I3114" i="1"/>
  <c r="I3109" i="1"/>
  <c r="I3102" i="1"/>
  <c r="I3099" i="1"/>
  <c r="I3097" i="1"/>
  <c r="I3094" i="1"/>
  <c r="I3087" i="1"/>
  <c r="I3082" i="1"/>
  <c r="I3076" i="1"/>
  <c r="I3070" i="1"/>
  <c r="I3069" i="1"/>
  <c r="I3063" i="1"/>
  <c r="I3061" i="1"/>
  <c r="I3059" i="1"/>
  <c r="I3055" i="1"/>
  <c r="I3054" i="1"/>
  <c r="I3048" i="1"/>
  <c r="I3045" i="1"/>
  <c r="I3039" i="1"/>
  <c r="I3036" i="1"/>
  <c r="I3033" i="1"/>
  <c r="I3031" i="1"/>
  <c r="I3028" i="1"/>
  <c r="I3025" i="1"/>
  <c r="I3024" i="1"/>
  <c r="I3019" i="1"/>
  <c r="I3018" i="1"/>
  <c r="I3015" i="1"/>
  <c r="I3012" i="1"/>
  <c r="I3009" i="1"/>
  <c r="I3006" i="1"/>
  <c r="I3001" i="1"/>
  <c r="I2998" i="1"/>
  <c r="I2997" i="1"/>
  <c r="I2996" i="1"/>
  <c r="I2995" i="1"/>
  <c r="I2994" i="1"/>
  <c r="I2993" i="1"/>
  <c r="I2992" i="1"/>
  <c r="I2991" i="1"/>
  <c r="I2990" i="1"/>
  <c r="I2989" i="1"/>
  <c r="I2988" i="1"/>
  <c r="I2987" i="1"/>
  <c r="I2986" i="1"/>
  <c r="I2985" i="1"/>
  <c r="I2984" i="1"/>
  <c r="I2983" i="1"/>
  <c r="I2982" i="1"/>
  <c r="I2981" i="1"/>
  <c r="I2980" i="1"/>
  <c r="I2979" i="1"/>
  <c r="I2978" i="1"/>
  <c r="I2977" i="1"/>
  <c r="I2976" i="1"/>
  <c r="I2975" i="1"/>
  <c r="I2974" i="1"/>
  <c r="I2973" i="1"/>
  <c r="I2972" i="1"/>
  <c r="I2971" i="1"/>
  <c r="I2970" i="1"/>
  <c r="I2969" i="1"/>
  <c r="I2968" i="1"/>
  <c r="I2967" i="1"/>
  <c r="I2966" i="1"/>
  <c r="I2965" i="1"/>
  <c r="I2964" i="1"/>
  <c r="I2963" i="1"/>
  <c r="I2962" i="1"/>
  <c r="I2961" i="1"/>
  <c r="I2960" i="1"/>
  <c r="I2959" i="1"/>
  <c r="I2958" i="1"/>
  <c r="I2957" i="1"/>
  <c r="I2956" i="1"/>
  <c r="I2955" i="1"/>
  <c r="I2954" i="1"/>
  <c r="I2953" i="1"/>
  <c r="I2952" i="1"/>
  <c r="I2951" i="1"/>
  <c r="I2950" i="1"/>
  <c r="I2949" i="1"/>
  <c r="I2948" i="1"/>
  <c r="I2947" i="1"/>
  <c r="I2946" i="1"/>
  <c r="I2945" i="1"/>
  <c r="I2944" i="1"/>
  <c r="I2943" i="1"/>
  <c r="I2942" i="1"/>
  <c r="I2941" i="1"/>
  <c r="I2940" i="1"/>
  <c r="I2939" i="1"/>
  <c r="I2938" i="1"/>
  <c r="I2937" i="1"/>
  <c r="I2936" i="1"/>
  <c r="I2935" i="1"/>
  <c r="I2934" i="1"/>
  <c r="I2933" i="1"/>
  <c r="I2932" i="1"/>
  <c r="I2931" i="1"/>
  <c r="I2930" i="1"/>
  <c r="I2929" i="1"/>
  <c r="I2928" i="1"/>
  <c r="I2927" i="1"/>
  <c r="I2926" i="1"/>
  <c r="I2925" i="1"/>
  <c r="I2924" i="1"/>
  <c r="I2923" i="1"/>
  <c r="I2922" i="1"/>
  <c r="I2921" i="1"/>
  <c r="I2920" i="1"/>
  <c r="I2919" i="1"/>
  <c r="I2918" i="1"/>
  <c r="I2917" i="1"/>
  <c r="I2916" i="1"/>
  <c r="I2915" i="1"/>
  <c r="I2914" i="1"/>
  <c r="I2913" i="1"/>
  <c r="I2912" i="1"/>
  <c r="I2911" i="1"/>
  <c r="I2910" i="1"/>
  <c r="I2909" i="1"/>
  <c r="I2908" i="1"/>
  <c r="I2907" i="1"/>
  <c r="I2906" i="1"/>
  <c r="I2905" i="1"/>
  <c r="I2904" i="1"/>
  <c r="I2903" i="1"/>
  <c r="I2902" i="1"/>
  <c r="I2901" i="1"/>
  <c r="I2900" i="1"/>
  <c r="I2899" i="1"/>
  <c r="I2898" i="1"/>
  <c r="I2897" i="1"/>
  <c r="I2896" i="1"/>
  <c r="I2895" i="1"/>
  <c r="I2894" i="1"/>
  <c r="I2893" i="1"/>
  <c r="I2892" i="1"/>
  <c r="I2891" i="1"/>
  <c r="I2890" i="1"/>
  <c r="I2889" i="1"/>
  <c r="I2888" i="1"/>
  <c r="I2887" i="1"/>
  <c r="I2886" i="1"/>
  <c r="I2885" i="1"/>
  <c r="I2884" i="1"/>
  <c r="I2883" i="1"/>
  <c r="I2882" i="1"/>
  <c r="I2881" i="1"/>
  <c r="I2880" i="1"/>
  <c r="I2879" i="1"/>
  <c r="I2878" i="1"/>
  <c r="I2877" i="1"/>
  <c r="I2876" i="1"/>
  <c r="I2875" i="1"/>
  <c r="I2874" i="1"/>
  <c r="I2873" i="1"/>
  <c r="I2872" i="1"/>
  <c r="I2871" i="1"/>
  <c r="I2870" i="1"/>
  <c r="I2869" i="1"/>
  <c r="I2868" i="1"/>
  <c r="I2867" i="1"/>
  <c r="I2866" i="1"/>
  <c r="I2865" i="1"/>
  <c r="I2864" i="1"/>
  <c r="I2863" i="1"/>
  <c r="I2862" i="1"/>
  <c r="I2861" i="1"/>
  <c r="I2860" i="1"/>
  <c r="I2859" i="1"/>
  <c r="I2858" i="1"/>
  <c r="I2857" i="1"/>
  <c r="I2856" i="1"/>
  <c r="I2855" i="1"/>
  <c r="I2854" i="1"/>
  <c r="I2853" i="1"/>
  <c r="I2852" i="1"/>
  <c r="I2851" i="1"/>
  <c r="I2850" i="1"/>
  <c r="I2849" i="1"/>
  <c r="I2848" i="1"/>
  <c r="I2847" i="1"/>
  <c r="I2846" i="1"/>
  <c r="I2845" i="1"/>
  <c r="I2844" i="1"/>
  <c r="I2843" i="1"/>
  <c r="I2842" i="1"/>
  <c r="I2841" i="1"/>
  <c r="I2840" i="1"/>
  <c r="I2839" i="1"/>
  <c r="I2838" i="1"/>
  <c r="I2837" i="1"/>
  <c r="I2836" i="1"/>
  <c r="I2835" i="1"/>
  <c r="I2834" i="1"/>
  <c r="I2833" i="1"/>
  <c r="I2832" i="1"/>
  <c r="I2831" i="1"/>
  <c r="I2830" i="1"/>
  <c r="I2829" i="1"/>
  <c r="I2828" i="1"/>
  <c r="I2827" i="1"/>
  <c r="I2826" i="1"/>
  <c r="I2825" i="1"/>
  <c r="I2824" i="1"/>
  <c r="I2823" i="1"/>
  <c r="I2822" i="1"/>
  <c r="I2821" i="1"/>
  <c r="I2820" i="1"/>
  <c r="I2819" i="1"/>
  <c r="I2818" i="1"/>
  <c r="I2817" i="1"/>
  <c r="I2816" i="1"/>
  <c r="I2815" i="1"/>
  <c r="I2814" i="1"/>
  <c r="I2813" i="1"/>
  <c r="I2812" i="1"/>
  <c r="I2811" i="1"/>
  <c r="I2810" i="1"/>
  <c r="I2809" i="1"/>
  <c r="I2808" i="1"/>
  <c r="I2807" i="1"/>
  <c r="I2806" i="1"/>
  <c r="I2805" i="1"/>
  <c r="I2804" i="1"/>
  <c r="I2803" i="1"/>
  <c r="I2802" i="1"/>
  <c r="I2801" i="1"/>
  <c r="I2800" i="1"/>
  <c r="I2799" i="1"/>
  <c r="I2798" i="1"/>
  <c r="I2797" i="1"/>
  <c r="I2796" i="1"/>
  <c r="I2795" i="1"/>
  <c r="I2794" i="1"/>
  <c r="I2793" i="1"/>
  <c r="I2792" i="1"/>
  <c r="I2791" i="1"/>
  <c r="I2790" i="1"/>
  <c r="I2789" i="1"/>
  <c r="I2788" i="1"/>
  <c r="I2787" i="1"/>
  <c r="I2786" i="1"/>
  <c r="I2785" i="1"/>
  <c r="I2784" i="1"/>
  <c r="I2783" i="1"/>
  <c r="I2782" i="1"/>
  <c r="I2781" i="1"/>
  <c r="I2780" i="1"/>
  <c r="I2779" i="1"/>
  <c r="I2778" i="1"/>
  <c r="I2777" i="1"/>
  <c r="I2776" i="1"/>
  <c r="I2775" i="1"/>
  <c r="I2774" i="1"/>
  <c r="I2773" i="1"/>
  <c r="I2772" i="1"/>
  <c r="I2771" i="1"/>
  <c r="I2770" i="1"/>
  <c r="I2769" i="1"/>
  <c r="I2768" i="1"/>
  <c r="I2767" i="1"/>
  <c r="I2766" i="1"/>
  <c r="I2765" i="1"/>
  <c r="I2764" i="1"/>
  <c r="I2763" i="1"/>
  <c r="I2762" i="1"/>
  <c r="I2761" i="1"/>
  <c r="I2760" i="1"/>
  <c r="I2759" i="1"/>
  <c r="I2758" i="1"/>
  <c r="I2757" i="1"/>
  <c r="I2756" i="1"/>
  <c r="I2755" i="1"/>
  <c r="I2754" i="1"/>
  <c r="I2753" i="1"/>
  <c r="I2752" i="1"/>
  <c r="I2751" i="1"/>
  <c r="I2750" i="1"/>
  <c r="I2749" i="1"/>
  <c r="I2748" i="1"/>
  <c r="I2747" i="1"/>
  <c r="I2746" i="1"/>
  <c r="I2745" i="1"/>
  <c r="I2744" i="1"/>
  <c r="I2743" i="1"/>
  <c r="I2742" i="1"/>
  <c r="I2741" i="1"/>
  <c r="I2740" i="1"/>
  <c r="I2739" i="1"/>
  <c r="I2738" i="1"/>
  <c r="I2737" i="1"/>
  <c r="I2736" i="1"/>
  <c r="I2735" i="1"/>
  <c r="I2734" i="1"/>
  <c r="I2733" i="1"/>
  <c r="I2732" i="1"/>
  <c r="I2731" i="1"/>
  <c r="I2730" i="1"/>
  <c r="I2729" i="1"/>
  <c r="I2728" i="1"/>
  <c r="I2727" i="1"/>
  <c r="I2726" i="1"/>
  <c r="I2725" i="1"/>
  <c r="I2724" i="1"/>
  <c r="I2723" i="1"/>
  <c r="I2722" i="1"/>
  <c r="I2721" i="1"/>
  <c r="I2720" i="1"/>
  <c r="I2719" i="1"/>
  <c r="I2718" i="1"/>
  <c r="I2717" i="1"/>
  <c r="I2716" i="1"/>
  <c r="I2715" i="1"/>
  <c r="I2714" i="1"/>
  <c r="I2713" i="1"/>
  <c r="I2712" i="1"/>
  <c r="I2711" i="1"/>
  <c r="I2710" i="1"/>
  <c r="I2709" i="1"/>
  <c r="I2708" i="1"/>
  <c r="I2707" i="1"/>
  <c r="I2706" i="1"/>
  <c r="I2705" i="1"/>
  <c r="I2704" i="1"/>
  <c r="I2703" i="1"/>
  <c r="I2702" i="1"/>
  <c r="I2701" i="1"/>
  <c r="I2700" i="1"/>
  <c r="I2699" i="1"/>
  <c r="I2698" i="1"/>
  <c r="I2697" i="1"/>
  <c r="I2696" i="1"/>
  <c r="I2695" i="1"/>
  <c r="I2694" i="1"/>
  <c r="I2693" i="1"/>
  <c r="I2692" i="1"/>
  <c r="I2691" i="1"/>
  <c r="I2690" i="1"/>
  <c r="I2689" i="1"/>
  <c r="I2688" i="1"/>
  <c r="I2687" i="1"/>
  <c r="I2686" i="1"/>
  <c r="I2685" i="1"/>
  <c r="I2684" i="1"/>
  <c r="I2683" i="1"/>
  <c r="I2682" i="1"/>
  <c r="I2681" i="1"/>
  <c r="I2680" i="1"/>
  <c r="I2679" i="1"/>
  <c r="I2678" i="1"/>
  <c r="I2677" i="1"/>
  <c r="I2676" i="1"/>
  <c r="I2675" i="1"/>
  <c r="I2674" i="1"/>
  <c r="I2673" i="1"/>
  <c r="I2672" i="1"/>
  <c r="I2671" i="1"/>
  <c r="I2670" i="1"/>
  <c r="I2669" i="1"/>
  <c r="I2668" i="1"/>
  <c r="I2667" i="1"/>
  <c r="I2666" i="1"/>
  <c r="I2665" i="1"/>
  <c r="I2664" i="1"/>
  <c r="I2663" i="1"/>
  <c r="I2662" i="1"/>
  <c r="I2661" i="1"/>
  <c r="I2660" i="1"/>
  <c r="I2659" i="1"/>
  <c r="I2658" i="1"/>
  <c r="I2657" i="1"/>
  <c r="I2656" i="1"/>
  <c r="I2655" i="1"/>
  <c r="I2654" i="1"/>
  <c r="I2653" i="1"/>
  <c r="I2652" i="1"/>
  <c r="I2651" i="1"/>
  <c r="I2650" i="1"/>
  <c r="I2649" i="1"/>
  <c r="I2648" i="1"/>
  <c r="I2647" i="1"/>
  <c r="I2646" i="1"/>
  <c r="I2645" i="1"/>
  <c r="I2644" i="1"/>
  <c r="I2643" i="1"/>
  <c r="I2642" i="1"/>
  <c r="I2641" i="1"/>
  <c r="I2640" i="1"/>
  <c r="I2639" i="1"/>
  <c r="I2638" i="1"/>
  <c r="I2637" i="1"/>
  <c r="I2636" i="1"/>
  <c r="I2635" i="1"/>
  <c r="I2634" i="1"/>
  <c r="I2633" i="1"/>
  <c r="I2632" i="1"/>
  <c r="I2631" i="1"/>
  <c r="I2630" i="1"/>
  <c r="I2629" i="1"/>
  <c r="I2628" i="1"/>
  <c r="I2627" i="1"/>
  <c r="I2626" i="1"/>
  <c r="I2625" i="1"/>
  <c r="I2624" i="1"/>
  <c r="I2623" i="1"/>
  <c r="I2622" i="1"/>
  <c r="I2621" i="1"/>
  <c r="I2620" i="1"/>
  <c r="I2619" i="1"/>
  <c r="I2618" i="1"/>
  <c r="I2617" i="1"/>
  <c r="I2616" i="1"/>
  <c r="I2615" i="1"/>
  <c r="I2614" i="1"/>
  <c r="I2613" i="1"/>
  <c r="I2612" i="1"/>
  <c r="I2611" i="1"/>
  <c r="I2610" i="1"/>
  <c r="I2609" i="1"/>
  <c r="I2608" i="1"/>
  <c r="I2607" i="1"/>
  <c r="I2606" i="1"/>
  <c r="I2605" i="1"/>
  <c r="I2604" i="1"/>
  <c r="I2603" i="1"/>
  <c r="I2602" i="1"/>
  <c r="I2601" i="1"/>
  <c r="I2600" i="1"/>
  <c r="I2599" i="1"/>
  <c r="I2598" i="1"/>
  <c r="I2597" i="1"/>
  <c r="I2596" i="1"/>
  <c r="I2595" i="1"/>
  <c r="I2594" i="1"/>
  <c r="I2593" i="1"/>
  <c r="I2592" i="1"/>
  <c r="I2591" i="1"/>
  <c r="I2590" i="1"/>
  <c r="I2589" i="1"/>
  <c r="I2588" i="1"/>
  <c r="I2587" i="1"/>
  <c r="I2586" i="1"/>
  <c r="I2585" i="1"/>
  <c r="I2584" i="1"/>
  <c r="I2583" i="1"/>
  <c r="I2582" i="1"/>
  <c r="I2581" i="1"/>
  <c r="I2580" i="1"/>
  <c r="I2579" i="1"/>
  <c r="I2578" i="1"/>
  <c r="I2577" i="1"/>
  <c r="I2576" i="1"/>
  <c r="I2575" i="1"/>
  <c r="I2574" i="1"/>
  <c r="I2573" i="1"/>
  <c r="I2572" i="1"/>
  <c r="I2571" i="1"/>
  <c r="I2570" i="1"/>
  <c r="I2569" i="1"/>
  <c r="I2568" i="1"/>
  <c r="I2567" i="1"/>
  <c r="I2566" i="1"/>
  <c r="I2565" i="1"/>
  <c r="I2564" i="1"/>
  <c r="I2563" i="1"/>
  <c r="I2562" i="1"/>
  <c r="I2561" i="1"/>
  <c r="I2560" i="1"/>
  <c r="I2559" i="1"/>
  <c r="I2558" i="1"/>
  <c r="I2557" i="1"/>
  <c r="I2556" i="1"/>
  <c r="I2555" i="1"/>
  <c r="I2554" i="1"/>
  <c r="I2553" i="1"/>
  <c r="I2552" i="1"/>
  <c r="I2551" i="1"/>
  <c r="I2550" i="1"/>
  <c r="I2549" i="1"/>
  <c r="I2548" i="1"/>
  <c r="I2547" i="1"/>
  <c r="I2546" i="1"/>
  <c r="I2545" i="1"/>
  <c r="I2544" i="1"/>
  <c r="I2543" i="1"/>
  <c r="I2542" i="1"/>
  <c r="I2541" i="1"/>
  <c r="I2540" i="1"/>
  <c r="I2539" i="1"/>
  <c r="I2538" i="1"/>
  <c r="I2537" i="1"/>
  <c r="I2536" i="1"/>
  <c r="I2535" i="1"/>
  <c r="I2534" i="1"/>
  <c r="I2533" i="1"/>
  <c r="I2532" i="1"/>
  <c r="I2531" i="1"/>
  <c r="I2530" i="1"/>
  <c r="I2529" i="1"/>
  <c r="I2528" i="1"/>
  <c r="I2527" i="1"/>
  <c r="I2526" i="1"/>
  <c r="I2525" i="1"/>
  <c r="I2524" i="1"/>
  <c r="I2523" i="1"/>
  <c r="I2522" i="1"/>
  <c r="I2521" i="1"/>
  <c r="I2520" i="1"/>
  <c r="I2519" i="1"/>
  <c r="I2518" i="1"/>
  <c r="I2517" i="1"/>
  <c r="I2516" i="1"/>
  <c r="I2515" i="1"/>
  <c r="I2514" i="1"/>
  <c r="I2513" i="1"/>
  <c r="I2512" i="1"/>
  <c r="I2511" i="1"/>
  <c r="I2510" i="1"/>
  <c r="I2509" i="1"/>
  <c r="I2508" i="1"/>
  <c r="I2507" i="1"/>
  <c r="I2506" i="1"/>
  <c r="I2505" i="1"/>
  <c r="I2504" i="1"/>
  <c r="I2503" i="1"/>
  <c r="I2502" i="1"/>
  <c r="I2501" i="1"/>
  <c r="I2500" i="1"/>
  <c r="I2499" i="1"/>
  <c r="I2498" i="1"/>
  <c r="I2497" i="1"/>
  <c r="I2496" i="1"/>
  <c r="I2495" i="1"/>
  <c r="I2494" i="1"/>
  <c r="I2493" i="1"/>
  <c r="I2492" i="1"/>
  <c r="I2491" i="1"/>
  <c r="I2490" i="1"/>
  <c r="I2489" i="1"/>
  <c r="I2488" i="1"/>
  <c r="I2487" i="1"/>
  <c r="I2486" i="1"/>
  <c r="I2485" i="1"/>
  <c r="I2484" i="1"/>
  <c r="I2483" i="1"/>
  <c r="I2482" i="1"/>
  <c r="I2481" i="1"/>
  <c r="I2480" i="1"/>
  <c r="I2479" i="1"/>
  <c r="I2478" i="1"/>
  <c r="I2477" i="1"/>
  <c r="I2476" i="1"/>
  <c r="I2475" i="1"/>
  <c r="I2474" i="1"/>
  <c r="I2473" i="1"/>
  <c r="I2472" i="1"/>
  <c r="I2471" i="1"/>
  <c r="I2470" i="1"/>
  <c r="I2469" i="1"/>
  <c r="I2468" i="1"/>
  <c r="I2467" i="1"/>
  <c r="I2466" i="1"/>
  <c r="I2465" i="1"/>
  <c r="I2464" i="1"/>
  <c r="I2463" i="1"/>
  <c r="I2462" i="1"/>
  <c r="I2461" i="1"/>
  <c r="I2460" i="1"/>
  <c r="I2459" i="1"/>
  <c r="I2458" i="1"/>
  <c r="I2457" i="1"/>
  <c r="I2456" i="1"/>
  <c r="I2455" i="1"/>
  <c r="I2454" i="1"/>
  <c r="I2453" i="1"/>
  <c r="I2452" i="1"/>
  <c r="I2451" i="1"/>
  <c r="I2450" i="1"/>
  <c r="I2449" i="1"/>
  <c r="I2448" i="1"/>
  <c r="I2447" i="1"/>
  <c r="I2446" i="1"/>
  <c r="I2445" i="1"/>
  <c r="I2444" i="1"/>
  <c r="I2443" i="1"/>
  <c r="I2442" i="1"/>
  <c r="I2441" i="1"/>
  <c r="I2440" i="1"/>
  <c r="I2439" i="1"/>
  <c r="I2438" i="1"/>
  <c r="I2437" i="1"/>
  <c r="I2436" i="1"/>
  <c r="I2435" i="1"/>
  <c r="I2434" i="1"/>
  <c r="I2433" i="1"/>
  <c r="I2432" i="1"/>
  <c r="I2431" i="1"/>
  <c r="I2430" i="1"/>
  <c r="I2429" i="1"/>
  <c r="I2428" i="1"/>
  <c r="I2427" i="1"/>
  <c r="I2426" i="1"/>
  <c r="I2425" i="1"/>
  <c r="I2424" i="1"/>
  <c r="I2423" i="1"/>
  <c r="I2422" i="1"/>
  <c r="I2421" i="1"/>
  <c r="I2420" i="1"/>
  <c r="I2419" i="1"/>
  <c r="I2418" i="1"/>
  <c r="I2417" i="1"/>
  <c r="I2416" i="1"/>
  <c r="I2415" i="1"/>
  <c r="I2414" i="1"/>
  <c r="I2413" i="1"/>
  <c r="I2412" i="1"/>
  <c r="I2411" i="1"/>
  <c r="I2410" i="1"/>
  <c r="I2409" i="1"/>
  <c r="I2408" i="1"/>
  <c r="I2407" i="1"/>
  <c r="I2406" i="1"/>
  <c r="I2405" i="1"/>
  <c r="I2404" i="1"/>
  <c r="I2403" i="1"/>
  <c r="I2402" i="1"/>
  <c r="I2401" i="1"/>
  <c r="I2400" i="1"/>
  <c r="I2399" i="1"/>
  <c r="I2398" i="1"/>
  <c r="I2397" i="1"/>
  <c r="I2396" i="1"/>
  <c r="I2395" i="1"/>
  <c r="I2394" i="1"/>
  <c r="I2393" i="1"/>
  <c r="I2392" i="1"/>
  <c r="I2391" i="1"/>
  <c r="I2390" i="1"/>
  <c r="I2389" i="1"/>
  <c r="I2388" i="1"/>
  <c r="I2387" i="1"/>
  <c r="I2386" i="1"/>
  <c r="I2385" i="1"/>
  <c r="I2384" i="1"/>
  <c r="I2383" i="1"/>
  <c r="I2382" i="1"/>
  <c r="I2381" i="1"/>
  <c r="I2380" i="1"/>
  <c r="I2379" i="1"/>
  <c r="I2378" i="1"/>
  <c r="I2377" i="1"/>
  <c r="I2376" i="1"/>
  <c r="I2375" i="1"/>
  <c r="I2374" i="1"/>
  <c r="I2373" i="1"/>
  <c r="I2372" i="1"/>
  <c r="I2371" i="1"/>
  <c r="I2370" i="1"/>
  <c r="I2369" i="1"/>
  <c r="I2368" i="1"/>
  <c r="I2367" i="1"/>
  <c r="I2366" i="1"/>
  <c r="I2365" i="1"/>
  <c r="I2364" i="1"/>
  <c r="I2363" i="1"/>
  <c r="I2362" i="1"/>
  <c r="I2361" i="1"/>
  <c r="I2360" i="1"/>
  <c r="I2359" i="1"/>
  <c r="I2358" i="1"/>
  <c r="I2357" i="1"/>
  <c r="I2356" i="1"/>
  <c r="I2355" i="1"/>
  <c r="I2354" i="1"/>
  <c r="I2353" i="1"/>
  <c r="I2352" i="1"/>
  <c r="I2351" i="1"/>
  <c r="I2350" i="1"/>
  <c r="I2349" i="1"/>
  <c r="I2348" i="1"/>
  <c r="I2347" i="1"/>
  <c r="I2346" i="1"/>
  <c r="I2345" i="1"/>
  <c r="I2344" i="1"/>
  <c r="I2343" i="1"/>
  <c r="I2342" i="1"/>
  <c r="I2341" i="1"/>
  <c r="I2340" i="1"/>
  <c r="I2339" i="1"/>
  <c r="I2338" i="1"/>
  <c r="I2337" i="1"/>
  <c r="I2336" i="1"/>
  <c r="I2335" i="1"/>
  <c r="I2334" i="1"/>
  <c r="I2333" i="1"/>
  <c r="I2332" i="1"/>
  <c r="I2331" i="1"/>
  <c r="I2330" i="1"/>
  <c r="I2329" i="1"/>
  <c r="I2328" i="1"/>
  <c r="I2327" i="1"/>
  <c r="I2326" i="1"/>
  <c r="I2325" i="1"/>
  <c r="I2324" i="1"/>
  <c r="I2323" i="1"/>
  <c r="I2322" i="1"/>
  <c r="I2321" i="1"/>
  <c r="I2320" i="1"/>
  <c r="I2319" i="1"/>
  <c r="I2318" i="1"/>
  <c r="I2317" i="1"/>
  <c r="I2316" i="1"/>
  <c r="I2315" i="1"/>
  <c r="I2314" i="1"/>
  <c r="I2313" i="1"/>
  <c r="I2312" i="1"/>
  <c r="I2311" i="1"/>
  <c r="I2310" i="1"/>
  <c r="I2309" i="1"/>
  <c r="I2308" i="1"/>
  <c r="I2307" i="1"/>
  <c r="I2306" i="1"/>
  <c r="I2305" i="1"/>
  <c r="I2304" i="1"/>
  <c r="I2303" i="1"/>
  <c r="I2302" i="1"/>
  <c r="I2301" i="1"/>
  <c r="I2300" i="1"/>
  <c r="I2299" i="1"/>
  <c r="I2298" i="1"/>
  <c r="I2297" i="1"/>
  <c r="I2296" i="1"/>
  <c r="I2295" i="1"/>
  <c r="I2294" i="1"/>
  <c r="I2293" i="1"/>
  <c r="I2292" i="1"/>
  <c r="I2291" i="1"/>
  <c r="I2290" i="1"/>
  <c r="I2289" i="1"/>
  <c r="I2288" i="1"/>
  <c r="I2287" i="1"/>
  <c r="I2286" i="1"/>
  <c r="I2285" i="1"/>
  <c r="I2284" i="1"/>
  <c r="I2283" i="1"/>
  <c r="I2282" i="1"/>
  <c r="I2281" i="1"/>
  <c r="I2280" i="1"/>
  <c r="I2279" i="1"/>
  <c r="I2278" i="1"/>
  <c r="I2277" i="1"/>
  <c r="I2276" i="1"/>
  <c r="I2275" i="1"/>
  <c r="I2274" i="1"/>
  <c r="I2273" i="1"/>
  <c r="I2272" i="1"/>
  <c r="I2271" i="1"/>
  <c r="I2270" i="1"/>
  <c r="I2269" i="1"/>
  <c r="I2268" i="1"/>
  <c r="I2267" i="1"/>
  <c r="I2266" i="1"/>
  <c r="I2265" i="1"/>
  <c r="I2264" i="1"/>
  <c r="I2263" i="1"/>
  <c r="I2262" i="1"/>
  <c r="I2261" i="1"/>
  <c r="I2260" i="1"/>
  <c r="I2259" i="1"/>
  <c r="I2258" i="1"/>
  <c r="I2257" i="1"/>
  <c r="I2256" i="1"/>
  <c r="I2255" i="1"/>
  <c r="I2254" i="1"/>
  <c r="I2253" i="1"/>
  <c r="I2252" i="1"/>
  <c r="I2251" i="1"/>
  <c r="I2250" i="1"/>
  <c r="I2249" i="1"/>
  <c r="I2248" i="1"/>
  <c r="I2247" i="1"/>
  <c r="I2246" i="1"/>
  <c r="I2245" i="1"/>
  <c r="I2244" i="1"/>
  <c r="I2243" i="1"/>
  <c r="I2242" i="1"/>
  <c r="I2241" i="1"/>
  <c r="I2240" i="1"/>
  <c r="I2239" i="1"/>
  <c r="I2238" i="1"/>
  <c r="I2237" i="1"/>
  <c r="I2236" i="1"/>
  <c r="I2235" i="1"/>
  <c r="I2234" i="1"/>
  <c r="I2233" i="1"/>
  <c r="I2232" i="1"/>
  <c r="I2229" i="1"/>
  <c r="I2227" i="1"/>
  <c r="I2224" i="1"/>
  <c r="I2222" i="1"/>
  <c r="I2220" i="1"/>
  <c r="I2218" i="1"/>
  <c r="I2217" i="1"/>
  <c r="I2215" i="1"/>
  <c r="I2212" i="1"/>
  <c r="I2210" i="1"/>
  <c r="I2208" i="1"/>
  <c r="I2206" i="1"/>
  <c r="I2204" i="1"/>
  <c r="I2202" i="1"/>
  <c r="I2201" i="1"/>
  <c r="I2199" i="1"/>
  <c r="I2198" i="1"/>
  <c r="I2196" i="1"/>
  <c r="I2194" i="1"/>
  <c r="I2192" i="1"/>
  <c r="I2190" i="1"/>
  <c r="I2188" i="1"/>
  <c r="I2186" i="1"/>
  <c r="I2183" i="1"/>
  <c r="I2181" i="1"/>
  <c r="I2179" i="1"/>
  <c r="I2177" i="1"/>
  <c r="I2174" i="1"/>
  <c r="I2173" i="1"/>
  <c r="I2170" i="1"/>
  <c r="I2169" i="1"/>
  <c r="I2166" i="1"/>
  <c r="I2164" i="1"/>
  <c r="I2162" i="1"/>
  <c r="I2161" i="1"/>
  <c r="I2159" i="1"/>
  <c r="I2156" i="1"/>
  <c r="I2154" i="1"/>
  <c r="I2153" i="1"/>
  <c r="I2150" i="1"/>
  <c r="I2148" i="1"/>
  <c r="I2147" i="1"/>
  <c r="I2145" i="1"/>
  <c r="I2144" i="1"/>
  <c r="I2141" i="1"/>
  <c r="I2138" i="1"/>
  <c r="I2136" i="1"/>
  <c r="I2135" i="1"/>
  <c r="I2132" i="1"/>
  <c r="I2130" i="1"/>
  <c r="I2128" i="1"/>
  <c r="I2126" i="1"/>
  <c r="I2124" i="1"/>
  <c r="I2122" i="1"/>
  <c r="I2121" i="1"/>
  <c r="I2119" i="1"/>
  <c r="I2116" i="1"/>
  <c r="I2115" i="1"/>
  <c r="I2113" i="1"/>
  <c r="I2112" i="1"/>
  <c r="I2110" i="1"/>
  <c r="I2107" i="1"/>
  <c r="I2106" i="1"/>
  <c r="I2104" i="1"/>
  <c r="I2102" i="1"/>
  <c r="I2100" i="1"/>
  <c r="I2098" i="1"/>
  <c r="I2097" i="1"/>
  <c r="I2095" i="1"/>
  <c r="I2093" i="1"/>
  <c r="I2091" i="1"/>
  <c r="I2090" i="1"/>
  <c r="I2087" i="1"/>
  <c r="I2085" i="1"/>
  <c r="I2084" i="1"/>
  <c r="I2082" i="1"/>
  <c r="I2081" i="1"/>
  <c r="I2079" i="1"/>
  <c r="I2077" i="1"/>
  <c r="I2075" i="1"/>
  <c r="I2073" i="1"/>
  <c r="I2070" i="1"/>
  <c r="I2066" i="1"/>
  <c r="I2065" i="1"/>
  <c r="I2063" i="1"/>
  <c r="I2061" i="1"/>
  <c r="I2058" i="1"/>
  <c r="I2057" i="1"/>
  <c r="I2053" i="1"/>
  <c r="I2051" i="1"/>
  <c r="I2049" i="1"/>
  <c r="I2046" i="1"/>
  <c r="I2044" i="1"/>
  <c r="I2043" i="1"/>
  <c r="I2040" i="1"/>
  <c r="I2039" i="1"/>
  <c r="I2037" i="1"/>
  <c r="I2034" i="1"/>
  <c r="I2033" i="1"/>
  <c r="I2031" i="1"/>
  <c r="I2029" i="1"/>
  <c r="I2028" i="1"/>
  <c r="I2026" i="1"/>
  <c r="I2024" i="1"/>
  <c r="I2021" i="1"/>
  <c r="I2019" i="1"/>
  <c r="I2018" i="1"/>
  <c r="I2016" i="1"/>
  <c r="I2013" i="1"/>
  <c r="I2011" i="1"/>
  <c r="I2010" i="1"/>
  <c r="I2008" i="1"/>
  <c r="I2006" i="1"/>
  <c r="I2004" i="1"/>
  <c r="I2002" i="1"/>
  <c r="I2001" i="1"/>
  <c r="I1999" i="1"/>
  <c r="I1997" i="1"/>
  <c r="I1996" i="1"/>
  <c r="I1994" i="1"/>
  <c r="I1992" i="1"/>
  <c r="I1990" i="1"/>
  <c r="I1987" i="1"/>
  <c r="I1985" i="1"/>
  <c r="I1984" i="1"/>
  <c r="I1981" i="1"/>
  <c r="I1978" i="1"/>
  <c r="I1977" i="1"/>
  <c r="I1975" i="1"/>
  <c r="I1974" i="1"/>
  <c r="I1972" i="1"/>
  <c r="I1970" i="1"/>
  <c r="I1967" i="1"/>
  <c r="I1965" i="1"/>
  <c r="I1964" i="1"/>
  <c r="I1962" i="1"/>
  <c r="I1960" i="1"/>
  <c r="I1957" i="1"/>
  <c r="I1956" i="1"/>
  <c r="I1954" i="1"/>
  <c r="I1952" i="1"/>
  <c r="I1949" i="1"/>
  <c r="I1947" i="1"/>
  <c r="I1946" i="1"/>
  <c r="I1944" i="1"/>
  <c r="I1941" i="1"/>
  <c r="I1939" i="1"/>
  <c r="I1938" i="1"/>
  <c r="I1933" i="1"/>
  <c r="I1932" i="1"/>
  <c r="I1930" i="1"/>
  <c r="I1928" i="1"/>
  <c r="I1926" i="1"/>
  <c r="I1923" i="1"/>
  <c r="I1922" i="1"/>
  <c r="I1920" i="1"/>
  <c r="I1919" i="1"/>
  <c r="I1917" i="1"/>
  <c r="I1915" i="1"/>
  <c r="I1914" i="1"/>
  <c r="I1912" i="1"/>
  <c r="I1910" i="1"/>
  <c r="I1909" i="1"/>
  <c r="I1906" i="1"/>
  <c r="I1905" i="1"/>
  <c r="I1903" i="1"/>
  <c r="I1901" i="1"/>
  <c r="I1899" i="1"/>
  <c r="I1897" i="1"/>
  <c r="I2231" i="1"/>
  <c r="I2230" i="1"/>
  <c r="I2228" i="1"/>
  <c r="I2226" i="1"/>
  <c r="I2225" i="1"/>
  <c r="I2223" i="1"/>
  <c r="I2221" i="1"/>
  <c r="I2219" i="1"/>
  <c r="I2216" i="1"/>
  <c r="I2214" i="1"/>
  <c r="I2213" i="1"/>
  <c r="I2211" i="1"/>
  <c r="I2209" i="1"/>
  <c r="I2207" i="1"/>
  <c r="I2205" i="1"/>
  <c r="I2203" i="1"/>
  <c r="I2200" i="1"/>
  <c r="I2197" i="1"/>
  <c r="I2195" i="1"/>
  <c r="I2193" i="1"/>
  <c r="I2191" i="1"/>
  <c r="I2189" i="1"/>
  <c r="I2187" i="1"/>
  <c r="I2185" i="1"/>
  <c r="I2184" i="1"/>
  <c r="I2182" i="1"/>
  <c r="I2180" i="1"/>
  <c r="I2178" i="1"/>
  <c r="I2176" i="1"/>
  <c r="I2175" i="1"/>
  <c r="I2172" i="1"/>
  <c r="I2171" i="1"/>
  <c r="I2168" i="1"/>
  <c r="I2167" i="1"/>
  <c r="I2165" i="1"/>
  <c r="I2163" i="1"/>
  <c r="I2160" i="1"/>
  <c r="I2158" i="1"/>
  <c r="I2157" i="1"/>
  <c r="I2155" i="1"/>
  <c r="I2152" i="1"/>
  <c r="I2151" i="1"/>
  <c r="I2149" i="1"/>
  <c r="I2146" i="1"/>
  <c r="I2143" i="1"/>
  <c r="I2142" i="1"/>
  <c r="I2140" i="1"/>
  <c r="I2139" i="1"/>
  <c r="I2137" i="1"/>
  <c r="I2134" i="1"/>
  <c r="I2133" i="1"/>
  <c r="I2131" i="1"/>
  <c r="I2129" i="1"/>
  <c r="I2127" i="1"/>
  <c r="I2125" i="1"/>
  <c r="I2123" i="1"/>
  <c r="I2120" i="1"/>
  <c r="I2118" i="1"/>
  <c r="I2117" i="1"/>
  <c r="I2114" i="1"/>
  <c r="I2111" i="1"/>
  <c r="I2109" i="1"/>
  <c r="I2108" i="1"/>
  <c r="I2105" i="1"/>
  <c r="I2103" i="1"/>
  <c r="I2101" i="1"/>
  <c r="I2099" i="1"/>
  <c r="I2096" i="1"/>
  <c r="I2094" i="1"/>
  <c r="I2092" i="1"/>
  <c r="I2089" i="1"/>
  <c r="I2088" i="1"/>
  <c r="I2086" i="1"/>
  <c r="I2083" i="1"/>
  <c r="I2080" i="1"/>
  <c r="I2078" i="1"/>
  <c r="I2076" i="1"/>
  <c r="I2074" i="1"/>
  <c r="I2072" i="1"/>
  <c r="I2071" i="1"/>
  <c r="I2069" i="1"/>
  <c r="I2068" i="1"/>
  <c r="I2067" i="1"/>
  <c r="I2064" i="1"/>
  <c r="I2062" i="1"/>
  <c r="I2060" i="1"/>
  <c r="I2059" i="1"/>
  <c r="I2056" i="1"/>
  <c r="I2055" i="1"/>
  <c r="I2054" i="1"/>
  <c r="I2052" i="1"/>
  <c r="I2050" i="1"/>
  <c r="I2048" i="1"/>
  <c r="I2047" i="1"/>
  <c r="I2045" i="1"/>
  <c r="I2042" i="1"/>
  <c r="I2041" i="1"/>
  <c r="I2038" i="1"/>
  <c r="I2036" i="1"/>
  <c r="I2035" i="1"/>
  <c r="I2032" i="1"/>
  <c r="I2030" i="1"/>
  <c r="I2027" i="1"/>
  <c r="I2025" i="1"/>
  <c r="I2023" i="1"/>
  <c r="I2022" i="1"/>
  <c r="I2020" i="1"/>
  <c r="I2017" i="1"/>
  <c r="I2015" i="1"/>
  <c r="I2014" i="1"/>
  <c r="I2012" i="1"/>
  <c r="I2009" i="1"/>
  <c r="I2007" i="1"/>
  <c r="I2005" i="1"/>
  <c r="I2003" i="1"/>
  <c r="I2000" i="1"/>
  <c r="I1998" i="1"/>
  <c r="I1995" i="1"/>
  <c r="I1993" i="1"/>
  <c r="I1991" i="1"/>
  <c r="I1989" i="1"/>
  <c r="I1988" i="1"/>
  <c r="I1986" i="1"/>
  <c r="I1983" i="1"/>
  <c r="I1982" i="1"/>
  <c r="I1980" i="1"/>
  <c r="I1979" i="1"/>
  <c r="I1976" i="1"/>
  <c r="I1973" i="1"/>
  <c r="I1971" i="1"/>
  <c r="I1969" i="1"/>
  <c r="I1968" i="1"/>
  <c r="I1966" i="1"/>
  <c r="I1963" i="1"/>
  <c r="I1961" i="1"/>
  <c r="I1959" i="1"/>
  <c r="I1958" i="1"/>
  <c r="I1955" i="1"/>
  <c r="I1953" i="1"/>
  <c r="I1951" i="1"/>
  <c r="I1950" i="1"/>
  <c r="I1948" i="1"/>
  <c r="I1945" i="1"/>
  <c r="I1943" i="1"/>
  <c r="I1942" i="1"/>
  <c r="I1940" i="1"/>
  <c r="I1937" i="1"/>
  <c r="I1936" i="1"/>
  <c r="I1935" i="1"/>
  <c r="I1934" i="1"/>
  <c r="I1931" i="1"/>
  <c r="I1929" i="1"/>
  <c r="I1927" i="1"/>
  <c r="I1925" i="1"/>
  <c r="I1924" i="1"/>
  <c r="I1921" i="1"/>
  <c r="I1918" i="1"/>
  <c r="I1916" i="1"/>
  <c r="I1913" i="1"/>
  <c r="I1911" i="1"/>
  <c r="I1908" i="1"/>
  <c r="I1907" i="1"/>
  <c r="I1904" i="1"/>
  <c r="I1902" i="1"/>
  <c r="I1900" i="1"/>
  <c r="I1898" i="1"/>
  <c r="I1896" i="1"/>
  <c r="I1895" i="1"/>
  <c r="I1894" i="1"/>
  <c r="I1893" i="1"/>
  <c r="I1892" i="1"/>
  <c r="I1891" i="1"/>
  <c r="I1890" i="1"/>
  <c r="I1889" i="1"/>
  <c r="I1888" i="1"/>
  <c r="I1887" i="1"/>
  <c r="I1886" i="1"/>
  <c r="I1885" i="1"/>
  <c r="I1884" i="1"/>
  <c r="I1883" i="1"/>
  <c r="I1882" i="1"/>
  <c r="I1881" i="1"/>
  <c r="I1880" i="1"/>
  <c r="I1879" i="1"/>
  <c r="I1878" i="1"/>
  <c r="I1877" i="1"/>
  <c r="I1876" i="1"/>
  <c r="I1875" i="1"/>
  <c r="I1874" i="1"/>
  <c r="I1873" i="1"/>
  <c r="I1872" i="1"/>
  <c r="I1871" i="1"/>
  <c r="I1870" i="1"/>
  <c r="I1869" i="1"/>
  <c r="I1868" i="1"/>
  <c r="I1867" i="1"/>
  <c r="I1866" i="1"/>
  <c r="I1865" i="1"/>
  <c r="I1864" i="1"/>
  <c r="I1863" i="1"/>
  <c r="I1862" i="1"/>
  <c r="I1861" i="1"/>
  <c r="I1860" i="1"/>
  <c r="I1859" i="1"/>
  <c r="I1858" i="1"/>
  <c r="I1857" i="1"/>
  <c r="I1856" i="1"/>
  <c r="I1855" i="1"/>
  <c r="I1854" i="1"/>
  <c r="I1853" i="1"/>
  <c r="I1852" i="1"/>
  <c r="I1851" i="1"/>
  <c r="I1850" i="1"/>
  <c r="I1849" i="1"/>
  <c r="I1848" i="1"/>
  <c r="I1847" i="1"/>
  <c r="I1846" i="1"/>
  <c r="I1845" i="1"/>
  <c r="I1844" i="1"/>
  <c r="I1843" i="1"/>
  <c r="I1842" i="1"/>
  <c r="I1841" i="1"/>
  <c r="I1840" i="1"/>
  <c r="I1839" i="1"/>
  <c r="I1838" i="1"/>
  <c r="I1837" i="1"/>
  <c r="I1836" i="1"/>
  <c r="I1835" i="1"/>
  <c r="I1834" i="1"/>
  <c r="I1833" i="1"/>
  <c r="I1832" i="1"/>
  <c r="I1831" i="1"/>
  <c r="I1830" i="1"/>
  <c r="I1829" i="1"/>
  <c r="I1828" i="1"/>
  <c r="I1827" i="1"/>
  <c r="I1826" i="1"/>
  <c r="I1825" i="1"/>
  <c r="I1824" i="1"/>
  <c r="I1823" i="1"/>
  <c r="I1822" i="1"/>
  <c r="I1821" i="1"/>
  <c r="I1820" i="1"/>
  <c r="I1819" i="1"/>
  <c r="I1818" i="1"/>
  <c r="I1817" i="1"/>
  <c r="I1816" i="1"/>
  <c r="I1815" i="1"/>
  <c r="I1814" i="1"/>
  <c r="I1813" i="1"/>
  <c r="I1812" i="1"/>
  <c r="I1811" i="1"/>
  <c r="I1810" i="1"/>
  <c r="I1809" i="1"/>
  <c r="I1808" i="1"/>
  <c r="I1807" i="1"/>
  <c r="I1806" i="1"/>
  <c r="I1805" i="1"/>
  <c r="I1804" i="1"/>
  <c r="I1803" i="1"/>
  <c r="I1802" i="1"/>
  <c r="I1801" i="1"/>
  <c r="I1800" i="1"/>
  <c r="I1799" i="1"/>
  <c r="I1798" i="1"/>
  <c r="I1797" i="1"/>
  <c r="I1796" i="1"/>
  <c r="I1795" i="1"/>
  <c r="I1794" i="1"/>
  <c r="I1793" i="1"/>
  <c r="I1792" i="1"/>
  <c r="I1791" i="1"/>
  <c r="I1790" i="1"/>
  <c r="I1789" i="1"/>
  <c r="I1788" i="1"/>
  <c r="I1787" i="1"/>
  <c r="I1786" i="1"/>
  <c r="I1785" i="1"/>
  <c r="I1784" i="1"/>
  <c r="I1783" i="1"/>
  <c r="I1782" i="1"/>
  <c r="I1781" i="1"/>
  <c r="I1780" i="1"/>
  <c r="I1779" i="1"/>
  <c r="I1778" i="1"/>
  <c r="I1777" i="1"/>
  <c r="I1776" i="1"/>
  <c r="I1775" i="1"/>
  <c r="I1774" i="1"/>
  <c r="I1773" i="1"/>
  <c r="I1772" i="1"/>
  <c r="I1771" i="1"/>
  <c r="I1770" i="1"/>
  <c r="I1769" i="1"/>
  <c r="I1768" i="1"/>
  <c r="I1767" i="1"/>
  <c r="I1766" i="1"/>
  <c r="I1765" i="1"/>
  <c r="I1764" i="1"/>
  <c r="I1763" i="1"/>
  <c r="I1762" i="1"/>
  <c r="I1761" i="1"/>
  <c r="I1760" i="1"/>
  <c r="I1759" i="1"/>
  <c r="I1758" i="1"/>
  <c r="I1757" i="1"/>
  <c r="I1756" i="1"/>
  <c r="I1755" i="1"/>
  <c r="I1754" i="1"/>
  <c r="I1753" i="1"/>
  <c r="I1752" i="1"/>
  <c r="I1751" i="1"/>
  <c r="I1750" i="1"/>
  <c r="I1749" i="1"/>
  <c r="I1748" i="1"/>
  <c r="I1747" i="1"/>
  <c r="I1746" i="1"/>
  <c r="I1745" i="1"/>
  <c r="I1744" i="1"/>
  <c r="I1743" i="1"/>
  <c r="I1742" i="1"/>
  <c r="I1741" i="1"/>
  <c r="I1740" i="1"/>
  <c r="I1739" i="1"/>
  <c r="I1738" i="1"/>
  <c r="I1737" i="1"/>
  <c r="I1736" i="1"/>
  <c r="I1735" i="1"/>
  <c r="I1734" i="1"/>
  <c r="I1733" i="1"/>
  <c r="I1732" i="1"/>
  <c r="I1731" i="1"/>
  <c r="I1730" i="1"/>
  <c r="I1729" i="1"/>
  <c r="I1728" i="1"/>
  <c r="I1727" i="1"/>
  <c r="I1726" i="1"/>
  <c r="I1725" i="1"/>
  <c r="I1724" i="1"/>
  <c r="I1723" i="1"/>
  <c r="I1722" i="1"/>
  <c r="I1721" i="1"/>
  <c r="I1720" i="1"/>
  <c r="I1719" i="1"/>
  <c r="I1718" i="1"/>
  <c r="I1717" i="1"/>
  <c r="I1716" i="1"/>
  <c r="I1715" i="1"/>
  <c r="I1714" i="1"/>
  <c r="I1713" i="1"/>
  <c r="I1712" i="1"/>
  <c r="I1711" i="1"/>
  <c r="I1710" i="1"/>
  <c r="I1709" i="1"/>
  <c r="I1708" i="1"/>
  <c r="I1707" i="1"/>
  <c r="I1706" i="1"/>
  <c r="I1705" i="1"/>
  <c r="I1704" i="1"/>
  <c r="I1703" i="1"/>
  <c r="I1702" i="1"/>
  <c r="I1701" i="1"/>
  <c r="I1700" i="1"/>
  <c r="I1699" i="1"/>
  <c r="I1698" i="1"/>
  <c r="I1697" i="1"/>
  <c r="I1696" i="1"/>
  <c r="I1695" i="1"/>
  <c r="I1694" i="1"/>
  <c r="I1693" i="1"/>
  <c r="I1692" i="1"/>
  <c r="I1691" i="1"/>
  <c r="I1690" i="1"/>
  <c r="I1689" i="1"/>
  <c r="I1688" i="1"/>
  <c r="I1687" i="1"/>
  <c r="I1686" i="1"/>
  <c r="I1685" i="1"/>
  <c r="I1684" i="1"/>
  <c r="I1683" i="1"/>
  <c r="I1682" i="1"/>
  <c r="I1681" i="1"/>
  <c r="I1680" i="1"/>
  <c r="I1679" i="1"/>
  <c r="I1678" i="1"/>
  <c r="I1677" i="1"/>
  <c r="I1676" i="1"/>
  <c r="I1675" i="1"/>
  <c r="I1674" i="1"/>
  <c r="I1673" i="1"/>
  <c r="I1672" i="1"/>
  <c r="I1671" i="1"/>
  <c r="I1670" i="1"/>
  <c r="I1669" i="1"/>
  <c r="I1668" i="1"/>
  <c r="I1667" i="1"/>
  <c r="I1666" i="1"/>
  <c r="I1665" i="1"/>
  <c r="I1664" i="1"/>
  <c r="I1663" i="1"/>
  <c r="I1662" i="1"/>
  <c r="I1661" i="1"/>
  <c r="I1660" i="1"/>
  <c r="I1659" i="1"/>
  <c r="I1658" i="1"/>
  <c r="I1657" i="1"/>
  <c r="I1656" i="1"/>
  <c r="I1655" i="1"/>
  <c r="I1654" i="1"/>
  <c r="I1653" i="1"/>
  <c r="I1652" i="1"/>
  <c r="I1651" i="1"/>
  <c r="I1650" i="1"/>
  <c r="I1649" i="1"/>
  <c r="I1648" i="1"/>
  <c r="I1647" i="1"/>
  <c r="I1646" i="1"/>
  <c r="I1645" i="1"/>
  <c r="I1644" i="1"/>
  <c r="I1643" i="1"/>
  <c r="I1642" i="1"/>
  <c r="I1641" i="1"/>
  <c r="I1640" i="1"/>
  <c r="I1639" i="1"/>
  <c r="I1638" i="1"/>
  <c r="I1637" i="1"/>
  <c r="I1636" i="1"/>
  <c r="I1635" i="1"/>
  <c r="I1634" i="1"/>
  <c r="I1633" i="1"/>
  <c r="I1632" i="1"/>
  <c r="I1631" i="1"/>
  <c r="I1630" i="1"/>
  <c r="I1629" i="1"/>
  <c r="I1628" i="1"/>
  <c r="I1627" i="1"/>
  <c r="I1626" i="1"/>
  <c r="I1625" i="1"/>
  <c r="I1624" i="1"/>
  <c r="I1623" i="1"/>
  <c r="I1622" i="1"/>
  <c r="I1621" i="1"/>
  <c r="I1620" i="1"/>
  <c r="I1619" i="1"/>
  <c r="I1618" i="1"/>
  <c r="I1617" i="1"/>
  <c r="I1616" i="1"/>
  <c r="I1615" i="1"/>
  <c r="I1614" i="1"/>
  <c r="I1613" i="1"/>
  <c r="I1612" i="1"/>
  <c r="I1611" i="1"/>
  <c r="I1610" i="1"/>
  <c r="I1609" i="1"/>
  <c r="I1608" i="1"/>
  <c r="I1607" i="1"/>
  <c r="I1606" i="1"/>
  <c r="I1605" i="1"/>
  <c r="I1604" i="1"/>
  <c r="I1603" i="1"/>
  <c r="I1602" i="1"/>
  <c r="I1601" i="1"/>
  <c r="I1600" i="1"/>
  <c r="I1599" i="1"/>
  <c r="I1598" i="1"/>
  <c r="I1597" i="1"/>
  <c r="I1596" i="1"/>
  <c r="I1595" i="1"/>
  <c r="I1594" i="1"/>
  <c r="I1593" i="1"/>
  <c r="I1592" i="1"/>
  <c r="I1591" i="1"/>
  <c r="I1590" i="1"/>
  <c r="I1589" i="1"/>
  <c r="I1588" i="1"/>
  <c r="I1587" i="1"/>
  <c r="I1586" i="1"/>
  <c r="I1585" i="1"/>
  <c r="I1584" i="1"/>
  <c r="I1583" i="1"/>
  <c r="I1582" i="1"/>
  <c r="I1581" i="1"/>
  <c r="I1580" i="1"/>
  <c r="I1579" i="1"/>
  <c r="I1578" i="1"/>
  <c r="I1577" i="1"/>
  <c r="I1576" i="1"/>
  <c r="I1575" i="1"/>
  <c r="I1574" i="1"/>
  <c r="I1573" i="1"/>
  <c r="I1572" i="1"/>
  <c r="I1571" i="1"/>
  <c r="I1570" i="1"/>
  <c r="I1569" i="1"/>
  <c r="I1568" i="1"/>
  <c r="I1567" i="1"/>
  <c r="I1566" i="1"/>
  <c r="I1565" i="1"/>
  <c r="I1564" i="1"/>
  <c r="I1563" i="1"/>
  <c r="I1562" i="1"/>
  <c r="I1561" i="1"/>
  <c r="I1560" i="1"/>
  <c r="I1559" i="1"/>
  <c r="I1558" i="1"/>
  <c r="I1557" i="1"/>
  <c r="I1556" i="1"/>
  <c r="I1555" i="1"/>
  <c r="I1554" i="1"/>
  <c r="I1553" i="1"/>
  <c r="I1552" i="1"/>
  <c r="I1551" i="1"/>
  <c r="I1550" i="1"/>
  <c r="I1549" i="1"/>
  <c r="I1548" i="1"/>
  <c r="I1547" i="1"/>
  <c r="I1546" i="1"/>
  <c r="I1545" i="1"/>
  <c r="I1544" i="1"/>
  <c r="I1543" i="1"/>
  <c r="I1542" i="1"/>
  <c r="I1541" i="1"/>
  <c r="I1540" i="1"/>
  <c r="I1539" i="1"/>
  <c r="I1538" i="1"/>
  <c r="I1537" i="1"/>
  <c r="I1536" i="1"/>
  <c r="I1535" i="1"/>
  <c r="I1534" i="1"/>
  <c r="I1533" i="1"/>
  <c r="I1532" i="1"/>
  <c r="I1531" i="1"/>
  <c r="I1530" i="1"/>
  <c r="I1529" i="1"/>
  <c r="I1528" i="1"/>
  <c r="I1527" i="1"/>
  <c r="I1526" i="1"/>
  <c r="I1525" i="1"/>
  <c r="I1524" i="1"/>
  <c r="I1523" i="1"/>
  <c r="I1522" i="1"/>
  <c r="I1521" i="1"/>
  <c r="I1520" i="1"/>
  <c r="I1519" i="1"/>
  <c r="I1518" i="1"/>
  <c r="I1517" i="1"/>
  <c r="I1516" i="1"/>
  <c r="I1515" i="1"/>
  <c r="I1514" i="1"/>
  <c r="I1513" i="1"/>
  <c r="I1512" i="1"/>
  <c r="I1511" i="1"/>
  <c r="I1510" i="1"/>
  <c r="I1509" i="1"/>
  <c r="I1508" i="1"/>
  <c r="I1507" i="1"/>
  <c r="I1506" i="1"/>
  <c r="I1505" i="1"/>
  <c r="I1504" i="1"/>
  <c r="I1503" i="1"/>
  <c r="I1502" i="1"/>
  <c r="I1501" i="1"/>
  <c r="I1500" i="1"/>
  <c r="I1499" i="1"/>
  <c r="I1498" i="1"/>
  <c r="I1497" i="1"/>
  <c r="I1496" i="1"/>
  <c r="I1495" i="1"/>
  <c r="I1494" i="1"/>
  <c r="I1493" i="1"/>
  <c r="I1492" i="1"/>
  <c r="I1491" i="1"/>
  <c r="I1490" i="1"/>
  <c r="I1489" i="1"/>
  <c r="I1488" i="1"/>
  <c r="I1487" i="1"/>
  <c r="I1486" i="1"/>
  <c r="I1485" i="1"/>
  <c r="I1484" i="1"/>
  <c r="I1483" i="1"/>
  <c r="I1482" i="1"/>
  <c r="I1481" i="1"/>
  <c r="I1480" i="1"/>
  <c r="I1479" i="1"/>
  <c r="I1478" i="1"/>
  <c r="I1477" i="1"/>
  <c r="I1476" i="1"/>
  <c r="I1475" i="1"/>
  <c r="I1474" i="1"/>
  <c r="I1473" i="1"/>
  <c r="I1472" i="1"/>
  <c r="I1471" i="1"/>
  <c r="I1470" i="1"/>
  <c r="I1469" i="1"/>
  <c r="I1468" i="1"/>
  <c r="I1467" i="1"/>
  <c r="I1466" i="1"/>
  <c r="I1465" i="1"/>
  <c r="I1464" i="1"/>
  <c r="I1463" i="1"/>
  <c r="I1462" i="1"/>
  <c r="I1461" i="1"/>
  <c r="I1460" i="1"/>
  <c r="I1459" i="1"/>
  <c r="I1458" i="1"/>
  <c r="I1457" i="1"/>
  <c r="I1456" i="1"/>
  <c r="I1455" i="1"/>
  <c r="I1454" i="1"/>
  <c r="I1453" i="1"/>
  <c r="I1452" i="1"/>
  <c r="I1451" i="1"/>
  <c r="I1450" i="1"/>
  <c r="I1449" i="1"/>
  <c r="I1448" i="1"/>
  <c r="I1447" i="1"/>
  <c r="I1446" i="1"/>
  <c r="I1445" i="1"/>
  <c r="I1444" i="1"/>
  <c r="I1443" i="1"/>
  <c r="I1442" i="1"/>
  <c r="I1441" i="1"/>
  <c r="I1440" i="1"/>
  <c r="I1439" i="1"/>
  <c r="I1438" i="1"/>
  <c r="I1437" i="1"/>
  <c r="I1436" i="1"/>
  <c r="I1435" i="1"/>
  <c r="I1434" i="1"/>
  <c r="I1433" i="1"/>
  <c r="I1432" i="1"/>
  <c r="I1431" i="1"/>
  <c r="I1430" i="1"/>
  <c r="I1429" i="1"/>
  <c r="I1428" i="1"/>
  <c r="I1427" i="1"/>
  <c r="I1426" i="1"/>
  <c r="I1425" i="1"/>
  <c r="I1424" i="1"/>
  <c r="I1423" i="1"/>
  <c r="I1422" i="1"/>
  <c r="I1421" i="1"/>
  <c r="I1420" i="1"/>
  <c r="I1419" i="1"/>
  <c r="I1418" i="1"/>
  <c r="I1417" i="1"/>
  <c r="I1416" i="1"/>
  <c r="I1415" i="1"/>
  <c r="I1414" i="1"/>
  <c r="I1413" i="1"/>
  <c r="I1412" i="1"/>
  <c r="I1411" i="1"/>
  <c r="I1410" i="1"/>
  <c r="I1409" i="1"/>
  <c r="I1408" i="1"/>
  <c r="I1407" i="1"/>
  <c r="I1406" i="1"/>
  <c r="I1405" i="1"/>
  <c r="I1404" i="1"/>
  <c r="I1403" i="1"/>
  <c r="I1402" i="1"/>
  <c r="I1401" i="1"/>
  <c r="I1400" i="1"/>
  <c r="I1399" i="1"/>
  <c r="I1398" i="1"/>
  <c r="I1397" i="1"/>
  <c r="I1396" i="1"/>
  <c r="I1395" i="1"/>
  <c r="I1394" i="1"/>
  <c r="I1393" i="1"/>
  <c r="I1392" i="1"/>
  <c r="I1391" i="1"/>
  <c r="I1390" i="1"/>
  <c r="I1389" i="1"/>
  <c r="I1388" i="1"/>
  <c r="I1387" i="1"/>
  <c r="I1386" i="1"/>
  <c r="I1385" i="1"/>
  <c r="I1384" i="1"/>
  <c r="I1383" i="1"/>
  <c r="I1382" i="1"/>
  <c r="I1381" i="1"/>
  <c r="I1380" i="1"/>
  <c r="I1379" i="1"/>
  <c r="I1378" i="1"/>
  <c r="I1377" i="1"/>
  <c r="I1376" i="1"/>
  <c r="I1375" i="1"/>
  <c r="I1374" i="1"/>
  <c r="I1373" i="1"/>
  <c r="I1372" i="1"/>
  <c r="I1371" i="1"/>
  <c r="I1370" i="1"/>
  <c r="I1369" i="1"/>
  <c r="I1368" i="1"/>
  <c r="I1367" i="1"/>
  <c r="I1366" i="1"/>
  <c r="I1365" i="1"/>
  <c r="I1364" i="1"/>
  <c r="I1363" i="1"/>
  <c r="I1362" i="1"/>
  <c r="I1361" i="1"/>
  <c r="I1360" i="1"/>
  <c r="I1359" i="1"/>
  <c r="I1358" i="1"/>
  <c r="I1357" i="1"/>
  <c r="I1356" i="1"/>
  <c r="I1355" i="1"/>
  <c r="I1354" i="1"/>
  <c r="I1353" i="1"/>
  <c r="I1352" i="1"/>
  <c r="I1351" i="1"/>
  <c r="I1350" i="1"/>
  <c r="I1349" i="1"/>
  <c r="I1348" i="1"/>
  <c r="I1347" i="1"/>
  <c r="I1346" i="1"/>
  <c r="I1345" i="1"/>
  <c r="I1344" i="1"/>
  <c r="I1343" i="1"/>
  <c r="I1342" i="1"/>
  <c r="I1341" i="1"/>
  <c r="I1340" i="1"/>
  <c r="I1339" i="1"/>
  <c r="I1338" i="1"/>
  <c r="I1337" i="1"/>
  <c r="I1336" i="1"/>
  <c r="I1335" i="1"/>
  <c r="I1334" i="1"/>
  <c r="I1333" i="1"/>
  <c r="I1332" i="1"/>
  <c r="I1331" i="1"/>
  <c r="I1330" i="1"/>
  <c r="I1329" i="1"/>
  <c r="I1328" i="1"/>
  <c r="I1327" i="1"/>
  <c r="I1326" i="1"/>
  <c r="I1325" i="1"/>
  <c r="I1324" i="1"/>
  <c r="I1323" i="1"/>
  <c r="I1322" i="1"/>
  <c r="I1321" i="1"/>
  <c r="I1320" i="1"/>
  <c r="I1319" i="1"/>
  <c r="I1318" i="1"/>
  <c r="I1317" i="1"/>
  <c r="I1316" i="1"/>
  <c r="I1315" i="1"/>
  <c r="I1314" i="1"/>
  <c r="I1313" i="1"/>
  <c r="I1312" i="1"/>
  <c r="I1311" i="1"/>
  <c r="I1310" i="1"/>
  <c r="I1309" i="1"/>
  <c r="I1308" i="1"/>
  <c r="I1307" i="1"/>
  <c r="I1306" i="1"/>
  <c r="I1305" i="1"/>
  <c r="I1304" i="1"/>
  <c r="I1303" i="1"/>
  <c r="I1302" i="1"/>
  <c r="I1301" i="1"/>
  <c r="I1300" i="1"/>
  <c r="I1299" i="1"/>
  <c r="I1298" i="1"/>
  <c r="I1297" i="1"/>
  <c r="I1296" i="1"/>
  <c r="I1295" i="1"/>
  <c r="I1294" i="1"/>
  <c r="I1293" i="1"/>
  <c r="I1292" i="1"/>
  <c r="I1291" i="1"/>
  <c r="I1290" i="1"/>
  <c r="I1289" i="1"/>
  <c r="I1288" i="1"/>
  <c r="I1287" i="1"/>
  <c r="I1286" i="1"/>
  <c r="I1285" i="1"/>
  <c r="I1284" i="1"/>
  <c r="I1283" i="1"/>
  <c r="I1282" i="1"/>
  <c r="I1281" i="1"/>
  <c r="I1280" i="1"/>
  <c r="I1279" i="1"/>
  <c r="I1278" i="1"/>
  <c r="I1277" i="1"/>
  <c r="I1276" i="1"/>
  <c r="I1275" i="1"/>
  <c r="I1274" i="1"/>
  <c r="I1273" i="1"/>
  <c r="I1272" i="1"/>
  <c r="I1271" i="1"/>
  <c r="I1270" i="1"/>
  <c r="I1269" i="1"/>
  <c r="I1268" i="1"/>
  <c r="I1267" i="1"/>
  <c r="I1266" i="1"/>
  <c r="I1265" i="1"/>
  <c r="I1264" i="1"/>
  <c r="I1263" i="1"/>
  <c r="I1262" i="1"/>
  <c r="I1261" i="1"/>
  <c r="I1260" i="1"/>
  <c r="I1259" i="1"/>
  <c r="I1258" i="1"/>
  <c r="I1257" i="1"/>
  <c r="I1256" i="1"/>
  <c r="I1255" i="1"/>
  <c r="I1254" i="1"/>
  <c r="I1253" i="1"/>
  <c r="I1252" i="1"/>
  <c r="I1251" i="1"/>
  <c r="I1250" i="1"/>
  <c r="I1249" i="1"/>
  <c r="I1248" i="1"/>
  <c r="I1247" i="1"/>
  <c r="I1246" i="1"/>
  <c r="I1245" i="1"/>
  <c r="I1244" i="1"/>
  <c r="I1243" i="1"/>
  <c r="I1242" i="1"/>
  <c r="I1241" i="1"/>
  <c r="I1240" i="1"/>
  <c r="I1239" i="1"/>
  <c r="I1238" i="1"/>
  <c r="I1237" i="1"/>
  <c r="I1236" i="1"/>
  <c r="I1235" i="1"/>
  <c r="I1234" i="1"/>
  <c r="I1233" i="1"/>
  <c r="I1232" i="1"/>
  <c r="I1231" i="1"/>
  <c r="I1230" i="1"/>
  <c r="I1229" i="1"/>
  <c r="I1228" i="1"/>
  <c r="I1227" i="1"/>
  <c r="I1226" i="1"/>
  <c r="I1225" i="1"/>
  <c r="I1224" i="1"/>
  <c r="I1223" i="1"/>
  <c r="I1222" i="1"/>
  <c r="I1221" i="1"/>
  <c r="I1220" i="1"/>
  <c r="I1219" i="1"/>
  <c r="I1218" i="1"/>
  <c r="I1217" i="1"/>
  <c r="I1216" i="1"/>
  <c r="I1215" i="1"/>
  <c r="I1214" i="1"/>
  <c r="I1213" i="1"/>
  <c r="I1212" i="1"/>
  <c r="I1211" i="1"/>
  <c r="I1210" i="1"/>
  <c r="I1209" i="1"/>
  <c r="I1208" i="1"/>
  <c r="I1207" i="1"/>
  <c r="I1206" i="1"/>
  <c r="I1205" i="1"/>
  <c r="I1204" i="1"/>
  <c r="I1203" i="1"/>
  <c r="I1202" i="1"/>
  <c r="I1201" i="1"/>
  <c r="I1200" i="1"/>
  <c r="I1199" i="1"/>
  <c r="I1198" i="1"/>
  <c r="I1197" i="1"/>
  <c r="I1196" i="1"/>
  <c r="I1195" i="1"/>
  <c r="I1194" i="1"/>
  <c r="I1193" i="1"/>
  <c r="I1192" i="1"/>
  <c r="I1191" i="1"/>
  <c r="I1190" i="1"/>
  <c r="I1189" i="1"/>
  <c r="I1188" i="1"/>
  <c r="I1187" i="1"/>
  <c r="I1186" i="1"/>
  <c r="I1185" i="1"/>
  <c r="I1184" i="1"/>
  <c r="I1183" i="1"/>
  <c r="I1182" i="1"/>
  <c r="I1181" i="1"/>
  <c r="I1180" i="1"/>
  <c r="I1179" i="1"/>
  <c r="I1178" i="1"/>
  <c r="I1177" i="1"/>
  <c r="I1176" i="1"/>
  <c r="I1175" i="1"/>
  <c r="I1174" i="1"/>
  <c r="I1173" i="1"/>
  <c r="I1172" i="1"/>
  <c r="I1171" i="1"/>
  <c r="I1170" i="1"/>
  <c r="I1169" i="1"/>
  <c r="I1168" i="1"/>
  <c r="I1167" i="1"/>
  <c r="I1166" i="1"/>
  <c r="I1165" i="1"/>
  <c r="I1164" i="1"/>
  <c r="I1163" i="1"/>
  <c r="I1162" i="1"/>
  <c r="I1161" i="1"/>
  <c r="I1160" i="1"/>
  <c r="I1159" i="1"/>
  <c r="I1158" i="1"/>
  <c r="I1157" i="1"/>
  <c r="I1156" i="1"/>
  <c r="I1155" i="1"/>
  <c r="I1154" i="1"/>
  <c r="I1153" i="1"/>
  <c r="I1152" i="1"/>
  <c r="I1151" i="1"/>
  <c r="I1150" i="1"/>
  <c r="I1149" i="1"/>
  <c r="I1148" i="1"/>
  <c r="I1147" i="1"/>
  <c r="I1146" i="1"/>
  <c r="I1145" i="1"/>
  <c r="I1144" i="1"/>
  <c r="I1143" i="1"/>
  <c r="I1142" i="1"/>
  <c r="I1141" i="1"/>
  <c r="I1140" i="1"/>
  <c r="I1139" i="1"/>
  <c r="I1138" i="1"/>
  <c r="I1137" i="1"/>
  <c r="I1136" i="1"/>
  <c r="I1135" i="1"/>
  <c r="I1134" i="1"/>
  <c r="I1133" i="1"/>
  <c r="I1132" i="1"/>
  <c r="I1131" i="1"/>
  <c r="I1130" i="1"/>
  <c r="I1129" i="1"/>
  <c r="I1128" i="1"/>
  <c r="I1127" i="1"/>
  <c r="I1126" i="1"/>
  <c r="I1125" i="1"/>
  <c r="I1124" i="1"/>
  <c r="I1123" i="1"/>
  <c r="I1122" i="1"/>
  <c r="I1121" i="1"/>
  <c r="I1120" i="1"/>
  <c r="I1119" i="1"/>
  <c r="I1118" i="1"/>
  <c r="I1117" i="1"/>
  <c r="I1116" i="1"/>
  <c r="I1115" i="1"/>
  <c r="I1114" i="1"/>
  <c r="I1113" i="1"/>
  <c r="I1112" i="1"/>
  <c r="I1111" i="1"/>
  <c r="I1110" i="1"/>
  <c r="I1109" i="1"/>
  <c r="I1108" i="1"/>
  <c r="I1107" i="1"/>
  <c r="I1106" i="1"/>
  <c r="I1105" i="1"/>
  <c r="I1104" i="1"/>
  <c r="I1103" i="1"/>
  <c r="I1102" i="1"/>
  <c r="I1101" i="1"/>
  <c r="I1100" i="1"/>
  <c r="I1099" i="1"/>
  <c r="I1098" i="1"/>
  <c r="I1097" i="1"/>
  <c r="I1096" i="1"/>
  <c r="I1095" i="1"/>
  <c r="I1094" i="1"/>
  <c r="I1093" i="1"/>
  <c r="I1092" i="1"/>
  <c r="I1091" i="1"/>
  <c r="I1090" i="1"/>
  <c r="I1089" i="1"/>
  <c r="I1088" i="1"/>
  <c r="I1087" i="1"/>
  <c r="I1086" i="1"/>
  <c r="I1085" i="1"/>
  <c r="I1084" i="1"/>
  <c r="I1083" i="1"/>
  <c r="I1082" i="1"/>
  <c r="I1081" i="1"/>
  <c r="I1080" i="1"/>
  <c r="I1079" i="1"/>
  <c r="I1078" i="1"/>
  <c r="I1077" i="1"/>
  <c r="I1076" i="1"/>
  <c r="I1075" i="1"/>
  <c r="I1074" i="1"/>
  <c r="I1073" i="1"/>
  <c r="I1072" i="1"/>
  <c r="I1071" i="1"/>
  <c r="I1070" i="1"/>
  <c r="I1069" i="1"/>
  <c r="I1068" i="1"/>
  <c r="I1067" i="1"/>
  <c r="I1066" i="1"/>
  <c r="I1065" i="1"/>
  <c r="I1064" i="1"/>
  <c r="I1063" i="1"/>
  <c r="I1062" i="1"/>
  <c r="I1061" i="1"/>
  <c r="I1060" i="1"/>
  <c r="I1059" i="1"/>
  <c r="I1058" i="1"/>
  <c r="I1057" i="1"/>
  <c r="I1056" i="1"/>
  <c r="I1055" i="1"/>
  <c r="I1054" i="1"/>
  <c r="I1053" i="1"/>
  <c r="I1052" i="1"/>
  <c r="I1051" i="1"/>
  <c r="I1050" i="1"/>
  <c r="I1049" i="1"/>
  <c r="I1048" i="1"/>
  <c r="I1047" i="1"/>
  <c r="I1046" i="1"/>
  <c r="I1045" i="1"/>
  <c r="I1044" i="1"/>
  <c r="I1043" i="1"/>
  <c r="I1042" i="1"/>
  <c r="I1041" i="1"/>
  <c r="I1040" i="1"/>
  <c r="I1039" i="1"/>
  <c r="I1038" i="1"/>
  <c r="I1037" i="1"/>
  <c r="I1036" i="1"/>
  <c r="I1035" i="1"/>
  <c r="I1034" i="1"/>
  <c r="I1033" i="1"/>
  <c r="I1032" i="1"/>
  <c r="I1031" i="1"/>
  <c r="I1030" i="1"/>
  <c r="I1029" i="1"/>
  <c r="I1028" i="1"/>
  <c r="I1027" i="1"/>
  <c r="I1026" i="1"/>
  <c r="I1025" i="1"/>
  <c r="I1024" i="1"/>
  <c r="I1023" i="1"/>
  <c r="I1022" i="1"/>
  <c r="I1021" i="1"/>
  <c r="I1020" i="1"/>
  <c r="I1019" i="1"/>
  <c r="I1018" i="1"/>
  <c r="I1017" i="1"/>
  <c r="I1016" i="1"/>
  <c r="I1015" i="1"/>
  <c r="I1014" i="1"/>
  <c r="I1013" i="1"/>
  <c r="I1012" i="1"/>
  <c r="I1011" i="1"/>
  <c r="I1010" i="1"/>
  <c r="I1009" i="1"/>
  <c r="I1008" i="1"/>
  <c r="I1007" i="1"/>
  <c r="I1006" i="1"/>
  <c r="I1005" i="1"/>
  <c r="I1004" i="1"/>
  <c r="I1003" i="1"/>
  <c r="I1002" i="1"/>
  <c r="I1001" i="1"/>
  <c r="I1000" i="1"/>
  <c r="I999" i="1"/>
  <c r="I998" i="1"/>
  <c r="I997" i="1"/>
  <c r="I996" i="1"/>
  <c r="I995" i="1"/>
  <c r="I994" i="1"/>
  <c r="I993" i="1"/>
  <c r="I992" i="1"/>
  <c r="I991" i="1"/>
  <c r="I990" i="1"/>
  <c r="I989" i="1"/>
  <c r="I988" i="1"/>
  <c r="I987" i="1"/>
  <c r="I986" i="1"/>
  <c r="I985" i="1"/>
  <c r="I984" i="1"/>
  <c r="I983" i="1"/>
  <c r="I982" i="1"/>
  <c r="I981" i="1"/>
  <c r="I980" i="1"/>
  <c r="I979" i="1"/>
  <c r="I978" i="1"/>
  <c r="I977" i="1"/>
  <c r="I976" i="1"/>
  <c r="I975" i="1"/>
  <c r="I974" i="1"/>
  <c r="I973" i="1"/>
  <c r="I972" i="1"/>
  <c r="I971" i="1"/>
  <c r="I970" i="1"/>
  <c r="I969" i="1"/>
  <c r="I968" i="1"/>
  <c r="I967" i="1"/>
  <c r="I966" i="1"/>
  <c r="I965" i="1"/>
  <c r="I964" i="1"/>
  <c r="I963" i="1"/>
  <c r="I962" i="1"/>
  <c r="I961" i="1"/>
  <c r="I960" i="1"/>
  <c r="I959" i="1"/>
  <c r="I958" i="1"/>
  <c r="I957" i="1"/>
  <c r="I956" i="1"/>
  <c r="I955" i="1"/>
  <c r="I954" i="1"/>
  <c r="I953" i="1"/>
  <c r="I952" i="1"/>
  <c r="I951" i="1"/>
  <c r="I950" i="1"/>
  <c r="I949" i="1"/>
  <c r="I948" i="1"/>
  <c r="I947" i="1"/>
  <c r="I946" i="1"/>
  <c r="I945" i="1"/>
  <c r="I944" i="1"/>
  <c r="I943" i="1"/>
  <c r="I942" i="1"/>
  <c r="I941" i="1"/>
  <c r="I940" i="1"/>
  <c r="I939" i="1"/>
  <c r="I938" i="1"/>
  <c r="I937" i="1"/>
  <c r="I936" i="1"/>
  <c r="I935" i="1"/>
  <c r="I934" i="1"/>
  <c r="I933" i="1"/>
  <c r="I932" i="1"/>
  <c r="I931" i="1"/>
  <c r="I930" i="1"/>
  <c r="I929" i="1"/>
  <c r="I928" i="1"/>
  <c r="I927" i="1"/>
  <c r="I926" i="1"/>
  <c r="I925" i="1"/>
  <c r="I924" i="1"/>
  <c r="I923" i="1"/>
  <c r="I922" i="1"/>
  <c r="I921" i="1"/>
  <c r="I920" i="1"/>
  <c r="I919" i="1"/>
  <c r="I918" i="1"/>
  <c r="I917" i="1"/>
  <c r="I916" i="1"/>
  <c r="I915" i="1"/>
  <c r="I914" i="1"/>
  <c r="I913" i="1"/>
  <c r="I912" i="1"/>
  <c r="I911" i="1"/>
  <c r="I910" i="1"/>
  <c r="I909" i="1"/>
  <c r="I908" i="1"/>
  <c r="I907" i="1"/>
  <c r="I906" i="1"/>
  <c r="I905" i="1"/>
  <c r="I904" i="1"/>
  <c r="I903" i="1"/>
  <c r="I902" i="1"/>
  <c r="I901" i="1"/>
  <c r="I900" i="1"/>
  <c r="I899" i="1"/>
  <c r="I898" i="1"/>
  <c r="I897" i="1"/>
  <c r="I896" i="1"/>
  <c r="I895" i="1"/>
  <c r="I894" i="1"/>
  <c r="I893" i="1"/>
  <c r="I892" i="1"/>
  <c r="I891" i="1"/>
  <c r="I890" i="1"/>
  <c r="I889" i="1"/>
  <c r="I888" i="1"/>
  <c r="I887" i="1"/>
  <c r="I886" i="1"/>
  <c r="I885" i="1"/>
  <c r="I884" i="1"/>
  <c r="I883" i="1"/>
  <c r="I882" i="1"/>
  <c r="I881" i="1"/>
  <c r="I880" i="1"/>
  <c r="I879" i="1"/>
  <c r="I878" i="1"/>
  <c r="I877" i="1"/>
  <c r="I876" i="1"/>
  <c r="I875" i="1"/>
  <c r="I874" i="1"/>
  <c r="I873" i="1"/>
  <c r="I872" i="1"/>
  <c r="I871" i="1"/>
  <c r="I870" i="1"/>
  <c r="I869" i="1"/>
  <c r="I868" i="1"/>
  <c r="I867" i="1"/>
  <c r="I866" i="1"/>
  <c r="I865" i="1"/>
  <c r="I864" i="1"/>
  <c r="I863" i="1"/>
  <c r="I862" i="1"/>
  <c r="I861" i="1"/>
  <c r="I860" i="1"/>
  <c r="I859" i="1"/>
  <c r="I858" i="1"/>
  <c r="I857" i="1"/>
  <c r="I856" i="1"/>
  <c r="I855" i="1"/>
  <c r="I854" i="1"/>
  <c r="I853" i="1"/>
  <c r="I852" i="1"/>
  <c r="I851" i="1"/>
  <c r="I850" i="1"/>
  <c r="I849" i="1"/>
  <c r="I848" i="1"/>
  <c r="I847" i="1"/>
  <c r="I846" i="1"/>
  <c r="I845" i="1"/>
  <c r="I844" i="1"/>
  <c r="I843" i="1"/>
  <c r="I842" i="1"/>
  <c r="I841" i="1"/>
  <c r="I840" i="1"/>
  <c r="I839" i="1"/>
  <c r="I838" i="1"/>
  <c r="I837" i="1"/>
  <c r="I836" i="1"/>
  <c r="I835" i="1"/>
  <c r="I834" i="1"/>
  <c r="I833" i="1"/>
  <c r="I832" i="1"/>
  <c r="I831" i="1"/>
  <c r="I830" i="1"/>
  <c r="I829" i="1"/>
  <c r="I828" i="1"/>
  <c r="I827" i="1"/>
  <c r="I826" i="1"/>
  <c r="I825" i="1"/>
  <c r="I824" i="1"/>
  <c r="I823" i="1"/>
  <c r="I822" i="1"/>
  <c r="I821" i="1"/>
  <c r="I820" i="1"/>
  <c r="I819" i="1"/>
  <c r="I818" i="1"/>
  <c r="I817" i="1"/>
  <c r="I816" i="1"/>
  <c r="I815" i="1"/>
  <c r="I814" i="1"/>
  <c r="I813" i="1"/>
  <c r="I812" i="1"/>
  <c r="I811" i="1"/>
  <c r="I810" i="1"/>
  <c r="I809" i="1"/>
  <c r="I808" i="1"/>
  <c r="I807" i="1"/>
  <c r="I806" i="1"/>
  <c r="I805" i="1"/>
  <c r="I804" i="1"/>
  <c r="I803" i="1"/>
  <c r="I802" i="1"/>
  <c r="I801" i="1"/>
  <c r="I800" i="1"/>
  <c r="I799" i="1"/>
  <c r="I798" i="1"/>
  <c r="I797" i="1"/>
  <c r="I796" i="1"/>
  <c r="I795" i="1"/>
  <c r="I794" i="1"/>
  <c r="I793" i="1"/>
  <c r="I792" i="1"/>
  <c r="I791" i="1"/>
  <c r="I790" i="1"/>
  <c r="I789" i="1"/>
  <c r="I788" i="1"/>
  <c r="I787" i="1"/>
  <c r="I786" i="1"/>
  <c r="I785" i="1"/>
  <c r="I784" i="1"/>
  <c r="I783" i="1"/>
  <c r="I782" i="1"/>
  <c r="I781" i="1"/>
  <c r="I780" i="1"/>
  <c r="I779" i="1"/>
  <c r="I778" i="1"/>
  <c r="I777" i="1"/>
  <c r="I776" i="1"/>
  <c r="I775" i="1"/>
  <c r="I774" i="1"/>
  <c r="I773" i="1"/>
  <c r="I772" i="1"/>
  <c r="I771" i="1"/>
  <c r="I770" i="1"/>
  <c r="I769" i="1"/>
  <c r="I768" i="1"/>
  <c r="I767" i="1"/>
  <c r="I766" i="1"/>
  <c r="I765" i="1"/>
  <c r="I764" i="1"/>
  <c r="I763" i="1"/>
  <c r="I762" i="1"/>
  <c r="I761" i="1"/>
  <c r="I760" i="1"/>
  <c r="I759" i="1"/>
  <c r="I758" i="1"/>
  <c r="I757" i="1"/>
  <c r="I756" i="1"/>
  <c r="I755" i="1"/>
  <c r="I754" i="1"/>
  <c r="I753" i="1"/>
  <c r="I752" i="1"/>
  <c r="I751" i="1"/>
  <c r="I750" i="1"/>
  <c r="I749" i="1"/>
  <c r="I748" i="1"/>
  <c r="I747" i="1"/>
  <c r="I746" i="1"/>
  <c r="I745" i="1"/>
  <c r="I744" i="1"/>
  <c r="I743" i="1"/>
  <c r="I742" i="1"/>
  <c r="I741" i="1"/>
  <c r="I740" i="1"/>
  <c r="I739" i="1"/>
  <c r="I738" i="1"/>
  <c r="I737" i="1"/>
  <c r="I736" i="1"/>
  <c r="I735" i="1"/>
  <c r="I734" i="1"/>
  <c r="I733" i="1"/>
  <c r="I732" i="1"/>
  <c r="I731" i="1"/>
  <c r="I730" i="1"/>
  <c r="I729" i="1"/>
  <c r="I728" i="1"/>
  <c r="I727" i="1"/>
  <c r="I726" i="1"/>
  <c r="I725" i="1"/>
  <c r="I724" i="1"/>
  <c r="I723" i="1"/>
  <c r="I722" i="1"/>
  <c r="I721" i="1"/>
  <c r="I720" i="1"/>
  <c r="I719" i="1"/>
  <c r="I718" i="1"/>
  <c r="I717" i="1"/>
  <c r="I716" i="1"/>
  <c r="I715" i="1"/>
  <c r="I714" i="1"/>
  <c r="I713" i="1"/>
  <c r="I712" i="1"/>
  <c r="I711" i="1"/>
  <c r="I710" i="1"/>
  <c r="I709" i="1"/>
  <c r="I708" i="1"/>
  <c r="I707" i="1"/>
  <c r="I706" i="1"/>
  <c r="I705" i="1"/>
  <c r="I704" i="1"/>
  <c r="I703" i="1"/>
  <c r="I702" i="1"/>
  <c r="I701" i="1"/>
  <c r="I700" i="1"/>
  <c r="I699" i="1"/>
  <c r="I698" i="1"/>
  <c r="I697" i="1"/>
  <c r="I696" i="1"/>
  <c r="I695" i="1"/>
  <c r="I694" i="1"/>
  <c r="I693" i="1"/>
  <c r="I692" i="1"/>
  <c r="I691" i="1"/>
  <c r="I690" i="1"/>
  <c r="I689" i="1"/>
  <c r="I688" i="1"/>
  <c r="I687" i="1"/>
  <c r="I686" i="1"/>
  <c r="I685" i="1"/>
  <c r="I684" i="1"/>
  <c r="I683" i="1"/>
  <c r="I682" i="1"/>
  <c r="I681" i="1"/>
  <c r="I680" i="1"/>
  <c r="I679" i="1"/>
  <c r="I678" i="1"/>
  <c r="I677" i="1"/>
  <c r="I676" i="1"/>
  <c r="I675" i="1"/>
  <c r="I674" i="1"/>
  <c r="I673" i="1"/>
  <c r="I672" i="1"/>
  <c r="I671" i="1"/>
  <c r="I670" i="1"/>
  <c r="I669" i="1"/>
  <c r="I668" i="1"/>
  <c r="I667" i="1"/>
  <c r="I666" i="1"/>
  <c r="I665" i="1"/>
  <c r="I664" i="1"/>
  <c r="I663" i="1"/>
  <c r="I662" i="1"/>
  <c r="I661" i="1"/>
  <c r="I660" i="1"/>
  <c r="I659" i="1"/>
  <c r="I658" i="1"/>
  <c r="I657" i="1"/>
  <c r="I656" i="1"/>
  <c r="I655" i="1"/>
  <c r="I654" i="1"/>
  <c r="I653" i="1"/>
  <c r="I652" i="1"/>
  <c r="I651" i="1"/>
  <c r="I650" i="1"/>
  <c r="I649" i="1"/>
  <c r="I648" i="1"/>
  <c r="I647" i="1"/>
  <c r="I646" i="1"/>
  <c r="I645" i="1"/>
  <c r="I644" i="1"/>
  <c r="I643" i="1"/>
  <c r="I642" i="1"/>
  <c r="I641" i="1"/>
  <c r="I640" i="1"/>
  <c r="I639" i="1"/>
  <c r="I638" i="1"/>
  <c r="I637" i="1"/>
  <c r="I636" i="1"/>
  <c r="I635" i="1"/>
  <c r="I634" i="1"/>
  <c r="I633" i="1"/>
  <c r="I632" i="1"/>
  <c r="I631" i="1"/>
  <c r="I630" i="1"/>
  <c r="I629" i="1"/>
  <c r="I628" i="1"/>
  <c r="I627" i="1"/>
  <c r="I626" i="1"/>
  <c r="I625" i="1"/>
  <c r="I624" i="1"/>
  <c r="I623" i="1"/>
  <c r="I622" i="1"/>
  <c r="I621" i="1"/>
  <c r="I620" i="1"/>
  <c r="I619" i="1"/>
  <c r="I618" i="1"/>
  <c r="I617" i="1"/>
  <c r="I616" i="1"/>
  <c r="I615" i="1"/>
  <c r="I614" i="1"/>
  <c r="I613" i="1"/>
  <c r="I612" i="1"/>
  <c r="I611" i="1"/>
  <c r="I610" i="1"/>
  <c r="I609" i="1"/>
  <c r="I608" i="1"/>
  <c r="I607" i="1"/>
  <c r="I606" i="1"/>
  <c r="I605" i="1"/>
  <c r="I604" i="1"/>
  <c r="I603" i="1"/>
  <c r="I602" i="1"/>
  <c r="I601" i="1"/>
  <c r="I600" i="1"/>
  <c r="I599" i="1"/>
  <c r="I598" i="1"/>
  <c r="I597" i="1"/>
  <c r="I596" i="1"/>
  <c r="I595" i="1"/>
  <c r="I594" i="1"/>
  <c r="I593" i="1"/>
  <c r="I592" i="1"/>
  <c r="I591" i="1"/>
  <c r="I590" i="1"/>
  <c r="I589" i="1"/>
  <c r="I588" i="1"/>
  <c r="I587" i="1"/>
  <c r="I586" i="1"/>
  <c r="I585" i="1"/>
  <c r="I584" i="1"/>
  <c r="I583" i="1"/>
  <c r="I581" i="1"/>
  <c r="I580" i="1"/>
  <c r="I579" i="1"/>
  <c r="I578" i="1"/>
  <c r="I577" i="1"/>
  <c r="I576" i="1"/>
  <c r="I575" i="1"/>
  <c r="I574" i="1"/>
  <c r="I573" i="1"/>
  <c r="I572" i="1"/>
  <c r="I571" i="1"/>
  <c r="I570" i="1"/>
  <c r="I569" i="1"/>
  <c r="I568" i="1"/>
  <c r="I567" i="1"/>
  <c r="I566" i="1"/>
  <c r="I565" i="1"/>
  <c r="I564" i="1"/>
  <c r="I563" i="1"/>
  <c r="I562" i="1"/>
  <c r="I561" i="1"/>
  <c r="I560" i="1"/>
  <c r="I559" i="1"/>
  <c r="I558" i="1"/>
  <c r="I557" i="1"/>
  <c r="I556" i="1"/>
  <c r="I555" i="1"/>
  <c r="I554" i="1"/>
  <c r="I553" i="1"/>
  <c r="I552" i="1"/>
  <c r="I551" i="1"/>
  <c r="I550" i="1"/>
  <c r="I549" i="1"/>
  <c r="I548" i="1"/>
  <c r="I547" i="1"/>
  <c r="I546" i="1"/>
  <c r="I545" i="1"/>
  <c r="I544" i="1"/>
  <c r="I543" i="1"/>
  <c r="I542" i="1"/>
  <c r="I541" i="1"/>
  <c r="I540" i="1"/>
  <c r="I539" i="1"/>
  <c r="I538" i="1"/>
  <c r="I537" i="1"/>
  <c r="I536" i="1"/>
  <c r="I535" i="1"/>
  <c r="I534" i="1"/>
  <c r="I533" i="1"/>
  <c r="I532" i="1"/>
  <c r="I309" i="1"/>
  <c r="I303" i="1"/>
  <c r="I301" i="1"/>
  <c r="I300" i="1"/>
  <c r="I298" i="1"/>
  <c r="I296" i="1"/>
  <c r="I294" i="1"/>
  <c r="I292" i="1"/>
  <c r="I290" i="1"/>
  <c r="I288" i="1"/>
  <c r="I286" i="1"/>
  <c r="I284" i="1"/>
  <c r="I282" i="1"/>
  <c r="I279" i="1"/>
  <c r="I277" i="1"/>
  <c r="I276" i="1"/>
  <c r="I274" i="1"/>
  <c r="I271" i="1"/>
  <c r="I267" i="1"/>
  <c r="I265" i="1"/>
  <c r="I262" i="1"/>
  <c r="I259" i="1"/>
  <c r="I255" i="1"/>
  <c r="I252" i="1"/>
  <c r="I249" i="1"/>
  <c r="I248" i="1"/>
  <c r="I246" i="1"/>
  <c r="I243" i="1"/>
  <c r="I240" i="1"/>
  <c r="I238" i="1"/>
  <c r="I235" i="1"/>
  <c r="I230" i="1"/>
  <c r="I225" i="1"/>
  <c r="I223" i="1"/>
  <c r="I220" i="1"/>
  <c r="I217" i="1"/>
  <c r="I215" i="1"/>
  <c r="I210" i="1"/>
  <c r="I207" i="1"/>
  <c r="I205" i="1"/>
  <c r="I201" i="1"/>
  <c r="I199" i="1"/>
  <c r="I197" i="1"/>
  <c r="I193" i="1"/>
  <c r="I189" i="1"/>
  <c r="I187" i="1"/>
  <c r="I184" i="1"/>
  <c r="I181" i="1"/>
  <c r="I179" i="1"/>
  <c r="I175" i="1"/>
  <c r="I174" i="1"/>
  <c r="I170" i="1"/>
  <c r="I167" i="1"/>
  <c r="I162" i="1"/>
  <c r="I159" i="1"/>
  <c r="I157" i="1"/>
  <c r="I156" i="1"/>
  <c r="I154" i="1"/>
  <c r="I152" i="1"/>
  <c r="I149" i="1"/>
  <c r="I148" i="1"/>
  <c r="I146" i="1"/>
  <c r="I143" i="1"/>
  <c r="I142" i="1"/>
  <c r="I140" i="1"/>
  <c r="I138" i="1"/>
  <c r="I136" i="1"/>
  <c r="I134" i="1"/>
  <c r="I132" i="1"/>
  <c r="I130" i="1"/>
  <c r="I129" i="1"/>
  <c r="I126" i="1"/>
  <c r="I124" i="1"/>
  <c r="I123" i="1"/>
  <c r="I120" i="1"/>
  <c r="I119" i="1"/>
  <c r="I117" i="1"/>
  <c r="I115" i="1"/>
  <c r="I113" i="1"/>
  <c r="I112" i="1"/>
  <c r="I109" i="1"/>
  <c r="I108" i="1"/>
  <c r="I106" i="1"/>
  <c r="I104" i="1"/>
  <c r="I102" i="1"/>
  <c r="I99" i="1"/>
  <c r="I98" i="1"/>
  <c r="I95" i="1"/>
  <c r="I93" i="1"/>
  <c r="I91" i="1"/>
  <c r="I90" i="1"/>
  <c r="I86" i="1"/>
  <c r="I84" i="1"/>
  <c r="I82" i="1"/>
  <c r="I80" i="1"/>
  <c r="I78" i="1"/>
  <c r="I75" i="1"/>
  <c r="I73" i="1"/>
  <c r="I71" i="1"/>
  <c r="I70" i="1"/>
  <c r="I67" i="1"/>
  <c r="I66" i="1"/>
  <c r="I63" i="1"/>
  <c r="I61" i="1"/>
  <c r="I60" i="1"/>
  <c r="I58" i="1"/>
  <c r="I56" i="1"/>
  <c r="I54" i="1"/>
  <c r="I52" i="1"/>
  <c r="I50" i="1"/>
  <c r="I48" i="1"/>
  <c r="I47" i="1"/>
  <c r="I44" i="1"/>
  <c r="I43" i="1"/>
  <c r="I41" i="1"/>
  <c r="I38" i="1"/>
  <c r="I37" i="1"/>
  <c r="I34" i="1"/>
  <c r="I33" i="1"/>
  <c r="I31" i="1"/>
  <c r="I30" i="1"/>
  <c r="I28" i="1"/>
  <c r="I25" i="1"/>
  <c r="I23" i="1"/>
  <c r="I21" i="1"/>
  <c r="I19" i="1"/>
  <c r="I17" i="1"/>
  <c r="I15" i="1"/>
  <c r="I13" i="1"/>
  <c r="I291" i="1"/>
  <c r="I281" i="1"/>
  <c r="I273" i="1"/>
  <c r="I269" i="1"/>
  <c r="I266" i="1"/>
  <c r="I263" i="1"/>
  <c r="I260" i="1"/>
  <c r="I258" i="1"/>
  <c r="I256" i="1"/>
  <c r="I254" i="1"/>
  <c r="I250" i="1"/>
  <c r="I245" i="1"/>
  <c r="I242" i="1"/>
  <c r="I239" i="1"/>
  <c r="I236" i="1"/>
  <c r="I234" i="1"/>
  <c r="I232" i="1"/>
  <c r="I228" i="1"/>
  <c r="I226" i="1"/>
  <c r="I222" i="1"/>
  <c r="I219" i="1"/>
  <c r="I216" i="1"/>
  <c r="I213" i="1"/>
  <c r="I211" i="1"/>
  <c r="I208" i="1"/>
  <c r="I204" i="1"/>
  <c r="I203" i="1"/>
  <c r="I200" i="1"/>
  <c r="I196" i="1"/>
  <c r="I194" i="1"/>
  <c r="I191" i="1"/>
  <c r="I188" i="1"/>
  <c r="I185" i="1"/>
  <c r="I182" i="1"/>
  <c r="I180" i="1"/>
  <c r="I176" i="1"/>
  <c r="I172" i="1"/>
  <c r="I168" i="1"/>
  <c r="I166" i="1"/>
  <c r="I164" i="1"/>
  <c r="I161" i="1"/>
  <c r="I531" i="1"/>
  <c r="I530" i="1"/>
  <c r="I529" i="1"/>
  <c r="I528" i="1"/>
  <c r="I527" i="1"/>
  <c r="I526" i="1"/>
  <c r="I525" i="1"/>
  <c r="I524" i="1"/>
  <c r="I523" i="1"/>
  <c r="I522" i="1"/>
  <c r="I521" i="1"/>
  <c r="I520" i="1"/>
  <c r="I519" i="1"/>
  <c r="I518" i="1"/>
  <c r="I517" i="1"/>
  <c r="I516" i="1"/>
  <c r="I515" i="1"/>
  <c r="I514" i="1"/>
  <c r="I513" i="1"/>
  <c r="I512" i="1"/>
  <c r="I511" i="1"/>
  <c r="I510" i="1"/>
  <c r="I509" i="1"/>
  <c r="I508" i="1"/>
  <c r="I507" i="1"/>
  <c r="I506" i="1"/>
  <c r="I505" i="1"/>
  <c r="I504" i="1"/>
  <c r="I503" i="1"/>
  <c r="I502" i="1"/>
  <c r="I501" i="1"/>
  <c r="I500" i="1"/>
  <c r="I499" i="1"/>
  <c r="I498" i="1"/>
  <c r="I497" i="1"/>
  <c r="I496" i="1"/>
  <c r="I495" i="1"/>
  <c r="I494" i="1"/>
  <c r="I493" i="1"/>
  <c r="I492" i="1"/>
  <c r="I491" i="1"/>
  <c r="I490" i="1"/>
  <c r="I489" i="1"/>
  <c r="I488" i="1"/>
  <c r="I487" i="1"/>
  <c r="I486" i="1"/>
  <c r="I485" i="1"/>
  <c r="I484" i="1"/>
  <c r="I483" i="1"/>
  <c r="I482" i="1"/>
  <c r="I481" i="1"/>
  <c r="I480" i="1"/>
  <c r="I479" i="1"/>
  <c r="I478" i="1"/>
  <c r="I477" i="1"/>
  <c r="I476" i="1"/>
  <c r="I475" i="1"/>
  <c r="I474" i="1"/>
  <c r="I473" i="1"/>
  <c r="I472" i="1"/>
  <c r="I471" i="1"/>
  <c r="I470" i="1"/>
  <c r="I469" i="1"/>
  <c r="I468" i="1"/>
  <c r="I467" i="1"/>
  <c r="I466" i="1"/>
  <c r="I465" i="1"/>
  <c r="I464" i="1"/>
  <c r="I463" i="1"/>
  <c r="I462" i="1"/>
  <c r="I461" i="1"/>
  <c r="I460" i="1"/>
  <c r="I459" i="1"/>
  <c r="I458" i="1"/>
  <c r="I457" i="1"/>
  <c r="I456" i="1"/>
  <c r="I455" i="1"/>
  <c r="I454" i="1"/>
  <c r="I453" i="1"/>
  <c r="I452" i="1"/>
  <c r="I451" i="1"/>
  <c r="I450" i="1"/>
  <c r="I449" i="1"/>
  <c r="I448" i="1"/>
  <c r="I447" i="1"/>
  <c r="I446" i="1"/>
  <c r="I445" i="1"/>
  <c r="I444" i="1"/>
  <c r="I443" i="1"/>
  <c r="I442" i="1"/>
  <c r="I441" i="1"/>
  <c r="I440" i="1"/>
  <c r="I439" i="1"/>
  <c r="I438" i="1"/>
  <c r="I437" i="1"/>
  <c r="I436" i="1"/>
  <c r="I435" i="1"/>
  <c r="I434" i="1"/>
  <c r="I433" i="1"/>
  <c r="I432" i="1"/>
  <c r="I431" i="1"/>
  <c r="I430" i="1"/>
  <c r="I429" i="1"/>
  <c r="I428" i="1"/>
  <c r="I427" i="1"/>
  <c r="I426" i="1"/>
  <c r="I425" i="1"/>
  <c r="I424" i="1"/>
  <c r="I423" i="1"/>
  <c r="I422" i="1"/>
  <c r="I421" i="1"/>
  <c r="I420" i="1"/>
  <c r="I419" i="1"/>
  <c r="I418" i="1"/>
  <c r="I417" i="1"/>
  <c r="I416" i="1"/>
  <c r="I415" i="1"/>
  <c r="I414" i="1"/>
  <c r="I413" i="1"/>
  <c r="I412" i="1"/>
  <c r="I411" i="1"/>
  <c r="I410" i="1"/>
  <c r="I409" i="1"/>
  <c r="I408" i="1"/>
  <c r="I407" i="1"/>
  <c r="I406" i="1"/>
  <c r="I405" i="1"/>
  <c r="I404" i="1"/>
  <c r="I403" i="1"/>
  <c r="I402" i="1"/>
  <c r="I401" i="1"/>
  <c r="I400" i="1"/>
  <c r="I399" i="1"/>
  <c r="I398" i="1"/>
  <c r="I397" i="1"/>
  <c r="I396" i="1"/>
  <c r="I395" i="1"/>
  <c r="I394" i="1"/>
  <c r="I393" i="1"/>
  <c r="I392" i="1"/>
  <c r="I391" i="1"/>
  <c r="I390" i="1"/>
  <c r="I389" i="1"/>
  <c r="I388" i="1"/>
  <c r="I387" i="1"/>
  <c r="I386" i="1"/>
  <c r="I385" i="1"/>
  <c r="I384" i="1"/>
  <c r="I383" i="1"/>
  <c r="I382" i="1"/>
  <c r="I381" i="1"/>
  <c r="I380" i="1"/>
  <c r="I379" i="1"/>
  <c r="I378" i="1"/>
  <c r="I377" i="1"/>
  <c r="I376" i="1"/>
  <c r="I375" i="1"/>
  <c r="I374" i="1"/>
  <c r="I373" i="1"/>
  <c r="I372" i="1"/>
  <c r="I371" i="1"/>
  <c r="I370" i="1"/>
  <c r="I369" i="1"/>
  <c r="I368" i="1"/>
  <c r="I367" i="1"/>
  <c r="I366" i="1"/>
  <c r="I365" i="1"/>
  <c r="I364" i="1"/>
  <c r="I363" i="1"/>
  <c r="I362" i="1"/>
  <c r="I361" i="1"/>
  <c r="I360" i="1"/>
  <c r="I359" i="1"/>
  <c r="I358" i="1"/>
  <c r="I357" i="1"/>
  <c r="I356" i="1"/>
  <c r="I355" i="1"/>
  <c r="I354" i="1"/>
  <c r="I353" i="1"/>
  <c r="I352" i="1"/>
  <c r="I351" i="1"/>
  <c r="I350" i="1"/>
  <c r="I349" i="1"/>
  <c r="I348" i="1"/>
  <c r="I347" i="1"/>
  <c r="I346" i="1"/>
  <c r="I345" i="1"/>
  <c r="I344" i="1"/>
  <c r="I343" i="1"/>
  <c r="I342" i="1"/>
  <c r="I341" i="1"/>
  <c r="I340" i="1"/>
  <c r="I339" i="1"/>
  <c r="I337" i="1"/>
  <c r="I336" i="1"/>
  <c r="I335" i="1"/>
  <c r="I334" i="1"/>
  <c r="I333" i="1"/>
  <c r="I332" i="1"/>
  <c r="I331" i="1"/>
  <c r="I330" i="1"/>
  <c r="I329" i="1"/>
  <c r="I328" i="1"/>
  <c r="I327" i="1"/>
  <c r="I326" i="1"/>
  <c r="I325" i="1"/>
  <c r="I324" i="1"/>
  <c r="I323" i="1"/>
  <c r="I322" i="1"/>
  <c r="I321" i="1"/>
  <c r="I320" i="1"/>
  <c r="I319" i="1"/>
  <c r="I318" i="1"/>
  <c r="I317" i="1"/>
  <c r="I316" i="1"/>
  <c r="I315" i="1"/>
  <c r="I314" i="1"/>
  <c r="I313" i="1"/>
  <c r="I312" i="1"/>
  <c r="I311" i="1"/>
  <c r="I310" i="1"/>
  <c r="I308" i="1"/>
  <c r="I307" i="1"/>
  <c r="I306" i="1"/>
  <c r="I305" i="1"/>
  <c r="I304" i="1"/>
  <c r="I302" i="1"/>
  <c r="I299" i="1"/>
  <c r="I297" i="1"/>
  <c r="I295" i="1"/>
  <c r="I293" i="1"/>
  <c r="I289" i="1"/>
  <c r="I287" i="1"/>
  <c r="I285" i="1"/>
  <c r="I283" i="1"/>
  <c r="I280" i="1"/>
  <c r="I278" i="1"/>
  <c r="I275" i="1"/>
  <c r="I272" i="1"/>
  <c r="I270" i="1"/>
  <c r="I268" i="1"/>
  <c r="I264" i="1"/>
  <c r="I261" i="1"/>
  <c r="I257" i="1"/>
  <c r="I253" i="1"/>
  <c r="I251" i="1"/>
  <c r="I247" i="1"/>
  <c r="I244" i="1"/>
  <c r="I241" i="1"/>
  <c r="I237" i="1"/>
  <c r="I233" i="1"/>
  <c r="I231" i="1"/>
  <c r="I227" i="1"/>
  <c r="I224" i="1"/>
  <c r="I221" i="1"/>
  <c r="I218" i="1"/>
  <c r="I214" i="1"/>
  <c r="I212" i="1"/>
  <c r="I209" i="1"/>
  <c r="I206" i="1"/>
  <c r="I202" i="1"/>
  <c r="I198" i="1"/>
  <c r="I195" i="1"/>
  <c r="I192" i="1"/>
  <c r="I190" i="1"/>
  <c r="I186" i="1"/>
  <c r="I183" i="1"/>
  <c r="I178" i="1"/>
  <c r="I177" i="1"/>
  <c r="I173" i="1"/>
  <c r="I171" i="1"/>
  <c r="I169" i="1"/>
  <c r="I165" i="1"/>
  <c r="I163" i="1"/>
  <c r="I160" i="1"/>
  <c r="I158" i="1"/>
  <c r="I155" i="1"/>
  <c r="I153" i="1"/>
  <c r="I151" i="1"/>
  <c r="I150" i="1"/>
  <c r="I147" i="1"/>
  <c r="I145" i="1"/>
  <c r="I144" i="1"/>
  <c r="I141" i="1"/>
  <c r="I139" i="1"/>
  <c r="I137" i="1"/>
  <c r="I135" i="1"/>
  <c r="I133" i="1"/>
  <c r="I131" i="1"/>
  <c r="I128" i="1"/>
  <c r="I127" i="1"/>
  <c r="I125" i="1"/>
  <c r="I122" i="1"/>
  <c r="I121" i="1"/>
  <c r="I118" i="1"/>
  <c r="I116" i="1"/>
  <c r="I114" i="1"/>
  <c r="I111" i="1"/>
  <c r="I110" i="1"/>
  <c r="I107" i="1"/>
  <c r="I105" i="1"/>
  <c r="I103" i="1"/>
  <c r="I101" i="1"/>
  <c r="I100" i="1"/>
  <c r="I97" i="1"/>
  <c r="I96" i="1"/>
  <c r="I94" i="1"/>
  <c r="I92" i="1"/>
  <c r="I89" i="1"/>
  <c r="I85" i="1"/>
  <c r="I83" i="1"/>
  <c r="I81" i="1"/>
  <c r="I79" i="1"/>
  <c r="I77" i="1"/>
  <c r="I76" i="1"/>
  <c r="I74" i="1"/>
  <c r="I72" i="1"/>
  <c r="I69" i="1"/>
  <c r="I68" i="1"/>
  <c r="I65" i="1"/>
  <c r="I64" i="1"/>
  <c r="I62" i="1"/>
  <c r="I59" i="1"/>
  <c r="I57" i="1"/>
  <c r="I55" i="1"/>
  <c r="I53" i="1"/>
  <c r="I51" i="1"/>
  <c r="I49" i="1"/>
  <c r="I46" i="1"/>
  <c r="I45" i="1"/>
  <c r="I42" i="1"/>
  <c r="I40" i="1"/>
  <c r="I39" i="1"/>
  <c r="I36" i="1"/>
  <c r="I35" i="1"/>
  <c r="I32" i="1"/>
  <c r="I29" i="1"/>
  <c r="I27" i="1"/>
  <c r="I26" i="1"/>
  <c r="I24" i="1"/>
  <c r="I22" i="1"/>
  <c r="I20" i="1"/>
  <c r="I18" i="1"/>
  <c r="I16" i="1"/>
  <c r="I14" i="1"/>
  <c r="G11" i="3"/>
  <c r="J11" i="3"/>
  <c r="I11" i="3"/>
  <c r="P11" i="3"/>
  <c r="E11" i="3"/>
  <c r="Q11" i="3"/>
  <c r="C11" i="3"/>
  <c r="D11" i="3"/>
  <c r="F11" i="3"/>
  <c r="H11" i="3"/>
  <c r="L11" i="3"/>
  <c r="K11" i="3"/>
  <c r="M11" i="3"/>
  <c r="B11" i="2" l="1"/>
  <c r="B13" i="2"/>
  <c r="B20" i="2" s="1"/>
  <c r="B18" i="2" l="1"/>
</calcChain>
</file>

<file path=xl/sharedStrings.xml><?xml version="1.0" encoding="utf-8"?>
<sst xmlns="http://schemas.openxmlformats.org/spreadsheetml/2006/main" count="25733" uniqueCount="2762">
  <si>
    <r>
      <t xml:space="preserve">Table 1. Veteran Directed Care (VDC) Case Mix Budget, Administrative Fee, and Assessment Fee Calculator Fiscal Year (FY) 2026
</t>
    </r>
    <r>
      <rPr>
        <sz val="11"/>
        <color theme="1"/>
        <rFont val="Calibri"/>
        <family val="2"/>
        <scheme val="minor"/>
      </rPr>
      <t>Effective for new referrals from October 1, 2025 through September 30, 2026</t>
    </r>
    <r>
      <rPr>
        <b/>
        <sz val="11"/>
        <color theme="1"/>
        <rFont val="Calibri"/>
        <family val="2"/>
        <scheme val="minor"/>
      </rPr>
      <t xml:space="preserve">
These rates do not apply in Washington State, a separate calculator will be developed for Washington State.</t>
    </r>
  </si>
  <si>
    <t>State</t>
  </si>
  <si>
    <t>South Dakota</t>
  </si>
  <si>
    <t>County or City</t>
  </si>
  <si>
    <t>MINNEHAHA</t>
  </si>
  <si>
    <t>Case Mix Level</t>
  </si>
  <si>
    <t>H</t>
  </si>
  <si>
    <t>Start Date of Standard Episode of Care (SEOC) (MM/DD/YYYY)</t>
  </si>
  <si>
    <t>End Date of SEOC (MM/DD/YYYY)</t>
  </si>
  <si>
    <t>Number of Months in SEOC</t>
  </si>
  <si>
    <t>Prorated First Month Veteran Budget</t>
  </si>
  <si>
    <t>Average Monthly Veteran Budget</t>
  </si>
  <si>
    <t>Monthly Administrative Fee</t>
  </si>
  <si>
    <t>Average Monthly VA Obligation</t>
  </si>
  <si>
    <t>Total Veteran Budget for SEOC</t>
  </si>
  <si>
    <t>Full Assessment Fee</t>
  </si>
  <si>
    <t>Partial Assessment Fee</t>
  </si>
  <si>
    <t>Total VA Obligation for SEOC (if includes Full Assessment Fee)</t>
  </si>
  <si>
    <t>Total VA Obligation for SEOC (if DOES NOT include Full Assessment Fee)</t>
  </si>
  <si>
    <t>Table 2. FY 2026 VDC Case Mix Rate Calculator steps to determine VDC rates and fees</t>
  </si>
  <si>
    <r>
      <t>Steps to determine VDC rates and fees</t>
    </r>
    <r>
      <rPr>
        <b/>
        <sz val="11"/>
        <color rgb="FF000000"/>
        <rFont val="Calibri"/>
        <family val="2"/>
        <scheme val="minor"/>
      </rPr>
      <t>:</t>
    </r>
  </si>
  <si>
    <r>
      <t xml:space="preserve">1. Click on the </t>
    </r>
    <r>
      <rPr>
        <b/>
        <sz val="11"/>
        <color theme="9" tint="-0.249977111117893"/>
        <rFont val="Calibri"/>
        <family val="2"/>
        <scheme val="minor"/>
      </rPr>
      <t xml:space="preserve">green colored cell </t>
    </r>
    <r>
      <rPr>
        <sz val="11"/>
        <color theme="1"/>
        <rFont val="Calibri"/>
        <family val="2"/>
        <scheme val="minor"/>
      </rPr>
      <t>that lists the specific state (B1). Click on the drop-down arrow next to the selected cell. Scroll through the list to find and select the state of choice. You may also type the state in the cell (B1), but spelling must be correct (not case sensitive).</t>
    </r>
  </si>
  <si>
    <r>
      <t xml:space="preserve">2. Click on the </t>
    </r>
    <r>
      <rPr>
        <b/>
        <sz val="11"/>
        <color theme="4"/>
        <rFont val="Calibri"/>
        <family val="2"/>
        <scheme val="minor"/>
      </rPr>
      <t>blue colored cell</t>
    </r>
    <r>
      <rPr>
        <sz val="11"/>
        <color theme="1"/>
        <rFont val="Calibri"/>
        <family val="2"/>
        <scheme val="minor"/>
      </rPr>
      <t xml:space="preserve"> that lists the specific county or city (B2). Click on the drop-down arrow next to the selected cell. Scroll through the list to find and select the county or city of choice. You may also type the county or city in the cell (B2), but spelling must be correct (not case sensitive). Note: all county and city names in the USA are listed, not just those in the selected state.</t>
    </r>
  </si>
  <si>
    <r>
      <t xml:space="preserve">3. Click on the </t>
    </r>
    <r>
      <rPr>
        <b/>
        <sz val="11"/>
        <color theme="5"/>
        <rFont val="Calibri"/>
        <family val="2"/>
        <scheme val="minor"/>
      </rPr>
      <t>orange colored cell</t>
    </r>
    <r>
      <rPr>
        <sz val="11"/>
        <color theme="1"/>
        <rFont val="Calibri"/>
        <family val="2"/>
        <scheme val="minor"/>
      </rPr>
      <t xml:space="preserve"> that lists the specific case mix level (B3). Click on the drop-down arrow next to the selected cell. Scroll through the list to find and select the case mix level of choice. You may also type the case mix level in the cell (B3, not case sensitive). *Case Mix "V" is a maximum rate for ventilator-dependent Veterans. Please contact the VACO PLTSS Quad (VHAPurchasedLTSSSupportGroup@va.gov) if attempting to enroll a Veteran at this Case Mix Level. Also note that while Case Mix Level "V" continues to exist as maximum rate available for these cases, the cost of all home and community-based services cannot exceed 65% of what it would cost to care for the Veteran in a VA Nursing Home (Community Living Center, CLC), per 38 USC 1720C(d). This could be estimated more accurately at a local level, but the national projected average cap of 65% of a full year of CLC care in FY22 is $343,372.</t>
    </r>
  </si>
  <si>
    <r>
      <t xml:space="preserve">4. Click on the </t>
    </r>
    <r>
      <rPr>
        <b/>
        <sz val="11"/>
        <color theme="7"/>
        <rFont val="Calibri"/>
        <family val="2"/>
        <scheme val="minor"/>
      </rPr>
      <t>yellow colored cell</t>
    </r>
    <r>
      <rPr>
        <sz val="11"/>
        <color theme="1"/>
        <rFont val="Calibri"/>
        <family val="2"/>
        <scheme val="minor"/>
      </rPr>
      <t xml:space="preserve"> that lists the specific start date of the standard episode of care or SEOC (B4). Enter the start date of the SEOC using the format MM/DD/YYYY. If this is the Veteran's first VDC SEOC, enter the date the first spending plan is signed (the date the Veteran can start paying their workers) - this will give you the proper Prorated First Month Veteran Budget, Total Veteran Budget for SEOC, and Total VA Obligation for SEOC.</t>
    </r>
  </si>
  <si>
    <r>
      <t>5. Click on</t>
    </r>
    <r>
      <rPr>
        <b/>
        <sz val="11"/>
        <color theme="8"/>
        <rFont val="Calibri"/>
        <family val="2"/>
        <scheme val="minor"/>
      </rPr>
      <t xml:space="preserve"> </t>
    </r>
    <r>
      <rPr>
        <sz val="11"/>
        <rFont val="Calibri"/>
        <family val="2"/>
        <scheme val="minor"/>
      </rPr>
      <t xml:space="preserve">the </t>
    </r>
    <r>
      <rPr>
        <b/>
        <sz val="11"/>
        <color theme="8"/>
        <rFont val="Calibri"/>
        <family val="2"/>
        <scheme val="minor"/>
      </rPr>
      <t xml:space="preserve">light blue colored cell </t>
    </r>
    <r>
      <rPr>
        <sz val="11"/>
        <color theme="1"/>
        <rFont val="Calibri"/>
        <family val="2"/>
        <scheme val="minor"/>
      </rPr>
      <t>that lists the specific end date of the standard episode of care or SEOC (B5). Enter the end date of the SEOC using the format MM/DD/YYYY. SEOCs that do not end at the last day of the month will have the final month prorated. This will be reflected in the Total Veteran Budget for SEOC and Total VA Obligation for SEOC.</t>
    </r>
  </si>
  <si>
    <t>Table 3. Notes:</t>
  </si>
  <si>
    <t>In FY 2026, some Veterans will experience a small decrease in their monthly VDC budget. If the decrease will create a hardship, the VDC coordinator may continue to approve the FY 2025 budget level for the Veteran and VDC agency. This approval must be noted in the comments section of the authorization.</t>
  </si>
  <si>
    <t>If you have trouble with this tool, you can still use the "Rates" tab to manually search for specific county based rates and fees.</t>
  </si>
  <si>
    <t>Please reference the VDC Field Guidebook (updated July 8, 2025) for guidance and responsibilities surrounding Case Mix Rates (found here: https://vaww.vrm.km.va.gov/system/templates/selfservice/va_kanew/help/agent/locale/en-US/portal/554400000001031/content/554400000225571/FGB-Chapter-8-050802-Office-of-Geriatrics-and-Extended-Care-GEC).</t>
  </si>
  <si>
    <t>Once rows 1-3 (State, County/City, and Case Mix Level) are filled out, the Average Monthly Rates, Administrative Fee, and Assessment Fee will be populated. Entering the SEOC dates (rows 4-5) will populate the Total Budgets, Total Months, and Prorated First Month Budget.</t>
  </si>
  <si>
    <t>This tool is effective with SEOCs which were established in FY2020 for medical center level budgeting purposes, but SEOCs are not bound by fiscal years.</t>
  </si>
  <si>
    <t>This document references the CY 2026 Centers for Medicare and Medicaid Services (CMS) Proposed Home Health Prospective Payment System (HH PPS) Wage Index, published July 2, 2025 (found here: https://www.cms.gov/medicare/payment/prospective-payment-systems/home-health/home-health-prospective-payment-system-regulations-and-notices/cms-1828-p).</t>
  </si>
  <si>
    <r>
      <t xml:space="preserve">The VDC Case Mix Rate Calculator for FY 2026 was published on </t>
    </r>
    <r>
      <rPr>
        <sz val="11"/>
        <rFont val="Calibri"/>
        <family val="2"/>
        <scheme val="minor"/>
      </rPr>
      <t>August 20, 2025.</t>
    </r>
  </si>
  <si>
    <t>The wage index for Puerto Rico is set at the median of all Florida county wage indexes (0.8736).</t>
  </si>
  <si>
    <t>If a VA VDC Coordinator has concerns about previously having or needing an exempted rate, please contact Isaac Suh (isaac.suh@va.gov) and Dan Schoeps (daniel.schoeps@va.gov). If a provider has concerns about their reimbursement rate, they can contact the local VA VDC Coordinator or the local Veterans Care Agreement point of contact in the Office of Community Care.</t>
  </si>
  <si>
    <t>The Commonwealth of the Northern Mariana Islands' rate will be the same as Hawaii County's rate.</t>
  </si>
  <si>
    <t>The wage index for all counties in Hawaii will follow the highest wage index in the state (Honolulu, 1.1821).</t>
  </si>
  <si>
    <t>The wage index for all counties in Alaska will follow the highest wage index in the state (Anchorage, 1.1371).</t>
  </si>
  <si>
    <t>The wage index for the US Virgin Islands will follow the wage index of Dutchess County, NY (1.1745).</t>
  </si>
  <si>
    <t>The FY 2026 VDC rates were developed by adding the proposed Medicare market basket increase for home health care of 3.2% to the FY 2025 National Rate, then adjusted by the CY 2026 Proposed HH PPS Wage Index.</t>
  </si>
  <si>
    <r>
      <t>Table 4. Glossary</t>
    </r>
    <r>
      <rPr>
        <b/>
        <sz val="11"/>
        <color rgb="FF000000"/>
        <rFont val="Calibri"/>
        <family val="2"/>
        <scheme val="minor"/>
      </rPr>
      <t>:</t>
    </r>
  </si>
  <si>
    <r>
      <rPr>
        <b/>
        <sz val="11"/>
        <color rgb="FF000000"/>
        <rFont val="Calibri"/>
        <family val="2"/>
        <scheme val="minor"/>
      </rPr>
      <t xml:space="preserve">Number of Months in Standard Episode of Care </t>
    </r>
    <r>
      <rPr>
        <sz val="11"/>
        <color rgb="FF000000"/>
        <rFont val="Calibri"/>
        <family val="2"/>
        <scheme val="minor"/>
      </rPr>
      <t>(</t>
    </r>
    <r>
      <rPr>
        <b/>
        <sz val="11"/>
        <color rgb="FF000000"/>
        <rFont val="Calibri"/>
        <family val="2"/>
        <scheme val="minor"/>
      </rPr>
      <t>SEOC</t>
    </r>
    <r>
      <rPr>
        <sz val="11"/>
        <color rgb="FF000000"/>
        <rFont val="Calibri"/>
        <family val="2"/>
        <scheme val="minor"/>
      </rPr>
      <t>)</t>
    </r>
    <r>
      <rPr>
        <b/>
        <sz val="11"/>
        <color rgb="FF000000"/>
        <rFont val="Calibri"/>
        <family val="2"/>
        <scheme val="minor"/>
      </rPr>
      <t>:</t>
    </r>
    <r>
      <rPr>
        <sz val="11"/>
        <color rgb="FF000000"/>
        <rFont val="Calibri"/>
        <family val="2"/>
        <scheme val="minor"/>
      </rPr>
      <t xml:space="preserve"> Exact number of months in standard episode of care - usually 12 months.</t>
    </r>
  </si>
  <si>
    <r>
      <t>Prorated First Month Veteran Budget:</t>
    </r>
    <r>
      <rPr>
        <sz val="11"/>
        <color rgb="FF000000"/>
        <rFont val="Calibri"/>
        <family val="2"/>
        <scheme val="minor"/>
      </rPr>
      <t xml:space="preserve"> This represents the prorated Veteran budget for the first month of the SEOC period based on the actual amount of days in the first month with an approved Spending Plan. To calculate manually, first create the ratio of days enrolled to days in the month by dividing the remaining days in the first month of the SEOC by the total amount of days in the first month of the authorization. Then, multiply that ratio by the Average Monthly VA Expense. Last, subtract the Monthly Administrative Fee from that product.</t>
    </r>
  </si>
  <si>
    <r>
      <rPr>
        <b/>
        <sz val="11"/>
        <color rgb="FF000000"/>
        <rFont val="Calibri"/>
        <family val="2"/>
        <scheme val="minor"/>
      </rPr>
      <t>Average Monthly Veteran Budget:</t>
    </r>
    <r>
      <rPr>
        <sz val="11"/>
        <color rgb="FF000000"/>
        <rFont val="Calibri"/>
        <family val="2"/>
        <scheme val="minor"/>
      </rPr>
      <t xml:space="preserve"> Average monthly amount of money available to the Veteran to spend on services and goods. This does not include the Monthly Administrative Fee.</t>
    </r>
  </si>
  <si>
    <r>
      <rPr>
        <b/>
        <sz val="11"/>
        <color rgb="FF000000"/>
        <rFont val="Calibri"/>
        <family val="2"/>
        <scheme val="minor"/>
      </rPr>
      <t>Monthly Administrative Fee:</t>
    </r>
    <r>
      <rPr>
        <sz val="11"/>
        <color rgb="FF000000"/>
        <rFont val="Calibri"/>
        <family val="2"/>
        <scheme val="minor"/>
      </rPr>
      <t xml:space="preserve"> Monthly fee paid to the VDC provider for person-centered counseling services and financial management services (FMS), and program administration provided to the Veteran. This is set at 22% of case mix level D.</t>
    </r>
  </si>
  <si>
    <r>
      <rPr>
        <b/>
        <sz val="11"/>
        <color rgb="FF000000"/>
        <rFont val="Calibri"/>
        <family val="2"/>
        <scheme val="minor"/>
      </rPr>
      <t>Average Monthly VA Obligation:</t>
    </r>
    <r>
      <rPr>
        <sz val="11"/>
        <color rgb="FF000000"/>
        <rFont val="Calibri"/>
        <family val="2"/>
        <scheme val="minor"/>
      </rPr>
      <t xml:space="preserve"> Average monthly amount of money spent by VA on a Veteran for VDC. This includes the Average Monthly Veteran Budget and Monthly Administrative Fee.</t>
    </r>
  </si>
  <si>
    <r>
      <rPr>
        <b/>
        <sz val="11"/>
        <color rgb="FF000000"/>
        <rFont val="Calibri"/>
        <family val="2"/>
        <scheme val="minor"/>
      </rPr>
      <t>Total Veteran Budget for SEOC:</t>
    </r>
    <r>
      <rPr>
        <sz val="11"/>
        <color rgb="FF000000"/>
        <rFont val="Calibri"/>
        <family val="2"/>
        <scheme val="minor"/>
      </rPr>
      <t xml:space="preserve"> Total amount of money available to the Veteran to spend on services and goods for entire SEOC. This does not include the Monthly Administrative Fees or Assessment Fee.</t>
    </r>
  </si>
  <si>
    <r>
      <t xml:space="preserve">Full Assessment Fee: </t>
    </r>
    <r>
      <rPr>
        <sz val="11"/>
        <color rgb="FF000000"/>
        <rFont val="Calibri"/>
        <family val="2"/>
        <scheme val="minor"/>
      </rPr>
      <t>One-time fee paid to the VDC provider to cover the costs associated with enrolling Veteran in VDC. If the Veteran is already enrolled in VDC, this fee should not be paid. This is set at 31% of case mix level D.</t>
    </r>
  </si>
  <si>
    <r>
      <rPr>
        <b/>
        <sz val="11"/>
        <color rgb="FF000000"/>
        <rFont val="Calibri"/>
        <family val="2"/>
        <scheme val="minor"/>
      </rPr>
      <t>Partial Assessment Fee:</t>
    </r>
    <r>
      <rPr>
        <sz val="11"/>
        <color rgb="FF000000"/>
        <rFont val="Calibri"/>
        <family val="2"/>
        <scheme val="minor"/>
      </rPr>
      <t xml:space="preserve"> One-time fee paid to VDC provider if Veteran is consulted by provider about VDC, but does not enroll. This is set at 50% the Full Assessment Fee.</t>
    </r>
  </si>
  <si>
    <r>
      <rPr>
        <b/>
        <sz val="11"/>
        <color rgb="FF000000"/>
        <rFont val="Calibri"/>
        <family val="2"/>
        <scheme val="minor"/>
      </rPr>
      <t>Total VA Obligation for SEOC (if includes Initial Assessment Fee):</t>
    </r>
    <r>
      <rPr>
        <sz val="11"/>
        <color rgb="FF000000"/>
        <rFont val="Calibri"/>
        <family val="2"/>
        <scheme val="minor"/>
      </rPr>
      <t xml:space="preserve"> Total amount of money to list in the referral packet to cover all associated expenses for a Veteran NEWLY enrolled in VDC for the entire authorization period.</t>
    </r>
  </si>
  <si>
    <r>
      <rPr>
        <b/>
        <sz val="11"/>
        <color rgb="FF000000"/>
        <rFont val="Calibri"/>
        <family val="2"/>
        <scheme val="minor"/>
      </rPr>
      <t>Total VA Obligation for SEOC (if DOES NOT include Initial Assessment Fee)</t>
    </r>
    <r>
      <rPr>
        <sz val="11"/>
        <color rgb="FF000000"/>
        <rFont val="Calibri"/>
        <family val="2"/>
        <scheme val="minor"/>
      </rPr>
      <t>: Total amount of money to list in the referral packet to cover all associated expenses for a Veteran ALREADY enrolled in VDC for entire authorization period.</t>
    </r>
  </si>
  <si>
    <t>Table 5. Veteran Directed Care Monthly Average Case Mix Budget, Administrative Fee, and Assessment Fee List</t>
  </si>
  <si>
    <t>Effective for new referrals from October 1, 2025 through September 30, 2026</t>
  </si>
  <si>
    <t>Notes:</t>
  </si>
  <si>
    <t>-See "Calculator" tab for easy to use tool identifying rates and fees to use in authorization.  Otherwise follow steps below for standard way to find rates and fees</t>
  </si>
  <si>
    <r>
      <t xml:space="preserve">-The </t>
    </r>
    <r>
      <rPr>
        <b/>
        <u/>
        <sz val="11"/>
        <color rgb="FF000000"/>
        <rFont val="Calibri"/>
        <family val="2"/>
        <scheme val="minor"/>
      </rPr>
      <t xml:space="preserve">Average Monthly Veteran Budget by Case Mix Level </t>
    </r>
    <r>
      <rPr>
        <sz val="11"/>
        <color rgb="FF000000"/>
        <rFont val="Calibri"/>
        <family val="2"/>
        <scheme val="minor"/>
      </rPr>
      <t>is listed in columns H-T.  The Monthly Administrative Fee in column U is the same within a county regardless of case mix level.  The Average Monthly VA Expense is equal to the sum of the Average Monthly Veteran Budget and the Monthly Administrative Fee.</t>
    </r>
  </si>
  <si>
    <t>-Multiply Average Monthly VA Expense by months in the authorization to represent Total VA Obligation for Authorization (without Assessment Fee included)</t>
  </si>
  <si>
    <t>-Includes both Urban and Rural counties.  Search for county of interest using ctrl+"F"</t>
  </si>
  <si>
    <t>Average Monthly Veteran Budget by Case Mix Level</t>
  </si>
  <si>
    <t>Social Security Administration (SSA) State/ County Code</t>
  </si>
  <si>
    <t>Federal Information Processing System (FIPS)</t>
  </si>
  <si>
    <t>Core Based Statistical Area (CBSA) Code</t>
  </si>
  <si>
    <t>CBSA or Statewide Rural Name</t>
  </si>
  <si>
    <t>County or City Name</t>
  </si>
  <si>
    <t>Urban/ Rural</t>
  </si>
  <si>
    <t>Wage Index</t>
  </si>
  <si>
    <t>L</t>
  </si>
  <si>
    <t>A</t>
  </si>
  <si>
    <t>B</t>
  </si>
  <si>
    <t>C</t>
  </si>
  <si>
    <t>D</t>
  </si>
  <si>
    <t>E</t>
  </si>
  <si>
    <t>F</t>
  </si>
  <si>
    <t>G</t>
  </si>
  <si>
    <t>I</t>
  </si>
  <si>
    <t>J</t>
  </si>
  <si>
    <t>K</t>
  </si>
  <si>
    <t>V*</t>
  </si>
  <si>
    <t>Assessment Fee</t>
  </si>
  <si>
    <t>Value to Paste</t>
  </si>
  <si>
    <t>CBSA</t>
  </si>
  <si>
    <t>CY 2026 HH PPS Wage Index With 5% Cap</t>
  </si>
  <si>
    <t>National</t>
  </si>
  <si>
    <t>-</t>
  </si>
  <si>
    <t>National Rate</t>
  </si>
  <si>
    <t>ALABAMA</t>
  </si>
  <si>
    <t>Montgomery, AL</t>
  </si>
  <si>
    <t>AUTAUGA</t>
  </si>
  <si>
    <t>Alabama</t>
  </si>
  <si>
    <t>URBAN</t>
  </si>
  <si>
    <t xml:space="preserve">, </t>
  </si>
  <si>
    <t>ALASKA</t>
  </si>
  <si>
    <t>Daphne-Fairhope-Foley, AL</t>
  </si>
  <si>
    <t>BALDWIN</t>
  </si>
  <si>
    <t>ARIZONA</t>
  </si>
  <si>
    <t>BARBOUR</t>
  </si>
  <si>
    <t>RURAL</t>
  </si>
  <si>
    <t>ARKANSAS</t>
  </si>
  <si>
    <t>Birmingham, AL</t>
  </si>
  <si>
    <t>BIBB</t>
  </si>
  <si>
    <t>CALIFORNIA</t>
  </si>
  <si>
    <t>BLOUNT</t>
  </si>
  <si>
    <t>COLORADO</t>
  </si>
  <si>
    <t>BULLOCK</t>
  </si>
  <si>
    <t>CONNECTICUT</t>
  </si>
  <si>
    <t>BUTLER</t>
  </si>
  <si>
    <t>FLORIDA</t>
  </si>
  <si>
    <t>Anniston-Oxford, AL</t>
  </si>
  <si>
    <t>CALHOUN</t>
  </si>
  <si>
    <t>DELAWARE</t>
  </si>
  <si>
    <t>CHAMBERS</t>
  </si>
  <si>
    <t>CHEROKEE</t>
  </si>
  <si>
    <t>GEORGIA</t>
  </si>
  <si>
    <t>CHILTON</t>
  </si>
  <si>
    <t>HAWAII</t>
  </si>
  <si>
    <t>CHOCTAW</t>
  </si>
  <si>
    <t>IDAHO</t>
  </si>
  <si>
    <t>CLARKE</t>
  </si>
  <si>
    <t>ILLINOIS</t>
  </si>
  <si>
    <t>CLAY</t>
  </si>
  <si>
    <t>INDIANA</t>
  </si>
  <si>
    <t>CLEBURNE</t>
  </si>
  <si>
    <t>IOWA</t>
  </si>
  <si>
    <t>COFFEE</t>
  </si>
  <si>
    <t>KANSAS</t>
  </si>
  <si>
    <t>Florence-Muscle Shoals, AL</t>
  </si>
  <si>
    <t>COLBERT</t>
  </si>
  <si>
    <t>KENTUCKY</t>
  </si>
  <si>
    <t>CONECUH</t>
  </si>
  <si>
    <t>LOUISIANA</t>
  </si>
  <si>
    <t>COOSA</t>
  </si>
  <si>
    <t>MAINE</t>
  </si>
  <si>
    <t>COVINGTON</t>
  </si>
  <si>
    <t>MARYLAND</t>
  </si>
  <si>
    <t>CRENSHAW</t>
  </si>
  <si>
    <t>MASSACHUSETTS</t>
  </si>
  <si>
    <t>CULLMAN</t>
  </si>
  <si>
    <t>MICHIGAN</t>
  </si>
  <si>
    <t>DALE</t>
  </si>
  <si>
    <t>MINNESOTA</t>
  </si>
  <si>
    <t>DALLAS</t>
  </si>
  <si>
    <t>MISSISSIPPI</t>
  </si>
  <si>
    <t>DE KALB</t>
  </si>
  <si>
    <t>MISSOURI</t>
  </si>
  <si>
    <t>ELMORE</t>
  </si>
  <si>
    <t>MONTANA</t>
  </si>
  <si>
    <t>ESCAMBIA</t>
  </si>
  <si>
    <t>NEBRASKA</t>
  </si>
  <si>
    <t>Gadsden, AL</t>
  </si>
  <si>
    <t>ETOWAH</t>
  </si>
  <si>
    <t>NEVADA</t>
  </si>
  <si>
    <t>FAYETTE</t>
  </si>
  <si>
    <t>NEW HAMPSHIRE</t>
  </si>
  <si>
    <t>FRANKLIN</t>
  </si>
  <si>
    <t>NEW MEXICO</t>
  </si>
  <si>
    <t>Dothan, AL</t>
  </si>
  <si>
    <t>GENEVA</t>
  </si>
  <si>
    <t>NEW YORK</t>
  </si>
  <si>
    <t>Tuscaloosa, AL</t>
  </si>
  <si>
    <t>GREENE</t>
  </si>
  <si>
    <t>NORTH CAROLINA</t>
  </si>
  <si>
    <t>HALE</t>
  </si>
  <si>
    <t>NORTH DAKOTA</t>
  </si>
  <si>
    <t>HENRY</t>
  </si>
  <si>
    <t>OHIO</t>
  </si>
  <si>
    <t>HOUSTON</t>
  </si>
  <si>
    <t>OKLAHOMA</t>
  </si>
  <si>
    <t>JACKSON</t>
  </si>
  <si>
    <t>OREGON</t>
  </si>
  <si>
    <t>JEFFERSON</t>
  </si>
  <si>
    <t>PENNSYLVANIA</t>
  </si>
  <si>
    <t>LAMAR</t>
  </si>
  <si>
    <t>PUERTO RICO</t>
  </si>
  <si>
    <t>LAUDERDALE</t>
  </si>
  <si>
    <t>SOUTH CAROLINA</t>
  </si>
  <si>
    <t>Decatur, AL</t>
  </si>
  <si>
    <t>LAWRENCE</t>
  </si>
  <si>
    <t>SOUTH DAKOTA</t>
  </si>
  <si>
    <t>Auburn-Opelika, AL</t>
  </si>
  <si>
    <t>LEE</t>
  </si>
  <si>
    <t>TENNESSEE</t>
  </si>
  <si>
    <t>Huntsville, AL</t>
  </si>
  <si>
    <t>LIMESTONE</t>
  </si>
  <si>
    <t>TEXAS</t>
  </si>
  <si>
    <t>LOWNDES</t>
  </si>
  <si>
    <t>UTAH</t>
  </si>
  <si>
    <t>MACON</t>
  </si>
  <si>
    <t>VERMONT</t>
  </si>
  <si>
    <t>MADISON</t>
  </si>
  <si>
    <t>Virgin Islands</t>
  </si>
  <si>
    <t>MARENGO</t>
  </si>
  <si>
    <t>VIRGINIA</t>
  </si>
  <si>
    <t>MARION</t>
  </si>
  <si>
    <t>WASHINGTON</t>
  </si>
  <si>
    <t>MARSHALL</t>
  </si>
  <si>
    <t>WEST VIRGINIA</t>
  </si>
  <si>
    <t>Mobile, AL</t>
  </si>
  <si>
    <t>MOBILE</t>
  </si>
  <si>
    <t>WISCONSIN</t>
  </si>
  <si>
    <t>MONROE</t>
  </si>
  <si>
    <t>WYOMING</t>
  </si>
  <si>
    <t>MONTGOMERY</t>
  </si>
  <si>
    <t>GUAM</t>
  </si>
  <si>
    <t>MORGAN</t>
  </si>
  <si>
    <t>Abilene, TX</t>
  </si>
  <si>
    <t>PERRY</t>
  </si>
  <si>
    <t>Aguadilla, PR</t>
  </si>
  <si>
    <t>PICKENS</t>
  </si>
  <si>
    <t>Akron, OH</t>
  </si>
  <si>
    <t>PIKE</t>
  </si>
  <si>
    <t>Albany, GA</t>
  </si>
  <si>
    <t>RANDOLPH</t>
  </si>
  <si>
    <t>Albany, OR</t>
  </si>
  <si>
    <t>Columbus, GA-AL</t>
  </si>
  <si>
    <t>RUSSELL</t>
  </si>
  <si>
    <t>Albany-Schenectady-Troy, NY</t>
  </si>
  <si>
    <t>ST. CLAIR</t>
  </si>
  <si>
    <t>Albuquerque, NM</t>
  </si>
  <si>
    <t>SHELBY</t>
  </si>
  <si>
    <t>Alexandria, LA</t>
  </si>
  <si>
    <t>SUMTER</t>
  </si>
  <si>
    <t>Allentown-Bethlehem-Easton, PA-NJ</t>
  </si>
  <si>
    <t>TALLADEGA</t>
  </si>
  <si>
    <t>Altoona, PA</t>
  </si>
  <si>
    <t>TALLAPOOSA</t>
  </si>
  <si>
    <t>Amarillo, TX</t>
  </si>
  <si>
    <t>TUSCALOOSA</t>
  </si>
  <si>
    <t>Ames, IA</t>
  </si>
  <si>
    <t>WALKER</t>
  </si>
  <si>
    <t>Amherst Town-Northampton, MA</t>
  </si>
  <si>
    <t>Anaheim-Santa Ana-Irvine, CA</t>
  </si>
  <si>
    <t>WILCOX</t>
  </si>
  <si>
    <t>Anchorage, AK</t>
  </si>
  <si>
    <t>WINSTON</t>
  </si>
  <si>
    <t>Ann Arbor, MI</t>
  </si>
  <si>
    <t>STATEWIDE</t>
  </si>
  <si>
    <t>ALEUTIANS EAST</t>
  </si>
  <si>
    <t>Alaska</t>
  </si>
  <si>
    <t>Appleton, WI</t>
  </si>
  <si>
    <t>ALEUTIANS WEST</t>
  </si>
  <si>
    <t>Arecibo, PR</t>
  </si>
  <si>
    <t>ANCHORAGE</t>
  </si>
  <si>
    <t>Arlington-Alexandria-Reston, VA-WV</t>
  </si>
  <si>
    <t>BETHEL</t>
  </si>
  <si>
    <t>Asheville, NC</t>
  </si>
  <si>
    <t>BRISTOL BAY</t>
  </si>
  <si>
    <t>Athens-Clarke County, GA</t>
  </si>
  <si>
    <t>CHUGACH</t>
  </si>
  <si>
    <t>Atlanta-Sandy Springs-Roswell, GA</t>
  </si>
  <si>
    <t>COPPER RIVER</t>
  </si>
  <si>
    <t>Atlantic City-Hammonton, NJ</t>
  </si>
  <si>
    <t>DENALI</t>
  </si>
  <si>
    <t>DILLINGHAM</t>
  </si>
  <si>
    <t>Augusta-Richmond County, GA-SC</t>
  </si>
  <si>
    <t>Fairbanks-College, AK</t>
  </si>
  <si>
    <t>FAIRBANKS NORTH STAR</t>
  </si>
  <si>
    <t>Austin-Round Rock-San Marcos, TX</t>
  </si>
  <si>
    <t>HAINES</t>
  </si>
  <si>
    <t>Bakersfield-Delano, CA</t>
  </si>
  <si>
    <t>HOONAH-ANGOON</t>
  </si>
  <si>
    <t>Baltimore-Columbia-Towson, MD</t>
  </si>
  <si>
    <t>JUNEAU</t>
  </si>
  <si>
    <t>Bangor, ME</t>
  </si>
  <si>
    <t>KENAI PENINSULA</t>
  </si>
  <si>
    <t>Barnstable Town, MA</t>
  </si>
  <si>
    <t>KETCHIKAN GATEWAY</t>
  </si>
  <si>
    <t>Baton Rouge, LA</t>
  </si>
  <si>
    <t>KODIAK ISLAND</t>
  </si>
  <si>
    <t>Battle Creek, MI</t>
  </si>
  <si>
    <t>KUSILVAK</t>
  </si>
  <si>
    <t>Bay City, MI</t>
  </si>
  <si>
    <t>LAKE AND PENINSULA</t>
  </si>
  <si>
    <t>Beaumont-Port Arthur, TX</t>
  </si>
  <si>
    <t>MATANUSKA-SUSITNA</t>
  </si>
  <si>
    <t>Beckley, WV</t>
  </si>
  <si>
    <t>NOME</t>
  </si>
  <si>
    <t>Bellingham, WA</t>
  </si>
  <si>
    <t>NORTH SLOPE BOROUH</t>
  </si>
  <si>
    <t>Bend, OR</t>
  </si>
  <si>
    <t>NORTHWEST ARTIC</t>
  </si>
  <si>
    <t>Billings, MT</t>
  </si>
  <si>
    <t>PETERSBURG</t>
  </si>
  <si>
    <t>Binghamton, NY</t>
  </si>
  <si>
    <t>PRINCE OF WALES-HYDER</t>
  </si>
  <si>
    <t>SITKA</t>
  </si>
  <si>
    <t>Bismarck, ND</t>
  </si>
  <si>
    <t>SKAGWAY-YAKUTAT</t>
  </si>
  <si>
    <t>Blacksburg-Christiansburg-Radford, VA</t>
  </si>
  <si>
    <t>SOUTHEAST FAIRBANKS</t>
  </si>
  <si>
    <t>Bloomington, IL</t>
  </si>
  <si>
    <t>WRANGELL CITY</t>
  </si>
  <si>
    <t>Bloomington, IN</t>
  </si>
  <si>
    <t>YAKUTAT</t>
  </si>
  <si>
    <t>Boise City, ID</t>
  </si>
  <si>
    <t>YUKON-KOYUKUK</t>
  </si>
  <si>
    <t>Boston, MA</t>
  </si>
  <si>
    <t>Boulder, CO</t>
  </si>
  <si>
    <t>APACHE</t>
  </si>
  <si>
    <t>Arizona</t>
  </si>
  <si>
    <t>Bowling Green, KY</t>
  </si>
  <si>
    <t>Sierra Vista-Douglas, AZ</t>
  </si>
  <si>
    <t>COCHISE</t>
  </si>
  <si>
    <t>Bozeman, MT</t>
  </si>
  <si>
    <t>Flagstaff, AZ</t>
  </si>
  <si>
    <t>COCONINO</t>
  </si>
  <si>
    <t>Bremerton-Silverdale-Port Orchard, WA</t>
  </si>
  <si>
    <t>GILA</t>
  </si>
  <si>
    <t>Bridgeport-Stamford-Danbury, CT</t>
  </si>
  <si>
    <t>GRAHAM</t>
  </si>
  <si>
    <t>Brownsville-Harlingen, TX</t>
  </si>
  <si>
    <t>GREENLEE</t>
  </si>
  <si>
    <t>Brunswick-St. Simons, GA</t>
  </si>
  <si>
    <t>LAPAZ</t>
  </si>
  <si>
    <t>Buffalo-Cheektowaga, NY</t>
  </si>
  <si>
    <t>Phoenix-Mesa-Chandler, AZ</t>
  </si>
  <si>
    <t>MARICOPA</t>
  </si>
  <si>
    <t>Burlington, NC</t>
  </si>
  <si>
    <t>Lake Havasu City-Kingman, AZ</t>
  </si>
  <si>
    <t>MOHAVE</t>
  </si>
  <si>
    <t>Burlington-South Burlington, VT</t>
  </si>
  <si>
    <t>NAVAJO</t>
  </si>
  <si>
    <t>Cambridge-Newton-Framingham, MA</t>
  </si>
  <si>
    <t>Tucson, AZ</t>
  </si>
  <si>
    <t>PIMA</t>
  </si>
  <si>
    <t>Camden, NJ</t>
  </si>
  <si>
    <t>PINAL</t>
  </si>
  <si>
    <t>Canton-Massillon, OH</t>
  </si>
  <si>
    <t>SANTA CRUZ</t>
  </si>
  <si>
    <t>Cape Coral-Fort Myers, FL</t>
  </si>
  <si>
    <t>Prescott Valley-Prescott, AZ</t>
  </si>
  <si>
    <t>YAVAPAI</t>
  </si>
  <si>
    <t>Cape Girardeau, MO-IL</t>
  </si>
  <si>
    <t>Yuma, AZ</t>
  </si>
  <si>
    <t>YUMA</t>
  </si>
  <si>
    <t>Carson City, NV</t>
  </si>
  <si>
    <t>Casper, WY</t>
  </si>
  <si>
    <t>Arkansas</t>
  </si>
  <si>
    <t>Cedar Rapids, IA</t>
  </si>
  <si>
    <t>ASHLEY</t>
  </si>
  <si>
    <t>Chambersburg, PA</t>
  </si>
  <si>
    <t>BAXTER</t>
  </si>
  <si>
    <t>Champaign-Urbana, IL</t>
  </si>
  <si>
    <t>Fayetteville-Springdale-Rogers, AR</t>
  </si>
  <si>
    <t>BENTON</t>
  </si>
  <si>
    <t>Charleston, WV</t>
  </si>
  <si>
    <t>BOONE</t>
  </si>
  <si>
    <t>Charleston-North Charleston, SC</t>
  </si>
  <si>
    <t>BRADLEY</t>
  </si>
  <si>
    <t>Charlotte-Concord-Gastonia, NC-SC</t>
  </si>
  <si>
    <t>Charlottesville, VA</t>
  </si>
  <si>
    <t>CARROLL</t>
  </si>
  <si>
    <t>Chattanooga, TN-GA</t>
  </si>
  <si>
    <t>CHICOT</t>
  </si>
  <si>
    <t>Cheyenne, WY</t>
  </si>
  <si>
    <t>CLARK</t>
  </si>
  <si>
    <t>Chicago-Naperville-Schaumburg, IL</t>
  </si>
  <si>
    <t>Chico, CA</t>
  </si>
  <si>
    <t>Cincinnati, OH-KY-IN</t>
  </si>
  <si>
    <t>CLEVELAND</t>
  </si>
  <si>
    <t>Clarksville, TN-KY</t>
  </si>
  <si>
    <t>COLUMBIA</t>
  </si>
  <si>
    <t>Cleveland, OH</t>
  </si>
  <si>
    <t>CONWAY</t>
  </si>
  <si>
    <t>Cleveland, TN</t>
  </si>
  <si>
    <t>Jonesboro, AR</t>
  </si>
  <si>
    <t>CRAIGHEAD</t>
  </si>
  <si>
    <t>Coeur d'Alene, ID</t>
  </si>
  <si>
    <t>Fort Smith, AR-OK</t>
  </si>
  <si>
    <t>CRAWFORD</t>
  </si>
  <si>
    <t>College Station-Bryan, TX</t>
  </si>
  <si>
    <t>Memphis, TN-MS-AR</t>
  </si>
  <si>
    <t>CRITTENDEN</t>
  </si>
  <si>
    <t>Colorado Springs, CO</t>
  </si>
  <si>
    <t>CROSS</t>
  </si>
  <si>
    <t>Columbia, MO</t>
  </si>
  <si>
    <t>Columbia, SC</t>
  </si>
  <si>
    <t>DESHA</t>
  </si>
  <si>
    <t>DREW</t>
  </si>
  <si>
    <t>Columbus, IN</t>
  </si>
  <si>
    <t>Little Rock-North Little Rock-Conway, AR</t>
  </si>
  <si>
    <t>FAULKNER</t>
  </si>
  <si>
    <t>Columbus, OH</t>
  </si>
  <si>
    <t>urban</t>
  </si>
  <si>
    <t>Corpus Christi, TX</t>
  </si>
  <si>
    <t>FULTON</t>
  </si>
  <si>
    <t>Corvallis, OR</t>
  </si>
  <si>
    <t>Hot Springs, AR</t>
  </si>
  <si>
    <t>GARLAND</t>
  </si>
  <si>
    <t>Crestview-Fort Walton Beach-Destin, FL</t>
  </si>
  <si>
    <t>GRANT</t>
  </si>
  <si>
    <t>Dallas-Plano-Irving, TX</t>
  </si>
  <si>
    <t>Dalton, GA</t>
  </si>
  <si>
    <t>HEMPSTEAD</t>
  </si>
  <si>
    <t>HOT SPRING</t>
  </si>
  <si>
    <t>Davenport-Moline-Rock Island, IA-IL</t>
  </si>
  <si>
    <t>HOWARD</t>
  </si>
  <si>
    <t>Dayton-Kettering-Beavercreek, OH</t>
  </si>
  <si>
    <t>INDEPENDENCE</t>
  </si>
  <si>
    <t>IZARD</t>
  </si>
  <si>
    <t>Decatur, IL</t>
  </si>
  <si>
    <t>Deltona-Daytona Beach-Ormond Beach, FL</t>
  </si>
  <si>
    <t>Denver-Aurora-Centennial, CO</t>
  </si>
  <si>
    <t>JOHNSON</t>
  </si>
  <si>
    <t>Des Moines-West Des Moines, IA</t>
  </si>
  <si>
    <t>LAFAYETTE</t>
  </si>
  <si>
    <t>Detroit-Dearborn-Livonia, MI</t>
  </si>
  <si>
    <t>Dover, DE</t>
  </si>
  <si>
    <t>LINCOLN</t>
  </si>
  <si>
    <t>Dubuque, IA</t>
  </si>
  <si>
    <t>Texarkana, TX-AR</t>
  </si>
  <si>
    <t>LITTLE RIVER</t>
  </si>
  <si>
    <t>Duluth, MN-WI</t>
  </si>
  <si>
    <t>LOGAN</t>
  </si>
  <si>
    <t>Durham-Chapel Hill, NC</t>
  </si>
  <si>
    <t>LONOKE</t>
  </si>
  <si>
    <t>Eagle Pass, TX</t>
  </si>
  <si>
    <t>Eau Claire, WI</t>
  </si>
  <si>
    <t>El Centro, CA</t>
  </si>
  <si>
    <t>MILLER</t>
  </si>
  <si>
    <t>Elgin, IL</t>
  </si>
  <si>
    <t>Elizabethtown, KY</t>
  </si>
  <si>
    <t>Elkhart-Goshen, IN</t>
  </si>
  <si>
    <t>Elmira, NY</t>
  </si>
  <si>
    <t>El Paso, TX</t>
  </si>
  <si>
    <t>NEWTON</t>
  </si>
  <si>
    <t>Enid, OK</t>
  </si>
  <si>
    <t>OUACHITA</t>
  </si>
  <si>
    <t>Erie, PA</t>
  </si>
  <si>
    <t>Eugene-Springfield, OR</t>
  </si>
  <si>
    <t>PHILLIPS</t>
  </si>
  <si>
    <t>Evansville, IN</t>
  </si>
  <si>
    <t>Everett, WA</t>
  </si>
  <si>
    <t>POINSETT</t>
  </si>
  <si>
    <t>POLK</t>
  </si>
  <si>
    <t>Fargo, ND-MN</t>
  </si>
  <si>
    <t>POPE</t>
  </si>
  <si>
    <t>Farmington, NM</t>
  </si>
  <si>
    <t>PRAIRIE</t>
  </si>
  <si>
    <t>Fayetteville, NC</t>
  </si>
  <si>
    <t>PULASKI</t>
  </si>
  <si>
    <t>ST. FRANCIS</t>
  </si>
  <si>
    <t>Flint, MI</t>
  </si>
  <si>
    <t>SALINE</t>
  </si>
  <si>
    <t>Florence, SC</t>
  </si>
  <si>
    <t>SCOTT</t>
  </si>
  <si>
    <t>SEARCY</t>
  </si>
  <si>
    <t>Fond du Lac, WI</t>
  </si>
  <si>
    <t>SEBASTIAN</t>
  </si>
  <si>
    <t>Fort Collins-Loveland, CO</t>
  </si>
  <si>
    <t>SEVIER</t>
  </si>
  <si>
    <t>Fort Lauderdale-Pompano Beach-Sunrise, FL</t>
  </si>
  <si>
    <t>SHARP</t>
  </si>
  <si>
    <t>STONE</t>
  </si>
  <si>
    <t>Fort Wayne, IN</t>
  </si>
  <si>
    <t>UNION</t>
  </si>
  <si>
    <t>Fort Worth-Arlington-Grapevine, TX</t>
  </si>
  <si>
    <t>VAN BUREN</t>
  </si>
  <si>
    <t>Frederick-Gaithersburg-Bethesda, MD</t>
  </si>
  <si>
    <t>Fresno, CA</t>
  </si>
  <si>
    <t>WHITE</t>
  </si>
  <si>
    <t>WOODRUFF</t>
  </si>
  <si>
    <t>Gainesville, FL</t>
  </si>
  <si>
    <t>YELL</t>
  </si>
  <si>
    <t>Gainesville, GA</t>
  </si>
  <si>
    <t>Gettysburg, PA</t>
  </si>
  <si>
    <t>Oakland-Fremont-Berkeley, CA</t>
  </si>
  <si>
    <t>ALAMEDA</t>
  </si>
  <si>
    <t>California</t>
  </si>
  <si>
    <t>Glens Falls, NY</t>
  </si>
  <si>
    <t>ALPINE</t>
  </si>
  <si>
    <t>Goldsboro, NC</t>
  </si>
  <si>
    <t>AMADOR</t>
  </si>
  <si>
    <t>Grand Forks, ND-MN</t>
  </si>
  <si>
    <t>BUTTE</t>
  </si>
  <si>
    <t>Grand Island, NE</t>
  </si>
  <si>
    <t>CALAVERAS</t>
  </si>
  <si>
    <t>Grand Junction, CO</t>
  </si>
  <si>
    <t>COLUSA</t>
  </si>
  <si>
    <t>Grand Rapids-Wyoming-Kentwood, MI</t>
  </si>
  <si>
    <t>CONTRA COSTA</t>
  </si>
  <si>
    <t>Grants Pass, OR</t>
  </si>
  <si>
    <t>DEL NORTE</t>
  </si>
  <si>
    <t>Great Falls, MT</t>
  </si>
  <si>
    <t>Sacramento-Roseville-Folsom, CA</t>
  </si>
  <si>
    <t>EL DORADO</t>
  </si>
  <si>
    <t>Greeley, CO</t>
  </si>
  <si>
    <t>FRESNO</t>
  </si>
  <si>
    <t>Green Bay, WI</t>
  </si>
  <si>
    <t>GLENN</t>
  </si>
  <si>
    <t>Greensboro-High Point, NC</t>
  </si>
  <si>
    <t>HUMBOLDT</t>
  </si>
  <si>
    <t>Greenville, NC</t>
  </si>
  <si>
    <t>IMPERIAL</t>
  </si>
  <si>
    <t>Greenville-Anderson-Greer, SC</t>
  </si>
  <si>
    <t>INYO</t>
  </si>
  <si>
    <t>Guayama, PR</t>
  </si>
  <si>
    <t>KERN</t>
  </si>
  <si>
    <t>Gulfport-Biloxi, MS</t>
  </si>
  <si>
    <t>Hanford-Corcoran, CA</t>
  </si>
  <si>
    <t>KINGS</t>
  </si>
  <si>
    <t>Hagerstown-Martinsburg, MD-WV</t>
  </si>
  <si>
    <t>LAKE</t>
  </si>
  <si>
    <t>Hammond, LA</t>
  </si>
  <si>
    <t>LASSEN</t>
  </si>
  <si>
    <t>Los Angeles-Long Beach-Glendale, CA</t>
  </si>
  <si>
    <t>LOS ANGELES</t>
  </si>
  <si>
    <t>Harrisburg-Carlisle, PA</t>
  </si>
  <si>
    <t>Harrisonburg, VA</t>
  </si>
  <si>
    <t>MADERA</t>
  </si>
  <si>
    <t>Hartford-West Hartford-East Hartford, CT</t>
  </si>
  <si>
    <t>San Rafael, CA</t>
  </si>
  <si>
    <t>MARIN</t>
  </si>
  <si>
    <t>Hattiesburg, MS</t>
  </si>
  <si>
    <t>MARIPOSA</t>
  </si>
  <si>
    <t>Helena, MT</t>
  </si>
  <si>
    <t>MENDOCINO</t>
  </si>
  <si>
    <t>Hickory-Lenoir-Morganton, NC</t>
  </si>
  <si>
    <t>Merced, CA</t>
  </si>
  <si>
    <t>MERCED</t>
  </si>
  <si>
    <t>Hilton Head Island-Bluffton-Port Royal, SC</t>
  </si>
  <si>
    <t>MODOC</t>
  </si>
  <si>
    <t>Hinesville, GA2</t>
  </si>
  <si>
    <t>MONO</t>
  </si>
  <si>
    <t>Homosassa Springs, FL</t>
  </si>
  <si>
    <t>Salinas, CA</t>
  </si>
  <si>
    <t>MONTEREY</t>
  </si>
  <si>
    <t>Napa, CA</t>
  </si>
  <si>
    <t>NAPA</t>
  </si>
  <si>
    <t>Houma-Bayou Cane-Thibodaux, LA</t>
  </si>
  <si>
    <t>Houston-Pasadena-The Woodlands, TX</t>
  </si>
  <si>
    <t>ORANGE</t>
  </si>
  <si>
    <t>Huntington-Ashland, WV-KY-OH</t>
  </si>
  <si>
    <t>PLACER</t>
  </si>
  <si>
    <t>PLUMAS</t>
  </si>
  <si>
    <t>Idaho Falls, ID</t>
  </si>
  <si>
    <t>Riverside-San Bernardino-Ontario, CA</t>
  </si>
  <si>
    <t>RIVERSIDE</t>
  </si>
  <si>
    <t>Indianapolis-Carmel-Greenwood, IN</t>
  </si>
  <si>
    <t>SACRAMENTO</t>
  </si>
  <si>
    <t>Iowa City, IA</t>
  </si>
  <si>
    <t>San Jose-Sunnyvale-Santa Clara, CA</t>
  </si>
  <si>
    <t>SAN BENITO</t>
  </si>
  <si>
    <t>Ithaca, NY</t>
  </si>
  <si>
    <t>SAN BERNARDINO</t>
  </si>
  <si>
    <t>Jackson, MI</t>
  </si>
  <si>
    <t>San Diego-Chula Vista-Carlsbad, CA</t>
  </si>
  <si>
    <t>SAN DIEGO</t>
  </si>
  <si>
    <t>Jackson, MS</t>
  </si>
  <si>
    <t>San Francisco-San Mateo-Redwood City, CA</t>
  </si>
  <si>
    <t>SAN FRANCISCO</t>
  </si>
  <si>
    <t>Jackson, TN</t>
  </si>
  <si>
    <t>Stockton-Lodi, CA</t>
  </si>
  <si>
    <t>SAN JOAQUIN</t>
  </si>
  <si>
    <t>Jacksonville, FL</t>
  </si>
  <si>
    <t>San Luis Obispo-Paso Robles, CA</t>
  </si>
  <si>
    <t>SAN LUIS OBISPO</t>
  </si>
  <si>
    <t>Jacksonville, NC</t>
  </si>
  <si>
    <t>SAN MATEO</t>
  </si>
  <si>
    <t>Janesville-Beloit, WI</t>
  </si>
  <si>
    <t>Santa Maria-Santa Barbara, CA</t>
  </si>
  <si>
    <t>SANTA BARBARA</t>
  </si>
  <si>
    <t>Jefferson City, MO</t>
  </si>
  <si>
    <t>SANTA CLARA</t>
  </si>
  <si>
    <t>Johnson City, TN</t>
  </si>
  <si>
    <t>Santa Cruz-Watsonville, CA</t>
  </si>
  <si>
    <t>Johnstown, PA</t>
  </si>
  <si>
    <t>Redding, CA</t>
  </si>
  <si>
    <t>SHASTA</t>
  </si>
  <si>
    <t>SIERRA</t>
  </si>
  <si>
    <t>Joplin, MO-KS</t>
  </si>
  <si>
    <t>SISKIYOU</t>
  </si>
  <si>
    <t>Kahului-Wailuku, HI</t>
  </si>
  <si>
    <t>Vallejo, CA</t>
  </si>
  <si>
    <t>SOLANO</t>
  </si>
  <si>
    <t>*Kahului-Wailuku, HI</t>
  </si>
  <si>
    <t>Santa Rosa-Petaluma, CA</t>
  </si>
  <si>
    <t>SONOMA</t>
  </si>
  <si>
    <t>Kalamazoo-Portage, MI</t>
  </si>
  <si>
    <t>Modesto, CA</t>
  </si>
  <si>
    <t>STANISLAUS</t>
  </si>
  <si>
    <t>Kankakee, IL</t>
  </si>
  <si>
    <t>Yuba City, CA</t>
  </si>
  <si>
    <t>SUTTER</t>
  </si>
  <si>
    <t>Kansas City, MO-KS</t>
  </si>
  <si>
    <t>TEHAMA</t>
  </si>
  <si>
    <t>Kennewick-Richland, WA</t>
  </si>
  <si>
    <t>TRINITY</t>
  </si>
  <si>
    <t>Kenosha, WI</t>
  </si>
  <si>
    <t>Visalia, CA</t>
  </si>
  <si>
    <t>TULARE</t>
  </si>
  <si>
    <t>Killeen-Temple, TX</t>
  </si>
  <si>
    <t>TUOLUMNE</t>
  </si>
  <si>
    <t>Kingsport-Bristol, TN-VA</t>
  </si>
  <si>
    <t>Oxnard-Thousand Oaks-Ventura, CA</t>
  </si>
  <si>
    <t>VENTURA</t>
  </si>
  <si>
    <t>Kingston, NY</t>
  </si>
  <si>
    <t>YOLO</t>
  </si>
  <si>
    <t>Kiryas Joel-Poughkeepsie-Newburgh, NY</t>
  </si>
  <si>
    <t>YUBA</t>
  </si>
  <si>
    <t>Knoxville, TN</t>
  </si>
  <si>
    <t>Kokomo, IN</t>
  </si>
  <si>
    <t>ADAMS</t>
  </si>
  <si>
    <t>Colorado</t>
  </si>
  <si>
    <t>La Crosse-Onalaska, WI-MN</t>
  </si>
  <si>
    <t>ALAMOSA</t>
  </si>
  <si>
    <t>Lafayette, LA</t>
  </si>
  <si>
    <t>ARAPAHOE</t>
  </si>
  <si>
    <t>Lafayette-West Lafayette, IN</t>
  </si>
  <si>
    <t>ARCHULETA</t>
  </si>
  <si>
    <t>Lake Charles, LA</t>
  </si>
  <si>
    <t>BACA</t>
  </si>
  <si>
    <t>Lake County, IL</t>
  </si>
  <si>
    <t>BENT</t>
  </si>
  <si>
    <t>Lake County-Porter County-Jasper County, IN</t>
  </si>
  <si>
    <t>BOULDER</t>
  </si>
  <si>
    <t>BROOMFIELD</t>
  </si>
  <si>
    <t>Lakeland-Winter Haven, FL</t>
  </si>
  <si>
    <t>CHAFFEE</t>
  </si>
  <si>
    <t>Lakewood-New Brunswick, NJ</t>
  </si>
  <si>
    <t>CHEYENNE</t>
  </si>
  <si>
    <t>Lancaster, PA</t>
  </si>
  <si>
    <t>CLEAR CREEK</t>
  </si>
  <si>
    <t>Lansing-East Lansing, MI</t>
  </si>
  <si>
    <t>CONEJOS</t>
  </si>
  <si>
    <t>Laredo, TX</t>
  </si>
  <si>
    <t>COSTILLA</t>
  </si>
  <si>
    <t>Las Cruces, NM</t>
  </si>
  <si>
    <t>CROWLEY</t>
  </si>
  <si>
    <t>Las Vegas-Henderson-North Las Vegas, NV</t>
  </si>
  <si>
    <t>CUSTER</t>
  </si>
  <si>
    <t>Lawrence, KS</t>
  </si>
  <si>
    <t>DELTA</t>
  </si>
  <si>
    <t>Lawton, OK</t>
  </si>
  <si>
    <t>DENVER</t>
  </si>
  <si>
    <t>Lebanon, PA</t>
  </si>
  <si>
    <t>DOLORES</t>
  </si>
  <si>
    <t>Lewiston, ID-WA</t>
  </si>
  <si>
    <t>DOUGLAS</t>
  </si>
  <si>
    <t>Lewiston-Auburn, ME</t>
  </si>
  <si>
    <t>EAGLE</t>
  </si>
  <si>
    <t>Lexington-Fayette, KY</t>
  </si>
  <si>
    <t>ELBERT</t>
  </si>
  <si>
    <t>Lexington Park, MD</t>
  </si>
  <si>
    <t>EL PASO</t>
  </si>
  <si>
    <t>Lima, OH</t>
  </si>
  <si>
    <t>FREMONT</t>
  </si>
  <si>
    <t>Lincoln, NE</t>
  </si>
  <si>
    <t>GARFIELD</t>
  </si>
  <si>
    <t>GILPIN</t>
  </si>
  <si>
    <t>Logan, UT-ID</t>
  </si>
  <si>
    <t>GRAND</t>
  </si>
  <si>
    <t>Longview, TX</t>
  </si>
  <si>
    <t>GUNNISON</t>
  </si>
  <si>
    <t>Longview-Kelso, WA</t>
  </si>
  <si>
    <t>HINSDALE</t>
  </si>
  <si>
    <t>HUERFANO</t>
  </si>
  <si>
    <t>Louisville/Jefferson County, KY-IN</t>
  </si>
  <si>
    <t>Lubbock, TX</t>
  </si>
  <si>
    <t>Lynchburg, VA</t>
  </si>
  <si>
    <t>KIOWA</t>
  </si>
  <si>
    <t>Macon-Bibb County, GA</t>
  </si>
  <si>
    <t>KIT CARSON</t>
  </si>
  <si>
    <t>Madison, WI</t>
  </si>
  <si>
    <t>Manchester-Nashua, NH</t>
  </si>
  <si>
    <t>LA PLATA</t>
  </si>
  <si>
    <t>Manhattan, KS</t>
  </si>
  <si>
    <t>LARIMER</t>
  </si>
  <si>
    <t>Mankato, MN</t>
  </si>
  <si>
    <t>LAS ANIMAS</t>
  </si>
  <si>
    <t>Mansfield, OH</t>
  </si>
  <si>
    <t>Marietta, GA</t>
  </si>
  <si>
    <t>Mayagüez, PR</t>
  </si>
  <si>
    <t>MESA</t>
  </si>
  <si>
    <t>*Mayagüez, PR</t>
  </si>
  <si>
    <t>MINERAL</t>
  </si>
  <si>
    <t>McAllen-Edinburg-Mission, TX</t>
  </si>
  <si>
    <t>MOFFAT</t>
  </si>
  <si>
    <t>Medford, OR</t>
  </si>
  <si>
    <t>MONTEZUMA</t>
  </si>
  <si>
    <t>MONTROSE</t>
  </si>
  <si>
    <t>Miami-Miami Beach-Kendall, FL</t>
  </si>
  <si>
    <t>OTERO</t>
  </si>
  <si>
    <t>Michigan City-La Porte, IN</t>
  </si>
  <si>
    <t>OURAY</t>
  </si>
  <si>
    <t>Midland, MI</t>
  </si>
  <si>
    <t>PARK</t>
  </si>
  <si>
    <t>Midland, TX</t>
  </si>
  <si>
    <t>Milwaukee-Waukesha, WI</t>
  </si>
  <si>
    <t>PITKIN</t>
  </si>
  <si>
    <t>Minneapolis-St. Paul-Bloomington, MN-WI</t>
  </si>
  <si>
    <t>PROWERS</t>
  </si>
  <si>
    <t>Minot, ND</t>
  </si>
  <si>
    <t>Pueblo, CO</t>
  </si>
  <si>
    <t>PUEBLO</t>
  </si>
  <si>
    <t>Missoula, MT</t>
  </si>
  <si>
    <t>RIO BLANCO</t>
  </si>
  <si>
    <t>RIO GRANDE</t>
  </si>
  <si>
    <t>ROUTT</t>
  </si>
  <si>
    <t>Monroe, LA</t>
  </si>
  <si>
    <t>SAGUACHE</t>
  </si>
  <si>
    <t>Monroe, MI</t>
  </si>
  <si>
    <t>SAN JUAN</t>
  </si>
  <si>
    <t>SAN MIGUEL</t>
  </si>
  <si>
    <t>Montgomery County-Bucks County-Chester County, PA</t>
  </si>
  <si>
    <t>SEDGWICK</t>
  </si>
  <si>
    <t>Morgantown, WV</t>
  </si>
  <si>
    <t>SUMMIT</t>
  </si>
  <si>
    <t>Morristown, TN</t>
  </si>
  <si>
    <t>TELLER</t>
  </si>
  <si>
    <t>Mount Vernon-Anacortes, WA</t>
  </si>
  <si>
    <t>Muncie, IN</t>
  </si>
  <si>
    <t>WELD</t>
  </si>
  <si>
    <t>Muskegon-Norton Shores, MI</t>
  </si>
  <si>
    <t>Myrtle Beach-Conway-North Myrtle Beach, SC</t>
  </si>
  <si>
    <t>Bridgeport-Stamford-Norwalk, CT</t>
  </si>
  <si>
    <t>FAIRFIELD</t>
  </si>
  <si>
    <t>Connecticut</t>
  </si>
  <si>
    <t>Naples-Marco Island, FL</t>
  </si>
  <si>
    <t>Hartford-East Hartford-Middletown, CT</t>
  </si>
  <si>
    <t>HARTFORD</t>
  </si>
  <si>
    <t>Nashville-Davidson--Murfreesboro--Franklin, TN</t>
  </si>
  <si>
    <t>LITCHFIELD</t>
  </si>
  <si>
    <t>Nassau County-Suffolk County, NY</t>
  </si>
  <si>
    <t>MIDDLESEX</t>
  </si>
  <si>
    <t>Newark, NJ</t>
  </si>
  <si>
    <t>New Haven-Milford, CT</t>
  </si>
  <si>
    <t>NEW HAVEN</t>
  </si>
  <si>
    <t>New Haven, CT</t>
  </si>
  <si>
    <t>Norwich-New London, CT</t>
  </si>
  <si>
    <t>NEW LONDON</t>
  </si>
  <si>
    <t>New Orleans-Metairie, LA</t>
  </si>
  <si>
    <t>Hartford-West Hartford-East Hartford,</t>
  </si>
  <si>
    <t>TOLLAND</t>
  </si>
  <si>
    <t>New York-Jersey City-White Plains, NY-NJ</t>
  </si>
  <si>
    <t>Worcester, MA-CT</t>
  </si>
  <si>
    <t>WINDHAM</t>
  </si>
  <si>
    <t>Niles, MI</t>
  </si>
  <si>
    <t>07999</t>
  </si>
  <si>
    <t>North Port-Bradenton-Sarasota, FL</t>
  </si>
  <si>
    <t>KENT</t>
  </si>
  <si>
    <t>Delaware</t>
  </si>
  <si>
    <t>Norwich-New London-Willimantic, CT</t>
  </si>
  <si>
    <t>Wilmington, DE-MD-NJ</t>
  </si>
  <si>
    <t>NEW CASTLE</t>
  </si>
  <si>
    <t>SUSSEX</t>
  </si>
  <si>
    <t>Ocala, FL</t>
  </si>
  <si>
    <t>DELAWARE1</t>
  </si>
  <si>
    <t>Odessa, TX</t>
  </si>
  <si>
    <t>Washington, DC-MD</t>
  </si>
  <si>
    <t>THE DISTRICT</t>
  </si>
  <si>
    <t>District Of Columbia</t>
  </si>
  <si>
    <t>Ogden, UT</t>
  </si>
  <si>
    <t>ALACHUA</t>
  </si>
  <si>
    <t>Florida</t>
  </si>
  <si>
    <t>Oklahoma City, OK</t>
  </si>
  <si>
    <t>BAKER</t>
  </si>
  <si>
    <t>Olympia-Lacey-Tumwater, WA</t>
  </si>
  <si>
    <t>Panama City-Panama City Beach, FL</t>
  </si>
  <si>
    <t>BAY</t>
  </si>
  <si>
    <t>Omaha, NE-IA</t>
  </si>
  <si>
    <t>BRADFORD</t>
  </si>
  <si>
    <t>Orlando-Kissimmee-Sanford, FL</t>
  </si>
  <si>
    <t>Palm Bay-Melbourne-Titusville, FL</t>
  </si>
  <si>
    <t>BREVARD</t>
  </si>
  <si>
    <t>Oshkosh-Neenah, WI</t>
  </si>
  <si>
    <t>BROWARD</t>
  </si>
  <si>
    <t>Owensboro, KY</t>
  </si>
  <si>
    <t>Punta Gorda, FL</t>
  </si>
  <si>
    <t>CHARLOTTE</t>
  </si>
  <si>
    <t>Paducah, KY-IL</t>
  </si>
  <si>
    <t>CITRUS</t>
  </si>
  <si>
    <t>COLLIER</t>
  </si>
  <si>
    <t>Parkersburg-Vienna, WV</t>
  </si>
  <si>
    <t>Pensacola-Ferry Pass-Brent, FL</t>
  </si>
  <si>
    <t>DE SOTO</t>
  </si>
  <si>
    <t>Peoria, IL</t>
  </si>
  <si>
    <t>DIXIE</t>
  </si>
  <si>
    <t>Philadelphia, PA</t>
  </si>
  <si>
    <t>DUVAL</t>
  </si>
  <si>
    <t>Pinehurst-Southern Pines, NC</t>
  </si>
  <si>
    <t>FLAGLER</t>
  </si>
  <si>
    <t>Pittsburgh, PA</t>
  </si>
  <si>
    <t>Pittsfield, MA</t>
  </si>
  <si>
    <t>Tallahassee, FL</t>
  </si>
  <si>
    <t>GADSDEN</t>
  </si>
  <si>
    <t>Pocatello, ID</t>
  </si>
  <si>
    <t>GILCHRIST</t>
  </si>
  <si>
    <t>Ponce, PR</t>
  </si>
  <si>
    <t>GLADES</t>
  </si>
  <si>
    <t>Portland-South Portland, ME</t>
  </si>
  <si>
    <t>GULF</t>
  </si>
  <si>
    <t>Portland-Vancouver-Hillsboro, OR-WA</t>
  </si>
  <si>
    <t>HAMILTON</t>
  </si>
  <si>
    <t>Port St. Lucie, FL</t>
  </si>
  <si>
    <t>HARDEE</t>
  </si>
  <si>
    <t>HENDRY</t>
  </si>
  <si>
    <t>Providence-Warwick, RI-MA</t>
  </si>
  <si>
    <t>Tampa, FL</t>
  </si>
  <si>
    <t>HERNANDO</t>
  </si>
  <si>
    <t>Provo-Orem-Lehi, UT</t>
  </si>
  <si>
    <t>Sebring, FL</t>
  </si>
  <si>
    <t>HIGHLANDS</t>
  </si>
  <si>
    <t>HILLSBOROUGH</t>
  </si>
  <si>
    <t>HOLMES</t>
  </si>
  <si>
    <t>Racine-Mount Pleasant, WI</t>
  </si>
  <si>
    <t>Sebastian-Vero Beach-West Vero Corridor, FL</t>
  </si>
  <si>
    <t>INDIAN RIVER</t>
  </si>
  <si>
    <t>Raleigh-Cary, NC</t>
  </si>
  <si>
    <t>Rapid City, SD</t>
  </si>
  <si>
    <t>Reading, PA</t>
  </si>
  <si>
    <t>Reno, NV</t>
  </si>
  <si>
    <t>*Reno, NV</t>
  </si>
  <si>
    <t>LEON</t>
  </si>
  <si>
    <t>Richmond, VA</t>
  </si>
  <si>
    <t>LEVY</t>
  </si>
  <si>
    <t>LIBERTY</t>
  </si>
  <si>
    <t>Roanoke, VA</t>
  </si>
  <si>
    <t>Rochester, MN</t>
  </si>
  <si>
    <t>MANATEE</t>
  </si>
  <si>
    <t>Rochester, NY</t>
  </si>
  <si>
    <t>Rockford, IL</t>
  </si>
  <si>
    <t>MARTIN</t>
  </si>
  <si>
    <t>Rockingham County-Strafford County, NH</t>
  </si>
  <si>
    <t>MIAMI-DADE</t>
  </si>
  <si>
    <t>Rocky Mount, NC</t>
  </si>
  <si>
    <t>Rome, GA</t>
  </si>
  <si>
    <t>NASSAU</t>
  </si>
  <si>
    <t>OKALOOSA</t>
  </si>
  <si>
    <t>Saginaw, MI</t>
  </si>
  <si>
    <t>OKEECHOBEE</t>
  </si>
  <si>
    <t>St. Cloud, MN</t>
  </si>
  <si>
    <t>St. George, UT</t>
  </si>
  <si>
    <t>OSCEOLA</t>
  </si>
  <si>
    <t>St. Joseph, MO-KS</t>
  </si>
  <si>
    <t>West Palm Beach-Boca Raton-Delray Beach, FL</t>
  </si>
  <si>
    <t>PALM BEACH</t>
  </si>
  <si>
    <t>St. Louis, MO-IL</t>
  </si>
  <si>
    <t>PASCO</t>
  </si>
  <si>
    <t>St. Petersburg-Clearwater-Largo, FL</t>
  </si>
  <si>
    <t>PINELLAS</t>
  </si>
  <si>
    <t>Salem, OR</t>
  </si>
  <si>
    <t>PUTNAM</t>
  </si>
  <si>
    <t>Salisbury, MD</t>
  </si>
  <si>
    <t>ST. JOHNS</t>
  </si>
  <si>
    <t>Salt Lake City-Murray, UT</t>
  </si>
  <si>
    <t>ST. LUCIE</t>
  </si>
  <si>
    <t>San Angelo, TX</t>
  </si>
  <si>
    <t>SANTA ROSA</t>
  </si>
  <si>
    <t>San Antonio-New Braunfels, TX</t>
  </si>
  <si>
    <t>SARASOTA</t>
  </si>
  <si>
    <t>SEMINOLE</t>
  </si>
  <si>
    <t>Sandusky, OH</t>
  </si>
  <si>
    <t>Wildwood-The Villages, FL</t>
  </si>
  <si>
    <t>SUWANNEE</t>
  </si>
  <si>
    <t>TAYLOR</t>
  </si>
  <si>
    <t>San Juan-Bayamón-Caguas, PR</t>
  </si>
  <si>
    <t>VOLUSIA</t>
  </si>
  <si>
    <t>WAKULLA</t>
  </si>
  <si>
    <t>WALTON</t>
  </si>
  <si>
    <t>Santa Fe, NM</t>
  </si>
  <si>
    <t>APPLING</t>
  </si>
  <si>
    <t>Georgia</t>
  </si>
  <si>
    <t>Savannah, GA</t>
  </si>
  <si>
    <t>ATKINSON</t>
  </si>
  <si>
    <t>Scranton--Wilkes-Barre, PA</t>
  </si>
  <si>
    <t>BACON</t>
  </si>
  <si>
    <t>Seattle-Bellevue-Kent, WA</t>
  </si>
  <si>
    <t>BANKS</t>
  </si>
  <si>
    <t>Sheboygan, WI</t>
  </si>
  <si>
    <t>BARROW</t>
  </si>
  <si>
    <t>Sherman-Denison, TX</t>
  </si>
  <si>
    <t>BARTOW</t>
  </si>
  <si>
    <t>Shreveport-Bossier City, LA</t>
  </si>
  <si>
    <t>BEN HILL</t>
  </si>
  <si>
    <t>BERRIEN</t>
  </si>
  <si>
    <t>Sioux City, IA-NE-SD</t>
  </si>
  <si>
    <t>Sioux Falls, SD-MN</t>
  </si>
  <si>
    <t>BLECKLEY</t>
  </si>
  <si>
    <t>*Sioux Falls, SD-MN</t>
  </si>
  <si>
    <t>BRANTLEY</t>
  </si>
  <si>
    <t>Slidell-Mandeville-Covington, LA</t>
  </si>
  <si>
    <t>Valdosta, GA</t>
  </si>
  <si>
    <t>BROOKS</t>
  </si>
  <si>
    <t>South Bend-Mishawaka, IN-MI</t>
  </si>
  <si>
    <t>BRYAN</t>
  </si>
  <si>
    <t>Spartanburg, SC</t>
  </si>
  <si>
    <t>BULLOCH</t>
  </si>
  <si>
    <t>Spokane-Spokane Valley, WA</t>
  </si>
  <si>
    <t>BURKE</t>
  </si>
  <si>
    <t>Springfield, IL</t>
  </si>
  <si>
    <t>BUTTS</t>
  </si>
  <si>
    <t>Springfield, MA</t>
  </si>
  <si>
    <t>Springfield, MO</t>
  </si>
  <si>
    <t>CAMDEN</t>
  </si>
  <si>
    <t>Springfield, OH</t>
  </si>
  <si>
    <t>CANDLER</t>
  </si>
  <si>
    <t>State College, PA</t>
  </si>
  <si>
    <t>Staunton-Stuarts Draft, VA</t>
  </si>
  <si>
    <t>CATOOSA</t>
  </si>
  <si>
    <t>CHARLTON</t>
  </si>
  <si>
    <t>Sumter, SC</t>
  </si>
  <si>
    <t>CHATHAM</t>
  </si>
  <si>
    <t>Syracuse, NY</t>
  </si>
  <si>
    <t>CHATTAHOOCHEE</t>
  </si>
  <si>
    <t>Tacoma-Lakewood, WA</t>
  </si>
  <si>
    <t>CHATTOOGA</t>
  </si>
  <si>
    <t>Terre Haute, IN</t>
  </si>
  <si>
    <t>CLAYTON</t>
  </si>
  <si>
    <t>Toledo, OH</t>
  </si>
  <si>
    <t>CLINCH</t>
  </si>
  <si>
    <t>Topeka, KS</t>
  </si>
  <si>
    <t>COBB</t>
  </si>
  <si>
    <t>Traverse City, MI</t>
  </si>
  <si>
    <t>Trenton-Princeton, NJ</t>
  </si>
  <si>
    <t>COLQUITT</t>
  </si>
  <si>
    <t>Tulsa, OK</t>
  </si>
  <si>
    <t>COOK</t>
  </si>
  <si>
    <t>COWETA</t>
  </si>
  <si>
    <t>Twin Falls, ID</t>
  </si>
  <si>
    <t>Tyler, TX</t>
  </si>
  <si>
    <t>CRISP</t>
  </si>
  <si>
    <t>Urban Honolulu, HI</t>
  </si>
  <si>
    <t>DADE</t>
  </si>
  <si>
    <t>Utica-Rome, NY</t>
  </si>
  <si>
    <t>DAWSON</t>
  </si>
  <si>
    <t>DECATUR</t>
  </si>
  <si>
    <t>Victoria, TX</t>
  </si>
  <si>
    <t>DODGE</t>
  </si>
  <si>
    <t>Vineland, NJ</t>
  </si>
  <si>
    <t>DOOLY</t>
  </si>
  <si>
    <t>Virginia Beach-Chesapeake-Norfolk, VA-NC</t>
  </si>
  <si>
    <t>DOUGHERTY</t>
  </si>
  <si>
    <t>Waco, TX</t>
  </si>
  <si>
    <t>EARLY</t>
  </si>
  <si>
    <t>Walla Walla, WA</t>
  </si>
  <si>
    <t>ECHOLS</t>
  </si>
  <si>
    <t>Warner Robins, GA</t>
  </si>
  <si>
    <t>EFFINGHAM</t>
  </si>
  <si>
    <t>Warren-Troy-Farmington Hills, MI</t>
  </si>
  <si>
    <t>EMANUEL</t>
  </si>
  <si>
    <t>Waterbury-Shelton, CT</t>
  </si>
  <si>
    <t>EVANS</t>
  </si>
  <si>
    <t>Waterloo-Cedar Falls, IA</t>
  </si>
  <si>
    <t>FANNIN</t>
  </si>
  <si>
    <t>Watertown-Fort Drum, NY</t>
  </si>
  <si>
    <t>Wausau, WI</t>
  </si>
  <si>
    <t>FLOYD</t>
  </si>
  <si>
    <t>Weirton-Steubenville, WV-OH</t>
  </si>
  <si>
    <t>FORSYTH</t>
  </si>
  <si>
    <t>Wenatchee-East Wenatchee, WA</t>
  </si>
  <si>
    <t>Wheeling, WV-OH</t>
  </si>
  <si>
    <t>GILMER</t>
  </si>
  <si>
    <t>Wichita, KS</t>
  </si>
  <si>
    <t>GLASCOCK</t>
  </si>
  <si>
    <t>Wichita Falls, TX</t>
  </si>
  <si>
    <t>GLYNN</t>
  </si>
  <si>
    <t>GORDON</t>
  </si>
  <si>
    <t>Williamsport, PA</t>
  </si>
  <si>
    <t>GRADY</t>
  </si>
  <si>
    <t>Wilmington, NC</t>
  </si>
  <si>
    <t>GWINNETT</t>
  </si>
  <si>
    <t>Winchester, VA-WV</t>
  </si>
  <si>
    <t>HABERSHAM</t>
  </si>
  <si>
    <t>Winston-Salem, NC</t>
  </si>
  <si>
    <t>HALL</t>
  </si>
  <si>
    <t>Worcester, MA</t>
  </si>
  <si>
    <t>HANCOCK</t>
  </si>
  <si>
    <t>Yakima, WA</t>
  </si>
  <si>
    <t>HARALSON</t>
  </si>
  <si>
    <t>York-Hanover, PA</t>
  </si>
  <si>
    <t>HARRIS</t>
  </si>
  <si>
    <t>Youngstown-Warren, OH</t>
  </si>
  <si>
    <t>HART</t>
  </si>
  <si>
    <t>HEARD</t>
  </si>
  <si>
    <t>IRWIN</t>
  </si>
  <si>
    <t>JASPER</t>
  </si>
  <si>
    <t>JEFF DAVIS</t>
  </si>
  <si>
    <t>JENKINS</t>
  </si>
  <si>
    <t>JONES</t>
  </si>
  <si>
    <t>LANIER</t>
  </si>
  <si>
    <t>LAURENS</t>
  </si>
  <si>
    <t>Hinesville, GA</t>
  </si>
  <si>
    <t>LONG</t>
  </si>
  <si>
    <t>LUMPKIN</t>
  </si>
  <si>
    <t>MC DUFFIE</t>
  </si>
  <si>
    <t>MC INTOSH</t>
  </si>
  <si>
    <t>MERIWETHER</t>
  </si>
  <si>
    <t>MITCHELL</t>
  </si>
  <si>
    <t>MURRAY</t>
  </si>
  <si>
    <t>MUSCOGEE</t>
  </si>
  <si>
    <t>OCONEE</t>
  </si>
  <si>
    <t>OGLETHORPE</t>
  </si>
  <si>
    <t>PAULDING</t>
  </si>
  <si>
    <t>PEACH</t>
  </si>
  <si>
    <t>PIERCE</t>
  </si>
  <si>
    <t>QUITMAN</t>
  </si>
  <si>
    <t>RABUN</t>
  </si>
  <si>
    <t>RICHMOND</t>
  </si>
  <si>
    <t>ROCKDALE</t>
  </si>
  <si>
    <t>SCHLEY</t>
  </si>
  <si>
    <t>SCREVEN</t>
  </si>
  <si>
    <t>SPALDING</t>
  </si>
  <si>
    <t>STEPHENS</t>
  </si>
  <si>
    <t>STEWART</t>
  </si>
  <si>
    <t>TALBOT</t>
  </si>
  <si>
    <t>TALIAFERRO</t>
  </si>
  <si>
    <t>TATTNALL</t>
  </si>
  <si>
    <t>TELFAIR</t>
  </si>
  <si>
    <t>TERRELL</t>
  </si>
  <si>
    <t>THOMAS</t>
  </si>
  <si>
    <t>TIFT</t>
  </si>
  <si>
    <t>TOOMBS</t>
  </si>
  <si>
    <t>TOWNS</t>
  </si>
  <si>
    <t>TREUTLEN</t>
  </si>
  <si>
    <t>TROUP</t>
  </si>
  <si>
    <t>TURNER</t>
  </si>
  <si>
    <t>TWIGGS</t>
  </si>
  <si>
    <t>UPSON</t>
  </si>
  <si>
    <t>WARE</t>
  </si>
  <si>
    <t>WARREN</t>
  </si>
  <si>
    <t>WAYNE</t>
  </si>
  <si>
    <t>WEBSTER</t>
  </si>
  <si>
    <t>WHEELER</t>
  </si>
  <si>
    <t>WHITFIELD</t>
  </si>
  <si>
    <t>WILKES</t>
  </si>
  <si>
    <t>WILKINSON</t>
  </si>
  <si>
    <t>WORTH</t>
  </si>
  <si>
    <t>Hawaii</t>
  </si>
  <si>
    <t>HONOLULU</t>
  </si>
  <si>
    <t>KALAWAO</t>
  </si>
  <si>
    <t>KAUAI</t>
  </si>
  <si>
    <t>MAUI</t>
  </si>
  <si>
    <t>ADA</t>
  </si>
  <si>
    <t>Idaho</t>
  </si>
  <si>
    <t>BANNOCK</t>
  </si>
  <si>
    <t>BEAR LAKE</t>
  </si>
  <si>
    <t>BENEWAH</t>
  </si>
  <si>
    <t>BINGHAM</t>
  </si>
  <si>
    <t>BLAINE</t>
  </si>
  <si>
    <t>BOISE</t>
  </si>
  <si>
    <t>BONNER</t>
  </si>
  <si>
    <t>BONNEVILLE</t>
  </si>
  <si>
    <t>BOUNDARY</t>
  </si>
  <si>
    <t>CAMAS</t>
  </si>
  <si>
    <t>CANYON</t>
  </si>
  <si>
    <t>CARIBOU</t>
  </si>
  <si>
    <t>CASSIA</t>
  </si>
  <si>
    <t>CLEARWATER</t>
  </si>
  <si>
    <t>GEM</t>
  </si>
  <si>
    <t>GOODING</t>
  </si>
  <si>
    <t>JEROME</t>
  </si>
  <si>
    <t>KOOTENAI</t>
  </si>
  <si>
    <t>LATAH</t>
  </si>
  <si>
    <t>LEMHI</t>
  </si>
  <si>
    <t>LEWIS</t>
  </si>
  <si>
    <t>MINIDOKA</t>
  </si>
  <si>
    <t>NEZ PERCE</t>
  </si>
  <si>
    <t>ONEIDA</t>
  </si>
  <si>
    <t>OWYHEE</t>
  </si>
  <si>
    <t>PAYETTE</t>
  </si>
  <si>
    <t>POWER</t>
  </si>
  <si>
    <t>SHOSHONE</t>
  </si>
  <si>
    <t>TETON</t>
  </si>
  <si>
    <t>TWIN FALLS</t>
  </si>
  <si>
    <t>VALLEY</t>
  </si>
  <si>
    <t>Illinois</t>
  </si>
  <si>
    <t>ALEXANDER</t>
  </si>
  <si>
    <t>BOND</t>
  </si>
  <si>
    <t>BROWN</t>
  </si>
  <si>
    <t>BUREAU</t>
  </si>
  <si>
    <t>CASS</t>
  </si>
  <si>
    <t>CHAMPAIGN</t>
  </si>
  <si>
    <t>CHRISTIAN</t>
  </si>
  <si>
    <t>CLINTON</t>
  </si>
  <si>
    <t>COLES</t>
  </si>
  <si>
    <t>CUMBERLAND</t>
  </si>
  <si>
    <t>DE WITT</t>
  </si>
  <si>
    <t>DU PAGE</t>
  </si>
  <si>
    <t>EDGAR</t>
  </si>
  <si>
    <t>EDWARDS</t>
  </si>
  <si>
    <t>FORD</t>
  </si>
  <si>
    <t>GALLATIN</t>
  </si>
  <si>
    <t>GRUNDY</t>
  </si>
  <si>
    <t>HARDIN</t>
  </si>
  <si>
    <t>HENDERSON</t>
  </si>
  <si>
    <t>IROQUOIS</t>
  </si>
  <si>
    <t>JERSEY</t>
  </si>
  <si>
    <t>JO DAVIESS</t>
  </si>
  <si>
    <t>KANE</t>
  </si>
  <si>
    <t>KANKAKEE</t>
  </si>
  <si>
    <t>KENDALL</t>
  </si>
  <si>
    <t>KNOX</t>
  </si>
  <si>
    <t>LA SALLE</t>
  </si>
  <si>
    <t>LIVINGSTON</t>
  </si>
  <si>
    <t>MC DONOUGH</t>
  </si>
  <si>
    <t>MC HENRY</t>
  </si>
  <si>
    <t>MC LEAN</t>
  </si>
  <si>
    <t>MACOUPIN</t>
  </si>
  <si>
    <t>MASON</t>
  </si>
  <si>
    <t>MASSAC</t>
  </si>
  <si>
    <t>MENARD</t>
  </si>
  <si>
    <t>MERCER</t>
  </si>
  <si>
    <t>MOULTRIE</t>
  </si>
  <si>
    <t>OGLE</t>
  </si>
  <si>
    <t>PEORIA</t>
  </si>
  <si>
    <t>PIATT</t>
  </si>
  <si>
    <t>RICHLAND</t>
  </si>
  <si>
    <t>ROCK ISLAND</t>
  </si>
  <si>
    <t>SANGAMON</t>
  </si>
  <si>
    <t>SCHUYLER</t>
  </si>
  <si>
    <t>STARK</t>
  </si>
  <si>
    <t>STEPHENSON</t>
  </si>
  <si>
    <t>TAZEWELL</t>
  </si>
  <si>
    <t>VERMILION</t>
  </si>
  <si>
    <t>WABASH</t>
  </si>
  <si>
    <t>WHITESIDE</t>
  </si>
  <si>
    <t>WILL</t>
  </si>
  <si>
    <t>WILLIAMSON</t>
  </si>
  <si>
    <t>WINNEBAGO</t>
  </si>
  <si>
    <t>WOODFORD</t>
  </si>
  <si>
    <t>Indiana</t>
  </si>
  <si>
    <t>ALLEN</t>
  </si>
  <si>
    <t>BARTHOLOMEW</t>
  </si>
  <si>
    <t>BLACKFORD</t>
  </si>
  <si>
    <t>DAVIESS</t>
  </si>
  <si>
    <t>DEARBORN</t>
  </si>
  <si>
    <t>DUBOIS</t>
  </si>
  <si>
    <t>ELKHART</t>
  </si>
  <si>
    <t>FOUNTAIN</t>
  </si>
  <si>
    <t>GIBSON</t>
  </si>
  <si>
    <t>HARRISON</t>
  </si>
  <si>
    <t>HENDRICKS</t>
  </si>
  <si>
    <t>HUNTINGTON</t>
  </si>
  <si>
    <t>JAY</t>
  </si>
  <si>
    <t>JENNINGS</t>
  </si>
  <si>
    <t>KOSCIUSKO</t>
  </si>
  <si>
    <t>LAGRANGE</t>
  </si>
  <si>
    <t>LA PORTE</t>
  </si>
  <si>
    <t>MIAMI</t>
  </si>
  <si>
    <t>NOBLE</t>
  </si>
  <si>
    <t>OWEN</t>
  </si>
  <si>
    <t>PARKE</t>
  </si>
  <si>
    <t>PORTER</t>
  </si>
  <si>
    <t>POSEY</t>
  </si>
  <si>
    <t>RIPLEY</t>
  </si>
  <si>
    <t>RUSH</t>
  </si>
  <si>
    <t>ST. JOSEPH</t>
  </si>
  <si>
    <t>SPENCER</t>
  </si>
  <si>
    <t>STARKE</t>
  </si>
  <si>
    <t>STEUBEN</t>
  </si>
  <si>
    <t>SULLIVAN</t>
  </si>
  <si>
    <t>SWITZERLAND</t>
  </si>
  <si>
    <t>TIPPECANOE</t>
  </si>
  <si>
    <t>TIPTON</t>
  </si>
  <si>
    <t>VANDERBURGH</t>
  </si>
  <si>
    <t>VERMILLION</t>
  </si>
  <si>
    <t>VIGO</t>
  </si>
  <si>
    <t>WARRICK</t>
  </si>
  <si>
    <t>WELLS</t>
  </si>
  <si>
    <t>WHITLEY</t>
  </si>
  <si>
    <t>ADAIR</t>
  </si>
  <si>
    <t>Iowa</t>
  </si>
  <si>
    <t>ALLAMAKEE</t>
  </si>
  <si>
    <t>APPANOOSE</t>
  </si>
  <si>
    <t>AUDUBON</t>
  </si>
  <si>
    <t>BLACK HAWK</t>
  </si>
  <si>
    <t>BREMER</t>
  </si>
  <si>
    <t>BUCHANAN</t>
  </si>
  <si>
    <t>BUENA VISTA</t>
  </si>
  <si>
    <t>CEDAR</t>
  </si>
  <si>
    <t>CERRO GORDO</t>
  </si>
  <si>
    <t>CHICKASAW</t>
  </si>
  <si>
    <t>DAVIS</t>
  </si>
  <si>
    <t>DES MOINES</t>
  </si>
  <si>
    <t>DICKINSON</t>
  </si>
  <si>
    <t>DUBUQUE</t>
  </si>
  <si>
    <t>EMMET</t>
  </si>
  <si>
    <t>GUTHRIE</t>
  </si>
  <si>
    <t>IDA</t>
  </si>
  <si>
    <t>KEOKUK</t>
  </si>
  <si>
    <t>KOSSUTH</t>
  </si>
  <si>
    <t>LINN</t>
  </si>
  <si>
    <t>LOUISA</t>
  </si>
  <si>
    <t>LUCAS</t>
  </si>
  <si>
    <t>LYON</t>
  </si>
  <si>
    <t>MAHASKA</t>
  </si>
  <si>
    <t>MILLS</t>
  </si>
  <si>
    <t>MONONA</t>
  </si>
  <si>
    <t>MUSCATINE</t>
  </si>
  <si>
    <t>OBRIEN</t>
  </si>
  <si>
    <t>PAGE</t>
  </si>
  <si>
    <t>PALO ALTO</t>
  </si>
  <si>
    <t>PLYMOUTH</t>
  </si>
  <si>
    <t>POCAHONTAS</t>
  </si>
  <si>
    <t>POTTAWATTAMIE</t>
  </si>
  <si>
    <t>POWESHIEK</t>
  </si>
  <si>
    <t>RINGGOLD</t>
  </si>
  <si>
    <t>SAC</t>
  </si>
  <si>
    <t>SIOUX</t>
  </si>
  <si>
    <t>STORY</t>
  </si>
  <si>
    <t>TAMA</t>
  </si>
  <si>
    <t>WAPELLO</t>
  </si>
  <si>
    <t>WINNESHIEK</t>
  </si>
  <si>
    <t>WOODBURY</t>
  </si>
  <si>
    <t>WRIGHT</t>
  </si>
  <si>
    <t>Kansas</t>
  </si>
  <si>
    <t>ANDERSON</t>
  </si>
  <si>
    <t>ATCHISON</t>
  </si>
  <si>
    <t>BARBER</t>
  </si>
  <si>
    <t>BARTON</t>
  </si>
  <si>
    <t>BOURBON</t>
  </si>
  <si>
    <t>CHASE</t>
  </si>
  <si>
    <t>CHAUTAUQUA</t>
  </si>
  <si>
    <t>CLOUD</t>
  </si>
  <si>
    <t>COFFEY</t>
  </si>
  <si>
    <t>COMANCHE</t>
  </si>
  <si>
    <t>COWLEY</t>
  </si>
  <si>
    <t>DONIPHAN</t>
  </si>
  <si>
    <t>ELK</t>
  </si>
  <si>
    <t>ELLIS</t>
  </si>
  <si>
    <t>ELLSWORTH</t>
  </si>
  <si>
    <t>FINNEY</t>
  </si>
  <si>
    <t>GEARY</t>
  </si>
  <si>
    <t>GOVE</t>
  </si>
  <si>
    <t>GRAY</t>
  </si>
  <si>
    <t>GREELEY</t>
  </si>
  <si>
    <t>GREENWOOD</t>
  </si>
  <si>
    <t>HARPER</t>
  </si>
  <si>
    <t>HARVEY</t>
  </si>
  <si>
    <t>HASKELL</t>
  </si>
  <si>
    <t>HODGEMAN</t>
  </si>
  <si>
    <t>JEWELL</t>
  </si>
  <si>
    <t>KEARNY</t>
  </si>
  <si>
    <t>KINGMAN</t>
  </si>
  <si>
    <t>LABETTE</t>
  </si>
  <si>
    <t>LANE</t>
  </si>
  <si>
    <t>LEAVENWORTH</t>
  </si>
  <si>
    <t>MCPHERSON</t>
  </si>
  <si>
    <t>MEADE</t>
  </si>
  <si>
    <t>MORRIS</t>
  </si>
  <si>
    <t>MORTON</t>
  </si>
  <si>
    <t>NEMAHA</t>
  </si>
  <si>
    <t>NEOSHO</t>
  </si>
  <si>
    <t>NESS</t>
  </si>
  <si>
    <t>NORTON</t>
  </si>
  <si>
    <t>OSAGE</t>
  </si>
  <si>
    <t>OSBORNE</t>
  </si>
  <si>
    <t>OTTAWA</t>
  </si>
  <si>
    <t>PAWNEE</t>
  </si>
  <si>
    <t>POTTAWATOMIE</t>
  </si>
  <si>
    <t>PRATT</t>
  </si>
  <si>
    <t>RAWLINS</t>
  </si>
  <si>
    <t>RENO</t>
  </si>
  <si>
    <t>REPUBLIC</t>
  </si>
  <si>
    <t>RICE</t>
  </si>
  <si>
    <t>RILEY</t>
  </si>
  <si>
    <t>ROOKS</t>
  </si>
  <si>
    <t>SEWARD</t>
  </si>
  <si>
    <t>SHAWNEE</t>
  </si>
  <si>
    <t>SHERIDAN</t>
  </si>
  <si>
    <t>SHERMAN</t>
  </si>
  <si>
    <t>SMITH</t>
  </si>
  <si>
    <t>STAFFORD</t>
  </si>
  <si>
    <t>STANTON</t>
  </si>
  <si>
    <t>STEVENS</t>
  </si>
  <si>
    <t>SUMNER</t>
  </si>
  <si>
    <t>TREGO</t>
  </si>
  <si>
    <t>WABAUNSEE</t>
  </si>
  <si>
    <t>WALLACE</t>
  </si>
  <si>
    <t>WICHITA</t>
  </si>
  <si>
    <t>WILSON</t>
  </si>
  <si>
    <t>WOODSON</t>
  </si>
  <si>
    <t>WYANDOTTE</t>
  </si>
  <si>
    <t>Kentucky</t>
  </si>
  <si>
    <t>BALLARD</t>
  </si>
  <si>
    <t>BARREN</t>
  </si>
  <si>
    <t>BATH</t>
  </si>
  <si>
    <t>BELL</t>
  </si>
  <si>
    <t>BOYD</t>
  </si>
  <si>
    <t>BOYLE</t>
  </si>
  <si>
    <t>BRACKEN</t>
  </si>
  <si>
    <t>BREATHITT</t>
  </si>
  <si>
    <t>BRECKINRIDGE</t>
  </si>
  <si>
    <t>BULLITT</t>
  </si>
  <si>
    <t>CALDWELL</t>
  </si>
  <si>
    <t>CALLOWAY</t>
  </si>
  <si>
    <t>CAMPBELL</t>
  </si>
  <si>
    <t>CARLISLE</t>
  </si>
  <si>
    <t>CARTER</t>
  </si>
  <si>
    <t>CASEY</t>
  </si>
  <si>
    <t>EDMONSON</t>
  </si>
  <si>
    <t>ELLIOTT</t>
  </si>
  <si>
    <t>ESTILL</t>
  </si>
  <si>
    <t>FLEMING</t>
  </si>
  <si>
    <t>GARRARD</t>
  </si>
  <si>
    <t>GRAVES</t>
  </si>
  <si>
    <t>GRAYSON</t>
  </si>
  <si>
    <t>GREEN</t>
  </si>
  <si>
    <t>GREENUP</t>
  </si>
  <si>
    <t>HARLAN</t>
  </si>
  <si>
    <t>HICKMAN</t>
  </si>
  <si>
    <t>HOPKINS</t>
  </si>
  <si>
    <t>JESSAMINE</t>
  </si>
  <si>
    <t>KENTON</t>
  </si>
  <si>
    <t>KNOTT</t>
  </si>
  <si>
    <t>LARUE</t>
  </si>
  <si>
    <t>LAUREL</t>
  </si>
  <si>
    <t>LESLIE</t>
  </si>
  <si>
    <t>LETCHER</t>
  </si>
  <si>
    <t>MC CRACKEN</t>
  </si>
  <si>
    <t>MC CREARY</t>
  </si>
  <si>
    <t>MAGOFFIN</t>
  </si>
  <si>
    <t>MENIFEE</t>
  </si>
  <si>
    <t>METCALFE</t>
  </si>
  <si>
    <t>MUHLENBERG</t>
  </si>
  <si>
    <t>NELSON</t>
  </si>
  <si>
    <t>NICHOLAS</t>
  </si>
  <si>
    <t>OLDHAM</t>
  </si>
  <si>
    <t>OWSLEY</t>
  </si>
  <si>
    <t>PENDLETON</t>
  </si>
  <si>
    <t>POWELL</t>
  </si>
  <si>
    <t>ROBERTSON</t>
  </si>
  <si>
    <t>ROCKCASTLE</t>
  </si>
  <si>
    <t>ROWAN</t>
  </si>
  <si>
    <t>SIMPSON</t>
  </si>
  <si>
    <t>TODD</t>
  </si>
  <si>
    <t>TRIGG</t>
  </si>
  <si>
    <t>TRIMBLE</t>
  </si>
  <si>
    <t>WOLFE</t>
  </si>
  <si>
    <t>ACADIA</t>
  </si>
  <si>
    <t>Louisiana</t>
  </si>
  <si>
    <t>ASCENSION</t>
  </si>
  <si>
    <t>ASSUMPTION</t>
  </si>
  <si>
    <t>AVOYELLES</t>
  </si>
  <si>
    <t>BEAUREGARD</t>
  </si>
  <si>
    <t>BIENVILLE</t>
  </si>
  <si>
    <t>BOSSIER</t>
  </si>
  <si>
    <t>CADDO</t>
  </si>
  <si>
    <t>CALCASIEU</t>
  </si>
  <si>
    <t>CAMERON</t>
  </si>
  <si>
    <t>CATAHOULA</t>
  </si>
  <si>
    <t>CLAIBORNE</t>
  </si>
  <si>
    <t>CONCORDIA</t>
  </si>
  <si>
    <t>E. BATON ROUGE</t>
  </si>
  <si>
    <t>EAST CARROLL</t>
  </si>
  <si>
    <t>EAST FELICIANA</t>
  </si>
  <si>
    <t>EVANGELINE</t>
  </si>
  <si>
    <t>IBERIA</t>
  </si>
  <si>
    <t>IBERVILLE</t>
  </si>
  <si>
    <t>JEFFRSON DAVIS</t>
  </si>
  <si>
    <t>LAFOURCHE</t>
  </si>
  <si>
    <t>LASALLE</t>
  </si>
  <si>
    <t>MOREHOUSE</t>
  </si>
  <si>
    <t>NATCHITOCHES</t>
  </si>
  <si>
    <t>ORLEANS</t>
  </si>
  <si>
    <t>PLAQUEMINES</t>
  </si>
  <si>
    <t>POINTE COUPEE</t>
  </si>
  <si>
    <t>RAPIDES</t>
  </si>
  <si>
    <t>RED RIVER</t>
  </si>
  <si>
    <t>SABINE</t>
  </si>
  <si>
    <t>ST. BERNARD</t>
  </si>
  <si>
    <t>ST. CHARLES</t>
  </si>
  <si>
    <t>ST. HELENA</t>
  </si>
  <si>
    <t>ST. JAMES</t>
  </si>
  <si>
    <t>ST. JOHN BAPTIST</t>
  </si>
  <si>
    <t>ST. LANDRY</t>
  </si>
  <si>
    <t>ST. MARTIN</t>
  </si>
  <si>
    <t>ST. MARY</t>
  </si>
  <si>
    <t>ST. TAMMANY</t>
  </si>
  <si>
    <t>TANGIPAHOA</t>
  </si>
  <si>
    <t>TENSAS</t>
  </si>
  <si>
    <t>TERREBONNE</t>
  </si>
  <si>
    <t>VERNON</t>
  </si>
  <si>
    <t>W. BATON ROUGE</t>
  </si>
  <si>
    <t>WEST CARROLL</t>
  </si>
  <si>
    <t>WEST FELICIANA</t>
  </si>
  <si>
    <t>WINN</t>
  </si>
  <si>
    <t>ANDROSCOGGIN</t>
  </si>
  <si>
    <t>Maine</t>
  </si>
  <si>
    <t>AROOSTOOK</t>
  </si>
  <si>
    <t>KENNEBEC</t>
  </si>
  <si>
    <t>OXFORD</t>
  </si>
  <si>
    <t>PENOBSCOT</t>
  </si>
  <si>
    <t>PISCATAQUIS</t>
  </si>
  <si>
    <t>SAGADAHOC</t>
  </si>
  <si>
    <t>SOMERSET</t>
  </si>
  <si>
    <t>WALDO</t>
  </si>
  <si>
    <t>YORK</t>
  </si>
  <si>
    <t>ALLEGANY</t>
  </si>
  <si>
    <t>Maryland</t>
  </si>
  <si>
    <t>ANNE ARUNDEL</t>
  </si>
  <si>
    <t>BALTIMORE</t>
  </si>
  <si>
    <t>CALVERT</t>
  </si>
  <si>
    <t>CAROLINE</t>
  </si>
  <si>
    <t>CECIL</t>
  </si>
  <si>
    <t>CHARLES</t>
  </si>
  <si>
    <t>DORCHESTER</t>
  </si>
  <si>
    <t>FREDERICK</t>
  </si>
  <si>
    <t>GARRETT</t>
  </si>
  <si>
    <t>HARFORD</t>
  </si>
  <si>
    <t>PRINCE GEORGES</t>
  </si>
  <si>
    <t>QUEEN ANNES</t>
  </si>
  <si>
    <t>ST. MARYS</t>
  </si>
  <si>
    <t>WICOMICO</t>
  </si>
  <si>
    <t>WORCESTER</t>
  </si>
  <si>
    <t>BALTIMORE CITY</t>
  </si>
  <si>
    <t>BARNSTABLE</t>
  </si>
  <si>
    <t>Massachusetts</t>
  </si>
  <si>
    <t>BERKSHIRE</t>
  </si>
  <si>
    <t>BRISTOL</t>
  </si>
  <si>
    <t>DUKES</t>
  </si>
  <si>
    <t>ESSEX</t>
  </si>
  <si>
    <t>HAMPDEN</t>
  </si>
  <si>
    <t>HAMPSHIRE</t>
  </si>
  <si>
    <t>NANTUCKET</t>
  </si>
  <si>
    <t>NORFOLK</t>
  </si>
  <si>
    <t>SUFFOLK</t>
  </si>
  <si>
    <t>ALCONA</t>
  </si>
  <si>
    <t>Michigan</t>
  </si>
  <si>
    <t>ALGER</t>
  </si>
  <si>
    <t>ALLEGAN</t>
  </si>
  <si>
    <t>ALPENA</t>
  </si>
  <si>
    <t>ANTRIM</t>
  </si>
  <si>
    <t>ARENAC</t>
  </si>
  <si>
    <t>BARAGA</t>
  </si>
  <si>
    <t>BARRY</t>
  </si>
  <si>
    <t>BENZIE</t>
  </si>
  <si>
    <t>BRANCH</t>
  </si>
  <si>
    <t>CHARLEVOIX</t>
  </si>
  <si>
    <t>CHEBOYGAN</t>
  </si>
  <si>
    <t>CHIPPEWA</t>
  </si>
  <si>
    <t>CLARE</t>
  </si>
  <si>
    <t>EATON</t>
  </si>
  <si>
    <t>GENESEE</t>
  </si>
  <si>
    <t>GLADWIN</t>
  </si>
  <si>
    <t>GOGEBIC</t>
  </si>
  <si>
    <t>GRAND TRAVERSE</t>
  </si>
  <si>
    <t>GRATIOT</t>
  </si>
  <si>
    <t>HILLSDALE</t>
  </si>
  <si>
    <t>HOUGHTON</t>
  </si>
  <si>
    <t>HURON</t>
  </si>
  <si>
    <t>INGHAM</t>
  </si>
  <si>
    <t>IONIA</t>
  </si>
  <si>
    <t>IOSCO</t>
  </si>
  <si>
    <t>IRON</t>
  </si>
  <si>
    <t>ISABELLA</t>
  </si>
  <si>
    <t>KALAMAZOO</t>
  </si>
  <si>
    <t>KALKASKA</t>
  </si>
  <si>
    <t>KEWEENAW</t>
  </si>
  <si>
    <t>LAPEER</t>
  </si>
  <si>
    <t>LEELANAU</t>
  </si>
  <si>
    <t>LENAWEE</t>
  </si>
  <si>
    <t>LUCE</t>
  </si>
  <si>
    <t>MACKINAC</t>
  </si>
  <si>
    <t>MACOMB</t>
  </si>
  <si>
    <t>MANISTEE</t>
  </si>
  <si>
    <t>MARQUETTE</t>
  </si>
  <si>
    <t>MECOSTA</t>
  </si>
  <si>
    <t>MENOMINEE</t>
  </si>
  <si>
    <t>MIDLAND</t>
  </si>
  <si>
    <t>MISSAUKEE</t>
  </si>
  <si>
    <t>MONTCALM</t>
  </si>
  <si>
    <t>MONTMORENCY</t>
  </si>
  <si>
    <t>MUSKEGON</t>
  </si>
  <si>
    <t>NEWAYGO</t>
  </si>
  <si>
    <t>OAKLAND</t>
  </si>
  <si>
    <t>OCEANA</t>
  </si>
  <si>
    <t>OGEMAW</t>
  </si>
  <si>
    <t>ONTONAGON</t>
  </si>
  <si>
    <t>OSCODA</t>
  </si>
  <si>
    <t>OTSEGO</t>
  </si>
  <si>
    <t>PRESQUE ISLE</t>
  </si>
  <si>
    <t>ROSCOMMON</t>
  </si>
  <si>
    <t>SAGINAW</t>
  </si>
  <si>
    <t>SANILAC</t>
  </si>
  <si>
    <t>SCHOOLCRAFT</t>
  </si>
  <si>
    <t>SHIAWASSEE</t>
  </si>
  <si>
    <t>TUSCOLA</t>
  </si>
  <si>
    <t>WASHTENAW</t>
  </si>
  <si>
    <t>WEXFORD</t>
  </si>
  <si>
    <t>AITKIN</t>
  </si>
  <si>
    <t>Minnesota</t>
  </si>
  <si>
    <t>ANOKA</t>
  </si>
  <si>
    <t>BECKER</t>
  </si>
  <si>
    <t>BELTRAMI</t>
  </si>
  <si>
    <t>BIG STONE</t>
  </si>
  <si>
    <t>BLUE EARTH</t>
  </si>
  <si>
    <t>CARLTON</t>
  </si>
  <si>
    <t>CARVER</t>
  </si>
  <si>
    <t>CHISAGO</t>
  </si>
  <si>
    <t>COTTONWOOD</t>
  </si>
  <si>
    <t>CROW WING</t>
  </si>
  <si>
    <t>DAKOTA</t>
  </si>
  <si>
    <t>FARIBAULT</t>
  </si>
  <si>
    <t>FILLMORE</t>
  </si>
  <si>
    <t>FREEBORN</t>
  </si>
  <si>
    <t>GOODHUE</t>
  </si>
  <si>
    <t>HENNEPIN</t>
  </si>
  <si>
    <t>HUBBARD</t>
  </si>
  <si>
    <t>ISANTI</t>
  </si>
  <si>
    <t>ITASCA</t>
  </si>
  <si>
    <t>KANABEC</t>
  </si>
  <si>
    <t>KANDIYOHI</t>
  </si>
  <si>
    <t>KITTSON</t>
  </si>
  <si>
    <t>KOOCHICHING</t>
  </si>
  <si>
    <t>LAC QUI PARLE</t>
  </si>
  <si>
    <t>LAKE OF  WOODS</t>
  </si>
  <si>
    <t>LE SUEUR</t>
  </si>
  <si>
    <t>MC LEOD</t>
  </si>
  <si>
    <t>MAHNOMEN</t>
  </si>
  <si>
    <t>MEEKER</t>
  </si>
  <si>
    <t>MILLE LACS</t>
  </si>
  <si>
    <t>MORRISON</t>
  </si>
  <si>
    <t>MOWER</t>
  </si>
  <si>
    <t>NICOLLET</t>
  </si>
  <si>
    <t>NOBLES</t>
  </si>
  <si>
    <t>NORMAN</t>
  </si>
  <si>
    <t>OLMSTED</t>
  </si>
  <si>
    <t>OTTER TAIL</t>
  </si>
  <si>
    <t>PENNINGTON</t>
  </si>
  <si>
    <t>PINE</t>
  </si>
  <si>
    <t>PIPESTONE</t>
  </si>
  <si>
    <t>RAMSEY</t>
  </si>
  <si>
    <t>RED LAKE</t>
  </si>
  <si>
    <t>REDWOOD</t>
  </si>
  <si>
    <t>RENVILLE</t>
  </si>
  <si>
    <t>ROCK</t>
  </si>
  <si>
    <t>ROSEAU</t>
  </si>
  <si>
    <t>ST. LOUIS</t>
  </si>
  <si>
    <t>SHERBURNE</t>
  </si>
  <si>
    <t>SIBLEY</t>
  </si>
  <si>
    <t>STEARNS</t>
  </si>
  <si>
    <t>STEELE</t>
  </si>
  <si>
    <t>SWIFT</t>
  </si>
  <si>
    <t>TRAVERSE</t>
  </si>
  <si>
    <t>WABASHA</t>
  </si>
  <si>
    <t>WADENA</t>
  </si>
  <si>
    <t>WASECA</t>
  </si>
  <si>
    <t>WATONWAN</t>
  </si>
  <si>
    <t>WILKIN</t>
  </si>
  <si>
    <t>WINONA</t>
  </si>
  <si>
    <t>YELLOW MEDCINE</t>
  </si>
  <si>
    <t>Mississippi</t>
  </si>
  <si>
    <t>ALCORN</t>
  </si>
  <si>
    <t>AMITE</t>
  </si>
  <si>
    <t>ATTALA</t>
  </si>
  <si>
    <t>BOLIVAR</t>
  </si>
  <si>
    <t>COAHOMA</t>
  </si>
  <si>
    <t>COPIAH</t>
  </si>
  <si>
    <t>FORREST</t>
  </si>
  <si>
    <t>GEORGE</t>
  </si>
  <si>
    <t>GRENADA</t>
  </si>
  <si>
    <t>HINDS</t>
  </si>
  <si>
    <t>HUMPHREYS</t>
  </si>
  <si>
    <t>ISSAQUENA</t>
  </si>
  <si>
    <t>ITAWAMBA</t>
  </si>
  <si>
    <t>JEFFERSON DAVIS</t>
  </si>
  <si>
    <t>KEMPER</t>
  </si>
  <si>
    <t>LEAKE</t>
  </si>
  <si>
    <t>LEFLORE</t>
  </si>
  <si>
    <t>NESHOBA</t>
  </si>
  <si>
    <t>NOXUBEE</t>
  </si>
  <si>
    <t>OKTIBBEHA</t>
  </si>
  <si>
    <t>PANOLA</t>
  </si>
  <si>
    <t>PEARL RIVER</t>
  </si>
  <si>
    <t>PONTOTOC</t>
  </si>
  <si>
    <t>PRENTISS</t>
  </si>
  <si>
    <t>RANKIN</t>
  </si>
  <si>
    <t>SHARKEY</t>
  </si>
  <si>
    <t>SUNFLOWER</t>
  </si>
  <si>
    <t>TALLAHATCHIE</t>
  </si>
  <si>
    <t>TATE</t>
  </si>
  <si>
    <t>TIPPAH</t>
  </si>
  <si>
    <t>TISHOMINGO</t>
  </si>
  <si>
    <t>TUNICA</t>
  </si>
  <si>
    <t>WALTHALL</t>
  </si>
  <si>
    <t>YALOBUSHA</t>
  </si>
  <si>
    <t>YAZOO</t>
  </si>
  <si>
    <t>Missouri</t>
  </si>
  <si>
    <t>ANDREW</t>
  </si>
  <si>
    <t>AUDRAIN</t>
  </si>
  <si>
    <t>BATES</t>
  </si>
  <si>
    <t>BOLLINGER</t>
  </si>
  <si>
    <t>CALLAWAY</t>
  </si>
  <si>
    <t>CAPE GIRARDEAU</t>
  </si>
  <si>
    <t>CHARITON</t>
  </si>
  <si>
    <t>COLE</t>
  </si>
  <si>
    <t>COOPER</t>
  </si>
  <si>
    <t>DENT</t>
  </si>
  <si>
    <t>DUNKLIN</t>
  </si>
  <si>
    <t>GASCONADE</t>
  </si>
  <si>
    <t>GENTRY</t>
  </si>
  <si>
    <t>HICKORY</t>
  </si>
  <si>
    <t>HOLT</t>
  </si>
  <si>
    <t>HOWELL</t>
  </si>
  <si>
    <t>LACLEDE</t>
  </si>
  <si>
    <t>MC DONALD</t>
  </si>
  <si>
    <t>MARIES</t>
  </si>
  <si>
    <t>MONITEAU</t>
  </si>
  <si>
    <t>NEW MADRID</t>
  </si>
  <si>
    <t>NODAWAY</t>
  </si>
  <si>
    <t>OZARK</t>
  </si>
  <si>
    <t>PEMISCOT</t>
  </si>
  <si>
    <t>PETTIS</t>
  </si>
  <si>
    <t>PHELPS</t>
  </si>
  <si>
    <t>PLATTE</t>
  </si>
  <si>
    <t>RALLS</t>
  </si>
  <si>
    <t>RAY</t>
  </si>
  <si>
    <t>REYNOLDS</t>
  </si>
  <si>
    <t>STE. GENEVIEVE</t>
  </si>
  <si>
    <t>ST. FRANCOIS</t>
  </si>
  <si>
    <t>SCOTLAND</t>
  </si>
  <si>
    <t>SHANNON</t>
  </si>
  <si>
    <t>STODDARD</t>
  </si>
  <si>
    <t>TANEY</t>
  </si>
  <si>
    <t>ST. LOUIS CITY</t>
  </si>
  <si>
    <t>BEAVERHEAD</t>
  </si>
  <si>
    <t>Montana</t>
  </si>
  <si>
    <t>BIG HORN</t>
  </si>
  <si>
    <t>BROADWATER</t>
  </si>
  <si>
    <t>CARBON</t>
  </si>
  <si>
    <t>CASCADE</t>
  </si>
  <si>
    <t>CHOUTEAU</t>
  </si>
  <si>
    <t>DANIELS</t>
  </si>
  <si>
    <t>DEER LODGE</t>
  </si>
  <si>
    <t>FALLON</t>
  </si>
  <si>
    <t>FERGUS</t>
  </si>
  <si>
    <t>FLATHEAD</t>
  </si>
  <si>
    <t>GLACIER</t>
  </si>
  <si>
    <t>GOLDEN VALLEY</t>
  </si>
  <si>
    <t>GRANITE</t>
  </si>
  <si>
    <t>HILL</t>
  </si>
  <si>
    <t>JUDITH BASIN</t>
  </si>
  <si>
    <t>LEWIS AND CLARK</t>
  </si>
  <si>
    <t>MCCONE</t>
  </si>
  <si>
    <t>MEAGHER</t>
  </si>
  <si>
    <t>MISSOULA</t>
  </si>
  <si>
    <t>MUSSELSHELL</t>
  </si>
  <si>
    <t>PETROLEUM</t>
  </si>
  <si>
    <t>PONDERA</t>
  </si>
  <si>
    <t>POWDER RIVER</t>
  </si>
  <si>
    <t>RAVALLI</t>
  </si>
  <si>
    <t>ROOSEVELT</t>
  </si>
  <si>
    <t>ROSEBUD</t>
  </si>
  <si>
    <t>SANDERS</t>
  </si>
  <si>
    <t>SILVER BOW</t>
  </si>
  <si>
    <t>STILLWATER</t>
  </si>
  <si>
    <t>SWEET GRASS</t>
  </si>
  <si>
    <t>TOOLE</t>
  </si>
  <si>
    <t>TREASURE</t>
  </si>
  <si>
    <t>WHEATLAND</t>
  </si>
  <si>
    <t>WIBAUX</t>
  </si>
  <si>
    <t>YELLOWSTONE</t>
  </si>
  <si>
    <t>Nebraska</t>
  </si>
  <si>
    <t>ANTELOPE</t>
  </si>
  <si>
    <t>ARTHUR</t>
  </si>
  <si>
    <t>BANNER</t>
  </si>
  <si>
    <t>BOX BUTTE</t>
  </si>
  <si>
    <t>BUFFALO</t>
  </si>
  <si>
    <t>BURT</t>
  </si>
  <si>
    <t>CHERRY</t>
  </si>
  <si>
    <t>COLFAX</t>
  </si>
  <si>
    <t>CUMING</t>
  </si>
  <si>
    <t>DAWES</t>
  </si>
  <si>
    <t>DEUEL</t>
  </si>
  <si>
    <t>DIXON</t>
  </si>
  <si>
    <t>DUNDY</t>
  </si>
  <si>
    <t>FRONTIER</t>
  </si>
  <si>
    <t>FURNAS</t>
  </si>
  <si>
    <t>GAGE</t>
  </si>
  <si>
    <t>GARDEN</t>
  </si>
  <si>
    <t>GOSPER</t>
  </si>
  <si>
    <t>HAYES</t>
  </si>
  <si>
    <t>HITCHCOCK</t>
  </si>
  <si>
    <t>HOOKER</t>
  </si>
  <si>
    <t>KEARNEY</t>
  </si>
  <si>
    <t>KEITH</t>
  </si>
  <si>
    <t>KEYA PAHA</t>
  </si>
  <si>
    <t>KIMBALL</t>
  </si>
  <si>
    <t>LANCASTER</t>
  </si>
  <si>
    <t>LOUP</t>
  </si>
  <si>
    <t>MC PHERSON</t>
  </si>
  <si>
    <t>MERRICK</t>
  </si>
  <si>
    <t>MORRILL</t>
  </si>
  <si>
    <t>NANCE</t>
  </si>
  <si>
    <t>NUCKOLLS</t>
  </si>
  <si>
    <t>OTOE</t>
  </si>
  <si>
    <t>PERKINS</t>
  </si>
  <si>
    <t>RED WILLOW</t>
  </si>
  <si>
    <t>RICHARDSON</t>
  </si>
  <si>
    <t>SARPY</t>
  </si>
  <si>
    <t>SAUNDERS</t>
  </si>
  <si>
    <t>SCOTT BLUFF</t>
  </si>
  <si>
    <t>THAYER</t>
  </si>
  <si>
    <t>THURSTON</t>
  </si>
  <si>
    <t>CHURCHILL</t>
  </si>
  <si>
    <t>Nevada</t>
  </si>
  <si>
    <t>ELKO</t>
  </si>
  <si>
    <t>ESMERALDA</t>
  </si>
  <si>
    <t>EUREKA</t>
  </si>
  <si>
    <t>LANDER</t>
  </si>
  <si>
    <t>NYE</t>
  </si>
  <si>
    <t>PERSHING</t>
  </si>
  <si>
    <t>STOREY</t>
  </si>
  <si>
    <t>WASHOE</t>
  </si>
  <si>
    <t>WHITE PINE</t>
  </si>
  <si>
    <t>CARSON CITY</t>
  </si>
  <si>
    <t>BELKNAP</t>
  </si>
  <si>
    <t>New Hampshire</t>
  </si>
  <si>
    <t>CHESHIRE</t>
  </si>
  <si>
    <t>COOS</t>
  </si>
  <si>
    <t>GRAFTON</t>
  </si>
  <si>
    <t>MERRIMACK</t>
  </si>
  <si>
    <t>ROCKINGHAM</t>
  </si>
  <si>
    <t>STRAFFORD</t>
  </si>
  <si>
    <t>ATLANTIC</t>
  </si>
  <si>
    <t>New Jersey</t>
  </si>
  <si>
    <t>BERGEN</t>
  </si>
  <si>
    <t>BURLINGTON</t>
  </si>
  <si>
    <t>CAPE MAY</t>
  </si>
  <si>
    <t>GLOUCESTER</t>
  </si>
  <si>
    <t>HUDSON</t>
  </si>
  <si>
    <t>HUNTERDON</t>
  </si>
  <si>
    <t>MONMOUTH</t>
  </si>
  <si>
    <t>OCEAN</t>
  </si>
  <si>
    <t>PASSAIC</t>
  </si>
  <si>
    <t>SALEM</t>
  </si>
  <si>
    <t>NEW JERSEY1</t>
  </si>
  <si>
    <t>BERNALILLO</t>
  </si>
  <si>
    <t>New Mexico</t>
  </si>
  <si>
    <t>CATRON</t>
  </si>
  <si>
    <t>CHAVES</t>
  </si>
  <si>
    <t>CIBOLA</t>
  </si>
  <si>
    <t>CURRY</t>
  </si>
  <si>
    <t>DE BACA</t>
  </si>
  <si>
    <t>DONA ANA</t>
  </si>
  <si>
    <t>EDDY</t>
  </si>
  <si>
    <t>GUADALUPE</t>
  </si>
  <si>
    <t>HARDING</t>
  </si>
  <si>
    <t>HIDALGO</t>
  </si>
  <si>
    <t>LEA</t>
  </si>
  <si>
    <t>LOS ALAMOS</t>
  </si>
  <si>
    <t>LUNA</t>
  </si>
  <si>
    <t>MCKINLEY</t>
  </si>
  <si>
    <t>MORA</t>
  </si>
  <si>
    <t>QUAY</t>
  </si>
  <si>
    <t>RIO ARRIBA</t>
  </si>
  <si>
    <t>SANDOVAL</t>
  </si>
  <si>
    <t>SANTA FE</t>
  </si>
  <si>
    <t>SOCORRO</t>
  </si>
  <si>
    <t>TAOS</t>
  </si>
  <si>
    <t>TORRANCE</t>
  </si>
  <si>
    <t>VALENCIA</t>
  </si>
  <si>
    <t>ALBANY</t>
  </si>
  <si>
    <t>New York</t>
  </si>
  <si>
    <t>BRONX</t>
  </si>
  <si>
    <t>BROOME</t>
  </si>
  <si>
    <t>CATTARAUGUS</t>
  </si>
  <si>
    <t>CAYUGA</t>
  </si>
  <si>
    <t>CHEMUNG</t>
  </si>
  <si>
    <t>CHENANGO</t>
  </si>
  <si>
    <t>CORTLAND</t>
  </si>
  <si>
    <t>DUTCHESS</t>
  </si>
  <si>
    <t>ERIE</t>
  </si>
  <si>
    <t>HERKIMER</t>
  </si>
  <si>
    <t>NIAGARA</t>
  </si>
  <si>
    <t>ONONDAGA</t>
  </si>
  <si>
    <t>ONTARIO</t>
  </si>
  <si>
    <t>OSWEGO</t>
  </si>
  <si>
    <t>QUEENS</t>
  </si>
  <si>
    <t>RENSSELAER</t>
  </si>
  <si>
    <t>ROCKLAND</t>
  </si>
  <si>
    <t>ST. LAWRENCE</t>
  </si>
  <si>
    <t>SARATOGA</t>
  </si>
  <si>
    <t>SCHENECTADY</t>
  </si>
  <si>
    <t>SCHOHARIE</t>
  </si>
  <si>
    <t>SENECA</t>
  </si>
  <si>
    <t>TIOGA</t>
  </si>
  <si>
    <t>TOMPKINS</t>
  </si>
  <si>
    <t>ULSTER</t>
  </si>
  <si>
    <t>WESTCHESTER</t>
  </si>
  <si>
    <t>YATES</t>
  </si>
  <si>
    <t>ALAMANCE</t>
  </si>
  <si>
    <t>North Carolina</t>
  </si>
  <si>
    <t>ALLEGHANY</t>
  </si>
  <si>
    <t>ANSON</t>
  </si>
  <si>
    <t>ASHE</t>
  </si>
  <si>
    <t>AVERY</t>
  </si>
  <si>
    <t>BEAUFORT</t>
  </si>
  <si>
    <t>BERTIE</t>
  </si>
  <si>
    <t>BLADEN</t>
  </si>
  <si>
    <t>BRUNSWICK</t>
  </si>
  <si>
    <t>BUNCOMBE</t>
  </si>
  <si>
    <t>CABARRUS</t>
  </si>
  <si>
    <t>CARTERET</t>
  </si>
  <si>
    <t>CASWELL</t>
  </si>
  <si>
    <t>CATAWBA</t>
  </si>
  <si>
    <t>CHOWAN</t>
  </si>
  <si>
    <t>COLUMBUS</t>
  </si>
  <si>
    <t>CRAVEN</t>
  </si>
  <si>
    <t>CURRITUCK</t>
  </si>
  <si>
    <t>DARE</t>
  </si>
  <si>
    <t>DAVIDSON</t>
  </si>
  <si>
    <t>DAVIE</t>
  </si>
  <si>
    <t>DUPLIN</t>
  </si>
  <si>
    <t>DURHAM</t>
  </si>
  <si>
    <t>EDGECOMBE</t>
  </si>
  <si>
    <t>GASTON</t>
  </si>
  <si>
    <t>GATES</t>
  </si>
  <si>
    <t>GRANVILLE</t>
  </si>
  <si>
    <t>GUILFORD</t>
  </si>
  <si>
    <t>HALIFAX</t>
  </si>
  <si>
    <t>HARNETT</t>
  </si>
  <si>
    <t>HAYWOOD</t>
  </si>
  <si>
    <t>HERTFORD</t>
  </si>
  <si>
    <t>HOKE</t>
  </si>
  <si>
    <t>HYDE</t>
  </si>
  <si>
    <t>IREDELL</t>
  </si>
  <si>
    <t>JOHNSTON</t>
  </si>
  <si>
    <t>LENOIR</t>
  </si>
  <si>
    <t>MC DOWELL</t>
  </si>
  <si>
    <t>MECKLENBURG</t>
  </si>
  <si>
    <t>MOORE</t>
  </si>
  <si>
    <t>NASH</t>
  </si>
  <si>
    <t>NEW HANOVER</t>
  </si>
  <si>
    <t>NORTHAMPTON</t>
  </si>
  <si>
    <t>ONSLOW</t>
  </si>
  <si>
    <t>PAMLICO</t>
  </si>
  <si>
    <t>PASQUOTANK</t>
  </si>
  <si>
    <t>PENDER</t>
  </si>
  <si>
    <t>PERQUIMANS</t>
  </si>
  <si>
    <t>PERSON</t>
  </si>
  <si>
    <t>PITT</t>
  </si>
  <si>
    <t>ROBESON</t>
  </si>
  <si>
    <t>RUTHERFORD</t>
  </si>
  <si>
    <t>SAMPSON</t>
  </si>
  <si>
    <t>STANLY</t>
  </si>
  <si>
    <t>STOKES</t>
  </si>
  <si>
    <t>SURRY</t>
  </si>
  <si>
    <t>SWAIN</t>
  </si>
  <si>
    <t>TRANSYLVANIA</t>
  </si>
  <si>
    <t>TYRRELL</t>
  </si>
  <si>
    <t>VANCE</t>
  </si>
  <si>
    <t>WAKE</t>
  </si>
  <si>
    <t>WATAUGA</t>
  </si>
  <si>
    <t>YADKIN</t>
  </si>
  <si>
    <t>YANCEY</t>
  </si>
  <si>
    <t>North Dakota</t>
  </si>
  <si>
    <t>BARNES</t>
  </si>
  <si>
    <t>BENSON</t>
  </si>
  <si>
    <t>BILLINGS</t>
  </si>
  <si>
    <t>BOTTINEAU</t>
  </si>
  <si>
    <t>BOWMAN</t>
  </si>
  <si>
    <t>BURLEIGH</t>
  </si>
  <si>
    <t>CAVALIER</t>
  </si>
  <si>
    <t>DICKEY</t>
  </si>
  <si>
    <t>DIVIDE</t>
  </si>
  <si>
    <t>DUNN</t>
  </si>
  <si>
    <t>EMMONS</t>
  </si>
  <si>
    <t>FOSTER</t>
  </si>
  <si>
    <t>GRAND FORKS</t>
  </si>
  <si>
    <t>GRIGGS</t>
  </si>
  <si>
    <t>HETTINGER</t>
  </si>
  <si>
    <t>KIDDER</t>
  </si>
  <si>
    <t>LA MOURE</t>
  </si>
  <si>
    <t>MCHENRY</t>
  </si>
  <si>
    <t>MCINTOSH</t>
  </si>
  <si>
    <t>MCKENZIE</t>
  </si>
  <si>
    <t>MCLEAN</t>
  </si>
  <si>
    <t>MOUNTRAIL</t>
  </si>
  <si>
    <t>OLIVER</t>
  </si>
  <si>
    <t>PEMBINA</t>
  </si>
  <si>
    <t>RANSOM</t>
  </si>
  <si>
    <t>ROLETTE</t>
  </si>
  <si>
    <t>SARGENT</t>
  </si>
  <si>
    <t>SLOPE</t>
  </si>
  <si>
    <t>STUTSMAN</t>
  </si>
  <si>
    <t>TOWNER</t>
  </si>
  <si>
    <t>TRAILL</t>
  </si>
  <si>
    <t>WALSH</t>
  </si>
  <si>
    <t>WARD</t>
  </si>
  <si>
    <t>WILLIAMS</t>
  </si>
  <si>
    <t>Ohio</t>
  </si>
  <si>
    <t>ASHLAND</t>
  </si>
  <si>
    <t>ASHTABULA</t>
  </si>
  <si>
    <t>ATHENS</t>
  </si>
  <si>
    <t>AUGLAIZE</t>
  </si>
  <si>
    <t>BELMONT</t>
  </si>
  <si>
    <t>CLERMONT</t>
  </si>
  <si>
    <t>COLUMBIANA</t>
  </si>
  <si>
    <t>COSHOCTON</t>
  </si>
  <si>
    <t>CUYAHOGA</t>
  </si>
  <si>
    <t>DARKE</t>
  </si>
  <si>
    <t>DEFIANCE</t>
  </si>
  <si>
    <t>GALLIA</t>
  </si>
  <si>
    <t>GEAUGA</t>
  </si>
  <si>
    <t>GUERNSEY</t>
  </si>
  <si>
    <t>HIGHLAND</t>
  </si>
  <si>
    <t>HOCKING</t>
  </si>
  <si>
    <t>LICKING</t>
  </si>
  <si>
    <t>LORAIN</t>
  </si>
  <si>
    <t>MAHONING</t>
  </si>
  <si>
    <t>MEDINA</t>
  </si>
  <si>
    <t>MEIGS</t>
  </si>
  <si>
    <t>MORROW</t>
  </si>
  <si>
    <t>MUSKINGUM</t>
  </si>
  <si>
    <t>PICKAWAY</t>
  </si>
  <si>
    <t>PORTAGE</t>
  </si>
  <si>
    <t>PREBLE</t>
  </si>
  <si>
    <t>ROSS</t>
  </si>
  <si>
    <t>SANDUSKY</t>
  </si>
  <si>
    <t>SCIOTO</t>
  </si>
  <si>
    <t>TRUMBULL</t>
  </si>
  <si>
    <t>TUSCARAWAS</t>
  </si>
  <si>
    <t>VAN WERT</t>
  </si>
  <si>
    <t>VINTON</t>
  </si>
  <si>
    <t>WOOD</t>
  </si>
  <si>
    <t>WYANDOT</t>
  </si>
  <si>
    <t>Oklahoma</t>
  </si>
  <si>
    <t>ALFALFA</t>
  </si>
  <si>
    <t>ATOKA</t>
  </si>
  <si>
    <t>BEAVER</t>
  </si>
  <si>
    <t>BECKHAM</t>
  </si>
  <si>
    <t>CANADIAN</t>
  </si>
  <si>
    <t>CIMARRON</t>
  </si>
  <si>
    <t>COAL</t>
  </si>
  <si>
    <t>COTTON</t>
  </si>
  <si>
    <t>CRAIG</t>
  </si>
  <si>
    <t>CREEK</t>
  </si>
  <si>
    <t>DEWEY</t>
  </si>
  <si>
    <t>GARVIN</t>
  </si>
  <si>
    <t>GREER</t>
  </si>
  <si>
    <t>HARMON</t>
  </si>
  <si>
    <t>HUGHES</t>
  </si>
  <si>
    <t>KAY</t>
  </si>
  <si>
    <t>KINGFISHER</t>
  </si>
  <si>
    <t>LATIMER</t>
  </si>
  <si>
    <t>LE FLORE</t>
  </si>
  <si>
    <t>LOVE</t>
  </si>
  <si>
    <t>MCCLAIN</t>
  </si>
  <si>
    <t>MCCURTAIN</t>
  </si>
  <si>
    <t>MAJOR</t>
  </si>
  <si>
    <t>MAYES</t>
  </si>
  <si>
    <t>MUSKOGEE</t>
  </si>
  <si>
    <t>NOWATA</t>
  </si>
  <si>
    <t>OKFUSKEE</t>
  </si>
  <si>
    <t>OKMULGEE</t>
  </si>
  <si>
    <t>PAYNE</t>
  </si>
  <si>
    <t>PITTSBURG</t>
  </si>
  <si>
    <t>PUSHMATAHA</t>
  </si>
  <si>
    <t>ROGER MILLS</t>
  </si>
  <si>
    <t>ROGERS</t>
  </si>
  <si>
    <t>SEQUOYAH</t>
  </si>
  <si>
    <t>TILLMAN</t>
  </si>
  <si>
    <t>TULSA</t>
  </si>
  <si>
    <t>WAGONER</t>
  </si>
  <si>
    <t>WASHITA</t>
  </si>
  <si>
    <t>WOODS</t>
  </si>
  <si>
    <t>WOODWARD</t>
  </si>
  <si>
    <t>Oregon</t>
  </si>
  <si>
    <t>CLACKAMAS</t>
  </si>
  <si>
    <t>CLATSOP</t>
  </si>
  <si>
    <t>CROOK</t>
  </si>
  <si>
    <t>DESCHUTES</t>
  </si>
  <si>
    <t>GILLIAM</t>
  </si>
  <si>
    <t>HARNEY</t>
  </si>
  <si>
    <t>HOOD RIVER</t>
  </si>
  <si>
    <t>JOSEPHINE</t>
  </si>
  <si>
    <t>KLAMATH</t>
  </si>
  <si>
    <t>MALHEUR</t>
  </si>
  <si>
    <t>MULTNOMAH</t>
  </si>
  <si>
    <t>TILLAMOOK</t>
  </si>
  <si>
    <t>UMATILLA</t>
  </si>
  <si>
    <t>WALLOWA</t>
  </si>
  <si>
    <t>WASCO</t>
  </si>
  <si>
    <t>YAMHILL</t>
  </si>
  <si>
    <t>Pennsylvania</t>
  </si>
  <si>
    <t>ALLEGHENY</t>
  </si>
  <si>
    <t>ARMSTRONG</t>
  </si>
  <si>
    <t>BEDFORD</t>
  </si>
  <si>
    <t>BERKS</t>
  </si>
  <si>
    <t>BLAIR</t>
  </si>
  <si>
    <t>BUCKS</t>
  </si>
  <si>
    <t>CAMBRIA</t>
  </si>
  <si>
    <t>CENTRE</t>
  </si>
  <si>
    <t>CHESTER</t>
  </si>
  <si>
    <t>CLARION</t>
  </si>
  <si>
    <t>CLEARFIELD</t>
  </si>
  <si>
    <t>DAUPHIN</t>
  </si>
  <si>
    <t>FOREST</t>
  </si>
  <si>
    <t>HUNTINGDON</t>
  </si>
  <si>
    <t>JUNIATA</t>
  </si>
  <si>
    <t>LACKAWANNA</t>
  </si>
  <si>
    <t>LEBANON</t>
  </si>
  <si>
    <t>LEHIGH</t>
  </si>
  <si>
    <t>LUZERNE</t>
  </si>
  <si>
    <t>LYCOMING</t>
  </si>
  <si>
    <t>MC KEAN</t>
  </si>
  <si>
    <t>MIFFLIN</t>
  </si>
  <si>
    <t>MONTOUR</t>
  </si>
  <si>
    <t>NORTHUMBERLND</t>
  </si>
  <si>
    <t>PHILADELPHIA</t>
  </si>
  <si>
    <t>POTTER</t>
  </si>
  <si>
    <t>SCHUYLKILL</t>
  </si>
  <si>
    <t>SNYDER</t>
  </si>
  <si>
    <t>SUSQUEHANNA</t>
  </si>
  <si>
    <t>VENANGO</t>
  </si>
  <si>
    <t>WESTMORELAND</t>
  </si>
  <si>
    <t>Rhode Island</t>
  </si>
  <si>
    <t>NEWPORT</t>
  </si>
  <si>
    <t>PROVIDENCE</t>
  </si>
  <si>
    <t>RHODE ISLAND1</t>
  </si>
  <si>
    <t>ABBEVILLE</t>
  </si>
  <si>
    <t>South Carolina</t>
  </si>
  <si>
    <t>AIKEN</t>
  </si>
  <si>
    <t>ALLENDALE</t>
  </si>
  <si>
    <t>BAMBERG</t>
  </si>
  <si>
    <t>BARNWELL</t>
  </si>
  <si>
    <t>BERKELEY</t>
  </si>
  <si>
    <t>CHARLESTON</t>
  </si>
  <si>
    <t>CHESTERFIELD</t>
  </si>
  <si>
    <t>CLARENDON</t>
  </si>
  <si>
    <t>COLLETON</t>
  </si>
  <si>
    <t>DARLINGTON</t>
  </si>
  <si>
    <t>DILLON</t>
  </si>
  <si>
    <t>EDGEFIELD</t>
  </si>
  <si>
    <t>FLORENCE</t>
  </si>
  <si>
    <t>GEORGETOWN</t>
  </si>
  <si>
    <t>GREENVILLE</t>
  </si>
  <si>
    <t>HAMPTON</t>
  </si>
  <si>
    <t>HORRY</t>
  </si>
  <si>
    <t>KERSHAW</t>
  </si>
  <si>
    <t>LEXINGTON</t>
  </si>
  <si>
    <t>MCCORMICK</t>
  </si>
  <si>
    <t>MARLBORO</t>
  </si>
  <si>
    <t>NEWBERRY</t>
  </si>
  <si>
    <t>ORANGEBURG</t>
  </si>
  <si>
    <t>SALUDA</t>
  </si>
  <si>
    <t>SPARTANBURG</t>
  </si>
  <si>
    <t>WILLIAMSBURG</t>
  </si>
  <si>
    <t>AURORA</t>
  </si>
  <si>
    <t>BEADLE</t>
  </si>
  <si>
    <t>BENNETT</t>
  </si>
  <si>
    <t>BON HOMME</t>
  </si>
  <si>
    <t>BROOKINGS</t>
  </si>
  <si>
    <t>BRULE</t>
  </si>
  <si>
    <t>CHARLES MIX</t>
  </si>
  <si>
    <t>CODINGTON</t>
  </si>
  <si>
    <t>CORSON</t>
  </si>
  <si>
    <t>DAVISON</t>
  </si>
  <si>
    <t>DAY</t>
  </si>
  <si>
    <t>EDMUNDS</t>
  </si>
  <si>
    <t>FALL RIVER</t>
  </si>
  <si>
    <t>FAULK</t>
  </si>
  <si>
    <t>GREGORY</t>
  </si>
  <si>
    <t>HAAKON</t>
  </si>
  <si>
    <t>HAMLIN</t>
  </si>
  <si>
    <t>HAND</t>
  </si>
  <si>
    <t>HANSON</t>
  </si>
  <si>
    <t>HUTCHINSON</t>
  </si>
  <si>
    <t>JERAULD</t>
  </si>
  <si>
    <t>KINGSBURY</t>
  </si>
  <si>
    <t>LYMAN</t>
  </si>
  <si>
    <t>MC COOK</t>
  </si>
  <si>
    <t>MELLETTE</t>
  </si>
  <si>
    <t>MINER</t>
  </si>
  <si>
    <t>MOODY</t>
  </si>
  <si>
    <t>OGLALA LAKOTA</t>
  </si>
  <si>
    <t>ROBERTS</t>
  </si>
  <si>
    <t>SANBORN</t>
  </si>
  <si>
    <t>SPINK</t>
  </si>
  <si>
    <t>STANLEY</t>
  </si>
  <si>
    <t>SULLY</t>
  </si>
  <si>
    <t>TRIPP</t>
  </si>
  <si>
    <t>WALWORTH</t>
  </si>
  <si>
    <t>YANKTON</t>
  </si>
  <si>
    <t>ZIEBACH</t>
  </si>
  <si>
    <t>Tennessee</t>
  </si>
  <si>
    <t>BLEDSOE</t>
  </si>
  <si>
    <t>CANNON</t>
  </si>
  <si>
    <t>CHEATHAM</t>
  </si>
  <si>
    <t>COCKE</t>
  </si>
  <si>
    <t>CROCKETT</t>
  </si>
  <si>
    <t>DICKSON</t>
  </si>
  <si>
    <t>DYER</t>
  </si>
  <si>
    <t>FENTRESS</t>
  </si>
  <si>
    <t>GILES</t>
  </si>
  <si>
    <t>GRAINGER</t>
  </si>
  <si>
    <t>HAMBLEN</t>
  </si>
  <si>
    <t>HARDEMAN</t>
  </si>
  <si>
    <t>HAWKINS</t>
  </si>
  <si>
    <t>LOUDON</t>
  </si>
  <si>
    <t>MC MINN</t>
  </si>
  <si>
    <t>MC NAIRY</t>
  </si>
  <si>
    <t>MAURY</t>
  </si>
  <si>
    <t>OBION</t>
  </si>
  <si>
    <t>OVERTON</t>
  </si>
  <si>
    <t>PICKETT</t>
  </si>
  <si>
    <t>RHEA</t>
  </si>
  <si>
    <t>ROANE</t>
  </si>
  <si>
    <t>SEQUATCHIE</t>
  </si>
  <si>
    <t>TROUSDALE</t>
  </si>
  <si>
    <t>UNICOI</t>
  </si>
  <si>
    <t>WEAKLEY</t>
  </si>
  <si>
    <t>Texas</t>
  </si>
  <si>
    <t>ANDREWS</t>
  </si>
  <si>
    <t>ANGELINA</t>
  </si>
  <si>
    <t>ARANSAS</t>
  </si>
  <si>
    <t>ARCHER</t>
  </si>
  <si>
    <t>ATASCOSA</t>
  </si>
  <si>
    <t>AUSTIN</t>
  </si>
  <si>
    <t>BAILEY</t>
  </si>
  <si>
    <t>BANDERA</t>
  </si>
  <si>
    <t>BASTROP</t>
  </si>
  <si>
    <t>BAYLOR</t>
  </si>
  <si>
    <t>BEE</t>
  </si>
  <si>
    <t>BEXAR</t>
  </si>
  <si>
    <t>BLANCO</t>
  </si>
  <si>
    <t>BORDEN</t>
  </si>
  <si>
    <t>BOSQUE</t>
  </si>
  <si>
    <t>BOWIE</t>
  </si>
  <si>
    <t>BRAZORIA</t>
  </si>
  <si>
    <t>BRAZOS</t>
  </si>
  <si>
    <t>BREWSTER</t>
  </si>
  <si>
    <t>BRISCOE</t>
  </si>
  <si>
    <t>BURLESON</t>
  </si>
  <si>
    <t>BURNET</t>
  </si>
  <si>
    <t>CALLAHAN</t>
  </si>
  <si>
    <t>CAMP</t>
  </si>
  <si>
    <t>CARSON</t>
  </si>
  <si>
    <t>CASTRO</t>
  </si>
  <si>
    <t>CHILDRESS</t>
  </si>
  <si>
    <t>COCHRAN</t>
  </si>
  <si>
    <t>COKE</t>
  </si>
  <si>
    <t>COLEMAN</t>
  </si>
  <si>
    <t>COLLIN</t>
  </si>
  <si>
    <t>COLLINGSWORTH</t>
  </si>
  <si>
    <t>COMAL</t>
  </si>
  <si>
    <t>CONCHO</t>
  </si>
  <si>
    <t>COOKE</t>
  </si>
  <si>
    <t>CORYELL</t>
  </si>
  <si>
    <t>COTTLE</t>
  </si>
  <si>
    <t>CRANE</t>
  </si>
  <si>
    <t>CROSBY</t>
  </si>
  <si>
    <t>CULBERSON</t>
  </si>
  <si>
    <t>DALLAM</t>
  </si>
  <si>
    <t>DEAF SMITH</t>
  </si>
  <si>
    <t>DENTON</t>
  </si>
  <si>
    <t>DICKENS</t>
  </si>
  <si>
    <t>DIMMIT</t>
  </si>
  <si>
    <t>DONLEY</t>
  </si>
  <si>
    <t>EASTLAND</t>
  </si>
  <si>
    <t>ECTOR</t>
  </si>
  <si>
    <t>ERATH</t>
  </si>
  <si>
    <t>FALLS</t>
  </si>
  <si>
    <t>FISHER</t>
  </si>
  <si>
    <t>FOARD</t>
  </si>
  <si>
    <t>FORT BEND</t>
  </si>
  <si>
    <t>FREESTONE</t>
  </si>
  <si>
    <t>FRIO</t>
  </si>
  <si>
    <t>GAINES</t>
  </si>
  <si>
    <t>GALVESTON</t>
  </si>
  <si>
    <t>GARZA</t>
  </si>
  <si>
    <t>GILLESPIE</t>
  </si>
  <si>
    <t>GLASSCOCK</t>
  </si>
  <si>
    <t>GOLIAD</t>
  </si>
  <si>
    <t>GONZALES</t>
  </si>
  <si>
    <t>GREGG</t>
  </si>
  <si>
    <t>GRIMES</t>
  </si>
  <si>
    <t>HANSFORD</t>
  </si>
  <si>
    <t>HARTLEY</t>
  </si>
  <si>
    <t>HAYS</t>
  </si>
  <si>
    <t>HEMPHILL</t>
  </si>
  <si>
    <t>HOCKLEY</t>
  </si>
  <si>
    <t>HOOD</t>
  </si>
  <si>
    <t>HUDSPETH</t>
  </si>
  <si>
    <t>HUNT</t>
  </si>
  <si>
    <t>IRION</t>
  </si>
  <si>
    <t>JACK</t>
  </si>
  <si>
    <t>JIM HOGG</t>
  </si>
  <si>
    <t>JIM WELLS</t>
  </si>
  <si>
    <t>KARNES</t>
  </si>
  <si>
    <t>KAUFMAN</t>
  </si>
  <si>
    <t>KENEDY</t>
  </si>
  <si>
    <t>KERR</t>
  </si>
  <si>
    <t>KIMBLE</t>
  </si>
  <si>
    <t>KING</t>
  </si>
  <si>
    <t>KINNEY</t>
  </si>
  <si>
    <t>KLEBERG</t>
  </si>
  <si>
    <t>LAMB</t>
  </si>
  <si>
    <t>LAMPASAS</t>
  </si>
  <si>
    <t>LAVACA</t>
  </si>
  <si>
    <t>LIPSCOMB</t>
  </si>
  <si>
    <t>LIVE OAK</t>
  </si>
  <si>
    <t>LLANO</t>
  </si>
  <si>
    <t>LOVING</t>
  </si>
  <si>
    <t>LUBBOCK</t>
  </si>
  <si>
    <t>LYNN</t>
  </si>
  <si>
    <t>MC CULLOCH</t>
  </si>
  <si>
    <t>MC LENNAN</t>
  </si>
  <si>
    <t>MC MULLEN</t>
  </si>
  <si>
    <t>MATAGORDA</t>
  </si>
  <si>
    <t>MAVERICK</t>
  </si>
  <si>
    <t>MILAM</t>
  </si>
  <si>
    <t>MONTAGUE</t>
  </si>
  <si>
    <t>MOTLEY</t>
  </si>
  <si>
    <t>NACOGDOCHES</t>
  </si>
  <si>
    <t>NAVARRO</t>
  </si>
  <si>
    <t>NOLAN</t>
  </si>
  <si>
    <t>NUECES</t>
  </si>
  <si>
    <t>OCHILTREE</t>
  </si>
  <si>
    <t>PALO PINTO</t>
  </si>
  <si>
    <t>PARKER</t>
  </si>
  <si>
    <t>PARMER</t>
  </si>
  <si>
    <t>PECOS</t>
  </si>
  <si>
    <t>PRESIDIO</t>
  </si>
  <si>
    <t>RAINS</t>
  </si>
  <si>
    <t>RANDALL</t>
  </si>
  <si>
    <t>REAGAN</t>
  </si>
  <si>
    <t>REAL</t>
  </si>
  <si>
    <t>REEVES</t>
  </si>
  <si>
    <t>REFUGIO</t>
  </si>
  <si>
    <t>ROCKWALL</t>
  </si>
  <si>
    <t>RUNNELS</t>
  </si>
  <si>
    <t>RUSK</t>
  </si>
  <si>
    <t>SAN AUGUSTINE</t>
  </si>
  <si>
    <t>SAN JACINTO</t>
  </si>
  <si>
    <t>SAN PATRICIO</t>
  </si>
  <si>
    <t>SAN SABA</t>
  </si>
  <si>
    <t>SCHLEICHER</t>
  </si>
  <si>
    <t>SCURRY</t>
  </si>
  <si>
    <t>SHACKELFORD</t>
  </si>
  <si>
    <t>SOMERVELL</t>
  </si>
  <si>
    <t>STARR</t>
  </si>
  <si>
    <t>STERLING</t>
  </si>
  <si>
    <t>STONEWALL</t>
  </si>
  <si>
    <t>SUTTON</t>
  </si>
  <si>
    <t>SWISHER</t>
  </si>
  <si>
    <t>TARRANT</t>
  </si>
  <si>
    <t>TERRY</t>
  </si>
  <si>
    <t>THROCKMORTON</t>
  </si>
  <si>
    <t>TITUS</t>
  </si>
  <si>
    <t>TOM GREEN</t>
  </si>
  <si>
    <t>TRAVIS</t>
  </si>
  <si>
    <t>TYLER</t>
  </si>
  <si>
    <t>UPSHUR</t>
  </si>
  <si>
    <t>UPTON</t>
  </si>
  <si>
    <t>UVALDE</t>
  </si>
  <si>
    <t>VAL VERDE</t>
  </si>
  <si>
    <t>VAN ZANDT</t>
  </si>
  <si>
    <t>VICTORIA</t>
  </si>
  <si>
    <t>WALLER</t>
  </si>
  <si>
    <t>WEBB</t>
  </si>
  <si>
    <t>WHARTON</t>
  </si>
  <si>
    <t>WILBARGER</t>
  </si>
  <si>
    <t>WILLACY</t>
  </si>
  <si>
    <t>WINKLER</t>
  </si>
  <si>
    <t>WISE</t>
  </si>
  <si>
    <t>YOAKUM</t>
  </si>
  <si>
    <t>YOUNG</t>
  </si>
  <si>
    <t>ZAPATA</t>
  </si>
  <si>
    <t>ZAVALA</t>
  </si>
  <si>
    <t>Utah</t>
  </si>
  <si>
    <t>BOX ELDER</t>
  </si>
  <si>
    <t>CACHE</t>
  </si>
  <si>
    <t>DAGGETT</t>
  </si>
  <si>
    <t>DUCHESNE</t>
  </si>
  <si>
    <t>EMERY</t>
  </si>
  <si>
    <t>JUAB</t>
  </si>
  <si>
    <t>MILLARD</t>
  </si>
  <si>
    <t>PIUTE</t>
  </si>
  <si>
    <t>RICH</t>
  </si>
  <si>
    <t>SALT LAKE</t>
  </si>
  <si>
    <t>SANPETE</t>
  </si>
  <si>
    <t>TOOELE</t>
  </si>
  <si>
    <t>UINTAH</t>
  </si>
  <si>
    <t>WASATCH</t>
  </si>
  <si>
    <t>WEBER</t>
  </si>
  <si>
    <t>ADDISON</t>
  </si>
  <si>
    <t>Vermont</t>
  </si>
  <si>
    <t>BENNINGTON</t>
  </si>
  <si>
    <t>CALEDONIA</t>
  </si>
  <si>
    <t>CHITTENDEN</t>
  </si>
  <si>
    <t>GRAND ISLE</t>
  </si>
  <si>
    <t>LAMOILLE</t>
  </si>
  <si>
    <t>RUTLAND</t>
  </si>
  <si>
    <t>WINDSOR</t>
  </si>
  <si>
    <t>ACCOMACK</t>
  </si>
  <si>
    <t>Virginia</t>
  </si>
  <si>
    <t>ALBEMARLE</t>
  </si>
  <si>
    <t>AMELIA</t>
  </si>
  <si>
    <t>AMHERST</t>
  </si>
  <si>
    <t>APPOMATTOX</t>
  </si>
  <si>
    <t>ARLINGTON</t>
  </si>
  <si>
    <t>AUGUSTA</t>
  </si>
  <si>
    <t>BLAND</t>
  </si>
  <si>
    <t>BOTETOURT</t>
  </si>
  <si>
    <t>BUCKINGHAM</t>
  </si>
  <si>
    <t>CHARLES CITY</t>
  </si>
  <si>
    <t>CULPEPER</t>
  </si>
  <si>
    <t>DICKENSON</t>
  </si>
  <si>
    <t>DINWIDDIE</t>
  </si>
  <si>
    <t>FAIRFAX</t>
  </si>
  <si>
    <t>FAUQUIER</t>
  </si>
  <si>
    <t>FLUVANNA</t>
  </si>
  <si>
    <t>GOOCHLAND</t>
  </si>
  <si>
    <t>GREENSVILLE</t>
  </si>
  <si>
    <t>HANOVER</t>
  </si>
  <si>
    <t>HENRICO</t>
  </si>
  <si>
    <t>ISLE OF WIGHT</t>
  </si>
  <si>
    <t>JAMES CITY</t>
  </si>
  <si>
    <t>KING AND QUEEN</t>
  </si>
  <si>
    <t>KING GEORGE</t>
  </si>
  <si>
    <t>KING WILLIAM</t>
  </si>
  <si>
    <t>LOUDOUN</t>
  </si>
  <si>
    <t>LUNENBURG</t>
  </si>
  <si>
    <t>MATHEWS</t>
  </si>
  <si>
    <t>NEW KENT</t>
  </si>
  <si>
    <t>NOTTOWAY</t>
  </si>
  <si>
    <t>PATRICK</t>
  </si>
  <si>
    <t>PITTSYLVANIA</t>
  </si>
  <si>
    <t>POWHATAN</t>
  </si>
  <si>
    <t>PRINCE EDWARD</t>
  </si>
  <si>
    <t>PRINCE GEORGE</t>
  </si>
  <si>
    <t>PRINCE WILLIAM</t>
  </si>
  <si>
    <t>RAPPAHANNOCK</t>
  </si>
  <si>
    <t>ROANOKE</t>
  </si>
  <si>
    <t>ROCKBRIDGE</t>
  </si>
  <si>
    <t>SHENANDOAH</t>
  </si>
  <si>
    <t>SMYTH</t>
  </si>
  <si>
    <t>SOUTHAMPTON</t>
  </si>
  <si>
    <t>SPOTSYLVANIA</t>
  </si>
  <si>
    <t>WYTHE</t>
  </si>
  <si>
    <t>ALEXANDRIA CITY</t>
  </si>
  <si>
    <t>BRISTOL CITY</t>
  </si>
  <si>
    <t>BUENA VISTA CITY</t>
  </si>
  <si>
    <t>CHARLOTTESVILLE CITY</t>
  </si>
  <si>
    <t>CHESAPEAKE CITY</t>
  </si>
  <si>
    <t>COLONIAL HEIGHTS CITY</t>
  </si>
  <si>
    <t>COVINGTON CITY</t>
  </si>
  <si>
    <t>DANVILLE CITY</t>
  </si>
  <si>
    <t>EMPORIA CITY</t>
  </si>
  <si>
    <t>FAIRFAX CITY</t>
  </si>
  <si>
    <t>FALLS CHURCH CITY</t>
  </si>
  <si>
    <t>FRANKLIN CITY</t>
  </si>
  <si>
    <t>FREDERICKSBURG CITY</t>
  </si>
  <si>
    <t>GALAX CITY</t>
  </si>
  <si>
    <t>HAMPTON CITY</t>
  </si>
  <si>
    <t>HARRISONBURG CITY</t>
  </si>
  <si>
    <t>HOPEWELL CITY</t>
  </si>
  <si>
    <t>LEXINGTON CITY</t>
  </si>
  <si>
    <t>LYNCHBURG CITY</t>
  </si>
  <si>
    <t>MANASSAS CITY</t>
  </si>
  <si>
    <t>MANASSAS PARK CITY</t>
  </si>
  <si>
    <t>MARTINSVILLE CITY</t>
  </si>
  <si>
    <t>NEWPORT NEWS CITY</t>
  </si>
  <si>
    <t>NORFOLK CITY</t>
  </si>
  <si>
    <t>NORTON CITY</t>
  </si>
  <si>
    <t>PETERSBURG CITY</t>
  </si>
  <si>
    <t>POQUOSON</t>
  </si>
  <si>
    <t>PORTSMOUTH CITY</t>
  </si>
  <si>
    <t>RADFORD CITY</t>
  </si>
  <si>
    <t>RICHMOND CITY</t>
  </si>
  <si>
    <t>ROANOKE CITY</t>
  </si>
  <si>
    <t>SALEM CITY</t>
  </si>
  <si>
    <t>STAUNTON CITY</t>
  </si>
  <si>
    <t>SUFFOLK CITY</t>
  </si>
  <si>
    <t>VIRGINIA BEACH CITY</t>
  </si>
  <si>
    <t>WAYNESBORO CITY</t>
  </si>
  <si>
    <t>WILLIAMSBURG CITY</t>
  </si>
  <si>
    <t>WINCHESTER CITY</t>
  </si>
  <si>
    <t>Washington</t>
  </si>
  <si>
    <t>ASOTIN</t>
  </si>
  <si>
    <t>CHELAN</t>
  </si>
  <si>
    <t>CLALLAM</t>
  </si>
  <si>
    <t>COWLITZ</t>
  </si>
  <si>
    <t>FERRY</t>
  </si>
  <si>
    <t>GRAYS HARBOR</t>
  </si>
  <si>
    <t>ISLAND</t>
  </si>
  <si>
    <t>KITSAP</t>
  </si>
  <si>
    <t>KITTITAS</t>
  </si>
  <si>
    <t>KLICKITAT</t>
  </si>
  <si>
    <t>OKANOGAN</t>
  </si>
  <si>
    <t>PACIFIC</t>
  </si>
  <si>
    <t>PEND OREILLE</t>
  </si>
  <si>
    <t>SKAGIT</t>
  </si>
  <si>
    <t>SKAMANIA</t>
  </si>
  <si>
    <t>SNOHOMISH</t>
  </si>
  <si>
    <t>SPOKANE</t>
  </si>
  <si>
    <t>WAHKIAKUM</t>
  </si>
  <si>
    <t>WALLA WALLA</t>
  </si>
  <si>
    <t>WHATCOM</t>
  </si>
  <si>
    <t>WHITMAN</t>
  </si>
  <si>
    <t>YAKIMA</t>
  </si>
  <si>
    <t>West Virginia</t>
  </si>
  <si>
    <t>BRAXTON</t>
  </si>
  <si>
    <t>BROOKE</t>
  </si>
  <si>
    <t>CABELL</t>
  </si>
  <si>
    <t>DODDRIDGE</t>
  </si>
  <si>
    <t>GREENBRIER</t>
  </si>
  <si>
    <t>HARDY</t>
  </si>
  <si>
    <t>KANAWHA</t>
  </si>
  <si>
    <t>MINGO</t>
  </si>
  <si>
    <t>MONONGALIA</t>
  </si>
  <si>
    <t>PLEASANTS</t>
  </si>
  <si>
    <t>PRESTON</t>
  </si>
  <si>
    <t>RALEIGH</t>
  </si>
  <si>
    <t>RITCHIE</t>
  </si>
  <si>
    <t>SUMMERS</t>
  </si>
  <si>
    <t>TUCKER</t>
  </si>
  <si>
    <t>WETZEL</t>
  </si>
  <si>
    <t>WIRT</t>
  </si>
  <si>
    <t>Wisconsin</t>
  </si>
  <si>
    <t>BARRON</t>
  </si>
  <si>
    <t>BAYFIELD</t>
  </si>
  <si>
    <t>BURNETT</t>
  </si>
  <si>
    <t>CALUMET</t>
  </si>
  <si>
    <t>DANE</t>
  </si>
  <si>
    <t>DOOR</t>
  </si>
  <si>
    <t>EAU CLAIRE</t>
  </si>
  <si>
    <t>FOND DU LAC</t>
  </si>
  <si>
    <t>GREEN LAKE</t>
  </si>
  <si>
    <t>KENOSHA</t>
  </si>
  <si>
    <t>KEWAUNEE</t>
  </si>
  <si>
    <t>LA CROSSE</t>
  </si>
  <si>
    <t>LANGLADE</t>
  </si>
  <si>
    <t>MANITOWOC</t>
  </si>
  <si>
    <t>MARATHON</t>
  </si>
  <si>
    <t>MARINETTE</t>
  </si>
  <si>
    <t>MENOMONEE</t>
  </si>
  <si>
    <t>MILWAUKEE</t>
  </si>
  <si>
    <t>OCONTO</t>
  </si>
  <si>
    <t>OUTAGAMIE</t>
  </si>
  <si>
    <t>OZAUKEE</t>
  </si>
  <si>
    <t>PEPIN</t>
  </si>
  <si>
    <t>PRICE</t>
  </si>
  <si>
    <t>RACINE</t>
  </si>
  <si>
    <t>ST. CROIX</t>
  </si>
  <si>
    <t>SAUK</t>
  </si>
  <si>
    <t>SAWYER</t>
  </si>
  <si>
    <t>SHAWANO</t>
  </si>
  <si>
    <t>SHEBOYGAN</t>
  </si>
  <si>
    <t>TREMPEALEAU</t>
  </si>
  <si>
    <t>VILAS</t>
  </si>
  <si>
    <t>WASHBURN</t>
  </si>
  <si>
    <t>WAUKESHA</t>
  </si>
  <si>
    <t>WAUPACA</t>
  </si>
  <si>
    <t>WAUSHARA</t>
  </si>
  <si>
    <t>Wyoming</t>
  </si>
  <si>
    <t>CONVERSE</t>
  </si>
  <si>
    <t>GOSHEN</t>
  </si>
  <si>
    <t>HOT SPRINGS</t>
  </si>
  <si>
    <t>LARAMIE</t>
  </si>
  <si>
    <t>NATRONA</t>
  </si>
  <si>
    <t>NIOBRARA</t>
  </si>
  <si>
    <t>SUBLETTE</t>
  </si>
  <si>
    <t>SWEETWATER</t>
  </si>
  <si>
    <t>UINTA</t>
  </si>
  <si>
    <t>WASHAKIE</t>
  </si>
  <si>
    <t>WESTON</t>
  </si>
  <si>
    <t/>
  </si>
  <si>
    <t>Guam</t>
  </si>
  <si>
    <t>ADJUNTAS</t>
  </si>
  <si>
    <t>Puerto Rico</t>
  </si>
  <si>
    <t>AGUADA</t>
  </si>
  <si>
    <t>AGUADILLA</t>
  </si>
  <si>
    <t>AGUAS BUENAS</t>
  </si>
  <si>
    <t>AIBONITO</t>
  </si>
  <si>
    <t>ANASCO</t>
  </si>
  <si>
    <t>ARECIBO</t>
  </si>
  <si>
    <t>ARROYO</t>
  </si>
  <si>
    <t>BARCELONETA</t>
  </si>
  <si>
    <t>BARRANQUITAS</t>
  </si>
  <si>
    <t>BAYAMON</t>
  </si>
  <si>
    <t>CABO ROJO</t>
  </si>
  <si>
    <t>CAGUAS</t>
  </si>
  <si>
    <t>CAMUY</t>
  </si>
  <si>
    <t>CANOVANAS</t>
  </si>
  <si>
    <t>CAROLINA</t>
  </si>
  <si>
    <t>CATANO</t>
  </si>
  <si>
    <t>CAYEY</t>
  </si>
  <si>
    <t>CEIBA</t>
  </si>
  <si>
    <t>CIALES</t>
  </si>
  <si>
    <t>CIDRA</t>
  </si>
  <si>
    <t>COAMO</t>
  </si>
  <si>
    <t>COMERIO</t>
  </si>
  <si>
    <t>COROZAL</t>
  </si>
  <si>
    <t>CULEBRA</t>
  </si>
  <si>
    <t>DORADO</t>
  </si>
  <si>
    <t>FAJARDO</t>
  </si>
  <si>
    <t>GUANICA</t>
  </si>
  <si>
    <t>GUAYAMA</t>
  </si>
  <si>
    <t>GUAYANILLA</t>
  </si>
  <si>
    <t>GUAYNABO</t>
  </si>
  <si>
    <t>GURABO</t>
  </si>
  <si>
    <t>HATILLO</t>
  </si>
  <si>
    <t>HORMIGUEROS</t>
  </si>
  <si>
    <t>HUMACAO</t>
  </si>
  <si>
    <t>ISABELA</t>
  </si>
  <si>
    <t>JAYUYA</t>
  </si>
  <si>
    <t>JUANA DIAZ</t>
  </si>
  <si>
    <t>JUNCOS</t>
  </si>
  <si>
    <t>LAJAS</t>
  </si>
  <si>
    <t>LARES</t>
  </si>
  <si>
    <t>LAS MARIAS</t>
  </si>
  <si>
    <t>LAS PIEDRAS</t>
  </si>
  <si>
    <t>LOIZA</t>
  </si>
  <si>
    <t>LUQUILLO</t>
  </si>
  <si>
    <t>MANATI</t>
  </si>
  <si>
    <t>MARICAO</t>
  </si>
  <si>
    <t>MAUNABO</t>
  </si>
  <si>
    <t>MAYAGUEZ</t>
  </si>
  <si>
    <t>MOCA</t>
  </si>
  <si>
    <t>MOROVIS</t>
  </si>
  <si>
    <t>MAGUABO</t>
  </si>
  <si>
    <t>NARANJITO</t>
  </si>
  <si>
    <t>OROCOVIS</t>
  </si>
  <si>
    <t>PATILLAS</t>
  </si>
  <si>
    <t>PENUELAS</t>
  </si>
  <si>
    <t>PONCE</t>
  </si>
  <si>
    <t>QUEBRADILLAS</t>
  </si>
  <si>
    <t>RINCON</t>
  </si>
  <si>
    <t>SABANA GRANDE</t>
  </si>
  <si>
    <t>SALINAS</t>
  </si>
  <si>
    <t>SAN GERMAN</t>
  </si>
  <si>
    <t>SAN LORENZO</t>
  </si>
  <si>
    <t>SAN SEBASTIAN</t>
  </si>
  <si>
    <t>SANTA ISABEL</t>
  </si>
  <si>
    <t>TOA ALTA</t>
  </si>
  <si>
    <t>TOA BAJA</t>
  </si>
  <si>
    <t>TRUJILLO ALTO</t>
  </si>
  <si>
    <t>UTUADO</t>
  </si>
  <si>
    <t>VEGA ALTA</t>
  </si>
  <si>
    <t>VEGA BAJA</t>
  </si>
  <si>
    <t>VIEQUES</t>
  </si>
  <si>
    <t>VILLALBA</t>
  </si>
  <si>
    <t>YABUCOA</t>
  </si>
  <si>
    <t>YAUCO</t>
  </si>
  <si>
    <t>VIRGIN ISLANDS</t>
  </si>
  <si>
    <t>Veteran Directed Care Case Mix Rate Calculator Reference Sheet FY2024</t>
  </si>
  <si>
    <t>Table 6. Case Mix Level Reference Sheet</t>
  </si>
  <si>
    <t>Monthly Admin. Fee</t>
  </si>
  <si>
    <t>Assess-ment Fee</t>
  </si>
  <si>
    <t>Partial Assess-ment Fee</t>
  </si>
  <si>
    <t>County and State Name</t>
  </si>
  <si>
    <t>Days in Month - Start</t>
  </si>
  <si>
    <t>Days in Month - End</t>
  </si>
  <si>
    <t>Months in authorization for Admin Fee</t>
  </si>
  <si>
    <t>Labor Percentage (CY25)</t>
  </si>
  <si>
    <t>Non-Labor Percentage (CY25)</t>
  </si>
  <si>
    <t>National Rate - Labor - 60% w/o Admin Fee (FY26)</t>
  </si>
  <si>
    <t>National Rate - Non-Labor - 60% w/o Admin Fee (FY26)</t>
  </si>
  <si>
    <t>National Rate - 60% w/o Admin Fee (FY26)</t>
  </si>
  <si>
    <t>National Rate - 60% w/o Admin Fee (FY25)</t>
  </si>
  <si>
    <t>National Rate - 60% w/o Admin Fee % Change FY26-FY25</t>
  </si>
  <si>
    <t>National Rate - Labor - 60% w/ Admin Fee (FY26)</t>
  </si>
  <si>
    <t>National Rate - Non-Labor - 60% w/ Admin Fee (FY26)</t>
  </si>
  <si>
    <t>National Rate - 60% w/ Admin Fee (FY26)</t>
  </si>
  <si>
    <t>Table 7. VAMCs, States, Counties, Case Mix Levels, Months, County Wage Indices</t>
  </si>
  <si>
    <t>VAMCs</t>
  </si>
  <si>
    <t>States - Short</t>
  </si>
  <si>
    <t>States - Long</t>
  </si>
  <si>
    <t>Counties</t>
  </si>
  <si>
    <t>Months</t>
  </si>
  <si>
    <t>Days in Month</t>
  </si>
  <si>
    <t>Florida County CY 2026 HH PPS Wage Index with 5% Cap</t>
  </si>
  <si>
    <t>Median Florida County CY 2026 HH PPS Wage Index with 5% Cap</t>
  </si>
  <si>
    <t>(1V01) (402) Togus, ME HCS</t>
  </si>
  <si>
    <t>AL</t>
  </si>
  <si>
    <t>(1V01) (405) White River Junction, VT HCS</t>
  </si>
  <si>
    <t>AK</t>
  </si>
  <si>
    <t>(1V01) (518) Bedford, MA HCS</t>
  </si>
  <si>
    <t>AZ</t>
  </si>
  <si>
    <t>(1V01) (523) Boston, MA HCS</t>
  </si>
  <si>
    <t>AR</t>
  </si>
  <si>
    <t>(1V01) (608) Manchester, NH HCS</t>
  </si>
  <si>
    <t>CA</t>
  </si>
  <si>
    <t>(1V01) (631) Central Western Massachusetts HCS</t>
  </si>
  <si>
    <t>CO</t>
  </si>
  <si>
    <t>(1V01) (650) Providence, RI HCS</t>
  </si>
  <si>
    <t>CT</t>
  </si>
  <si>
    <t>(1V01) (689) Connecticut HCS</t>
  </si>
  <si>
    <t>DC</t>
  </si>
  <si>
    <t>District of Columbia</t>
  </si>
  <si>
    <t>(1V02) (526) Bronx, NY HCS</t>
  </si>
  <si>
    <t>DE</t>
  </si>
  <si>
    <t>(1V02) (528) Western New York HCS</t>
  </si>
  <si>
    <t>FL</t>
  </si>
  <si>
    <t>(1V02) (528A6) Bath, NY HCS</t>
  </si>
  <si>
    <t>GA</t>
  </si>
  <si>
    <t>(1V02) (528A7) Syracuse, NY HCS</t>
  </si>
  <si>
    <t>GM</t>
  </si>
  <si>
    <t>(1V02) (528A8) Albany, NY HCS</t>
  </si>
  <si>
    <t>HI</t>
  </si>
  <si>
    <t>(1V02) (561) New Jersey HCS</t>
  </si>
  <si>
    <t>ID</t>
  </si>
  <si>
    <t>(1V02) (620) Hudson Valley, NY HCS</t>
  </si>
  <si>
    <t>IL</t>
  </si>
  <si>
    <t>(1V02) (630) New York Harbor HCS</t>
  </si>
  <si>
    <t>IN</t>
  </si>
  <si>
    <t>(1V02) (632) Northport, NY HCS</t>
  </si>
  <si>
    <t>IA</t>
  </si>
  <si>
    <t>(1V04) (460) Wilmington, DE HCS</t>
  </si>
  <si>
    <t>KS</t>
  </si>
  <si>
    <t>(1V04) (503) Altoona, PA HCS</t>
  </si>
  <si>
    <t>KY</t>
  </si>
  <si>
    <t>(1V04) (529) Butler, PA HCS</t>
  </si>
  <si>
    <t>LA</t>
  </si>
  <si>
    <t>(1V04) (542) Coatesville, PA HCS</t>
  </si>
  <si>
    <t>ME</t>
  </si>
  <si>
    <t>(1V04) (562) Erie, PA HCS</t>
  </si>
  <si>
    <t>MD</t>
  </si>
  <si>
    <t>(1V04) (595) Lebanon, PA HCS</t>
  </si>
  <si>
    <t>MA</t>
  </si>
  <si>
    <t>(1V04) (642) Philadelphia, PA HCS</t>
  </si>
  <si>
    <t>MI</t>
  </si>
  <si>
    <t>(1V04) (646) Pittsburgh, PA HCS</t>
  </si>
  <si>
    <t>MN</t>
  </si>
  <si>
    <t>(1V04) (693) Wilkes-Barre, PA HCS</t>
  </si>
  <si>
    <t>MS</t>
  </si>
  <si>
    <t>(1V05) (512) Baltimore, MD HCS</t>
  </si>
  <si>
    <t>MO</t>
  </si>
  <si>
    <t>(1V05) (517) Beckley, WV HCS</t>
  </si>
  <si>
    <t>MT</t>
  </si>
  <si>
    <t>(1V05) (540) Clarksburg, WV HCS</t>
  </si>
  <si>
    <t>NE</t>
  </si>
  <si>
    <t>(1V05) (581) Huntington, WV HCS</t>
  </si>
  <si>
    <t>NV</t>
  </si>
  <si>
    <t>(1V05) (613) Martinsburg, WV HCS</t>
  </si>
  <si>
    <t>NH</t>
  </si>
  <si>
    <t>(1V05) (688) Washington, DC HCS</t>
  </si>
  <si>
    <t>NJ</t>
  </si>
  <si>
    <t>(1V06) (558) Durham, NC HCS</t>
  </si>
  <si>
    <t>NM</t>
  </si>
  <si>
    <t>(1V06) (565) Fayetteville, NC HCS</t>
  </si>
  <si>
    <t>NY</t>
  </si>
  <si>
    <t>(1V06) (590) Hampton, VA HCS</t>
  </si>
  <si>
    <t>NC</t>
  </si>
  <si>
    <t>(1V06) (637) Asheville, NC HCS</t>
  </si>
  <si>
    <t>ND</t>
  </si>
  <si>
    <t>(1V06) (652) Richmond, VA HCS</t>
  </si>
  <si>
    <t>OH</t>
  </si>
  <si>
    <t>(1V06) (658) Salem, VA HCS</t>
  </si>
  <si>
    <t>OK</t>
  </si>
  <si>
    <t>(1V06) (659) Salisbury, NC HCS</t>
  </si>
  <si>
    <t>OR</t>
  </si>
  <si>
    <t>(2V07) (508) Atlanta, GA HCS</t>
  </si>
  <si>
    <t>PA</t>
  </si>
  <si>
    <t>(2V07) (509) Augusta, GA HCS</t>
  </si>
  <si>
    <t>PR</t>
  </si>
  <si>
    <t>(2V07) (521) Birmingham, AL HCS</t>
  </si>
  <si>
    <t>RI</t>
  </si>
  <si>
    <t>(2V07) (534) Charleston, SC HCS</t>
  </si>
  <si>
    <t>SC</t>
  </si>
  <si>
    <t>(2V07) (544) Columbia, SC HCS</t>
  </si>
  <si>
    <t>SD</t>
  </si>
  <si>
    <t>(2V07) (557) Dublin, GA HCS</t>
  </si>
  <si>
    <t>TN</t>
  </si>
  <si>
    <t>(2V07) (619) Central Alabama HCS</t>
  </si>
  <si>
    <t>TX</t>
  </si>
  <si>
    <t>(2V07) (679) Tuscaloosa, AL HCS</t>
  </si>
  <si>
    <t>UT</t>
  </si>
  <si>
    <t>(2V08) (516) Bay Pines, FL HCS</t>
  </si>
  <si>
    <t>VT</t>
  </si>
  <si>
    <t>(2V08) (546) Miami, FL HCS</t>
  </si>
  <si>
    <t>VA</t>
  </si>
  <si>
    <t>(2V08) (548) West Palm Beach, FL HCS</t>
  </si>
  <si>
    <t>VI</t>
  </si>
  <si>
    <t>(2V08) (573) Gainesville, FL HCS</t>
  </si>
  <si>
    <t>WA</t>
  </si>
  <si>
    <t>(2V08) (672) San Juan, PR HCS</t>
  </si>
  <si>
    <t>WV</t>
  </si>
  <si>
    <t>(2V08) (673) Tampa, FL HCS</t>
  </si>
  <si>
    <t>WI</t>
  </si>
  <si>
    <t>(2V08) (675) Orlando, FL HCS</t>
  </si>
  <si>
    <t>WY</t>
  </si>
  <si>
    <t>(2V09) (596) Lexington, KY HCS</t>
  </si>
  <si>
    <t>(2V09) (603) Louisville, KY HCS</t>
  </si>
  <si>
    <t>(2V09) (614) Memphis, TN HCS</t>
  </si>
  <si>
    <t>(2V09) (621) Mountain Home, TN HCS</t>
  </si>
  <si>
    <t>(2V09) (626) Middle Tennessee HCS</t>
  </si>
  <si>
    <t>(3V10) (506) Ann Arbor, MI HCS</t>
  </si>
  <si>
    <t>(3V10) (515) Battle Creek, MI HCS</t>
  </si>
  <si>
    <t>(3V10) (538) Chillicothe, OH HCS</t>
  </si>
  <si>
    <t>(3V10) (539) Cincinnati, OH HCS</t>
  </si>
  <si>
    <t>(3V10) (541) Cleveland, OH HCS</t>
  </si>
  <si>
    <t>(3V10) (552) Dayton, OH HCS</t>
  </si>
  <si>
    <t>(3V10) (553) Detroit, MI HCS</t>
  </si>
  <si>
    <t>(3V10) (583) Indianapolis, IN HCS</t>
  </si>
  <si>
    <t>(3V10) (610) Northern Indiana HCS</t>
  </si>
  <si>
    <t>(3V10) (655) Saginaw, MI HCS</t>
  </si>
  <si>
    <t>(3V10) (757) Columbus, OH HCS</t>
  </si>
  <si>
    <t>(3V12) (537) Chicago, IL HCS</t>
  </si>
  <si>
    <t>(3V12) (550) Danville, IL HCS</t>
  </si>
  <si>
    <t>(3V12) (556) North Chicago, IL HCS</t>
  </si>
  <si>
    <t>(3V12) (578) Hines, IL HCS</t>
  </si>
  <si>
    <t>(3V12) (585) Iron Mountain, MI HCS</t>
  </si>
  <si>
    <t>(3V12) (607) Madison, WI HCS</t>
  </si>
  <si>
    <t>(3V12) (676) Tomah, WI HCS</t>
  </si>
  <si>
    <t>(3V12) (695) Milwaukee, WI HCS</t>
  </si>
  <si>
    <t>(3V15) (589) Kansas City, MO HCS</t>
  </si>
  <si>
    <t>(3V15) (589A4) Columbia, MO HCS</t>
  </si>
  <si>
    <t>(3V15) (589A5) Eastern Kansas HCS</t>
  </si>
  <si>
    <t>(3V15) (589A7) Wichita, KS HCS</t>
  </si>
  <si>
    <t>(3V15) (657) St. Louis, MO HCS</t>
  </si>
  <si>
    <t>(3V15) (657A4) Poplar Bluff, MO HCS</t>
  </si>
  <si>
    <t>(3V15) (657A5) Marion, IL HCS</t>
  </si>
  <si>
    <t>(3V23) (437) Fargo, ND HCS</t>
  </si>
  <si>
    <t>(3V23) (438) Sioux Falls, SD HCS</t>
  </si>
  <si>
    <t>(3V23) (568) Black Hills, SD HCS</t>
  </si>
  <si>
    <t>(3V23) (618) Minneapolis, MN HCS</t>
  </si>
  <si>
    <t>(3V23) (636) Nebraska-W Iowa HCS</t>
  </si>
  <si>
    <t>(3V23) (636A6) Central Iowa HCS</t>
  </si>
  <si>
    <t>(3V23) (636A8) Iowa City, IA HCS</t>
  </si>
  <si>
    <t>(3V23) (656) St. Cloud, MN HCS</t>
  </si>
  <si>
    <t>(4V16) (502) Alexandria, LA HCS</t>
  </si>
  <si>
    <t>(4V16) (520) Gulf Coast, MS HCS</t>
  </si>
  <si>
    <t>(4V16) (564) Fayetteville, AR HCS</t>
  </si>
  <si>
    <t>(4V16) (580) Houston, TX HCS</t>
  </si>
  <si>
    <t>(4V16) (586) Jackson, MS HCS</t>
  </si>
  <si>
    <t>(4V16) (598) Little Rock, AR HCS</t>
  </si>
  <si>
    <t>(4V16) (629) New Orleans, LA HCS</t>
  </si>
  <si>
    <t>(4V16) (667) Shreveport, LA HCS</t>
  </si>
  <si>
    <t>(4V17) (504) Amarillo, TX HCS</t>
  </si>
  <si>
    <t>(4V17) (519) Big Spring, TX HCS</t>
  </si>
  <si>
    <t>(4V17) (549) Dallas, TX HCS</t>
  </si>
  <si>
    <t>(4V17) (671) San Antonio, TX HCS</t>
  </si>
  <si>
    <t>(4V17) (674) Temple, TX HCS</t>
  </si>
  <si>
    <t>(4V17) (740) Texas Valley Coastal Bend HCS</t>
  </si>
  <si>
    <t>(4V17) (756) El Paso, TX HCS</t>
  </si>
  <si>
    <t>(4V19) (436) Montana HCS</t>
  </si>
  <si>
    <t>(4V19) (442) Cheyenne, WY HCS</t>
  </si>
  <si>
    <t>(4V19) (554) Aurora, CO HCS</t>
  </si>
  <si>
    <t>(4V19) (575) Grand Junction, CO HCS</t>
  </si>
  <si>
    <t>(4V19) (623) Muskogee, OK HCS</t>
  </si>
  <si>
    <t>(4V19) (635) Oklahoma City, OK HCS</t>
  </si>
  <si>
    <t>(4V19) (660) Salt Lake City, UT HCS</t>
  </si>
  <si>
    <t>(4V19) (666) Sheridan, WY HCS</t>
  </si>
  <si>
    <t>(5V20) (463) Anchorage, AK HCS</t>
  </si>
  <si>
    <t>(5V20) (531) Boise, ID HCS</t>
  </si>
  <si>
    <t>(5V20) (648) Portland, OR HCS</t>
  </si>
  <si>
    <t>(5V20) (653) Roseburg, OR HCS</t>
  </si>
  <si>
    <t>(5V20) (663) Puget Sound, WA HCS</t>
  </si>
  <si>
    <t>(5V20) (668) Spokane, WA HCS</t>
  </si>
  <si>
    <t>(5V20) (687) Walla Walla, WA HCS</t>
  </si>
  <si>
    <t>(5V20) (692) White City, OR HCS</t>
  </si>
  <si>
    <t>(5V21) (459) Honolulu, HI HCS</t>
  </si>
  <si>
    <t>(5V21) (570) Fresno, CA HCS</t>
  </si>
  <si>
    <t>(5V21) (593) Las Vegas, NV HCS</t>
  </si>
  <si>
    <t>(5V21) (612A4) N. California HCS</t>
  </si>
  <si>
    <t>(5V21) (640) Palo Alto, CA HCS</t>
  </si>
  <si>
    <t>(5V21) (654) Reno, NV HCS</t>
  </si>
  <si>
    <t>(5V21) (662) San Francisco, CA HCS</t>
  </si>
  <si>
    <t>(5V22) (501) New Mexico HCS</t>
  </si>
  <si>
    <t>(5V22) (600) Long Beach, CA HCS</t>
  </si>
  <si>
    <t>(5V22) (605) Loma Linda, CA HCS</t>
  </si>
  <si>
    <t>(5V22) (644) Phoenix, AZ HCS</t>
  </si>
  <si>
    <t>(5V22) (649) Northern Arizona HCS</t>
  </si>
  <si>
    <t>(5V22) (664) San Diego, CA HCS</t>
  </si>
  <si>
    <t>(5V22) (678) Southern Arizona HCS</t>
  </si>
  <si>
    <t>(5V22) (691) Greater Los Angeles, CA HCS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</si>
</sst>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164" formatCode="&quot;$&quot;#,##0"/>
    <numFmt numFmtId="165" formatCode="&quot;$&quot;#,##0.00"/>
    <numFmt numFmtId="166" formatCode="0.0000"/>
    <numFmt numFmtId="167" formatCode="0.0%"/>
    <numFmt numFmtId="168" formatCode="00000"/>
    <numFmt numFmtId="169" formatCode="0.0000000000"/>
    <numFmt numFmtId="170" formatCode="0.00000000000"/>
    <numFmt numFmtId="171" formatCode="0.0000000000000"/>
  </numFmts>
  <fonts count="22">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b/>
      <sz val="11"/>
      <color rgb="FFFF0000"/>
      <name val="Calibri"/>
      <family val="2"/>
    </font>
    <font>
      <sz val="11"/>
      <color rgb="FF000000"/>
      <name val="Calibri"/>
      <family val="2"/>
    </font>
    <font>
      <b/>
      <sz val="11"/>
      <color rgb="FF000000"/>
      <name val="Calibri"/>
      <family val="2"/>
    </font>
    <font>
      <sz val="8"/>
      <color theme="1"/>
      <name val="Times New Roman"/>
      <family val="1"/>
    </font>
    <font>
      <sz val="10"/>
      <name val="Arial"/>
      <family val="2"/>
    </font>
    <font>
      <sz val="11"/>
      <name val="Calibri"/>
      <family val="2"/>
    </font>
    <font>
      <sz val="11"/>
      <color rgb="FF000000"/>
      <name val="Calibri"/>
      <family val="2"/>
      <scheme val="minor"/>
    </font>
    <font>
      <b/>
      <sz val="11"/>
      <color rgb="FF000000"/>
      <name val="Calibri"/>
      <family val="2"/>
      <scheme val="minor"/>
    </font>
    <font>
      <b/>
      <u/>
      <sz val="11"/>
      <color rgb="FF000000"/>
      <name val="Calibri"/>
      <family val="2"/>
      <scheme val="minor"/>
    </font>
    <font>
      <b/>
      <sz val="11"/>
      <color theme="9" tint="-0.249977111117893"/>
      <name val="Calibri"/>
      <family val="2"/>
      <scheme val="minor"/>
    </font>
    <font>
      <b/>
      <sz val="11"/>
      <color theme="5"/>
      <name val="Calibri"/>
      <family val="2"/>
      <scheme val="minor"/>
    </font>
    <font>
      <b/>
      <sz val="11"/>
      <color theme="7"/>
      <name val="Calibri"/>
      <family val="2"/>
      <scheme val="minor"/>
    </font>
    <font>
      <b/>
      <sz val="11"/>
      <color theme="8"/>
      <name val="Calibri"/>
      <family val="2"/>
      <scheme val="minor"/>
    </font>
    <font>
      <b/>
      <u/>
      <sz val="11"/>
      <color theme="1"/>
      <name val="Calibri"/>
      <family val="2"/>
      <scheme val="minor"/>
    </font>
    <font>
      <sz val="11"/>
      <color theme="1"/>
      <name val="Calibri "/>
    </font>
    <font>
      <u/>
      <sz val="11"/>
      <color theme="10"/>
      <name val="Calibri"/>
      <family val="2"/>
      <scheme val="minor"/>
    </font>
    <font>
      <sz val="11"/>
      <name val="Calibri"/>
      <family val="2"/>
      <scheme val="minor"/>
    </font>
    <font>
      <b/>
      <sz val="11"/>
      <color theme="4"/>
      <name val="Calibri"/>
      <family val="2"/>
      <scheme val="minor"/>
    </font>
  </fonts>
  <fills count="10">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auto="1"/>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8" fillId="0" borderId="0"/>
    <xf numFmtId="0" fontId="19" fillId="0" borderId="0" applyNumberFormat="0" applyFill="0" applyBorder="0" applyAlignment="0" applyProtection="0"/>
  </cellStyleXfs>
  <cellXfs count="123">
    <xf numFmtId="0" fontId="0" fillId="0" borderId="0" xfId="0"/>
    <xf numFmtId="0" fontId="2" fillId="0" borderId="0" xfId="0" applyFont="1"/>
    <xf numFmtId="164" fontId="0" fillId="0" borderId="0" xfId="1" applyNumberFormat="1" applyFont="1"/>
    <xf numFmtId="0" fontId="3" fillId="0" borderId="0" xfId="0" applyFont="1"/>
    <xf numFmtId="0" fontId="4" fillId="0" borderId="0" xfId="0" applyFont="1"/>
    <xf numFmtId="0" fontId="5" fillId="0" borderId="0" xfId="0" applyFont="1" applyAlignment="1">
      <alignment horizontal="center" vertical="center"/>
    </xf>
    <xf numFmtId="165" fontId="3" fillId="0" borderId="0" xfId="0" applyNumberFormat="1" applyFont="1"/>
    <xf numFmtId="0" fontId="7" fillId="0" borderId="0" xfId="0" applyFont="1"/>
    <xf numFmtId="0" fontId="6" fillId="0" borderId="4" xfId="0" applyFont="1" applyBorder="1" applyAlignment="1">
      <alignment horizontal="left" wrapText="1"/>
    </xf>
    <xf numFmtId="0" fontId="6" fillId="3" borderId="4" xfId="0" applyFont="1" applyFill="1" applyBorder="1" applyAlignment="1">
      <alignment horizontal="left" wrapText="1"/>
    </xf>
    <xf numFmtId="0" fontId="6" fillId="4" borderId="4" xfId="0" applyFont="1" applyFill="1" applyBorder="1" applyAlignment="1">
      <alignment horizontal="left" wrapText="1"/>
    </xf>
    <xf numFmtId="0" fontId="6" fillId="4" borderId="5" xfId="0" applyFont="1" applyFill="1" applyBorder="1" applyAlignment="1">
      <alignment horizontal="left" wrapText="1"/>
    </xf>
    <xf numFmtId="0" fontId="6" fillId="4" borderId="6" xfId="0" applyFont="1" applyFill="1" applyBorder="1" applyAlignment="1">
      <alignment horizontal="left" wrapText="1"/>
    </xf>
    <xf numFmtId="0" fontId="6" fillId="0" borderId="0" xfId="0" applyFont="1" applyAlignment="1">
      <alignment horizontal="left" wrapText="1"/>
    </xf>
    <xf numFmtId="0" fontId="0" fillId="0" borderId="0" xfId="0" applyAlignment="1">
      <alignment horizontal="center" wrapText="1"/>
    </xf>
    <xf numFmtId="164" fontId="6" fillId="0" borderId="4" xfId="1" applyNumberFormat="1" applyFont="1" applyFill="1" applyBorder="1" applyAlignment="1">
      <alignment horizontal="right"/>
    </xf>
    <xf numFmtId="164" fontId="6" fillId="4" borderId="4" xfId="0" applyNumberFormat="1" applyFont="1" applyFill="1" applyBorder="1" applyAlignment="1">
      <alignment horizontal="right" wrapText="1"/>
    </xf>
    <xf numFmtId="164" fontId="6" fillId="4" borderId="1" xfId="0" applyNumberFormat="1" applyFont="1" applyFill="1" applyBorder="1" applyAlignment="1">
      <alignment horizontal="right" wrapText="1"/>
    </xf>
    <xf numFmtId="164" fontId="6" fillId="0" borderId="4" xfId="0" applyNumberFormat="1" applyFont="1" applyBorder="1" applyAlignment="1">
      <alignment horizontal="right" wrapText="1"/>
    </xf>
    <xf numFmtId="164" fontId="6" fillId="0" borderId="0" xfId="0" applyNumberFormat="1" applyFont="1" applyAlignment="1">
      <alignment horizontal="right" wrapText="1"/>
    </xf>
    <xf numFmtId="166" fontId="0" fillId="0" borderId="0" xfId="0" applyNumberFormat="1"/>
    <xf numFmtId="164" fontId="5" fillId="0" borderId="7" xfId="0" applyNumberFormat="1" applyFont="1" applyBorder="1" applyAlignment="1">
      <alignment horizontal="left"/>
    </xf>
    <xf numFmtId="49" fontId="5" fillId="3" borderId="7" xfId="0" applyNumberFormat="1" applyFont="1" applyFill="1" applyBorder="1" applyAlignment="1">
      <alignment horizontal="left"/>
    </xf>
    <xf numFmtId="49" fontId="5" fillId="2" borderId="8" xfId="0" applyNumberFormat="1" applyFont="1" applyFill="1" applyBorder="1" applyAlignment="1">
      <alignment horizontal="left"/>
    </xf>
    <xf numFmtId="49" fontId="5" fillId="0" borderId="8" xfId="0" applyNumberFormat="1" applyFont="1" applyBorder="1" applyAlignment="1">
      <alignment horizontal="left"/>
    </xf>
    <xf numFmtId="164" fontId="5" fillId="4" borderId="7" xfId="0" applyNumberFormat="1" applyFont="1" applyFill="1" applyBorder="1" applyAlignment="1">
      <alignment horizontal="right"/>
    </xf>
    <xf numFmtId="164" fontId="5" fillId="0" borderId="7" xfId="0" applyNumberFormat="1" applyFont="1" applyBorder="1" applyAlignment="1">
      <alignment horizontal="right"/>
    </xf>
    <xf numFmtId="164" fontId="5" fillId="0" borderId="0" xfId="0" applyNumberFormat="1" applyFont="1" applyAlignment="1">
      <alignment horizontal="right"/>
    </xf>
    <xf numFmtId="49" fontId="5" fillId="3" borderId="8" xfId="0" applyNumberFormat="1" applyFont="1" applyFill="1" applyBorder="1" applyAlignment="1">
      <alignment horizontal="left"/>
    </xf>
    <xf numFmtId="49" fontId="5" fillId="2" borderId="0" xfId="0" applyNumberFormat="1" applyFont="1" applyFill="1" applyAlignment="1">
      <alignment horizontal="left"/>
    </xf>
    <xf numFmtId="0" fontId="9" fillId="2" borderId="8" xfId="3" applyFont="1" applyFill="1" applyBorder="1" applyAlignment="1">
      <alignment horizontal="left"/>
    </xf>
    <xf numFmtId="0" fontId="9" fillId="2" borderId="0" xfId="3" applyFont="1" applyFill="1" applyAlignment="1">
      <alignment horizontal="left"/>
    </xf>
    <xf numFmtId="0" fontId="6" fillId="7" borderId="4" xfId="0" applyFont="1" applyFill="1" applyBorder="1" applyAlignment="1">
      <alignment horizontal="left"/>
    </xf>
    <xf numFmtId="49" fontId="5" fillId="7" borderId="8" xfId="0" applyNumberFormat="1" applyFont="1" applyFill="1" applyBorder="1" applyAlignment="1">
      <alignment horizontal="left"/>
    </xf>
    <xf numFmtId="0" fontId="9" fillId="7" borderId="8" xfId="3" applyFont="1" applyFill="1" applyBorder="1" applyAlignment="1">
      <alignment horizontal="left"/>
    </xf>
    <xf numFmtId="165" fontId="0" fillId="0" borderId="0" xfId="0" applyNumberFormat="1" applyProtection="1">
      <protection locked="0"/>
    </xf>
    <xf numFmtId="0" fontId="0" fillId="0" borderId="0" xfId="0" applyProtection="1">
      <protection locked="0"/>
    </xf>
    <xf numFmtId="0" fontId="0" fillId="0" borderId="0" xfId="0" applyAlignment="1">
      <alignment wrapText="1"/>
    </xf>
    <xf numFmtId="167" fontId="0" fillId="0" borderId="0" xfId="2" applyNumberFormat="1" applyFont="1"/>
    <xf numFmtId="0" fontId="0" fillId="0" borderId="0" xfId="0" applyAlignment="1">
      <alignment vertical="center" wrapText="1"/>
    </xf>
    <xf numFmtId="0" fontId="10" fillId="0" borderId="0" xfId="0" applyFont="1"/>
    <xf numFmtId="0" fontId="6" fillId="4" borderId="14" xfId="0" applyFont="1" applyFill="1" applyBorder="1" applyAlignment="1">
      <alignment horizontal="left" wrapText="1"/>
    </xf>
    <xf numFmtId="0" fontId="2" fillId="8" borderId="0" xfId="0" applyFont="1" applyFill="1"/>
    <xf numFmtId="0" fontId="0" fillId="8" borderId="0" xfId="0" applyFill="1"/>
    <xf numFmtId="165" fontId="2" fillId="0" borderId="0" xfId="0" applyNumberFormat="1" applyFont="1" applyProtection="1">
      <protection locked="0"/>
    </xf>
    <xf numFmtId="166" fontId="18" fillId="0" borderId="0" xfId="0" applyNumberFormat="1" applyFont="1"/>
    <xf numFmtId="164" fontId="0" fillId="0" borderId="0" xfId="1" applyNumberFormat="1" applyFont="1" applyFill="1"/>
    <xf numFmtId="0" fontId="0" fillId="0" borderId="3" xfId="0" applyBorder="1" applyProtection="1">
      <protection locked="0"/>
    </xf>
    <xf numFmtId="164" fontId="0" fillId="0" borderId="10" xfId="1" applyNumberFormat="1" applyFont="1" applyBorder="1" applyProtection="1"/>
    <xf numFmtId="164" fontId="0" fillId="0" borderId="10" xfId="0" applyNumberFormat="1" applyBorder="1"/>
    <xf numFmtId="0" fontId="0" fillId="0" borderId="10" xfId="0" applyBorder="1"/>
    <xf numFmtId="164" fontId="0" fillId="0" borderId="12" xfId="0" applyNumberFormat="1" applyBorder="1"/>
    <xf numFmtId="0" fontId="2" fillId="0" borderId="1" xfId="0" applyFont="1" applyBorder="1" applyAlignment="1">
      <alignment wrapText="1"/>
    </xf>
    <xf numFmtId="0" fontId="2" fillId="7" borderId="6" xfId="0" applyFont="1" applyFill="1" applyBorder="1"/>
    <xf numFmtId="0" fontId="2" fillId="3" borderId="9" xfId="0" applyFont="1" applyFill="1" applyBorder="1"/>
    <xf numFmtId="0" fontId="2" fillId="4" borderId="9" xfId="0" applyFont="1" applyFill="1" applyBorder="1"/>
    <xf numFmtId="0" fontId="2" fillId="5" borderId="9" xfId="0" applyFont="1" applyFill="1" applyBorder="1"/>
    <xf numFmtId="0" fontId="2" fillId="6" borderId="9" xfId="0" applyFont="1" applyFill="1" applyBorder="1"/>
    <xf numFmtId="0" fontId="2" fillId="0" borderId="9" xfId="0" applyFont="1" applyBorder="1"/>
    <xf numFmtId="0" fontId="2" fillId="0" borderId="9" xfId="0" applyFont="1" applyBorder="1" applyAlignment="1">
      <alignment wrapText="1"/>
    </xf>
    <xf numFmtId="0" fontId="2" fillId="0" borderId="11" xfId="0" applyFont="1" applyBorder="1" applyAlignment="1">
      <alignment wrapText="1"/>
    </xf>
    <xf numFmtId="0" fontId="0" fillId="7" borderId="15" xfId="0" applyFill="1" applyBorder="1" applyProtection="1">
      <protection locked="0"/>
    </xf>
    <xf numFmtId="0" fontId="0" fillId="3" borderId="10" xfId="0" applyFill="1" applyBorder="1" applyProtection="1">
      <protection locked="0"/>
    </xf>
    <xf numFmtId="0" fontId="0" fillId="4" borderId="10" xfId="0" applyFill="1" applyBorder="1" applyProtection="1">
      <protection locked="0"/>
    </xf>
    <xf numFmtId="14" fontId="0" fillId="5" borderId="10" xfId="0" applyNumberFormat="1" applyFill="1" applyBorder="1" applyProtection="1">
      <protection locked="0"/>
    </xf>
    <xf numFmtId="14" fontId="0" fillId="6" borderId="10" xfId="0" applyNumberFormat="1" applyFill="1" applyBorder="1" applyProtection="1">
      <protection locked="0"/>
    </xf>
    <xf numFmtId="0" fontId="2" fillId="0" borderId="5" xfId="0" applyFont="1" applyBorder="1" applyAlignment="1">
      <alignment wrapText="1"/>
    </xf>
    <xf numFmtId="0" fontId="12" fillId="0" borderId="5" xfId="0" applyFont="1" applyBorder="1" applyAlignment="1">
      <alignment wrapText="1"/>
    </xf>
    <xf numFmtId="0" fontId="0" fillId="0" borderId="13" xfId="0" applyBorder="1" applyAlignment="1">
      <alignment wrapText="1"/>
    </xf>
    <xf numFmtId="0" fontId="0" fillId="0" borderId="13" xfId="0" applyBorder="1" applyAlignment="1">
      <alignment vertical="top" wrapText="1"/>
    </xf>
    <xf numFmtId="0" fontId="0" fillId="0" borderId="14" xfId="0" applyBorder="1" applyAlignment="1">
      <alignment wrapText="1"/>
    </xf>
    <xf numFmtId="0" fontId="17" fillId="0" borderId="5" xfId="0" applyFont="1" applyBorder="1" applyAlignment="1">
      <alignment wrapText="1"/>
    </xf>
    <xf numFmtId="0" fontId="10" fillId="0" borderId="13" xfId="0" applyFont="1" applyBorder="1" applyAlignment="1">
      <alignment wrapText="1"/>
    </xf>
    <xf numFmtId="0" fontId="10" fillId="0" borderId="14" xfId="0" applyFont="1" applyBorder="1" applyAlignment="1">
      <alignment wrapText="1"/>
    </xf>
    <xf numFmtId="0" fontId="11" fillId="0" borderId="13" xfId="0" applyFont="1" applyBorder="1" applyAlignment="1">
      <alignment wrapText="1"/>
    </xf>
    <xf numFmtId="1" fontId="0" fillId="0" borderId="0" xfId="0" applyNumberFormat="1" applyAlignment="1">
      <alignment horizontal="left"/>
    </xf>
    <xf numFmtId="0" fontId="0" fillId="0" borderId="0" xfId="0" applyAlignment="1">
      <alignment horizontal="left"/>
    </xf>
    <xf numFmtId="166" fontId="6" fillId="0" borderId="4" xfId="0" applyNumberFormat="1" applyFont="1" applyBorder="1" applyAlignment="1">
      <alignment horizontal="left" wrapText="1"/>
    </xf>
    <xf numFmtId="0" fontId="0" fillId="0" borderId="7" xfId="0" applyBorder="1"/>
    <xf numFmtId="0" fontId="0" fillId="3" borderId="7" xfId="0" applyFill="1" applyBorder="1"/>
    <xf numFmtId="166" fontId="0" fillId="0" borderId="7" xfId="0" applyNumberFormat="1" applyBorder="1"/>
    <xf numFmtId="0" fontId="6" fillId="0" borderId="5" xfId="0" applyFont="1" applyBorder="1" applyAlignment="1">
      <alignment horizontal="left" wrapText="1"/>
    </xf>
    <xf numFmtId="0" fontId="0" fillId="3" borderId="16" xfId="0" applyFill="1" applyBorder="1"/>
    <xf numFmtId="168" fontId="5" fillId="0" borderId="7" xfId="0" applyNumberFormat="1" applyFont="1" applyBorder="1" applyAlignment="1">
      <alignment horizontal="right"/>
    </xf>
    <xf numFmtId="168" fontId="5" fillId="0" borderId="8" xfId="0" applyNumberFormat="1" applyFont="1" applyBorder="1" applyAlignment="1">
      <alignment horizontal="right"/>
    </xf>
    <xf numFmtId="168" fontId="0" fillId="0" borderId="7" xfId="0" applyNumberFormat="1" applyBorder="1" applyAlignment="1">
      <alignment horizontal="left"/>
    </xf>
    <xf numFmtId="164" fontId="6" fillId="4" borderId="4" xfId="1" applyNumberFormat="1" applyFont="1" applyFill="1" applyBorder="1" applyAlignment="1">
      <alignment horizontal="right"/>
    </xf>
    <xf numFmtId="0" fontId="19" fillId="0" borderId="0" xfId="4"/>
    <xf numFmtId="0" fontId="0" fillId="9" borderId="0" xfId="0" applyFill="1"/>
    <xf numFmtId="1" fontId="5" fillId="0" borderId="7" xfId="0" applyNumberFormat="1" applyFont="1" applyBorder="1" applyAlignment="1">
      <alignment horizontal="right"/>
    </xf>
    <xf numFmtId="0" fontId="5" fillId="0" borderId="7" xfId="0" applyFont="1" applyBorder="1" applyAlignment="1">
      <alignment horizontal="left"/>
    </xf>
    <xf numFmtId="0" fontId="6" fillId="0" borderId="1" xfId="0" applyFont="1" applyBorder="1" applyAlignment="1">
      <alignment horizontal="left" wrapText="1"/>
    </xf>
    <xf numFmtId="0" fontId="6" fillId="4" borderId="3" xfId="0" applyFont="1" applyFill="1" applyBorder="1" applyAlignment="1">
      <alignment horizontal="left" wrapText="1"/>
    </xf>
    <xf numFmtId="164" fontId="6" fillId="4" borderId="3" xfId="0" applyNumberFormat="1" applyFont="1" applyFill="1" applyBorder="1" applyAlignment="1">
      <alignment horizontal="right" wrapText="1"/>
    </xf>
    <xf numFmtId="166" fontId="0" fillId="0" borderId="8" xfId="0" applyNumberFormat="1" applyBorder="1"/>
    <xf numFmtId="164" fontId="5" fillId="4" borderId="8" xfId="0" applyNumberFormat="1" applyFont="1" applyFill="1" applyBorder="1" applyAlignment="1">
      <alignment horizontal="right"/>
    </xf>
    <xf numFmtId="164" fontId="6" fillId="0" borderId="1" xfId="1" applyNumberFormat="1" applyFont="1" applyFill="1" applyBorder="1" applyAlignment="1">
      <alignment horizontal="right"/>
    </xf>
    <xf numFmtId="0" fontId="6" fillId="3" borderId="3" xfId="0" applyFont="1" applyFill="1" applyBorder="1" applyAlignment="1">
      <alignment horizontal="left"/>
    </xf>
    <xf numFmtId="168" fontId="0" fillId="0" borderId="8" xfId="0" applyNumberFormat="1" applyBorder="1" applyAlignment="1">
      <alignment horizontal="left"/>
    </xf>
    <xf numFmtId="0" fontId="0" fillId="0" borderId="8" xfId="0" applyBorder="1"/>
    <xf numFmtId="0" fontId="6" fillId="0" borderId="17" xfId="0" applyFont="1" applyBorder="1" applyAlignment="1">
      <alignment horizontal="left" wrapText="1"/>
    </xf>
    <xf numFmtId="164" fontId="6" fillId="0" borderId="18" xfId="1" applyNumberFormat="1" applyFont="1" applyFill="1" applyBorder="1" applyAlignment="1">
      <alignment horizontal="left"/>
    </xf>
    <xf numFmtId="0" fontId="10" fillId="0" borderId="0" xfId="0" applyFont="1" applyAlignment="1">
      <alignment vertical="top" wrapText="1"/>
    </xf>
    <xf numFmtId="0" fontId="2" fillId="0" borderId="0" xfId="0" applyFont="1" applyAlignment="1">
      <alignment horizontal="center" wrapText="1"/>
    </xf>
    <xf numFmtId="166" fontId="5" fillId="0" borderId="0" xfId="0" applyNumberFormat="1" applyFont="1"/>
    <xf numFmtId="166" fontId="6" fillId="0" borderId="14" xfId="0" applyNumberFormat="1" applyFont="1" applyBorder="1" applyAlignment="1">
      <alignment horizontal="right"/>
    </xf>
    <xf numFmtId="0" fontId="0" fillId="0" borderId="13" xfId="0" applyBorder="1"/>
    <xf numFmtId="1" fontId="0" fillId="0" borderId="0" xfId="0" applyNumberFormat="1"/>
    <xf numFmtId="171" fontId="20" fillId="0" borderId="0" xfId="0" applyNumberFormat="1" applyFont="1" applyAlignment="1">
      <alignment horizontal="left" wrapText="1"/>
    </xf>
    <xf numFmtId="170" fontId="20" fillId="0" borderId="0" xfId="0" applyNumberFormat="1" applyFont="1" applyAlignment="1">
      <alignment horizontal="left" wrapText="1"/>
    </xf>
    <xf numFmtId="0" fontId="20" fillId="0" borderId="0" xfId="0" applyFont="1" applyAlignment="1">
      <alignment horizontal="left" wrapText="1"/>
    </xf>
    <xf numFmtId="164" fontId="20" fillId="0" borderId="0" xfId="0" applyNumberFormat="1" applyFont="1" applyAlignment="1">
      <alignment horizontal="left" wrapText="1"/>
    </xf>
    <xf numFmtId="169" fontId="20" fillId="0" borderId="0" xfId="0" applyNumberFormat="1" applyFont="1" applyAlignment="1">
      <alignment horizontal="left" wrapText="1"/>
    </xf>
    <xf numFmtId="2" fontId="0" fillId="0" borderId="10" xfId="0" applyNumberFormat="1" applyBorder="1"/>
    <xf numFmtId="1" fontId="2" fillId="0" borderId="0" xfId="0" applyNumberFormat="1" applyFont="1"/>
    <xf numFmtId="16" fontId="20" fillId="0" borderId="0" xfId="0" applyNumberFormat="1" applyFont="1" applyAlignment="1">
      <alignment horizontal="left" wrapText="1"/>
    </xf>
    <xf numFmtId="0" fontId="0" fillId="0" borderId="0" xfId="0" applyAlignment="1">
      <alignment vertical="center"/>
    </xf>
    <xf numFmtId="14" fontId="20" fillId="0" borderId="0" xfId="0" applyNumberFormat="1" applyFont="1" applyAlignment="1">
      <alignment horizontal="left" wrapText="1"/>
    </xf>
    <xf numFmtId="0" fontId="6" fillId="4" borderId="1" xfId="0" applyFont="1" applyFill="1" applyBorder="1" applyAlignment="1">
      <alignment horizontal="center"/>
    </xf>
    <xf numFmtId="0" fontId="6" fillId="4" borderId="2" xfId="0" applyFont="1" applyFill="1" applyBorder="1" applyAlignment="1">
      <alignment horizontal="center"/>
    </xf>
    <xf numFmtId="0" fontId="6" fillId="4" borderId="3" xfId="0" applyFont="1" applyFill="1" applyBorder="1" applyAlignment="1">
      <alignment horizontal="center"/>
    </xf>
    <xf numFmtId="2" fontId="0" fillId="0" borderId="0" xfId="0" applyNumberFormat="1"/>
    <xf numFmtId="0" fontId="0" fillId="0" borderId="0" xfId="0" applyFont="1" applyAlignment="1">
      <alignment vertical="center"/>
    </xf>
  </cellXfs>
  <cellStyles count="5">
    <cellStyle name="Currency" xfId="1" builtinId="4"/>
    <cellStyle name="Hyperlink" xfId="4" builtinId="8"/>
    <cellStyle name="Normal" xfId="0" builtinId="0"/>
    <cellStyle name="Normal 2" xfId="3" xr:uid="{00000000-0005-0000-0000-000002000000}"/>
    <cellStyle name="Percent" xfId="2" builtinId="5"/>
  </cellStyles>
  <dxfs count="0"/>
  <tableStyles count="0" defaultTableStyle="TableStyleMedium2" defaultPivotStyle="PivotStyleLight16"/>
  <colors>
    <mruColors>
      <color rgb="FFD5B5E1"/>
      <color rgb="FFC89D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vacohsm01.dva.va.gov\VACO_Workgroups\VHA\10P4\10P4G\Lewin\HAMILTON\Program%20-%20VDC\Budget%20Calculator\FY%202026\CY%202026%20Proposed%20HH%20PPS%20Wage%20Index.xlsx" TargetMode="External"/><Relationship Id="rId1" Type="http://schemas.openxmlformats.org/officeDocument/2006/relationships/externalLinkPath" Target="file:///\\vacohsm01.dva.va.gov\VACO_Workgroups\VHA\10P4\10P4G\Lewin\HAMILTON\Program%20-%20VDC\Budget%20Calculator\FY%202026\CY%202026%20Proposed%20HH%20PPS%20Wage%20Inde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ural Areas"/>
      <sheetName val="Urban Areas"/>
      <sheetName val="Transition Codes"/>
      <sheetName val="All areas- no counties listed"/>
    </sheetNames>
    <sheetDataSet>
      <sheetData sheetId="0"/>
      <sheetData sheetId="1"/>
      <sheetData sheetId="2"/>
      <sheetData sheetId="3">
        <row r="9">
          <cell r="A9">
            <v>99901</v>
          </cell>
          <cell r="B9" t="str">
            <v>ALABAMA</v>
          </cell>
          <cell r="C9">
            <v>0.63850000000000007</v>
          </cell>
        </row>
        <row r="10">
          <cell r="A10">
            <v>99902</v>
          </cell>
          <cell r="B10" t="str">
            <v>ALASKA</v>
          </cell>
          <cell r="C10">
            <v>1.1317000000000002</v>
          </cell>
        </row>
        <row r="11">
          <cell r="A11">
            <v>99903</v>
          </cell>
          <cell r="B11" t="str">
            <v>ARIZONA</v>
          </cell>
          <cell r="C11">
            <v>0.85719999999999996</v>
          </cell>
        </row>
        <row r="12">
          <cell r="A12">
            <v>99904</v>
          </cell>
          <cell r="B12" t="str">
            <v>ARKANSAS</v>
          </cell>
          <cell r="C12">
            <v>0.73019999999999996</v>
          </cell>
        </row>
        <row r="13">
          <cell r="A13">
            <v>99905</v>
          </cell>
          <cell r="B13" t="str">
            <v>CALIFORNIA</v>
          </cell>
          <cell r="C13">
            <v>1.2823</v>
          </cell>
        </row>
        <row r="14">
          <cell r="A14">
            <v>99906</v>
          </cell>
          <cell r="B14" t="str">
            <v>COLORADO</v>
          </cell>
          <cell r="C14">
            <v>1.0541</v>
          </cell>
        </row>
        <row r="15">
          <cell r="A15">
            <v>99907</v>
          </cell>
          <cell r="B15" t="str">
            <v>CONNECTICUT</v>
          </cell>
          <cell r="C15">
            <v>0.9175000000000002</v>
          </cell>
        </row>
        <row r="16">
          <cell r="A16">
            <v>99908</v>
          </cell>
          <cell r="B16" t="str">
            <v>DELAWARE</v>
          </cell>
          <cell r="C16">
            <v>1.0133000000000001</v>
          </cell>
        </row>
        <row r="17">
          <cell r="A17">
            <v>99910</v>
          </cell>
          <cell r="B17" t="str">
            <v>FLORIDA</v>
          </cell>
          <cell r="C17">
            <v>0.83950000000000002</v>
          </cell>
        </row>
        <row r="18">
          <cell r="A18">
            <v>99911</v>
          </cell>
          <cell r="B18" t="str">
            <v>GEORGIA</v>
          </cell>
          <cell r="C18">
            <v>0.73660000000000003</v>
          </cell>
        </row>
        <row r="19">
          <cell r="A19">
            <v>99912</v>
          </cell>
          <cell r="B19" t="str">
            <v>HAWAII</v>
          </cell>
          <cell r="C19">
            <v>1.1267</v>
          </cell>
        </row>
        <row r="20">
          <cell r="A20">
            <v>99913</v>
          </cell>
          <cell r="B20" t="str">
            <v>IDAHO</v>
          </cell>
          <cell r="C20">
            <v>0.68579999999999997</v>
          </cell>
        </row>
        <row r="21">
          <cell r="A21">
            <v>99914</v>
          </cell>
          <cell r="B21" t="str">
            <v>ILLINOIS</v>
          </cell>
          <cell r="C21">
            <v>0.87760000000000005</v>
          </cell>
        </row>
        <row r="22">
          <cell r="A22">
            <v>99915</v>
          </cell>
          <cell r="B22" t="str">
            <v>INDIANA</v>
          </cell>
          <cell r="C22">
            <v>0.85680000000000001</v>
          </cell>
        </row>
        <row r="23">
          <cell r="A23">
            <v>99916</v>
          </cell>
          <cell r="B23" t="str">
            <v>IOWA</v>
          </cell>
          <cell r="C23">
            <v>0.78439999999999999</v>
          </cell>
        </row>
        <row r="24">
          <cell r="A24">
            <v>99917</v>
          </cell>
          <cell r="B24" t="str">
            <v>KANSAS</v>
          </cell>
          <cell r="C24">
            <v>0.81659999999999999</v>
          </cell>
        </row>
        <row r="25">
          <cell r="A25">
            <v>99918</v>
          </cell>
          <cell r="B25" t="str">
            <v>KENTUCKY</v>
          </cell>
          <cell r="C25">
            <v>0.81320000000000003</v>
          </cell>
        </row>
        <row r="26">
          <cell r="A26">
            <v>99919</v>
          </cell>
          <cell r="B26" t="str">
            <v>LOUISIANA</v>
          </cell>
          <cell r="C26">
            <v>0.69690000000000007</v>
          </cell>
        </row>
        <row r="27">
          <cell r="A27">
            <v>99920</v>
          </cell>
          <cell r="B27" t="str">
            <v>MAINE</v>
          </cell>
          <cell r="C27">
            <v>0.80679999999999996</v>
          </cell>
        </row>
        <row r="28">
          <cell r="A28">
            <v>99921</v>
          </cell>
          <cell r="B28" t="str">
            <v>MARYLAND</v>
          </cell>
          <cell r="C28">
            <v>0.8821</v>
          </cell>
        </row>
        <row r="29">
          <cell r="A29">
            <v>99922</v>
          </cell>
          <cell r="B29" t="str">
            <v>MASSACHUSETTS</v>
          </cell>
          <cell r="C29">
            <v>1.1372</v>
          </cell>
        </row>
        <row r="30">
          <cell r="A30">
            <v>99923</v>
          </cell>
          <cell r="B30" t="str">
            <v>MICHIGAN</v>
          </cell>
          <cell r="C30">
            <v>0.82110000000000005</v>
          </cell>
        </row>
        <row r="31">
          <cell r="A31">
            <v>99924</v>
          </cell>
          <cell r="B31" t="str">
            <v>MINNESOTA</v>
          </cell>
          <cell r="C31">
            <v>0.90400000000000003</v>
          </cell>
        </row>
        <row r="32">
          <cell r="A32">
            <v>99925</v>
          </cell>
          <cell r="B32" t="str">
            <v>MISSISSIPPI</v>
          </cell>
          <cell r="C32">
            <v>0.71730000000000005</v>
          </cell>
        </row>
        <row r="33">
          <cell r="A33">
            <v>99926</v>
          </cell>
          <cell r="B33" t="str">
            <v>MISSOURI</v>
          </cell>
          <cell r="C33">
            <v>0.79720000000000002</v>
          </cell>
        </row>
        <row r="34">
          <cell r="A34">
            <v>99927</v>
          </cell>
          <cell r="B34" t="str">
            <v>MONTANA</v>
          </cell>
          <cell r="C34">
            <v>1.0468</v>
          </cell>
        </row>
        <row r="35">
          <cell r="A35">
            <v>99928</v>
          </cell>
          <cell r="B35" t="str">
            <v>NEBRASKA</v>
          </cell>
          <cell r="C35">
            <v>0.88980000000000004</v>
          </cell>
        </row>
        <row r="36">
          <cell r="A36">
            <v>99929</v>
          </cell>
          <cell r="B36" t="str">
            <v>NEVADA</v>
          </cell>
          <cell r="C36">
            <v>1.1194</v>
          </cell>
        </row>
        <row r="37">
          <cell r="A37">
            <v>99930</v>
          </cell>
          <cell r="B37" t="str">
            <v>NEW HAMPSHIRE</v>
          </cell>
          <cell r="C37">
            <v>1.0177</v>
          </cell>
        </row>
        <row r="38">
          <cell r="A38">
            <v>99932</v>
          </cell>
          <cell r="B38" t="str">
            <v>NEW MEXICO</v>
          </cell>
          <cell r="C38">
            <v>0.92290000000000005</v>
          </cell>
        </row>
        <row r="39">
          <cell r="A39">
            <v>99933</v>
          </cell>
          <cell r="B39" t="str">
            <v>NEW YORK</v>
          </cell>
          <cell r="C39">
            <v>0.89049999999999996</v>
          </cell>
        </row>
        <row r="40">
          <cell r="A40">
            <v>99934</v>
          </cell>
          <cell r="B40" t="str">
            <v>NORTH CAROLINA</v>
          </cell>
          <cell r="C40">
            <v>0.80640000000000001</v>
          </cell>
        </row>
        <row r="41">
          <cell r="A41">
            <v>99935</v>
          </cell>
          <cell r="B41" t="str">
            <v>NORTH DAKOTA</v>
          </cell>
          <cell r="C41">
            <v>0.83460000000000001</v>
          </cell>
        </row>
        <row r="42">
          <cell r="A42">
            <v>99936</v>
          </cell>
          <cell r="B42" t="str">
            <v>OHIO</v>
          </cell>
          <cell r="C42">
            <v>0.79879999999999995</v>
          </cell>
        </row>
        <row r="43">
          <cell r="A43">
            <v>99937</v>
          </cell>
          <cell r="B43" t="str">
            <v>OKLAHOMA</v>
          </cell>
          <cell r="C43">
            <v>0.80659999999999998</v>
          </cell>
        </row>
        <row r="44">
          <cell r="A44">
            <v>99938</v>
          </cell>
          <cell r="B44" t="str">
            <v>OREGON</v>
          </cell>
          <cell r="C44">
            <v>1.0248000000000002</v>
          </cell>
        </row>
        <row r="45">
          <cell r="A45">
            <v>99939</v>
          </cell>
          <cell r="B45" t="str">
            <v>PENNSYLVANIA</v>
          </cell>
          <cell r="C45">
            <v>0.8530000000000002</v>
          </cell>
        </row>
        <row r="46">
          <cell r="A46">
            <v>99940</v>
          </cell>
          <cell r="B46" t="str">
            <v>PUERTO RICO</v>
          </cell>
          <cell r="C46">
            <v>0.36530000000000001</v>
          </cell>
        </row>
        <row r="47">
          <cell r="A47">
            <v>99942</v>
          </cell>
          <cell r="B47" t="str">
            <v>SOUTH CAROLINA</v>
          </cell>
          <cell r="C47">
            <v>0.80089999999999995</v>
          </cell>
        </row>
        <row r="48">
          <cell r="A48">
            <v>99943</v>
          </cell>
          <cell r="B48" t="str">
            <v>SOUTH DAKOTA</v>
          </cell>
          <cell r="C48">
            <v>0.82030000000000003</v>
          </cell>
        </row>
        <row r="49">
          <cell r="A49">
            <v>99944</v>
          </cell>
          <cell r="B49" t="str">
            <v>TENNESSEE</v>
          </cell>
          <cell r="C49">
            <v>0.72460000000000002</v>
          </cell>
        </row>
        <row r="50">
          <cell r="A50">
            <v>99945</v>
          </cell>
          <cell r="B50" t="str">
            <v>TEXAS</v>
          </cell>
          <cell r="C50">
            <v>0.84230000000000005</v>
          </cell>
        </row>
        <row r="51">
          <cell r="A51">
            <v>99946</v>
          </cell>
          <cell r="B51" t="str">
            <v>UTAH</v>
          </cell>
          <cell r="C51">
            <v>0.88990000000000002</v>
          </cell>
        </row>
        <row r="52">
          <cell r="A52">
            <v>99947</v>
          </cell>
          <cell r="B52" t="str">
            <v>VERMONT</v>
          </cell>
          <cell r="C52">
            <v>0.87660000000000005</v>
          </cell>
        </row>
        <row r="53">
          <cell r="A53">
            <v>99948</v>
          </cell>
          <cell r="B53" t="str">
            <v>Virgin Islands</v>
          </cell>
          <cell r="C53">
            <v>0.52929999999999999</v>
          </cell>
        </row>
        <row r="54">
          <cell r="A54">
            <v>99949</v>
          </cell>
          <cell r="B54" t="str">
            <v>VIRGINIA</v>
          </cell>
          <cell r="C54">
            <v>0.83709999999999996</v>
          </cell>
        </row>
        <row r="55">
          <cell r="A55">
            <v>99950</v>
          </cell>
          <cell r="B55" t="str">
            <v>WASHINGTON</v>
          </cell>
          <cell r="C55">
            <v>0.97440000000000004</v>
          </cell>
        </row>
        <row r="56">
          <cell r="A56">
            <v>99951</v>
          </cell>
          <cell r="B56" t="str">
            <v>WEST VIRGINIA</v>
          </cell>
          <cell r="C56">
            <v>0.67970000000000008</v>
          </cell>
        </row>
        <row r="57">
          <cell r="A57">
            <v>99952</v>
          </cell>
          <cell r="B57" t="str">
            <v>WISCONSIN</v>
          </cell>
          <cell r="C57">
            <v>0.85460000000000003</v>
          </cell>
        </row>
        <row r="58">
          <cell r="A58">
            <v>99953</v>
          </cell>
          <cell r="B58" t="str">
            <v>WYOMING</v>
          </cell>
          <cell r="C58">
            <v>0.97370000000000001</v>
          </cell>
        </row>
        <row r="59">
          <cell r="A59">
            <v>99965</v>
          </cell>
          <cell r="B59" t="str">
            <v>GUAM</v>
          </cell>
          <cell r="C59">
            <v>0.96109999999999995</v>
          </cell>
        </row>
        <row r="61">
          <cell r="A61"/>
          <cell r="B61"/>
          <cell r="C61"/>
        </row>
        <row r="62">
          <cell r="A62" t="str">
            <v>Urban Areas</v>
          </cell>
          <cell r="B62"/>
          <cell r="C62"/>
        </row>
        <row r="63">
          <cell r="A63" t="str">
            <v>CBSA Code</v>
          </cell>
          <cell r="B63" t="str">
            <v>CBSA Name</v>
          </cell>
          <cell r="C63" t="str">
            <v>CY 2026 HH PPS Wage Index with 5% Cap</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53"/>
  <sheetViews>
    <sheetView tabSelected="1" zoomScale="160" zoomScaleNormal="160" workbookViewId="0">
      <selection activeCell="C6" sqref="C6"/>
    </sheetView>
  </sheetViews>
  <sheetFormatPr defaultRowHeight="14.5"/>
  <cols>
    <col min="1" max="1" width="64.453125" customWidth="1"/>
    <col min="2" max="2" width="24.1796875" style="36" bestFit="1" customWidth="1"/>
    <col min="3" max="3" width="123.81640625" style="37" customWidth="1"/>
  </cols>
  <sheetData>
    <row r="1" spans="1:3" ht="77.150000000000006" customHeight="1" thickBot="1">
      <c r="A1" s="52" t="s">
        <v>0</v>
      </c>
      <c r="B1" s="47"/>
    </row>
    <row r="2" spans="1:3">
      <c r="A2" s="53" t="s">
        <v>1</v>
      </c>
      <c r="B2" s="61" t="s">
        <v>2</v>
      </c>
    </row>
    <row r="3" spans="1:3">
      <c r="A3" s="54" t="s">
        <v>3</v>
      </c>
      <c r="B3" s="62" t="s">
        <v>4</v>
      </c>
    </row>
    <row r="4" spans="1:3">
      <c r="A4" s="55" t="s">
        <v>5</v>
      </c>
      <c r="B4" s="63" t="s">
        <v>6</v>
      </c>
    </row>
    <row r="5" spans="1:3">
      <c r="A5" s="56" t="s">
        <v>7</v>
      </c>
      <c r="B5" s="64">
        <v>46318</v>
      </c>
    </row>
    <row r="6" spans="1:3">
      <c r="A6" s="57" t="s">
        <v>8</v>
      </c>
      <c r="B6" s="65">
        <v>46660</v>
      </c>
    </row>
    <row r="7" spans="1:3">
      <c r="A7" s="58" t="s">
        <v>9</v>
      </c>
      <c r="B7" s="113">
        <f>IF(B5&gt;B6,0,IF(EOMONTH(B5,0)=EOMONTH(B6,0),(B6-B5+1)/DAY(EOMONTH(B5,0)),(EOMONTH(B5,0)-B5+1)/DAY(EOMONTH(B5,0))+12*(YEAR(B6)-YEAR(B5))+MONTH(B6)-MONTH(B5)-1+DAY(B6)/DAY(EOMONTH(B6,0))))</f>
        <v>11.29032258064516</v>
      </c>
      <c r="C7" s="108"/>
    </row>
    <row r="8" spans="1:3">
      <c r="A8" s="58" t="s">
        <v>10</v>
      </c>
      <c r="B8" s="48">
        <f>ROUND(IF(AND(B5&gt;0,B6&gt;0),((('NEW Reference'!T4+1-DAY('NEW Calculator'!B5))/'NEW Reference'!T4)*B9),"Enter Authorization Dates"),0)</f>
        <v>1055</v>
      </c>
      <c r="C8" s="109"/>
    </row>
    <row r="9" spans="1:3">
      <c r="A9" s="58" t="s">
        <v>11</v>
      </c>
      <c r="B9" s="49">
        <f>ROUND(IFERROR(INDEX(List!I:U,MATCH('NEW Reference'!$S$4,List!Z:Z,0),MATCH('NEW Calculator'!$B$4,List!$I$12:$U$12,0)),"Check the County"),0)</f>
        <v>3635</v>
      </c>
      <c r="C9" s="110"/>
    </row>
    <row r="10" spans="1:3">
      <c r="A10" s="58" t="s">
        <v>12</v>
      </c>
      <c r="B10" s="49">
        <f>ROUND(IFERROR(INDEX(List!V:V,MATCH('NEW Reference'!$S$4,List!Z:Z,0)),"Check the County"),0)</f>
        <v>725</v>
      </c>
      <c r="C10" s="110"/>
    </row>
    <row r="11" spans="1:3">
      <c r="A11" s="58" t="s">
        <v>13</v>
      </c>
      <c r="B11" s="49">
        <f>ROUND(B9+B10,0)</f>
        <v>4360</v>
      </c>
      <c r="C11" s="111"/>
    </row>
    <row r="12" spans="1:3">
      <c r="A12" s="58"/>
      <c r="B12" s="49"/>
      <c r="C12" s="115"/>
    </row>
    <row r="13" spans="1:3">
      <c r="A13" s="58" t="s">
        <v>14</v>
      </c>
      <c r="B13" s="49">
        <f>ROUND(IF(AND(B5&gt;0,B6&gt;0),B9*B7,"Enter Authorization Dates"),0)</f>
        <v>41040</v>
      </c>
      <c r="C13" s="112"/>
    </row>
    <row r="14" spans="1:3">
      <c r="A14" s="58"/>
      <c r="B14" s="49"/>
      <c r="C14" s="117"/>
    </row>
    <row r="15" spans="1:3">
      <c r="A15" s="58" t="s">
        <v>15</v>
      </c>
      <c r="B15" s="49">
        <f>ROUND(IFERROR(INDEX(List!W:W,MATCH('NEW Reference'!S4,List!Z:Z,0)),"Check the County"),0)</f>
        <v>1021</v>
      </c>
      <c r="C15" s="110"/>
    </row>
    <row r="16" spans="1:3">
      <c r="A16" s="58" t="s">
        <v>16</v>
      </c>
      <c r="B16" s="49">
        <f>ROUND(B15/2,0)</f>
        <v>511</v>
      </c>
      <c r="C16" s="111"/>
    </row>
    <row r="17" spans="1:3">
      <c r="A17" s="58"/>
      <c r="B17" s="49"/>
      <c r="C17" s="110"/>
    </row>
    <row r="18" spans="1:3">
      <c r="A18" s="59" t="s">
        <v>17</v>
      </c>
      <c r="B18" s="49">
        <f>ROUND(IF(AND(B5&gt;0,B6&gt;0),B20+B15,"Enter Authorization Dates"),0)</f>
        <v>50761</v>
      </c>
      <c r="C18" s="112"/>
    </row>
    <row r="19" spans="1:3">
      <c r="A19" s="58"/>
      <c r="B19" s="50"/>
      <c r="C19" s="110"/>
    </row>
    <row r="20" spans="1:3" ht="15" thickBot="1">
      <c r="A20" s="60" t="s">
        <v>18</v>
      </c>
      <c r="B20" s="51">
        <f>ROUND(IF(AND(B5&gt;0,B6&gt;0),B13+('NEW Reference'!V4*B10),"Enter Authorization Dates"),0)</f>
        <v>49740</v>
      </c>
      <c r="C20" s="112"/>
    </row>
    <row r="21" spans="1:3" ht="15" thickBot="1">
      <c r="C21" s="66" t="s">
        <v>19</v>
      </c>
    </row>
    <row r="22" spans="1:3">
      <c r="B22" s="35"/>
      <c r="C22" s="67" t="s">
        <v>20</v>
      </c>
    </row>
    <row r="23" spans="1:3" ht="31.5" customHeight="1">
      <c r="C23" s="68" t="s">
        <v>21</v>
      </c>
    </row>
    <row r="24" spans="1:3" ht="43.5">
      <c r="C24" s="68" t="s">
        <v>22</v>
      </c>
    </row>
    <row r="25" spans="1:3" ht="101.5">
      <c r="B25" s="35"/>
      <c r="C25" s="68" t="s">
        <v>23</v>
      </c>
    </row>
    <row r="26" spans="1:3" ht="58">
      <c r="C26" s="69" t="s">
        <v>24</v>
      </c>
    </row>
    <row r="27" spans="1:3" ht="44" thickBot="1">
      <c r="C27" s="70" t="s">
        <v>25</v>
      </c>
    </row>
    <row r="28" spans="1:3">
      <c r="C28" s="71" t="s">
        <v>26</v>
      </c>
    </row>
    <row r="29" spans="1:3" ht="43.5">
      <c r="C29" s="68" t="s">
        <v>27</v>
      </c>
    </row>
    <row r="30" spans="1:3">
      <c r="A30" s="87"/>
      <c r="C30" s="72" t="s">
        <v>28</v>
      </c>
    </row>
    <row r="31" spans="1:3" ht="43.5">
      <c r="C31" s="72" t="s">
        <v>29</v>
      </c>
    </row>
    <row r="32" spans="1:3" ht="29.25" customHeight="1">
      <c r="C32" s="72" t="s">
        <v>30</v>
      </c>
    </row>
    <row r="33" spans="3:3" ht="29">
      <c r="C33" s="72" t="s">
        <v>31</v>
      </c>
    </row>
    <row r="34" spans="3:3" ht="43.5">
      <c r="C34" s="72" t="s">
        <v>32</v>
      </c>
    </row>
    <row r="35" spans="3:3">
      <c r="C35" s="72" t="s">
        <v>33</v>
      </c>
    </row>
    <row r="36" spans="3:3">
      <c r="C36" s="72" t="s">
        <v>34</v>
      </c>
    </row>
    <row r="37" spans="3:3" ht="43.5">
      <c r="C37" s="72" t="s">
        <v>35</v>
      </c>
    </row>
    <row r="38" spans="3:3">
      <c r="C38" s="106" t="s">
        <v>36</v>
      </c>
    </row>
    <row r="39" spans="3:3">
      <c r="C39" s="106" t="s">
        <v>37</v>
      </c>
    </row>
    <row r="40" spans="3:3">
      <c r="C40" s="106" t="s">
        <v>38</v>
      </c>
    </row>
    <row r="41" spans="3:3">
      <c r="C41" s="106" t="s">
        <v>39</v>
      </c>
    </row>
    <row r="42" spans="3:3" ht="29.5" thickBot="1">
      <c r="C42" s="68" t="s">
        <v>40</v>
      </c>
    </row>
    <row r="43" spans="3:3" ht="15.75" customHeight="1">
      <c r="C43" s="67" t="s">
        <v>41</v>
      </c>
    </row>
    <row r="44" spans="3:3">
      <c r="C44" s="72" t="s">
        <v>42</v>
      </c>
    </row>
    <row r="45" spans="3:3" ht="61.5" customHeight="1">
      <c r="C45" s="74" t="s">
        <v>43</v>
      </c>
    </row>
    <row r="46" spans="3:3" ht="29">
      <c r="C46" s="72" t="s">
        <v>44</v>
      </c>
    </row>
    <row r="47" spans="3:3" ht="29">
      <c r="C47" s="72" t="s">
        <v>45</v>
      </c>
    </row>
    <row r="48" spans="3:3" ht="29">
      <c r="C48" s="72" t="s">
        <v>46</v>
      </c>
    </row>
    <row r="49" spans="3:3" ht="29">
      <c r="C49" s="72" t="s">
        <v>47</v>
      </c>
    </row>
    <row r="50" spans="3:3" ht="29">
      <c r="C50" s="74" t="s">
        <v>48</v>
      </c>
    </row>
    <row r="51" spans="3:3" ht="29">
      <c r="C51" s="72" t="s">
        <v>49</v>
      </c>
    </row>
    <row r="52" spans="3:3" ht="29">
      <c r="C52" s="72" t="s">
        <v>50</v>
      </c>
    </row>
    <row r="53" spans="3:3" ht="29.5" thickBot="1">
      <c r="C53" s="73" t="s">
        <v>51</v>
      </c>
    </row>
  </sheetData>
  <dataValidations count="2">
    <dataValidation allowBlank="1" showInputMessage="1" showErrorMessage="1" prompt="Enter end date of SEOC in MM/DD/YYYY format." sqref="B6" xr:uid="{00000000-0002-0000-0000-000000000000}"/>
    <dataValidation allowBlank="1" showInputMessage="1" showErrorMessage="1" prompt="Enter start date of SEOC, or (if Veteran's first VDC SEOC) date first spending plan is signed in MM/DD/YYYY format." sqref="B5" xr:uid="{00000000-0002-0000-0000-00000100000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prompt="Type full name of state or select state from drop down menu" xr:uid="{00000000-0002-0000-0000-000002000000}">
          <x14:formula1>
            <xm:f>'NEW Reference'!$C$16:$C$69</xm:f>
          </x14:formula1>
          <xm:sqref>B2</xm:sqref>
        </x14:dataValidation>
        <x14:dataValidation type="list" allowBlank="1" showInputMessage="1" showErrorMessage="1" prompt="Type full name of county or city, or select county or city from drop down menu" xr:uid="{00000000-0002-0000-0000-000003000000}">
          <x14:formula1>
            <xm:f>'NEW Reference'!$D$16:$D$1946</xm:f>
          </x14:formula1>
          <xm:sqref>B3</xm:sqref>
        </x14:dataValidation>
        <x14:dataValidation type="list" allowBlank="1" showInputMessage="1" showErrorMessage="1" prompt="Type case mix level, or select case mix level from drop down menu" xr:uid="{00000000-0002-0000-0000-000004000000}">
          <x14:formula1>
            <xm:f>'NEW Reference'!$E$16:$E$28</xm:f>
          </x14:formula1>
          <xm:sqref>B4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I3297"/>
  <sheetViews>
    <sheetView zoomScale="80" zoomScaleNormal="80" workbookViewId="0">
      <pane xSplit="8" ySplit="13" topLeftCell="I322" activePane="bottomRight" state="frozen"/>
      <selection pane="topRight" activeCell="I1" sqref="I1"/>
      <selection pane="bottomLeft" activeCell="A14" sqref="A14"/>
      <selection pane="bottomRight" activeCell="C327" sqref="C327"/>
    </sheetView>
  </sheetViews>
  <sheetFormatPr defaultRowHeight="14.5"/>
  <cols>
    <col min="2" max="2" width="11.453125" customWidth="1"/>
    <col min="3" max="3" width="9.26953125" customWidth="1"/>
    <col min="4" max="5" width="32.54296875" customWidth="1"/>
    <col min="6" max="6" width="18.1796875" bestFit="1" customWidth="1"/>
    <col min="7" max="7" width="9.453125" customWidth="1"/>
    <col min="8" max="8" width="10.1796875" customWidth="1"/>
    <col min="9" max="21" width="8.453125" bestFit="1" customWidth="1"/>
    <col min="22" max="22" width="15" customWidth="1"/>
    <col min="23" max="23" width="12.81640625" customWidth="1"/>
    <col min="24" max="24" width="13" customWidth="1"/>
    <col min="25" max="25" width="29.453125" customWidth="1"/>
    <col min="26" max="26" width="36.54296875" bestFit="1" customWidth="1"/>
    <col min="27" max="27" width="29.81640625" bestFit="1" customWidth="1"/>
    <col min="28" max="28" width="9.1796875" customWidth="1"/>
    <col min="29" max="29" width="18.1796875" bestFit="1" customWidth="1"/>
    <col min="30" max="32" width="9.1796875" customWidth="1"/>
    <col min="33" max="33" width="50.7265625" customWidth="1"/>
    <col min="34" max="34" width="11.26953125" customWidth="1"/>
  </cols>
  <sheetData>
    <row r="1" spans="1:34">
      <c r="A1" s="42" t="s">
        <v>52</v>
      </c>
      <c r="B1" s="43"/>
      <c r="C1" s="43"/>
      <c r="D1" s="43"/>
      <c r="E1" s="43"/>
      <c r="F1" s="43"/>
      <c r="G1" s="43"/>
      <c r="H1" s="43"/>
      <c r="I1" s="43"/>
      <c r="J1" s="43"/>
      <c r="K1" s="43"/>
      <c r="L1" s="43"/>
    </row>
    <row r="2" spans="1:34">
      <c r="A2" t="s">
        <v>53</v>
      </c>
    </row>
    <row r="3" spans="1:34">
      <c r="A3" t="s">
        <v>54</v>
      </c>
    </row>
    <row r="4" spans="1:34">
      <c r="A4" s="40" t="s">
        <v>55</v>
      </c>
    </row>
    <row r="5" spans="1:34">
      <c r="A5" s="40" t="s">
        <v>56</v>
      </c>
    </row>
    <row r="6" spans="1:34">
      <c r="A6" s="40" t="s">
        <v>57</v>
      </c>
    </row>
    <row r="7" spans="1:34">
      <c r="A7" s="40" t="s">
        <v>58</v>
      </c>
    </row>
    <row r="10" spans="1:34" ht="15" thickBot="1"/>
    <row r="11" spans="1:34" ht="15" thickBot="1">
      <c r="A11" s="3"/>
      <c r="B11" s="3"/>
      <c r="C11" s="4"/>
      <c r="D11" s="4"/>
      <c r="E11" s="5"/>
      <c r="F11" s="5"/>
      <c r="G11" s="5"/>
      <c r="H11" s="104"/>
      <c r="I11" s="118" t="s">
        <v>59</v>
      </c>
      <c r="J11" s="119"/>
      <c r="K11" s="119"/>
      <c r="L11" s="119"/>
      <c r="M11" s="119"/>
      <c r="N11" s="119"/>
      <c r="O11" s="119"/>
      <c r="P11" s="119"/>
      <c r="Q11" s="119"/>
      <c r="R11" s="119"/>
      <c r="S11" s="119"/>
      <c r="T11" s="119"/>
      <c r="U11" s="120"/>
      <c r="V11" s="3"/>
      <c r="W11" s="3"/>
      <c r="X11" s="3"/>
      <c r="Y11" s="3"/>
      <c r="Z11" s="3"/>
      <c r="AA11" s="6"/>
      <c r="AB11" s="6"/>
      <c r="AC11" s="3"/>
      <c r="AD11" s="3"/>
      <c r="AE11" s="7"/>
      <c r="AF11" s="7"/>
      <c r="AG11" s="7"/>
      <c r="AH11" s="7"/>
    </row>
    <row r="12" spans="1:34" ht="87" customHeight="1" thickBot="1">
      <c r="A12" s="8" t="s">
        <v>60</v>
      </c>
      <c r="B12" s="8" t="s">
        <v>61</v>
      </c>
      <c r="C12" s="81" t="s">
        <v>62</v>
      </c>
      <c r="D12" s="81" t="s">
        <v>63</v>
      </c>
      <c r="E12" s="9" t="s">
        <v>64</v>
      </c>
      <c r="F12" s="32" t="s">
        <v>1</v>
      </c>
      <c r="G12" s="91" t="s">
        <v>65</v>
      </c>
      <c r="H12" s="77" t="s">
        <v>66</v>
      </c>
      <c r="I12" s="92" t="s">
        <v>67</v>
      </c>
      <c r="J12" s="92" t="s">
        <v>68</v>
      </c>
      <c r="K12" s="10" t="s">
        <v>69</v>
      </c>
      <c r="L12" s="41" t="s">
        <v>70</v>
      </c>
      <c r="M12" s="10" t="s">
        <v>71</v>
      </c>
      <c r="N12" s="10" t="s">
        <v>72</v>
      </c>
      <c r="O12" s="10" t="s">
        <v>73</v>
      </c>
      <c r="P12" s="11" t="s">
        <v>74</v>
      </c>
      <c r="Q12" s="11" t="s">
        <v>6</v>
      </c>
      <c r="R12" s="11" t="s">
        <v>75</v>
      </c>
      <c r="S12" s="11" t="s">
        <v>76</v>
      </c>
      <c r="T12" s="12" t="s">
        <v>77</v>
      </c>
      <c r="U12" s="12" t="s">
        <v>78</v>
      </c>
      <c r="V12" s="8" t="s">
        <v>12</v>
      </c>
      <c r="W12" s="8" t="s">
        <v>79</v>
      </c>
      <c r="X12" s="8" t="s">
        <v>16</v>
      </c>
      <c r="Y12" s="13"/>
      <c r="Z12" s="3"/>
      <c r="AA12" s="6"/>
      <c r="AB12" s="6"/>
      <c r="AC12" s="3"/>
      <c r="AD12" s="3"/>
      <c r="AE12" s="14" t="s">
        <v>80</v>
      </c>
      <c r="AF12" s="103" t="s">
        <v>81</v>
      </c>
      <c r="AG12" s="103" t="s">
        <v>63</v>
      </c>
      <c r="AH12" s="103" t="s">
        <v>82</v>
      </c>
    </row>
    <row r="13" spans="1:34" ht="15" thickBot="1">
      <c r="A13" s="15" t="s">
        <v>83</v>
      </c>
      <c r="B13" s="96"/>
      <c r="C13" s="100" t="s">
        <v>84</v>
      </c>
      <c r="D13" s="101" t="s">
        <v>83</v>
      </c>
      <c r="E13" s="97" t="s">
        <v>85</v>
      </c>
      <c r="F13" s="32"/>
      <c r="G13" s="91"/>
      <c r="H13" s="105">
        <v>1</v>
      </c>
      <c r="I13" s="86">
        <f>ROUND(('NEW Reference'!B$6*List!$H13)+'NEW Reference'!B$7,0)</f>
        <v>1317</v>
      </c>
      <c r="J13" s="93">
        <f>ROUND(('NEW Reference'!C$6*List!$H13)+'NEW Reference'!C$7,0)</f>
        <v>1963</v>
      </c>
      <c r="K13" s="16">
        <f>ROUND(('NEW Reference'!D$6*List!$H13)+'NEW Reference'!D$7,0)</f>
        <v>2352</v>
      </c>
      <c r="L13" s="16">
        <f>ROUND(('NEW Reference'!E$6*List!$H13)+'NEW Reference'!E$7,0)</f>
        <v>2908</v>
      </c>
      <c r="M13" s="16">
        <f>ROUND(('NEW Reference'!F$6*List!$H13)+'NEW Reference'!F$7,0)</f>
        <v>3030</v>
      </c>
      <c r="N13" s="16">
        <f>ROUND(('NEW Reference'!G$6*List!$H13)+'NEW Reference'!G$7,0)</f>
        <v>3430</v>
      </c>
      <c r="O13" s="16">
        <f>ROUND(('NEW Reference'!H$6*List!$H13)+'NEW Reference'!H$7,0)</f>
        <v>3561</v>
      </c>
      <c r="P13" s="16">
        <f>ROUND(('NEW Reference'!I$6*List!$H13)+'NEW Reference'!I$7,0)</f>
        <v>3701</v>
      </c>
      <c r="Q13" s="16">
        <f>ROUND(('NEW Reference'!J$6*List!$H13)+'NEW Reference'!J$7,0)</f>
        <v>4286</v>
      </c>
      <c r="R13" s="16">
        <f>ROUND(('NEW Reference'!K$6*List!$H13)+'NEW Reference'!K$7,0)</f>
        <v>4421</v>
      </c>
      <c r="S13" s="16">
        <f>ROUND(('NEW Reference'!L$6*List!$H13)+'NEW Reference'!L$7,0)</f>
        <v>4770</v>
      </c>
      <c r="T13" s="17">
        <f>ROUND(('NEW Reference'!M$6*List!$H13)+'NEW Reference'!M$7,0)</f>
        <v>5697</v>
      </c>
      <c r="U13" s="17">
        <f>ROUND(('NEW Reference'!N$6*List!$H13)+'NEW Reference'!N$7,0)</f>
        <v>22988</v>
      </c>
      <c r="V13" s="18">
        <f>ROUND(('NEW Reference'!O$6*List!$H13)+'NEW Reference'!O$7,0)</f>
        <v>855</v>
      </c>
      <c r="W13" s="18">
        <f>ROUND(('NEW Reference'!P$6*List!$H13)+'NEW Reference'!P$7,0)</f>
        <v>1204</v>
      </c>
      <c r="X13" s="18">
        <f>ROUND(('NEW Reference'!Q$6*List!$H13)+'NEW Reference'!Q$7,0)</f>
        <v>602</v>
      </c>
      <c r="Y13" s="19"/>
      <c r="Z13" s="3"/>
      <c r="AA13" s="6"/>
      <c r="AB13" s="6"/>
      <c r="AC13" s="3"/>
      <c r="AD13" s="3"/>
      <c r="AE13" t="str">
        <f>IFERROR(INDEX($AH$12:$AH$3263,MATCH($C13,$AF$12:$AF$3263,0)),"")</f>
        <v/>
      </c>
      <c r="AF13" s="75">
        <v>99901</v>
      </c>
      <c r="AG13" t="s">
        <v>86</v>
      </c>
      <c r="AH13" s="20">
        <f>VLOOKUP(AF13,'[1]All areas- no counties listed'!$A$9:$C$63,3,FALSE)</f>
        <v>0.63850000000000007</v>
      </c>
    </row>
    <row r="14" spans="1:34">
      <c r="A14" s="83">
        <v>1000</v>
      </c>
      <c r="B14" s="83">
        <v>1001</v>
      </c>
      <c r="C14" s="98">
        <v>33860</v>
      </c>
      <c r="D14" s="99" t="s">
        <v>87</v>
      </c>
      <c r="E14" s="82" t="s">
        <v>88</v>
      </c>
      <c r="F14" s="33" t="s">
        <v>89</v>
      </c>
      <c r="G14" s="24" t="s">
        <v>90</v>
      </c>
      <c r="H14" s="94">
        <f t="shared" ref="H14:H45" si="0">IFERROR(INDEX($AH:$AH,MATCH($C14,$AF:$AF,0)),"")</f>
        <v>0.80510000000000004</v>
      </c>
      <c r="I14" s="95">
        <f>ROUND(('NEW Reference'!B$6*List!$H14)+'NEW Reference'!B$7,0)</f>
        <v>1124</v>
      </c>
      <c r="J14" s="25">
        <f>ROUND(('NEW Reference'!C$6*List!$H14)+'NEW Reference'!C$7,0)</f>
        <v>1677</v>
      </c>
      <c r="K14" s="25">
        <f>ROUND(('NEW Reference'!D$6*List!$H14)+'NEW Reference'!D$7,0)</f>
        <v>2009</v>
      </c>
      <c r="L14" s="25">
        <f>ROUND(('NEW Reference'!E$6*List!$H14)+'NEW Reference'!E$7,0)</f>
        <v>2484</v>
      </c>
      <c r="M14" s="25">
        <f>ROUND(('NEW Reference'!F$6*List!$H14)+'NEW Reference'!F$7,0)</f>
        <v>2588</v>
      </c>
      <c r="N14" s="25">
        <f>ROUND(('NEW Reference'!G$6*List!$H14)+'NEW Reference'!G$7,0)</f>
        <v>2929</v>
      </c>
      <c r="O14" s="25">
        <f>ROUND(('NEW Reference'!H$6*List!$H14)+'NEW Reference'!H$7,0)</f>
        <v>3041</v>
      </c>
      <c r="P14" s="25">
        <f>ROUND(('NEW Reference'!I$6*List!$H14)+'NEW Reference'!I$7,0)</f>
        <v>3161</v>
      </c>
      <c r="Q14" s="25">
        <f>ROUND(('NEW Reference'!J$6*List!$H14)+'NEW Reference'!J$7,0)</f>
        <v>3660</v>
      </c>
      <c r="R14" s="25">
        <f>ROUND(('NEW Reference'!K$6*List!$H14)+'NEW Reference'!K$7,0)</f>
        <v>3775</v>
      </c>
      <c r="S14" s="25">
        <f>ROUND(('NEW Reference'!L$6*List!$H14)+'NEW Reference'!L$7,0)</f>
        <v>4074</v>
      </c>
      <c r="T14" s="25">
        <f>ROUND(('NEW Reference'!M$6*List!$H14)+'NEW Reference'!M$7,0)</f>
        <v>4865</v>
      </c>
      <c r="U14" s="25">
        <f>ROUND(('NEW Reference'!N$6*List!$H14)+'NEW Reference'!N$7,0)</f>
        <v>19632</v>
      </c>
      <c r="V14" s="26">
        <f>ROUND(('NEW Reference'!O$6*List!$H14)+'NEW Reference'!O$7,0)</f>
        <v>730</v>
      </c>
      <c r="W14" s="26">
        <f>ROUND(('NEW Reference'!P$6*List!$H14)+'NEW Reference'!P$7,0)</f>
        <v>1028</v>
      </c>
      <c r="X14" s="26">
        <f>ROUND(('NEW Reference'!Q$6*List!$H14)+'NEW Reference'!Q$7,0)</f>
        <v>514</v>
      </c>
      <c r="Z14" s="3" t="str">
        <f>CONCATENATE(AA14, AB14, AC14)</f>
        <v>AUTAUGA, Alabama</v>
      </c>
      <c r="AA14" s="82" t="s">
        <v>88</v>
      </c>
      <c r="AB14" s="28" t="s">
        <v>91</v>
      </c>
      <c r="AC14" s="23" t="s">
        <v>89</v>
      </c>
      <c r="AD14" s="29"/>
      <c r="AE14" s="20">
        <f t="shared" ref="AE14:AE77" si="1">IFERROR(INDEX($AH:$AH,MATCH($C14,$AF:$AF,0)),"")</f>
        <v>0.80510000000000004</v>
      </c>
      <c r="AF14" s="75">
        <v>99902</v>
      </c>
      <c r="AG14" t="s">
        <v>92</v>
      </c>
      <c r="AH14" s="20">
        <f>VLOOKUP(AF14,'[1]All areas- no counties listed'!$A$9:$C$63,3,FALSE)</f>
        <v>1.1317000000000002</v>
      </c>
    </row>
    <row r="15" spans="1:34">
      <c r="A15" s="83">
        <v>1010</v>
      </c>
      <c r="B15" s="83">
        <v>1003</v>
      </c>
      <c r="C15" s="85">
        <v>19300</v>
      </c>
      <c r="D15" s="78" t="s">
        <v>93</v>
      </c>
      <c r="E15" s="79" t="s">
        <v>94</v>
      </c>
      <c r="F15" s="33" t="s">
        <v>89</v>
      </c>
      <c r="G15" s="24" t="s">
        <v>90</v>
      </c>
      <c r="H15" s="80">
        <f t="shared" si="0"/>
        <v>0.79269999999999996</v>
      </c>
      <c r="I15" s="25">
        <f>ROUND(('NEW Reference'!B$6*List!$H15)+'NEW Reference'!B$7,0)</f>
        <v>1112</v>
      </c>
      <c r="J15" s="25">
        <f>ROUND(('NEW Reference'!C$6*List!$H15)+'NEW Reference'!C$7,0)</f>
        <v>1658</v>
      </c>
      <c r="K15" s="25">
        <f>ROUND(('NEW Reference'!D$6*List!$H15)+'NEW Reference'!D$7,0)</f>
        <v>1987</v>
      </c>
      <c r="L15" s="25">
        <f>ROUND(('NEW Reference'!E$6*List!$H15)+'NEW Reference'!E$7,0)</f>
        <v>2457</v>
      </c>
      <c r="M15" s="25">
        <f>ROUND(('NEW Reference'!F$6*List!$H15)+'NEW Reference'!F$7,0)</f>
        <v>2559</v>
      </c>
      <c r="N15" s="25">
        <f>ROUND(('NEW Reference'!G$6*List!$H15)+'NEW Reference'!G$7,0)</f>
        <v>2897</v>
      </c>
      <c r="O15" s="25">
        <f>ROUND(('NEW Reference'!H$6*List!$H15)+'NEW Reference'!H$7,0)</f>
        <v>3008</v>
      </c>
      <c r="P15" s="25">
        <f>ROUND(('NEW Reference'!I$6*List!$H15)+'NEW Reference'!I$7,0)</f>
        <v>3126</v>
      </c>
      <c r="Q15" s="25">
        <f>ROUND(('NEW Reference'!J$6*List!$H15)+'NEW Reference'!J$7,0)</f>
        <v>3620</v>
      </c>
      <c r="R15" s="25">
        <f>ROUND(('NEW Reference'!K$6*List!$H15)+'NEW Reference'!K$7,0)</f>
        <v>3734</v>
      </c>
      <c r="S15" s="25">
        <f>ROUND(('NEW Reference'!L$6*List!$H15)+'NEW Reference'!L$7,0)</f>
        <v>4030</v>
      </c>
      <c r="T15" s="25">
        <f>ROUND(('NEW Reference'!M$6*List!$H15)+'NEW Reference'!M$7,0)</f>
        <v>4813</v>
      </c>
      <c r="U15" s="25">
        <f>ROUND(('NEW Reference'!N$6*List!$H15)+'NEW Reference'!N$7,0)</f>
        <v>19418</v>
      </c>
      <c r="V15" s="26">
        <f>ROUND(('NEW Reference'!O$6*List!$H15)+'NEW Reference'!O$7,0)</f>
        <v>722</v>
      </c>
      <c r="W15" s="26">
        <f>ROUND(('NEW Reference'!P$6*List!$H15)+'NEW Reference'!P$7,0)</f>
        <v>1017</v>
      </c>
      <c r="X15" s="26">
        <f>ROUND(('NEW Reference'!Q$6*List!$H15)+'NEW Reference'!Q$7,0)</f>
        <v>509</v>
      </c>
      <c r="Z15" s="3" t="str">
        <f t="shared" ref="Z15:Z78" si="2">CONCATENATE(AA15, AB15, AC15)</f>
        <v>BALDWIN, Alabama</v>
      </c>
      <c r="AA15" s="79" t="s">
        <v>94</v>
      </c>
      <c r="AB15" s="28" t="s">
        <v>91</v>
      </c>
      <c r="AC15" s="23" t="s">
        <v>89</v>
      </c>
      <c r="AD15" s="29"/>
      <c r="AE15" s="20">
        <f t="shared" si="1"/>
        <v>0.79269999999999996</v>
      </c>
      <c r="AF15" s="75">
        <v>99903</v>
      </c>
      <c r="AG15" t="s">
        <v>95</v>
      </c>
      <c r="AH15" s="20">
        <f>VLOOKUP(AF15,'[1]All areas- no counties listed'!$A$9:$C$63,3,FALSE)</f>
        <v>0.85719999999999996</v>
      </c>
    </row>
    <row r="16" spans="1:34">
      <c r="A16" s="83">
        <v>1020</v>
      </c>
      <c r="B16" s="83">
        <v>1005</v>
      </c>
      <c r="C16" s="85">
        <v>99901</v>
      </c>
      <c r="D16" s="78" t="s">
        <v>86</v>
      </c>
      <c r="E16" s="79" t="s">
        <v>96</v>
      </c>
      <c r="F16" s="34" t="s">
        <v>89</v>
      </c>
      <c r="G16" s="24" t="s">
        <v>97</v>
      </c>
      <c r="H16" s="80">
        <f t="shared" si="0"/>
        <v>0.63850000000000007</v>
      </c>
      <c r="I16" s="25">
        <f>ROUND(('NEW Reference'!B$6*List!$H16)+'NEW Reference'!B$7,0)</f>
        <v>960</v>
      </c>
      <c r="J16" s="25">
        <f>ROUND(('NEW Reference'!C$6*List!$H16)+'NEW Reference'!C$7,0)</f>
        <v>1432</v>
      </c>
      <c r="K16" s="25">
        <f>ROUND(('NEW Reference'!D$6*List!$H16)+'NEW Reference'!D$7,0)</f>
        <v>1715</v>
      </c>
      <c r="L16" s="25">
        <f>ROUND(('NEW Reference'!E$6*List!$H16)+'NEW Reference'!E$7,0)</f>
        <v>2121</v>
      </c>
      <c r="M16" s="25">
        <f>ROUND(('NEW Reference'!F$6*List!$H16)+'NEW Reference'!F$7,0)</f>
        <v>2210</v>
      </c>
      <c r="N16" s="25">
        <f>ROUND(('NEW Reference'!G$6*List!$H16)+'NEW Reference'!G$7,0)</f>
        <v>2501</v>
      </c>
      <c r="O16" s="25">
        <f>ROUND(('NEW Reference'!H$6*List!$H16)+'NEW Reference'!H$7,0)</f>
        <v>2597</v>
      </c>
      <c r="P16" s="25">
        <f>ROUND(('NEW Reference'!I$6*List!$H16)+'NEW Reference'!I$7,0)</f>
        <v>2699</v>
      </c>
      <c r="Q16" s="25">
        <f>ROUND(('NEW Reference'!J$6*List!$H16)+'NEW Reference'!J$7,0)</f>
        <v>3125</v>
      </c>
      <c r="R16" s="25">
        <f>ROUND(('NEW Reference'!K$6*List!$H16)+'NEW Reference'!K$7,0)</f>
        <v>3224</v>
      </c>
      <c r="S16" s="25">
        <f>ROUND(('NEW Reference'!L$6*List!$H16)+'NEW Reference'!L$7,0)</f>
        <v>3479</v>
      </c>
      <c r="T16" s="25">
        <f>ROUND(('NEW Reference'!M$6*List!$H16)+'NEW Reference'!M$7,0)</f>
        <v>4155</v>
      </c>
      <c r="U16" s="25">
        <f>ROUND(('NEW Reference'!N$6*List!$H16)+'NEW Reference'!N$7,0)</f>
        <v>16763</v>
      </c>
      <c r="V16" s="26">
        <f>ROUND(('NEW Reference'!O$6*List!$H16)+'NEW Reference'!O$7,0)</f>
        <v>623</v>
      </c>
      <c r="W16" s="26">
        <f>ROUND(('NEW Reference'!P$6*List!$H16)+'NEW Reference'!P$7,0)</f>
        <v>878</v>
      </c>
      <c r="X16" s="26">
        <f>ROUND(('NEW Reference'!Q$6*List!$H16)+'NEW Reference'!Q$7,0)</f>
        <v>439</v>
      </c>
      <c r="Z16" s="3" t="str">
        <f t="shared" si="2"/>
        <v>BARBOUR, Alabama</v>
      </c>
      <c r="AA16" s="79" t="s">
        <v>96</v>
      </c>
      <c r="AB16" s="28" t="s">
        <v>91</v>
      </c>
      <c r="AC16" s="30" t="s">
        <v>89</v>
      </c>
      <c r="AD16" s="31"/>
      <c r="AE16" s="20">
        <f t="shared" si="1"/>
        <v>0.63850000000000007</v>
      </c>
      <c r="AF16" s="75">
        <v>99904</v>
      </c>
      <c r="AG16" t="s">
        <v>98</v>
      </c>
      <c r="AH16" s="20">
        <f>VLOOKUP(AF16,'[1]All areas- no counties listed'!$A$9:$C$63,3,FALSE)</f>
        <v>0.73019999999999996</v>
      </c>
    </row>
    <row r="17" spans="1:34">
      <c r="A17" s="83">
        <v>1030</v>
      </c>
      <c r="B17" s="83">
        <v>1007</v>
      </c>
      <c r="C17" s="85">
        <v>13820</v>
      </c>
      <c r="D17" s="78" t="s">
        <v>99</v>
      </c>
      <c r="E17" s="79" t="s">
        <v>100</v>
      </c>
      <c r="F17" s="33" t="s">
        <v>89</v>
      </c>
      <c r="G17" s="24" t="s">
        <v>90</v>
      </c>
      <c r="H17" s="80">
        <f t="shared" si="0"/>
        <v>0.86739999999999995</v>
      </c>
      <c r="I17" s="25">
        <f>ROUND(('NEW Reference'!B$6*List!$H17)+'NEW Reference'!B$7,0)</f>
        <v>1186</v>
      </c>
      <c r="J17" s="25">
        <f>ROUND(('NEW Reference'!C$6*List!$H17)+'NEW Reference'!C$7,0)</f>
        <v>1768</v>
      </c>
      <c r="K17" s="25">
        <f>ROUND(('NEW Reference'!D$6*List!$H17)+'NEW Reference'!D$7,0)</f>
        <v>2119</v>
      </c>
      <c r="L17" s="25">
        <f>ROUND(('NEW Reference'!E$6*List!$H17)+'NEW Reference'!E$7,0)</f>
        <v>2619</v>
      </c>
      <c r="M17" s="25">
        <f>ROUND(('NEW Reference'!F$6*List!$H17)+'NEW Reference'!F$7,0)</f>
        <v>2729</v>
      </c>
      <c r="N17" s="25">
        <f>ROUND(('NEW Reference'!G$6*List!$H17)+'NEW Reference'!G$7,0)</f>
        <v>3089</v>
      </c>
      <c r="O17" s="25">
        <f>ROUND(('NEW Reference'!H$6*List!$H17)+'NEW Reference'!H$7,0)</f>
        <v>3207</v>
      </c>
      <c r="P17" s="25">
        <f>ROUND(('NEW Reference'!I$6*List!$H17)+'NEW Reference'!I$7,0)</f>
        <v>3333</v>
      </c>
      <c r="Q17" s="25">
        <f>ROUND(('NEW Reference'!J$6*List!$H17)+'NEW Reference'!J$7,0)</f>
        <v>3860</v>
      </c>
      <c r="R17" s="25">
        <f>ROUND(('NEW Reference'!K$6*List!$H17)+'NEW Reference'!K$7,0)</f>
        <v>3982</v>
      </c>
      <c r="S17" s="25">
        <f>ROUND(('NEW Reference'!L$6*List!$H17)+'NEW Reference'!L$7,0)</f>
        <v>4296</v>
      </c>
      <c r="T17" s="25">
        <f>ROUND(('NEW Reference'!M$6*List!$H17)+'NEW Reference'!M$7,0)</f>
        <v>5131</v>
      </c>
      <c r="U17" s="25">
        <f>ROUND(('NEW Reference'!N$6*List!$H17)+'NEW Reference'!N$7,0)</f>
        <v>20705</v>
      </c>
      <c r="V17" s="26">
        <f>ROUND(('NEW Reference'!O$6*List!$H17)+'NEW Reference'!O$7,0)</f>
        <v>770</v>
      </c>
      <c r="W17" s="26">
        <f>ROUND(('NEW Reference'!P$6*List!$H17)+'NEW Reference'!P$7,0)</f>
        <v>1085</v>
      </c>
      <c r="X17" s="26">
        <f>ROUND(('NEW Reference'!Q$6*List!$H17)+'NEW Reference'!Q$7,0)</f>
        <v>542</v>
      </c>
      <c r="Z17" s="3" t="str">
        <f t="shared" si="2"/>
        <v>BIBB, Alabama</v>
      </c>
      <c r="AA17" s="79" t="s">
        <v>100</v>
      </c>
      <c r="AB17" s="28" t="s">
        <v>91</v>
      </c>
      <c r="AC17" s="23" t="s">
        <v>89</v>
      </c>
      <c r="AD17" s="29"/>
      <c r="AE17" s="20">
        <f t="shared" si="1"/>
        <v>0.86739999999999995</v>
      </c>
      <c r="AF17" s="75">
        <v>99905</v>
      </c>
      <c r="AG17" t="s">
        <v>101</v>
      </c>
      <c r="AH17" s="20">
        <f>VLOOKUP(AF17,'[1]All areas- no counties listed'!$A$9:$C$63,3,FALSE)</f>
        <v>1.2823</v>
      </c>
    </row>
    <row r="18" spans="1:34">
      <c r="A18" s="83">
        <v>1040</v>
      </c>
      <c r="B18" s="83">
        <v>1009</v>
      </c>
      <c r="C18" s="85">
        <v>13820</v>
      </c>
      <c r="D18" s="78" t="s">
        <v>99</v>
      </c>
      <c r="E18" s="79" t="s">
        <v>102</v>
      </c>
      <c r="F18" s="33" t="s">
        <v>89</v>
      </c>
      <c r="G18" s="24" t="s">
        <v>90</v>
      </c>
      <c r="H18" s="80">
        <f t="shared" si="0"/>
        <v>0.86739999999999995</v>
      </c>
      <c r="I18" s="25">
        <f>ROUND(('NEW Reference'!B$6*List!$H18)+'NEW Reference'!B$7,0)</f>
        <v>1186</v>
      </c>
      <c r="J18" s="25">
        <f>ROUND(('NEW Reference'!C$6*List!$H18)+'NEW Reference'!C$7,0)</f>
        <v>1768</v>
      </c>
      <c r="K18" s="25">
        <f>ROUND(('NEW Reference'!D$6*List!$H18)+'NEW Reference'!D$7,0)</f>
        <v>2119</v>
      </c>
      <c r="L18" s="25">
        <f>ROUND(('NEW Reference'!E$6*List!$H18)+'NEW Reference'!E$7,0)</f>
        <v>2619</v>
      </c>
      <c r="M18" s="25">
        <f>ROUND(('NEW Reference'!F$6*List!$H18)+'NEW Reference'!F$7,0)</f>
        <v>2729</v>
      </c>
      <c r="N18" s="25">
        <f>ROUND(('NEW Reference'!G$6*List!$H18)+'NEW Reference'!G$7,0)</f>
        <v>3089</v>
      </c>
      <c r="O18" s="25">
        <f>ROUND(('NEW Reference'!H$6*List!$H18)+'NEW Reference'!H$7,0)</f>
        <v>3207</v>
      </c>
      <c r="P18" s="25">
        <f>ROUND(('NEW Reference'!I$6*List!$H18)+'NEW Reference'!I$7,0)</f>
        <v>3333</v>
      </c>
      <c r="Q18" s="25">
        <f>ROUND(('NEW Reference'!J$6*List!$H18)+'NEW Reference'!J$7,0)</f>
        <v>3860</v>
      </c>
      <c r="R18" s="25">
        <f>ROUND(('NEW Reference'!K$6*List!$H18)+'NEW Reference'!K$7,0)</f>
        <v>3982</v>
      </c>
      <c r="S18" s="25">
        <f>ROUND(('NEW Reference'!L$6*List!$H18)+'NEW Reference'!L$7,0)</f>
        <v>4296</v>
      </c>
      <c r="T18" s="25">
        <f>ROUND(('NEW Reference'!M$6*List!$H18)+'NEW Reference'!M$7,0)</f>
        <v>5131</v>
      </c>
      <c r="U18" s="25">
        <f>ROUND(('NEW Reference'!N$6*List!$H18)+'NEW Reference'!N$7,0)</f>
        <v>20705</v>
      </c>
      <c r="V18" s="26">
        <f>ROUND(('NEW Reference'!O$6*List!$H18)+'NEW Reference'!O$7,0)</f>
        <v>770</v>
      </c>
      <c r="W18" s="26">
        <f>ROUND(('NEW Reference'!P$6*List!$H18)+'NEW Reference'!P$7,0)</f>
        <v>1085</v>
      </c>
      <c r="X18" s="26">
        <f>ROUND(('NEW Reference'!Q$6*List!$H18)+'NEW Reference'!Q$7,0)</f>
        <v>542</v>
      </c>
      <c r="Z18" s="3" t="str">
        <f t="shared" si="2"/>
        <v>BLOUNT, Alabama</v>
      </c>
      <c r="AA18" s="79" t="s">
        <v>102</v>
      </c>
      <c r="AB18" s="28" t="s">
        <v>91</v>
      </c>
      <c r="AC18" s="23" t="s">
        <v>89</v>
      </c>
      <c r="AD18" s="29"/>
      <c r="AE18" s="20">
        <f t="shared" si="1"/>
        <v>0.86739999999999995</v>
      </c>
      <c r="AF18" s="75">
        <v>99906</v>
      </c>
      <c r="AG18" t="s">
        <v>103</v>
      </c>
      <c r="AH18" s="20">
        <f>VLOOKUP(AF18,'[1]All areas- no counties listed'!$A$9:$C$63,3,FALSE)</f>
        <v>1.0541</v>
      </c>
    </row>
    <row r="19" spans="1:34">
      <c r="A19" s="83">
        <v>1050</v>
      </c>
      <c r="B19" s="83">
        <v>1011</v>
      </c>
      <c r="C19" s="85">
        <v>99901</v>
      </c>
      <c r="D19" s="78" t="s">
        <v>86</v>
      </c>
      <c r="E19" s="79" t="s">
        <v>104</v>
      </c>
      <c r="F19" s="34" t="s">
        <v>89</v>
      </c>
      <c r="G19" s="24" t="s">
        <v>97</v>
      </c>
      <c r="H19" s="80">
        <f t="shared" si="0"/>
        <v>0.63850000000000007</v>
      </c>
      <c r="I19" s="25">
        <f>ROUND(('NEW Reference'!B$6*List!$H19)+'NEW Reference'!B$7,0)</f>
        <v>960</v>
      </c>
      <c r="J19" s="25">
        <f>ROUND(('NEW Reference'!C$6*List!$H19)+'NEW Reference'!C$7,0)</f>
        <v>1432</v>
      </c>
      <c r="K19" s="25">
        <f>ROUND(('NEW Reference'!D$6*List!$H19)+'NEW Reference'!D$7,0)</f>
        <v>1715</v>
      </c>
      <c r="L19" s="25">
        <f>ROUND(('NEW Reference'!E$6*List!$H19)+'NEW Reference'!E$7,0)</f>
        <v>2121</v>
      </c>
      <c r="M19" s="25">
        <f>ROUND(('NEW Reference'!F$6*List!$H19)+'NEW Reference'!F$7,0)</f>
        <v>2210</v>
      </c>
      <c r="N19" s="25">
        <f>ROUND(('NEW Reference'!G$6*List!$H19)+'NEW Reference'!G$7,0)</f>
        <v>2501</v>
      </c>
      <c r="O19" s="25">
        <f>ROUND(('NEW Reference'!H$6*List!$H19)+'NEW Reference'!H$7,0)</f>
        <v>2597</v>
      </c>
      <c r="P19" s="25">
        <f>ROUND(('NEW Reference'!I$6*List!$H19)+'NEW Reference'!I$7,0)</f>
        <v>2699</v>
      </c>
      <c r="Q19" s="25">
        <f>ROUND(('NEW Reference'!J$6*List!$H19)+'NEW Reference'!J$7,0)</f>
        <v>3125</v>
      </c>
      <c r="R19" s="25">
        <f>ROUND(('NEW Reference'!K$6*List!$H19)+'NEW Reference'!K$7,0)</f>
        <v>3224</v>
      </c>
      <c r="S19" s="25">
        <f>ROUND(('NEW Reference'!L$6*List!$H19)+'NEW Reference'!L$7,0)</f>
        <v>3479</v>
      </c>
      <c r="T19" s="25">
        <f>ROUND(('NEW Reference'!M$6*List!$H19)+'NEW Reference'!M$7,0)</f>
        <v>4155</v>
      </c>
      <c r="U19" s="25">
        <f>ROUND(('NEW Reference'!N$6*List!$H19)+'NEW Reference'!N$7,0)</f>
        <v>16763</v>
      </c>
      <c r="V19" s="26">
        <f>ROUND(('NEW Reference'!O$6*List!$H19)+'NEW Reference'!O$7,0)</f>
        <v>623</v>
      </c>
      <c r="W19" s="26">
        <f>ROUND(('NEW Reference'!P$6*List!$H19)+'NEW Reference'!P$7,0)</f>
        <v>878</v>
      </c>
      <c r="X19" s="26">
        <f>ROUND(('NEW Reference'!Q$6*List!$H19)+'NEW Reference'!Q$7,0)</f>
        <v>439</v>
      </c>
      <c r="Z19" s="3" t="str">
        <f t="shared" si="2"/>
        <v>BULLOCK, Alabama</v>
      </c>
      <c r="AA19" s="79" t="s">
        <v>104</v>
      </c>
      <c r="AB19" s="28" t="s">
        <v>91</v>
      </c>
      <c r="AC19" s="30" t="s">
        <v>89</v>
      </c>
      <c r="AD19" s="31"/>
      <c r="AE19" s="20">
        <f t="shared" si="1"/>
        <v>0.63850000000000007</v>
      </c>
      <c r="AF19" s="75">
        <v>99907</v>
      </c>
      <c r="AG19" t="s">
        <v>105</v>
      </c>
      <c r="AH19" s="20">
        <f>VLOOKUP(AF19,'[1]All areas- no counties listed'!$A$9:$C$63,3,FALSE)</f>
        <v>0.9175000000000002</v>
      </c>
    </row>
    <row r="20" spans="1:34">
      <c r="A20" s="83">
        <v>1060</v>
      </c>
      <c r="B20" s="83">
        <v>1013</v>
      </c>
      <c r="C20" s="85">
        <v>99901</v>
      </c>
      <c r="D20" s="78" t="s">
        <v>86</v>
      </c>
      <c r="E20" s="79" t="s">
        <v>106</v>
      </c>
      <c r="F20" s="34" t="s">
        <v>89</v>
      </c>
      <c r="G20" s="24" t="s">
        <v>97</v>
      </c>
      <c r="H20" s="80">
        <f t="shared" si="0"/>
        <v>0.63850000000000007</v>
      </c>
      <c r="I20" s="25">
        <f>ROUND(('NEW Reference'!B$6*List!$H20)+'NEW Reference'!B$7,0)</f>
        <v>960</v>
      </c>
      <c r="J20" s="25">
        <f>ROUND(('NEW Reference'!C$6*List!$H20)+'NEW Reference'!C$7,0)</f>
        <v>1432</v>
      </c>
      <c r="K20" s="25">
        <f>ROUND(('NEW Reference'!D$6*List!$H20)+'NEW Reference'!D$7,0)</f>
        <v>1715</v>
      </c>
      <c r="L20" s="25">
        <f>ROUND(('NEW Reference'!E$6*List!$H20)+'NEW Reference'!E$7,0)</f>
        <v>2121</v>
      </c>
      <c r="M20" s="25">
        <f>ROUND(('NEW Reference'!F$6*List!$H20)+'NEW Reference'!F$7,0)</f>
        <v>2210</v>
      </c>
      <c r="N20" s="25">
        <f>ROUND(('NEW Reference'!G$6*List!$H20)+'NEW Reference'!G$7,0)</f>
        <v>2501</v>
      </c>
      <c r="O20" s="25">
        <f>ROUND(('NEW Reference'!H$6*List!$H20)+'NEW Reference'!H$7,0)</f>
        <v>2597</v>
      </c>
      <c r="P20" s="25">
        <f>ROUND(('NEW Reference'!I$6*List!$H20)+'NEW Reference'!I$7,0)</f>
        <v>2699</v>
      </c>
      <c r="Q20" s="25">
        <f>ROUND(('NEW Reference'!J$6*List!$H20)+'NEW Reference'!J$7,0)</f>
        <v>3125</v>
      </c>
      <c r="R20" s="25">
        <f>ROUND(('NEW Reference'!K$6*List!$H20)+'NEW Reference'!K$7,0)</f>
        <v>3224</v>
      </c>
      <c r="S20" s="25">
        <f>ROUND(('NEW Reference'!L$6*List!$H20)+'NEW Reference'!L$7,0)</f>
        <v>3479</v>
      </c>
      <c r="T20" s="25">
        <f>ROUND(('NEW Reference'!M$6*List!$H20)+'NEW Reference'!M$7,0)</f>
        <v>4155</v>
      </c>
      <c r="U20" s="25">
        <f>ROUND(('NEW Reference'!N$6*List!$H20)+'NEW Reference'!N$7,0)</f>
        <v>16763</v>
      </c>
      <c r="V20" s="26">
        <f>ROUND(('NEW Reference'!O$6*List!$H20)+'NEW Reference'!O$7,0)</f>
        <v>623</v>
      </c>
      <c r="W20" s="26">
        <f>ROUND(('NEW Reference'!P$6*List!$H20)+'NEW Reference'!P$7,0)</f>
        <v>878</v>
      </c>
      <c r="X20" s="26">
        <f>ROUND(('NEW Reference'!Q$6*List!$H20)+'NEW Reference'!Q$7,0)</f>
        <v>439</v>
      </c>
      <c r="Z20" s="3" t="str">
        <f t="shared" si="2"/>
        <v>BUTLER, Alabama</v>
      </c>
      <c r="AA20" s="79" t="s">
        <v>106</v>
      </c>
      <c r="AB20" s="28" t="s">
        <v>91</v>
      </c>
      <c r="AC20" s="30" t="s">
        <v>89</v>
      </c>
      <c r="AD20" s="31"/>
      <c r="AE20" s="20">
        <f t="shared" si="1"/>
        <v>0.63850000000000007</v>
      </c>
      <c r="AF20" s="75">
        <v>99910</v>
      </c>
      <c r="AG20" t="s">
        <v>107</v>
      </c>
      <c r="AH20" s="20">
        <f>VLOOKUP(AF20,'[1]All areas- no counties listed'!$A$9:$C$63,3,FALSE)</f>
        <v>0.83950000000000002</v>
      </c>
    </row>
    <row r="21" spans="1:34">
      <c r="A21" s="83">
        <v>1070</v>
      </c>
      <c r="B21" s="83">
        <v>1015</v>
      </c>
      <c r="C21" s="85">
        <v>11500</v>
      </c>
      <c r="D21" s="78" t="s">
        <v>108</v>
      </c>
      <c r="E21" s="79" t="s">
        <v>109</v>
      </c>
      <c r="F21" s="33" t="s">
        <v>89</v>
      </c>
      <c r="G21" s="24" t="s">
        <v>90</v>
      </c>
      <c r="H21" s="80">
        <f t="shared" si="0"/>
        <v>0.69840000000000002</v>
      </c>
      <c r="I21" s="25">
        <f>ROUND(('NEW Reference'!B$6*List!$H21)+'NEW Reference'!B$7,0)</f>
        <v>1019</v>
      </c>
      <c r="J21" s="25">
        <f>ROUND(('NEW Reference'!C$6*List!$H21)+'NEW Reference'!C$7,0)</f>
        <v>1520</v>
      </c>
      <c r="K21" s="25">
        <f>ROUND(('NEW Reference'!D$6*List!$H21)+'NEW Reference'!D$7,0)</f>
        <v>1821</v>
      </c>
      <c r="L21" s="25">
        <f>ROUND(('NEW Reference'!E$6*List!$H21)+'NEW Reference'!E$7,0)</f>
        <v>2251</v>
      </c>
      <c r="M21" s="25">
        <f>ROUND(('NEW Reference'!F$6*List!$H21)+'NEW Reference'!F$7,0)</f>
        <v>2345</v>
      </c>
      <c r="N21" s="25">
        <f>ROUND(('NEW Reference'!G$6*List!$H21)+'NEW Reference'!G$7,0)</f>
        <v>2655</v>
      </c>
      <c r="O21" s="25">
        <f>ROUND(('NEW Reference'!H$6*List!$H21)+'NEW Reference'!H$7,0)</f>
        <v>2757</v>
      </c>
      <c r="P21" s="25">
        <f>ROUND(('NEW Reference'!I$6*List!$H21)+'NEW Reference'!I$7,0)</f>
        <v>2865</v>
      </c>
      <c r="Q21" s="25">
        <f>ROUND(('NEW Reference'!J$6*List!$H21)+'NEW Reference'!J$7,0)</f>
        <v>3317</v>
      </c>
      <c r="R21" s="25">
        <f>ROUND(('NEW Reference'!K$6*List!$H21)+'NEW Reference'!K$7,0)</f>
        <v>3422</v>
      </c>
      <c r="S21" s="25">
        <f>ROUND(('NEW Reference'!L$6*List!$H21)+'NEW Reference'!L$7,0)</f>
        <v>3693</v>
      </c>
      <c r="T21" s="25">
        <f>ROUND(('NEW Reference'!M$6*List!$H21)+'NEW Reference'!M$7,0)</f>
        <v>4410</v>
      </c>
      <c r="U21" s="25">
        <f>ROUND(('NEW Reference'!N$6*List!$H21)+'NEW Reference'!N$7,0)</f>
        <v>17795</v>
      </c>
      <c r="V21" s="26">
        <f>ROUND(('NEW Reference'!O$6*List!$H21)+'NEW Reference'!O$7,0)</f>
        <v>662</v>
      </c>
      <c r="W21" s="26">
        <f>ROUND(('NEW Reference'!P$6*List!$H21)+'NEW Reference'!P$7,0)</f>
        <v>932</v>
      </c>
      <c r="X21" s="26">
        <f>ROUND(('NEW Reference'!Q$6*List!$H21)+'NEW Reference'!Q$7,0)</f>
        <v>466</v>
      </c>
      <c r="Z21" s="3" t="str">
        <f t="shared" si="2"/>
        <v>CALHOUN, Alabama</v>
      </c>
      <c r="AA21" s="79" t="s">
        <v>109</v>
      </c>
      <c r="AB21" s="28" t="s">
        <v>91</v>
      </c>
      <c r="AC21" s="23" t="s">
        <v>89</v>
      </c>
      <c r="AD21" s="29"/>
      <c r="AE21" s="20">
        <f t="shared" si="1"/>
        <v>0.69840000000000002</v>
      </c>
      <c r="AF21" s="75">
        <v>99908</v>
      </c>
      <c r="AG21" s="102" t="s">
        <v>110</v>
      </c>
      <c r="AH21" s="20">
        <f>VLOOKUP(AF21,'[1]All areas- no counties listed'!$A$9:$C$63,3,FALSE)</f>
        <v>1.0133000000000001</v>
      </c>
    </row>
    <row r="22" spans="1:34">
      <c r="A22" s="83">
        <v>1080</v>
      </c>
      <c r="B22" s="83">
        <v>1017</v>
      </c>
      <c r="C22" s="85">
        <v>99901</v>
      </c>
      <c r="D22" s="78" t="s">
        <v>86</v>
      </c>
      <c r="E22" s="79" t="s">
        <v>111</v>
      </c>
      <c r="F22" s="34" t="s">
        <v>89</v>
      </c>
      <c r="G22" s="24" t="s">
        <v>97</v>
      </c>
      <c r="H22" s="80">
        <f t="shared" si="0"/>
        <v>0.63850000000000007</v>
      </c>
      <c r="I22" s="25">
        <f>ROUND(('NEW Reference'!B$6*List!$H22)+'NEW Reference'!B$7,0)</f>
        <v>960</v>
      </c>
      <c r="J22" s="25">
        <f>ROUND(('NEW Reference'!C$6*List!$H22)+'NEW Reference'!C$7,0)</f>
        <v>1432</v>
      </c>
      <c r="K22" s="25">
        <f>ROUND(('NEW Reference'!D$6*List!$H22)+'NEW Reference'!D$7,0)</f>
        <v>1715</v>
      </c>
      <c r="L22" s="25">
        <f>ROUND(('NEW Reference'!E$6*List!$H22)+'NEW Reference'!E$7,0)</f>
        <v>2121</v>
      </c>
      <c r="M22" s="25">
        <f>ROUND(('NEW Reference'!F$6*List!$H22)+'NEW Reference'!F$7,0)</f>
        <v>2210</v>
      </c>
      <c r="N22" s="25">
        <f>ROUND(('NEW Reference'!G$6*List!$H22)+'NEW Reference'!G$7,0)</f>
        <v>2501</v>
      </c>
      <c r="O22" s="25">
        <f>ROUND(('NEW Reference'!H$6*List!$H22)+'NEW Reference'!H$7,0)</f>
        <v>2597</v>
      </c>
      <c r="P22" s="25">
        <f>ROUND(('NEW Reference'!I$6*List!$H22)+'NEW Reference'!I$7,0)</f>
        <v>2699</v>
      </c>
      <c r="Q22" s="25">
        <f>ROUND(('NEW Reference'!J$6*List!$H22)+'NEW Reference'!J$7,0)</f>
        <v>3125</v>
      </c>
      <c r="R22" s="25">
        <f>ROUND(('NEW Reference'!K$6*List!$H22)+'NEW Reference'!K$7,0)</f>
        <v>3224</v>
      </c>
      <c r="S22" s="25">
        <f>ROUND(('NEW Reference'!L$6*List!$H22)+'NEW Reference'!L$7,0)</f>
        <v>3479</v>
      </c>
      <c r="T22" s="25">
        <f>ROUND(('NEW Reference'!M$6*List!$H22)+'NEW Reference'!M$7,0)</f>
        <v>4155</v>
      </c>
      <c r="U22" s="25">
        <f>ROUND(('NEW Reference'!N$6*List!$H22)+'NEW Reference'!N$7,0)</f>
        <v>16763</v>
      </c>
      <c r="V22" s="26">
        <f>ROUND(('NEW Reference'!O$6*List!$H22)+'NEW Reference'!O$7,0)</f>
        <v>623</v>
      </c>
      <c r="W22" s="26">
        <f>ROUND(('NEW Reference'!P$6*List!$H22)+'NEW Reference'!P$7,0)</f>
        <v>878</v>
      </c>
      <c r="X22" s="26">
        <f>ROUND(('NEW Reference'!Q$6*List!$H22)+'NEW Reference'!Q$7,0)</f>
        <v>439</v>
      </c>
      <c r="Z22" s="3" t="str">
        <f t="shared" si="2"/>
        <v>CHAMBERS, Alabama</v>
      </c>
      <c r="AA22" s="79" t="s">
        <v>111</v>
      </c>
      <c r="AB22" s="28" t="s">
        <v>91</v>
      </c>
      <c r="AC22" s="30" t="s">
        <v>89</v>
      </c>
      <c r="AD22" s="31"/>
      <c r="AE22" s="20">
        <f t="shared" si="1"/>
        <v>0.63850000000000007</v>
      </c>
      <c r="AF22" s="75">
        <v>99910</v>
      </c>
      <c r="AG22" t="s">
        <v>107</v>
      </c>
      <c r="AH22" s="20">
        <f>VLOOKUP(AF22,'[1]All areas- no counties listed'!$A$9:$C$63,3,FALSE)</f>
        <v>0.83950000000000002</v>
      </c>
    </row>
    <row r="23" spans="1:34">
      <c r="A23" s="83">
        <v>1090</v>
      </c>
      <c r="B23" s="83">
        <v>1019</v>
      </c>
      <c r="C23" s="85">
        <v>99901</v>
      </c>
      <c r="D23" s="78" t="s">
        <v>86</v>
      </c>
      <c r="E23" s="79" t="s">
        <v>112</v>
      </c>
      <c r="F23" s="34" t="s">
        <v>89</v>
      </c>
      <c r="G23" s="24" t="s">
        <v>97</v>
      </c>
      <c r="H23" s="80">
        <f t="shared" si="0"/>
        <v>0.63850000000000007</v>
      </c>
      <c r="I23" s="25">
        <f>ROUND(('NEW Reference'!B$6*List!$H23)+'NEW Reference'!B$7,0)</f>
        <v>960</v>
      </c>
      <c r="J23" s="25">
        <f>ROUND(('NEW Reference'!C$6*List!$H23)+'NEW Reference'!C$7,0)</f>
        <v>1432</v>
      </c>
      <c r="K23" s="25">
        <f>ROUND(('NEW Reference'!D$6*List!$H23)+'NEW Reference'!D$7,0)</f>
        <v>1715</v>
      </c>
      <c r="L23" s="25">
        <f>ROUND(('NEW Reference'!E$6*List!$H23)+'NEW Reference'!E$7,0)</f>
        <v>2121</v>
      </c>
      <c r="M23" s="25">
        <f>ROUND(('NEW Reference'!F$6*List!$H23)+'NEW Reference'!F$7,0)</f>
        <v>2210</v>
      </c>
      <c r="N23" s="25">
        <f>ROUND(('NEW Reference'!G$6*List!$H23)+'NEW Reference'!G$7,0)</f>
        <v>2501</v>
      </c>
      <c r="O23" s="25">
        <f>ROUND(('NEW Reference'!H$6*List!$H23)+'NEW Reference'!H$7,0)</f>
        <v>2597</v>
      </c>
      <c r="P23" s="25">
        <f>ROUND(('NEW Reference'!I$6*List!$H23)+'NEW Reference'!I$7,0)</f>
        <v>2699</v>
      </c>
      <c r="Q23" s="25">
        <f>ROUND(('NEW Reference'!J$6*List!$H23)+'NEW Reference'!J$7,0)</f>
        <v>3125</v>
      </c>
      <c r="R23" s="25">
        <f>ROUND(('NEW Reference'!K$6*List!$H23)+'NEW Reference'!K$7,0)</f>
        <v>3224</v>
      </c>
      <c r="S23" s="25">
        <f>ROUND(('NEW Reference'!L$6*List!$H23)+'NEW Reference'!L$7,0)</f>
        <v>3479</v>
      </c>
      <c r="T23" s="25">
        <f>ROUND(('NEW Reference'!M$6*List!$H23)+'NEW Reference'!M$7,0)</f>
        <v>4155</v>
      </c>
      <c r="U23" s="25">
        <f>ROUND(('NEW Reference'!N$6*List!$H23)+'NEW Reference'!N$7,0)</f>
        <v>16763</v>
      </c>
      <c r="V23" s="26">
        <f>ROUND(('NEW Reference'!O$6*List!$H23)+'NEW Reference'!O$7,0)</f>
        <v>623</v>
      </c>
      <c r="W23" s="26">
        <f>ROUND(('NEW Reference'!P$6*List!$H23)+'NEW Reference'!P$7,0)</f>
        <v>878</v>
      </c>
      <c r="X23" s="26">
        <f>ROUND(('NEW Reference'!Q$6*List!$H23)+'NEW Reference'!Q$7,0)</f>
        <v>439</v>
      </c>
      <c r="Z23" s="3" t="str">
        <f t="shared" si="2"/>
        <v>CHEROKEE, Alabama</v>
      </c>
      <c r="AA23" s="79" t="s">
        <v>112</v>
      </c>
      <c r="AB23" s="28" t="s">
        <v>91</v>
      </c>
      <c r="AC23" s="30" t="s">
        <v>89</v>
      </c>
      <c r="AD23" s="31"/>
      <c r="AE23" s="20">
        <f t="shared" si="1"/>
        <v>0.63850000000000007</v>
      </c>
      <c r="AF23" s="75">
        <v>99911</v>
      </c>
      <c r="AG23" t="s">
        <v>113</v>
      </c>
      <c r="AH23" s="20">
        <f>VLOOKUP(AF23,'[1]All areas- no counties listed'!$A$9:$C$63,3,FALSE)</f>
        <v>0.73660000000000003</v>
      </c>
    </row>
    <row r="24" spans="1:34">
      <c r="A24" s="83">
        <v>1100</v>
      </c>
      <c r="B24" s="83">
        <v>1021</v>
      </c>
      <c r="C24" s="85">
        <v>13820</v>
      </c>
      <c r="D24" s="78" t="s">
        <v>99</v>
      </c>
      <c r="E24" s="79" t="s">
        <v>114</v>
      </c>
      <c r="F24" s="33" t="s">
        <v>89</v>
      </c>
      <c r="G24" s="24" t="s">
        <v>90</v>
      </c>
      <c r="H24" s="80">
        <f t="shared" si="0"/>
        <v>0.86739999999999995</v>
      </c>
      <c r="I24" s="25">
        <f>ROUND(('NEW Reference'!B$6*List!$H24)+'NEW Reference'!B$7,0)</f>
        <v>1186</v>
      </c>
      <c r="J24" s="25">
        <f>ROUND(('NEW Reference'!C$6*List!$H24)+'NEW Reference'!C$7,0)</f>
        <v>1768</v>
      </c>
      <c r="K24" s="25">
        <f>ROUND(('NEW Reference'!D$6*List!$H24)+'NEW Reference'!D$7,0)</f>
        <v>2119</v>
      </c>
      <c r="L24" s="25">
        <f>ROUND(('NEW Reference'!E$6*List!$H24)+'NEW Reference'!E$7,0)</f>
        <v>2619</v>
      </c>
      <c r="M24" s="25">
        <f>ROUND(('NEW Reference'!F$6*List!$H24)+'NEW Reference'!F$7,0)</f>
        <v>2729</v>
      </c>
      <c r="N24" s="25">
        <f>ROUND(('NEW Reference'!G$6*List!$H24)+'NEW Reference'!G$7,0)</f>
        <v>3089</v>
      </c>
      <c r="O24" s="25">
        <f>ROUND(('NEW Reference'!H$6*List!$H24)+'NEW Reference'!H$7,0)</f>
        <v>3207</v>
      </c>
      <c r="P24" s="25">
        <f>ROUND(('NEW Reference'!I$6*List!$H24)+'NEW Reference'!I$7,0)</f>
        <v>3333</v>
      </c>
      <c r="Q24" s="25">
        <f>ROUND(('NEW Reference'!J$6*List!$H24)+'NEW Reference'!J$7,0)</f>
        <v>3860</v>
      </c>
      <c r="R24" s="25">
        <f>ROUND(('NEW Reference'!K$6*List!$H24)+'NEW Reference'!K$7,0)</f>
        <v>3982</v>
      </c>
      <c r="S24" s="25">
        <f>ROUND(('NEW Reference'!L$6*List!$H24)+'NEW Reference'!L$7,0)</f>
        <v>4296</v>
      </c>
      <c r="T24" s="25">
        <f>ROUND(('NEW Reference'!M$6*List!$H24)+'NEW Reference'!M$7,0)</f>
        <v>5131</v>
      </c>
      <c r="U24" s="25">
        <f>ROUND(('NEW Reference'!N$6*List!$H24)+'NEW Reference'!N$7,0)</f>
        <v>20705</v>
      </c>
      <c r="V24" s="26">
        <f>ROUND(('NEW Reference'!O$6*List!$H24)+'NEW Reference'!O$7,0)</f>
        <v>770</v>
      </c>
      <c r="W24" s="26">
        <f>ROUND(('NEW Reference'!P$6*List!$H24)+'NEW Reference'!P$7,0)</f>
        <v>1085</v>
      </c>
      <c r="X24" s="26">
        <f>ROUND(('NEW Reference'!Q$6*List!$H24)+'NEW Reference'!Q$7,0)</f>
        <v>542</v>
      </c>
      <c r="Z24" s="3" t="str">
        <f t="shared" si="2"/>
        <v>CHILTON, Alabama</v>
      </c>
      <c r="AA24" s="79" t="s">
        <v>114</v>
      </c>
      <c r="AB24" s="28" t="s">
        <v>91</v>
      </c>
      <c r="AC24" s="23" t="s">
        <v>89</v>
      </c>
      <c r="AD24" s="29"/>
      <c r="AE24" s="20">
        <f t="shared" si="1"/>
        <v>0.86739999999999995</v>
      </c>
      <c r="AF24" s="75">
        <v>99912</v>
      </c>
      <c r="AG24" t="s">
        <v>115</v>
      </c>
      <c r="AH24" s="20">
        <f>VLOOKUP(AF24,'[1]All areas- no counties listed'!$A$9:$C$63,3,FALSE)</f>
        <v>1.1267</v>
      </c>
    </row>
    <row r="25" spans="1:34">
      <c r="A25" s="83">
        <v>1110</v>
      </c>
      <c r="B25" s="83">
        <v>1023</v>
      </c>
      <c r="C25" s="85">
        <v>99901</v>
      </c>
      <c r="D25" s="78" t="s">
        <v>86</v>
      </c>
      <c r="E25" s="79" t="s">
        <v>116</v>
      </c>
      <c r="F25" s="34" t="s">
        <v>89</v>
      </c>
      <c r="G25" s="24" t="s">
        <v>97</v>
      </c>
      <c r="H25" s="80">
        <f t="shared" si="0"/>
        <v>0.63850000000000007</v>
      </c>
      <c r="I25" s="25">
        <f>ROUND(('NEW Reference'!B$6*List!$H25)+'NEW Reference'!B$7,0)</f>
        <v>960</v>
      </c>
      <c r="J25" s="25">
        <f>ROUND(('NEW Reference'!C$6*List!$H25)+'NEW Reference'!C$7,0)</f>
        <v>1432</v>
      </c>
      <c r="K25" s="25">
        <f>ROUND(('NEW Reference'!D$6*List!$H25)+'NEW Reference'!D$7,0)</f>
        <v>1715</v>
      </c>
      <c r="L25" s="25">
        <f>ROUND(('NEW Reference'!E$6*List!$H25)+'NEW Reference'!E$7,0)</f>
        <v>2121</v>
      </c>
      <c r="M25" s="25">
        <f>ROUND(('NEW Reference'!F$6*List!$H25)+'NEW Reference'!F$7,0)</f>
        <v>2210</v>
      </c>
      <c r="N25" s="25">
        <f>ROUND(('NEW Reference'!G$6*List!$H25)+'NEW Reference'!G$7,0)</f>
        <v>2501</v>
      </c>
      <c r="O25" s="25">
        <f>ROUND(('NEW Reference'!H$6*List!$H25)+'NEW Reference'!H$7,0)</f>
        <v>2597</v>
      </c>
      <c r="P25" s="25">
        <f>ROUND(('NEW Reference'!I$6*List!$H25)+'NEW Reference'!I$7,0)</f>
        <v>2699</v>
      </c>
      <c r="Q25" s="25">
        <f>ROUND(('NEW Reference'!J$6*List!$H25)+'NEW Reference'!J$7,0)</f>
        <v>3125</v>
      </c>
      <c r="R25" s="25">
        <f>ROUND(('NEW Reference'!K$6*List!$H25)+'NEW Reference'!K$7,0)</f>
        <v>3224</v>
      </c>
      <c r="S25" s="25">
        <f>ROUND(('NEW Reference'!L$6*List!$H25)+'NEW Reference'!L$7,0)</f>
        <v>3479</v>
      </c>
      <c r="T25" s="25">
        <f>ROUND(('NEW Reference'!M$6*List!$H25)+'NEW Reference'!M$7,0)</f>
        <v>4155</v>
      </c>
      <c r="U25" s="25">
        <f>ROUND(('NEW Reference'!N$6*List!$H25)+'NEW Reference'!N$7,0)</f>
        <v>16763</v>
      </c>
      <c r="V25" s="26">
        <f>ROUND(('NEW Reference'!O$6*List!$H25)+'NEW Reference'!O$7,0)</f>
        <v>623</v>
      </c>
      <c r="W25" s="26">
        <f>ROUND(('NEW Reference'!P$6*List!$H25)+'NEW Reference'!P$7,0)</f>
        <v>878</v>
      </c>
      <c r="X25" s="26">
        <f>ROUND(('NEW Reference'!Q$6*List!$H25)+'NEW Reference'!Q$7,0)</f>
        <v>439</v>
      </c>
      <c r="Z25" s="3" t="str">
        <f t="shared" si="2"/>
        <v>CHOCTAW, Alabama</v>
      </c>
      <c r="AA25" s="79" t="s">
        <v>116</v>
      </c>
      <c r="AB25" s="28" t="s">
        <v>91</v>
      </c>
      <c r="AC25" s="30" t="s">
        <v>89</v>
      </c>
      <c r="AD25" s="31"/>
      <c r="AE25" s="20">
        <f t="shared" si="1"/>
        <v>0.63850000000000007</v>
      </c>
      <c r="AF25" s="75">
        <v>99913</v>
      </c>
      <c r="AG25" t="s">
        <v>117</v>
      </c>
      <c r="AH25" s="20">
        <f>VLOOKUP(AF25,'[1]All areas- no counties listed'!$A$9:$C$63,3,FALSE)</f>
        <v>0.68579999999999997</v>
      </c>
    </row>
    <row r="26" spans="1:34">
      <c r="A26" s="83">
        <v>1120</v>
      </c>
      <c r="B26" s="83">
        <v>1025</v>
      </c>
      <c r="C26" s="85">
        <v>99901</v>
      </c>
      <c r="D26" s="78" t="s">
        <v>86</v>
      </c>
      <c r="E26" s="79" t="s">
        <v>118</v>
      </c>
      <c r="F26" s="34" t="s">
        <v>89</v>
      </c>
      <c r="G26" s="24" t="s">
        <v>97</v>
      </c>
      <c r="H26" s="80">
        <f t="shared" si="0"/>
        <v>0.63850000000000007</v>
      </c>
      <c r="I26" s="25">
        <f>ROUND(('NEW Reference'!B$6*List!$H26)+'NEW Reference'!B$7,0)</f>
        <v>960</v>
      </c>
      <c r="J26" s="25">
        <f>ROUND(('NEW Reference'!C$6*List!$H26)+'NEW Reference'!C$7,0)</f>
        <v>1432</v>
      </c>
      <c r="K26" s="25">
        <f>ROUND(('NEW Reference'!D$6*List!$H26)+'NEW Reference'!D$7,0)</f>
        <v>1715</v>
      </c>
      <c r="L26" s="25">
        <f>ROUND(('NEW Reference'!E$6*List!$H26)+'NEW Reference'!E$7,0)</f>
        <v>2121</v>
      </c>
      <c r="M26" s="25">
        <f>ROUND(('NEW Reference'!F$6*List!$H26)+'NEW Reference'!F$7,0)</f>
        <v>2210</v>
      </c>
      <c r="N26" s="25">
        <f>ROUND(('NEW Reference'!G$6*List!$H26)+'NEW Reference'!G$7,0)</f>
        <v>2501</v>
      </c>
      <c r="O26" s="25">
        <f>ROUND(('NEW Reference'!H$6*List!$H26)+'NEW Reference'!H$7,0)</f>
        <v>2597</v>
      </c>
      <c r="P26" s="25">
        <f>ROUND(('NEW Reference'!I$6*List!$H26)+'NEW Reference'!I$7,0)</f>
        <v>2699</v>
      </c>
      <c r="Q26" s="25">
        <f>ROUND(('NEW Reference'!J$6*List!$H26)+'NEW Reference'!J$7,0)</f>
        <v>3125</v>
      </c>
      <c r="R26" s="25">
        <f>ROUND(('NEW Reference'!K$6*List!$H26)+'NEW Reference'!K$7,0)</f>
        <v>3224</v>
      </c>
      <c r="S26" s="25">
        <f>ROUND(('NEW Reference'!L$6*List!$H26)+'NEW Reference'!L$7,0)</f>
        <v>3479</v>
      </c>
      <c r="T26" s="25">
        <f>ROUND(('NEW Reference'!M$6*List!$H26)+'NEW Reference'!M$7,0)</f>
        <v>4155</v>
      </c>
      <c r="U26" s="25">
        <f>ROUND(('NEW Reference'!N$6*List!$H26)+'NEW Reference'!N$7,0)</f>
        <v>16763</v>
      </c>
      <c r="V26" s="26">
        <f>ROUND(('NEW Reference'!O$6*List!$H26)+'NEW Reference'!O$7,0)</f>
        <v>623</v>
      </c>
      <c r="W26" s="26">
        <f>ROUND(('NEW Reference'!P$6*List!$H26)+'NEW Reference'!P$7,0)</f>
        <v>878</v>
      </c>
      <c r="X26" s="26">
        <f>ROUND(('NEW Reference'!Q$6*List!$H26)+'NEW Reference'!Q$7,0)</f>
        <v>439</v>
      </c>
      <c r="Z26" s="3" t="str">
        <f t="shared" si="2"/>
        <v>CLARKE, Alabama</v>
      </c>
      <c r="AA26" s="79" t="s">
        <v>118</v>
      </c>
      <c r="AB26" s="28" t="s">
        <v>91</v>
      </c>
      <c r="AC26" s="30" t="s">
        <v>89</v>
      </c>
      <c r="AD26" s="31"/>
      <c r="AE26" s="20">
        <f t="shared" si="1"/>
        <v>0.63850000000000007</v>
      </c>
      <c r="AF26" s="75">
        <v>99914</v>
      </c>
      <c r="AG26" t="s">
        <v>119</v>
      </c>
      <c r="AH26" s="20">
        <f>VLOOKUP(AF26,'[1]All areas- no counties listed'!$A$9:$C$63,3,FALSE)</f>
        <v>0.87760000000000005</v>
      </c>
    </row>
    <row r="27" spans="1:34">
      <c r="A27" s="83">
        <v>1130</v>
      </c>
      <c r="B27" s="83">
        <v>1027</v>
      </c>
      <c r="C27" s="85">
        <v>99901</v>
      </c>
      <c r="D27" s="78" t="s">
        <v>86</v>
      </c>
      <c r="E27" s="79" t="s">
        <v>120</v>
      </c>
      <c r="F27" s="34" t="s">
        <v>89</v>
      </c>
      <c r="G27" s="24" t="s">
        <v>97</v>
      </c>
      <c r="H27" s="80">
        <f t="shared" si="0"/>
        <v>0.63850000000000007</v>
      </c>
      <c r="I27" s="25">
        <f>ROUND(('NEW Reference'!B$6*List!$H27)+'NEW Reference'!B$7,0)</f>
        <v>960</v>
      </c>
      <c r="J27" s="25">
        <f>ROUND(('NEW Reference'!C$6*List!$H27)+'NEW Reference'!C$7,0)</f>
        <v>1432</v>
      </c>
      <c r="K27" s="25">
        <f>ROUND(('NEW Reference'!D$6*List!$H27)+'NEW Reference'!D$7,0)</f>
        <v>1715</v>
      </c>
      <c r="L27" s="25">
        <f>ROUND(('NEW Reference'!E$6*List!$H27)+'NEW Reference'!E$7,0)</f>
        <v>2121</v>
      </c>
      <c r="M27" s="25">
        <f>ROUND(('NEW Reference'!F$6*List!$H27)+'NEW Reference'!F$7,0)</f>
        <v>2210</v>
      </c>
      <c r="N27" s="25">
        <f>ROUND(('NEW Reference'!G$6*List!$H27)+'NEW Reference'!G$7,0)</f>
        <v>2501</v>
      </c>
      <c r="O27" s="25">
        <f>ROUND(('NEW Reference'!H$6*List!$H27)+'NEW Reference'!H$7,0)</f>
        <v>2597</v>
      </c>
      <c r="P27" s="25">
        <f>ROUND(('NEW Reference'!I$6*List!$H27)+'NEW Reference'!I$7,0)</f>
        <v>2699</v>
      </c>
      <c r="Q27" s="25">
        <f>ROUND(('NEW Reference'!J$6*List!$H27)+'NEW Reference'!J$7,0)</f>
        <v>3125</v>
      </c>
      <c r="R27" s="25">
        <f>ROUND(('NEW Reference'!K$6*List!$H27)+'NEW Reference'!K$7,0)</f>
        <v>3224</v>
      </c>
      <c r="S27" s="25">
        <f>ROUND(('NEW Reference'!L$6*List!$H27)+'NEW Reference'!L$7,0)</f>
        <v>3479</v>
      </c>
      <c r="T27" s="25">
        <f>ROUND(('NEW Reference'!M$6*List!$H27)+'NEW Reference'!M$7,0)</f>
        <v>4155</v>
      </c>
      <c r="U27" s="25">
        <f>ROUND(('NEW Reference'!N$6*List!$H27)+'NEW Reference'!N$7,0)</f>
        <v>16763</v>
      </c>
      <c r="V27" s="26">
        <f>ROUND(('NEW Reference'!O$6*List!$H27)+'NEW Reference'!O$7,0)</f>
        <v>623</v>
      </c>
      <c r="W27" s="26">
        <f>ROUND(('NEW Reference'!P$6*List!$H27)+'NEW Reference'!P$7,0)</f>
        <v>878</v>
      </c>
      <c r="X27" s="26">
        <f>ROUND(('NEW Reference'!Q$6*List!$H27)+'NEW Reference'!Q$7,0)</f>
        <v>439</v>
      </c>
      <c r="Z27" s="3" t="str">
        <f t="shared" si="2"/>
        <v>CLAY, Alabama</v>
      </c>
      <c r="AA27" s="79" t="s">
        <v>120</v>
      </c>
      <c r="AB27" s="28" t="s">
        <v>91</v>
      </c>
      <c r="AC27" s="30" t="s">
        <v>89</v>
      </c>
      <c r="AD27" s="31"/>
      <c r="AE27" s="20">
        <f t="shared" si="1"/>
        <v>0.63850000000000007</v>
      </c>
      <c r="AF27" s="75">
        <v>99915</v>
      </c>
      <c r="AG27" t="s">
        <v>121</v>
      </c>
      <c r="AH27" s="20">
        <f>VLOOKUP(AF27,'[1]All areas- no counties listed'!$A$9:$C$63,3,FALSE)</f>
        <v>0.85680000000000001</v>
      </c>
    </row>
    <row r="28" spans="1:34">
      <c r="A28" s="83">
        <v>1140</v>
      </c>
      <c r="B28" s="83">
        <v>1029</v>
      </c>
      <c r="C28" s="85">
        <v>99901</v>
      </c>
      <c r="D28" s="78" t="s">
        <v>86</v>
      </c>
      <c r="E28" s="79" t="s">
        <v>122</v>
      </c>
      <c r="F28" s="34" t="s">
        <v>89</v>
      </c>
      <c r="G28" s="24" t="s">
        <v>97</v>
      </c>
      <c r="H28" s="80">
        <f t="shared" si="0"/>
        <v>0.63850000000000007</v>
      </c>
      <c r="I28" s="25">
        <f>ROUND(('NEW Reference'!B$6*List!$H28)+'NEW Reference'!B$7,0)</f>
        <v>960</v>
      </c>
      <c r="J28" s="25">
        <f>ROUND(('NEW Reference'!C$6*List!$H28)+'NEW Reference'!C$7,0)</f>
        <v>1432</v>
      </c>
      <c r="K28" s="25">
        <f>ROUND(('NEW Reference'!D$6*List!$H28)+'NEW Reference'!D$7,0)</f>
        <v>1715</v>
      </c>
      <c r="L28" s="25">
        <f>ROUND(('NEW Reference'!E$6*List!$H28)+'NEW Reference'!E$7,0)</f>
        <v>2121</v>
      </c>
      <c r="M28" s="25">
        <f>ROUND(('NEW Reference'!F$6*List!$H28)+'NEW Reference'!F$7,0)</f>
        <v>2210</v>
      </c>
      <c r="N28" s="25">
        <f>ROUND(('NEW Reference'!G$6*List!$H28)+'NEW Reference'!G$7,0)</f>
        <v>2501</v>
      </c>
      <c r="O28" s="25">
        <f>ROUND(('NEW Reference'!H$6*List!$H28)+'NEW Reference'!H$7,0)</f>
        <v>2597</v>
      </c>
      <c r="P28" s="25">
        <f>ROUND(('NEW Reference'!I$6*List!$H28)+'NEW Reference'!I$7,0)</f>
        <v>2699</v>
      </c>
      <c r="Q28" s="25">
        <f>ROUND(('NEW Reference'!J$6*List!$H28)+'NEW Reference'!J$7,0)</f>
        <v>3125</v>
      </c>
      <c r="R28" s="25">
        <f>ROUND(('NEW Reference'!K$6*List!$H28)+'NEW Reference'!K$7,0)</f>
        <v>3224</v>
      </c>
      <c r="S28" s="25">
        <f>ROUND(('NEW Reference'!L$6*List!$H28)+'NEW Reference'!L$7,0)</f>
        <v>3479</v>
      </c>
      <c r="T28" s="25">
        <f>ROUND(('NEW Reference'!M$6*List!$H28)+'NEW Reference'!M$7,0)</f>
        <v>4155</v>
      </c>
      <c r="U28" s="25">
        <f>ROUND(('NEW Reference'!N$6*List!$H28)+'NEW Reference'!N$7,0)</f>
        <v>16763</v>
      </c>
      <c r="V28" s="26">
        <f>ROUND(('NEW Reference'!O$6*List!$H28)+'NEW Reference'!O$7,0)</f>
        <v>623</v>
      </c>
      <c r="W28" s="26">
        <f>ROUND(('NEW Reference'!P$6*List!$H28)+'NEW Reference'!P$7,0)</f>
        <v>878</v>
      </c>
      <c r="X28" s="26">
        <f>ROUND(('NEW Reference'!Q$6*List!$H28)+'NEW Reference'!Q$7,0)</f>
        <v>439</v>
      </c>
      <c r="Z28" s="3" t="str">
        <f t="shared" si="2"/>
        <v>CLEBURNE, Alabama</v>
      </c>
      <c r="AA28" s="79" t="s">
        <v>122</v>
      </c>
      <c r="AB28" s="28" t="s">
        <v>91</v>
      </c>
      <c r="AC28" s="30" t="s">
        <v>89</v>
      </c>
      <c r="AD28" s="31"/>
      <c r="AE28" s="20">
        <f t="shared" si="1"/>
        <v>0.63850000000000007</v>
      </c>
      <c r="AF28" s="75">
        <v>99916</v>
      </c>
      <c r="AG28" t="s">
        <v>123</v>
      </c>
      <c r="AH28" s="20">
        <f>VLOOKUP(AF28,'[1]All areas- no counties listed'!$A$9:$C$63,3,FALSE)</f>
        <v>0.78439999999999999</v>
      </c>
    </row>
    <row r="29" spans="1:34">
      <c r="A29" s="83">
        <v>1150</v>
      </c>
      <c r="B29" s="83">
        <v>1031</v>
      </c>
      <c r="C29" s="85">
        <v>99901</v>
      </c>
      <c r="D29" s="78" t="s">
        <v>86</v>
      </c>
      <c r="E29" s="79" t="s">
        <v>124</v>
      </c>
      <c r="F29" s="34" t="s">
        <v>89</v>
      </c>
      <c r="G29" s="24" t="s">
        <v>97</v>
      </c>
      <c r="H29" s="80">
        <f t="shared" si="0"/>
        <v>0.63850000000000007</v>
      </c>
      <c r="I29" s="25">
        <f>ROUND(('NEW Reference'!B$6*List!$H29)+'NEW Reference'!B$7,0)</f>
        <v>960</v>
      </c>
      <c r="J29" s="25">
        <f>ROUND(('NEW Reference'!C$6*List!$H29)+'NEW Reference'!C$7,0)</f>
        <v>1432</v>
      </c>
      <c r="K29" s="25">
        <f>ROUND(('NEW Reference'!D$6*List!$H29)+'NEW Reference'!D$7,0)</f>
        <v>1715</v>
      </c>
      <c r="L29" s="25">
        <f>ROUND(('NEW Reference'!E$6*List!$H29)+'NEW Reference'!E$7,0)</f>
        <v>2121</v>
      </c>
      <c r="M29" s="25">
        <f>ROUND(('NEW Reference'!F$6*List!$H29)+'NEW Reference'!F$7,0)</f>
        <v>2210</v>
      </c>
      <c r="N29" s="25">
        <f>ROUND(('NEW Reference'!G$6*List!$H29)+'NEW Reference'!G$7,0)</f>
        <v>2501</v>
      </c>
      <c r="O29" s="25">
        <f>ROUND(('NEW Reference'!H$6*List!$H29)+'NEW Reference'!H$7,0)</f>
        <v>2597</v>
      </c>
      <c r="P29" s="25">
        <f>ROUND(('NEW Reference'!I$6*List!$H29)+'NEW Reference'!I$7,0)</f>
        <v>2699</v>
      </c>
      <c r="Q29" s="25">
        <f>ROUND(('NEW Reference'!J$6*List!$H29)+'NEW Reference'!J$7,0)</f>
        <v>3125</v>
      </c>
      <c r="R29" s="25">
        <f>ROUND(('NEW Reference'!K$6*List!$H29)+'NEW Reference'!K$7,0)</f>
        <v>3224</v>
      </c>
      <c r="S29" s="25">
        <f>ROUND(('NEW Reference'!L$6*List!$H29)+'NEW Reference'!L$7,0)</f>
        <v>3479</v>
      </c>
      <c r="T29" s="25">
        <f>ROUND(('NEW Reference'!M$6*List!$H29)+'NEW Reference'!M$7,0)</f>
        <v>4155</v>
      </c>
      <c r="U29" s="25">
        <f>ROUND(('NEW Reference'!N$6*List!$H29)+'NEW Reference'!N$7,0)</f>
        <v>16763</v>
      </c>
      <c r="V29" s="26">
        <f>ROUND(('NEW Reference'!O$6*List!$H29)+'NEW Reference'!O$7,0)</f>
        <v>623</v>
      </c>
      <c r="W29" s="26">
        <f>ROUND(('NEW Reference'!P$6*List!$H29)+'NEW Reference'!P$7,0)</f>
        <v>878</v>
      </c>
      <c r="X29" s="26">
        <f>ROUND(('NEW Reference'!Q$6*List!$H29)+'NEW Reference'!Q$7,0)</f>
        <v>439</v>
      </c>
      <c r="Z29" s="3" t="str">
        <f t="shared" si="2"/>
        <v>COFFEE, Alabama</v>
      </c>
      <c r="AA29" s="79" t="s">
        <v>124</v>
      </c>
      <c r="AB29" s="28" t="s">
        <v>91</v>
      </c>
      <c r="AC29" s="30" t="s">
        <v>89</v>
      </c>
      <c r="AD29" s="31"/>
      <c r="AE29" s="20">
        <f t="shared" si="1"/>
        <v>0.63850000000000007</v>
      </c>
      <c r="AF29" s="75">
        <v>99917</v>
      </c>
      <c r="AG29" t="s">
        <v>125</v>
      </c>
      <c r="AH29" s="20">
        <f>VLOOKUP(AF29,'[1]All areas- no counties listed'!$A$9:$C$63,3,FALSE)</f>
        <v>0.81659999999999999</v>
      </c>
    </row>
    <row r="30" spans="1:34">
      <c r="A30" s="83">
        <v>1160</v>
      </c>
      <c r="B30" s="83">
        <v>1033</v>
      </c>
      <c r="C30" s="85">
        <v>22520</v>
      </c>
      <c r="D30" s="78" t="s">
        <v>126</v>
      </c>
      <c r="E30" s="79" t="s">
        <v>127</v>
      </c>
      <c r="F30" s="33" t="s">
        <v>89</v>
      </c>
      <c r="G30" s="24" t="s">
        <v>90</v>
      </c>
      <c r="H30" s="80">
        <f t="shared" si="0"/>
        <v>0.68420000000000003</v>
      </c>
      <c r="I30" s="25">
        <f>ROUND(('NEW Reference'!B$6*List!$H30)+'NEW Reference'!B$7,0)</f>
        <v>1005</v>
      </c>
      <c r="J30" s="25">
        <f>ROUND(('NEW Reference'!C$6*List!$H30)+'NEW Reference'!C$7,0)</f>
        <v>1499</v>
      </c>
      <c r="K30" s="25">
        <f>ROUND(('NEW Reference'!D$6*List!$H30)+'NEW Reference'!D$7,0)</f>
        <v>1796</v>
      </c>
      <c r="L30" s="25">
        <f>ROUND(('NEW Reference'!E$6*List!$H30)+'NEW Reference'!E$7,0)</f>
        <v>2220</v>
      </c>
      <c r="M30" s="25">
        <f>ROUND(('NEW Reference'!F$6*List!$H30)+'NEW Reference'!F$7,0)</f>
        <v>2313</v>
      </c>
      <c r="N30" s="25">
        <f>ROUND(('NEW Reference'!G$6*List!$H30)+'NEW Reference'!G$7,0)</f>
        <v>2619</v>
      </c>
      <c r="O30" s="25">
        <f>ROUND(('NEW Reference'!H$6*List!$H30)+'NEW Reference'!H$7,0)</f>
        <v>2719</v>
      </c>
      <c r="P30" s="25">
        <f>ROUND(('NEW Reference'!I$6*List!$H30)+'NEW Reference'!I$7,0)</f>
        <v>2825</v>
      </c>
      <c r="Q30" s="25">
        <f>ROUND(('NEW Reference'!J$6*List!$H30)+'NEW Reference'!J$7,0)</f>
        <v>3272</v>
      </c>
      <c r="R30" s="25">
        <f>ROUND(('NEW Reference'!K$6*List!$H30)+'NEW Reference'!K$7,0)</f>
        <v>3375</v>
      </c>
      <c r="S30" s="25">
        <f>ROUND(('NEW Reference'!L$6*List!$H30)+'NEW Reference'!L$7,0)</f>
        <v>3642</v>
      </c>
      <c r="T30" s="25">
        <f>ROUND(('NEW Reference'!M$6*List!$H30)+'NEW Reference'!M$7,0)</f>
        <v>4350</v>
      </c>
      <c r="U30" s="25">
        <f>ROUND(('NEW Reference'!N$6*List!$H30)+'NEW Reference'!N$7,0)</f>
        <v>17550</v>
      </c>
      <c r="V30" s="26">
        <f>ROUND(('NEW Reference'!O$6*List!$H30)+'NEW Reference'!O$7,0)</f>
        <v>652</v>
      </c>
      <c r="W30" s="26">
        <f>ROUND(('NEW Reference'!P$6*List!$H30)+'NEW Reference'!P$7,0)</f>
        <v>919</v>
      </c>
      <c r="X30" s="26">
        <f>ROUND(('NEW Reference'!Q$6*List!$H30)+'NEW Reference'!Q$7,0)</f>
        <v>460</v>
      </c>
      <c r="Z30" s="3" t="str">
        <f t="shared" si="2"/>
        <v>COLBERT, Alabama</v>
      </c>
      <c r="AA30" s="79" t="s">
        <v>127</v>
      </c>
      <c r="AB30" s="28" t="s">
        <v>91</v>
      </c>
      <c r="AC30" s="23" t="s">
        <v>89</v>
      </c>
      <c r="AD30" s="29"/>
      <c r="AE30" s="20">
        <f t="shared" si="1"/>
        <v>0.68420000000000003</v>
      </c>
      <c r="AF30" s="75">
        <v>99918</v>
      </c>
      <c r="AG30" t="s">
        <v>128</v>
      </c>
      <c r="AH30" s="20">
        <f>VLOOKUP(AF30,'[1]All areas- no counties listed'!$A$9:$C$63,3,FALSE)</f>
        <v>0.81320000000000003</v>
      </c>
    </row>
    <row r="31" spans="1:34">
      <c r="A31" s="83">
        <v>1170</v>
      </c>
      <c r="B31" s="83">
        <v>1035</v>
      </c>
      <c r="C31" s="85">
        <v>99901</v>
      </c>
      <c r="D31" s="78" t="s">
        <v>86</v>
      </c>
      <c r="E31" s="79" t="s">
        <v>129</v>
      </c>
      <c r="F31" s="34" t="s">
        <v>89</v>
      </c>
      <c r="G31" s="24" t="s">
        <v>97</v>
      </c>
      <c r="H31" s="80">
        <f t="shared" si="0"/>
        <v>0.63850000000000007</v>
      </c>
      <c r="I31" s="25">
        <f>ROUND(('NEW Reference'!B$6*List!$H31)+'NEW Reference'!B$7,0)</f>
        <v>960</v>
      </c>
      <c r="J31" s="25">
        <f>ROUND(('NEW Reference'!C$6*List!$H31)+'NEW Reference'!C$7,0)</f>
        <v>1432</v>
      </c>
      <c r="K31" s="25">
        <f>ROUND(('NEW Reference'!D$6*List!$H31)+'NEW Reference'!D$7,0)</f>
        <v>1715</v>
      </c>
      <c r="L31" s="25">
        <f>ROUND(('NEW Reference'!E$6*List!$H31)+'NEW Reference'!E$7,0)</f>
        <v>2121</v>
      </c>
      <c r="M31" s="25">
        <f>ROUND(('NEW Reference'!F$6*List!$H31)+'NEW Reference'!F$7,0)</f>
        <v>2210</v>
      </c>
      <c r="N31" s="25">
        <f>ROUND(('NEW Reference'!G$6*List!$H31)+'NEW Reference'!G$7,0)</f>
        <v>2501</v>
      </c>
      <c r="O31" s="25">
        <f>ROUND(('NEW Reference'!H$6*List!$H31)+'NEW Reference'!H$7,0)</f>
        <v>2597</v>
      </c>
      <c r="P31" s="25">
        <f>ROUND(('NEW Reference'!I$6*List!$H31)+'NEW Reference'!I$7,0)</f>
        <v>2699</v>
      </c>
      <c r="Q31" s="25">
        <f>ROUND(('NEW Reference'!J$6*List!$H31)+'NEW Reference'!J$7,0)</f>
        <v>3125</v>
      </c>
      <c r="R31" s="25">
        <f>ROUND(('NEW Reference'!K$6*List!$H31)+'NEW Reference'!K$7,0)</f>
        <v>3224</v>
      </c>
      <c r="S31" s="25">
        <f>ROUND(('NEW Reference'!L$6*List!$H31)+'NEW Reference'!L$7,0)</f>
        <v>3479</v>
      </c>
      <c r="T31" s="25">
        <f>ROUND(('NEW Reference'!M$6*List!$H31)+'NEW Reference'!M$7,0)</f>
        <v>4155</v>
      </c>
      <c r="U31" s="25">
        <f>ROUND(('NEW Reference'!N$6*List!$H31)+'NEW Reference'!N$7,0)</f>
        <v>16763</v>
      </c>
      <c r="V31" s="26">
        <f>ROUND(('NEW Reference'!O$6*List!$H31)+'NEW Reference'!O$7,0)</f>
        <v>623</v>
      </c>
      <c r="W31" s="26">
        <f>ROUND(('NEW Reference'!P$6*List!$H31)+'NEW Reference'!P$7,0)</f>
        <v>878</v>
      </c>
      <c r="X31" s="26">
        <f>ROUND(('NEW Reference'!Q$6*List!$H31)+'NEW Reference'!Q$7,0)</f>
        <v>439</v>
      </c>
      <c r="Z31" s="3" t="str">
        <f t="shared" si="2"/>
        <v>CONECUH, Alabama</v>
      </c>
      <c r="AA31" s="79" t="s">
        <v>129</v>
      </c>
      <c r="AB31" s="28" t="s">
        <v>91</v>
      </c>
      <c r="AC31" s="30" t="s">
        <v>89</v>
      </c>
      <c r="AD31" s="31"/>
      <c r="AE31" s="20">
        <f t="shared" si="1"/>
        <v>0.63850000000000007</v>
      </c>
      <c r="AF31" s="75">
        <v>99919</v>
      </c>
      <c r="AG31" t="s">
        <v>130</v>
      </c>
      <c r="AH31" s="20">
        <f>VLOOKUP(AF31,'[1]All areas- no counties listed'!$A$9:$C$63,3,FALSE)</f>
        <v>0.69690000000000007</v>
      </c>
    </row>
    <row r="32" spans="1:34">
      <c r="A32" s="83">
        <v>1180</v>
      </c>
      <c r="B32" s="83">
        <v>1037</v>
      </c>
      <c r="C32" s="85">
        <v>99901</v>
      </c>
      <c r="D32" s="78" t="s">
        <v>86</v>
      </c>
      <c r="E32" s="79" t="s">
        <v>131</v>
      </c>
      <c r="F32" s="34" t="s">
        <v>89</v>
      </c>
      <c r="G32" s="24" t="s">
        <v>97</v>
      </c>
      <c r="H32" s="80">
        <f t="shared" si="0"/>
        <v>0.63850000000000007</v>
      </c>
      <c r="I32" s="25">
        <f>ROUND(('NEW Reference'!B$6*List!$H32)+'NEW Reference'!B$7,0)</f>
        <v>960</v>
      </c>
      <c r="J32" s="25">
        <f>ROUND(('NEW Reference'!C$6*List!$H32)+'NEW Reference'!C$7,0)</f>
        <v>1432</v>
      </c>
      <c r="K32" s="25">
        <f>ROUND(('NEW Reference'!D$6*List!$H32)+'NEW Reference'!D$7,0)</f>
        <v>1715</v>
      </c>
      <c r="L32" s="25">
        <f>ROUND(('NEW Reference'!E$6*List!$H32)+'NEW Reference'!E$7,0)</f>
        <v>2121</v>
      </c>
      <c r="M32" s="25">
        <f>ROUND(('NEW Reference'!F$6*List!$H32)+'NEW Reference'!F$7,0)</f>
        <v>2210</v>
      </c>
      <c r="N32" s="25">
        <f>ROUND(('NEW Reference'!G$6*List!$H32)+'NEW Reference'!G$7,0)</f>
        <v>2501</v>
      </c>
      <c r="O32" s="25">
        <f>ROUND(('NEW Reference'!H$6*List!$H32)+'NEW Reference'!H$7,0)</f>
        <v>2597</v>
      </c>
      <c r="P32" s="25">
        <f>ROUND(('NEW Reference'!I$6*List!$H32)+'NEW Reference'!I$7,0)</f>
        <v>2699</v>
      </c>
      <c r="Q32" s="25">
        <f>ROUND(('NEW Reference'!J$6*List!$H32)+'NEW Reference'!J$7,0)</f>
        <v>3125</v>
      </c>
      <c r="R32" s="25">
        <f>ROUND(('NEW Reference'!K$6*List!$H32)+'NEW Reference'!K$7,0)</f>
        <v>3224</v>
      </c>
      <c r="S32" s="25">
        <f>ROUND(('NEW Reference'!L$6*List!$H32)+'NEW Reference'!L$7,0)</f>
        <v>3479</v>
      </c>
      <c r="T32" s="25">
        <f>ROUND(('NEW Reference'!M$6*List!$H32)+'NEW Reference'!M$7,0)</f>
        <v>4155</v>
      </c>
      <c r="U32" s="25">
        <f>ROUND(('NEW Reference'!N$6*List!$H32)+'NEW Reference'!N$7,0)</f>
        <v>16763</v>
      </c>
      <c r="V32" s="26">
        <f>ROUND(('NEW Reference'!O$6*List!$H32)+'NEW Reference'!O$7,0)</f>
        <v>623</v>
      </c>
      <c r="W32" s="26">
        <f>ROUND(('NEW Reference'!P$6*List!$H32)+'NEW Reference'!P$7,0)</f>
        <v>878</v>
      </c>
      <c r="X32" s="26">
        <f>ROUND(('NEW Reference'!Q$6*List!$H32)+'NEW Reference'!Q$7,0)</f>
        <v>439</v>
      </c>
      <c r="Z32" s="3" t="str">
        <f t="shared" si="2"/>
        <v>COOSA, Alabama</v>
      </c>
      <c r="AA32" s="79" t="s">
        <v>131</v>
      </c>
      <c r="AB32" s="28" t="s">
        <v>91</v>
      </c>
      <c r="AC32" s="30" t="s">
        <v>89</v>
      </c>
      <c r="AD32" s="31"/>
      <c r="AE32" s="20">
        <f t="shared" si="1"/>
        <v>0.63850000000000007</v>
      </c>
      <c r="AF32" s="75">
        <v>99920</v>
      </c>
      <c r="AG32" t="s">
        <v>132</v>
      </c>
      <c r="AH32" s="20">
        <f>VLOOKUP(AF32,'[1]All areas- no counties listed'!$A$9:$C$63,3,FALSE)</f>
        <v>0.80679999999999996</v>
      </c>
    </row>
    <row r="33" spans="1:34">
      <c r="A33" s="83">
        <v>1190</v>
      </c>
      <c r="B33" s="83">
        <v>1039</v>
      </c>
      <c r="C33" s="85">
        <v>99901</v>
      </c>
      <c r="D33" s="78" t="s">
        <v>86</v>
      </c>
      <c r="E33" s="79" t="s">
        <v>133</v>
      </c>
      <c r="F33" s="34" t="s">
        <v>89</v>
      </c>
      <c r="G33" s="24" t="s">
        <v>97</v>
      </c>
      <c r="H33" s="80">
        <f t="shared" si="0"/>
        <v>0.63850000000000007</v>
      </c>
      <c r="I33" s="25">
        <f>ROUND(('NEW Reference'!B$6*List!$H33)+'NEW Reference'!B$7,0)</f>
        <v>960</v>
      </c>
      <c r="J33" s="25">
        <f>ROUND(('NEW Reference'!C$6*List!$H33)+'NEW Reference'!C$7,0)</f>
        <v>1432</v>
      </c>
      <c r="K33" s="25">
        <f>ROUND(('NEW Reference'!D$6*List!$H33)+'NEW Reference'!D$7,0)</f>
        <v>1715</v>
      </c>
      <c r="L33" s="25">
        <f>ROUND(('NEW Reference'!E$6*List!$H33)+'NEW Reference'!E$7,0)</f>
        <v>2121</v>
      </c>
      <c r="M33" s="25">
        <f>ROUND(('NEW Reference'!F$6*List!$H33)+'NEW Reference'!F$7,0)</f>
        <v>2210</v>
      </c>
      <c r="N33" s="25">
        <f>ROUND(('NEW Reference'!G$6*List!$H33)+'NEW Reference'!G$7,0)</f>
        <v>2501</v>
      </c>
      <c r="O33" s="25">
        <f>ROUND(('NEW Reference'!H$6*List!$H33)+'NEW Reference'!H$7,0)</f>
        <v>2597</v>
      </c>
      <c r="P33" s="25">
        <f>ROUND(('NEW Reference'!I$6*List!$H33)+'NEW Reference'!I$7,0)</f>
        <v>2699</v>
      </c>
      <c r="Q33" s="25">
        <f>ROUND(('NEW Reference'!J$6*List!$H33)+'NEW Reference'!J$7,0)</f>
        <v>3125</v>
      </c>
      <c r="R33" s="25">
        <f>ROUND(('NEW Reference'!K$6*List!$H33)+'NEW Reference'!K$7,0)</f>
        <v>3224</v>
      </c>
      <c r="S33" s="25">
        <f>ROUND(('NEW Reference'!L$6*List!$H33)+'NEW Reference'!L$7,0)</f>
        <v>3479</v>
      </c>
      <c r="T33" s="25">
        <f>ROUND(('NEW Reference'!M$6*List!$H33)+'NEW Reference'!M$7,0)</f>
        <v>4155</v>
      </c>
      <c r="U33" s="25">
        <f>ROUND(('NEW Reference'!N$6*List!$H33)+'NEW Reference'!N$7,0)</f>
        <v>16763</v>
      </c>
      <c r="V33" s="26">
        <f>ROUND(('NEW Reference'!O$6*List!$H33)+'NEW Reference'!O$7,0)</f>
        <v>623</v>
      </c>
      <c r="W33" s="26">
        <f>ROUND(('NEW Reference'!P$6*List!$H33)+'NEW Reference'!P$7,0)</f>
        <v>878</v>
      </c>
      <c r="X33" s="26">
        <f>ROUND(('NEW Reference'!Q$6*List!$H33)+'NEW Reference'!Q$7,0)</f>
        <v>439</v>
      </c>
      <c r="Z33" s="3" t="str">
        <f t="shared" si="2"/>
        <v>COVINGTON, Alabama</v>
      </c>
      <c r="AA33" s="79" t="s">
        <v>133</v>
      </c>
      <c r="AB33" s="28" t="s">
        <v>91</v>
      </c>
      <c r="AC33" s="30" t="s">
        <v>89</v>
      </c>
      <c r="AD33" s="31"/>
      <c r="AE33" s="20">
        <f t="shared" si="1"/>
        <v>0.63850000000000007</v>
      </c>
      <c r="AF33" s="75">
        <v>99921</v>
      </c>
      <c r="AG33" t="s">
        <v>134</v>
      </c>
      <c r="AH33" s="20">
        <f>VLOOKUP(AF33,'[1]All areas- no counties listed'!$A$9:$C$63,3,FALSE)</f>
        <v>0.8821</v>
      </c>
    </row>
    <row r="34" spans="1:34">
      <c r="A34" s="83">
        <v>1200</v>
      </c>
      <c r="B34" s="83">
        <v>1041</v>
      </c>
      <c r="C34" s="85">
        <v>99901</v>
      </c>
      <c r="D34" s="78" t="s">
        <v>86</v>
      </c>
      <c r="E34" s="79" t="s">
        <v>135</v>
      </c>
      <c r="F34" s="34" t="s">
        <v>89</v>
      </c>
      <c r="G34" s="24" t="s">
        <v>97</v>
      </c>
      <c r="H34" s="80">
        <f t="shared" si="0"/>
        <v>0.63850000000000007</v>
      </c>
      <c r="I34" s="25">
        <f>ROUND(('NEW Reference'!B$6*List!$H34)+'NEW Reference'!B$7,0)</f>
        <v>960</v>
      </c>
      <c r="J34" s="25">
        <f>ROUND(('NEW Reference'!C$6*List!$H34)+'NEW Reference'!C$7,0)</f>
        <v>1432</v>
      </c>
      <c r="K34" s="25">
        <f>ROUND(('NEW Reference'!D$6*List!$H34)+'NEW Reference'!D$7,0)</f>
        <v>1715</v>
      </c>
      <c r="L34" s="25">
        <f>ROUND(('NEW Reference'!E$6*List!$H34)+'NEW Reference'!E$7,0)</f>
        <v>2121</v>
      </c>
      <c r="M34" s="25">
        <f>ROUND(('NEW Reference'!F$6*List!$H34)+'NEW Reference'!F$7,0)</f>
        <v>2210</v>
      </c>
      <c r="N34" s="25">
        <f>ROUND(('NEW Reference'!G$6*List!$H34)+'NEW Reference'!G$7,0)</f>
        <v>2501</v>
      </c>
      <c r="O34" s="25">
        <f>ROUND(('NEW Reference'!H$6*List!$H34)+'NEW Reference'!H$7,0)</f>
        <v>2597</v>
      </c>
      <c r="P34" s="25">
        <f>ROUND(('NEW Reference'!I$6*List!$H34)+'NEW Reference'!I$7,0)</f>
        <v>2699</v>
      </c>
      <c r="Q34" s="25">
        <f>ROUND(('NEW Reference'!J$6*List!$H34)+'NEW Reference'!J$7,0)</f>
        <v>3125</v>
      </c>
      <c r="R34" s="25">
        <f>ROUND(('NEW Reference'!K$6*List!$H34)+'NEW Reference'!K$7,0)</f>
        <v>3224</v>
      </c>
      <c r="S34" s="25">
        <f>ROUND(('NEW Reference'!L$6*List!$H34)+'NEW Reference'!L$7,0)</f>
        <v>3479</v>
      </c>
      <c r="T34" s="25">
        <f>ROUND(('NEW Reference'!M$6*List!$H34)+'NEW Reference'!M$7,0)</f>
        <v>4155</v>
      </c>
      <c r="U34" s="25">
        <f>ROUND(('NEW Reference'!N$6*List!$H34)+'NEW Reference'!N$7,0)</f>
        <v>16763</v>
      </c>
      <c r="V34" s="26">
        <f>ROUND(('NEW Reference'!O$6*List!$H34)+'NEW Reference'!O$7,0)</f>
        <v>623</v>
      </c>
      <c r="W34" s="26">
        <f>ROUND(('NEW Reference'!P$6*List!$H34)+'NEW Reference'!P$7,0)</f>
        <v>878</v>
      </c>
      <c r="X34" s="26">
        <f>ROUND(('NEW Reference'!Q$6*List!$H34)+'NEW Reference'!Q$7,0)</f>
        <v>439</v>
      </c>
      <c r="Z34" s="3" t="str">
        <f t="shared" si="2"/>
        <v>CRENSHAW, Alabama</v>
      </c>
      <c r="AA34" s="79" t="s">
        <v>135</v>
      </c>
      <c r="AB34" s="28" t="s">
        <v>91</v>
      </c>
      <c r="AC34" s="30" t="s">
        <v>89</v>
      </c>
      <c r="AD34" s="31"/>
      <c r="AE34" s="20">
        <f t="shared" si="1"/>
        <v>0.63850000000000007</v>
      </c>
      <c r="AF34" s="75">
        <v>99922</v>
      </c>
      <c r="AG34" t="s">
        <v>136</v>
      </c>
      <c r="AH34" s="20">
        <f>VLOOKUP(AF34,'[1]All areas- no counties listed'!$A$9:$C$63,3,FALSE)</f>
        <v>1.1372</v>
      </c>
    </row>
    <row r="35" spans="1:34">
      <c r="A35" s="83">
        <v>1210</v>
      </c>
      <c r="B35" s="83">
        <v>1043</v>
      </c>
      <c r="C35" s="85">
        <v>99901</v>
      </c>
      <c r="D35" s="78" t="s">
        <v>86</v>
      </c>
      <c r="E35" s="79" t="s">
        <v>137</v>
      </c>
      <c r="F35" s="34" t="s">
        <v>89</v>
      </c>
      <c r="G35" s="24" t="s">
        <v>97</v>
      </c>
      <c r="H35" s="80">
        <f t="shared" si="0"/>
        <v>0.63850000000000007</v>
      </c>
      <c r="I35" s="25">
        <f>ROUND(('NEW Reference'!B$6*List!$H35)+'NEW Reference'!B$7,0)</f>
        <v>960</v>
      </c>
      <c r="J35" s="25">
        <f>ROUND(('NEW Reference'!C$6*List!$H35)+'NEW Reference'!C$7,0)</f>
        <v>1432</v>
      </c>
      <c r="K35" s="25">
        <f>ROUND(('NEW Reference'!D$6*List!$H35)+'NEW Reference'!D$7,0)</f>
        <v>1715</v>
      </c>
      <c r="L35" s="25">
        <f>ROUND(('NEW Reference'!E$6*List!$H35)+'NEW Reference'!E$7,0)</f>
        <v>2121</v>
      </c>
      <c r="M35" s="25">
        <f>ROUND(('NEW Reference'!F$6*List!$H35)+'NEW Reference'!F$7,0)</f>
        <v>2210</v>
      </c>
      <c r="N35" s="25">
        <f>ROUND(('NEW Reference'!G$6*List!$H35)+'NEW Reference'!G$7,0)</f>
        <v>2501</v>
      </c>
      <c r="O35" s="25">
        <f>ROUND(('NEW Reference'!H$6*List!$H35)+'NEW Reference'!H$7,0)</f>
        <v>2597</v>
      </c>
      <c r="P35" s="25">
        <f>ROUND(('NEW Reference'!I$6*List!$H35)+'NEW Reference'!I$7,0)</f>
        <v>2699</v>
      </c>
      <c r="Q35" s="25">
        <f>ROUND(('NEW Reference'!J$6*List!$H35)+'NEW Reference'!J$7,0)</f>
        <v>3125</v>
      </c>
      <c r="R35" s="25">
        <f>ROUND(('NEW Reference'!K$6*List!$H35)+'NEW Reference'!K$7,0)</f>
        <v>3224</v>
      </c>
      <c r="S35" s="25">
        <f>ROUND(('NEW Reference'!L$6*List!$H35)+'NEW Reference'!L$7,0)</f>
        <v>3479</v>
      </c>
      <c r="T35" s="25">
        <f>ROUND(('NEW Reference'!M$6*List!$H35)+'NEW Reference'!M$7,0)</f>
        <v>4155</v>
      </c>
      <c r="U35" s="25">
        <f>ROUND(('NEW Reference'!N$6*List!$H35)+'NEW Reference'!N$7,0)</f>
        <v>16763</v>
      </c>
      <c r="V35" s="26">
        <f>ROUND(('NEW Reference'!O$6*List!$H35)+'NEW Reference'!O$7,0)</f>
        <v>623</v>
      </c>
      <c r="W35" s="26">
        <f>ROUND(('NEW Reference'!P$6*List!$H35)+'NEW Reference'!P$7,0)</f>
        <v>878</v>
      </c>
      <c r="X35" s="26">
        <f>ROUND(('NEW Reference'!Q$6*List!$H35)+'NEW Reference'!Q$7,0)</f>
        <v>439</v>
      </c>
      <c r="Z35" s="3" t="str">
        <f t="shared" si="2"/>
        <v>CULLMAN, Alabama</v>
      </c>
      <c r="AA35" s="79" t="s">
        <v>137</v>
      </c>
      <c r="AB35" s="28" t="s">
        <v>91</v>
      </c>
      <c r="AC35" s="30" t="s">
        <v>89</v>
      </c>
      <c r="AD35" s="31"/>
      <c r="AE35" s="20">
        <f t="shared" si="1"/>
        <v>0.63850000000000007</v>
      </c>
      <c r="AF35" s="75">
        <v>99923</v>
      </c>
      <c r="AG35" t="s">
        <v>138</v>
      </c>
      <c r="AH35" s="20">
        <f>VLOOKUP(AF35,'[1]All areas- no counties listed'!$A$9:$C$63,3,FALSE)</f>
        <v>0.82110000000000005</v>
      </c>
    </row>
    <row r="36" spans="1:34">
      <c r="A36" s="83">
        <v>1220</v>
      </c>
      <c r="B36" s="83">
        <v>1045</v>
      </c>
      <c r="C36" s="85">
        <v>99901</v>
      </c>
      <c r="D36" s="78" t="s">
        <v>86</v>
      </c>
      <c r="E36" s="79" t="s">
        <v>139</v>
      </c>
      <c r="F36" s="34" t="s">
        <v>89</v>
      </c>
      <c r="G36" s="24" t="s">
        <v>97</v>
      </c>
      <c r="H36" s="80">
        <f t="shared" si="0"/>
        <v>0.63850000000000007</v>
      </c>
      <c r="I36" s="25">
        <f>ROUND(('NEW Reference'!B$6*List!$H36)+'NEW Reference'!B$7,0)</f>
        <v>960</v>
      </c>
      <c r="J36" s="25">
        <f>ROUND(('NEW Reference'!C$6*List!$H36)+'NEW Reference'!C$7,0)</f>
        <v>1432</v>
      </c>
      <c r="K36" s="25">
        <f>ROUND(('NEW Reference'!D$6*List!$H36)+'NEW Reference'!D$7,0)</f>
        <v>1715</v>
      </c>
      <c r="L36" s="25">
        <f>ROUND(('NEW Reference'!E$6*List!$H36)+'NEW Reference'!E$7,0)</f>
        <v>2121</v>
      </c>
      <c r="M36" s="25">
        <f>ROUND(('NEW Reference'!F$6*List!$H36)+'NEW Reference'!F$7,0)</f>
        <v>2210</v>
      </c>
      <c r="N36" s="25">
        <f>ROUND(('NEW Reference'!G$6*List!$H36)+'NEW Reference'!G$7,0)</f>
        <v>2501</v>
      </c>
      <c r="O36" s="25">
        <f>ROUND(('NEW Reference'!H$6*List!$H36)+'NEW Reference'!H$7,0)</f>
        <v>2597</v>
      </c>
      <c r="P36" s="25">
        <f>ROUND(('NEW Reference'!I$6*List!$H36)+'NEW Reference'!I$7,0)</f>
        <v>2699</v>
      </c>
      <c r="Q36" s="25">
        <f>ROUND(('NEW Reference'!J$6*List!$H36)+'NEW Reference'!J$7,0)</f>
        <v>3125</v>
      </c>
      <c r="R36" s="25">
        <f>ROUND(('NEW Reference'!K$6*List!$H36)+'NEW Reference'!K$7,0)</f>
        <v>3224</v>
      </c>
      <c r="S36" s="25">
        <f>ROUND(('NEW Reference'!L$6*List!$H36)+'NEW Reference'!L$7,0)</f>
        <v>3479</v>
      </c>
      <c r="T36" s="25">
        <f>ROUND(('NEW Reference'!M$6*List!$H36)+'NEW Reference'!M$7,0)</f>
        <v>4155</v>
      </c>
      <c r="U36" s="25">
        <f>ROUND(('NEW Reference'!N$6*List!$H36)+'NEW Reference'!N$7,0)</f>
        <v>16763</v>
      </c>
      <c r="V36" s="26">
        <f>ROUND(('NEW Reference'!O$6*List!$H36)+'NEW Reference'!O$7,0)</f>
        <v>623</v>
      </c>
      <c r="W36" s="26">
        <f>ROUND(('NEW Reference'!P$6*List!$H36)+'NEW Reference'!P$7,0)</f>
        <v>878</v>
      </c>
      <c r="X36" s="26">
        <f>ROUND(('NEW Reference'!Q$6*List!$H36)+'NEW Reference'!Q$7,0)</f>
        <v>439</v>
      </c>
      <c r="Z36" s="3" t="str">
        <f t="shared" si="2"/>
        <v>DALE, Alabama</v>
      </c>
      <c r="AA36" s="79" t="s">
        <v>139</v>
      </c>
      <c r="AB36" s="28" t="s">
        <v>91</v>
      </c>
      <c r="AC36" s="30" t="s">
        <v>89</v>
      </c>
      <c r="AD36" s="31"/>
      <c r="AE36" s="20">
        <f t="shared" si="1"/>
        <v>0.63850000000000007</v>
      </c>
      <c r="AF36" s="75">
        <v>99924</v>
      </c>
      <c r="AG36" t="s">
        <v>140</v>
      </c>
      <c r="AH36" s="20">
        <f>VLOOKUP(AF36,'[1]All areas- no counties listed'!$A$9:$C$63,3,FALSE)</f>
        <v>0.90400000000000003</v>
      </c>
    </row>
    <row r="37" spans="1:34">
      <c r="A37" s="83">
        <v>1230</v>
      </c>
      <c r="B37" s="83">
        <v>1047</v>
      </c>
      <c r="C37" s="85">
        <v>99901</v>
      </c>
      <c r="D37" s="78" t="s">
        <v>86</v>
      </c>
      <c r="E37" s="79" t="s">
        <v>141</v>
      </c>
      <c r="F37" s="34" t="s">
        <v>89</v>
      </c>
      <c r="G37" s="24" t="s">
        <v>97</v>
      </c>
      <c r="H37" s="80">
        <f t="shared" si="0"/>
        <v>0.63850000000000007</v>
      </c>
      <c r="I37" s="25">
        <f>ROUND(('NEW Reference'!B$6*List!$H37)+'NEW Reference'!B$7,0)</f>
        <v>960</v>
      </c>
      <c r="J37" s="25">
        <f>ROUND(('NEW Reference'!C$6*List!$H37)+'NEW Reference'!C$7,0)</f>
        <v>1432</v>
      </c>
      <c r="K37" s="25">
        <f>ROUND(('NEW Reference'!D$6*List!$H37)+'NEW Reference'!D$7,0)</f>
        <v>1715</v>
      </c>
      <c r="L37" s="25">
        <f>ROUND(('NEW Reference'!E$6*List!$H37)+'NEW Reference'!E$7,0)</f>
        <v>2121</v>
      </c>
      <c r="M37" s="25">
        <f>ROUND(('NEW Reference'!F$6*List!$H37)+'NEW Reference'!F$7,0)</f>
        <v>2210</v>
      </c>
      <c r="N37" s="25">
        <f>ROUND(('NEW Reference'!G$6*List!$H37)+'NEW Reference'!G$7,0)</f>
        <v>2501</v>
      </c>
      <c r="O37" s="25">
        <f>ROUND(('NEW Reference'!H$6*List!$H37)+'NEW Reference'!H$7,0)</f>
        <v>2597</v>
      </c>
      <c r="P37" s="25">
        <f>ROUND(('NEW Reference'!I$6*List!$H37)+'NEW Reference'!I$7,0)</f>
        <v>2699</v>
      </c>
      <c r="Q37" s="25">
        <f>ROUND(('NEW Reference'!J$6*List!$H37)+'NEW Reference'!J$7,0)</f>
        <v>3125</v>
      </c>
      <c r="R37" s="25">
        <f>ROUND(('NEW Reference'!K$6*List!$H37)+'NEW Reference'!K$7,0)</f>
        <v>3224</v>
      </c>
      <c r="S37" s="25">
        <f>ROUND(('NEW Reference'!L$6*List!$H37)+'NEW Reference'!L$7,0)</f>
        <v>3479</v>
      </c>
      <c r="T37" s="25">
        <f>ROUND(('NEW Reference'!M$6*List!$H37)+'NEW Reference'!M$7,0)</f>
        <v>4155</v>
      </c>
      <c r="U37" s="25">
        <f>ROUND(('NEW Reference'!N$6*List!$H37)+'NEW Reference'!N$7,0)</f>
        <v>16763</v>
      </c>
      <c r="V37" s="26">
        <f>ROUND(('NEW Reference'!O$6*List!$H37)+'NEW Reference'!O$7,0)</f>
        <v>623</v>
      </c>
      <c r="W37" s="26">
        <f>ROUND(('NEW Reference'!P$6*List!$H37)+'NEW Reference'!P$7,0)</f>
        <v>878</v>
      </c>
      <c r="X37" s="26">
        <f>ROUND(('NEW Reference'!Q$6*List!$H37)+'NEW Reference'!Q$7,0)</f>
        <v>439</v>
      </c>
      <c r="Z37" s="3" t="str">
        <f t="shared" si="2"/>
        <v>DALLAS, Alabama</v>
      </c>
      <c r="AA37" s="79" t="s">
        <v>141</v>
      </c>
      <c r="AB37" s="28" t="s">
        <v>91</v>
      </c>
      <c r="AC37" s="30" t="s">
        <v>89</v>
      </c>
      <c r="AD37" s="31"/>
      <c r="AE37" s="20">
        <f t="shared" si="1"/>
        <v>0.63850000000000007</v>
      </c>
      <c r="AF37" s="75">
        <v>99925</v>
      </c>
      <c r="AG37" t="s">
        <v>142</v>
      </c>
      <c r="AH37" s="20">
        <f>VLOOKUP(AF37,'[1]All areas- no counties listed'!$A$9:$C$63,3,FALSE)</f>
        <v>0.71730000000000005</v>
      </c>
    </row>
    <row r="38" spans="1:34">
      <c r="A38" s="83">
        <v>1240</v>
      </c>
      <c r="B38" s="83">
        <v>1049</v>
      </c>
      <c r="C38" s="85">
        <v>99901</v>
      </c>
      <c r="D38" s="78" t="s">
        <v>86</v>
      </c>
      <c r="E38" s="79" t="s">
        <v>143</v>
      </c>
      <c r="F38" s="34" t="s">
        <v>89</v>
      </c>
      <c r="G38" s="24" t="s">
        <v>97</v>
      </c>
      <c r="H38" s="80">
        <f t="shared" si="0"/>
        <v>0.63850000000000007</v>
      </c>
      <c r="I38" s="25">
        <f>ROUND(('NEW Reference'!B$6*List!$H38)+'NEW Reference'!B$7,0)</f>
        <v>960</v>
      </c>
      <c r="J38" s="25">
        <f>ROUND(('NEW Reference'!C$6*List!$H38)+'NEW Reference'!C$7,0)</f>
        <v>1432</v>
      </c>
      <c r="K38" s="25">
        <f>ROUND(('NEW Reference'!D$6*List!$H38)+'NEW Reference'!D$7,0)</f>
        <v>1715</v>
      </c>
      <c r="L38" s="25">
        <f>ROUND(('NEW Reference'!E$6*List!$H38)+'NEW Reference'!E$7,0)</f>
        <v>2121</v>
      </c>
      <c r="M38" s="25">
        <f>ROUND(('NEW Reference'!F$6*List!$H38)+'NEW Reference'!F$7,0)</f>
        <v>2210</v>
      </c>
      <c r="N38" s="25">
        <f>ROUND(('NEW Reference'!G$6*List!$H38)+'NEW Reference'!G$7,0)</f>
        <v>2501</v>
      </c>
      <c r="O38" s="25">
        <f>ROUND(('NEW Reference'!H$6*List!$H38)+'NEW Reference'!H$7,0)</f>
        <v>2597</v>
      </c>
      <c r="P38" s="25">
        <f>ROUND(('NEW Reference'!I$6*List!$H38)+'NEW Reference'!I$7,0)</f>
        <v>2699</v>
      </c>
      <c r="Q38" s="25">
        <f>ROUND(('NEW Reference'!J$6*List!$H38)+'NEW Reference'!J$7,0)</f>
        <v>3125</v>
      </c>
      <c r="R38" s="25">
        <f>ROUND(('NEW Reference'!K$6*List!$H38)+'NEW Reference'!K$7,0)</f>
        <v>3224</v>
      </c>
      <c r="S38" s="25">
        <f>ROUND(('NEW Reference'!L$6*List!$H38)+'NEW Reference'!L$7,0)</f>
        <v>3479</v>
      </c>
      <c r="T38" s="25">
        <f>ROUND(('NEW Reference'!M$6*List!$H38)+'NEW Reference'!M$7,0)</f>
        <v>4155</v>
      </c>
      <c r="U38" s="25">
        <f>ROUND(('NEW Reference'!N$6*List!$H38)+'NEW Reference'!N$7,0)</f>
        <v>16763</v>
      </c>
      <c r="V38" s="26">
        <f>ROUND(('NEW Reference'!O$6*List!$H38)+'NEW Reference'!O$7,0)</f>
        <v>623</v>
      </c>
      <c r="W38" s="26">
        <f>ROUND(('NEW Reference'!P$6*List!$H38)+'NEW Reference'!P$7,0)</f>
        <v>878</v>
      </c>
      <c r="X38" s="26">
        <f>ROUND(('NEW Reference'!Q$6*List!$H38)+'NEW Reference'!Q$7,0)</f>
        <v>439</v>
      </c>
      <c r="Z38" s="3" t="str">
        <f t="shared" si="2"/>
        <v>DE KALB, Alabama</v>
      </c>
      <c r="AA38" s="79" t="s">
        <v>143</v>
      </c>
      <c r="AB38" s="28" t="s">
        <v>91</v>
      </c>
      <c r="AC38" s="30" t="s">
        <v>89</v>
      </c>
      <c r="AD38" s="31"/>
      <c r="AE38" s="20">
        <f t="shared" si="1"/>
        <v>0.63850000000000007</v>
      </c>
      <c r="AF38" s="75">
        <v>99926</v>
      </c>
      <c r="AG38" t="s">
        <v>144</v>
      </c>
      <c r="AH38" s="20">
        <f>VLOOKUP(AF38,'[1]All areas- no counties listed'!$A$9:$C$63,3,FALSE)</f>
        <v>0.79720000000000002</v>
      </c>
    </row>
    <row r="39" spans="1:34">
      <c r="A39" s="83">
        <v>1250</v>
      </c>
      <c r="B39" s="83">
        <v>1051</v>
      </c>
      <c r="C39" s="85">
        <v>33860</v>
      </c>
      <c r="D39" s="78" t="s">
        <v>87</v>
      </c>
      <c r="E39" s="79" t="s">
        <v>145</v>
      </c>
      <c r="F39" s="33" t="s">
        <v>89</v>
      </c>
      <c r="G39" s="24" t="s">
        <v>90</v>
      </c>
      <c r="H39" s="80">
        <f t="shared" si="0"/>
        <v>0.80510000000000004</v>
      </c>
      <c r="I39" s="25">
        <f>ROUND(('NEW Reference'!B$6*List!$H39)+'NEW Reference'!B$7,0)</f>
        <v>1124</v>
      </c>
      <c r="J39" s="25">
        <f>ROUND(('NEW Reference'!C$6*List!$H39)+'NEW Reference'!C$7,0)</f>
        <v>1677</v>
      </c>
      <c r="K39" s="25">
        <f>ROUND(('NEW Reference'!D$6*List!$H39)+'NEW Reference'!D$7,0)</f>
        <v>2009</v>
      </c>
      <c r="L39" s="25">
        <f>ROUND(('NEW Reference'!E$6*List!$H39)+'NEW Reference'!E$7,0)</f>
        <v>2484</v>
      </c>
      <c r="M39" s="25">
        <f>ROUND(('NEW Reference'!F$6*List!$H39)+'NEW Reference'!F$7,0)</f>
        <v>2588</v>
      </c>
      <c r="N39" s="25">
        <f>ROUND(('NEW Reference'!G$6*List!$H39)+'NEW Reference'!G$7,0)</f>
        <v>2929</v>
      </c>
      <c r="O39" s="25">
        <f>ROUND(('NEW Reference'!H$6*List!$H39)+'NEW Reference'!H$7,0)</f>
        <v>3041</v>
      </c>
      <c r="P39" s="25">
        <f>ROUND(('NEW Reference'!I$6*List!$H39)+'NEW Reference'!I$7,0)</f>
        <v>3161</v>
      </c>
      <c r="Q39" s="25">
        <f>ROUND(('NEW Reference'!J$6*List!$H39)+'NEW Reference'!J$7,0)</f>
        <v>3660</v>
      </c>
      <c r="R39" s="25">
        <f>ROUND(('NEW Reference'!K$6*List!$H39)+'NEW Reference'!K$7,0)</f>
        <v>3775</v>
      </c>
      <c r="S39" s="25">
        <f>ROUND(('NEW Reference'!L$6*List!$H39)+'NEW Reference'!L$7,0)</f>
        <v>4074</v>
      </c>
      <c r="T39" s="25">
        <f>ROUND(('NEW Reference'!M$6*List!$H39)+'NEW Reference'!M$7,0)</f>
        <v>4865</v>
      </c>
      <c r="U39" s="25">
        <f>ROUND(('NEW Reference'!N$6*List!$H39)+'NEW Reference'!N$7,0)</f>
        <v>19632</v>
      </c>
      <c r="V39" s="26">
        <f>ROUND(('NEW Reference'!O$6*List!$H39)+'NEW Reference'!O$7,0)</f>
        <v>730</v>
      </c>
      <c r="W39" s="26">
        <f>ROUND(('NEW Reference'!P$6*List!$H39)+'NEW Reference'!P$7,0)</f>
        <v>1028</v>
      </c>
      <c r="X39" s="26">
        <f>ROUND(('NEW Reference'!Q$6*List!$H39)+'NEW Reference'!Q$7,0)</f>
        <v>514</v>
      </c>
      <c r="Z39" s="3" t="str">
        <f t="shared" si="2"/>
        <v>ELMORE, Alabama</v>
      </c>
      <c r="AA39" s="79" t="s">
        <v>145</v>
      </c>
      <c r="AB39" s="28" t="s">
        <v>91</v>
      </c>
      <c r="AC39" s="23" t="s">
        <v>89</v>
      </c>
      <c r="AD39" s="29"/>
      <c r="AE39" s="20">
        <f t="shared" si="1"/>
        <v>0.80510000000000004</v>
      </c>
      <c r="AF39" s="75">
        <v>99927</v>
      </c>
      <c r="AG39" t="s">
        <v>146</v>
      </c>
      <c r="AH39" s="20">
        <f>VLOOKUP(AF39,'[1]All areas- no counties listed'!$A$9:$C$63,3,FALSE)</f>
        <v>1.0468</v>
      </c>
    </row>
    <row r="40" spans="1:34">
      <c r="A40" s="83">
        <v>1260</v>
      </c>
      <c r="B40" s="83">
        <v>1053</v>
      </c>
      <c r="C40" s="85">
        <v>99901</v>
      </c>
      <c r="D40" s="78" t="s">
        <v>86</v>
      </c>
      <c r="E40" s="79" t="s">
        <v>147</v>
      </c>
      <c r="F40" s="34" t="s">
        <v>89</v>
      </c>
      <c r="G40" s="24" t="s">
        <v>97</v>
      </c>
      <c r="H40" s="80">
        <f t="shared" si="0"/>
        <v>0.63850000000000007</v>
      </c>
      <c r="I40" s="25">
        <f>ROUND(('NEW Reference'!B$6*List!$H40)+'NEW Reference'!B$7,0)</f>
        <v>960</v>
      </c>
      <c r="J40" s="25">
        <f>ROUND(('NEW Reference'!C$6*List!$H40)+'NEW Reference'!C$7,0)</f>
        <v>1432</v>
      </c>
      <c r="K40" s="25">
        <f>ROUND(('NEW Reference'!D$6*List!$H40)+'NEW Reference'!D$7,0)</f>
        <v>1715</v>
      </c>
      <c r="L40" s="25">
        <f>ROUND(('NEW Reference'!E$6*List!$H40)+'NEW Reference'!E$7,0)</f>
        <v>2121</v>
      </c>
      <c r="M40" s="25">
        <f>ROUND(('NEW Reference'!F$6*List!$H40)+'NEW Reference'!F$7,0)</f>
        <v>2210</v>
      </c>
      <c r="N40" s="25">
        <f>ROUND(('NEW Reference'!G$6*List!$H40)+'NEW Reference'!G$7,0)</f>
        <v>2501</v>
      </c>
      <c r="O40" s="25">
        <f>ROUND(('NEW Reference'!H$6*List!$H40)+'NEW Reference'!H$7,0)</f>
        <v>2597</v>
      </c>
      <c r="P40" s="25">
        <f>ROUND(('NEW Reference'!I$6*List!$H40)+'NEW Reference'!I$7,0)</f>
        <v>2699</v>
      </c>
      <c r="Q40" s="25">
        <f>ROUND(('NEW Reference'!J$6*List!$H40)+'NEW Reference'!J$7,0)</f>
        <v>3125</v>
      </c>
      <c r="R40" s="25">
        <f>ROUND(('NEW Reference'!K$6*List!$H40)+'NEW Reference'!K$7,0)</f>
        <v>3224</v>
      </c>
      <c r="S40" s="25">
        <f>ROUND(('NEW Reference'!L$6*List!$H40)+'NEW Reference'!L$7,0)</f>
        <v>3479</v>
      </c>
      <c r="T40" s="25">
        <f>ROUND(('NEW Reference'!M$6*List!$H40)+'NEW Reference'!M$7,0)</f>
        <v>4155</v>
      </c>
      <c r="U40" s="25">
        <f>ROUND(('NEW Reference'!N$6*List!$H40)+'NEW Reference'!N$7,0)</f>
        <v>16763</v>
      </c>
      <c r="V40" s="26">
        <f>ROUND(('NEW Reference'!O$6*List!$H40)+'NEW Reference'!O$7,0)</f>
        <v>623</v>
      </c>
      <c r="W40" s="26">
        <f>ROUND(('NEW Reference'!P$6*List!$H40)+'NEW Reference'!P$7,0)</f>
        <v>878</v>
      </c>
      <c r="X40" s="26">
        <f>ROUND(('NEW Reference'!Q$6*List!$H40)+'NEW Reference'!Q$7,0)</f>
        <v>439</v>
      </c>
      <c r="Z40" s="3" t="str">
        <f t="shared" si="2"/>
        <v>ESCAMBIA, Alabama</v>
      </c>
      <c r="AA40" s="79" t="s">
        <v>147</v>
      </c>
      <c r="AB40" s="28" t="s">
        <v>91</v>
      </c>
      <c r="AC40" s="30" t="s">
        <v>89</v>
      </c>
      <c r="AD40" s="31"/>
      <c r="AE40" s="20">
        <f t="shared" si="1"/>
        <v>0.63850000000000007</v>
      </c>
      <c r="AF40" s="75">
        <v>99928</v>
      </c>
      <c r="AG40" t="s">
        <v>148</v>
      </c>
      <c r="AH40" s="20">
        <f>VLOOKUP(AF40,'[1]All areas- no counties listed'!$A$9:$C$63,3,FALSE)</f>
        <v>0.88980000000000004</v>
      </c>
    </row>
    <row r="41" spans="1:34">
      <c r="A41" s="83">
        <v>1270</v>
      </c>
      <c r="B41" s="83">
        <v>1055</v>
      </c>
      <c r="C41" s="85">
        <v>23460</v>
      </c>
      <c r="D41" s="78" t="s">
        <v>149</v>
      </c>
      <c r="E41" s="79" t="s">
        <v>150</v>
      </c>
      <c r="F41" s="33" t="s">
        <v>89</v>
      </c>
      <c r="G41" s="24" t="s">
        <v>90</v>
      </c>
      <c r="H41" s="80">
        <f t="shared" si="0"/>
        <v>0.72670000000000001</v>
      </c>
      <c r="I41" s="25">
        <f>ROUND(('NEW Reference'!B$6*List!$H41)+'NEW Reference'!B$7,0)</f>
        <v>1047</v>
      </c>
      <c r="J41" s="25">
        <f>ROUND(('NEW Reference'!C$6*List!$H41)+'NEW Reference'!C$7,0)</f>
        <v>1561</v>
      </c>
      <c r="K41" s="25">
        <f>ROUND(('NEW Reference'!D$6*List!$H41)+'NEW Reference'!D$7,0)</f>
        <v>1871</v>
      </c>
      <c r="L41" s="25">
        <f>ROUND(('NEW Reference'!E$6*List!$H41)+'NEW Reference'!E$7,0)</f>
        <v>2313</v>
      </c>
      <c r="M41" s="25">
        <f>ROUND(('NEW Reference'!F$6*List!$H41)+'NEW Reference'!F$7,0)</f>
        <v>2410</v>
      </c>
      <c r="N41" s="25">
        <f>ROUND(('NEW Reference'!G$6*List!$H41)+'NEW Reference'!G$7,0)</f>
        <v>2728</v>
      </c>
      <c r="O41" s="25">
        <f>ROUND(('NEW Reference'!H$6*List!$H41)+'NEW Reference'!H$7,0)</f>
        <v>2832</v>
      </c>
      <c r="P41" s="25">
        <f>ROUND(('NEW Reference'!I$6*List!$H41)+'NEW Reference'!I$7,0)</f>
        <v>2943</v>
      </c>
      <c r="Q41" s="25">
        <f>ROUND(('NEW Reference'!J$6*List!$H41)+'NEW Reference'!J$7,0)</f>
        <v>3408</v>
      </c>
      <c r="R41" s="25">
        <f>ROUND(('NEW Reference'!K$6*List!$H41)+'NEW Reference'!K$7,0)</f>
        <v>3516</v>
      </c>
      <c r="S41" s="25">
        <f>ROUND(('NEW Reference'!L$6*List!$H41)+'NEW Reference'!L$7,0)</f>
        <v>3794</v>
      </c>
      <c r="T41" s="25">
        <f>ROUND(('NEW Reference'!M$6*List!$H41)+'NEW Reference'!M$7,0)</f>
        <v>4531</v>
      </c>
      <c r="U41" s="25">
        <f>ROUND(('NEW Reference'!N$6*List!$H41)+'NEW Reference'!N$7,0)</f>
        <v>18282</v>
      </c>
      <c r="V41" s="26">
        <f>ROUND(('NEW Reference'!O$6*List!$H41)+'NEW Reference'!O$7,0)</f>
        <v>680</v>
      </c>
      <c r="W41" s="26">
        <f>ROUND(('NEW Reference'!P$6*List!$H41)+'NEW Reference'!P$7,0)</f>
        <v>958</v>
      </c>
      <c r="X41" s="26">
        <f>ROUND(('NEW Reference'!Q$6*List!$H41)+'NEW Reference'!Q$7,0)</f>
        <v>479</v>
      </c>
      <c r="Z41" s="3" t="str">
        <f t="shared" si="2"/>
        <v>ETOWAH, Alabama</v>
      </c>
      <c r="AA41" s="79" t="s">
        <v>150</v>
      </c>
      <c r="AB41" s="28" t="s">
        <v>91</v>
      </c>
      <c r="AC41" s="23" t="s">
        <v>89</v>
      </c>
      <c r="AD41" s="29"/>
      <c r="AE41" s="20">
        <f t="shared" si="1"/>
        <v>0.72670000000000001</v>
      </c>
      <c r="AF41" s="75">
        <v>99929</v>
      </c>
      <c r="AG41" t="s">
        <v>151</v>
      </c>
      <c r="AH41" s="20">
        <f>VLOOKUP(AF41,'[1]All areas- no counties listed'!$A$9:$C$63,3,FALSE)</f>
        <v>1.1194</v>
      </c>
    </row>
    <row r="42" spans="1:34">
      <c r="A42" s="83">
        <v>1280</v>
      </c>
      <c r="B42" s="83">
        <v>1057</v>
      </c>
      <c r="C42" s="85">
        <v>99901</v>
      </c>
      <c r="D42" s="78" t="s">
        <v>86</v>
      </c>
      <c r="E42" s="79" t="s">
        <v>152</v>
      </c>
      <c r="F42" s="34" t="s">
        <v>89</v>
      </c>
      <c r="G42" s="24" t="s">
        <v>97</v>
      </c>
      <c r="H42" s="80">
        <f t="shared" si="0"/>
        <v>0.63850000000000007</v>
      </c>
      <c r="I42" s="25">
        <f>ROUND(('NEW Reference'!B$6*List!$H42)+'NEW Reference'!B$7,0)</f>
        <v>960</v>
      </c>
      <c r="J42" s="25">
        <f>ROUND(('NEW Reference'!C$6*List!$H42)+'NEW Reference'!C$7,0)</f>
        <v>1432</v>
      </c>
      <c r="K42" s="25">
        <f>ROUND(('NEW Reference'!D$6*List!$H42)+'NEW Reference'!D$7,0)</f>
        <v>1715</v>
      </c>
      <c r="L42" s="25">
        <f>ROUND(('NEW Reference'!E$6*List!$H42)+'NEW Reference'!E$7,0)</f>
        <v>2121</v>
      </c>
      <c r="M42" s="25">
        <f>ROUND(('NEW Reference'!F$6*List!$H42)+'NEW Reference'!F$7,0)</f>
        <v>2210</v>
      </c>
      <c r="N42" s="25">
        <f>ROUND(('NEW Reference'!G$6*List!$H42)+'NEW Reference'!G$7,0)</f>
        <v>2501</v>
      </c>
      <c r="O42" s="25">
        <f>ROUND(('NEW Reference'!H$6*List!$H42)+'NEW Reference'!H$7,0)</f>
        <v>2597</v>
      </c>
      <c r="P42" s="25">
        <f>ROUND(('NEW Reference'!I$6*List!$H42)+'NEW Reference'!I$7,0)</f>
        <v>2699</v>
      </c>
      <c r="Q42" s="25">
        <f>ROUND(('NEW Reference'!J$6*List!$H42)+'NEW Reference'!J$7,0)</f>
        <v>3125</v>
      </c>
      <c r="R42" s="25">
        <f>ROUND(('NEW Reference'!K$6*List!$H42)+'NEW Reference'!K$7,0)</f>
        <v>3224</v>
      </c>
      <c r="S42" s="25">
        <f>ROUND(('NEW Reference'!L$6*List!$H42)+'NEW Reference'!L$7,0)</f>
        <v>3479</v>
      </c>
      <c r="T42" s="25">
        <f>ROUND(('NEW Reference'!M$6*List!$H42)+'NEW Reference'!M$7,0)</f>
        <v>4155</v>
      </c>
      <c r="U42" s="25">
        <f>ROUND(('NEW Reference'!N$6*List!$H42)+'NEW Reference'!N$7,0)</f>
        <v>16763</v>
      </c>
      <c r="V42" s="26">
        <f>ROUND(('NEW Reference'!O$6*List!$H42)+'NEW Reference'!O$7,0)</f>
        <v>623</v>
      </c>
      <c r="W42" s="26">
        <f>ROUND(('NEW Reference'!P$6*List!$H42)+'NEW Reference'!P$7,0)</f>
        <v>878</v>
      </c>
      <c r="X42" s="26">
        <f>ROUND(('NEW Reference'!Q$6*List!$H42)+'NEW Reference'!Q$7,0)</f>
        <v>439</v>
      </c>
      <c r="Z42" s="3" t="str">
        <f t="shared" si="2"/>
        <v>FAYETTE, Alabama</v>
      </c>
      <c r="AA42" s="79" t="s">
        <v>152</v>
      </c>
      <c r="AB42" s="28" t="s">
        <v>91</v>
      </c>
      <c r="AC42" s="30" t="s">
        <v>89</v>
      </c>
      <c r="AD42" s="31"/>
      <c r="AE42" s="20">
        <f t="shared" si="1"/>
        <v>0.63850000000000007</v>
      </c>
      <c r="AF42" s="75">
        <v>99930</v>
      </c>
      <c r="AG42" t="s">
        <v>153</v>
      </c>
      <c r="AH42" s="20">
        <f>VLOOKUP(AF42,'[1]All areas- no counties listed'!$A$9:$C$63,3,FALSE)</f>
        <v>1.0177</v>
      </c>
    </row>
    <row r="43" spans="1:34">
      <c r="A43" s="83">
        <v>1290</v>
      </c>
      <c r="B43" s="83">
        <v>1059</v>
      </c>
      <c r="C43" s="85">
        <v>99901</v>
      </c>
      <c r="D43" s="78" t="s">
        <v>86</v>
      </c>
      <c r="E43" s="79" t="s">
        <v>154</v>
      </c>
      <c r="F43" s="34" t="s">
        <v>89</v>
      </c>
      <c r="G43" s="24" t="s">
        <v>97</v>
      </c>
      <c r="H43" s="80">
        <f t="shared" si="0"/>
        <v>0.63850000000000007</v>
      </c>
      <c r="I43" s="25">
        <f>ROUND(('NEW Reference'!B$6*List!$H43)+'NEW Reference'!B$7,0)</f>
        <v>960</v>
      </c>
      <c r="J43" s="25">
        <f>ROUND(('NEW Reference'!C$6*List!$H43)+'NEW Reference'!C$7,0)</f>
        <v>1432</v>
      </c>
      <c r="K43" s="25">
        <f>ROUND(('NEW Reference'!D$6*List!$H43)+'NEW Reference'!D$7,0)</f>
        <v>1715</v>
      </c>
      <c r="L43" s="25">
        <f>ROUND(('NEW Reference'!E$6*List!$H43)+'NEW Reference'!E$7,0)</f>
        <v>2121</v>
      </c>
      <c r="M43" s="25">
        <f>ROUND(('NEW Reference'!F$6*List!$H43)+'NEW Reference'!F$7,0)</f>
        <v>2210</v>
      </c>
      <c r="N43" s="25">
        <f>ROUND(('NEW Reference'!G$6*List!$H43)+'NEW Reference'!G$7,0)</f>
        <v>2501</v>
      </c>
      <c r="O43" s="25">
        <f>ROUND(('NEW Reference'!H$6*List!$H43)+'NEW Reference'!H$7,0)</f>
        <v>2597</v>
      </c>
      <c r="P43" s="25">
        <f>ROUND(('NEW Reference'!I$6*List!$H43)+'NEW Reference'!I$7,0)</f>
        <v>2699</v>
      </c>
      <c r="Q43" s="25">
        <f>ROUND(('NEW Reference'!J$6*List!$H43)+'NEW Reference'!J$7,0)</f>
        <v>3125</v>
      </c>
      <c r="R43" s="25">
        <f>ROUND(('NEW Reference'!K$6*List!$H43)+'NEW Reference'!K$7,0)</f>
        <v>3224</v>
      </c>
      <c r="S43" s="25">
        <f>ROUND(('NEW Reference'!L$6*List!$H43)+'NEW Reference'!L$7,0)</f>
        <v>3479</v>
      </c>
      <c r="T43" s="25">
        <f>ROUND(('NEW Reference'!M$6*List!$H43)+'NEW Reference'!M$7,0)</f>
        <v>4155</v>
      </c>
      <c r="U43" s="25">
        <f>ROUND(('NEW Reference'!N$6*List!$H43)+'NEW Reference'!N$7,0)</f>
        <v>16763</v>
      </c>
      <c r="V43" s="26">
        <f>ROUND(('NEW Reference'!O$6*List!$H43)+'NEW Reference'!O$7,0)</f>
        <v>623</v>
      </c>
      <c r="W43" s="26">
        <f>ROUND(('NEW Reference'!P$6*List!$H43)+'NEW Reference'!P$7,0)</f>
        <v>878</v>
      </c>
      <c r="X43" s="26">
        <f>ROUND(('NEW Reference'!Q$6*List!$H43)+'NEW Reference'!Q$7,0)</f>
        <v>439</v>
      </c>
      <c r="Z43" s="3" t="str">
        <f t="shared" si="2"/>
        <v>FRANKLIN, Alabama</v>
      </c>
      <c r="AA43" s="79" t="s">
        <v>154</v>
      </c>
      <c r="AB43" s="28" t="s">
        <v>91</v>
      </c>
      <c r="AC43" s="30" t="s">
        <v>89</v>
      </c>
      <c r="AD43" s="31"/>
      <c r="AE43" s="20">
        <f t="shared" si="1"/>
        <v>0.63850000000000007</v>
      </c>
      <c r="AF43" s="75">
        <v>99932</v>
      </c>
      <c r="AG43" t="s">
        <v>155</v>
      </c>
      <c r="AH43" s="20">
        <f>VLOOKUP(AF43,'[1]All areas- no counties listed'!$A$9:$C$63,3,FALSE)</f>
        <v>0.92290000000000005</v>
      </c>
    </row>
    <row r="44" spans="1:34">
      <c r="A44" s="83">
        <v>1300</v>
      </c>
      <c r="B44" s="83">
        <v>1061</v>
      </c>
      <c r="C44" s="85">
        <v>20020</v>
      </c>
      <c r="D44" s="78" t="s">
        <v>156</v>
      </c>
      <c r="E44" s="79" t="s">
        <v>157</v>
      </c>
      <c r="F44" s="33" t="s">
        <v>89</v>
      </c>
      <c r="G44" s="24" t="s">
        <v>90</v>
      </c>
      <c r="H44" s="80">
        <f t="shared" si="0"/>
        <v>0.71230000000000004</v>
      </c>
      <c r="I44" s="25">
        <f>ROUND(('NEW Reference'!B$6*List!$H44)+'NEW Reference'!B$7,0)</f>
        <v>1033</v>
      </c>
      <c r="J44" s="25">
        <f>ROUND(('NEW Reference'!C$6*List!$H44)+'NEW Reference'!C$7,0)</f>
        <v>1540</v>
      </c>
      <c r="K44" s="25">
        <f>ROUND(('NEW Reference'!D$6*List!$H44)+'NEW Reference'!D$7,0)</f>
        <v>1845</v>
      </c>
      <c r="L44" s="25">
        <f>ROUND(('NEW Reference'!E$6*List!$H44)+'NEW Reference'!E$7,0)</f>
        <v>2282</v>
      </c>
      <c r="M44" s="25">
        <f>ROUND(('NEW Reference'!F$6*List!$H44)+'NEW Reference'!F$7,0)</f>
        <v>2377</v>
      </c>
      <c r="N44" s="25">
        <f>ROUND(('NEW Reference'!G$6*List!$H44)+'NEW Reference'!G$7,0)</f>
        <v>2691</v>
      </c>
      <c r="O44" s="25">
        <f>ROUND(('NEW Reference'!H$6*List!$H44)+'NEW Reference'!H$7,0)</f>
        <v>2794</v>
      </c>
      <c r="P44" s="25">
        <f>ROUND(('NEW Reference'!I$6*List!$H44)+'NEW Reference'!I$7,0)</f>
        <v>2903</v>
      </c>
      <c r="Q44" s="25">
        <f>ROUND(('NEW Reference'!J$6*List!$H44)+'NEW Reference'!J$7,0)</f>
        <v>3362</v>
      </c>
      <c r="R44" s="25">
        <f>ROUND(('NEW Reference'!K$6*List!$H44)+'NEW Reference'!K$7,0)</f>
        <v>3468</v>
      </c>
      <c r="S44" s="25">
        <f>ROUND(('NEW Reference'!L$6*List!$H44)+'NEW Reference'!L$7,0)</f>
        <v>3742</v>
      </c>
      <c r="T44" s="25">
        <f>ROUND(('NEW Reference'!M$6*List!$H44)+'NEW Reference'!M$7,0)</f>
        <v>4469</v>
      </c>
      <c r="U44" s="25">
        <f>ROUND(('NEW Reference'!N$6*List!$H44)+'NEW Reference'!N$7,0)</f>
        <v>18034</v>
      </c>
      <c r="V44" s="26">
        <f>ROUND(('NEW Reference'!O$6*List!$H44)+'NEW Reference'!O$7,0)</f>
        <v>670</v>
      </c>
      <c r="W44" s="26">
        <f>ROUND(('NEW Reference'!P$6*List!$H44)+'NEW Reference'!P$7,0)</f>
        <v>945</v>
      </c>
      <c r="X44" s="26">
        <f>ROUND(('NEW Reference'!Q$6*List!$H44)+'NEW Reference'!Q$7,0)</f>
        <v>472</v>
      </c>
      <c r="Z44" s="3" t="str">
        <f t="shared" si="2"/>
        <v>GENEVA, Alabama</v>
      </c>
      <c r="AA44" s="79" t="s">
        <v>157</v>
      </c>
      <c r="AB44" s="28" t="s">
        <v>91</v>
      </c>
      <c r="AC44" s="23" t="s">
        <v>89</v>
      </c>
      <c r="AD44" s="29"/>
      <c r="AE44" s="20">
        <f t="shared" si="1"/>
        <v>0.71230000000000004</v>
      </c>
      <c r="AF44" s="75">
        <v>99933</v>
      </c>
      <c r="AG44" t="s">
        <v>158</v>
      </c>
      <c r="AH44" s="20">
        <f>VLOOKUP(AF44,'[1]All areas- no counties listed'!$A$9:$C$63,3,FALSE)</f>
        <v>0.89049999999999996</v>
      </c>
    </row>
    <row r="45" spans="1:34">
      <c r="A45" s="83">
        <v>1310</v>
      </c>
      <c r="B45" s="83">
        <v>1063</v>
      </c>
      <c r="C45" s="85">
        <v>46220</v>
      </c>
      <c r="D45" s="78" t="s">
        <v>159</v>
      </c>
      <c r="E45" s="79" t="s">
        <v>160</v>
      </c>
      <c r="F45" s="34" t="s">
        <v>89</v>
      </c>
      <c r="G45" s="24" t="s">
        <v>90</v>
      </c>
      <c r="H45" s="80">
        <f t="shared" si="0"/>
        <v>0.91620000000000001</v>
      </c>
      <c r="I45" s="25">
        <f>ROUND(('NEW Reference'!B$6*List!$H45)+'NEW Reference'!B$7,0)</f>
        <v>1234</v>
      </c>
      <c r="J45" s="25">
        <f>ROUND(('NEW Reference'!C$6*List!$H45)+'NEW Reference'!C$7,0)</f>
        <v>1840</v>
      </c>
      <c r="K45" s="25">
        <f>ROUND(('NEW Reference'!D$6*List!$H45)+'NEW Reference'!D$7,0)</f>
        <v>2205</v>
      </c>
      <c r="L45" s="25">
        <f>ROUND(('NEW Reference'!E$6*List!$H45)+'NEW Reference'!E$7,0)</f>
        <v>2726</v>
      </c>
      <c r="M45" s="25">
        <f>ROUND(('NEW Reference'!F$6*List!$H45)+'NEW Reference'!F$7,0)</f>
        <v>2840</v>
      </c>
      <c r="N45" s="25">
        <f>ROUND(('NEW Reference'!G$6*List!$H45)+'NEW Reference'!G$7,0)</f>
        <v>3215</v>
      </c>
      <c r="O45" s="25">
        <f>ROUND(('NEW Reference'!H$6*List!$H45)+'NEW Reference'!H$7,0)</f>
        <v>3337</v>
      </c>
      <c r="P45" s="25">
        <f>ROUND(('NEW Reference'!I$6*List!$H45)+'NEW Reference'!I$7,0)</f>
        <v>3468</v>
      </c>
      <c r="Q45" s="25">
        <f>ROUND(('NEW Reference'!J$6*List!$H45)+'NEW Reference'!J$7,0)</f>
        <v>4017</v>
      </c>
      <c r="R45" s="25">
        <f>ROUND(('NEW Reference'!K$6*List!$H45)+'NEW Reference'!K$7,0)</f>
        <v>4143</v>
      </c>
      <c r="S45" s="25">
        <f>ROUND(('NEW Reference'!L$6*List!$H45)+'NEW Reference'!L$7,0)</f>
        <v>4471</v>
      </c>
      <c r="T45" s="25">
        <f>ROUND(('NEW Reference'!M$6*List!$H45)+'NEW Reference'!M$7,0)</f>
        <v>5340</v>
      </c>
      <c r="U45" s="25">
        <f>ROUND(('NEW Reference'!N$6*List!$H45)+'NEW Reference'!N$7,0)</f>
        <v>21545</v>
      </c>
      <c r="V45" s="26">
        <f>ROUND(('NEW Reference'!O$6*List!$H45)+'NEW Reference'!O$7,0)</f>
        <v>801</v>
      </c>
      <c r="W45" s="26">
        <f>ROUND(('NEW Reference'!P$6*List!$H45)+'NEW Reference'!P$7,0)</f>
        <v>1129</v>
      </c>
      <c r="X45" s="26">
        <f>ROUND(('NEW Reference'!Q$6*List!$H45)+'NEW Reference'!Q$7,0)</f>
        <v>564</v>
      </c>
      <c r="Z45" s="3" t="str">
        <f t="shared" si="2"/>
        <v>GREENE, Alabama</v>
      </c>
      <c r="AA45" s="79" t="s">
        <v>160</v>
      </c>
      <c r="AB45" s="28" t="s">
        <v>91</v>
      </c>
      <c r="AC45" s="30" t="s">
        <v>89</v>
      </c>
      <c r="AD45" s="31"/>
      <c r="AE45" s="20">
        <f t="shared" si="1"/>
        <v>0.91620000000000001</v>
      </c>
      <c r="AF45" s="75">
        <v>99934</v>
      </c>
      <c r="AG45" t="s">
        <v>161</v>
      </c>
      <c r="AH45" s="20">
        <f>VLOOKUP(AF45,'[1]All areas- no counties listed'!$A$9:$C$63,3,FALSE)</f>
        <v>0.80640000000000001</v>
      </c>
    </row>
    <row r="46" spans="1:34">
      <c r="A46" s="83">
        <v>1320</v>
      </c>
      <c r="B46" s="83">
        <v>1065</v>
      </c>
      <c r="C46" s="85">
        <v>46220</v>
      </c>
      <c r="D46" s="78" t="s">
        <v>159</v>
      </c>
      <c r="E46" s="79" t="s">
        <v>162</v>
      </c>
      <c r="F46" s="33" t="s">
        <v>89</v>
      </c>
      <c r="G46" s="24" t="s">
        <v>90</v>
      </c>
      <c r="H46" s="80">
        <f t="shared" ref="H46:H77" si="3">IFERROR(INDEX($AH:$AH,MATCH($C46,$AF:$AF,0)),"")</f>
        <v>0.91620000000000001</v>
      </c>
      <c r="I46" s="25">
        <f>ROUND(('NEW Reference'!B$6*List!$H46)+'NEW Reference'!B$7,0)</f>
        <v>1234</v>
      </c>
      <c r="J46" s="25">
        <f>ROUND(('NEW Reference'!C$6*List!$H46)+'NEW Reference'!C$7,0)</f>
        <v>1840</v>
      </c>
      <c r="K46" s="25">
        <f>ROUND(('NEW Reference'!D$6*List!$H46)+'NEW Reference'!D$7,0)</f>
        <v>2205</v>
      </c>
      <c r="L46" s="25">
        <f>ROUND(('NEW Reference'!E$6*List!$H46)+'NEW Reference'!E$7,0)</f>
        <v>2726</v>
      </c>
      <c r="M46" s="25">
        <f>ROUND(('NEW Reference'!F$6*List!$H46)+'NEW Reference'!F$7,0)</f>
        <v>2840</v>
      </c>
      <c r="N46" s="25">
        <f>ROUND(('NEW Reference'!G$6*List!$H46)+'NEW Reference'!G$7,0)</f>
        <v>3215</v>
      </c>
      <c r="O46" s="25">
        <f>ROUND(('NEW Reference'!H$6*List!$H46)+'NEW Reference'!H$7,0)</f>
        <v>3337</v>
      </c>
      <c r="P46" s="25">
        <f>ROUND(('NEW Reference'!I$6*List!$H46)+'NEW Reference'!I$7,0)</f>
        <v>3468</v>
      </c>
      <c r="Q46" s="25">
        <f>ROUND(('NEW Reference'!J$6*List!$H46)+'NEW Reference'!J$7,0)</f>
        <v>4017</v>
      </c>
      <c r="R46" s="25">
        <f>ROUND(('NEW Reference'!K$6*List!$H46)+'NEW Reference'!K$7,0)</f>
        <v>4143</v>
      </c>
      <c r="S46" s="25">
        <f>ROUND(('NEW Reference'!L$6*List!$H46)+'NEW Reference'!L$7,0)</f>
        <v>4471</v>
      </c>
      <c r="T46" s="25">
        <f>ROUND(('NEW Reference'!M$6*List!$H46)+'NEW Reference'!M$7,0)</f>
        <v>5340</v>
      </c>
      <c r="U46" s="25">
        <f>ROUND(('NEW Reference'!N$6*List!$H46)+'NEW Reference'!N$7,0)</f>
        <v>21545</v>
      </c>
      <c r="V46" s="26">
        <f>ROUND(('NEW Reference'!O$6*List!$H46)+'NEW Reference'!O$7,0)</f>
        <v>801</v>
      </c>
      <c r="W46" s="26">
        <f>ROUND(('NEW Reference'!P$6*List!$H46)+'NEW Reference'!P$7,0)</f>
        <v>1129</v>
      </c>
      <c r="X46" s="26">
        <f>ROUND(('NEW Reference'!Q$6*List!$H46)+'NEW Reference'!Q$7,0)</f>
        <v>564</v>
      </c>
      <c r="Z46" s="3" t="str">
        <f t="shared" si="2"/>
        <v>HALE, Alabama</v>
      </c>
      <c r="AA46" s="79" t="s">
        <v>162</v>
      </c>
      <c r="AB46" s="28" t="s">
        <v>91</v>
      </c>
      <c r="AC46" s="23" t="s">
        <v>89</v>
      </c>
      <c r="AD46" s="29"/>
      <c r="AE46" s="20">
        <f t="shared" si="1"/>
        <v>0.91620000000000001</v>
      </c>
      <c r="AF46" s="75">
        <v>99935</v>
      </c>
      <c r="AG46" t="s">
        <v>163</v>
      </c>
      <c r="AH46" s="20">
        <f>VLOOKUP(AF46,'[1]All areas- no counties listed'!$A$9:$C$63,3,FALSE)</f>
        <v>0.83460000000000001</v>
      </c>
    </row>
    <row r="47" spans="1:34">
      <c r="A47" s="83">
        <v>1330</v>
      </c>
      <c r="B47" s="83">
        <v>1067</v>
      </c>
      <c r="C47" s="85">
        <v>20020</v>
      </c>
      <c r="D47" s="78" t="s">
        <v>156</v>
      </c>
      <c r="E47" s="79" t="s">
        <v>164</v>
      </c>
      <c r="F47" s="33" t="s">
        <v>89</v>
      </c>
      <c r="G47" s="24" t="s">
        <v>90</v>
      </c>
      <c r="H47" s="80">
        <f t="shared" si="3"/>
        <v>0.71230000000000004</v>
      </c>
      <c r="I47" s="25">
        <f>ROUND(('NEW Reference'!B$6*List!$H47)+'NEW Reference'!B$7,0)</f>
        <v>1033</v>
      </c>
      <c r="J47" s="25">
        <f>ROUND(('NEW Reference'!C$6*List!$H47)+'NEW Reference'!C$7,0)</f>
        <v>1540</v>
      </c>
      <c r="K47" s="25">
        <f>ROUND(('NEW Reference'!D$6*List!$H47)+'NEW Reference'!D$7,0)</f>
        <v>1845</v>
      </c>
      <c r="L47" s="25">
        <f>ROUND(('NEW Reference'!E$6*List!$H47)+'NEW Reference'!E$7,0)</f>
        <v>2282</v>
      </c>
      <c r="M47" s="25">
        <f>ROUND(('NEW Reference'!F$6*List!$H47)+'NEW Reference'!F$7,0)</f>
        <v>2377</v>
      </c>
      <c r="N47" s="25">
        <f>ROUND(('NEW Reference'!G$6*List!$H47)+'NEW Reference'!G$7,0)</f>
        <v>2691</v>
      </c>
      <c r="O47" s="25">
        <f>ROUND(('NEW Reference'!H$6*List!$H47)+'NEW Reference'!H$7,0)</f>
        <v>2794</v>
      </c>
      <c r="P47" s="25">
        <f>ROUND(('NEW Reference'!I$6*List!$H47)+'NEW Reference'!I$7,0)</f>
        <v>2903</v>
      </c>
      <c r="Q47" s="25">
        <f>ROUND(('NEW Reference'!J$6*List!$H47)+'NEW Reference'!J$7,0)</f>
        <v>3362</v>
      </c>
      <c r="R47" s="25">
        <f>ROUND(('NEW Reference'!K$6*List!$H47)+'NEW Reference'!K$7,0)</f>
        <v>3468</v>
      </c>
      <c r="S47" s="25">
        <f>ROUND(('NEW Reference'!L$6*List!$H47)+'NEW Reference'!L$7,0)</f>
        <v>3742</v>
      </c>
      <c r="T47" s="25">
        <f>ROUND(('NEW Reference'!M$6*List!$H47)+'NEW Reference'!M$7,0)</f>
        <v>4469</v>
      </c>
      <c r="U47" s="25">
        <f>ROUND(('NEW Reference'!N$6*List!$H47)+'NEW Reference'!N$7,0)</f>
        <v>18034</v>
      </c>
      <c r="V47" s="26">
        <f>ROUND(('NEW Reference'!O$6*List!$H47)+'NEW Reference'!O$7,0)</f>
        <v>670</v>
      </c>
      <c r="W47" s="26">
        <f>ROUND(('NEW Reference'!P$6*List!$H47)+'NEW Reference'!P$7,0)</f>
        <v>945</v>
      </c>
      <c r="X47" s="26">
        <f>ROUND(('NEW Reference'!Q$6*List!$H47)+'NEW Reference'!Q$7,0)</f>
        <v>472</v>
      </c>
      <c r="Z47" s="3" t="str">
        <f t="shared" si="2"/>
        <v>HENRY, Alabama</v>
      </c>
      <c r="AA47" s="79" t="s">
        <v>164</v>
      </c>
      <c r="AB47" s="28" t="s">
        <v>91</v>
      </c>
      <c r="AC47" s="23" t="s">
        <v>89</v>
      </c>
      <c r="AD47" s="29"/>
      <c r="AE47" s="20">
        <f t="shared" si="1"/>
        <v>0.71230000000000004</v>
      </c>
      <c r="AF47" s="75">
        <v>99936</v>
      </c>
      <c r="AG47" t="s">
        <v>165</v>
      </c>
      <c r="AH47" s="20">
        <f>VLOOKUP(AF47,'[1]All areas- no counties listed'!$A$9:$C$63,3,FALSE)</f>
        <v>0.79879999999999995</v>
      </c>
    </row>
    <row r="48" spans="1:34">
      <c r="A48" s="83">
        <v>1340</v>
      </c>
      <c r="B48" s="83">
        <v>1069</v>
      </c>
      <c r="C48" s="85">
        <v>20020</v>
      </c>
      <c r="D48" s="78" t="s">
        <v>156</v>
      </c>
      <c r="E48" s="79" t="s">
        <v>166</v>
      </c>
      <c r="F48" s="33" t="s">
        <v>89</v>
      </c>
      <c r="G48" s="24" t="s">
        <v>90</v>
      </c>
      <c r="H48" s="80">
        <f t="shared" si="3"/>
        <v>0.71230000000000004</v>
      </c>
      <c r="I48" s="25">
        <f>ROUND(('NEW Reference'!B$6*List!$H48)+'NEW Reference'!B$7,0)</f>
        <v>1033</v>
      </c>
      <c r="J48" s="25">
        <f>ROUND(('NEW Reference'!C$6*List!$H48)+'NEW Reference'!C$7,0)</f>
        <v>1540</v>
      </c>
      <c r="K48" s="25">
        <f>ROUND(('NEW Reference'!D$6*List!$H48)+'NEW Reference'!D$7,0)</f>
        <v>1845</v>
      </c>
      <c r="L48" s="25">
        <f>ROUND(('NEW Reference'!E$6*List!$H48)+'NEW Reference'!E$7,0)</f>
        <v>2282</v>
      </c>
      <c r="M48" s="25">
        <f>ROUND(('NEW Reference'!F$6*List!$H48)+'NEW Reference'!F$7,0)</f>
        <v>2377</v>
      </c>
      <c r="N48" s="25">
        <f>ROUND(('NEW Reference'!G$6*List!$H48)+'NEW Reference'!G$7,0)</f>
        <v>2691</v>
      </c>
      <c r="O48" s="25">
        <f>ROUND(('NEW Reference'!H$6*List!$H48)+'NEW Reference'!H$7,0)</f>
        <v>2794</v>
      </c>
      <c r="P48" s="25">
        <f>ROUND(('NEW Reference'!I$6*List!$H48)+'NEW Reference'!I$7,0)</f>
        <v>2903</v>
      </c>
      <c r="Q48" s="25">
        <f>ROUND(('NEW Reference'!J$6*List!$H48)+'NEW Reference'!J$7,0)</f>
        <v>3362</v>
      </c>
      <c r="R48" s="25">
        <f>ROUND(('NEW Reference'!K$6*List!$H48)+'NEW Reference'!K$7,0)</f>
        <v>3468</v>
      </c>
      <c r="S48" s="25">
        <f>ROUND(('NEW Reference'!L$6*List!$H48)+'NEW Reference'!L$7,0)</f>
        <v>3742</v>
      </c>
      <c r="T48" s="25">
        <f>ROUND(('NEW Reference'!M$6*List!$H48)+'NEW Reference'!M$7,0)</f>
        <v>4469</v>
      </c>
      <c r="U48" s="25">
        <f>ROUND(('NEW Reference'!N$6*List!$H48)+'NEW Reference'!N$7,0)</f>
        <v>18034</v>
      </c>
      <c r="V48" s="26">
        <f>ROUND(('NEW Reference'!O$6*List!$H48)+'NEW Reference'!O$7,0)</f>
        <v>670</v>
      </c>
      <c r="W48" s="26">
        <f>ROUND(('NEW Reference'!P$6*List!$H48)+'NEW Reference'!P$7,0)</f>
        <v>945</v>
      </c>
      <c r="X48" s="26">
        <f>ROUND(('NEW Reference'!Q$6*List!$H48)+'NEW Reference'!Q$7,0)</f>
        <v>472</v>
      </c>
      <c r="Z48" s="3" t="str">
        <f t="shared" si="2"/>
        <v>HOUSTON, Alabama</v>
      </c>
      <c r="AA48" s="79" t="s">
        <v>166</v>
      </c>
      <c r="AB48" s="28" t="s">
        <v>91</v>
      </c>
      <c r="AC48" s="23" t="s">
        <v>89</v>
      </c>
      <c r="AD48" s="29"/>
      <c r="AE48" s="20">
        <f t="shared" si="1"/>
        <v>0.71230000000000004</v>
      </c>
      <c r="AF48" s="75">
        <v>99937</v>
      </c>
      <c r="AG48" t="s">
        <v>167</v>
      </c>
      <c r="AH48" s="20">
        <f>VLOOKUP(AF48,'[1]All areas- no counties listed'!$A$9:$C$63,3,FALSE)</f>
        <v>0.80659999999999998</v>
      </c>
    </row>
    <row r="49" spans="1:34">
      <c r="A49" s="83">
        <v>1350</v>
      </c>
      <c r="B49" s="83">
        <v>1071</v>
      </c>
      <c r="C49" s="85">
        <v>99901</v>
      </c>
      <c r="D49" s="78" t="s">
        <v>86</v>
      </c>
      <c r="E49" s="79" t="s">
        <v>168</v>
      </c>
      <c r="F49" s="34" t="s">
        <v>89</v>
      </c>
      <c r="G49" s="24" t="s">
        <v>97</v>
      </c>
      <c r="H49" s="80">
        <f t="shared" si="3"/>
        <v>0.63850000000000007</v>
      </c>
      <c r="I49" s="25">
        <f>ROUND(('NEW Reference'!B$6*List!$H49)+'NEW Reference'!B$7,0)</f>
        <v>960</v>
      </c>
      <c r="J49" s="25">
        <f>ROUND(('NEW Reference'!C$6*List!$H49)+'NEW Reference'!C$7,0)</f>
        <v>1432</v>
      </c>
      <c r="K49" s="25">
        <f>ROUND(('NEW Reference'!D$6*List!$H49)+'NEW Reference'!D$7,0)</f>
        <v>1715</v>
      </c>
      <c r="L49" s="25">
        <f>ROUND(('NEW Reference'!E$6*List!$H49)+'NEW Reference'!E$7,0)</f>
        <v>2121</v>
      </c>
      <c r="M49" s="25">
        <f>ROUND(('NEW Reference'!F$6*List!$H49)+'NEW Reference'!F$7,0)</f>
        <v>2210</v>
      </c>
      <c r="N49" s="25">
        <f>ROUND(('NEW Reference'!G$6*List!$H49)+'NEW Reference'!G$7,0)</f>
        <v>2501</v>
      </c>
      <c r="O49" s="25">
        <f>ROUND(('NEW Reference'!H$6*List!$H49)+'NEW Reference'!H$7,0)</f>
        <v>2597</v>
      </c>
      <c r="P49" s="25">
        <f>ROUND(('NEW Reference'!I$6*List!$H49)+'NEW Reference'!I$7,0)</f>
        <v>2699</v>
      </c>
      <c r="Q49" s="25">
        <f>ROUND(('NEW Reference'!J$6*List!$H49)+'NEW Reference'!J$7,0)</f>
        <v>3125</v>
      </c>
      <c r="R49" s="25">
        <f>ROUND(('NEW Reference'!K$6*List!$H49)+'NEW Reference'!K$7,0)</f>
        <v>3224</v>
      </c>
      <c r="S49" s="25">
        <f>ROUND(('NEW Reference'!L$6*List!$H49)+'NEW Reference'!L$7,0)</f>
        <v>3479</v>
      </c>
      <c r="T49" s="25">
        <f>ROUND(('NEW Reference'!M$6*List!$H49)+'NEW Reference'!M$7,0)</f>
        <v>4155</v>
      </c>
      <c r="U49" s="25">
        <f>ROUND(('NEW Reference'!N$6*List!$H49)+'NEW Reference'!N$7,0)</f>
        <v>16763</v>
      </c>
      <c r="V49" s="26">
        <f>ROUND(('NEW Reference'!O$6*List!$H49)+'NEW Reference'!O$7,0)</f>
        <v>623</v>
      </c>
      <c r="W49" s="26">
        <f>ROUND(('NEW Reference'!P$6*List!$H49)+'NEW Reference'!P$7,0)</f>
        <v>878</v>
      </c>
      <c r="X49" s="26">
        <f>ROUND(('NEW Reference'!Q$6*List!$H49)+'NEW Reference'!Q$7,0)</f>
        <v>439</v>
      </c>
      <c r="Z49" s="3" t="str">
        <f t="shared" si="2"/>
        <v>JACKSON, Alabama</v>
      </c>
      <c r="AA49" s="79" t="s">
        <v>168</v>
      </c>
      <c r="AB49" s="28" t="s">
        <v>91</v>
      </c>
      <c r="AC49" s="30" t="s">
        <v>89</v>
      </c>
      <c r="AD49" s="31"/>
      <c r="AE49" s="20">
        <f t="shared" si="1"/>
        <v>0.63850000000000007</v>
      </c>
      <c r="AF49" s="75">
        <v>99938</v>
      </c>
      <c r="AG49" t="s">
        <v>169</v>
      </c>
      <c r="AH49" s="20">
        <f>VLOOKUP(AF49,'[1]All areas- no counties listed'!$A$9:$C$63,3,FALSE)</f>
        <v>1.0248000000000002</v>
      </c>
    </row>
    <row r="50" spans="1:34">
      <c r="A50" s="83">
        <v>1360</v>
      </c>
      <c r="B50" s="83">
        <v>1073</v>
      </c>
      <c r="C50" s="85">
        <v>13820</v>
      </c>
      <c r="D50" s="78" t="s">
        <v>99</v>
      </c>
      <c r="E50" s="79" t="s">
        <v>170</v>
      </c>
      <c r="F50" s="33" t="s">
        <v>89</v>
      </c>
      <c r="G50" s="24" t="s">
        <v>90</v>
      </c>
      <c r="H50" s="80">
        <f t="shared" si="3"/>
        <v>0.86739999999999995</v>
      </c>
      <c r="I50" s="25">
        <f>ROUND(('NEW Reference'!B$6*List!$H50)+'NEW Reference'!B$7,0)</f>
        <v>1186</v>
      </c>
      <c r="J50" s="25">
        <f>ROUND(('NEW Reference'!C$6*List!$H50)+'NEW Reference'!C$7,0)</f>
        <v>1768</v>
      </c>
      <c r="K50" s="25">
        <f>ROUND(('NEW Reference'!D$6*List!$H50)+'NEW Reference'!D$7,0)</f>
        <v>2119</v>
      </c>
      <c r="L50" s="25">
        <f>ROUND(('NEW Reference'!E$6*List!$H50)+'NEW Reference'!E$7,0)</f>
        <v>2619</v>
      </c>
      <c r="M50" s="25">
        <f>ROUND(('NEW Reference'!F$6*List!$H50)+'NEW Reference'!F$7,0)</f>
        <v>2729</v>
      </c>
      <c r="N50" s="25">
        <f>ROUND(('NEW Reference'!G$6*List!$H50)+'NEW Reference'!G$7,0)</f>
        <v>3089</v>
      </c>
      <c r="O50" s="25">
        <f>ROUND(('NEW Reference'!H$6*List!$H50)+'NEW Reference'!H$7,0)</f>
        <v>3207</v>
      </c>
      <c r="P50" s="25">
        <f>ROUND(('NEW Reference'!I$6*List!$H50)+'NEW Reference'!I$7,0)</f>
        <v>3333</v>
      </c>
      <c r="Q50" s="25">
        <f>ROUND(('NEW Reference'!J$6*List!$H50)+'NEW Reference'!J$7,0)</f>
        <v>3860</v>
      </c>
      <c r="R50" s="25">
        <f>ROUND(('NEW Reference'!K$6*List!$H50)+'NEW Reference'!K$7,0)</f>
        <v>3982</v>
      </c>
      <c r="S50" s="25">
        <f>ROUND(('NEW Reference'!L$6*List!$H50)+'NEW Reference'!L$7,0)</f>
        <v>4296</v>
      </c>
      <c r="T50" s="25">
        <f>ROUND(('NEW Reference'!M$6*List!$H50)+'NEW Reference'!M$7,0)</f>
        <v>5131</v>
      </c>
      <c r="U50" s="25">
        <f>ROUND(('NEW Reference'!N$6*List!$H50)+'NEW Reference'!N$7,0)</f>
        <v>20705</v>
      </c>
      <c r="V50" s="26">
        <f>ROUND(('NEW Reference'!O$6*List!$H50)+'NEW Reference'!O$7,0)</f>
        <v>770</v>
      </c>
      <c r="W50" s="26">
        <f>ROUND(('NEW Reference'!P$6*List!$H50)+'NEW Reference'!P$7,0)</f>
        <v>1085</v>
      </c>
      <c r="X50" s="26">
        <f>ROUND(('NEW Reference'!Q$6*List!$H50)+'NEW Reference'!Q$7,0)</f>
        <v>542</v>
      </c>
      <c r="Z50" s="3" t="str">
        <f t="shared" si="2"/>
        <v>JEFFERSON, Alabama</v>
      </c>
      <c r="AA50" s="79" t="s">
        <v>170</v>
      </c>
      <c r="AB50" s="28" t="s">
        <v>91</v>
      </c>
      <c r="AC50" s="23" t="s">
        <v>89</v>
      </c>
      <c r="AD50" s="29"/>
      <c r="AE50" s="20">
        <f t="shared" si="1"/>
        <v>0.86739999999999995</v>
      </c>
      <c r="AF50" s="75">
        <v>99939</v>
      </c>
      <c r="AG50" t="s">
        <v>171</v>
      </c>
      <c r="AH50" s="20">
        <f>VLOOKUP(AF50,'[1]All areas- no counties listed'!$A$9:$C$63,3,FALSE)</f>
        <v>0.8530000000000002</v>
      </c>
    </row>
    <row r="51" spans="1:34">
      <c r="A51" s="83">
        <v>1370</v>
      </c>
      <c r="B51" s="83">
        <v>1075</v>
      </c>
      <c r="C51" s="85">
        <v>99901</v>
      </c>
      <c r="D51" s="78" t="s">
        <v>86</v>
      </c>
      <c r="E51" s="79" t="s">
        <v>172</v>
      </c>
      <c r="F51" s="34" t="s">
        <v>89</v>
      </c>
      <c r="G51" s="24" t="s">
        <v>97</v>
      </c>
      <c r="H51" s="80">
        <f t="shared" si="3"/>
        <v>0.63850000000000007</v>
      </c>
      <c r="I51" s="25">
        <f>ROUND(('NEW Reference'!B$6*List!$H51)+'NEW Reference'!B$7,0)</f>
        <v>960</v>
      </c>
      <c r="J51" s="25">
        <f>ROUND(('NEW Reference'!C$6*List!$H51)+'NEW Reference'!C$7,0)</f>
        <v>1432</v>
      </c>
      <c r="K51" s="25">
        <f>ROUND(('NEW Reference'!D$6*List!$H51)+'NEW Reference'!D$7,0)</f>
        <v>1715</v>
      </c>
      <c r="L51" s="25">
        <f>ROUND(('NEW Reference'!E$6*List!$H51)+'NEW Reference'!E$7,0)</f>
        <v>2121</v>
      </c>
      <c r="M51" s="25">
        <f>ROUND(('NEW Reference'!F$6*List!$H51)+'NEW Reference'!F$7,0)</f>
        <v>2210</v>
      </c>
      <c r="N51" s="25">
        <f>ROUND(('NEW Reference'!G$6*List!$H51)+'NEW Reference'!G$7,0)</f>
        <v>2501</v>
      </c>
      <c r="O51" s="25">
        <f>ROUND(('NEW Reference'!H$6*List!$H51)+'NEW Reference'!H$7,0)</f>
        <v>2597</v>
      </c>
      <c r="P51" s="25">
        <f>ROUND(('NEW Reference'!I$6*List!$H51)+'NEW Reference'!I$7,0)</f>
        <v>2699</v>
      </c>
      <c r="Q51" s="25">
        <f>ROUND(('NEW Reference'!J$6*List!$H51)+'NEW Reference'!J$7,0)</f>
        <v>3125</v>
      </c>
      <c r="R51" s="25">
        <f>ROUND(('NEW Reference'!K$6*List!$H51)+'NEW Reference'!K$7,0)</f>
        <v>3224</v>
      </c>
      <c r="S51" s="25">
        <f>ROUND(('NEW Reference'!L$6*List!$H51)+'NEW Reference'!L$7,0)</f>
        <v>3479</v>
      </c>
      <c r="T51" s="25">
        <f>ROUND(('NEW Reference'!M$6*List!$H51)+'NEW Reference'!M$7,0)</f>
        <v>4155</v>
      </c>
      <c r="U51" s="25">
        <f>ROUND(('NEW Reference'!N$6*List!$H51)+'NEW Reference'!N$7,0)</f>
        <v>16763</v>
      </c>
      <c r="V51" s="26">
        <f>ROUND(('NEW Reference'!O$6*List!$H51)+'NEW Reference'!O$7,0)</f>
        <v>623</v>
      </c>
      <c r="W51" s="26">
        <f>ROUND(('NEW Reference'!P$6*List!$H51)+'NEW Reference'!P$7,0)</f>
        <v>878</v>
      </c>
      <c r="X51" s="26">
        <f>ROUND(('NEW Reference'!Q$6*List!$H51)+'NEW Reference'!Q$7,0)</f>
        <v>439</v>
      </c>
      <c r="Z51" s="3" t="str">
        <f t="shared" si="2"/>
        <v>LAMAR, Alabama</v>
      </c>
      <c r="AA51" s="79" t="s">
        <v>172</v>
      </c>
      <c r="AB51" s="28" t="s">
        <v>91</v>
      </c>
      <c r="AC51" s="30" t="s">
        <v>89</v>
      </c>
      <c r="AD51" s="31"/>
      <c r="AE51" s="20">
        <f t="shared" si="1"/>
        <v>0.63850000000000007</v>
      </c>
      <c r="AF51" s="76">
        <v>99940</v>
      </c>
      <c r="AG51" t="s">
        <v>173</v>
      </c>
      <c r="AH51" s="20">
        <f>VLOOKUP(AF51,'[1]All areas- no counties listed'!$A$9:$C$63,3,FALSE)</f>
        <v>0.36530000000000001</v>
      </c>
    </row>
    <row r="52" spans="1:34">
      <c r="A52" s="83">
        <v>1380</v>
      </c>
      <c r="B52" s="83">
        <v>1077</v>
      </c>
      <c r="C52" s="85">
        <v>22520</v>
      </c>
      <c r="D52" s="78" t="s">
        <v>126</v>
      </c>
      <c r="E52" s="79" t="s">
        <v>174</v>
      </c>
      <c r="F52" s="33" t="s">
        <v>89</v>
      </c>
      <c r="G52" s="24" t="s">
        <v>90</v>
      </c>
      <c r="H52" s="80">
        <f t="shared" si="3"/>
        <v>0.68420000000000003</v>
      </c>
      <c r="I52" s="25">
        <f>ROUND(('NEW Reference'!B$6*List!$H52)+'NEW Reference'!B$7,0)</f>
        <v>1005</v>
      </c>
      <c r="J52" s="25">
        <f>ROUND(('NEW Reference'!C$6*List!$H52)+'NEW Reference'!C$7,0)</f>
        <v>1499</v>
      </c>
      <c r="K52" s="25">
        <f>ROUND(('NEW Reference'!D$6*List!$H52)+'NEW Reference'!D$7,0)</f>
        <v>1796</v>
      </c>
      <c r="L52" s="25">
        <f>ROUND(('NEW Reference'!E$6*List!$H52)+'NEW Reference'!E$7,0)</f>
        <v>2220</v>
      </c>
      <c r="M52" s="25">
        <f>ROUND(('NEW Reference'!F$6*List!$H52)+'NEW Reference'!F$7,0)</f>
        <v>2313</v>
      </c>
      <c r="N52" s="25">
        <f>ROUND(('NEW Reference'!G$6*List!$H52)+'NEW Reference'!G$7,0)</f>
        <v>2619</v>
      </c>
      <c r="O52" s="25">
        <f>ROUND(('NEW Reference'!H$6*List!$H52)+'NEW Reference'!H$7,0)</f>
        <v>2719</v>
      </c>
      <c r="P52" s="25">
        <f>ROUND(('NEW Reference'!I$6*List!$H52)+'NEW Reference'!I$7,0)</f>
        <v>2825</v>
      </c>
      <c r="Q52" s="25">
        <f>ROUND(('NEW Reference'!J$6*List!$H52)+'NEW Reference'!J$7,0)</f>
        <v>3272</v>
      </c>
      <c r="R52" s="25">
        <f>ROUND(('NEW Reference'!K$6*List!$H52)+'NEW Reference'!K$7,0)</f>
        <v>3375</v>
      </c>
      <c r="S52" s="25">
        <f>ROUND(('NEW Reference'!L$6*List!$H52)+'NEW Reference'!L$7,0)</f>
        <v>3642</v>
      </c>
      <c r="T52" s="25">
        <f>ROUND(('NEW Reference'!M$6*List!$H52)+'NEW Reference'!M$7,0)</f>
        <v>4350</v>
      </c>
      <c r="U52" s="25">
        <f>ROUND(('NEW Reference'!N$6*List!$H52)+'NEW Reference'!N$7,0)</f>
        <v>17550</v>
      </c>
      <c r="V52" s="26">
        <f>ROUND(('NEW Reference'!O$6*List!$H52)+'NEW Reference'!O$7,0)</f>
        <v>652</v>
      </c>
      <c r="W52" s="26">
        <f>ROUND(('NEW Reference'!P$6*List!$H52)+'NEW Reference'!P$7,0)</f>
        <v>919</v>
      </c>
      <c r="X52" s="26">
        <f>ROUND(('NEW Reference'!Q$6*List!$H52)+'NEW Reference'!Q$7,0)</f>
        <v>460</v>
      </c>
      <c r="Z52" s="3" t="str">
        <f t="shared" si="2"/>
        <v>LAUDERDALE, Alabama</v>
      </c>
      <c r="AA52" s="79" t="s">
        <v>174</v>
      </c>
      <c r="AB52" s="28" t="s">
        <v>91</v>
      </c>
      <c r="AC52" s="23" t="s">
        <v>89</v>
      </c>
      <c r="AD52" s="29"/>
      <c r="AE52" s="20">
        <f t="shared" si="1"/>
        <v>0.68420000000000003</v>
      </c>
      <c r="AF52" s="75">
        <v>99942</v>
      </c>
      <c r="AG52" t="s">
        <v>175</v>
      </c>
      <c r="AH52" s="20">
        <f>VLOOKUP(AF52,'[1]All areas- no counties listed'!$A$9:$C$63,3,FALSE)</f>
        <v>0.80089999999999995</v>
      </c>
    </row>
    <row r="53" spans="1:34">
      <c r="A53" s="83">
        <v>1390</v>
      </c>
      <c r="B53" s="83">
        <v>1079</v>
      </c>
      <c r="C53" s="85">
        <v>19460</v>
      </c>
      <c r="D53" s="78" t="s">
        <v>176</v>
      </c>
      <c r="E53" s="79" t="s">
        <v>177</v>
      </c>
      <c r="F53" s="33" t="s">
        <v>89</v>
      </c>
      <c r="G53" s="24" t="s">
        <v>90</v>
      </c>
      <c r="H53" s="80">
        <f t="shared" si="3"/>
        <v>0.71800000000000008</v>
      </c>
      <c r="I53" s="25">
        <f>ROUND(('NEW Reference'!B$6*List!$H53)+'NEW Reference'!B$7,0)</f>
        <v>1038</v>
      </c>
      <c r="J53" s="25">
        <f>ROUND(('NEW Reference'!C$6*List!$H53)+'NEW Reference'!C$7,0)</f>
        <v>1549</v>
      </c>
      <c r="K53" s="25">
        <f>ROUND(('NEW Reference'!D$6*List!$H53)+'NEW Reference'!D$7,0)</f>
        <v>1856</v>
      </c>
      <c r="L53" s="25">
        <f>ROUND(('NEW Reference'!E$6*List!$H53)+'NEW Reference'!E$7,0)</f>
        <v>2294</v>
      </c>
      <c r="M53" s="25">
        <f>ROUND(('NEW Reference'!F$6*List!$H53)+'NEW Reference'!F$7,0)</f>
        <v>2390</v>
      </c>
      <c r="N53" s="25">
        <f>ROUND(('NEW Reference'!G$6*List!$H53)+'NEW Reference'!G$7,0)</f>
        <v>2705</v>
      </c>
      <c r="O53" s="25">
        <f>ROUND(('NEW Reference'!H$6*List!$H53)+'NEW Reference'!H$7,0)</f>
        <v>2809</v>
      </c>
      <c r="P53" s="25">
        <f>ROUND(('NEW Reference'!I$6*List!$H53)+'NEW Reference'!I$7,0)</f>
        <v>2919</v>
      </c>
      <c r="Q53" s="25">
        <f>ROUND(('NEW Reference'!J$6*List!$H53)+'NEW Reference'!J$7,0)</f>
        <v>3380</v>
      </c>
      <c r="R53" s="25">
        <f>ROUND(('NEW Reference'!K$6*List!$H53)+'NEW Reference'!K$7,0)</f>
        <v>3487</v>
      </c>
      <c r="S53" s="25">
        <f>ROUND(('NEW Reference'!L$6*List!$H53)+'NEW Reference'!L$7,0)</f>
        <v>3763</v>
      </c>
      <c r="T53" s="25">
        <f>ROUND(('NEW Reference'!M$6*List!$H53)+'NEW Reference'!M$7,0)</f>
        <v>4494</v>
      </c>
      <c r="U53" s="25">
        <f>ROUND(('NEW Reference'!N$6*List!$H53)+'NEW Reference'!N$7,0)</f>
        <v>18132</v>
      </c>
      <c r="V53" s="26">
        <f>ROUND(('NEW Reference'!O$6*List!$H53)+'NEW Reference'!O$7,0)</f>
        <v>674</v>
      </c>
      <c r="W53" s="26">
        <f>ROUND(('NEW Reference'!P$6*List!$H53)+'NEW Reference'!P$7,0)</f>
        <v>950</v>
      </c>
      <c r="X53" s="26">
        <f>ROUND(('NEW Reference'!Q$6*List!$H53)+'NEW Reference'!Q$7,0)</f>
        <v>475</v>
      </c>
      <c r="Z53" s="3" t="str">
        <f t="shared" si="2"/>
        <v>LAWRENCE, Alabama</v>
      </c>
      <c r="AA53" s="79" t="s">
        <v>177</v>
      </c>
      <c r="AB53" s="28" t="s">
        <v>91</v>
      </c>
      <c r="AC53" s="23" t="s">
        <v>89</v>
      </c>
      <c r="AD53" s="29"/>
      <c r="AE53" s="20">
        <f t="shared" si="1"/>
        <v>0.71800000000000008</v>
      </c>
      <c r="AF53" s="75">
        <v>99943</v>
      </c>
      <c r="AG53" t="s">
        <v>178</v>
      </c>
      <c r="AH53" s="20">
        <f>VLOOKUP(AF53,'[1]All areas- no counties listed'!$A$9:$C$63,3,FALSE)</f>
        <v>0.82030000000000003</v>
      </c>
    </row>
    <row r="54" spans="1:34">
      <c r="A54" s="83">
        <v>1400</v>
      </c>
      <c r="B54" s="83">
        <v>1081</v>
      </c>
      <c r="C54" s="85">
        <v>12220</v>
      </c>
      <c r="D54" s="78" t="s">
        <v>179</v>
      </c>
      <c r="E54" s="79" t="s">
        <v>180</v>
      </c>
      <c r="F54" s="33" t="s">
        <v>89</v>
      </c>
      <c r="G54" s="24" t="s">
        <v>90</v>
      </c>
      <c r="H54" s="80">
        <f t="shared" si="3"/>
        <v>0.68159999999999998</v>
      </c>
      <c r="I54" s="25">
        <f>ROUND(('NEW Reference'!B$6*List!$H54)+'NEW Reference'!B$7,0)</f>
        <v>1003</v>
      </c>
      <c r="J54" s="25">
        <f>ROUND(('NEW Reference'!C$6*List!$H54)+'NEW Reference'!C$7,0)</f>
        <v>1495</v>
      </c>
      <c r="K54" s="25">
        <f>ROUND(('NEW Reference'!D$6*List!$H54)+'NEW Reference'!D$7,0)</f>
        <v>1791</v>
      </c>
      <c r="L54" s="25">
        <f>ROUND(('NEW Reference'!E$6*List!$H54)+'NEW Reference'!E$7,0)</f>
        <v>2215</v>
      </c>
      <c r="M54" s="25">
        <f>ROUND(('NEW Reference'!F$6*List!$H54)+'NEW Reference'!F$7,0)</f>
        <v>2307</v>
      </c>
      <c r="N54" s="25">
        <f>ROUND(('NEW Reference'!G$6*List!$H54)+'NEW Reference'!G$7,0)</f>
        <v>2612</v>
      </c>
      <c r="O54" s="25">
        <f>ROUND(('NEW Reference'!H$6*List!$H54)+'NEW Reference'!H$7,0)</f>
        <v>2712</v>
      </c>
      <c r="P54" s="25">
        <f>ROUND(('NEW Reference'!I$6*List!$H54)+'NEW Reference'!I$7,0)</f>
        <v>2818</v>
      </c>
      <c r="Q54" s="25">
        <f>ROUND(('NEW Reference'!J$6*List!$H54)+'NEW Reference'!J$7,0)</f>
        <v>3264</v>
      </c>
      <c r="R54" s="25">
        <f>ROUND(('NEW Reference'!K$6*List!$H54)+'NEW Reference'!K$7,0)</f>
        <v>3366</v>
      </c>
      <c r="S54" s="25">
        <f>ROUND(('NEW Reference'!L$6*List!$H54)+'NEW Reference'!L$7,0)</f>
        <v>3633</v>
      </c>
      <c r="T54" s="25">
        <f>ROUND(('NEW Reference'!M$6*List!$H54)+'NEW Reference'!M$7,0)</f>
        <v>4338</v>
      </c>
      <c r="U54" s="25">
        <f>ROUND(('NEW Reference'!N$6*List!$H54)+'NEW Reference'!N$7,0)</f>
        <v>17506</v>
      </c>
      <c r="V54" s="26">
        <f>ROUND(('NEW Reference'!O$6*List!$H54)+'NEW Reference'!O$7,0)</f>
        <v>651</v>
      </c>
      <c r="W54" s="26">
        <f>ROUND(('NEW Reference'!P$6*List!$H54)+'NEW Reference'!P$7,0)</f>
        <v>917</v>
      </c>
      <c r="X54" s="26">
        <f>ROUND(('NEW Reference'!Q$6*List!$H54)+'NEW Reference'!Q$7,0)</f>
        <v>459</v>
      </c>
      <c r="Z54" s="3" t="str">
        <f t="shared" si="2"/>
        <v>LEE, Alabama</v>
      </c>
      <c r="AA54" s="79" t="s">
        <v>180</v>
      </c>
      <c r="AB54" s="28" t="s">
        <v>91</v>
      </c>
      <c r="AC54" s="23" t="s">
        <v>89</v>
      </c>
      <c r="AD54" s="29"/>
      <c r="AE54" s="20">
        <f t="shared" si="1"/>
        <v>0.68159999999999998</v>
      </c>
      <c r="AF54" s="75">
        <v>99944</v>
      </c>
      <c r="AG54" t="s">
        <v>181</v>
      </c>
      <c r="AH54" s="20">
        <f>VLOOKUP(AF54,'[1]All areas- no counties listed'!$A$9:$C$63,3,FALSE)</f>
        <v>0.72460000000000002</v>
      </c>
    </row>
    <row r="55" spans="1:34">
      <c r="A55" s="83">
        <v>1410</v>
      </c>
      <c r="B55" s="83">
        <v>1083</v>
      </c>
      <c r="C55" s="85">
        <v>26620</v>
      </c>
      <c r="D55" s="78" t="s">
        <v>182</v>
      </c>
      <c r="E55" s="79" t="s">
        <v>183</v>
      </c>
      <c r="F55" s="33" t="s">
        <v>89</v>
      </c>
      <c r="G55" s="24" t="s">
        <v>90</v>
      </c>
      <c r="H55" s="80">
        <f t="shared" si="3"/>
        <v>0.8137000000000002</v>
      </c>
      <c r="I55" s="25">
        <f>ROUND(('NEW Reference'!B$6*List!$H55)+'NEW Reference'!B$7,0)</f>
        <v>1133</v>
      </c>
      <c r="J55" s="25">
        <f>ROUND(('NEW Reference'!C$6*List!$H55)+'NEW Reference'!C$7,0)</f>
        <v>1689</v>
      </c>
      <c r="K55" s="25">
        <f>ROUND(('NEW Reference'!D$6*List!$H55)+'NEW Reference'!D$7,0)</f>
        <v>2024</v>
      </c>
      <c r="L55" s="25">
        <f>ROUND(('NEW Reference'!E$6*List!$H55)+'NEW Reference'!E$7,0)</f>
        <v>2502</v>
      </c>
      <c r="M55" s="25">
        <f>ROUND(('NEW Reference'!F$6*List!$H55)+'NEW Reference'!F$7,0)</f>
        <v>2607</v>
      </c>
      <c r="N55" s="25">
        <f>ROUND(('NEW Reference'!G$6*List!$H55)+'NEW Reference'!G$7,0)</f>
        <v>2951</v>
      </c>
      <c r="O55" s="25">
        <f>ROUND(('NEW Reference'!H$6*List!$H55)+'NEW Reference'!H$7,0)</f>
        <v>3064</v>
      </c>
      <c r="P55" s="25">
        <f>ROUND(('NEW Reference'!I$6*List!$H55)+'NEW Reference'!I$7,0)</f>
        <v>3184</v>
      </c>
      <c r="Q55" s="25">
        <f>ROUND(('NEW Reference'!J$6*List!$H55)+'NEW Reference'!J$7,0)</f>
        <v>3688</v>
      </c>
      <c r="R55" s="25">
        <f>ROUND(('NEW Reference'!K$6*List!$H55)+'NEW Reference'!K$7,0)</f>
        <v>3804</v>
      </c>
      <c r="S55" s="25">
        <f>ROUND(('NEW Reference'!L$6*List!$H55)+'NEW Reference'!L$7,0)</f>
        <v>4105</v>
      </c>
      <c r="T55" s="25">
        <f>ROUND(('NEW Reference'!M$6*List!$H55)+'NEW Reference'!M$7,0)</f>
        <v>4902</v>
      </c>
      <c r="U55" s="25">
        <f>ROUND(('NEW Reference'!N$6*List!$H55)+'NEW Reference'!N$7,0)</f>
        <v>19780</v>
      </c>
      <c r="V55" s="26">
        <f>ROUND(('NEW Reference'!O$6*List!$H55)+'NEW Reference'!O$7,0)</f>
        <v>735</v>
      </c>
      <c r="W55" s="26">
        <f>ROUND(('NEW Reference'!P$6*List!$H55)+'NEW Reference'!P$7,0)</f>
        <v>1036</v>
      </c>
      <c r="X55" s="26">
        <f>ROUND(('NEW Reference'!Q$6*List!$H55)+'NEW Reference'!Q$7,0)</f>
        <v>518</v>
      </c>
      <c r="Z55" s="3" t="str">
        <f t="shared" si="2"/>
        <v>LIMESTONE, Alabama</v>
      </c>
      <c r="AA55" s="79" t="s">
        <v>183</v>
      </c>
      <c r="AB55" s="28" t="s">
        <v>91</v>
      </c>
      <c r="AC55" s="23" t="s">
        <v>89</v>
      </c>
      <c r="AD55" s="29"/>
      <c r="AE55" s="20">
        <f t="shared" si="1"/>
        <v>0.8137000000000002</v>
      </c>
      <c r="AF55" s="75">
        <v>99945</v>
      </c>
      <c r="AG55" t="s">
        <v>184</v>
      </c>
      <c r="AH55" s="20">
        <f>VLOOKUP(AF55,'[1]All areas- no counties listed'!$A$9:$C$63,3,FALSE)</f>
        <v>0.84230000000000005</v>
      </c>
    </row>
    <row r="56" spans="1:34">
      <c r="A56" s="83">
        <v>1420</v>
      </c>
      <c r="B56" s="83">
        <v>1085</v>
      </c>
      <c r="C56" s="85">
        <v>33860</v>
      </c>
      <c r="D56" s="78" t="s">
        <v>87</v>
      </c>
      <c r="E56" s="79" t="s">
        <v>185</v>
      </c>
      <c r="F56" s="33" t="s">
        <v>89</v>
      </c>
      <c r="G56" s="24" t="s">
        <v>90</v>
      </c>
      <c r="H56" s="80">
        <f t="shared" si="3"/>
        <v>0.80510000000000004</v>
      </c>
      <c r="I56" s="25">
        <f>ROUND(('NEW Reference'!B$6*List!$H56)+'NEW Reference'!B$7,0)</f>
        <v>1124</v>
      </c>
      <c r="J56" s="25">
        <f>ROUND(('NEW Reference'!C$6*List!$H56)+'NEW Reference'!C$7,0)</f>
        <v>1677</v>
      </c>
      <c r="K56" s="25">
        <f>ROUND(('NEW Reference'!D$6*List!$H56)+'NEW Reference'!D$7,0)</f>
        <v>2009</v>
      </c>
      <c r="L56" s="25">
        <f>ROUND(('NEW Reference'!E$6*List!$H56)+'NEW Reference'!E$7,0)</f>
        <v>2484</v>
      </c>
      <c r="M56" s="25">
        <f>ROUND(('NEW Reference'!F$6*List!$H56)+'NEW Reference'!F$7,0)</f>
        <v>2588</v>
      </c>
      <c r="N56" s="25">
        <f>ROUND(('NEW Reference'!G$6*List!$H56)+'NEW Reference'!G$7,0)</f>
        <v>2929</v>
      </c>
      <c r="O56" s="25">
        <f>ROUND(('NEW Reference'!H$6*List!$H56)+'NEW Reference'!H$7,0)</f>
        <v>3041</v>
      </c>
      <c r="P56" s="25">
        <f>ROUND(('NEW Reference'!I$6*List!$H56)+'NEW Reference'!I$7,0)</f>
        <v>3161</v>
      </c>
      <c r="Q56" s="25">
        <f>ROUND(('NEW Reference'!J$6*List!$H56)+'NEW Reference'!J$7,0)</f>
        <v>3660</v>
      </c>
      <c r="R56" s="25">
        <f>ROUND(('NEW Reference'!K$6*List!$H56)+'NEW Reference'!K$7,0)</f>
        <v>3775</v>
      </c>
      <c r="S56" s="25">
        <f>ROUND(('NEW Reference'!L$6*List!$H56)+'NEW Reference'!L$7,0)</f>
        <v>4074</v>
      </c>
      <c r="T56" s="25">
        <f>ROUND(('NEW Reference'!M$6*List!$H56)+'NEW Reference'!M$7,0)</f>
        <v>4865</v>
      </c>
      <c r="U56" s="25">
        <f>ROUND(('NEW Reference'!N$6*List!$H56)+'NEW Reference'!N$7,0)</f>
        <v>19632</v>
      </c>
      <c r="V56" s="26">
        <f>ROUND(('NEW Reference'!O$6*List!$H56)+'NEW Reference'!O$7,0)</f>
        <v>730</v>
      </c>
      <c r="W56" s="26">
        <f>ROUND(('NEW Reference'!P$6*List!$H56)+'NEW Reference'!P$7,0)</f>
        <v>1028</v>
      </c>
      <c r="X56" s="26">
        <f>ROUND(('NEW Reference'!Q$6*List!$H56)+'NEW Reference'!Q$7,0)</f>
        <v>514</v>
      </c>
      <c r="Z56" s="3" t="str">
        <f t="shared" si="2"/>
        <v>LOWNDES, Alabama</v>
      </c>
      <c r="AA56" s="79" t="s">
        <v>185</v>
      </c>
      <c r="AB56" s="28" t="s">
        <v>91</v>
      </c>
      <c r="AC56" s="23" t="s">
        <v>89</v>
      </c>
      <c r="AD56" s="29"/>
      <c r="AE56" s="20">
        <f t="shared" si="1"/>
        <v>0.80510000000000004</v>
      </c>
      <c r="AF56" s="75">
        <v>99946</v>
      </c>
      <c r="AG56" t="s">
        <v>186</v>
      </c>
      <c r="AH56" s="20">
        <f>VLOOKUP(AF56,'[1]All areas- no counties listed'!$A$9:$C$63,3,FALSE)</f>
        <v>0.88990000000000002</v>
      </c>
    </row>
    <row r="57" spans="1:34">
      <c r="A57" s="83">
        <v>1430</v>
      </c>
      <c r="B57" s="83">
        <v>1087</v>
      </c>
      <c r="C57" s="85">
        <v>12220</v>
      </c>
      <c r="D57" s="78" t="s">
        <v>179</v>
      </c>
      <c r="E57" s="79" t="s">
        <v>187</v>
      </c>
      <c r="F57" s="34" t="s">
        <v>89</v>
      </c>
      <c r="G57" s="24" t="s">
        <v>97</v>
      </c>
      <c r="H57" s="80">
        <f t="shared" si="3"/>
        <v>0.68159999999999998</v>
      </c>
      <c r="I57" s="25">
        <f>ROUND(('NEW Reference'!B$6*List!$H57)+'NEW Reference'!B$7,0)</f>
        <v>1003</v>
      </c>
      <c r="J57" s="25">
        <f>ROUND(('NEW Reference'!C$6*List!$H57)+'NEW Reference'!C$7,0)</f>
        <v>1495</v>
      </c>
      <c r="K57" s="25">
        <f>ROUND(('NEW Reference'!D$6*List!$H57)+'NEW Reference'!D$7,0)</f>
        <v>1791</v>
      </c>
      <c r="L57" s="25">
        <f>ROUND(('NEW Reference'!E$6*List!$H57)+'NEW Reference'!E$7,0)</f>
        <v>2215</v>
      </c>
      <c r="M57" s="25">
        <f>ROUND(('NEW Reference'!F$6*List!$H57)+'NEW Reference'!F$7,0)</f>
        <v>2307</v>
      </c>
      <c r="N57" s="25">
        <f>ROUND(('NEW Reference'!G$6*List!$H57)+'NEW Reference'!G$7,0)</f>
        <v>2612</v>
      </c>
      <c r="O57" s="25">
        <f>ROUND(('NEW Reference'!H$6*List!$H57)+'NEW Reference'!H$7,0)</f>
        <v>2712</v>
      </c>
      <c r="P57" s="25">
        <f>ROUND(('NEW Reference'!I$6*List!$H57)+'NEW Reference'!I$7,0)</f>
        <v>2818</v>
      </c>
      <c r="Q57" s="25">
        <f>ROUND(('NEW Reference'!J$6*List!$H57)+'NEW Reference'!J$7,0)</f>
        <v>3264</v>
      </c>
      <c r="R57" s="25">
        <f>ROUND(('NEW Reference'!K$6*List!$H57)+'NEW Reference'!K$7,0)</f>
        <v>3366</v>
      </c>
      <c r="S57" s="25">
        <f>ROUND(('NEW Reference'!L$6*List!$H57)+'NEW Reference'!L$7,0)</f>
        <v>3633</v>
      </c>
      <c r="T57" s="25">
        <f>ROUND(('NEW Reference'!M$6*List!$H57)+'NEW Reference'!M$7,0)</f>
        <v>4338</v>
      </c>
      <c r="U57" s="25">
        <f>ROUND(('NEW Reference'!N$6*List!$H57)+'NEW Reference'!N$7,0)</f>
        <v>17506</v>
      </c>
      <c r="V57" s="26">
        <f>ROUND(('NEW Reference'!O$6*List!$H57)+'NEW Reference'!O$7,0)</f>
        <v>651</v>
      </c>
      <c r="W57" s="26">
        <f>ROUND(('NEW Reference'!P$6*List!$H57)+'NEW Reference'!P$7,0)</f>
        <v>917</v>
      </c>
      <c r="X57" s="26">
        <f>ROUND(('NEW Reference'!Q$6*List!$H57)+'NEW Reference'!Q$7,0)</f>
        <v>459</v>
      </c>
      <c r="Z57" s="3" t="str">
        <f t="shared" si="2"/>
        <v>MACON, Alabama</v>
      </c>
      <c r="AA57" s="79" t="s">
        <v>187</v>
      </c>
      <c r="AB57" s="28" t="s">
        <v>91</v>
      </c>
      <c r="AC57" s="30" t="s">
        <v>89</v>
      </c>
      <c r="AD57" s="31"/>
      <c r="AE57" s="20">
        <f t="shared" si="1"/>
        <v>0.68159999999999998</v>
      </c>
      <c r="AF57" s="75">
        <v>99947</v>
      </c>
      <c r="AG57" t="s">
        <v>188</v>
      </c>
      <c r="AH57" s="20">
        <f>VLOOKUP(AF57,'[1]All areas- no counties listed'!$A$9:$C$63,3,FALSE)</f>
        <v>0.87660000000000005</v>
      </c>
    </row>
    <row r="58" spans="1:34">
      <c r="A58" s="83">
        <v>1440</v>
      </c>
      <c r="B58" s="83">
        <v>1089</v>
      </c>
      <c r="C58" s="85">
        <v>26620</v>
      </c>
      <c r="D58" s="78" t="s">
        <v>182</v>
      </c>
      <c r="E58" s="79" t="s">
        <v>189</v>
      </c>
      <c r="F58" s="33" t="s">
        <v>89</v>
      </c>
      <c r="G58" s="24" t="s">
        <v>90</v>
      </c>
      <c r="H58" s="80">
        <f t="shared" si="3"/>
        <v>0.8137000000000002</v>
      </c>
      <c r="I58" s="25">
        <f>ROUND(('NEW Reference'!B$6*List!$H58)+'NEW Reference'!B$7,0)</f>
        <v>1133</v>
      </c>
      <c r="J58" s="25">
        <f>ROUND(('NEW Reference'!C$6*List!$H58)+'NEW Reference'!C$7,0)</f>
        <v>1689</v>
      </c>
      <c r="K58" s="25">
        <f>ROUND(('NEW Reference'!D$6*List!$H58)+'NEW Reference'!D$7,0)</f>
        <v>2024</v>
      </c>
      <c r="L58" s="25">
        <f>ROUND(('NEW Reference'!E$6*List!$H58)+'NEW Reference'!E$7,0)</f>
        <v>2502</v>
      </c>
      <c r="M58" s="25">
        <f>ROUND(('NEW Reference'!F$6*List!$H58)+'NEW Reference'!F$7,0)</f>
        <v>2607</v>
      </c>
      <c r="N58" s="25">
        <f>ROUND(('NEW Reference'!G$6*List!$H58)+'NEW Reference'!G$7,0)</f>
        <v>2951</v>
      </c>
      <c r="O58" s="25">
        <f>ROUND(('NEW Reference'!H$6*List!$H58)+'NEW Reference'!H$7,0)</f>
        <v>3064</v>
      </c>
      <c r="P58" s="25">
        <f>ROUND(('NEW Reference'!I$6*List!$H58)+'NEW Reference'!I$7,0)</f>
        <v>3184</v>
      </c>
      <c r="Q58" s="25">
        <f>ROUND(('NEW Reference'!J$6*List!$H58)+'NEW Reference'!J$7,0)</f>
        <v>3688</v>
      </c>
      <c r="R58" s="25">
        <f>ROUND(('NEW Reference'!K$6*List!$H58)+'NEW Reference'!K$7,0)</f>
        <v>3804</v>
      </c>
      <c r="S58" s="25">
        <f>ROUND(('NEW Reference'!L$6*List!$H58)+'NEW Reference'!L$7,0)</f>
        <v>4105</v>
      </c>
      <c r="T58" s="25">
        <f>ROUND(('NEW Reference'!M$6*List!$H58)+'NEW Reference'!M$7,0)</f>
        <v>4902</v>
      </c>
      <c r="U58" s="25">
        <f>ROUND(('NEW Reference'!N$6*List!$H58)+'NEW Reference'!N$7,0)</f>
        <v>19780</v>
      </c>
      <c r="V58" s="26">
        <f>ROUND(('NEW Reference'!O$6*List!$H58)+'NEW Reference'!O$7,0)</f>
        <v>735</v>
      </c>
      <c r="W58" s="26">
        <f>ROUND(('NEW Reference'!P$6*List!$H58)+'NEW Reference'!P$7,0)</f>
        <v>1036</v>
      </c>
      <c r="X58" s="26">
        <f>ROUND(('NEW Reference'!Q$6*List!$H58)+'NEW Reference'!Q$7,0)</f>
        <v>518</v>
      </c>
      <c r="Z58" s="3" t="str">
        <f t="shared" si="2"/>
        <v>MADISON, Alabama</v>
      </c>
      <c r="AA58" s="79" t="s">
        <v>189</v>
      </c>
      <c r="AB58" s="28" t="s">
        <v>91</v>
      </c>
      <c r="AC58" s="23" t="s">
        <v>89</v>
      </c>
      <c r="AD58" s="29"/>
      <c r="AE58" s="20">
        <f t="shared" si="1"/>
        <v>0.8137000000000002</v>
      </c>
      <c r="AF58" s="76">
        <v>99948</v>
      </c>
      <c r="AG58" t="s">
        <v>190</v>
      </c>
      <c r="AH58" s="20">
        <f>VLOOKUP(AF58,'[1]All areas- no counties listed'!$A$9:$C$63,3,FALSE)</f>
        <v>0.52929999999999999</v>
      </c>
    </row>
    <row r="59" spans="1:34">
      <c r="A59" s="83">
        <v>1450</v>
      </c>
      <c r="B59" s="83">
        <v>1091</v>
      </c>
      <c r="C59" s="85">
        <v>99901</v>
      </c>
      <c r="D59" s="78" t="s">
        <v>86</v>
      </c>
      <c r="E59" s="79" t="s">
        <v>191</v>
      </c>
      <c r="F59" s="34" t="s">
        <v>89</v>
      </c>
      <c r="G59" s="24" t="s">
        <v>97</v>
      </c>
      <c r="H59" s="80">
        <f t="shared" si="3"/>
        <v>0.63850000000000007</v>
      </c>
      <c r="I59" s="25">
        <f>ROUND(('NEW Reference'!B$6*List!$H59)+'NEW Reference'!B$7,0)</f>
        <v>960</v>
      </c>
      <c r="J59" s="25">
        <f>ROUND(('NEW Reference'!C$6*List!$H59)+'NEW Reference'!C$7,0)</f>
        <v>1432</v>
      </c>
      <c r="K59" s="25">
        <f>ROUND(('NEW Reference'!D$6*List!$H59)+'NEW Reference'!D$7,0)</f>
        <v>1715</v>
      </c>
      <c r="L59" s="25">
        <f>ROUND(('NEW Reference'!E$6*List!$H59)+'NEW Reference'!E$7,0)</f>
        <v>2121</v>
      </c>
      <c r="M59" s="25">
        <f>ROUND(('NEW Reference'!F$6*List!$H59)+'NEW Reference'!F$7,0)</f>
        <v>2210</v>
      </c>
      <c r="N59" s="25">
        <f>ROUND(('NEW Reference'!G$6*List!$H59)+'NEW Reference'!G$7,0)</f>
        <v>2501</v>
      </c>
      <c r="O59" s="25">
        <f>ROUND(('NEW Reference'!H$6*List!$H59)+'NEW Reference'!H$7,0)</f>
        <v>2597</v>
      </c>
      <c r="P59" s="25">
        <f>ROUND(('NEW Reference'!I$6*List!$H59)+'NEW Reference'!I$7,0)</f>
        <v>2699</v>
      </c>
      <c r="Q59" s="25">
        <f>ROUND(('NEW Reference'!J$6*List!$H59)+'NEW Reference'!J$7,0)</f>
        <v>3125</v>
      </c>
      <c r="R59" s="25">
        <f>ROUND(('NEW Reference'!K$6*List!$H59)+'NEW Reference'!K$7,0)</f>
        <v>3224</v>
      </c>
      <c r="S59" s="25">
        <f>ROUND(('NEW Reference'!L$6*List!$H59)+'NEW Reference'!L$7,0)</f>
        <v>3479</v>
      </c>
      <c r="T59" s="25">
        <f>ROUND(('NEW Reference'!M$6*List!$H59)+'NEW Reference'!M$7,0)</f>
        <v>4155</v>
      </c>
      <c r="U59" s="25">
        <f>ROUND(('NEW Reference'!N$6*List!$H59)+'NEW Reference'!N$7,0)</f>
        <v>16763</v>
      </c>
      <c r="V59" s="26">
        <f>ROUND(('NEW Reference'!O$6*List!$H59)+'NEW Reference'!O$7,0)</f>
        <v>623</v>
      </c>
      <c r="W59" s="26">
        <f>ROUND(('NEW Reference'!P$6*List!$H59)+'NEW Reference'!P$7,0)</f>
        <v>878</v>
      </c>
      <c r="X59" s="26">
        <f>ROUND(('NEW Reference'!Q$6*List!$H59)+'NEW Reference'!Q$7,0)</f>
        <v>439</v>
      </c>
      <c r="Z59" s="3" t="str">
        <f t="shared" si="2"/>
        <v>MARENGO, Alabama</v>
      </c>
      <c r="AA59" s="79" t="s">
        <v>191</v>
      </c>
      <c r="AB59" s="28" t="s">
        <v>91</v>
      </c>
      <c r="AC59" s="30" t="s">
        <v>89</v>
      </c>
      <c r="AD59" s="31"/>
      <c r="AE59" s="20">
        <f t="shared" si="1"/>
        <v>0.63850000000000007</v>
      </c>
      <c r="AF59" s="75">
        <v>99949</v>
      </c>
      <c r="AG59" t="s">
        <v>192</v>
      </c>
      <c r="AH59" s="20">
        <f>VLOOKUP(AF59,'[1]All areas- no counties listed'!$A$9:$C$63,3,FALSE)</f>
        <v>0.83709999999999996</v>
      </c>
    </row>
    <row r="60" spans="1:34">
      <c r="A60" s="83">
        <v>1460</v>
      </c>
      <c r="B60" s="83">
        <v>1093</v>
      </c>
      <c r="C60" s="85">
        <v>99901</v>
      </c>
      <c r="D60" s="78" t="s">
        <v>86</v>
      </c>
      <c r="E60" s="79" t="s">
        <v>193</v>
      </c>
      <c r="F60" s="34" t="s">
        <v>89</v>
      </c>
      <c r="G60" s="24" t="s">
        <v>97</v>
      </c>
      <c r="H60" s="80">
        <f t="shared" si="3"/>
        <v>0.63850000000000007</v>
      </c>
      <c r="I60" s="25">
        <f>ROUND(('NEW Reference'!B$6*List!$H60)+'NEW Reference'!B$7,0)</f>
        <v>960</v>
      </c>
      <c r="J60" s="25">
        <f>ROUND(('NEW Reference'!C$6*List!$H60)+'NEW Reference'!C$7,0)</f>
        <v>1432</v>
      </c>
      <c r="K60" s="25">
        <f>ROUND(('NEW Reference'!D$6*List!$H60)+'NEW Reference'!D$7,0)</f>
        <v>1715</v>
      </c>
      <c r="L60" s="25">
        <f>ROUND(('NEW Reference'!E$6*List!$H60)+'NEW Reference'!E$7,0)</f>
        <v>2121</v>
      </c>
      <c r="M60" s="25">
        <f>ROUND(('NEW Reference'!F$6*List!$H60)+'NEW Reference'!F$7,0)</f>
        <v>2210</v>
      </c>
      <c r="N60" s="25">
        <f>ROUND(('NEW Reference'!G$6*List!$H60)+'NEW Reference'!G$7,0)</f>
        <v>2501</v>
      </c>
      <c r="O60" s="25">
        <f>ROUND(('NEW Reference'!H$6*List!$H60)+'NEW Reference'!H$7,0)</f>
        <v>2597</v>
      </c>
      <c r="P60" s="25">
        <f>ROUND(('NEW Reference'!I$6*List!$H60)+'NEW Reference'!I$7,0)</f>
        <v>2699</v>
      </c>
      <c r="Q60" s="25">
        <f>ROUND(('NEW Reference'!J$6*List!$H60)+'NEW Reference'!J$7,0)</f>
        <v>3125</v>
      </c>
      <c r="R60" s="25">
        <f>ROUND(('NEW Reference'!K$6*List!$H60)+'NEW Reference'!K$7,0)</f>
        <v>3224</v>
      </c>
      <c r="S60" s="25">
        <f>ROUND(('NEW Reference'!L$6*List!$H60)+'NEW Reference'!L$7,0)</f>
        <v>3479</v>
      </c>
      <c r="T60" s="25">
        <f>ROUND(('NEW Reference'!M$6*List!$H60)+'NEW Reference'!M$7,0)</f>
        <v>4155</v>
      </c>
      <c r="U60" s="25">
        <f>ROUND(('NEW Reference'!N$6*List!$H60)+'NEW Reference'!N$7,0)</f>
        <v>16763</v>
      </c>
      <c r="V60" s="26">
        <f>ROUND(('NEW Reference'!O$6*List!$H60)+'NEW Reference'!O$7,0)</f>
        <v>623</v>
      </c>
      <c r="W60" s="26">
        <f>ROUND(('NEW Reference'!P$6*List!$H60)+'NEW Reference'!P$7,0)</f>
        <v>878</v>
      </c>
      <c r="X60" s="26">
        <f>ROUND(('NEW Reference'!Q$6*List!$H60)+'NEW Reference'!Q$7,0)</f>
        <v>439</v>
      </c>
      <c r="Z60" s="3" t="str">
        <f t="shared" si="2"/>
        <v>MARION, Alabama</v>
      </c>
      <c r="AA60" s="79" t="s">
        <v>193</v>
      </c>
      <c r="AB60" s="28" t="s">
        <v>91</v>
      </c>
      <c r="AC60" s="30" t="s">
        <v>89</v>
      </c>
      <c r="AD60" s="31"/>
      <c r="AE60" s="20">
        <f t="shared" si="1"/>
        <v>0.63850000000000007</v>
      </c>
      <c r="AF60" s="75">
        <v>99950</v>
      </c>
      <c r="AG60" t="s">
        <v>194</v>
      </c>
      <c r="AH60" s="20">
        <f>VLOOKUP(AF60,'[1]All areas- no counties listed'!$A$9:$C$63,3,FALSE)</f>
        <v>0.97440000000000004</v>
      </c>
    </row>
    <row r="61" spans="1:34">
      <c r="A61" s="83">
        <v>1470</v>
      </c>
      <c r="B61" s="83">
        <v>1095</v>
      </c>
      <c r="C61" s="85">
        <v>99901</v>
      </c>
      <c r="D61" s="78" t="s">
        <v>86</v>
      </c>
      <c r="E61" s="79" t="s">
        <v>195</v>
      </c>
      <c r="F61" s="34" t="s">
        <v>89</v>
      </c>
      <c r="G61" s="24" t="s">
        <v>97</v>
      </c>
      <c r="H61" s="80">
        <f t="shared" si="3"/>
        <v>0.63850000000000007</v>
      </c>
      <c r="I61" s="25">
        <f>ROUND(('NEW Reference'!B$6*List!$H61)+'NEW Reference'!B$7,0)</f>
        <v>960</v>
      </c>
      <c r="J61" s="25">
        <f>ROUND(('NEW Reference'!C$6*List!$H61)+'NEW Reference'!C$7,0)</f>
        <v>1432</v>
      </c>
      <c r="K61" s="25">
        <f>ROUND(('NEW Reference'!D$6*List!$H61)+'NEW Reference'!D$7,0)</f>
        <v>1715</v>
      </c>
      <c r="L61" s="25">
        <f>ROUND(('NEW Reference'!E$6*List!$H61)+'NEW Reference'!E$7,0)</f>
        <v>2121</v>
      </c>
      <c r="M61" s="25">
        <f>ROUND(('NEW Reference'!F$6*List!$H61)+'NEW Reference'!F$7,0)</f>
        <v>2210</v>
      </c>
      <c r="N61" s="25">
        <f>ROUND(('NEW Reference'!G$6*List!$H61)+'NEW Reference'!G$7,0)</f>
        <v>2501</v>
      </c>
      <c r="O61" s="25">
        <f>ROUND(('NEW Reference'!H$6*List!$H61)+'NEW Reference'!H$7,0)</f>
        <v>2597</v>
      </c>
      <c r="P61" s="25">
        <f>ROUND(('NEW Reference'!I$6*List!$H61)+'NEW Reference'!I$7,0)</f>
        <v>2699</v>
      </c>
      <c r="Q61" s="25">
        <f>ROUND(('NEW Reference'!J$6*List!$H61)+'NEW Reference'!J$7,0)</f>
        <v>3125</v>
      </c>
      <c r="R61" s="25">
        <f>ROUND(('NEW Reference'!K$6*List!$H61)+'NEW Reference'!K$7,0)</f>
        <v>3224</v>
      </c>
      <c r="S61" s="25">
        <f>ROUND(('NEW Reference'!L$6*List!$H61)+'NEW Reference'!L$7,0)</f>
        <v>3479</v>
      </c>
      <c r="T61" s="25">
        <f>ROUND(('NEW Reference'!M$6*List!$H61)+'NEW Reference'!M$7,0)</f>
        <v>4155</v>
      </c>
      <c r="U61" s="25">
        <f>ROUND(('NEW Reference'!N$6*List!$H61)+'NEW Reference'!N$7,0)</f>
        <v>16763</v>
      </c>
      <c r="V61" s="26">
        <f>ROUND(('NEW Reference'!O$6*List!$H61)+'NEW Reference'!O$7,0)</f>
        <v>623</v>
      </c>
      <c r="W61" s="26">
        <f>ROUND(('NEW Reference'!P$6*List!$H61)+'NEW Reference'!P$7,0)</f>
        <v>878</v>
      </c>
      <c r="X61" s="26">
        <f>ROUND(('NEW Reference'!Q$6*List!$H61)+'NEW Reference'!Q$7,0)</f>
        <v>439</v>
      </c>
      <c r="Z61" s="3" t="str">
        <f t="shared" si="2"/>
        <v>MARSHALL, Alabama</v>
      </c>
      <c r="AA61" s="79" t="s">
        <v>195</v>
      </c>
      <c r="AB61" s="28" t="s">
        <v>91</v>
      </c>
      <c r="AC61" s="30" t="s">
        <v>89</v>
      </c>
      <c r="AD61" s="31"/>
      <c r="AE61" s="20">
        <f t="shared" si="1"/>
        <v>0.63850000000000007</v>
      </c>
      <c r="AF61" s="75">
        <v>99951</v>
      </c>
      <c r="AG61" t="s">
        <v>196</v>
      </c>
      <c r="AH61" s="20">
        <f>VLOOKUP(AF61,'[1]All areas- no counties listed'!$A$9:$C$63,3,FALSE)</f>
        <v>0.67970000000000008</v>
      </c>
    </row>
    <row r="62" spans="1:34">
      <c r="A62" s="83">
        <v>1480</v>
      </c>
      <c r="B62" s="83">
        <v>1097</v>
      </c>
      <c r="C62" s="85">
        <v>33660</v>
      </c>
      <c r="D62" s="78" t="s">
        <v>197</v>
      </c>
      <c r="E62" s="79" t="s">
        <v>198</v>
      </c>
      <c r="F62" s="33" t="s">
        <v>89</v>
      </c>
      <c r="G62" s="24" t="s">
        <v>90</v>
      </c>
      <c r="H62" s="80">
        <f t="shared" si="3"/>
        <v>0.81720000000000004</v>
      </c>
      <c r="I62" s="25">
        <f>ROUND(('NEW Reference'!B$6*List!$H62)+'NEW Reference'!B$7,0)</f>
        <v>1136</v>
      </c>
      <c r="J62" s="25">
        <f>ROUND(('NEW Reference'!C$6*List!$H62)+'NEW Reference'!C$7,0)</f>
        <v>1694</v>
      </c>
      <c r="K62" s="25">
        <f>ROUND(('NEW Reference'!D$6*List!$H62)+'NEW Reference'!D$7,0)</f>
        <v>2030</v>
      </c>
      <c r="L62" s="25">
        <f>ROUND(('NEW Reference'!E$6*List!$H62)+'NEW Reference'!E$7,0)</f>
        <v>2510</v>
      </c>
      <c r="M62" s="25">
        <f>ROUND(('NEW Reference'!F$6*List!$H62)+'NEW Reference'!F$7,0)</f>
        <v>2615</v>
      </c>
      <c r="N62" s="25">
        <f>ROUND(('NEW Reference'!G$6*List!$H62)+'NEW Reference'!G$7,0)</f>
        <v>2960</v>
      </c>
      <c r="O62" s="25">
        <f>ROUND(('NEW Reference'!H$6*List!$H62)+'NEW Reference'!H$7,0)</f>
        <v>3073</v>
      </c>
      <c r="P62" s="25">
        <f>ROUND(('NEW Reference'!I$6*List!$H62)+'NEW Reference'!I$7,0)</f>
        <v>3194</v>
      </c>
      <c r="Q62" s="25">
        <f>ROUND(('NEW Reference'!J$6*List!$H62)+'NEW Reference'!J$7,0)</f>
        <v>3699</v>
      </c>
      <c r="R62" s="25">
        <f>ROUND(('NEW Reference'!K$6*List!$H62)+'NEW Reference'!K$7,0)</f>
        <v>3815</v>
      </c>
      <c r="S62" s="25">
        <f>ROUND(('NEW Reference'!L$6*List!$H62)+'NEW Reference'!L$7,0)</f>
        <v>4117</v>
      </c>
      <c r="T62" s="25">
        <f>ROUND(('NEW Reference'!M$6*List!$H62)+'NEW Reference'!M$7,0)</f>
        <v>4917</v>
      </c>
      <c r="U62" s="25">
        <f>ROUND(('NEW Reference'!N$6*List!$H62)+'NEW Reference'!N$7,0)</f>
        <v>19840</v>
      </c>
      <c r="V62" s="26">
        <f>ROUND(('NEW Reference'!O$6*List!$H62)+'NEW Reference'!O$7,0)</f>
        <v>738</v>
      </c>
      <c r="W62" s="26">
        <f>ROUND(('NEW Reference'!P$6*List!$H62)+'NEW Reference'!P$7,0)</f>
        <v>1039</v>
      </c>
      <c r="X62" s="26">
        <f>ROUND(('NEW Reference'!Q$6*List!$H62)+'NEW Reference'!Q$7,0)</f>
        <v>520</v>
      </c>
      <c r="Z62" s="3" t="str">
        <f t="shared" si="2"/>
        <v>MOBILE, Alabama</v>
      </c>
      <c r="AA62" s="79" t="s">
        <v>198</v>
      </c>
      <c r="AB62" s="28" t="s">
        <v>91</v>
      </c>
      <c r="AC62" s="23" t="s">
        <v>89</v>
      </c>
      <c r="AD62" s="29"/>
      <c r="AE62" s="20">
        <f t="shared" si="1"/>
        <v>0.81720000000000004</v>
      </c>
      <c r="AF62" s="75">
        <v>99952</v>
      </c>
      <c r="AG62" t="s">
        <v>199</v>
      </c>
      <c r="AH62" s="20">
        <f>VLOOKUP(AF62,'[1]All areas- no counties listed'!$A$9:$C$63,3,FALSE)</f>
        <v>0.85460000000000003</v>
      </c>
    </row>
    <row r="63" spans="1:34">
      <c r="A63" s="83">
        <v>1490</v>
      </c>
      <c r="B63" s="83">
        <v>1099</v>
      </c>
      <c r="C63" s="85">
        <v>99901</v>
      </c>
      <c r="D63" s="78" t="s">
        <v>86</v>
      </c>
      <c r="E63" s="79" t="s">
        <v>200</v>
      </c>
      <c r="F63" s="34" t="s">
        <v>89</v>
      </c>
      <c r="G63" s="24" t="s">
        <v>97</v>
      </c>
      <c r="H63" s="80">
        <f t="shared" si="3"/>
        <v>0.63850000000000007</v>
      </c>
      <c r="I63" s="25">
        <f>ROUND(('NEW Reference'!B$6*List!$H63)+'NEW Reference'!B$7,0)</f>
        <v>960</v>
      </c>
      <c r="J63" s="25">
        <f>ROUND(('NEW Reference'!C$6*List!$H63)+'NEW Reference'!C$7,0)</f>
        <v>1432</v>
      </c>
      <c r="K63" s="25">
        <f>ROUND(('NEW Reference'!D$6*List!$H63)+'NEW Reference'!D$7,0)</f>
        <v>1715</v>
      </c>
      <c r="L63" s="25">
        <f>ROUND(('NEW Reference'!E$6*List!$H63)+'NEW Reference'!E$7,0)</f>
        <v>2121</v>
      </c>
      <c r="M63" s="25">
        <f>ROUND(('NEW Reference'!F$6*List!$H63)+'NEW Reference'!F$7,0)</f>
        <v>2210</v>
      </c>
      <c r="N63" s="25">
        <f>ROUND(('NEW Reference'!G$6*List!$H63)+'NEW Reference'!G$7,0)</f>
        <v>2501</v>
      </c>
      <c r="O63" s="25">
        <f>ROUND(('NEW Reference'!H$6*List!$H63)+'NEW Reference'!H$7,0)</f>
        <v>2597</v>
      </c>
      <c r="P63" s="25">
        <f>ROUND(('NEW Reference'!I$6*List!$H63)+'NEW Reference'!I$7,0)</f>
        <v>2699</v>
      </c>
      <c r="Q63" s="25">
        <f>ROUND(('NEW Reference'!J$6*List!$H63)+'NEW Reference'!J$7,0)</f>
        <v>3125</v>
      </c>
      <c r="R63" s="25">
        <f>ROUND(('NEW Reference'!K$6*List!$H63)+'NEW Reference'!K$7,0)</f>
        <v>3224</v>
      </c>
      <c r="S63" s="25">
        <f>ROUND(('NEW Reference'!L$6*List!$H63)+'NEW Reference'!L$7,0)</f>
        <v>3479</v>
      </c>
      <c r="T63" s="25">
        <f>ROUND(('NEW Reference'!M$6*List!$H63)+'NEW Reference'!M$7,0)</f>
        <v>4155</v>
      </c>
      <c r="U63" s="25">
        <f>ROUND(('NEW Reference'!N$6*List!$H63)+'NEW Reference'!N$7,0)</f>
        <v>16763</v>
      </c>
      <c r="V63" s="26">
        <f>ROUND(('NEW Reference'!O$6*List!$H63)+'NEW Reference'!O$7,0)</f>
        <v>623</v>
      </c>
      <c r="W63" s="26">
        <f>ROUND(('NEW Reference'!P$6*List!$H63)+'NEW Reference'!P$7,0)</f>
        <v>878</v>
      </c>
      <c r="X63" s="26">
        <f>ROUND(('NEW Reference'!Q$6*List!$H63)+'NEW Reference'!Q$7,0)</f>
        <v>439</v>
      </c>
      <c r="Z63" s="3" t="str">
        <f t="shared" si="2"/>
        <v>MONROE, Alabama</v>
      </c>
      <c r="AA63" s="79" t="s">
        <v>200</v>
      </c>
      <c r="AB63" s="28" t="s">
        <v>91</v>
      </c>
      <c r="AC63" s="30" t="s">
        <v>89</v>
      </c>
      <c r="AD63" s="31"/>
      <c r="AE63" s="20">
        <f t="shared" si="1"/>
        <v>0.63850000000000007</v>
      </c>
      <c r="AF63" s="75">
        <v>99953</v>
      </c>
      <c r="AG63" t="s">
        <v>201</v>
      </c>
      <c r="AH63" s="20">
        <f>VLOOKUP(AF63,'[1]All areas- no counties listed'!$A$9:$C$63,3,FALSE)</f>
        <v>0.97370000000000001</v>
      </c>
    </row>
    <row r="64" spans="1:34">
      <c r="A64" s="83">
        <v>1500</v>
      </c>
      <c r="B64" s="83">
        <v>1101</v>
      </c>
      <c r="C64" s="85">
        <v>33860</v>
      </c>
      <c r="D64" s="78" t="s">
        <v>87</v>
      </c>
      <c r="E64" s="79" t="s">
        <v>202</v>
      </c>
      <c r="F64" s="33" t="s">
        <v>89</v>
      </c>
      <c r="G64" s="24" t="s">
        <v>90</v>
      </c>
      <c r="H64" s="80">
        <f t="shared" si="3"/>
        <v>0.80510000000000004</v>
      </c>
      <c r="I64" s="25">
        <f>ROUND(('NEW Reference'!B$6*List!$H64)+'NEW Reference'!B$7,0)</f>
        <v>1124</v>
      </c>
      <c r="J64" s="25">
        <f>ROUND(('NEW Reference'!C$6*List!$H64)+'NEW Reference'!C$7,0)</f>
        <v>1677</v>
      </c>
      <c r="K64" s="25">
        <f>ROUND(('NEW Reference'!D$6*List!$H64)+'NEW Reference'!D$7,0)</f>
        <v>2009</v>
      </c>
      <c r="L64" s="25">
        <f>ROUND(('NEW Reference'!E$6*List!$H64)+'NEW Reference'!E$7,0)</f>
        <v>2484</v>
      </c>
      <c r="M64" s="25">
        <f>ROUND(('NEW Reference'!F$6*List!$H64)+'NEW Reference'!F$7,0)</f>
        <v>2588</v>
      </c>
      <c r="N64" s="25">
        <f>ROUND(('NEW Reference'!G$6*List!$H64)+'NEW Reference'!G$7,0)</f>
        <v>2929</v>
      </c>
      <c r="O64" s="25">
        <f>ROUND(('NEW Reference'!H$6*List!$H64)+'NEW Reference'!H$7,0)</f>
        <v>3041</v>
      </c>
      <c r="P64" s="25">
        <f>ROUND(('NEW Reference'!I$6*List!$H64)+'NEW Reference'!I$7,0)</f>
        <v>3161</v>
      </c>
      <c r="Q64" s="25">
        <f>ROUND(('NEW Reference'!J$6*List!$H64)+'NEW Reference'!J$7,0)</f>
        <v>3660</v>
      </c>
      <c r="R64" s="25">
        <f>ROUND(('NEW Reference'!K$6*List!$H64)+'NEW Reference'!K$7,0)</f>
        <v>3775</v>
      </c>
      <c r="S64" s="25">
        <f>ROUND(('NEW Reference'!L$6*List!$H64)+'NEW Reference'!L$7,0)</f>
        <v>4074</v>
      </c>
      <c r="T64" s="25">
        <f>ROUND(('NEW Reference'!M$6*List!$H64)+'NEW Reference'!M$7,0)</f>
        <v>4865</v>
      </c>
      <c r="U64" s="25">
        <f>ROUND(('NEW Reference'!N$6*List!$H64)+'NEW Reference'!N$7,0)</f>
        <v>19632</v>
      </c>
      <c r="V64" s="26">
        <f>ROUND(('NEW Reference'!O$6*List!$H64)+'NEW Reference'!O$7,0)</f>
        <v>730</v>
      </c>
      <c r="W64" s="26">
        <f>ROUND(('NEW Reference'!P$6*List!$H64)+'NEW Reference'!P$7,0)</f>
        <v>1028</v>
      </c>
      <c r="X64" s="26">
        <f>ROUND(('NEW Reference'!Q$6*List!$H64)+'NEW Reference'!Q$7,0)</f>
        <v>514</v>
      </c>
      <c r="Z64" s="3" t="str">
        <f t="shared" si="2"/>
        <v>MONTGOMERY, Alabama</v>
      </c>
      <c r="AA64" s="79" t="s">
        <v>202</v>
      </c>
      <c r="AB64" s="28" t="s">
        <v>91</v>
      </c>
      <c r="AC64" s="23" t="s">
        <v>89</v>
      </c>
      <c r="AD64" s="29"/>
      <c r="AE64" s="20">
        <f t="shared" si="1"/>
        <v>0.80510000000000004</v>
      </c>
      <c r="AF64" s="76">
        <v>99965</v>
      </c>
      <c r="AG64" t="s">
        <v>203</v>
      </c>
      <c r="AH64" s="20">
        <f>VLOOKUP(AF64,'[1]All areas- no counties listed'!$A$9:$C$63,3,FALSE)</f>
        <v>0.96109999999999995</v>
      </c>
    </row>
    <row r="65" spans="1:34">
      <c r="A65" s="83">
        <v>1510</v>
      </c>
      <c r="B65" s="83">
        <v>1103</v>
      </c>
      <c r="C65" s="85">
        <v>19460</v>
      </c>
      <c r="D65" s="78" t="s">
        <v>176</v>
      </c>
      <c r="E65" s="79" t="s">
        <v>204</v>
      </c>
      <c r="F65" s="33" t="s">
        <v>89</v>
      </c>
      <c r="G65" s="24" t="s">
        <v>90</v>
      </c>
      <c r="H65" s="80">
        <f t="shared" si="3"/>
        <v>0.71800000000000008</v>
      </c>
      <c r="I65" s="25">
        <f>ROUND(('NEW Reference'!B$6*List!$H65)+'NEW Reference'!B$7,0)</f>
        <v>1038</v>
      </c>
      <c r="J65" s="25">
        <f>ROUND(('NEW Reference'!C$6*List!$H65)+'NEW Reference'!C$7,0)</f>
        <v>1549</v>
      </c>
      <c r="K65" s="25">
        <f>ROUND(('NEW Reference'!D$6*List!$H65)+'NEW Reference'!D$7,0)</f>
        <v>1856</v>
      </c>
      <c r="L65" s="25">
        <f>ROUND(('NEW Reference'!E$6*List!$H65)+'NEW Reference'!E$7,0)</f>
        <v>2294</v>
      </c>
      <c r="M65" s="25">
        <f>ROUND(('NEW Reference'!F$6*List!$H65)+'NEW Reference'!F$7,0)</f>
        <v>2390</v>
      </c>
      <c r="N65" s="25">
        <f>ROUND(('NEW Reference'!G$6*List!$H65)+'NEW Reference'!G$7,0)</f>
        <v>2705</v>
      </c>
      <c r="O65" s="25">
        <f>ROUND(('NEW Reference'!H$6*List!$H65)+'NEW Reference'!H$7,0)</f>
        <v>2809</v>
      </c>
      <c r="P65" s="25">
        <f>ROUND(('NEW Reference'!I$6*List!$H65)+'NEW Reference'!I$7,0)</f>
        <v>2919</v>
      </c>
      <c r="Q65" s="25">
        <f>ROUND(('NEW Reference'!J$6*List!$H65)+'NEW Reference'!J$7,0)</f>
        <v>3380</v>
      </c>
      <c r="R65" s="25">
        <f>ROUND(('NEW Reference'!K$6*List!$H65)+'NEW Reference'!K$7,0)</f>
        <v>3487</v>
      </c>
      <c r="S65" s="25">
        <f>ROUND(('NEW Reference'!L$6*List!$H65)+'NEW Reference'!L$7,0)</f>
        <v>3763</v>
      </c>
      <c r="T65" s="25">
        <f>ROUND(('NEW Reference'!M$6*List!$H65)+'NEW Reference'!M$7,0)</f>
        <v>4494</v>
      </c>
      <c r="U65" s="25">
        <f>ROUND(('NEW Reference'!N$6*List!$H65)+'NEW Reference'!N$7,0)</f>
        <v>18132</v>
      </c>
      <c r="V65" s="26">
        <f>ROUND(('NEW Reference'!O$6*List!$H65)+'NEW Reference'!O$7,0)</f>
        <v>674</v>
      </c>
      <c r="W65" s="26">
        <f>ROUND(('NEW Reference'!P$6*List!$H65)+'NEW Reference'!P$7,0)</f>
        <v>950</v>
      </c>
      <c r="X65" s="26">
        <f>ROUND(('NEW Reference'!Q$6*List!$H65)+'NEW Reference'!Q$7,0)</f>
        <v>475</v>
      </c>
      <c r="Z65" s="3" t="str">
        <f t="shared" si="2"/>
        <v>MORGAN, Alabama</v>
      </c>
      <c r="AA65" s="79" t="s">
        <v>204</v>
      </c>
      <c r="AB65" s="28" t="s">
        <v>91</v>
      </c>
      <c r="AC65" s="23" t="s">
        <v>89</v>
      </c>
      <c r="AD65" s="29"/>
      <c r="AE65" s="20">
        <f t="shared" si="1"/>
        <v>0.71800000000000008</v>
      </c>
      <c r="AF65" s="75">
        <v>10180</v>
      </c>
      <c r="AG65" t="s">
        <v>205</v>
      </c>
      <c r="AH65" s="20">
        <v>0.92869999999999997</v>
      </c>
    </row>
    <row r="66" spans="1:34">
      <c r="A66" s="83">
        <v>1520</v>
      </c>
      <c r="B66" s="83">
        <v>1105</v>
      </c>
      <c r="C66" s="85">
        <v>99901</v>
      </c>
      <c r="D66" s="78" t="s">
        <v>86</v>
      </c>
      <c r="E66" s="79" t="s">
        <v>206</v>
      </c>
      <c r="F66" s="34" t="s">
        <v>89</v>
      </c>
      <c r="G66" s="24" t="s">
        <v>97</v>
      </c>
      <c r="H66" s="80">
        <f t="shared" si="3"/>
        <v>0.63850000000000007</v>
      </c>
      <c r="I66" s="25">
        <f>ROUND(('NEW Reference'!B$6*List!$H66)+'NEW Reference'!B$7,0)</f>
        <v>960</v>
      </c>
      <c r="J66" s="25">
        <f>ROUND(('NEW Reference'!C$6*List!$H66)+'NEW Reference'!C$7,0)</f>
        <v>1432</v>
      </c>
      <c r="K66" s="25">
        <f>ROUND(('NEW Reference'!D$6*List!$H66)+'NEW Reference'!D$7,0)</f>
        <v>1715</v>
      </c>
      <c r="L66" s="25">
        <f>ROUND(('NEW Reference'!E$6*List!$H66)+'NEW Reference'!E$7,0)</f>
        <v>2121</v>
      </c>
      <c r="M66" s="25">
        <f>ROUND(('NEW Reference'!F$6*List!$H66)+'NEW Reference'!F$7,0)</f>
        <v>2210</v>
      </c>
      <c r="N66" s="25">
        <f>ROUND(('NEW Reference'!G$6*List!$H66)+'NEW Reference'!G$7,0)</f>
        <v>2501</v>
      </c>
      <c r="O66" s="25">
        <f>ROUND(('NEW Reference'!H$6*List!$H66)+'NEW Reference'!H$7,0)</f>
        <v>2597</v>
      </c>
      <c r="P66" s="25">
        <f>ROUND(('NEW Reference'!I$6*List!$H66)+'NEW Reference'!I$7,0)</f>
        <v>2699</v>
      </c>
      <c r="Q66" s="25">
        <f>ROUND(('NEW Reference'!J$6*List!$H66)+'NEW Reference'!J$7,0)</f>
        <v>3125</v>
      </c>
      <c r="R66" s="25">
        <f>ROUND(('NEW Reference'!K$6*List!$H66)+'NEW Reference'!K$7,0)</f>
        <v>3224</v>
      </c>
      <c r="S66" s="25">
        <f>ROUND(('NEW Reference'!L$6*List!$H66)+'NEW Reference'!L$7,0)</f>
        <v>3479</v>
      </c>
      <c r="T66" s="25">
        <f>ROUND(('NEW Reference'!M$6*List!$H66)+'NEW Reference'!M$7,0)</f>
        <v>4155</v>
      </c>
      <c r="U66" s="25">
        <f>ROUND(('NEW Reference'!N$6*List!$H66)+'NEW Reference'!N$7,0)</f>
        <v>16763</v>
      </c>
      <c r="V66" s="26">
        <f>ROUND(('NEW Reference'!O$6*List!$H66)+'NEW Reference'!O$7,0)</f>
        <v>623</v>
      </c>
      <c r="W66" s="26">
        <f>ROUND(('NEW Reference'!P$6*List!$H66)+'NEW Reference'!P$7,0)</f>
        <v>878</v>
      </c>
      <c r="X66" s="26">
        <f>ROUND(('NEW Reference'!Q$6*List!$H66)+'NEW Reference'!Q$7,0)</f>
        <v>439</v>
      </c>
      <c r="Z66" s="3" t="str">
        <f t="shared" si="2"/>
        <v>PERRY, Alabama</v>
      </c>
      <c r="AA66" s="79" t="s">
        <v>206</v>
      </c>
      <c r="AB66" s="28" t="s">
        <v>91</v>
      </c>
      <c r="AC66" s="30" t="s">
        <v>89</v>
      </c>
      <c r="AD66" s="31"/>
      <c r="AE66" s="20">
        <f t="shared" si="1"/>
        <v>0.63850000000000007</v>
      </c>
      <c r="AF66" s="75">
        <v>10380</v>
      </c>
      <c r="AG66" t="s">
        <v>207</v>
      </c>
      <c r="AH66" s="20">
        <v>0.29089999999999999</v>
      </c>
    </row>
    <row r="67" spans="1:34">
      <c r="A67" s="83">
        <v>1530</v>
      </c>
      <c r="B67" s="83">
        <v>1107</v>
      </c>
      <c r="C67" s="85">
        <v>46220</v>
      </c>
      <c r="D67" s="78" t="s">
        <v>159</v>
      </c>
      <c r="E67" s="79" t="s">
        <v>208</v>
      </c>
      <c r="F67" s="33" t="s">
        <v>89</v>
      </c>
      <c r="G67" s="24" t="s">
        <v>90</v>
      </c>
      <c r="H67" s="80">
        <f t="shared" si="3"/>
        <v>0.91620000000000001</v>
      </c>
      <c r="I67" s="25">
        <f>ROUND(('NEW Reference'!B$6*List!$H67)+'NEW Reference'!B$7,0)</f>
        <v>1234</v>
      </c>
      <c r="J67" s="25">
        <f>ROUND(('NEW Reference'!C$6*List!$H67)+'NEW Reference'!C$7,0)</f>
        <v>1840</v>
      </c>
      <c r="K67" s="25">
        <f>ROUND(('NEW Reference'!D$6*List!$H67)+'NEW Reference'!D$7,0)</f>
        <v>2205</v>
      </c>
      <c r="L67" s="25">
        <f>ROUND(('NEW Reference'!E$6*List!$H67)+'NEW Reference'!E$7,0)</f>
        <v>2726</v>
      </c>
      <c r="M67" s="25">
        <f>ROUND(('NEW Reference'!F$6*List!$H67)+'NEW Reference'!F$7,0)</f>
        <v>2840</v>
      </c>
      <c r="N67" s="25">
        <f>ROUND(('NEW Reference'!G$6*List!$H67)+'NEW Reference'!G$7,0)</f>
        <v>3215</v>
      </c>
      <c r="O67" s="25">
        <f>ROUND(('NEW Reference'!H$6*List!$H67)+'NEW Reference'!H$7,0)</f>
        <v>3337</v>
      </c>
      <c r="P67" s="25">
        <f>ROUND(('NEW Reference'!I$6*List!$H67)+'NEW Reference'!I$7,0)</f>
        <v>3468</v>
      </c>
      <c r="Q67" s="25">
        <f>ROUND(('NEW Reference'!J$6*List!$H67)+'NEW Reference'!J$7,0)</f>
        <v>4017</v>
      </c>
      <c r="R67" s="25">
        <f>ROUND(('NEW Reference'!K$6*List!$H67)+'NEW Reference'!K$7,0)</f>
        <v>4143</v>
      </c>
      <c r="S67" s="25">
        <f>ROUND(('NEW Reference'!L$6*List!$H67)+'NEW Reference'!L$7,0)</f>
        <v>4471</v>
      </c>
      <c r="T67" s="25">
        <f>ROUND(('NEW Reference'!M$6*List!$H67)+'NEW Reference'!M$7,0)</f>
        <v>5340</v>
      </c>
      <c r="U67" s="25">
        <f>ROUND(('NEW Reference'!N$6*List!$H67)+'NEW Reference'!N$7,0)</f>
        <v>21545</v>
      </c>
      <c r="V67" s="26">
        <f>ROUND(('NEW Reference'!O$6*List!$H67)+'NEW Reference'!O$7,0)</f>
        <v>801</v>
      </c>
      <c r="W67" s="26">
        <f>ROUND(('NEW Reference'!P$6*List!$H67)+'NEW Reference'!P$7,0)</f>
        <v>1129</v>
      </c>
      <c r="X67" s="26">
        <f>ROUND(('NEW Reference'!Q$6*List!$H67)+'NEW Reference'!Q$7,0)</f>
        <v>564</v>
      </c>
      <c r="Z67" s="3" t="str">
        <f t="shared" si="2"/>
        <v>PICKENS, Alabama</v>
      </c>
      <c r="AA67" s="79" t="s">
        <v>208</v>
      </c>
      <c r="AB67" s="28" t="s">
        <v>91</v>
      </c>
      <c r="AC67" s="23" t="s">
        <v>89</v>
      </c>
      <c r="AD67" s="29"/>
      <c r="AE67" s="20">
        <f t="shared" si="1"/>
        <v>0.91620000000000001</v>
      </c>
      <c r="AF67" s="75">
        <v>10420</v>
      </c>
      <c r="AG67" t="s">
        <v>209</v>
      </c>
      <c r="AH67" s="20">
        <v>0.82840000000000003</v>
      </c>
    </row>
    <row r="68" spans="1:34">
      <c r="A68" s="83">
        <v>1540</v>
      </c>
      <c r="B68" s="83">
        <v>1109</v>
      </c>
      <c r="C68" s="85">
        <v>99901</v>
      </c>
      <c r="D68" s="78" t="s">
        <v>86</v>
      </c>
      <c r="E68" s="79" t="s">
        <v>210</v>
      </c>
      <c r="F68" s="34" t="s">
        <v>89</v>
      </c>
      <c r="G68" s="24" t="s">
        <v>97</v>
      </c>
      <c r="H68" s="80">
        <f t="shared" si="3"/>
        <v>0.63850000000000007</v>
      </c>
      <c r="I68" s="25">
        <f>ROUND(('NEW Reference'!B$6*List!$H68)+'NEW Reference'!B$7,0)</f>
        <v>960</v>
      </c>
      <c r="J68" s="25">
        <f>ROUND(('NEW Reference'!C$6*List!$H68)+'NEW Reference'!C$7,0)</f>
        <v>1432</v>
      </c>
      <c r="K68" s="25">
        <f>ROUND(('NEW Reference'!D$6*List!$H68)+'NEW Reference'!D$7,0)</f>
        <v>1715</v>
      </c>
      <c r="L68" s="25">
        <f>ROUND(('NEW Reference'!E$6*List!$H68)+'NEW Reference'!E$7,0)</f>
        <v>2121</v>
      </c>
      <c r="M68" s="25">
        <f>ROUND(('NEW Reference'!F$6*List!$H68)+'NEW Reference'!F$7,0)</f>
        <v>2210</v>
      </c>
      <c r="N68" s="25">
        <f>ROUND(('NEW Reference'!G$6*List!$H68)+'NEW Reference'!G$7,0)</f>
        <v>2501</v>
      </c>
      <c r="O68" s="25">
        <f>ROUND(('NEW Reference'!H$6*List!$H68)+'NEW Reference'!H$7,0)</f>
        <v>2597</v>
      </c>
      <c r="P68" s="25">
        <f>ROUND(('NEW Reference'!I$6*List!$H68)+'NEW Reference'!I$7,0)</f>
        <v>2699</v>
      </c>
      <c r="Q68" s="25">
        <f>ROUND(('NEW Reference'!J$6*List!$H68)+'NEW Reference'!J$7,0)</f>
        <v>3125</v>
      </c>
      <c r="R68" s="25">
        <f>ROUND(('NEW Reference'!K$6*List!$H68)+'NEW Reference'!K$7,0)</f>
        <v>3224</v>
      </c>
      <c r="S68" s="25">
        <f>ROUND(('NEW Reference'!L$6*List!$H68)+'NEW Reference'!L$7,0)</f>
        <v>3479</v>
      </c>
      <c r="T68" s="25">
        <f>ROUND(('NEW Reference'!M$6*List!$H68)+'NEW Reference'!M$7,0)</f>
        <v>4155</v>
      </c>
      <c r="U68" s="25">
        <f>ROUND(('NEW Reference'!N$6*List!$H68)+'NEW Reference'!N$7,0)</f>
        <v>16763</v>
      </c>
      <c r="V68" s="26">
        <f>ROUND(('NEW Reference'!O$6*List!$H68)+'NEW Reference'!O$7,0)</f>
        <v>623</v>
      </c>
      <c r="W68" s="26">
        <f>ROUND(('NEW Reference'!P$6*List!$H68)+'NEW Reference'!P$7,0)</f>
        <v>878</v>
      </c>
      <c r="X68" s="26">
        <f>ROUND(('NEW Reference'!Q$6*List!$H68)+'NEW Reference'!Q$7,0)</f>
        <v>439</v>
      </c>
      <c r="Z68" s="3" t="str">
        <f t="shared" si="2"/>
        <v>PIKE, Alabama</v>
      </c>
      <c r="AA68" s="79" t="s">
        <v>210</v>
      </c>
      <c r="AB68" s="28" t="s">
        <v>91</v>
      </c>
      <c r="AC68" s="30" t="s">
        <v>89</v>
      </c>
      <c r="AD68" s="31"/>
      <c r="AE68" s="20">
        <f t="shared" si="1"/>
        <v>0.63850000000000007</v>
      </c>
      <c r="AF68" s="75">
        <v>10500</v>
      </c>
      <c r="AG68" t="s">
        <v>211</v>
      </c>
      <c r="AH68" s="20">
        <v>0.95040000000000002</v>
      </c>
    </row>
    <row r="69" spans="1:34">
      <c r="A69" s="83">
        <v>1550</v>
      </c>
      <c r="B69" s="83">
        <v>1111</v>
      </c>
      <c r="C69" s="85">
        <v>99901</v>
      </c>
      <c r="D69" s="78" t="s">
        <v>86</v>
      </c>
      <c r="E69" s="79" t="s">
        <v>212</v>
      </c>
      <c r="F69" s="34" t="s">
        <v>89</v>
      </c>
      <c r="G69" s="24" t="s">
        <v>97</v>
      </c>
      <c r="H69" s="80">
        <f t="shared" si="3"/>
        <v>0.63850000000000007</v>
      </c>
      <c r="I69" s="25">
        <f>ROUND(('NEW Reference'!B$6*List!$H69)+'NEW Reference'!B$7,0)</f>
        <v>960</v>
      </c>
      <c r="J69" s="25">
        <f>ROUND(('NEW Reference'!C$6*List!$H69)+'NEW Reference'!C$7,0)</f>
        <v>1432</v>
      </c>
      <c r="K69" s="25">
        <f>ROUND(('NEW Reference'!D$6*List!$H69)+'NEW Reference'!D$7,0)</f>
        <v>1715</v>
      </c>
      <c r="L69" s="25">
        <f>ROUND(('NEW Reference'!E$6*List!$H69)+'NEW Reference'!E$7,0)</f>
        <v>2121</v>
      </c>
      <c r="M69" s="25">
        <f>ROUND(('NEW Reference'!F$6*List!$H69)+'NEW Reference'!F$7,0)</f>
        <v>2210</v>
      </c>
      <c r="N69" s="25">
        <f>ROUND(('NEW Reference'!G$6*List!$H69)+'NEW Reference'!G$7,0)</f>
        <v>2501</v>
      </c>
      <c r="O69" s="25">
        <f>ROUND(('NEW Reference'!H$6*List!$H69)+'NEW Reference'!H$7,0)</f>
        <v>2597</v>
      </c>
      <c r="P69" s="25">
        <f>ROUND(('NEW Reference'!I$6*List!$H69)+'NEW Reference'!I$7,0)</f>
        <v>2699</v>
      </c>
      <c r="Q69" s="25">
        <f>ROUND(('NEW Reference'!J$6*List!$H69)+'NEW Reference'!J$7,0)</f>
        <v>3125</v>
      </c>
      <c r="R69" s="25">
        <f>ROUND(('NEW Reference'!K$6*List!$H69)+'NEW Reference'!K$7,0)</f>
        <v>3224</v>
      </c>
      <c r="S69" s="25">
        <f>ROUND(('NEW Reference'!L$6*List!$H69)+'NEW Reference'!L$7,0)</f>
        <v>3479</v>
      </c>
      <c r="T69" s="25">
        <f>ROUND(('NEW Reference'!M$6*List!$H69)+'NEW Reference'!M$7,0)</f>
        <v>4155</v>
      </c>
      <c r="U69" s="25">
        <f>ROUND(('NEW Reference'!N$6*List!$H69)+'NEW Reference'!N$7,0)</f>
        <v>16763</v>
      </c>
      <c r="V69" s="26">
        <f>ROUND(('NEW Reference'!O$6*List!$H69)+'NEW Reference'!O$7,0)</f>
        <v>623</v>
      </c>
      <c r="W69" s="26">
        <f>ROUND(('NEW Reference'!P$6*List!$H69)+'NEW Reference'!P$7,0)</f>
        <v>878</v>
      </c>
      <c r="X69" s="26">
        <f>ROUND(('NEW Reference'!Q$6*List!$H69)+'NEW Reference'!Q$7,0)</f>
        <v>439</v>
      </c>
      <c r="Z69" s="3" t="str">
        <f t="shared" si="2"/>
        <v>RANDOLPH, Alabama</v>
      </c>
      <c r="AA69" s="79" t="s">
        <v>212</v>
      </c>
      <c r="AB69" s="28" t="s">
        <v>91</v>
      </c>
      <c r="AC69" s="30" t="s">
        <v>89</v>
      </c>
      <c r="AD69" s="31"/>
      <c r="AE69" s="20">
        <f t="shared" si="1"/>
        <v>0.63850000000000007</v>
      </c>
      <c r="AF69" s="75">
        <v>10540</v>
      </c>
      <c r="AG69" t="s">
        <v>213</v>
      </c>
      <c r="AH69" s="20">
        <v>1.0488999999999999</v>
      </c>
    </row>
    <row r="70" spans="1:34">
      <c r="A70" s="83">
        <v>1560</v>
      </c>
      <c r="B70" s="83">
        <v>1113</v>
      </c>
      <c r="C70" s="85">
        <v>17980</v>
      </c>
      <c r="D70" s="78" t="s">
        <v>214</v>
      </c>
      <c r="E70" s="79" t="s">
        <v>215</v>
      </c>
      <c r="F70" s="33" t="s">
        <v>89</v>
      </c>
      <c r="G70" s="24" t="s">
        <v>90</v>
      </c>
      <c r="H70" s="80">
        <f t="shared" si="3"/>
        <v>0.77959999999999996</v>
      </c>
      <c r="I70" s="25">
        <f>ROUND(('NEW Reference'!B$6*List!$H70)+'NEW Reference'!B$7,0)</f>
        <v>1099</v>
      </c>
      <c r="J70" s="25">
        <f>ROUND(('NEW Reference'!C$6*List!$H70)+'NEW Reference'!C$7,0)</f>
        <v>1639</v>
      </c>
      <c r="K70" s="25">
        <f>ROUND(('NEW Reference'!D$6*List!$H70)+'NEW Reference'!D$7,0)</f>
        <v>1964</v>
      </c>
      <c r="L70" s="25">
        <f>ROUND(('NEW Reference'!E$6*List!$H70)+'NEW Reference'!E$7,0)</f>
        <v>2428</v>
      </c>
      <c r="M70" s="25">
        <f>ROUND(('NEW Reference'!F$6*List!$H70)+'NEW Reference'!F$7,0)</f>
        <v>2530</v>
      </c>
      <c r="N70" s="25">
        <f>ROUND(('NEW Reference'!G$6*List!$H70)+'NEW Reference'!G$7,0)</f>
        <v>2864</v>
      </c>
      <c r="O70" s="25">
        <f>ROUND(('NEW Reference'!H$6*List!$H70)+'NEW Reference'!H$7,0)</f>
        <v>2973</v>
      </c>
      <c r="P70" s="25">
        <f>ROUND(('NEW Reference'!I$6*List!$H70)+'NEW Reference'!I$7,0)</f>
        <v>3090</v>
      </c>
      <c r="Q70" s="25">
        <f>ROUND(('NEW Reference'!J$6*List!$H70)+'NEW Reference'!J$7,0)</f>
        <v>3578</v>
      </c>
      <c r="R70" s="25">
        <f>ROUND(('NEW Reference'!K$6*List!$H70)+'NEW Reference'!K$7,0)</f>
        <v>3691</v>
      </c>
      <c r="S70" s="25">
        <f>ROUND(('NEW Reference'!L$6*List!$H70)+'NEW Reference'!L$7,0)</f>
        <v>3983</v>
      </c>
      <c r="T70" s="25">
        <f>ROUND(('NEW Reference'!M$6*List!$H70)+'NEW Reference'!M$7,0)</f>
        <v>4757</v>
      </c>
      <c r="U70" s="25">
        <f>ROUND(('NEW Reference'!N$6*List!$H70)+'NEW Reference'!N$7,0)</f>
        <v>19193</v>
      </c>
      <c r="V70" s="26">
        <f>ROUND(('NEW Reference'!O$6*List!$H70)+'NEW Reference'!O$7,0)</f>
        <v>714</v>
      </c>
      <c r="W70" s="26">
        <f>ROUND(('NEW Reference'!P$6*List!$H70)+'NEW Reference'!P$7,0)</f>
        <v>1005</v>
      </c>
      <c r="X70" s="26">
        <f>ROUND(('NEW Reference'!Q$6*List!$H70)+'NEW Reference'!Q$7,0)</f>
        <v>503</v>
      </c>
      <c r="Z70" s="3" t="str">
        <f t="shared" si="2"/>
        <v>RUSSELL, Alabama</v>
      </c>
      <c r="AA70" s="79" t="s">
        <v>215</v>
      </c>
      <c r="AB70" s="28" t="s">
        <v>91</v>
      </c>
      <c r="AC70" s="23" t="s">
        <v>89</v>
      </c>
      <c r="AD70" s="29"/>
      <c r="AE70" s="20">
        <f t="shared" si="1"/>
        <v>0.77959999999999996</v>
      </c>
      <c r="AF70" s="75">
        <v>10580</v>
      </c>
      <c r="AG70" t="s">
        <v>216</v>
      </c>
      <c r="AH70" s="20">
        <v>0.85560000000000003</v>
      </c>
    </row>
    <row r="71" spans="1:34">
      <c r="A71" s="83">
        <v>1570</v>
      </c>
      <c r="B71" s="83">
        <v>1115</v>
      </c>
      <c r="C71" s="85">
        <v>13820</v>
      </c>
      <c r="D71" s="78" t="s">
        <v>99</v>
      </c>
      <c r="E71" s="79" t="s">
        <v>217</v>
      </c>
      <c r="F71" s="33" t="s">
        <v>89</v>
      </c>
      <c r="G71" s="24" t="s">
        <v>90</v>
      </c>
      <c r="H71" s="80">
        <f t="shared" si="3"/>
        <v>0.86739999999999995</v>
      </c>
      <c r="I71" s="25">
        <f>ROUND(('NEW Reference'!B$6*List!$H71)+'NEW Reference'!B$7,0)</f>
        <v>1186</v>
      </c>
      <c r="J71" s="25">
        <f>ROUND(('NEW Reference'!C$6*List!$H71)+'NEW Reference'!C$7,0)</f>
        <v>1768</v>
      </c>
      <c r="K71" s="25">
        <f>ROUND(('NEW Reference'!D$6*List!$H71)+'NEW Reference'!D$7,0)</f>
        <v>2119</v>
      </c>
      <c r="L71" s="25">
        <f>ROUND(('NEW Reference'!E$6*List!$H71)+'NEW Reference'!E$7,0)</f>
        <v>2619</v>
      </c>
      <c r="M71" s="25">
        <f>ROUND(('NEW Reference'!F$6*List!$H71)+'NEW Reference'!F$7,0)</f>
        <v>2729</v>
      </c>
      <c r="N71" s="25">
        <f>ROUND(('NEW Reference'!G$6*List!$H71)+'NEW Reference'!G$7,0)</f>
        <v>3089</v>
      </c>
      <c r="O71" s="25">
        <f>ROUND(('NEW Reference'!H$6*List!$H71)+'NEW Reference'!H$7,0)</f>
        <v>3207</v>
      </c>
      <c r="P71" s="25">
        <f>ROUND(('NEW Reference'!I$6*List!$H71)+'NEW Reference'!I$7,0)</f>
        <v>3333</v>
      </c>
      <c r="Q71" s="25">
        <f>ROUND(('NEW Reference'!J$6*List!$H71)+'NEW Reference'!J$7,0)</f>
        <v>3860</v>
      </c>
      <c r="R71" s="25">
        <f>ROUND(('NEW Reference'!K$6*List!$H71)+'NEW Reference'!K$7,0)</f>
        <v>3982</v>
      </c>
      <c r="S71" s="25">
        <f>ROUND(('NEW Reference'!L$6*List!$H71)+'NEW Reference'!L$7,0)</f>
        <v>4296</v>
      </c>
      <c r="T71" s="25">
        <f>ROUND(('NEW Reference'!M$6*List!$H71)+'NEW Reference'!M$7,0)</f>
        <v>5131</v>
      </c>
      <c r="U71" s="25">
        <f>ROUND(('NEW Reference'!N$6*List!$H71)+'NEW Reference'!N$7,0)</f>
        <v>20705</v>
      </c>
      <c r="V71" s="26">
        <f>ROUND(('NEW Reference'!O$6*List!$H71)+'NEW Reference'!O$7,0)</f>
        <v>770</v>
      </c>
      <c r="W71" s="26">
        <f>ROUND(('NEW Reference'!P$6*List!$H71)+'NEW Reference'!P$7,0)</f>
        <v>1085</v>
      </c>
      <c r="X71" s="26">
        <f>ROUND(('NEW Reference'!Q$6*List!$H71)+'NEW Reference'!Q$7,0)</f>
        <v>542</v>
      </c>
      <c r="Z71" s="3" t="str">
        <f t="shared" si="2"/>
        <v>ST. CLAIR, Alabama</v>
      </c>
      <c r="AA71" s="79" t="s">
        <v>217</v>
      </c>
      <c r="AB71" s="28" t="s">
        <v>91</v>
      </c>
      <c r="AC71" s="23" t="s">
        <v>89</v>
      </c>
      <c r="AD71" s="29"/>
      <c r="AE71" s="20">
        <f t="shared" si="1"/>
        <v>0.86739999999999995</v>
      </c>
      <c r="AF71" s="75">
        <v>10740</v>
      </c>
      <c r="AG71" t="s">
        <v>218</v>
      </c>
      <c r="AH71" s="20">
        <v>0.92030000000000001</v>
      </c>
    </row>
    <row r="72" spans="1:34">
      <c r="A72" s="83">
        <v>1580</v>
      </c>
      <c r="B72" s="83">
        <v>1117</v>
      </c>
      <c r="C72" s="85">
        <v>13820</v>
      </c>
      <c r="D72" s="78" t="s">
        <v>99</v>
      </c>
      <c r="E72" s="79" t="s">
        <v>219</v>
      </c>
      <c r="F72" s="33" t="s">
        <v>89</v>
      </c>
      <c r="G72" s="24" t="s">
        <v>90</v>
      </c>
      <c r="H72" s="80">
        <f t="shared" si="3"/>
        <v>0.86739999999999995</v>
      </c>
      <c r="I72" s="25">
        <f>ROUND(('NEW Reference'!B$6*List!$H72)+'NEW Reference'!B$7,0)</f>
        <v>1186</v>
      </c>
      <c r="J72" s="25">
        <f>ROUND(('NEW Reference'!C$6*List!$H72)+'NEW Reference'!C$7,0)</f>
        <v>1768</v>
      </c>
      <c r="K72" s="25">
        <f>ROUND(('NEW Reference'!D$6*List!$H72)+'NEW Reference'!D$7,0)</f>
        <v>2119</v>
      </c>
      <c r="L72" s="25">
        <f>ROUND(('NEW Reference'!E$6*List!$H72)+'NEW Reference'!E$7,0)</f>
        <v>2619</v>
      </c>
      <c r="M72" s="25">
        <f>ROUND(('NEW Reference'!F$6*List!$H72)+'NEW Reference'!F$7,0)</f>
        <v>2729</v>
      </c>
      <c r="N72" s="25">
        <f>ROUND(('NEW Reference'!G$6*List!$H72)+'NEW Reference'!G$7,0)</f>
        <v>3089</v>
      </c>
      <c r="O72" s="25">
        <f>ROUND(('NEW Reference'!H$6*List!$H72)+'NEW Reference'!H$7,0)</f>
        <v>3207</v>
      </c>
      <c r="P72" s="25">
        <f>ROUND(('NEW Reference'!I$6*List!$H72)+'NEW Reference'!I$7,0)</f>
        <v>3333</v>
      </c>
      <c r="Q72" s="25">
        <f>ROUND(('NEW Reference'!J$6*List!$H72)+'NEW Reference'!J$7,0)</f>
        <v>3860</v>
      </c>
      <c r="R72" s="25">
        <f>ROUND(('NEW Reference'!K$6*List!$H72)+'NEW Reference'!K$7,0)</f>
        <v>3982</v>
      </c>
      <c r="S72" s="25">
        <f>ROUND(('NEW Reference'!L$6*List!$H72)+'NEW Reference'!L$7,0)</f>
        <v>4296</v>
      </c>
      <c r="T72" s="25">
        <f>ROUND(('NEW Reference'!M$6*List!$H72)+'NEW Reference'!M$7,0)</f>
        <v>5131</v>
      </c>
      <c r="U72" s="25">
        <f>ROUND(('NEW Reference'!N$6*List!$H72)+'NEW Reference'!N$7,0)</f>
        <v>20705</v>
      </c>
      <c r="V72" s="26">
        <f>ROUND(('NEW Reference'!O$6*List!$H72)+'NEW Reference'!O$7,0)</f>
        <v>770</v>
      </c>
      <c r="W72" s="26">
        <f>ROUND(('NEW Reference'!P$6*List!$H72)+'NEW Reference'!P$7,0)</f>
        <v>1085</v>
      </c>
      <c r="X72" s="26">
        <f>ROUND(('NEW Reference'!Q$6*List!$H72)+'NEW Reference'!Q$7,0)</f>
        <v>542</v>
      </c>
      <c r="Z72" s="3" t="str">
        <f t="shared" si="2"/>
        <v>SHELBY, Alabama</v>
      </c>
      <c r="AA72" s="79" t="s">
        <v>219</v>
      </c>
      <c r="AB72" s="28" t="s">
        <v>91</v>
      </c>
      <c r="AC72" s="23" t="s">
        <v>89</v>
      </c>
      <c r="AD72" s="29"/>
      <c r="AE72" s="20">
        <f t="shared" si="1"/>
        <v>0.86739999999999995</v>
      </c>
      <c r="AF72" s="75">
        <v>10780</v>
      </c>
      <c r="AG72" t="s">
        <v>220</v>
      </c>
      <c r="AH72" s="20">
        <v>0.87860000000000005</v>
      </c>
    </row>
    <row r="73" spans="1:34">
      <c r="A73" s="83">
        <v>1590</v>
      </c>
      <c r="B73" s="83">
        <v>1119</v>
      </c>
      <c r="C73" s="85">
        <v>99901</v>
      </c>
      <c r="D73" s="78" t="s">
        <v>86</v>
      </c>
      <c r="E73" s="79" t="s">
        <v>221</v>
      </c>
      <c r="F73" s="34" t="s">
        <v>89</v>
      </c>
      <c r="G73" s="24" t="s">
        <v>97</v>
      </c>
      <c r="H73" s="80">
        <f t="shared" si="3"/>
        <v>0.63850000000000007</v>
      </c>
      <c r="I73" s="25">
        <f>ROUND(('NEW Reference'!B$6*List!$H73)+'NEW Reference'!B$7,0)</f>
        <v>960</v>
      </c>
      <c r="J73" s="25">
        <f>ROUND(('NEW Reference'!C$6*List!$H73)+'NEW Reference'!C$7,0)</f>
        <v>1432</v>
      </c>
      <c r="K73" s="25">
        <f>ROUND(('NEW Reference'!D$6*List!$H73)+'NEW Reference'!D$7,0)</f>
        <v>1715</v>
      </c>
      <c r="L73" s="25">
        <f>ROUND(('NEW Reference'!E$6*List!$H73)+'NEW Reference'!E$7,0)</f>
        <v>2121</v>
      </c>
      <c r="M73" s="25">
        <f>ROUND(('NEW Reference'!F$6*List!$H73)+'NEW Reference'!F$7,0)</f>
        <v>2210</v>
      </c>
      <c r="N73" s="25">
        <f>ROUND(('NEW Reference'!G$6*List!$H73)+'NEW Reference'!G$7,0)</f>
        <v>2501</v>
      </c>
      <c r="O73" s="25">
        <f>ROUND(('NEW Reference'!H$6*List!$H73)+'NEW Reference'!H$7,0)</f>
        <v>2597</v>
      </c>
      <c r="P73" s="25">
        <f>ROUND(('NEW Reference'!I$6*List!$H73)+'NEW Reference'!I$7,0)</f>
        <v>2699</v>
      </c>
      <c r="Q73" s="25">
        <f>ROUND(('NEW Reference'!J$6*List!$H73)+'NEW Reference'!J$7,0)</f>
        <v>3125</v>
      </c>
      <c r="R73" s="25">
        <f>ROUND(('NEW Reference'!K$6*List!$H73)+'NEW Reference'!K$7,0)</f>
        <v>3224</v>
      </c>
      <c r="S73" s="25">
        <f>ROUND(('NEW Reference'!L$6*List!$H73)+'NEW Reference'!L$7,0)</f>
        <v>3479</v>
      </c>
      <c r="T73" s="25">
        <f>ROUND(('NEW Reference'!M$6*List!$H73)+'NEW Reference'!M$7,0)</f>
        <v>4155</v>
      </c>
      <c r="U73" s="25">
        <f>ROUND(('NEW Reference'!N$6*List!$H73)+'NEW Reference'!N$7,0)</f>
        <v>16763</v>
      </c>
      <c r="V73" s="26">
        <f>ROUND(('NEW Reference'!O$6*List!$H73)+'NEW Reference'!O$7,0)</f>
        <v>623</v>
      </c>
      <c r="W73" s="26">
        <f>ROUND(('NEW Reference'!P$6*List!$H73)+'NEW Reference'!P$7,0)</f>
        <v>878</v>
      </c>
      <c r="X73" s="26">
        <f>ROUND(('NEW Reference'!Q$6*List!$H73)+'NEW Reference'!Q$7,0)</f>
        <v>439</v>
      </c>
      <c r="Z73" s="3" t="str">
        <f t="shared" si="2"/>
        <v>SUMTER, Alabama</v>
      </c>
      <c r="AA73" s="79" t="s">
        <v>221</v>
      </c>
      <c r="AB73" s="28" t="s">
        <v>91</v>
      </c>
      <c r="AC73" s="30" t="s">
        <v>89</v>
      </c>
      <c r="AD73" s="31"/>
      <c r="AE73" s="20">
        <f t="shared" si="1"/>
        <v>0.63850000000000007</v>
      </c>
      <c r="AF73" s="75">
        <v>10900</v>
      </c>
      <c r="AG73" t="s">
        <v>222</v>
      </c>
      <c r="AH73" s="20">
        <v>1.0016</v>
      </c>
    </row>
    <row r="74" spans="1:34">
      <c r="A74" s="83">
        <v>1600</v>
      </c>
      <c r="B74" s="83">
        <v>1121</v>
      </c>
      <c r="C74" s="85">
        <v>99901</v>
      </c>
      <c r="D74" s="78" t="s">
        <v>86</v>
      </c>
      <c r="E74" s="79" t="s">
        <v>223</v>
      </c>
      <c r="F74" s="34" t="s">
        <v>89</v>
      </c>
      <c r="G74" s="24" t="s">
        <v>97</v>
      </c>
      <c r="H74" s="80">
        <f t="shared" si="3"/>
        <v>0.63850000000000007</v>
      </c>
      <c r="I74" s="25">
        <f>ROUND(('NEW Reference'!B$6*List!$H74)+'NEW Reference'!B$7,0)</f>
        <v>960</v>
      </c>
      <c r="J74" s="25">
        <f>ROUND(('NEW Reference'!C$6*List!$H74)+'NEW Reference'!C$7,0)</f>
        <v>1432</v>
      </c>
      <c r="K74" s="25">
        <f>ROUND(('NEW Reference'!D$6*List!$H74)+'NEW Reference'!D$7,0)</f>
        <v>1715</v>
      </c>
      <c r="L74" s="25">
        <f>ROUND(('NEW Reference'!E$6*List!$H74)+'NEW Reference'!E$7,0)</f>
        <v>2121</v>
      </c>
      <c r="M74" s="25">
        <f>ROUND(('NEW Reference'!F$6*List!$H74)+'NEW Reference'!F$7,0)</f>
        <v>2210</v>
      </c>
      <c r="N74" s="25">
        <f>ROUND(('NEW Reference'!G$6*List!$H74)+'NEW Reference'!G$7,0)</f>
        <v>2501</v>
      </c>
      <c r="O74" s="25">
        <f>ROUND(('NEW Reference'!H$6*List!$H74)+'NEW Reference'!H$7,0)</f>
        <v>2597</v>
      </c>
      <c r="P74" s="25">
        <f>ROUND(('NEW Reference'!I$6*List!$H74)+'NEW Reference'!I$7,0)</f>
        <v>2699</v>
      </c>
      <c r="Q74" s="25">
        <f>ROUND(('NEW Reference'!J$6*List!$H74)+'NEW Reference'!J$7,0)</f>
        <v>3125</v>
      </c>
      <c r="R74" s="25">
        <f>ROUND(('NEW Reference'!K$6*List!$H74)+'NEW Reference'!K$7,0)</f>
        <v>3224</v>
      </c>
      <c r="S74" s="25">
        <f>ROUND(('NEW Reference'!L$6*List!$H74)+'NEW Reference'!L$7,0)</f>
        <v>3479</v>
      </c>
      <c r="T74" s="25">
        <f>ROUND(('NEW Reference'!M$6*List!$H74)+'NEW Reference'!M$7,0)</f>
        <v>4155</v>
      </c>
      <c r="U74" s="25">
        <f>ROUND(('NEW Reference'!N$6*List!$H74)+'NEW Reference'!N$7,0)</f>
        <v>16763</v>
      </c>
      <c r="V74" s="26">
        <f>ROUND(('NEW Reference'!O$6*List!$H74)+'NEW Reference'!O$7,0)</f>
        <v>623</v>
      </c>
      <c r="W74" s="26">
        <f>ROUND(('NEW Reference'!P$6*List!$H74)+'NEW Reference'!P$7,0)</f>
        <v>878</v>
      </c>
      <c r="X74" s="26">
        <f>ROUND(('NEW Reference'!Q$6*List!$H74)+'NEW Reference'!Q$7,0)</f>
        <v>439</v>
      </c>
      <c r="Z74" s="3" t="str">
        <f t="shared" si="2"/>
        <v>TALLADEGA, Alabama</v>
      </c>
      <c r="AA74" s="79" t="s">
        <v>223</v>
      </c>
      <c r="AB74" s="28" t="s">
        <v>91</v>
      </c>
      <c r="AC74" s="30" t="s">
        <v>89</v>
      </c>
      <c r="AD74" s="31"/>
      <c r="AE74" s="20">
        <f t="shared" si="1"/>
        <v>0.63850000000000007</v>
      </c>
      <c r="AF74" s="75">
        <v>11020</v>
      </c>
      <c r="AG74" t="s">
        <v>224</v>
      </c>
      <c r="AH74" s="20">
        <v>0.86739999999999995</v>
      </c>
    </row>
    <row r="75" spans="1:34">
      <c r="A75" s="83">
        <v>1610</v>
      </c>
      <c r="B75" s="83">
        <v>1123</v>
      </c>
      <c r="C75" s="85">
        <v>99901</v>
      </c>
      <c r="D75" s="78" t="s">
        <v>86</v>
      </c>
      <c r="E75" s="79" t="s">
        <v>225</v>
      </c>
      <c r="F75" s="34" t="s">
        <v>89</v>
      </c>
      <c r="G75" s="24" t="s">
        <v>97</v>
      </c>
      <c r="H75" s="80">
        <f t="shared" si="3"/>
        <v>0.63850000000000007</v>
      </c>
      <c r="I75" s="25">
        <f>ROUND(('NEW Reference'!B$6*List!$H75)+'NEW Reference'!B$7,0)</f>
        <v>960</v>
      </c>
      <c r="J75" s="25">
        <f>ROUND(('NEW Reference'!C$6*List!$H75)+'NEW Reference'!C$7,0)</f>
        <v>1432</v>
      </c>
      <c r="K75" s="25">
        <f>ROUND(('NEW Reference'!D$6*List!$H75)+'NEW Reference'!D$7,0)</f>
        <v>1715</v>
      </c>
      <c r="L75" s="25">
        <f>ROUND(('NEW Reference'!E$6*List!$H75)+'NEW Reference'!E$7,0)</f>
        <v>2121</v>
      </c>
      <c r="M75" s="25">
        <f>ROUND(('NEW Reference'!F$6*List!$H75)+'NEW Reference'!F$7,0)</f>
        <v>2210</v>
      </c>
      <c r="N75" s="25">
        <f>ROUND(('NEW Reference'!G$6*List!$H75)+'NEW Reference'!G$7,0)</f>
        <v>2501</v>
      </c>
      <c r="O75" s="25">
        <f>ROUND(('NEW Reference'!H$6*List!$H75)+'NEW Reference'!H$7,0)</f>
        <v>2597</v>
      </c>
      <c r="P75" s="25">
        <f>ROUND(('NEW Reference'!I$6*List!$H75)+'NEW Reference'!I$7,0)</f>
        <v>2699</v>
      </c>
      <c r="Q75" s="25">
        <f>ROUND(('NEW Reference'!J$6*List!$H75)+'NEW Reference'!J$7,0)</f>
        <v>3125</v>
      </c>
      <c r="R75" s="25">
        <f>ROUND(('NEW Reference'!K$6*List!$H75)+'NEW Reference'!K$7,0)</f>
        <v>3224</v>
      </c>
      <c r="S75" s="25">
        <f>ROUND(('NEW Reference'!L$6*List!$H75)+'NEW Reference'!L$7,0)</f>
        <v>3479</v>
      </c>
      <c r="T75" s="25">
        <f>ROUND(('NEW Reference'!M$6*List!$H75)+'NEW Reference'!M$7,0)</f>
        <v>4155</v>
      </c>
      <c r="U75" s="25">
        <f>ROUND(('NEW Reference'!N$6*List!$H75)+'NEW Reference'!N$7,0)</f>
        <v>16763</v>
      </c>
      <c r="V75" s="26">
        <f>ROUND(('NEW Reference'!O$6*List!$H75)+'NEW Reference'!O$7,0)</f>
        <v>623</v>
      </c>
      <c r="W75" s="26">
        <f>ROUND(('NEW Reference'!P$6*List!$H75)+'NEW Reference'!P$7,0)</f>
        <v>878</v>
      </c>
      <c r="X75" s="26">
        <f>ROUND(('NEW Reference'!Q$6*List!$H75)+'NEW Reference'!Q$7,0)</f>
        <v>439</v>
      </c>
      <c r="Z75" s="3" t="str">
        <f t="shared" si="2"/>
        <v>TALLAPOOSA, Alabama</v>
      </c>
      <c r="AA75" s="79" t="s">
        <v>225</v>
      </c>
      <c r="AB75" s="28" t="s">
        <v>91</v>
      </c>
      <c r="AC75" s="30" t="s">
        <v>89</v>
      </c>
      <c r="AD75" s="31"/>
      <c r="AE75" s="20">
        <f t="shared" si="1"/>
        <v>0.63850000000000007</v>
      </c>
      <c r="AF75" s="75">
        <v>11100</v>
      </c>
      <c r="AG75" t="s">
        <v>226</v>
      </c>
      <c r="AH75" s="20">
        <v>0.84660000000000002</v>
      </c>
    </row>
    <row r="76" spans="1:34">
      <c r="A76" s="83">
        <v>1620</v>
      </c>
      <c r="B76" s="83">
        <v>1125</v>
      </c>
      <c r="C76" s="85">
        <v>46220</v>
      </c>
      <c r="D76" s="78" t="s">
        <v>159</v>
      </c>
      <c r="E76" s="79" t="s">
        <v>227</v>
      </c>
      <c r="F76" s="33" t="s">
        <v>89</v>
      </c>
      <c r="G76" s="24" t="s">
        <v>90</v>
      </c>
      <c r="H76" s="80">
        <f t="shared" si="3"/>
        <v>0.91620000000000001</v>
      </c>
      <c r="I76" s="25">
        <f>ROUND(('NEW Reference'!B$6*List!$H76)+'NEW Reference'!B$7,0)</f>
        <v>1234</v>
      </c>
      <c r="J76" s="25">
        <f>ROUND(('NEW Reference'!C$6*List!$H76)+'NEW Reference'!C$7,0)</f>
        <v>1840</v>
      </c>
      <c r="K76" s="25">
        <f>ROUND(('NEW Reference'!D$6*List!$H76)+'NEW Reference'!D$7,0)</f>
        <v>2205</v>
      </c>
      <c r="L76" s="25">
        <f>ROUND(('NEW Reference'!E$6*List!$H76)+'NEW Reference'!E$7,0)</f>
        <v>2726</v>
      </c>
      <c r="M76" s="25">
        <f>ROUND(('NEW Reference'!F$6*List!$H76)+'NEW Reference'!F$7,0)</f>
        <v>2840</v>
      </c>
      <c r="N76" s="25">
        <f>ROUND(('NEW Reference'!G$6*List!$H76)+'NEW Reference'!G$7,0)</f>
        <v>3215</v>
      </c>
      <c r="O76" s="25">
        <f>ROUND(('NEW Reference'!H$6*List!$H76)+'NEW Reference'!H$7,0)</f>
        <v>3337</v>
      </c>
      <c r="P76" s="25">
        <f>ROUND(('NEW Reference'!I$6*List!$H76)+'NEW Reference'!I$7,0)</f>
        <v>3468</v>
      </c>
      <c r="Q76" s="25">
        <f>ROUND(('NEW Reference'!J$6*List!$H76)+'NEW Reference'!J$7,0)</f>
        <v>4017</v>
      </c>
      <c r="R76" s="25">
        <f>ROUND(('NEW Reference'!K$6*List!$H76)+'NEW Reference'!K$7,0)</f>
        <v>4143</v>
      </c>
      <c r="S76" s="25">
        <f>ROUND(('NEW Reference'!L$6*List!$H76)+'NEW Reference'!L$7,0)</f>
        <v>4471</v>
      </c>
      <c r="T76" s="25">
        <f>ROUND(('NEW Reference'!M$6*List!$H76)+'NEW Reference'!M$7,0)</f>
        <v>5340</v>
      </c>
      <c r="U76" s="25">
        <f>ROUND(('NEW Reference'!N$6*List!$H76)+'NEW Reference'!N$7,0)</f>
        <v>21545</v>
      </c>
      <c r="V76" s="26">
        <f>ROUND(('NEW Reference'!O$6*List!$H76)+'NEW Reference'!O$7,0)</f>
        <v>801</v>
      </c>
      <c r="W76" s="26">
        <f>ROUND(('NEW Reference'!P$6*List!$H76)+'NEW Reference'!P$7,0)</f>
        <v>1129</v>
      </c>
      <c r="X76" s="26">
        <f>ROUND(('NEW Reference'!Q$6*List!$H76)+'NEW Reference'!Q$7,0)</f>
        <v>564</v>
      </c>
      <c r="Z76" s="3" t="str">
        <f t="shared" si="2"/>
        <v>TUSCALOOSA, Alabama</v>
      </c>
      <c r="AA76" s="79" t="s">
        <v>227</v>
      </c>
      <c r="AB76" s="28" t="s">
        <v>91</v>
      </c>
      <c r="AC76" s="23" t="s">
        <v>89</v>
      </c>
      <c r="AD76" s="29"/>
      <c r="AE76" s="20">
        <f t="shared" si="1"/>
        <v>0.91620000000000001</v>
      </c>
      <c r="AF76" s="75">
        <v>11180</v>
      </c>
      <c r="AG76" t="s">
        <v>228</v>
      </c>
      <c r="AH76" s="20">
        <v>0.86980000000000002</v>
      </c>
    </row>
    <row r="77" spans="1:34">
      <c r="A77" s="83">
        <v>1630</v>
      </c>
      <c r="B77" s="83">
        <v>1127</v>
      </c>
      <c r="C77" s="85">
        <v>13820</v>
      </c>
      <c r="D77" s="78" t="s">
        <v>99</v>
      </c>
      <c r="E77" s="79" t="s">
        <v>229</v>
      </c>
      <c r="F77" s="33" t="s">
        <v>89</v>
      </c>
      <c r="G77" s="24" t="s">
        <v>97</v>
      </c>
      <c r="H77" s="80">
        <f t="shared" si="3"/>
        <v>0.86739999999999995</v>
      </c>
      <c r="I77" s="25">
        <f>ROUND(('NEW Reference'!B$6*List!$H77)+'NEW Reference'!B$7,0)</f>
        <v>1186</v>
      </c>
      <c r="J77" s="25">
        <f>ROUND(('NEW Reference'!C$6*List!$H77)+'NEW Reference'!C$7,0)</f>
        <v>1768</v>
      </c>
      <c r="K77" s="25">
        <f>ROUND(('NEW Reference'!D$6*List!$H77)+'NEW Reference'!D$7,0)</f>
        <v>2119</v>
      </c>
      <c r="L77" s="25">
        <f>ROUND(('NEW Reference'!E$6*List!$H77)+'NEW Reference'!E$7,0)</f>
        <v>2619</v>
      </c>
      <c r="M77" s="25">
        <f>ROUND(('NEW Reference'!F$6*List!$H77)+'NEW Reference'!F$7,0)</f>
        <v>2729</v>
      </c>
      <c r="N77" s="25">
        <f>ROUND(('NEW Reference'!G$6*List!$H77)+'NEW Reference'!G$7,0)</f>
        <v>3089</v>
      </c>
      <c r="O77" s="25">
        <f>ROUND(('NEW Reference'!H$6*List!$H77)+'NEW Reference'!H$7,0)</f>
        <v>3207</v>
      </c>
      <c r="P77" s="25">
        <f>ROUND(('NEW Reference'!I$6*List!$H77)+'NEW Reference'!I$7,0)</f>
        <v>3333</v>
      </c>
      <c r="Q77" s="25">
        <f>ROUND(('NEW Reference'!J$6*List!$H77)+'NEW Reference'!J$7,0)</f>
        <v>3860</v>
      </c>
      <c r="R77" s="25">
        <f>ROUND(('NEW Reference'!K$6*List!$H77)+'NEW Reference'!K$7,0)</f>
        <v>3982</v>
      </c>
      <c r="S77" s="25">
        <f>ROUND(('NEW Reference'!L$6*List!$H77)+'NEW Reference'!L$7,0)</f>
        <v>4296</v>
      </c>
      <c r="T77" s="25">
        <f>ROUND(('NEW Reference'!M$6*List!$H77)+'NEW Reference'!M$7,0)</f>
        <v>5131</v>
      </c>
      <c r="U77" s="25">
        <f>ROUND(('NEW Reference'!N$6*List!$H77)+'NEW Reference'!N$7,0)</f>
        <v>20705</v>
      </c>
      <c r="V77" s="26">
        <f>ROUND(('NEW Reference'!O$6*List!$H77)+'NEW Reference'!O$7,0)</f>
        <v>770</v>
      </c>
      <c r="W77" s="26">
        <f>ROUND(('NEW Reference'!P$6*List!$H77)+'NEW Reference'!P$7,0)</f>
        <v>1085</v>
      </c>
      <c r="X77" s="26">
        <f>ROUND(('NEW Reference'!Q$6*List!$H77)+'NEW Reference'!Q$7,0)</f>
        <v>542</v>
      </c>
      <c r="Z77" s="3" t="str">
        <f t="shared" si="2"/>
        <v>WALKER, Alabama</v>
      </c>
      <c r="AA77" s="79" t="s">
        <v>229</v>
      </c>
      <c r="AB77" s="28" t="s">
        <v>91</v>
      </c>
      <c r="AC77" s="23" t="s">
        <v>89</v>
      </c>
      <c r="AD77" s="29"/>
      <c r="AE77" s="20">
        <f t="shared" si="1"/>
        <v>0.86739999999999995</v>
      </c>
      <c r="AF77" s="75">
        <v>11200</v>
      </c>
      <c r="AG77" t="s">
        <v>230</v>
      </c>
      <c r="AH77" s="20">
        <v>0.9851000000000002</v>
      </c>
    </row>
    <row r="78" spans="1:34">
      <c r="A78" s="83">
        <v>1640</v>
      </c>
      <c r="B78" s="83">
        <v>1129</v>
      </c>
      <c r="C78" s="85">
        <v>99901</v>
      </c>
      <c r="D78" s="78" t="s">
        <v>86</v>
      </c>
      <c r="E78" s="79" t="s">
        <v>194</v>
      </c>
      <c r="F78" s="34" t="s">
        <v>89</v>
      </c>
      <c r="G78" s="24" t="s">
        <v>90</v>
      </c>
      <c r="H78" s="80">
        <f t="shared" ref="H78:H100" si="4">IFERROR(INDEX($AH:$AH,MATCH($C78,$AF:$AF,0)),"")</f>
        <v>0.63850000000000007</v>
      </c>
      <c r="I78" s="25">
        <f>ROUND(('NEW Reference'!B$6*List!$H78)+'NEW Reference'!B$7,0)</f>
        <v>960</v>
      </c>
      <c r="J78" s="25">
        <f>ROUND(('NEW Reference'!C$6*List!$H78)+'NEW Reference'!C$7,0)</f>
        <v>1432</v>
      </c>
      <c r="K78" s="25">
        <f>ROUND(('NEW Reference'!D$6*List!$H78)+'NEW Reference'!D$7,0)</f>
        <v>1715</v>
      </c>
      <c r="L78" s="25">
        <f>ROUND(('NEW Reference'!E$6*List!$H78)+'NEW Reference'!E$7,0)</f>
        <v>2121</v>
      </c>
      <c r="M78" s="25">
        <f>ROUND(('NEW Reference'!F$6*List!$H78)+'NEW Reference'!F$7,0)</f>
        <v>2210</v>
      </c>
      <c r="N78" s="25">
        <f>ROUND(('NEW Reference'!G$6*List!$H78)+'NEW Reference'!G$7,0)</f>
        <v>2501</v>
      </c>
      <c r="O78" s="25">
        <f>ROUND(('NEW Reference'!H$6*List!$H78)+'NEW Reference'!H$7,0)</f>
        <v>2597</v>
      </c>
      <c r="P78" s="25">
        <f>ROUND(('NEW Reference'!I$6*List!$H78)+'NEW Reference'!I$7,0)</f>
        <v>2699</v>
      </c>
      <c r="Q78" s="25">
        <f>ROUND(('NEW Reference'!J$6*List!$H78)+'NEW Reference'!J$7,0)</f>
        <v>3125</v>
      </c>
      <c r="R78" s="25">
        <f>ROUND(('NEW Reference'!K$6*List!$H78)+'NEW Reference'!K$7,0)</f>
        <v>3224</v>
      </c>
      <c r="S78" s="25">
        <f>ROUND(('NEW Reference'!L$6*List!$H78)+'NEW Reference'!L$7,0)</f>
        <v>3479</v>
      </c>
      <c r="T78" s="25">
        <f>ROUND(('NEW Reference'!M$6*List!$H78)+'NEW Reference'!M$7,0)</f>
        <v>4155</v>
      </c>
      <c r="U78" s="25">
        <f>ROUND(('NEW Reference'!N$6*List!$H78)+'NEW Reference'!N$7,0)</f>
        <v>16763</v>
      </c>
      <c r="V78" s="26">
        <f>ROUND(('NEW Reference'!O$6*List!$H78)+'NEW Reference'!O$7,0)</f>
        <v>623</v>
      </c>
      <c r="W78" s="26">
        <f>ROUND(('NEW Reference'!P$6*List!$H78)+'NEW Reference'!P$7,0)</f>
        <v>878</v>
      </c>
      <c r="X78" s="26">
        <f>ROUND(('NEW Reference'!Q$6*List!$H78)+'NEW Reference'!Q$7,0)</f>
        <v>439</v>
      </c>
      <c r="Z78" s="3" t="str">
        <f t="shared" si="2"/>
        <v>WASHINGTON, Alabama</v>
      </c>
      <c r="AA78" s="79" t="s">
        <v>194</v>
      </c>
      <c r="AB78" s="28" t="s">
        <v>91</v>
      </c>
      <c r="AC78" s="30" t="s">
        <v>89</v>
      </c>
      <c r="AD78" s="31"/>
      <c r="AE78" s="20">
        <f t="shared" ref="AE78:AE141" si="5">IFERROR(INDEX($AH:$AH,MATCH($C78,$AF:$AF,0)),"")</f>
        <v>0.63850000000000007</v>
      </c>
      <c r="AF78" s="75">
        <v>11244</v>
      </c>
      <c r="AG78" t="s">
        <v>231</v>
      </c>
      <c r="AH78" s="20">
        <v>1.2334000000000001</v>
      </c>
    </row>
    <row r="79" spans="1:34">
      <c r="A79" s="83">
        <v>1650</v>
      </c>
      <c r="B79" s="83">
        <v>1131</v>
      </c>
      <c r="C79" s="85">
        <v>99901</v>
      </c>
      <c r="D79" s="78" t="s">
        <v>86</v>
      </c>
      <c r="E79" s="79" t="s">
        <v>232</v>
      </c>
      <c r="F79" s="34" t="s">
        <v>89</v>
      </c>
      <c r="G79" s="24" t="s">
        <v>97</v>
      </c>
      <c r="H79" s="80">
        <f t="shared" si="4"/>
        <v>0.63850000000000007</v>
      </c>
      <c r="I79" s="25">
        <f>ROUND(('NEW Reference'!B$6*List!$H79)+'NEW Reference'!B$7,0)</f>
        <v>960</v>
      </c>
      <c r="J79" s="25">
        <f>ROUND(('NEW Reference'!C$6*List!$H79)+'NEW Reference'!C$7,0)</f>
        <v>1432</v>
      </c>
      <c r="K79" s="25">
        <f>ROUND(('NEW Reference'!D$6*List!$H79)+'NEW Reference'!D$7,0)</f>
        <v>1715</v>
      </c>
      <c r="L79" s="25">
        <f>ROUND(('NEW Reference'!E$6*List!$H79)+'NEW Reference'!E$7,0)</f>
        <v>2121</v>
      </c>
      <c r="M79" s="25">
        <f>ROUND(('NEW Reference'!F$6*List!$H79)+'NEW Reference'!F$7,0)</f>
        <v>2210</v>
      </c>
      <c r="N79" s="25">
        <f>ROUND(('NEW Reference'!G$6*List!$H79)+'NEW Reference'!G$7,0)</f>
        <v>2501</v>
      </c>
      <c r="O79" s="25">
        <f>ROUND(('NEW Reference'!H$6*List!$H79)+'NEW Reference'!H$7,0)</f>
        <v>2597</v>
      </c>
      <c r="P79" s="25">
        <f>ROUND(('NEW Reference'!I$6*List!$H79)+'NEW Reference'!I$7,0)</f>
        <v>2699</v>
      </c>
      <c r="Q79" s="25">
        <f>ROUND(('NEW Reference'!J$6*List!$H79)+'NEW Reference'!J$7,0)</f>
        <v>3125</v>
      </c>
      <c r="R79" s="25">
        <f>ROUND(('NEW Reference'!K$6*List!$H79)+'NEW Reference'!K$7,0)</f>
        <v>3224</v>
      </c>
      <c r="S79" s="25">
        <f>ROUND(('NEW Reference'!L$6*List!$H79)+'NEW Reference'!L$7,0)</f>
        <v>3479</v>
      </c>
      <c r="T79" s="25">
        <f>ROUND(('NEW Reference'!M$6*List!$H79)+'NEW Reference'!M$7,0)</f>
        <v>4155</v>
      </c>
      <c r="U79" s="25">
        <f>ROUND(('NEW Reference'!N$6*List!$H79)+'NEW Reference'!N$7,0)</f>
        <v>16763</v>
      </c>
      <c r="V79" s="26">
        <f>ROUND(('NEW Reference'!O$6*List!$H79)+'NEW Reference'!O$7,0)</f>
        <v>623</v>
      </c>
      <c r="W79" s="26">
        <f>ROUND(('NEW Reference'!P$6*List!$H79)+'NEW Reference'!P$7,0)</f>
        <v>878</v>
      </c>
      <c r="X79" s="26">
        <f>ROUND(('NEW Reference'!Q$6*List!$H79)+'NEW Reference'!Q$7,0)</f>
        <v>439</v>
      </c>
      <c r="Z79" s="3" t="str">
        <f t="shared" ref="Z79:Z88" si="6">CONCATENATE(AA79, AB79, AC79)</f>
        <v>WILCOX, Alabama</v>
      </c>
      <c r="AA79" s="79" t="s">
        <v>232</v>
      </c>
      <c r="AB79" s="28" t="s">
        <v>91</v>
      </c>
      <c r="AC79" s="30" t="s">
        <v>89</v>
      </c>
      <c r="AD79" s="31"/>
      <c r="AE79" s="20">
        <f t="shared" si="5"/>
        <v>0.63850000000000007</v>
      </c>
      <c r="AF79" s="75">
        <v>11260</v>
      </c>
      <c r="AG79" t="s">
        <v>233</v>
      </c>
      <c r="AH79" s="20">
        <v>1.1371</v>
      </c>
    </row>
    <row r="80" spans="1:34">
      <c r="A80" s="83">
        <v>1660</v>
      </c>
      <c r="B80" s="83">
        <v>1133</v>
      </c>
      <c r="C80" s="85">
        <v>99901</v>
      </c>
      <c r="D80" s="78" t="s">
        <v>86</v>
      </c>
      <c r="E80" s="79" t="s">
        <v>234</v>
      </c>
      <c r="F80" s="34" t="s">
        <v>89</v>
      </c>
      <c r="G80" s="24" t="s">
        <v>97</v>
      </c>
      <c r="H80" s="80">
        <f t="shared" si="4"/>
        <v>0.63850000000000007</v>
      </c>
      <c r="I80" s="25">
        <f>ROUND(('NEW Reference'!B$6*List!$H80)+'NEW Reference'!B$7,0)</f>
        <v>960</v>
      </c>
      <c r="J80" s="25">
        <f>ROUND(('NEW Reference'!C$6*List!$H80)+'NEW Reference'!C$7,0)</f>
        <v>1432</v>
      </c>
      <c r="K80" s="25">
        <f>ROUND(('NEW Reference'!D$6*List!$H80)+'NEW Reference'!D$7,0)</f>
        <v>1715</v>
      </c>
      <c r="L80" s="25">
        <f>ROUND(('NEW Reference'!E$6*List!$H80)+'NEW Reference'!E$7,0)</f>
        <v>2121</v>
      </c>
      <c r="M80" s="25">
        <f>ROUND(('NEW Reference'!F$6*List!$H80)+'NEW Reference'!F$7,0)</f>
        <v>2210</v>
      </c>
      <c r="N80" s="25">
        <f>ROUND(('NEW Reference'!G$6*List!$H80)+'NEW Reference'!G$7,0)</f>
        <v>2501</v>
      </c>
      <c r="O80" s="25">
        <f>ROUND(('NEW Reference'!H$6*List!$H80)+'NEW Reference'!H$7,0)</f>
        <v>2597</v>
      </c>
      <c r="P80" s="25">
        <f>ROUND(('NEW Reference'!I$6*List!$H80)+'NEW Reference'!I$7,0)</f>
        <v>2699</v>
      </c>
      <c r="Q80" s="25">
        <f>ROUND(('NEW Reference'!J$6*List!$H80)+'NEW Reference'!J$7,0)</f>
        <v>3125</v>
      </c>
      <c r="R80" s="25">
        <f>ROUND(('NEW Reference'!K$6*List!$H80)+'NEW Reference'!K$7,0)</f>
        <v>3224</v>
      </c>
      <c r="S80" s="25">
        <f>ROUND(('NEW Reference'!L$6*List!$H80)+'NEW Reference'!L$7,0)</f>
        <v>3479</v>
      </c>
      <c r="T80" s="25">
        <f>ROUND(('NEW Reference'!M$6*List!$H80)+'NEW Reference'!M$7,0)</f>
        <v>4155</v>
      </c>
      <c r="U80" s="25">
        <f>ROUND(('NEW Reference'!N$6*List!$H80)+'NEW Reference'!N$7,0)</f>
        <v>16763</v>
      </c>
      <c r="V80" s="26">
        <f>ROUND(('NEW Reference'!O$6*List!$H80)+'NEW Reference'!O$7,0)</f>
        <v>623</v>
      </c>
      <c r="W80" s="26">
        <f>ROUND(('NEW Reference'!P$6*List!$H80)+'NEW Reference'!P$7,0)</f>
        <v>878</v>
      </c>
      <c r="X80" s="26">
        <f>ROUND(('NEW Reference'!Q$6*List!$H80)+'NEW Reference'!Q$7,0)</f>
        <v>439</v>
      </c>
      <c r="Z80" s="3" t="str">
        <f t="shared" si="6"/>
        <v>WINSTON, Alabama</v>
      </c>
      <c r="AA80" s="79" t="s">
        <v>234</v>
      </c>
      <c r="AB80" s="28" t="s">
        <v>91</v>
      </c>
      <c r="AC80" s="30" t="s">
        <v>89</v>
      </c>
      <c r="AD80" s="31"/>
      <c r="AE80" s="20">
        <f t="shared" si="5"/>
        <v>0.63850000000000007</v>
      </c>
      <c r="AF80" s="75">
        <v>11460</v>
      </c>
      <c r="AG80" t="s">
        <v>235</v>
      </c>
      <c r="AH80" s="20">
        <v>0.99060000000000004</v>
      </c>
    </row>
    <row r="81" spans="1:34">
      <c r="A81" s="83">
        <v>1999</v>
      </c>
      <c r="B81" s="83">
        <v>1990</v>
      </c>
      <c r="C81" s="85">
        <v>99901</v>
      </c>
      <c r="D81" s="78" t="s">
        <v>86</v>
      </c>
      <c r="E81" s="79" t="s">
        <v>236</v>
      </c>
      <c r="F81" s="34" t="s">
        <v>89</v>
      </c>
      <c r="G81" s="24" t="s">
        <v>97</v>
      </c>
      <c r="H81" s="80">
        <f t="shared" si="4"/>
        <v>0.63850000000000007</v>
      </c>
      <c r="I81" s="25">
        <f>ROUND(('NEW Reference'!B$6*List!$H81)+'NEW Reference'!B$7,0)</f>
        <v>960</v>
      </c>
      <c r="J81" s="25">
        <f>ROUND(('NEW Reference'!C$6*List!$H81)+'NEW Reference'!C$7,0)</f>
        <v>1432</v>
      </c>
      <c r="K81" s="25">
        <f>ROUND(('NEW Reference'!D$6*List!$H81)+'NEW Reference'!D$7,0)</f>
        <v>1715</v>
      </c>
      <c r="L81" s="25">
        <f>ROUND(('NEW Reference'!E$6*List!$H81)+'NEW Reference'!E$7,0)</f>
        <v>2121</v>
      </c>
      <c r="M81" s="25">
        <f>ROUND(('NEW Reference'!F$6*List!$H81)+'NEW Reference'!F$7,0)</f>
        <v>2210</v>
      </c>
      <c r="N81" s="25">
        <f>ROUND(('NEW Reference'!G$6*List!$H81)+'NEW Reference'!G$7,0)</f>
        <v>2501</v>
      </c>
      <c r="O81" s="25">
        <f>ROUND(('NEW Reference'!H$6*List!$H81)+'NEW Reference'!H$7,0)</f>
        <v>2597</v>
      </c>
      <c r="P81" s="25">
        <f>ROUND(('NEW Reference'!I$6*List!$H81)+'NEW Reference'!I$7,0)</f>
        <v>2699</v>
      </c>
      <c r="Q81" s="25">
        <f>ROUND(('NEW Reference'!J$6*List!$H81)+'NEW Reference'!J$7,0)</f>
        <v>3125</v>
      </c>
      <c r="R81" s="25">
        <f>ROUND(('NEW Reference'!K$6*List!$H81)+'NEW Reference'!K$7,0)</f>
        <v>3224</v>
      </c>
      <c r="S81" s="25">
        <f>ROUND(('NEW Reference'!L$6*List!$H81)+'NEW Reference'!L$7,0)</f>
        <v>3479</v>
      </c>
      <c r="T81" s="25">
        <f>ROUND(('NEW Reference'!M$6*List!$H81)+'NEW Reference'!M$7,0)</f>
        <v>4155</v>
      </c>
      <c r="U81" s="25">
        <f>ROUND(('NEW Reference'!N$6*List!$H81)+'NEW Reference'!N$7,0)</f>
        <v>16763</v>
      </c>
      <c r="V81" s="26">
        <f>ROUND(('NEW Reference'!O$6*List!$H81)+'NEW Reference'!O$7,0)</f>
        <v>623</v>
      </c>
      <c r="W81" s="26">
        <f>ROUND(('NEW Reference'!P$6*List!$H81)+'NEW Reference'!P$7,0)</f>
        <v>878</v>
      </c>
      <c r="X81" s="26">
        <f>ROUND(('NEW Reference'!Q$6*List!$H81)+'NEW Reference'!Q$7,0)</f>
        <v>439</v>
      </c>
      <c r="Z81" s="3" t="str">
        <f t="shared" si="6"/>
        <v>STATEWIDE, Alabama</v>
      </c>
      <c r="AA81" s="79" t="s">
        <v>236</v>
      </c>
      <c r="AB81" s="28" t="s">
        <v>91</v>
      </c>
      <c r="AC81" s="30" t="s">
        <v>89</v>
      </c>
      <c r="AD81" s="31"/>
      <c r="AE81" s="20">
        <f t="shared" si="5"/>
        <v>0.63850000000000007</v>
      </c>
      <c r="AF81" s="75">
        <v>11500</v>
      </c>
      <c r="AG81" t="s">
        <v>108</v>
      </c>
      <c r="AH81" s="20">
        <v>0.69840000000000002</v>
      </c>
    </row>
    <row r="82" spans="1:34">
      <c r="A82" s="83">
        <v>2013</v>
      </c>
      <c r="B82" s="83">
        <v>2013</v>
      </c>
      <c r="C82" s="85">
        <v>99902</v>
      </c>
      <c r="D82" s="78" t="s">
        <v>92</v>
      </c>
      <c r="E82" s="79" t="s">
        <v>237</v>
      </c>
      <c r="F82" s="34" t="s">
        <v>238</v>
      </c>
      <c r="G82" s="24" t="s">
        <v>97</v>
      </c>
      <c r="H82">
        <v>1.1371</v>
      </c>
      <c r="I82" s="25">
        <f>ROUND(('NEW Reference'!B$6*List!$H82)+'NEW Reference'!B$7,0)</f>
        <v>1452</v>
      </c>
      <c r="J82" s="25">
        <f>ROUND(('NEW Reference'!C$6*List!$H82)+'NEW Reference'!C$7,0)</f>
        <v>2165</v>
      </c>
      <c r="K82" s="25">
        <f>ROUND(('NEW Reference'!D$6*List!$H82)+'NEW Reference'!D$7,0)</f>
        <v>2594</v>
      </c>
      <c r="L82" s="25">
        <f>ROUND(('NEW Reference'!E$6*List!$H82)+'NEW Reference'!E$7,0)</f>
        <v>3207</v>
      </c>
      <c r="M82" s="25">
        <f>ROUND(('NEW Reference'!F$6*List!$H82)+'NEW Reference'!F$7,0)</f>
        <v>3341</v>
      </c>
      <c r="N82" s="25">
        <f>ROUND(('NEW Reference'!G$6*List!$H82)+'NEW Reference'!G$7,0)</f>
        <v>3782</v>
      </c>
      <c r="O82" s="25">
        <f>ROUND(('NEW Reference'!H$6*List!$H82)+'NEW Reference'!H$7,0)</f>
        <v>3927</v>
      </c>
      <c r="P82" s="25">
        <f>ROUND(('NEW Reference'!I$6*List!$H82)+'NEW Reference'!I$7,0)</f>
        <v>4081</v>
      </c>
      <c r="Q82" s="25">
        <f>ROUND(('NEW Reference'!J$6*List!$H82)+'NEW Reference'!J$7,0)</f>
        <v>4726</v>
      </c>
      <c r="R82" s="25">
        <f>ROUND(('NEW Reference'!K$6*List!$H82)+'NEW Reference'!K$7,0)</f>
        <v>4875</v>
      </c>
      <c r="S82" s="25">
        <f>ROUND(('NEW Reference'!L$6*List!$H82)+'NEW Reference'!L$7,0)</f>
        <v>5260</v>
      </c>
      <c r="T82" s="25">
        <f>ROUND(('NEW Reference'!M$6*List!$H82)+'NEW Reference'!M$7,0)</f>
        <v>6282</v>
      </c>
      <c r="U82" s="25">
        <f>ROUND(('NEW Reference'!N$6*List!$H82)+'NEW Reference'!N$7,0)</f>
        <v>25348</v>
      </c>
      <c r="V82" s="26">
        <f>ROUND(('NEW Reference'!O$6*List!$H82)+'NEW Reference'!O$7,0)</f>
        <v>942</v>
      </c>
      <c r="W82" s="26">
        <f>ROUND(('NEW Reference'!P$6*List!$H82)+'NEW Reference'!P$7,0)</f>
        <v>1328</v>
      </c>
      <c r="X82" s="26">
        <f>ROUND(('NEW Reference'!Q$6*List!$H82)+'NEW Reference'!Q$7,0)</f>
        <v>664</v>
      </c>
      <c r="Z82" s="3" t="str">
        <f t="shared" si="6"/>
        <v>ALEUTIANS EAST, Alaska</v>
      </c>
      <c r="AA82" s="79" t="s">
        <v>237</v>
      </c>
      <c r="AB82" s="28" t="s">
        <v>91</v>
      </c>
      <c r="AC82" s="30" t="s">
        <v>238</v>
      </c>
      <c r="AD82" s="31"/>
      <c r="AE82" s="20">
        <f t="shared" si="5"/>
        <v>1.1317000000000002</v>
      </c>
      <c r="AF82" s="75">
        <v>11540</v>
      </c>
      <c r="AG82" t="s">
        <v>239</v>
      </c>
      <c r="AH82" s="20">
        <v>0.95340000000000003</v>
      </c>
    </row>
    <row r="83" spans="1:34">
      <c r="A83" s="83">
        <v>2016</v>
      </c>
      <c r="B83" s="83">
        <v>2016</v>
      </c>
      <c r="C83" s="85">
        <v>99902</v>
      </c>
      <c r="D83" s="78" t="s">
        <v>92</v>
      </c>
      <c r="E83" s="79" t="s">
        <v>240</v>
      </c>
      <c r="F83" s="34" t="s">
        <v>238</v>
      </c>
      <c r="G83" s="24" t="s">
        <v>97</v>
      </c>
      <c r="H83">
        <v>1.1371</v>
      </c>
      <c r="I83" s="25">
        <f>ROUND(('NEW Reference'!B$6*List!$H83)+'NEW Reference'!B$7,0)</f>
        <v>1452</v>
      </c>
      <c r="J83" s="25">
        <f>ROUND(('NEW Reference'!C$6*List!$H83)+'NEW Reference'!C$7,0)</f>
        <v>2165</v>
      </c>
      <c r="K83" s="25">
        <f>ROUND(('NEW Reference'!D$6*List!$H83)+'NEW Reference'!D$7,0)</f>
        <v>2594</v>
      </c>
      <c r="L83" s="25">
        <f>ROUND(('NEW Reference'!E$6*List!$H83)+'NEW Reference'!E$7,0)</f>
        <v>3207</v>
      </c>
      <c r="M83" s="25">
        <f>ROUND(('NEW Reference'!F$6*List!$H83)+'NEW Reference'!F$7,0)</f>
        <v>3341</v>
      </c>
      <c r="N83" s="25">
        <f>ROUND(('NEW Reference'!G$6*List!$H83)+'NEW Reference'!G$7,0)</f>
        <v>3782</v>
      </c>
      <c r="O83" s="25">
        <f>ROUND(('NEW Reference'!H$6*List!$H83)+'NEW Reference'!H$7,0)</f>
        <v>3927</v>
      </c>
      <c r="P83" s="25">
        <f>ROUND(('NEW Reference'!I$6*List!$H83)+'NEW Reference'!I$7,0)</f>
        <v>4081</v>
      </c>
      <c r="Q83" s="25">
        <f>ROUND(('NEW Reference'!J$6*List!$H83)+'NEW Reference'!J$7,0)</f>
        <v>4726</v>
      </c>
      <c r="R83" s="25">
        <f>ROUND(('NEW Reference'!K$6*List!$H83)+'NEW Reference'!K$7,0)</f>
        <v>4875</v>
      </c>
      <c r="S83" s="25">
        <f>ROUND(('NEW Reference'!L$6*List!$H83)+'NEW Reference'!L$7,0)</f>
        <v>5260</v>
      </c>
      <c r="T83" s="25">
        <f>ROUND(('NEW Reference'!M$6*List!$H83)+'NEW Reference'!M$7,0)</f>
        <v>6282</v>
      </c>
      <c r="U83" s="25">
        <f>ROUND(('NEW Reference'!N$6*List!$H83)+'NEW Reference'!N$7,0)</f>
        <v>25348</v>
      </c>
      <c r="V83" s="26">
        <f>ROUND(('NEW Reference'!O$6*List!$H83)+'NEW Reference'!O$7,0)</f>
        <v>942</v>
      </c>
      <c r="W83" s="26">
        <f>ROUND(('NEW Reference'!P$6*List!$H83)+'NEW Reference'!P$7,0)</f>
        <v>1328</v>
      </c>
      <c r="X83" s="26">
        <f>ROUND(('NEW Reference'!Q$6*List!$H83)+'NEW Reference'!Q$7,0)</f>
        <v>664</v>
      </c>
      <c r="Z83" s="3" t="str">
        <f t="shared" si="6"/>
        <v>ALEUTIANS WEST, Alaska</v>
      </c>
      <c r="AA83" s="79" t="s">
        <v>240</v>
      </c>
      <c r="AB83" s="28" t="s">
        <v>91</v>
      </c>
      <c r="AC83" s="23" t="s">
        <v>238</v>
      </c>
      <c r="AD83" s="29"/>
      <c r="AE83" s="20">
        <f t="shared" si="5"/>
        <v>1.1317000000000002</v>
      </c>
      <c r="AF83" s="75">
        <v>11640</v>
      </c>
      <c r="AG83" t="s">
        <v>241</v>
      </c>
      <c r="AH83" s="20">
        <v>0.31459999999999999</v>
      </c>
    </row>
    <row r="84" spans="1:34">
      <c r="A84" s="83">
        <v>2020</v>
      </c>
      <c r="B84" s="83">
        <v>2020</v>
      </c>
      <c r="C84" s="85">
        <v>11260</v>
      </c>
      <c r="D84" s="78" t="s">
        <v>233</v>
      </c>
      <c r="E84" s="79" t="s">
        <v>242</v>
      </c>
      <c r="F84" s="33" t="s">
        <v>238</v>
      </c>
      <c r="G84" s="24" t="s">
        <v>90</v>
      </c>
      <c r="H84">
        <v>1.1371</v>
      </c>
      <c r="I84" s="25">
        <f>ROUND(('NEW Reference'!B$6*List!$H84)+'NEW Reference'!B$7,0)</f>
        <v>1452</v>
      </c>
      <c r="J84" s="25">
        <f>ROUND(('NEW Reference'!C$6*List!$H84)+'NEW Reference'!C$7,0)</f>
        <v>2165</v>
      </c>
      <c r="K84" s="25">
        <f>ROUND(('NEW Reference'!D$6*List!$H84)+'NEW Reference'!D$7,0)</f>
        <v>2594</v>
      </c>
      <c r="L84" s="25">
        <f>ROUND(('NEW Reference'!E$6*List!$H84)+'NEW Reference'!E$7,0)</f>
        <v>3207</v>
      </c>
      <c r="M84" s="25">
        <f>ROUND(('NEW Reference'!F$6*List!$H84)+'NEW Reference'!F$7,0)</f>
        <v>3341</v>
      </c>
      <c r="N84" s="25">
        <f>ROUND(('NEW Reference'!G$6*List!$H84)+'NEW Reference'!G$7,0)</f>
        <v>3782</v>
      </c>
      <c r="O84" s="25">
        <f>ROUND(('NEW Reference'!H$6*List!$H84)+'NEW Reference'!H$7,0)</f>
        <v>3927</v>
      </c>
      <c r="P84" s="25">
        <f>ROUND(('NEW Reference'!I$6*List!$H84)+'NEW Reference'!I$7,0)</f>
        <v>4081</v>
      </c>
      <c r="Q84" s="25">
        <f>ROUND(('NEW Reference'!J$6*List!$H84)+'NEW Reference'!J$7,0)</f>
        <v>4726</v>
      </c>
      <c r="R84" s="25">
        <f>ROUND(('NEW Reference'!K$6*List!$H84)+'NEW Reference'!K$7,0)</f>
        <v>4875</v>
      </c>
      <c r="S84" s="25">
        <f>ROUND(('NEW Reference'!L$6*List!$H84)+'NEW Reference'!L$7,0)</f>
        <v>5260</v>
      </c>
      <c r="T84" s="25">
        <f>ROUND(('NEW Reference'!M$6*List!$H84)+'NEW Reference'!M$7,0)</f>
        <v>6282</v>
      </c>
      <c r="U84" s="25">
        <f>ROUND(('NEW Reference'!N$6*List!$H84)+'NEW Reference'!N$7,0)</f>
        <v>25348</v>
      </c>
      <c r="V84" s="26">
        <f>ROUND(('NEW Reference'!O$6*List!$H84)+'NEW Reference'!O$7,0)</f>
        <v>942</v>
      </c>
      <c r="W84" s="26">
        <f>ROUND(('NEW Reference'!P$6*List!$H84)+'NEW Reference'!P$7,0)</f>
        <v>1328</v>
      </c>
      <c r="X84" s="26">
        <f>ROUND(('NEW Reference'!Q$6*List!$H84)+'NEW Reference'!Q$7,0)</f>
        <v>664</v>
      </c>
      <c r="Z84" s="3" t="str">
        <f t="shared" si="6"/>
        <v>ANCHORAGE, Alaska</v>
      </c>
      <c r="AA84" s="79" t="s">
        <v>242</v>
      </c>
      <c r="AB84" s="28" t="s">
        <v>91</v>
      </c>
      <c r="AC84" s="30" t="s">
        <v>238</v>
      </c>
      <c r="AD84" s="31"/>
      <c r="AE84" s="20">
        <f t="shared" si="5"/>
        <v>1.1371</v>
      </c>
      <c r="AF84" s="75">
        <v>11694</v>
      </c>
      <c r="AG84" t="s">
        <v>243</v>
      </c>
      <c r="AH84" s="20">
        <v>1.0461</v>
      </c>
    </row>
    <row r="85" spans="1:34">
      <c r="A85" s="83">
        <v>2050</v>
      </c>
      <c r="B85" s="83">
        <v>2050</v>
      </c>
      <c r="C85" s="85">
        <v>99902</v>
      </c>
      <c r="D85" s="78" t="s">
        <v>92</v>
      </c>
      <c r="E85" s="79" t="s">
        <v>244</v>
      </c>
      <c r="F85" s="34" t="s">
        <v>238</v>
      </c>
      <c r="G85" s="24" t="s">
        <v>97</v>
      </c>
      <c r="H85">
        <v>1.1371</v>
      </c>
      <c r="I85" s="25">
        <f>ROUND(('NEW Reference'!B$6*List!$H85)+'NEW Reference'!B$7,0)</f>
        <v>1452</v>
      </c>
      <c r="J85" s="25">
        <f>ROUND(('NEW Reference'!C$6*List!$H85)+'NEW Reference'!C$7,0)</f>
        <v>2165</v>
      </c>
      <c r="K85" s="25">
        <f>ROUND(('NEW Reference'!D$6*List!$H85)+'NEW Reference'!D$7,0)</f>
        <v>2594</v>
      </c>
      <c r="L85" s="25">
        <f>ROUND(('NEW Reference'!E$6*List!$H85)+'NEW Reference'!E$7,0)</f>
        <v>3207</v>
      </c>
      <c r="M85" s="25">
        <f>ROUND(('NEW Reference'!F$6*List!$H85)+'NEW Reference'!F$7,0)</f>
        <v>3341</v>
      </c>
      <c r="N85" s="25">
        <f>ROUND(('NEW Reference'!G$6*List!$H85)+'NEW Reference'!G$7,0)</f>
        <v>3782</v>
      </c>
      <c r="O85" s="25">
        <f>ROUND(('NEW Reference'!H$6*List!$H85)+'NEW Reference'!H$7,0)</f>
        <v>3927</v>
      </c>
      <c r="P85" s="25">
        <f>ROUND(('NEW Reference'!I$6*List!$H85)+'NEW Reference'!I$7,0)</f>
        <v>4081</v>
      </c>
      <c r="Q85" s="25">
        <f>ROUND(('NEW Reference'!J$6*List!$H85)+'NEW Reference'!J$7,0)</f>
        <v>4726</v>
      </c>
      <c r="R85" s="25">
        <f>ROUND(('NEW Reference'!K$6*List!$H85)+'NEW Reference'!K$7,0)</f>
        <v>4875</v>
      </c>
      <c r="S85" s="25">
        <f>ROUND(('NEW Reference'!L$6*List!$H85)+'NEW Reference'!L$7,0)</f>
        <v>5260</v>
      </c>
      <c r="T85" s="25">
        <f>ROUND(('NEW Reference'!M$6*List!$H85)+'NEW Reference'!M$7,0)</f>
        <v>6282</v>
      </c>
      <c r="U85" s="25">
        <f>ROUND(('NEW Reference'!N$6*List!$H85)+'NEW Reference'!N$7,0)</f>
        <v>25348</v>
      </c>
      <c r="V85" s="26">
        <f>ROUND(('NEW Reference'!O$6*List!$H85)+'NEW Reference'!O$7,0)</f>
        <v>942</v>
      </c>
      <c r="W85" s="26">
        <f>ROUND(('NEW Reference'!P$6*List!$H85)+'NEW Reference'!P$7,0)</f>
        <v>1328</v>
      </c>
      <c r="X85" s="26">
        <f>ROUND(('NEW Reference'!Q$6*List!$H85)+'NEW Reference'!Q$7,0)</f>
        <v>664</v>
      </c>
      <c r="Z85" s="3" t="str">
        <f t="shared" si="6"/>
        <v>BETHEL, Alaska</v>
      </c>
      <c r="AA85" s="79" t="s">
        <v>244</v>
      </c>
      <c r="AB85" s="28" t="s">
        <v>91</v>
      </c>
      <c r="AC85" s="30" t="s">
        <v>238</v>
      </c>
      <c r="AD85" s="31"/>
      <c r="AE85" s="20">
        <f t="shared" si="5"/>
        <v>1.1317000000000002</v>
      </c>
      <c r="AF85" s="75">
        <v>11700</v>
      </c>
      <c r="AG85" t="s">
        <v>245</v>
      </c>
      <c r="AH85" s="20">
        <v>0.88800000000000001</v>
      </c>
    </row>
    <row r="86" spans="1:34">
      <c r="A86" s="83">
        <v>2060</v>
      </c>
      <c r="B86" s="83">
        <v>2060</v>
      </c>
      <c r="C86" s="85">
        <v>99902</v>
      </c>
      <c r="D86" s="78" t="s">
        <v>92</v>
      </c>
      <c r="E86" s="79" t="s">
        <v>246</v>
      </c>
      <c r="F86" s="34" t="s">
        <v>238</v>
      </c>
      <c r="G86" s="24" t="s">
        <v>97</v>
      </c>
      <c r="H86">
        <v>1.1371</v>
      </c>
      <c r="I86" s="25">
        <f>ROUND(('NEW Reference'!B$6*List!$H86)+'NEW Reference'!B$7,0)</f>
        <v>1452</v>
      </c>
      <c r="J86" s="25">
        <f>ROUND(('NEW Reference'!C$6*List!$H86)+'NEW Reference'!C$7,0)</f>
        <v>2165</v>
      </c>
      <c r="K86" s="25">
        <f>ROUND(('NEW Reference'!D$6*List!$H86)+'NEW Reference'!D$7,0)</f>
        <v>2594</v>
      </c>
      <c r="L86" s="25">
        <f>ROUND(('NEW Reference'!E$6*List!$H86)+'NEW Reference'!E$7,0)</f>
        <v>3207</v>
      </c>
      <c r="M86" s="25">
        <f>ROUND(('NEW Reference'!F$6*List!$H86)+'NEW Reference'!F$7,0)</f>
        <v>3341</v>
      </c>
      <c r="N86" s="25">
        <f>ROUND(('NEW Reference'!G$6*List!$H86)+'NEW Reference'!G$7,0)</f>
        <v>3782</v>
      </c>
      <c r="O86" s="25">
        <f>ROUND(('NEW Reference'!H$6*List!$H86)+'NEW Reference'!H$7,0)</f>
        <v>3927</v>
      </c>
      <c r="P86" s="25">
        <f>ROUND(('NEW Reference'!I$6*List!$H86)+'NEW Reference'!I$7,0)</f>
        <v>4081</v>
      </c>
      <c r="Q86" s="25">
        <f>ROUND(('NEW Reference'!J$6*List!$H86)+'NEW Reference'!J$7,0)</f>
        <v>4726</v>
      </c>
      <c r="R86" s="25">
        <f>ROUND(('NEW Reference'!K$6*List!$H86)+'NEW Reference'!K$7,0)</f>
        <v>4875</v>
      </c>
      <c r="S86" s="25">
        <f>ROUND(('NEW Reference'!L$6*List!$H86)+'NEW Reference'!L$7,0)</f>
        <v>5260</v>
      </c>
      <c r="T86" s="25">
        <f>ROUND(('NEW Reference'!M$6*List!$H86)+'NEW Reference'!M$7,0)</f>
        <v>6282</v>
      </c>
      <c r="U86" s="25">
        <f>ROUND(('NEW Reference'!N$6*List!$H86)+'NEW Reference'!N$7,0)</f>
        <v>25348</v>
      </c>
      <c r="V86" s="26">
        <f>ROUND(('NEW Reference'!O$6*List!$H86)+'NEW Reference'!O$7,0)</f>
        <v>942</v>
      </c>
      <c r="W86" s="26">
        <f>ROUND(('NEW Reference'!P$6*List!$H86)+'NEW Reference'!P$7,0)</f>
        <v>1328</v>
      </c>
      <c r="X86" s="26">
        <f>ROUND(('NEW Reference'!Q$6*List!$H86)+'NEW Reference'!Q$7,0)</f>
        <v>664</v>
      </c>
      <c r="Z86" s="3" t="str">
        <f t="shared" si="6"/>
        <v>BRISTOL BAY, Alaska</v>
      </c>
      <c r="AA86" s="79" t="s">
        <v>246</v>
      </c>
      <c r="AB86" s="28" t="s">
        <v>91</v>
      </c>
      <c r="AC86" s="30" t="s">
        <v>238</v>
      </c>
      <c r="AD86" s="31"/>
      <c r="AE86" s="20">
        <f t="shared" si="5"/>
        <v>1.1317000000000002</v>
      </c>
      <c r="AF86" s="75">
        <v>12020</v>
      </c>
      <c r="AG86" t="s">
        <v>247</v>
      </c>
      <c r="AH86" s="20">
        <v>0.86850000000000005</v>
      </c>
    </row>
    <row r="87" spans="1:34">
      <c r="A87" s="83">
        <v>2063</v>
      </c>
      <c r="B87" s="83">
        <v>2063</v>
      </c>
      <c r="C87" s="85">
        <v>99902</v>
      </c>
      <c r="D87" s="78" t="s">
        <v>92</v>
      </c>
      <c r="E87" s="79" t="s">
        <v>248</v>
      </c>
      <c r="F87" s="34" t="s">
        <v>238</v>
      </c>
      <c r="G87" s="24" t="s">
        <v>97</v>
      </c>
      <c r="H87">
        <v>1.1371</v>
      </c>
      <c r="I87" s="25">
        <f>ROUND(('NEW Reference'!B$6*List!$H87)+'NEW Reference'!B$7,0)</f>
        <v>1452</v>
      </c>
      <c r="J87" s="25">
        <f>ROUND(('NEW Reference'!C$6*List!$H87)+'NEW Reference'!C$7,0)</f>
        <v>2165</v>
      </c>
      <c r="K87" s="25">
        <f>ROUND(('NEW Reference'!D$6*List!$H87)+'NEW Reference'!D$7,0)</f>
        <v>2594</v>
      </c>
      <c r="L87" s="25">
        <f>ROUND(('NEW Reference'!E$6*List!$H87)+'NEW Reference'!E$7,0)</f>
        <v>3207</v>
      </c>
      <c r="M87" s="25">
        <f>ROUND(('NEW Reference'!F$6*List!$H87)+'NEW Reference'!F$7,0)</f>
        <v>3341</v>
      </c>
      <c r="N87" s="25">
        <f>ROUND(('NEW Reference'!G$6*List!$H87)+'NEW Reference'!G$7,0)</f>
        <v>3782</v>
      </c>
      <c r="O87" s="25">
        <f>ROUND(('NEW Reference'!H$6*List!$H87)+'NEW Reference'!H$7,0)</f>
        <v>3927</v>
      </c>
      <c r="P87" s="25">
        <f>ROUND(('NEW Reference'!I$6*List!$H87)+'NEW Reference'!I$7,0)</f>
        <v>4081</v>
      </c>
      <c r="Q87" s="25">
        <f>ROUND(('NEW Reference'!J$6*List!$H87)+'NEW Reference'!J$7,0)</f>
        <v>4726</v>
      </c>
      <c r="R87" s="25">
        <f>ROUND(('NEW Reference'!K$6*List!$H87)+'NEW Reference'!K$7,0)</f>
        <v>4875</v>
      </c>
      <c r="S87" s="25">
        <f>ROUND(('NEW Reference'!L$6*List!$H87)+'NEW Reference'!L$7,0)</f>
        <v>5260</v>
      </c>
      <c r="T87" s="25">
        <f>ROUND(('NEW Reference'!M$6*List!$H87)+'NEW Reference'!M$7,0)</f>
        <v>6282</v>
      </c>
      <c r="U87" s="25">
        <f>ROUND(('NEW Reference'!N$6*List!$H87)+'NEW Reference'!N$7,0)</f>
        <v>25348</v>
      </c>
      <c r="V87" s="26">
        <f>ROUND(('NEW Reference'!O$6*List!$H87)+'NEW Reference'!O$7,0)</f>
        <v>942</v>
      </c>
      <c r="W87" s="26">
        <f>ROUND(('NEW Reference'!P$6*List!$H87)+'NEW Reference'!P$7,0)</f>
        <v>1328</v>
      </c>
      <c r="X87" s="26">
        <f>ROUND(('NEW Reference'!Q$6*List!$H87)+'NEW Reference'!Q$7,0)</f>
        <v>664</v>
      </c>
      <c r="Z87" t="str">
        <f t="shared" si="6"/>
        <v>CHUGACH, Alaska</v>
      </c>
      <c r="AA87" s="79" t="s">
        <v>248</v>
      </c>
      <c r="AB87" s="28" t="s">
        <v>91</v>
      </c>
      <c r="AC87" s="30" t="s">
        <v>238</v>
      </c>
      <c r="AD87" s="31"/>
      <c r="AE87" s="20">
        <f t="shared" si="5"/>
        <v>1.1317000000000002</v>
      </c>
      <c r="AF87" s="75">
        <v>12054</v>
      </c>
      <c r="AG87" t="s">
        <v>249</v>
      </c>
      <c r="AH87" s="20">
        <v>1.0038</v>
      </c>
    </row>
    <row r="88" spans="1:34">
      <c r="A88" s="83">
        <v>2066</v>
      </c>
      <c r="B88" s="83">
        <v>2066</v>
      </c>
      <c r="C88" s="85">
        <v>99902</v>
      </c>
      <c r="D88" s="78" t="s">
        <v>92</v>
      </c>
      <c r="E88" s="79" t="s">
        <v>250</v>
      </c>
      <c r="F88" s="34" t="s">
        <v>238</v>
      </c>
      <c r="G88" s="24" t="s">
        <v>97</v>
      </c>
      <c r="H88">
        <v>1.1371</v>
      </c>
      <c r="I88" s="25">
        <f>ROUND(('NEW Reference'!B$6*List!$H88)+'NEW Reference'!B$7,0)</f>
        <v>1452</v>
      </c>
      <c r="J88" s="25">
        <f>ROUND(('NEW Reference'!C$6*List!$H88)+'NEW Reference'!C$7,0)</f>
        <v>2165</v>
      </c>
      <c r="K88" s="25">
        <f>ROUND(('NEW Reference'!D$6*List!$H88)+'NEW Reference'!D$7,0)</f>
        <v>2594</v>
      </c>
      <c r="L88" s="25">
        <f>ROUND(('NEW Reference'!E$6*List!$H88)+'NEW Reference'!E$7,0)</f>
        <v>3207</v>
      </c>
      <c r="M88" s="25">
        <f>ROUND(('NEW Reference'!F$6*List!$H88)+'NEW Reference'!F$7,0)</f>
        <v>3341</v>
      </c>
      <c r="N88" s="25">
        <f>ROUND(('NEW Reference'!G$6*List!$H88)+'NEW Reference'!G$7,0)</f>
        <v>3782</v>
      </c>
      <c r="O88" s="25">
        <f>ROUND(('NEW Reference'!H$6*List!$H88)+'NEW Reference'!H$7,0)</f>
        <v>3927</v>
      </c>
      <c r="P88" s="25">
        <f>ROUND(('NEW Reference'!I$6*List!$H88)+'NEW Reference'!I$7,0)</f>
        <v>4081</v>
      </c>
      <c r="Q88" s="25">
        <f>ROUND(('NEW Reference'!J$6*List!$H88)+'NEW Reference'!J$7,0)</f>
        <v>4726</v>
      </c>
      <c r="R88" s="25">
        <f>ROUND(('NEW Reference'!K$6*List!$H88)+'NEW Reference'!K$7,0)</f>
        <v>4875</v>
      </c>
      <c r="S88" s="25">
        <f>ROUND(('NEW Reference'!L$6*List!$H88)+'NEW Reference'!L$7,0)</f>
        <v>5260</v>
      </c>
      <c r="T88" s="25">
        <f>ROUND(('NEW Reference'!M$6*List!$H88)+'NEW Reference'!M$7,0)</f>
        <v>6282</v>
      </c>
      <c r="U88" s="25">
        <f>ROUND(('NEW Reference'!N$6*List!$H88)+'NEW Reference'!N$7,0)</f>
        <v>25348</v>
      </c>
      <c r="V88" s="26">
        <f>ROUND(('NEW Reference'!O$6*List!$H88)+'NEW Reference'!O$7,0)</f>
        <v>942</v>
      </c>
      <c r="W88" s="26">
        <f>ROUND(('NEW Reference'!P$6*List!$H88)+'NEW Reference'!P$7,0)</f>
        <v>1328</v>
      </c>
      <c r="X88" s="26">
        <f>ROUND(('NEW Reference'!Q$6*List!$H88)+'NEW Reference'!Q$7,0)</f>
        <v>664</v>
      </c>
      <c r="Z88" s="3" t="str">
        <f t="shared" si="6"/>
        <v>COPPER RIVER, Alaska</v>
      </c>
      <c r="AA88" s="79" t="s">
        <v>250</v>
      </c>
      <c r="AB88" s="28" t="s">
        <v>91</v>
      </c>
      <c r="AC88" s="30" t="s">
        <v>238</v>
      </c>
      <c r="AD88" s="31"/>
      <c r="AE88" s="20">
        <f t="shared" si="5"/>
        <v>1.1317000000000002</v>
      </c>
      <c r="AF88" s="75">
        <v>12100</v>
      </c>
      <c r="AG88" t="s">
        <v>251</v>
      </c>
      <c r="AH88" s="20">
        <v>0.99060000000000004</v>
      </c>
    </row>
    <row r="89" spans="1:34">
      <c r="A89" s="83">
        <v>2068</v>
      </c>
      <c r="B89" s="83">
        <v>2068</v>
      </c>
      <c r="C89" s="85">
        <v>99902</v>
      </c>
      <c r="D89" s="78" t="s">
        <v>92</v>
      </c>
      <c r="E89" s="79" t="s">
        <v>252</v>
      </c>
      <c r="F89" s="34" t="s">
        <v>238</v>
      </c>
      <c r="G89" s="24" t="s">
        <v>97</v>
      </c>
      <c r="H89">
        <v>1.1371</v>
      </c>
      <c r="I89" s="25">
        <f>ROUND(('NEW Reference'!B$6*List!$H89)+'NEW Reference'!B$7,0)</f>
        <v>1452</v>
      </c>
      <c r="J89" s="25">
        <f>ROUND(('NEW Reference'!C$6*List!$H89)+'NEW Reference'!C$7,0)</f>
        <v>2165</v>
      </c>
      <c r="K89" s="25">
        <f>ROUND(('NEW Reference'!D$6*List!$H89)+'NEW Reference'!D$7,0)</f>
        <v>2594</v>
      </c>
      <c r="L89" s="25">
        <f>ROUND(('NEW Reference'!E$6*List!$H89)+'NEW Reference'!E$7,0)</f>
        <v>3207</v>
      </c>
      <c r="M89" s="25">
        <f>ROUND(('NEW Reference'!F$6*List!$H89)+'NEW Reference'!F$7,0)</f>
        <v>3341</v>
      </c>
      <c r="N89" s="25">
        <f>ROUND(('NEW Reference'!G$6*List!$H89)+'NEW Reference'!G$7,0)</f>
        <v>3782</v>
      </c>
      <c r="O89" s="25">
        <f>ROUND(('NEW Reference'!H$6*List!$H89)+'NEW Reference'!H$7,0)</f>
        <v>3927</v>
      </c>
      <c r="P89" s="25">
        <f>ROUND(('NEW Reference'!I$6*List!$H89)+'NEW Reference'!I$7,0)</f>
        <v>4081</v>
      </c>
      <c r="Q89" s="25">
        <f>ROUND(('NEW Reference'!J$6*List!$H89)+'NEW Reference'!J$7,0)</f>
        <v>4726</v>
      </c>
      <c r="R89" s="25">
        <f>ROUND(('NEW Reference'!K$6*List!$H89)+'NEW Reference'!K$7,0)</f>
        <v>4875</v>
      </c>
      <c r="S89" s="25">
        <f>ROUND(('NEW Reference'!L$6*List!$H89)+'NEW Reference'!L$7,0)</f>
        <v>5260</v>
      </c>
      <c r="T89" s="25">
        <f>ROUND(('NEW Reference'!M$6*List!$H89)+'NEW Reference'!M$7,0)</f>
        <v>6282</v>
      </c>
      <c r="U89" s="25">
        <f>ROUND(('NEW Reference'!N$6*List!$H89)+'NEW Reference'!N$7,0)</f>
        <v>25348</v>
      </c>
      <c r="V89" s="26">
        <f>ROUND(('NEW Reference'!O$6*List!$H89)+'NEW Reference'!O$7,0)</f>
        <v>942</v>
      </c>
      <c r="W89" s="26">
        <f>ROUND(('NEW Reference'!P$6*List!$H89)+'NEW Reference'!P$7,0)</f>
        <v>1328</v>
      </c>
      <c r="X89" s="26">
        <f>ROUND(('NEW Reference'!Q$6*List!$H89)+'NEW Reference'!Q$7,0)</f>
        <v>664</v>
      </c>
      <c r="Z89" s="3" t="str">
        <f t="shared" ref="Z89:Z152" si="7">CONCATENATE(AA89, AB89, AC89)</f>
        <v>DENALI, Alaska</v>
      </c>
      <c r="AA89" s="79" t="s">
        <v>252</v>
      </c>
      <c r="AB89" s="28" t="s">
        <v>91</v>
      </c>
      <c r="AC89" s="30" t="s">
        <v>238</v>
      </c>
      <c r="AD89" s="31"/>
      <c r="AE89" s="20">
        <f t="shared" si="5"/>
        <v>1.1317000000000002</v>
      </c>
      <c r="AF89" s="75">
        <v>12220</v>
      </c>
      <c r="AG89" t="s">
        <v>179</v>
      </c>
      <c r="AH89" s="20">
        <v>0.68159999999999998</v>
      </c>
    </row>
    <row r="90" spans="1:34">
      <c r="A90" s="83">
        <v>2070</v>
      </c>
      <c r="B90" s="83">
        <v>2070</v>
      </c>
      <c r="C90" s="85">
        <v>99902</v>
      </c>
      <c r="D90" s="78" t="s">
        <v>92</v>
      </c>
      <c r="E90" s="79" t="s">
        <v>253</v>
      </c>
      <c r="F90" s="34" t="s">
        <v>238</v>
      </c>
      <c r="G90" s="24" t="s">
        <v>97</v>
      </c>
      <c r="H90">
        <v>1.1371</v>
      </c>
      <c r="I90" s="25">
        <f>ROUND(('NEW Reference'!B$6*List!$H90)+'NEW Reference'!B$7,0)</f>
        <v>1452</v>
      </c>
      <c r="J90" s="25">
        <f>ROUND(('NEW Reference'!C$6*List!$H90)+'NEW Reference'!C$7,0)</f>
        <v>2165</v>
      </c>
      <c r="K90" s="25">
        <f>ROUND(('NEW Reference'!D$6*List!$H90)+'NEW Reference'!D$7,0)</f>
        <v>2594</v>
      </c>
      <c r="L90" s="25">
        <f>ROUND(('NEW Reference'!E$6*List!$H90)+'NEW Reference'!E$7,0)</f>
        <v>3207</v>
      </c>
      <c r="M90" s="25">
        <f>ROUND(('NEW Reference'!F$6*List!$H90)+'NEW Reference'!F$7,0)</f>
        <v>3341</v>
      </c>
      <c r="N90" s="25">
        <f>ROUND(('NEW Reference'!G$6*List!$H90)+'NEW Reference'!G$7,0)</f>
        <v>3782</v>
      </c>
      <c r="O90" s="25">
        <f>ROUND(('NEW Reference'!H$6*List!$H90)+'NEW Reference'!H$7,0)</f>
        <v>3927</v>
      </c>
      <c r="P90" s="25">
        <f>ROUND(('NEW Reference'!I$6*List!$H90)+'NEW Reference'!I$7,0)</f>
        <v>4081</v>
      </c>
      <c r="Q90" s="25">
        <f>ROUND(('NEW Reference'!J$6*List!$H90)+'NEW Reference'!J$7,0)</f>
        <v>4726</v>
      </c>
      <c r="R90" s="25">
        <f>ROUND(('NEW Reference'!K$6*List!$H90)+'NEW Reference'!K$7,0)</f>
        <v>4875</v>
      </c>
      <c r="S90" s="25">
        <f>ROUND(('NEW Reference'!L$6*List!$H90)+'NEW Reference'!L$7,0)</f>
        <v>5260</v>
      </c>
      <c r="T90" s="25">
        <f>ROUND(('NEW Reference'!M$6*List!$H90)+'NEW Reference'!M$7,0)</f>
        <v>6282</v>
      </c>
      <c r="U90" s="25">
        <f>ROUND(('NEW Reference'!N$6*List!$H90)+'NEW Reference'!N$7,0)</f>
        <v>25348</v>
      </c>
      <c r="V90" s="26">
        <f>ROUND(('NEW Reference'!O$6*List!$H90)+'NEW Reference'!O$7,0)</f>
        <v>942</v>
      </c>
      <c r="W90" s="26">
        <f>ROUND(('NEW Reference'!P$6*List!$H90)+'NEW Reference'!P$7,0)</f>
        <v>1328</v>
      </c>
      <c r="X90" s="26">
        <f>ROUND(('NEW Reference'!Q$6*List!$H90)+'NEW Reference'!Q$7,0)</f>
        <v>664</v>
      </c>
      <c r="Z90" s="3" t="str">
        <f t="shared" si="7"/>
        <v>DILLINGHAM, Alaska</v>
      </c>
      <c r="AA90" s="79" t="s">
        <v>253</v>
      </c>
      <c r="AB90" s="28" t="s">
        <v>91</v>
      </c>
      <c r="AC90" s="23" t="s">
        <v>238</v>
      </c>
      <c r="AD90" s="29"/>
      <c r="AE90" s="20">
        <f t="shared" si="5"/>
        <v>1.1317000000000002</v>
      </c>
      <c r="AF90" s="75">
        <v>12260</v>
      </c>
      <c r="AG90" t="s">
        <v>254</v>
      </c>
      <c r="AH90" s="20">
        <v>0.79449999999999998</v>
      </c>
    </row>
    <row r="91" spans="1:34">
      <c r="A91" s="83">
        <v>2090</v>
      </c>
      <c r="B91" s="83">
        <v>2090</v>
      </c>
      <c r="C91" s="85">
        <v>21820</v>
      </c>
      <c r="D91" s="78" t="s">
        <v>255</v>
      </c>
      <c r="E91" s="79" t="s">
        <v>256</v>
      </c>
      <c r="F91" s="33" t="s">
        <v>238</v>
      </c>
      <c r="G91" s="24" t="s">
        <v>90</v>
      </c>
      <c r="H91">
        <v>1.1371</v>
      </c>
      <c r="I91" s="25">
        <f>ROUND(('NEW Reference'!B$6*List!$H91)+'NEW Reference'!B$7,0)</f>
        <v>1452</v>
      </c>
      <c r="J91" s="25">
        <f>ROUND(('NEW Reference'!C$6*List!$H91)+'NEW Reference'!C$7,0)</f>
        <v>2165</v>
      </c>
      <c r="K91" s="25">
        <f>ROUND(('NEW Reference'!D$6*List!$H91)+'NEW Reference'!D$7,0)</f>
        <v>2594</v>
      </c>
      <c r="L91" s="25">
        <f>ROUND(('NEW Reference'!E$6*List!$H91)+'NEW Reference'!E$7,0)</f>
        <v>3207</v>
      </c>
      <c r="M91" s="25">
        <f>ROUND(('NEW Reference'!F$6*List!$H91)+'NEW Reference'!F$7,0)</f>
        <v>3341</v>
      </c>
      <c r="N91" s="25">
        <f>ROUND(('NEW Reference'!G$6*List!$H91)+'NEW Reference'!G$7,0)</f>
        <v>3782</v>
      </c>
      <c r="O91" s="25">
        <f>ROUND(('NEW Reference'!H$6*List!$H91)+'NEW Reference'!H$7,0)</f>
        <v>3927</v>
      </c>
      <c r="P91" s="25">
        <f>ROUND(('NEW Reference'!I$6*List!$H91)+'NEW Reference'!I$7,0)</f>
        <v>4081</v>
      </c>
      <c r="Q91" s="25">
        <f>ROUND(('NEW Reference'!J$6*List!$H91)+'NEW Reference'!J$7,0)</f>
        <v>4726</v>
      </c>
      <c r="R91" s="25">
        <f>ROUND(('NEW Reference'!K$6*List!$H91)+'NEW Reference'!K$7,0)</f>
        <v>4875</v>
      </c>
      <c r="S91" s="25">
        <f>ROUND(('NEW Reference'!L$6*List!$H91)+'NEW Reference'!L$7,0)</f>
        <v>5260</v>
      </c>
      <c r="T91" s="25">
        <f>ROUND(('NEW Reference'!M$6*List!$H91)+'NEW Reference'!M$7,0)</f>
        <v>6282</v>
      </c>
      <c r="U91" s="25">
        <f>ROUND(('NEW Reference'!N$6*List!$H91)+'NEW Reference'!N$7,0)</f>
        <v>25348</v>
      </c>
      <c r="V91" s="26">
        <f>ROUND(('NEW Reference'!O$6*List!$H91)+'NEW Reference'!O$7,0)</f>
        <v>942</v>
      </c>
      <c r="W91" s="26">
        <f>ROUND(('NEW Reference'!P$6*List!$H91)+'NEW Reference'!P$7,0)</f>
        <v>1328</v>
      </c>
      <c r="X91" s="26">
        <f>ROUND(('NEW Reference'!Q$6*List!$H91)+'NEW Reference'!Q$7,0)</f>
        <v>664</v>
      </c>
      <c r="Z91" s="3" t="str">
        <f t="shared" si="7"/>
        <v>FAIRBANKS NORTH STAR, Alaska</v>
      </c>
      <c r="AA91" s="79" t="s">
        <v>256</v>
      </c>
      <c r="AB91" s="28" t="s">
        <v>91</v>
      </c>
      <c r="AC91" s="30" t="s">
        <v>238</v>
      </c>
      <c r="AD91" s="31"/>
      <c r="AE91" s="20">
        <f t="shared" si="5"/>
        <v>0.98370000000000002</v>
      </c>
      <c r="AF91" s="75">
        <v>12420</v>
      </c>
      <c r="AG91" t="s">
        <v>257</v>
      </c>
      <c r="AH91" s="20">
        <v>0.96779999999999999</v>
      </c>
    </row>
    <row r="92" spans="1:34">
      <c r="A92" s="83">
        <v>2100</v>
      </c>
      <c r="B92" s="83">
        <v>2100</v>
      </c>
      <c r="C92" s="85">
        <v>99902</v>
      </c>
      <c r="D92" s="78" t="s">
        <v>92</v>
      </c>
      <c r="E92" s="79" t="s">
        <v>258</v>
      </c>
      <c r="F92" s="34" t="s">
        <v>238</v>
      </c>
      <c r="G92" s="24" t="s">
        <v>97</v>
      </c>
      <c r="H92">
        <v>1.1371</v>
      </c>
      <c r="I92" s="25">
        <f>ROUND(('NEW Reference'!B$6*List!$H92)+'NEW Reference'!B$7,0)</f>
        <v>1452</v>
      </c>
      <c r="J92" s="25">
        <f>ROUND(('NEW Reference'!C$6*List!$H92)+'NEW Reference'!C$7,0)</f>
        <v>2165</v>
      </c>
      <c r="K92" s="25">
        <f>ROUND(('NEW Reference'!D$6*List!$H92)+'NEW Reference'!D$7,0)</f>
        <v>2594</v>
      </c>
      <c r="L92" s="25">
        <f>ROUND(('NEW Reference'!E$6*List!$H92)+'NEW Reference'!E$7,0)</f>
        <v>3207</v>
      </c>
      <c r="M92" s="25">
        <f>ROUND(('NEW Reference'!F$6*List!$H92)+'NEW Reference'!F$7,0)</f>
        <v>3341</v>
      </c>
      <c r="N92" s="25">
        <f>ROUND(('NEW Reference'!G$6*List!$H92)+'NEW Reference'!G$7,0)</f>
        <v>3782</v>
      </c>
      <c r="O92" s="25">
        <f>ROUND(('NEW Reference'!H$6*List!$H92)+'NEW Reference'!H$7,0)</f>
        <v>3927</v>
      </c>
      <c r="P92" s="25">
        <f>ROUND(('NEW Reference'!I$6*List!$H92)+'NEW Reference'!I$7,0)</f>
        <v>4081</v>
      </c>
      <c r="Q92" s="25">
        <f>ROUND(('NEW Reference'!J$6*List!$H92)+'NEW Reference'!J$7,0)</f>
        <v>4726</v>
      </c>
      <c r="R92" s="25">
        <f>ROUND(('NEW Reference'!K$6*List!$H92)+'NEW Reference'!K$7,0)</f>
        <v>4875</v>
      </c>
      <c r="S92" s="25">
        <f>ROUND(('NEW Reference'!L$6*List!$H92)+'NEW Reference'!L$7,0)</f>
        <v>5260</v>
      </c>
      <c r="T92" s="25">
        <f>ROUND(('NEW Reference'!M$6*List!$H92)+'NEW Reference'!M$7,0)</f>
        <v>6282</v>
      </c>
      <c r="U92" s="25">
        <f>ROUND(('NEW Reference'!N$6*List!$H92)+'NEW Reference'!N$7,0)</f>
        <v>25348</v>
      </c>
      <c r="V92" s="26">
        <f>ROUND(('NEW Reference'!O$6*List!$H92)+'NEW Reference'!O$7,0)</f>
        <v>942</v>
      </c>
      <c r="W92" s="26">
        <f>ROUND(('NEW Reference'!P$6*List!$H92)+'NEW Reference'!P$7,0)</f>
        <v>1328</v>
      </c>
      <c r="X92" s="26">
        <f>ROUND(('NEW Reference'!Q$6*List!$H92)+'NEW Reference'!Q$7,0)</f>
        <v>664</v>
      </c>
      <c r="Z92" s="3" t="str">
        <f t="shared" si="7"/>
        <v>HAINES, Alaska</v>
      </c>
      <c r="AA92" s="79" t="s">
        <v>258</v>
      </c>
      <c r="AB92" s="28" t="s">
        <v>91</v>
      </c>
      <c r="AC92" s="30" t="s">
        <v>238</v>
      </c>
      <c r="AD92" s="31"/>
      <c r="AE92" s="20">
        <f t="shared" si="5"/>
        <v>1.1317000000000002</v>
      </c>
      <c r="AF92" s="75">
        <v>12540</v>
      </c>
      <c r="AG92" t="s">
        <v>259</v>
      </c>
      <c r="AH92" s="20">
        <v>1.1901000000000002</v>
      </c>
    </row>
    <row r="93" spans="1:34">
      <c r="A93" s="83">
        <v>2105</v>
      </c>
      <c r="B93" s="83">
        <v>2105</v>
      </c>
      <c r="C93" s="85">
        <v>99902</v>
      </c>
      <c r="D93" s="78" t="s">
        <v>92</v>
      </c>
      <c r="E93" s="79" t="s">
        <v>260</v>
      </c>
      <c r="F93" s="34" t="s">
        <v>238</v>
      </c>
      <c r="G93" s="24" t="s">
        <v>97</v>
      </c>
      <c r="H93">
        <v>1.1371</v>
      </c>
      <c r="I93" s="25">
        <f>ROUND(('NEW Reference'!B$6*List!$H93)+'NEW Reference'!B$7,0)</f>
        <v>1452</v>
      </c>
      <c r="J93" s="25">
        <f>ROUND(('NEW Reference'!C$6*List!$H93)+'NEW Reference'!C$7,0)</f>
        <v>2165</v>
      </c>
      <c r="K93" s="25">
        <f>ROUND(('NEW Reference'!D$6*List!$H93)+'NEW Reference'!D$7,0)</f>
        <v>2594</v>
      </c>
      <c r="L93" s="25">
        <f>ROUND(('NEW Reference'!E$6*List!$H93)+'NEW Reference'!E$7,0)</f>
        <v>3207</v>
      </c>
      <c r="M93" s="25">
        <f>ROUND(('NEW Reference'!F$6*List!$H93)+'NEW Reference'!F$7,0)</f>
        <v>3341</v>
      </c>
      <c r="N93" s="25">
        <f>ROUND(('NEW Reference'!G$6*List!$H93)+'NEW Reference'!G$7,0)</f>
        <v>3782</v>
      </c>
      <c r="O93" s="25">
        <f>ROUND(('NEW Reference'!H$6*List!$H93)+'NEW Reference'!H$7,0)</f>
        <v>3927</v>
      </c>
      <c r="P93" s="25">
        <f>ROUND(('NEW Reference'!I$6*List!$H93)+'NEW Reference'!I$7,0)</f>
        <v>4081</v>
      </c>
      <c r="Q93" s="25">
        <f>ROUND(('NEW Reference'!J$6*List!$H93)+'NEW Reference'!J$7,0)</f>
        <v>4726</v>
      </c>
      <c r="R93" s="25">
        <f>ROUND(('NEW Reference'!K$6*List!$H93)+'NEW Reference'!K$7,0)</f>
        <v>4875</v>
      </c>
      <c r="S93" s="25">
        <f>ROUND(('NEW Reference'!L$6*List!$H93)+'NEW Reference'!L$7,0)</f>
        <v>5260</v>
      </c>
      <c r="T93" s="25">
        <f>ROUND(('NEW Reference'!M$6*List!$H93)+'NEW Reference'!M$7,0)</f>
        <v>6282</v>
      </c>
      <c r="U93" s="25">
        <f>ROUND(('NEW Reference'!N$6*List!$H93)+'NEW Reference'!N$7,0)</f>
        <v>25348</v>
      </c>
      <c r="V93" s="26">
        <f>ROUND(('NEW Reference'!O$6*List!$H93)+'NEW Reference'!O$7,0)</f>
        <v>942</v>
      </c>
      <c r="W93" s="26">
        <f>ROUND(('NEW Reference'!P$6*List!$H93)+'NEW Reference'!P$7,0)</f>
        <v>1328</v>
      </c>
      <c r="X93" s="26">
        <f>ROUND(('NEW Reference'!Q$6*List!$H93)+'NEW Reference'!Q$7,0)</f>
        <v>664</v>
      </c>
      <c r="Z93" s="3" t="str">
        <f t="shared" si="7"/>
        <v>HOONAH-ANGOON, Alaska</v>
      </c>
      <c r="AA93" s="79" t="s">
        <v>260</v>
      </c>
      <c r="AB93" s="28" t="s">
        <v>91</v>
      </c>
      <c r="AC93" s="30" t="s">
        <v>238</v>
      </c>
      <c r="AD93" s="31"/>
      <c r="AE93" s="20">
        <f t="shared" si="5"/>
        <v>1.1317000000000002</v>
      </c>
      <c r="AF93" s="75">
        <v>12580</v>
      </c>
      <c r="AG93" t="s">
        <v>261</v>
      </c>
      <c r="AH93" s="20">
        <v>0.95440000000000003</v>
      </c>
    </row>
    <row r="94" spans="1:34">
      <c r="A94" s="83">
        <v>2110</v>
      </c>
      <c r="B94" s="83">
        <v>2110</v>
      </c>
      <c r="C94" s="85">
        <v>99902</v>
      </c>
      <c r="D94" s="78" t="s">
        <v>92</v>
      </c>
      <c r="E94" s="79" t="s">
        <v>262</v>
      </c>
      <c r="F94" s="34" t="s">
        <v>238</v>
      </c>
      <c r="G94" s="24" t="s">
        <v>97</v>
      </c>
      <c r="H94">
        <v>1.1371</v>
      </c>
      <c r="I94" s="25">
        <f>ROUND(('NEW Reference'!B$6*List!$H94)+'NEW Reference'!B$7,0)</f>
        <v>1452</v>
      </c>
      <c r="J94" s="25">
        <f>ROUND(('NEW Reference'!C$6*List!$H94)+'NEW Reference'!C$7,0)</f>
        <v>2165</v>
      </c>
      <c r="K94" s="25">
        <f>ROUND(('NEW Reference'!D$6*List!$H94)+'NEW Reference'!D$7,0)</f>
        <v>2594</v>
      </c>
      <c r="L94" s="25">
        <f>ROUND(('NEW Reference'!E$6*List!$H94)+'NEW Reference'!E$7,0)</f>
        <v>3207</v>
      </c>
      <c r="M94" s="25">
        <f>ROUND(('NEW Reference'!F$6*List!$H94)+'NEW Reference'!F$7,0)</f>
        <v>3341</v>
      </c>
      <c r="N94" s="25">
        <f>ROUND(('NEW Reference'!G$6*List!$H94)+'NEW Reference'!G$7,0)</f>
        <v>3782</v>
      </c>
      <c r="O94" s="25">
        <f>ROUND(('NEW Reference'!H$6*List!$H94)+'NEW Reference'!H$7,0)</f>
        <v>3927</v>
      </c>
      <c r="P94" s="25">
        <f>ROUND(('NEW Reference'!I$6*List!$H94)+'NEW Reference'!I$7,0)</f>
        <v>4081</v>
      </c>
      <c r="Q94" s="25">
        <f>ROUND(('NEW Reference'!J$6*List!$H94)+'NEW Reference'!J$7,0)</f>
        <v>4726</v>
      </c>
      <c r="R94" s="25">
        <f>ROUND(('NEW Reference'!K$6*List!$H94)+'NEW Reference'!K$7,0)</f>
        <v>4875</v>
      </c>
      <c r="S94" s="25">
        <f>ROUND(('NEW Reference'!L$6*List!$H94)+'NEW Reference'!L$7,0)</f>
        <v>5260</v>
      </c>
      <c r="T94" s="25">
        <f>ROUND(('NEW Reference'!M$6*List!$H94)+'NEW Reference'!M$7,0)</f>
        <v>6282</v>
      </c>
      <c r="U94" s="25">
        <f>ROUND(('NEW Reference'!N$6*List!$H94)+'NEW Reference'!N$7,0)</f>
        <v>25348</v>
      </c>
      <c r="V94" s="26">
        <f>ROUND(('NEW Reference'!O$6*List!$H94)+'NEW Reference'!O$7,0)</f>
        <v>942</v>
      </c>
      <c r="W94" s="26">
        <f>ROUND(('NEW Reference'!P$6*List!$H94)+'NEW Reference'!P$7,0)</f>
        <v>1328</v>
      </c>
      <c r="X94" s="26">
        <f>ROUND(('NEW Reference'!Q$6*List!$H94)+'NEW Reference'!Q$7,0)</f>
        <v>664</v>
      </c>
      <c r="Z94" s="3" t="str">
        <f t="shared" si="7"/>
        <v>JUNEAU, Alaska</v>
      </c>
      <c r="AA94" s="79" t="s">
        <v>262</v>
      </c>
      <c r="AB94" s="28" t="s">
        <v>91</v>
      </c>
      <c r="AC94" s="30" t="s">
        <v>238</v>
      </c>
      <c r="AD94" s="31"/>
      <c r="AE94" s="20">
        <f t="shared" si="5"/>
        <v>1.1317000000000002</v>
      </c>
      <c r="AF94" s="75">
        <v>12620</v>
      </c>
      <c r="AG94" t="s">
        <v>263</v>
      </c>
      <c r="AH94" s="20">
        <v>0.9125000000000002</v>
      </c>
    </row>
    <row r="95" spans="1:34">
      <c r="A95" s="83">
        <v>2122</v>
      </c>
      <c r="B95" s="83">
        <v>2122</v>
      </c>
      <c r="C95" s="85">
        <v>99902</v>
      </c>
      <c r="D95" s="78" t="s">
        <v>92</v>
      </c>
      <c r="E95" s="79" t="s">
        <v>264</v>
      </c>
      <c r="F95" s="34" t="s">
        <v>238</v>
      </c>
      <c r="G95" s="24" t="s">
        <v>97</v>
      </c>
      <c r="H95">
        <v>1.1371</v>
      </c>
      <c r="I95" s="25">
        <f>ROUND(('NEW Reference'!B$6*List!$H95)+'NEW Reference'!B$7,0)</f>
        <v>1452</v>
      </c>
      <c r="J95" s="25">
        <f>ROUND(('NEW Reference'!C$6*List!$H95)+'NEW Reference'!C$7,0)</f>
        <v>2165</v>
      </c>
      <c r="K95" s="25">
        <f>ROUND(('NEW Reference'!D$6*List!$H95)+'NEW Reference'!D$7,0)</f>
        <v>2594</v>
      </c>
      <c r="L95" s="25">
        <f>ROUND(('NEW Reference'!E$6*List!$H95)+'NEW Reference'!E$7,0)</f>
        <v>3207</v>
      </c>
      <c r="M95" s="25">
        <f>ROUND(('NEW Reference'!F$6*List!$H95)+'NEW Reference'!F$7,0)</f>
        <v>3341</v>
      </c>
      <c r="N95" s="25">
        <f>ROUND(('NEW Reference'!G$6*List!$H95)+'NEW Reference'!G$7,0)</f>
        <v>3782</v>
      </c>
      <c r="O95" s="25">
        <f>ROUND(('NEW Reference'!H$6*List!$H95)+'NEW Reference'!H$7,0)</f>
        <v>3927</v>
      </c>
      <c r="P95" s="25">
        <f>ROUND(('NEW Reference'!I$6*List!$H95)+'NEW Reference'!I$7,0)</f>
        <v>4081</v>
      </c>
      <c r="Q95" s="25">
        <f>ROUND(('NEW Reference'!J$6*List!$H95)+'NEW Reference'!J$7,0)</f>
        <v>4726</v>
      </c>
      <c r="R95" s="25">
        <f>ROUND(('NEW Reference'!K$6*List!$H95)+'NEW Reference'!K$7,0)</f>
        <v>4875</v>
      </c>
      <c r="S95" s="25">
        <f>ROUND(('NEW Reference'!L$6*List!$H95)+'NEW Reference'!L$7,0)</f>
        <v>5260</v>
      </c>
      <c r="T95" s="25">
        <f>ROUND(('NEW Reference'!M$6*List!$H95)+'NEW Reference'!M$7,0)</f>
        <v>6282</v>
      </c>
      <c r="U95" s="25">
        <f>ROUND(('NEW Reference'!N$6*List!$H95)+'NEW Reference'!N$7,0)</f>
        <v>25348</v>
      </c>
      <c r="V95" s="26">
        <f>ROUND(('NEW Reference'!O$6*List!$H95)+'NEW Reference'!O$7,0)</f>
        <v>942</v>
      </c>
      <c r="W95" s="26">
        <f>ROUND(('NEW Reference'!P$6*List!$H95)+'NEW Reference'!P$7,0)</f>
        <v>1328</v>
      </c>
      <c r="X95" s="26">
        <f>ROUND(('NEW Reference'!Q$6*List!$H95)+'NEW Reference'!Q$7,0)</f>
        <v>664</v>
      </c>
      <c r="Z95" s="3" t="str">
        <f t="shared" si="7"/>
        <v>KENAI PENINSULA, Alaska</v>
      </c>
      <c r="AA95" s="79" t="s">
        <v>264</v>
      </c>
      <c r="AB95" s="28" t="s">
        <v>91</v>
      </c>
      <c r="AC95" s="30" t="s">
        <v>238</v>
      </c>
      <c r="AD95" s="31"/>
      <c r="AE95" s="20">
        <f t="shared" si="5"/>
        <v>1.1317000000000002</v>
      </c>
      <c r="AF95" s="75">
        <v>12700</v>
      </c>
      <c r="AG95" t="s">
        <v>265</v>
      </c>
      <c r="AH95" s="20">
        <v>1.2601</v>
      </c>
    </row>
    <row r="96" spans="1:34">
      <c r="A96" s="83">
        <v>2130</v>
      </c>
      <c r="B96" s="83">
        <v>2130</v>
      </c>
      <c r="C96" s="85">
        <v>99902</v>
      </c>
      <c r="D96" s="78" t="s">
        <v>92</v>
      </c>
      <c r="E96" s="79" t="s">
        <v>266</v>
      </c>
      <c r="F96" s="34" t="s">
        <v>238</v>
      </c>
      <c r="G96" s="24" t="s">
        <v>97</v>
      </c>
      <c r="H96">
        <v>1.1371</v>
      </c>
      <c r="I96" s="25">
        <f>ROUND(('NEW Reference'!B$6*List!$H96)+'NEW Reference'!B$7,0)</f>
        <v>1452</v>
      </c>
      <c r="J96" s="25">
        <f>ROUND(('NEW Reference'!C$6*List!$H96)+'NEW Reference'!C$7,0)</f>
        <v>2165</v>
      </c>
      <c r="K96" s="25">
        <f>ROUND(('NEW Reference'!D$6*List!$H96)+'NEW Reference'!D$7,0)</f>
        <v>2594</v>
      </c>
      <c r="L96" s="25">
        <f>ROUND(('NEW Reference'!E$6*List!$H96)+'NEW Reference'!E$7,0)</f>
        <v>3207</v>
      </c>
      <c r="M96" s="25">
        <f>ROUND(('NEW Reference'!F$6*List!$H96)+'NEW Reference'!F$7,0)</f>
        <v>3341</v>
      </c>
      <c r="N96" s="25">
        <f>ROUND(('NEW Reference'!G$6*List!$H96)+'NEW Reference'!G$7,0)</f>
        <v>3782</v>
      </c>
      <c r="O96" s="25">
        <f>ROUND(('NEW Reference'!H$6*List!$H96)+'NEW Reference'!H$7,0)</f>
        <v>3927</v>
      </c>
      <c r="P96" s="25">
        <f>ROUND(('NEW Reference'!I$6*List!$H96)+'NEW Reference'!I$7,0)</f>
        <v>4081</v>
      </c>
      <c r="Q96" s="25">
        <f>ROUND(('NEW Reference'!J$6*List!$H96)+'NEW Reference'!J$7,0)</f>
        <v>4726</v>
      </c>
      <c r="R96" s="25">
        <f>ROUND(('NEW Reference'!K$6*List!$H96)+'NEW Reference'!K$7,0)</f>
        <v>4875</v>
      </c>
      <c r="S96" s="25">
        <f>ROUND(('NEW Reference'!L$6*List!$H96)+'NEW Reference'!L$7,0)</f>
        <v>5260</v>
      </c>
      <c r="T96" s="25">
        <f>ROUND(('NEW Reference'!M$6*List!$H96)+'NEW Reference'!M$7,0)</f>
        <v>6282</v>
      </c>
      <c r="U96" s="25">
        <f>ROUND(('NEW Reference'!N$6*List!$H96)+'NEW Reference'!N$7,0)</f>
        <v>25348</v>
      </c>
      <c r="V96" s="26">
        <f>ROUND(('NEW Reference'!O$6*List!$H96)+'NEW Reference'!O$7,0)</f>
        <v>942</v>
      </c>
      <c r="W96" s="26">
        <f>ROUND(('NEW Reference'!P$6*List!$H96)+'NEW Reference'!P$7,0)</f>
        <v>1328</v>
      </c>
      <c r="X96" s="26">
        <f>ROUND(('NEW Reference'!Q$6*List!$H96)+'NEW Reference'!Q$7,0)</f>
        <v>664</v>
      </c>
      <c r="Z96" s="3" t="str">
        <f t="shared" si="7"/>
        <v>KETCHIKAN GATEWAY, Alaska</v>
      </c>
      <c r="AA96" s="79" t="s">
        <v>266</v>
      </c>
      <c r="AB96" s="28" t="s">
        <v>91</v>
      </c>
      <c r="AC96" s="30" t="s">
        <v>238</v>
      </c>
      <c r="AD96" s="31"/>
      <c r="AE96" s="20">
        <f t="shared" si="5"/>
        <v>1.1317000000000002</v>
      </c>
      <c r="AF96" s="75">
        <v>12940</v>
      </c>
      <c r="AG96" t="s">
        <v>267</v>
      </c>
      <c r="AH96" s="20">
        <v>0.80759999999999998</v>
      </c>
    </row>
    <row r="97" spans="1:34">
      <c r="A97" s="83">
        <v>2150</v>
      </c>
      <c r="B97" s="83">
        <v>2150</v>
      </c>
      <c r="C97" s="85">
        <v>99902</v>
      </c>
      <c r="D97" s="78" t="s">
        <v>92</v>
      </c>
      <c r="E97" s="79" t="s">
        <v>268</v>
      </c>
      <c r="F97" s="34" t="s">
        <v>238</v>
      </c>
      <c r="G97" s="24" t="s">
        <v>97</v>
      </c>
      <c r="H97">
        <v>1.1371</v>
      </c>
      <c r="I97" s="25">
        <f>ROUND(('NEW Reference'!B$6*List!$H97)+'NEW Reference'!B$7,0)</f>
        <v>1452</v>
      </c>
      <c r="J97" s="25">
        <f>ROUND(('NEW Reference'!C$6*List!$H97)+'NEW Reference'!C$7,0)</f>
        <v>2165</v>
      </c>
      <c r="K97" s="25">
        <f>ROUND(('NEW Reference'!D$6*List!$H97)+'NEW Reference'!D$7,0)</f>
        <v>2594</v>
      </c>
      <c r="L97" s="25">
        <f>ROUND(('NEW Reference'!E$6*List!$H97)+'NEW Reference'!E$7,0)</f>
        <v>3207</v>
      </c>
      <c r="M97" s="25">
        <f>ROUND(('NEW Reference'!F$6*List!$H97)+'NEW Reference'!F$7,0)</f>
        <v>3341</v>
      </c>
      <c r="N97" s="25">
        <f>ROUND(('NEW Reference'!G$6*List!$H97)+'NEW Reference'!G$7,0)</f>
        <v>3782</v>
      </c>
      <c r="O97" s="25">
        <f>ROUND(('NEW Reference'!H$6*List!$H97)+'NEW Reference'!H$7,0)</f>
        <v>3927</v>
      </c>
      <c r="P97" s="25">
        <f>ROUND(('NEW Reference'!I$6*List!$H97)+'NEW Reference'!I$7,0)</f>
        <v>4081</v>
      </c>
      <c r="Q97" s="25">
        <f>ROUND(('NEW Reference'!J$6*List!$H97)+'NEW Reference'!J$7,0)</f>
        <v>4726</v>
      </c>
      <c r="R97" s="25">
        <f>ROUND(('NEW Reference'!K$6*List!$H97)+'NEW Reference'!K$7,0)</f>
        <v>4875</v>
      </c>
      <c r="S97" s="25">
        <f>ROUND(('NEW Reference'!L$6*List!$H97)+'NEW Reference'!L$7,0)</f>
        <v>5260</v>
      </c>
      <c r="T97" s="25">
        <f>ROUND(('NEW Reference'!M$6*List!$H97)+'NEW Reference'!M$7,0)</f>
        <v>6282</v>
      </c>
      <c r="U97" s="25">
        <f>ROUND(('NEW Reference'!N$6*List!$H97)+'NEW Reference'!N$7,0)</f>
        <v>25348</v>
      </c>
      <c r="V97" s="26">
        <f>ROUND(('NEW Reference'!O$6*List!$H97)+'NEW Reference'!O$7,0)</f>
        <v>942</v>
      </c>
      <c r="W97" s="26">
        <f>ROUND(('NEW Reference'!P$6*List!$H97)+'NEW Reference'!P$7,0)</f>
        <v>1328</v>
      </c>
      <c r="X97" s="26">
        <f>ROUND(('NEW Reference'!Q$6*List!$H97)+'NEW Reference'!Q$7,0)</f>
        <v>664</v>
      </c>
      <c r="Z97" s="3" t="str">
        <f t="shared" si="7"/>
        <v>KODIAK ISLAND, Alaska</v>
      </c>
      <c r="AA97" s="79" t="s">
        <v>268</v>
      </c>
      <c r="AB97" s="28" t="s">
        <v>91</v>
      </c>
      <c r="AC97" s="30" t="s">
        <v>238</v>
      </c>
      <c r="AD97" s="31"/>
      <c r="AE97" s="20">
        <f t="shared" si="5"/>
        <v>1.1317000000000002</v>
      </c>
      <c r="AF97" s="75">
        <v>12980</v>
      </c>
      <c r="AG97" t="s">
        <v>269</v>
      </c>
      <c r="AH97" s="20">
        <v>0.8913000000000002</v>
      </c>
    </row>
    <row r="98" spans="1:34">
      <c r="A98" s="83">
        <v>2270</v>
      </c>
      <c r="B98" s="83">
        <v>2158</v>
      </c>
      <c r="C98" s="85">
        <v>99902</v>
      </c>
      <c r="D98" s="78" t="s">
        <v>92</v>
      </c>
      <c r="E98" s="79" t="s">
        <v>270</v>
      </c>
      <c r="F98" s="34" t="s">
        <v>238</v>
      </c>
      <c r="G98" s="24" t="s">
        <v>97</v>
      </c>
      <c r="H98">
        <v>1.1371</v>
      </c>
      <c r="I98" s="25">
        <f>ROUND(('NEW Reference'!B$6*List!$H98)+'NEW Reference'!B$7,0)</f>
        <v>1452</v>
      </c>
      <c r="J98" s="25">
        <f>ROUND(('NEW Reference'!C$6*List!$H98)+'NEW Reference'!C$7,0)</f>
        <v>2165</v>
      </c>
      <c r="K98" s="25">
        <f>ROUND(('NEW Reference'!D$6*List!$H98)+'NEW Reference'!D$7,0)</f>
        <v>2594</v>
      </c>
      <c r="L98" s="25">
        <f>ROUND(('NEW Reference'!E$6*List!$H98)+'NEW Reference'!E$7,0)</f>
        <v>3207</v>
      </c>
      <c r="M98" s="25">
        <f>ROUND(('NEW Reference'!F$6*List!$H98)+'NEW Reference'!F$7,0)</f>
        <v>3341</v>
      </c>
      <c r="N98" s="25">
        <f>ROUND(('NEW Reference'!G$6*List!$H98)+'NEW Reference'!G$7,0)</f>
        <v>3782</v>
      </c>
      <c r="O98" s="25">
        <f>ROUND(('NEW Reference'!H$6*List!$H98)+'NEW Reference'!H$7,0)</f>
        <v>3927</v>
      </c>
      <c r="P98" s="25">
        <f>ROUND(('NEW Reference'!I$6*List!$H98)+'NEW Reference'!I$7,0)</f>
        <v>4081</v>
      </c>
      <c r="Q98" s="25">
        <f>ROUND(('NEW Reference'!J$6*List!$H98)+'NEW Reference'!J$7,0)</f>
        <v>4726</v>
      </c>
      <c r="R98" s="25">
        <f>ROUND(('NEW Reference'!K$6*List!$H98)+'NEW Reference'!K$7,0)</f>
        <v>4875</v>
      </c>
      <c r="S98" s="25">
        <f>ROUND(('NEW Reference'!L$6*List!$H98)+'NEW Reference'!L$7,0)</f>
        <v>5260</v>
      </c>
      <c r="T98" s="25">
        <f>ROUND(('NEW Reference'!M$6*List!$H98)+'NEW Reference'!M$7,0)</f>
        <v>6282</v>
      </c>
      <c r="U98" s="25">
        <f>ROUND(('NEW Reference'!N$6*List!$H98)+'NEW Reference'!N$7,0)</f>
        <v>25348</v>
      </c>
      <c r="V98" s="26">
        <f>ROUND(('NEW Reference'!O$6*List!$H98)+'NEW Reference'!O$7,0)</f>
        <v>942</v>
      </c>
      <c r="W98" s="26">
        <f>ROUND(('NEW Reference'!P$6*List!$H98)+'NEW Reference'!P$7,0)</f>
        <v>1328</v>
      </c>
      <c r="X98" s="26">
        <f>ROUND(('NEW Reference'!Q$6*List!$H98)+'NEW Reference'!Q$7,0)</f>
        <v>664</v>
      </c>
      <c r="Z98" s="3" t="str">
        <f t="shared" si="7"/>
        <v>KUSILVAK, Alaska</v>
      </c>
      <c r="AA98" s="79" t="s">
        <v>270</v>
      </c>
      <c r="AB98" s="28" t="s">
        <v>91</v>
      </c>
      <c r="AC98" s="23" t="s">
        <v>238</v>
      </c>
      <c r="AD98" s="29"/>
      <c r="AE98" s="20">
        <f t="shared" si="5"/>
        <v>1.1317000000000002</v>
      </c>
      <c r="AF98" s="75">
        <v>13020</v>
      </c>
      <c r="AG98" t="s">
        <v>271</v>
      </c>
      <c r="AH98" s="20">
        <v>0.87</v>
      </c>
    </row>
    <row r="99" spans="1:34">
      <c r="A99" s="83">
        <v>2164</v>
      </c>
      <c r="B99" s="83">
        <v>2164</v>
      </c>
      <c r="C99" s="85">
        <v>99902</v>
      </c>
      <c r="D99" s="78" t="s">
        <v>92</v>
      </c>
      <c r="E99" s="79" t="s">
        <v>272</v>
      </c>
      <c r="F99" s="33" t="s">
        <v>238</v>
      </c>
      <c r="G99" s="24" t="s">
        <v>97</v>
      </c>
      <c r="H99">
        <v>1.1371</v>
      </c>
      <c r="I99" s="25">
        <f>ROUND(('NEW Reference'!B$6*List!$H99)+'NEW Reference'!B$7,0)</f>
        <v>1452</v>
      </c>
      <c r="J99" s="25">
        <f>ROUND(('NEW Reference'!C$6*List!$H99)+'NEW Reference'!C$7,0)</f>
        <v>2165</v>
      </c>
      <c r="K99" s="25">
        <f>ROUND(('NEW Reference'!D$6*List!$H99)+'NEW Reference'!D$7,0)</f>
        <v>2594</v>
      </c>
      <c r="L99" s="25">
        <f>ROUND(('NEW Reference'!E$6*List!$H99)+'NEW Reference'!E$7,0)</f>
        <v>3207</v>
      </c>
      <c r="M99" s="25">
        <f>ROUND(('NEW Reference'!F$6*List!$H99)+'NEW Reference'!F$7,0)</f>
        <v>3341</v>
      </c>
      <c r="N99" s="25">
        <f>ROUND(('NEW Reference'!G$6*List!$H99)+'NEW Reference'!G$7,0)</f>
        <v>3782</v>
      </c>
      <c r="O99" s="25">
        <f>ROUND(('NEW Reference'!H$6*List!$H99)+'NEW Reference'!H$7,0)</f>
        <v>3927</v>
      </c>
      <c r="P99" s="25">
        <f>ROUND(('NEW Reference'!I$6*List!$H99)+'NEW Reference'!I$7,0)</f>
        <v>4081</v>
      </c>
      <c r="Q99" s="25">
        <f>ROUND(('NEW Reference'!J$6*List!$H99)+'NEW Reference'!J$7,0)</f>
        <v>4726</v>
      </c>
      <c r="R99" s="25">
        <f>ROUND(('NEW Reference'!K$6*List!$H99)+'NEW Reference'!K$7,0)</f>
        <v>4875</v>
      </c>
      <c r="S99" s="25">
        <f>ROUND(('NEW Reference'!L$6*List!$H99)+'NEW Reference'!L$7,0)</f>
        <v>5260</v>
      </c>
      <c r="T99" s="25">
        <f>ROUND(('NEW Reference'!M$6*List!$H99)+'NEW Reference'!M$7,0)</f>
        <v>6282</v>
      </c>
      <c r="U99" s="25">
        <f>ROUND(('NEW Reference'!N$6*List!$H99)+'NEW Reference'!N$7,0)</f>
        <v>25348</v>
      </c>
      <c r="V99" s="26">
        <f>ROUND(('NEW Reference'!O$6*List!$H99)+'NEW Reference'!O$7,0)</f>
        <v>942</v>
      </c>
      <c r="W99" s="26">
        <f>ROUND(('NEW Reference'!P$6*List!$H99)+'NEW Reference'!P$7,0)</f>
        <v>1328</v>
      </c>
      <c r="X99" s="26">
        <f>ROUND(('NEW Reference'!Q$6*List!$H99)+'NEW Reference'!Q$7,0)</f>
        <v>664</v>
      </c>
      <c r="Z99" s="3" t="str">
        <f t="shared" si="7"/>
        <v>LAKE AND PENINSULA, Alaska</v>
      </c>
      <c r="AA99" s="79" t="s">
        <v>272</v>
      </c>
      <c r="AB99" s="28" t="s">
        <v>91</v>
      </c>
      <c r="AC99" s="30" t="s">
        <v>238</v>
      </c>
      <c r="AD99" s="31"/>
      <c r="AE99" s="20">
        <f t="shared" si="5"/>
        <v>1.1317000000000002</v>
      </c>
      <c r="AF99" s="75">
        <v>13140</v>
      </c>
      <c r="AG99" t="s">
        <v>273</v>
      </c>
      <c r="AH99" s="20">
        <v>0.87209999999999999</v>
      </c>
    </row>
    <row r="100" spans="1:34">
      <c r="A100" s="83">
        <v>2170</v>
      </c>
      <c r="B100" s="83">
        <v>2170</v>
      </c>
      <c r="C100" s="85">
        <v>11260</v>
      </c>
      <c r="D100" s="78" t="s">
        <v>233</v>
      </c>
      <c r="E100" s="79" t="s">
        <v>274</v>
      </c>
      <c r="F100" s="34" t="s">
        <v>238</v>
      </c>
      <c r="G100" s="24" t="s">
        <v>90</v>
      </c>
      <c r="H100" s="80">
        <f t="shared" si="4"/>
        <v>1.1371</v>
      </c>
      <c r="I100" s="25">
        <f>ROUND(('NEW Reference'!B$6*List!$H100)+'NEW Reference'!B$7,0)</f>
        <v>1452</v>
      </c>
      <c r="J100" s="25">
        <f>ROUND(('NEW Reference'!C$6*List!$H100)+'NEW Reference'!C$7,0)</f>
        <v>2165</v>
      </c>
      <c r="K100" s="25">
        <f>ROUND(('NEW Reference'!D$6*List!$H100)+'NEW Reference'!D$7,0)</f>
        <v>2594</v>
      </c>
      <c r="L100" s="25">
        <f>ROUND(('NEW Reference'!E$6*List!$H100)+'NEW Reference'!E$7,0)</f>
        <v>3207</v>
      </c>
      <c r="M100" s="25">
        <f>ROUND(('NEW Reference'!F$6*List!$H100)+'NEW Reference'!F$7,0)</f>
        <v>3341</v>
      </c>
      <c r="N100" s="25">
        <f>ROUND(('NEW Reference'!G$6*List!$H100)+'NEW Reference'!G$7,0)</f>
        <v>3782</v>
      </c>
      <c r="O100" s="25">
        <f>ROUND(('NEW Reference'!H$6*List!$H100)+'NEW Reference'!H$7,0)</f>
        <v>3927</v>
      </c>
      <c r="P100" s="25">
        <f>ROUND(('NEW Reference'!I$6*List!$H100)+'NEW Reference'!I$7,0)</f>
        <v>4081</v>
      </c>
      <c r="Q100" s="25">
        <f>ROUND(('NEW Reference'!J$6*List!$H100)+'NEW Reference'!J$7,0)</f>
        <v>4726</v>
      </c>
      <c r="R100" s="25">
        <f>ROUND(('NEW Reference'!K$6*List!$H100)+'NEW Reference'!K$7,0)</f>
        <v>4875</v>
      </c>
      <c r="S100" s="25">
        <f>ROUND(('NEW Reference'!L$6*List!$H100)+'NEW Reference'!L$7,0)</f>
        <v>5260</v>
      </c>
      <c r="T100" s="25">
        <f>ROUND(('NEW Reference'!M$6*List!$H100)+'NEW Reference'!M$7,0)</f>
        <v>6282</v>
      </c>
      <c r="U100" s="25">
        <f>ROUND(('NEW Reference'!N$6*List!$H100)+'NEW Reference'!N$7,0)</f>
        <v>25348</v>
      </c>
      <c r="V100" s="26">
        <f>ROUND(('NEW Reference'!O$6*List!$H100)+'NEW Reference'!O$7,0)</f>
        <v>942</v>
      </c>
      <c r="W100" s="26">
        <f>ROUND(('NEW Reference'!P$6*List!$H100)+'NEW Reference'!P$7,0)</f>
        <v>1328</v>
      </c>
      <c r="X100" s="26">
        <f>ROUND(('NEW Reference'!Q$6*List!$H100)+'NEW Reference'!Q$7,0)</f>
        <v>664</v>
      </c>
      <c r="Z100" s="3" t="str">
        <f t="shared" si="7"/>
        <v>MATANUSKA-SUSITNA, Alaska</v>
      </c>
      <c r="AA100" s="79" t="s">
        <v>274</v>
      </c>
      <c r="AB100" s="28" t="s">
        <v>91</v>
      </c>
      <c r="AC100" s="30" t="s">
        <v>238</v>
      </c>
      <c r="AD100" s="31"/>
      <c r="AE100" s="20">
        <f t="shared" si="5"/>
        <v>1.1371</v>
      </c>
      <c r="AF100" s="75">
        <v>13220</v>
      </c>
      <c r="AG100" t="s">
        <v>275</v>
      </c>
      <c r="AH100" s="20">
        <v>0.86739999999999995</v>
      </c>
    </row>
    <row r="101" spans="1:34">
      <c r="A101" s="83">
        <v>2180</v>
      </c>
      <c r="B101" s="83">
        <v>2180</v>
      </c>
      <c r="C101" s="85">
        <v>99902</v>
      </c>
      <c r="D101" s="78" t="s">
        <v>92</v>
      </c>
      <c r="E101" s="79" t="s">
        <v>276</v>
      </c>
      <c r="F101" s="34" t="s">
        <v>238</v>
      </c>
      <c r="G101" s="24" t="s">
        <v>97</v>
      </c>
      <c r="H101" s="80">
        <v>1.1371</v>
      </c>
      <c r="I101" s="25">
        <f>ROUND(('NEW Reference'!B$6*List!$H101)+'NEW Reference'!B$7,0)</f>
        <v>1452</v>
      </c>
      <c r="J101" s="25">
        <f>ROUND(('NEW Reference'!C$6*List!$H101)+'NEW Reference'!C$7,0)</f>
        <v>2165</v>
      </c>
      <c r="K101" s="25">
        <f>ROUND(('NEW Reference'!D$6*List!$H101)+'NEW Reference'!D$7,0)</f>
        <v>2594</v>
      </c>
      <c r="L101" s="25">
        <f>ROUND(('NEW Reference'!E$6*List!$H101)+'NEW Reference'!E$7,0)</f>
        <v>3207</v>
      </c>
      <c r="M101" s="25">
        <f>ROUND(('NEW Reference'!F$6*List!$H101)+'NEW Reference'!F$7,0)</f>
        <v>3341</v>
      </c>
      <c r="N101" s="25">
        <f>ROUND(('NEW Reference'!G$6*List!$H101)+'NEW Reference'!G$7,0)</f>
        <v>3782</v>
      </c>
      <c r="O101" s="25">
        <f>ROUND(('NEW Reference'!H$6*List!$H101)+'NEW Reference'!H$7,0)</f>
        <v>3927</v>
      </c>
      <c r="P101" s="25">
        <f>ROUND(('NEW Reference'!I$6*List!$H101)+'NEW Reference'!I$7,0)</f>
        <v>4081</v>
      </c>
      <c r="Q101" s="25">
        <f>ROUND(('NEW Reference'!J$6*List!$H101)+'NEW Reference'!J$7,0)</f>
        <v>4726</v>
      </c>
      <c r="R101" s="25">
        <f>ROUND(('NEW Reference'!K$6*List!$H101)+'NEW Reference'!K$7,0)</f>
        <v>4875</v>
      </c>
      <c r="S101" s="25">
        <f>ROUND(('NEW Reference'!L$6*List!$H101)+'NEW Reference'!L$7,0)</f>
        <v>5260</v>
      </c>
      <c r="T101" s="25">
        <f>ROUND(('NEW Reference'!M$6*List!$H101)+'NEW Reference'!M$7,0)</f>
        <v>6282</v>
      </c>
      <c r="U101" s="25">
        <f>ROUND(('NEW Reference'!N$6*List!$H101)+'NEW Reference'!N$7,0)</f>
        <v>25348</v>
      </c>
      <c r="V101" s="26">
        <f>ROUND(('NEW Reference'!O$6*List!$H101)+'NEW Reference'!O$7,0)</f>
        <v>942</v>
      </c>
      <c r="W101" s="26">
        <f>ROUND(('NEW Reference'!P$6*List!$H101)+'NEW Reference'!P$7,0)</f>
        <v>1328</v>
      </c>
      <c r="X101" s="26">
        <f>ROUND(('NEW Reference'!Q$6*List!$H101)+'NEW Reference'!Q$7,0)</f>
        <v>664</v>
      </c>
      <c r="Z101" s="3" t="str">
        <f t="shared" si="7"/>
        <v>NOME, Alaska</v>
      </c>
      <c r="AA101" s="79" t="s">
        <v>276</v>
      </c>
      <c r="AB101" s="28" t="s">
        <v>91</v>
      </c>
      <c r="AC101" s="30" t="s">
        <v>238</v>
      </c>
      <c r="AD101" s="31"/>
      <c r="AE101" s="20">
        <f t="shared" si="5"/>
        <v>1.1317000000000002</v>
      </c>
      <c r="AF101" s="75">
        <v>13380</v>
      </c>
      <c r="AG101" t="s">
        <v>277</v>
      </c>
      <c r="AH101" s="20">
        <v>1.2111000000000001</v>
      </c>
    </row>
    <row r="102" spans="1:34">
      <c r="A102" s="83">
        <v>2185</v>
      </c>
      <c r="B102" s="83">
        <v>2185</v>
      </c>
      <c r="C102" s="85">
        <v>99902</v>
      </c>
      <c r="D102" s="78" t="s">
        <v>92</v>
      </c>
      <c r="E102" s="79" t="s">
        <v>278</v>
      </c>
      <c r="F102" s="34" t="s">
        <v>238</v>
      </c>
      <c r="G102" s="24" t="s">
        <v>97</v>
      </c>
      <c r="H102" s="80">
        <v>1.1371</v>
      </c>
      <c r="I102" s="25">
        <f>ROUND(('NEW Reference'!B$6*List!$H102)+'NEW Reference'!B$7,0)</f>
        <v>1452</v>
      </c>
      <c r="J102" s="25">
        <f>ROUND(('NEW Reference'!C$6*List!$H102)+'NEW Reference'!C$7,0)</f>
        <v>2165</v>
      </c>
      <c r="K102" s="25">
        <f>ROUND(('NEW Reference'!D$6*List!$H102)+'NEW Reference'!D$7,0)</f>
        <v>2594</v>
      </c>
      <c r="L102" s="25">
        <f>ROUND(('NEW Reference'!E$6*List!$H102)+'NEW Reference'!E$7,0)</f>
        <v>3207</v>
      </c>
      <c r="M102" s="25">
        <f>ROUND(('NEW Reference'!F$6*List!$H102)+'NEW Reference'!F$7,0)</f>
        <v>3341</v>
      </c>
      <c r="N102" s="25">
        <f>ROUND(('NEW Reference'!G$6*List!$H102)+'NEW Reference'!G$7,0)</f>
        <v>3782</v>
      </c>
      <c r="O102" s="25">
        <f>ROUND(('NEW Reference'!H$6*List!$H102)+'NEW Reference'!H$7,0)</f>
        <v>3927</v>
      </c>
      <c r="P102" s="25">
        <f>ROUND(('NEW Reference'!I$6*List!$H102)+'NEW Reference'!I$7,0)</f>
        <v>4081</v>
      </c>
      <c r="Q102" s="25">
        <f>ROUND(('NEW Reference'!J$6*List!$H102)+'NEW Reference'!J$7,0)</f>
        <v>4726</v>
      </c>
      <c r="R102" s="25">
        <f>ROUND(('NEW Reference'!K$6*List!$H102)+'NEW Reference'!K$7,0)</f>
        <v>4875</v>
      </c>
      <c r="S102" s="25">
        <f>ROUND(('NEW Reference'!L$6*List!$H102)+'NEW Reference'!L$7,0)</f>
        <v>5260</v>
      </c>
      <c r="T102" s="25">
        <f>ROUND(('NEW Reference'!M$6*List!$H102)+'NEW Reference'!M$7,0)</f>
        <v>6282</v>
      </c>
      <c r="U102" s="25">
        <f>ROUND(('NEW Reference'!N$6*List!$H102)+'NEW Reference'!N$7,0)</f>
        <v>25348</v>
      </c>
      <c r="V102" s="26">
        <f>ROUND(('NEW Reference'!O$6*List!$H102)+'NEW Reference'!O$7,0)</f>
        <v>942</v>
      </c>
      <c r="W102" s="26">
        <f>ROUND(('NEW Reference'!P$6*List!$H102)+'NEW Reference'!P$7,0)</f>
        <v>1328</v>
      </c>
      <c r="X102" s="26">
        <f>ROUND(('NEW Reference'!Q$6*List!$H102)+'NEW Reference'!Q$7,0)</f>
        <v>664</v>
      </c>
      <c r="Z102" s="3" t="str">
        <f t="shared" si="7"/>
        <v>NORTH SLOPE BOROUH, Alaska</v>
      </c>
      <c r="AA102" s="79" t="s">
        <v>278</v>
      </c>
      <c r="AB102" s="28" t="s">
        <v>91</v>
      </c>
      <c r="AC102" s="30" t="s">
        <v>238</v>
      </c>
      <c r="AD102" s="31"/>
      <c r="AE102" s="20">
        <f t="shared" si="5"/>
        <v>1.1317000000000002</v>
      </c>
      <c r="AF102" s="75">
        <v>13460</v>
      </c>
      <c r="AG102" t="s">
        <v>279</v>
      </c>
      <c r="AH102" s="20">
        <v>1.1971000000000001</v>
      </c>
    </row>
    <row r="103" spans="1:34">
      <c r="A103" s="83">
        <v>2188</v>
      </c>
      <c r="B103" s="83">
        <v>2188</v>
      </c>
      <c r="C103" s="85">
        <v>99902</v>
      </c>
      <c r="D103" s="78" t="s">
        <v>92</v>
      </c>
      <c r="E103" s="79" t="s">
        <v>280</v>
      </c>
      <c r="F103" s="34" t="s">
        <v>238</v>
      </c>
      <c r="G103" s="24" t="s">
        <v>97</v>
      </c>
      <c r="H103" s="80">
        <v>1.1371</v>
      </c>
      <c r="I103" s="25">
        <f>ROUND(('NEW Reference'!B$6*List!$H103)+'NEW Reference'!B$7,0)</f>
        <v>1452</v>
      </c>
      <c r="J103" s="25">
        <f>ROUND(('NEW Reference'!C$6*List!$H103)+'NEW Reference'!C$7,0)</f>
        <v>2165</v>
      </c>
      <c r="K103" s="25">
        <f>ROUND(('NEW Reference'!D$6*List!$H103)+'NEW Reference'!D$7,0)</f>
        <v>2594</v>
      </c>
      <c r="L103" s="25">
        <f>ROUND(('NEW Reference'!E$6*List!$H103)+'NEW Reference'!E$7,0)</f>
        <v>3207</v>
      </c>
      <c r="M103" s="25">
        <f>ROUND(('NEW Reference'!F$6*List!$H103)+'NEW Reference'!F$7,0)</f>
        <v>3341</v>
      </c>
      <c r="N103" s="25">
        <f>ROUND(('NEW Reference'!G$6*List!$H103)+'NEW Reference'!G$7,0)</f>
        <v>3782</v>
      </c>
      <c r="O103" s="25">
        <f>ROUND(('NEW Reference'!H$6*List!$H103)+'NEW Reference'!H$7,0)</f>
        <v>3927</v>
      </c>
      <c r="P103" s="25">
        <f>ROUND(('NEW Reference'!I$6*List!$H103)+'NEW Reference'!I$7,0)</f>
        <v>4081</v>
      </c>
      <c r="Q103" s="25">
        <f>ROUND(('NEW Reference'!J$6*List!$H103)+'NEW Reference'!J$7,0)</f>
        <v>4726</v>
      </c>
      <c r="R103" s="25">
        <f>ROUND(('NEW Reference'!K$6*List!$H103)+'NEW Reference'!K$7,0)</f>
        <v>4875</v>
      </c>
      <c r="S103" s="25">
        <f>ROUND(('NEW Reference'!L$6*List!$H103)+'NEW Reference'!L$7,0)</f>
        <v>5260</v>
      </c>
      <c r="T103" s="25">
        <f>ROUND(('NEW Reference'!M$6*List!$H103)+'NEW Reference'!M$7,0)</f>
        <v>6282</v>
      </c>
      <c r="U103" s="25">
        <f>ROUND(('NEW Reference'!N$6*List!$H103)+'NEW Reference'!N$7,0)</f>
        <v>25348</v>
      </c>
      <c r="V103" s="26">
        <f>ROUND(('NEW Reference'!O$6*List!$H103)+'NEW Reference'!O$7,0)</f>
        <v>942</v>
      </c>
      <c r="W103" s="26">
        <f>ROUND(('NEW Reference'!P$6*List!$H103)+'NEW Reference'!P$7,0)</f>
        <v>1328</v>
      </c>
      <c r="X103" s="26">
        <f>ROUND(('NEW Reference'!Q$6*List!$H103)+'NEW Reference'!Q$7,0)</f>
        <v>664</v>
      </c>
      <c r="Z103" s="3" t="str">
        <f t="shared" si="7"/>
        <v>NORTHWEST ARTIC, Alaska</v>
      </c>
      <c r="AA103" s="79" t="s">
        <v>280</v>
      </c>
      <c r="AB103" s="28" t="s">
        <v>91</v>
      </c>
      <c r="AC103" s="30" t="s">
        <v>238</v>
      </c>
      <c r="AD103" s="31"/>
      <c r="AE103" s="20">
        <f t="shared" si="5"/>
        <v>1.1317000000000002</v>
      </c>
      <c r="AF103" s="75">
        <v>13740</v>
      </c>
      <c r="AG103" t="s">
        <v>281</v>
      </c>
      <c r="AH103" s="20">
        <v>0.88049999999999995</v>
      </c>
    </row>
    <row r="104" spans="1:34">
      <c r="A104" s="83">
        <v>2195</v>
      </c>
      <c r="B104" s="83">
        <v>2195</v>
      </c>
      <c r="C104" s="85">
        <v>99902</v>
      </c>
      <c r="D104" s="78" t="s">
        <v>92</v>
      </c>
      <c r="E104" s="79" t="s">
        <v>282</v>
      </c>
      <c r="F104" s="34" t="s">
        <v>238</v>
      </c>
      <c r="G104" s="24" t="s">
        <v>97</v>
      </c>
      <c r="H104" s="80">
        <v>1.1371</v>
      </c>
      <c r="I104" s="25">
        <f>ROUND(('NEW Reference'!B$6*List!$H104)+'NEW Reference'!B$7,0)</f>
        <v>1452</v>
      </c>
      <c r="J104" s="25">
        <f>ROUND(('NEW Reference'!C$6*List!$H104)+'NEW Reference'!C$7,0)</f>
        <v>2165</v>
      </c>
      <c r="K104" s="25">
        <f>ROUND(('NEW Reference'!D$6*List!$H104)+'NEW Reference'!D$7,0)</f>
        <v>2594</v>
      </c>
      <c r="L104" s="25">
        <f>ROUND(('NEW Reference'!E$6*List!$H104)+'NEW Reference'!E$7,0)</f>
        <v>3207</v>
      </c>
      <c r="M104" s="25">
        <f>ROUND(('NEW Reference'!F$6*List!$H104)+'NEW Reference'!F$7,0)</f>
        <v>3341</v>
      </c>
      <c r="N104" s="25">
        <f>ROUND(('NEW Reference'!G$6*List!$H104)+'NEW Reference'!G$7,0)</f>
        <v>3782</v>
      </c>
      <c r="O104" s="25">
        <f>ROUND(('NEW Reference'!H$6*List!$H104)+'NEW Reference'!H$7,0)</f>
        <v>3927</v>
      </c>
      <c r="P104" s="25">
        <f>ROUND(('NEW Reference'!I$6*List!$H104)+'NEW Reference'!I$7,0)</f>
        <v>4081</v>
      </c>
      <c r="Q104" s="25">
        <f>ROUND(('NEW Reference'!J$6*List!$H104)+'NEW Reference'!J$7,0)</f>
        <v>4726</v>
      </c>
      <c r="R104" s="25">
        <f>ROUND(('NEW Reference'!K$6*List!$H104)+'NEW Reference'!K$7,0)</f>
        <v>4875</v>
      </c>
      <c r="S104" s="25">
        <f>ROUND(('NEW Reference'!L$6*List!$H104)+'NEW Reference'!L$7,0)</f>
        <v>5260</v>
      </c>
      <c r="T104" s="25">
        <f>ROUND(('NEW Reference'!M$6*List!$H104)+'NEW Reference'!M$7,0)</f>
        <v>6282</v>
      </c>
      <c r="U104" s="25">
        <f>ROUND(('NEW Reference'!N$6*List!$H104)+'NEW Reference'!N$7,0)</f>
        <v>25348</v>
      </c>
      <c r="V104" s="26">
        <f>ROUND(('NEW Reference'!O$6*List!$H104)+'NEW Reference'!O$7,0)</f>
        <v>942</v>
      </c>
      <c r="W104" s="26">
        <f>ROUND(('NEW Reference'!P$6*List!$H104)+'NEW Reference'!P$7,0)</f>
        <v>1328</v>
      </c>
      <c r="X104" s="26">
        <f>ROUND(('NEW Reference'!Q$6*List!$H104)+'NEW Reference'!Q$7,0)</f>
        <v>664</v>
      </c>
      <c r="Z104" s="3" t="str">
        <f t="shared" si="7"/>
        <v>PETERSBURG, Alaska</v>
      </c>
      <c r="AA104" s="79" t="s">
        <v>282</v>
      </c>
      <c r="AB104" s="28" t="s">
        <v>91</v>
      </c>
      <c r="AC104" s="30" t="s">
        <v>238</v>
      </c>
      <c r="AD104" s="31"/>
      <c r="AE104" s="20">
        <f t="shared" si="5"/>
        <v>1.1317000000000002</v>
      </c>
      <c r="AF104" s="75">
        <v>13780</v>
      </c>
      <c r="AG104" t="s">
        <v>283</v>
      </c>
      <c r="AH104" s="20">
        <v>0.83450000000000002</v>
      </c>
    </row>
    <row r="105" spans="1:34">
      <c r="A105" s="83">
        <v>2198</v>
      </c>
      <c r="B105" s="83">
        <v>2198</v>
      </c>
      <c r="C105" s="85">
        <v>99902</v>
      </c>
      <c r="D105" s="78" t="s">
        <v>92</v>
      </c>
      <c r="E105" s="79" t="s">
        <v>284</v>
      </c>
      <c r="F105" s="34" t="s">
        <v>238</v>
      </c>
      <c r="G105" s="24" t="s">
        <v>97</v>
      </c>
      <c r="H105" s="80">
        <v>1.1371</v>
      </c>
      <c r="I105" s="25">
        <f>ROUND(('NEW Reference'!B$6*List!$H105)+'NEW Reference'!B$7,0)</f>
        <v>1452</v>
      </c>
      <c r="J105" s="25">
        <f>ROUND(('NEW Reference'!C$6*List!$H105)+'NEW Reference'!C$7,0)</f>
        <v>2165</v>
      </c>
      <c r="K105" s="25">
        <f>ROUND(('NEW Reference'!D$6*List!$H105)+'NEW Reference'!D$7,0)</f>
        <v>2594</v>
      </c>
      <c r="L105" s="25">
        <f>ROUND(('NEW Reference'!E$6*List!$H105)+'NEW Reference'!E$7,0)</f>
        <v>3207</v>
      </c>
      <c r="M105" s="25">
        <f>ROUND(('NEW Reference'!F$6*List!$H105)+'NEW Reference'!F$7,0)</f>
        <v>3341</v>
      </c>
      <c r="N105" s="25">
        <f>ROUND(('NEW Reference'!G$6*List!$H105)+'NEW Reference'!G$7,0)</f>
        <v>3782</v>
      </c>
      <c r="O105" s="25">
        <f>ROUND(('NEW Reference'!H$6*List!$H105)+'NEW Reference'!H$7,0)</f>
        <v>3927</v>
      </c>
      <c r="P105" s="25">
        <f>ROUND(('NEW Reference'!I$6*List!$H105)+'NEW Reference'!I$7,0)</f>
        <v>4081</v>
      </c>
      <c r="Q105" s="25">
        <f>ROUND(('NEW Reference'!J$6*List!$H105)+'NEW Reference'!J$7,0)</f>
        <v>4726</v>
      </c>
      <c r="R105" s="25">
        <f>ROUND(('NEW Reference'!K$6*List!$H105)+'NEW Reference'!K$7,0)</f>
        <v>4875</v>
      </c>
      <c r="S105" s="25">
        <f>ROUND(('NEW Reference'!L$6*List!$H105)+'NEW Reference'!L$7,0)</f>
        <v>5260</v>
      </c>
      <c r="T105" s="25">
        <f>ROUND(('NEW Reference'!M$6*List!$H105)+'NEW Reference'!M$7,0)</f>
        <v>6282</v>
      </c>
      <c r="U105" s="25">
        <f>ROUND(('NEW Reference'!N$6*List!$H105)+'NEW Reference'!N$7,0)</f>
        <v>25348</v>
      </c>
      <c r="V105" s="26">
        <f>ROUND(('NEW Reference'!O$6*List!$H105)+'NEW Reference'!O$7,0)</f>
        <v>942</v>
      </c>
      <c r="W105" s="26">
        <f>ROUND(('NEW Reference'!P$6*List!$H105)+'NEW Reference'!P$7,0)</f>
        <v>1328</v>
      </c>
      <c r="X105" s="26">
        <f>ROUND(('NEW Reference'!Q$6*List!$H105)+'NEW Reference'!Q$7,0)</f>
        <v>664</v>
      </c>
      <c r="Z105" s="3" t="str">
        <f t="shared" si="7"/>
        <v>PRINCE OF WALES-HYDER, Alaska</v>
      </c>
      <c r="AA105" s="79" t="s">
        <v>284</v>
      </c>
      <c r="AB105" s="28" t="s">
        <v>91</v>
      </c>
      <c r="AC105" s="30" t="s">
        <v>238</v>
      </c>
      <c r="AD105" s="31"/>
      <c r="AE105" s="20">
        <f t="shared" si="5"/>
        <v>1.1317000000000002</v>
      </c>
      <c r="AF105" s="75">
        <v>13820</v>
      </c>
      <c r="AG105" t="s">
        <v>99</v>
      </c>
      <c r="AH105" s="20">
        <v>0.86739999999999995</v>
      </c>
    </row>
    <row r="106" spans="1:34">
      <c r="A106" s="83">
        <v>2220</v>
      </c>
      <c r="B106" s="83">
        <v>2220</v>
      </c>
      <c r="C106" s="85">
        <v>99902</v>
      </c>
      <c r="D106" s="78" t="s">
        <v>92</v>
      </c>
      <c r="E106" s="79" t="s">
        <v>285</v>
      </c>
      <c r="F106" s="34" t="s">
        <v>238</v>
      </c>
      <c r="G106" s="24" t="s">
        <v>97</v>
      </c>
      <c r="H106" s="80">
        <v>1.1371</v>
      </c>
      <c r="I106" s="25">
        <f>ROUND(('NEW Reference'!B$6*List!$H106)+'NEW Reference'!B$7,0)</f>
        <v>1452</v>
      </c>
      <c r="J106" s="25">
        <f>ROUND(('NEW Reference'!C$6*List!$H106)+'NEW Reference'!C$7,0)</f>
        <v>2165</v>
      </c>
      <c r="K106" s="25">
        <f>ROUND(('NEW Reference'!D$6*List!$H106)+'NEW Reference'!D$7,0)</f>
        <v>2594</v>
      </c>
      <c r="L106" s="25">
        <f>ROUND(('NEW Reference'!E$6*List!$H106)+'NEW Reference'!E$7,0)</f>
        <v>3207</v>
      </c>
      <c r="M106" s="25">
        <f>ROUND(('NEW Reference'!F$6*List!$H106)+'NEW Reference'!F$7,0)</f>
        <v>3341</v>
      </c>
      <c r="N106" s="25">
        <f>ROUND(('NEW Reference'!G$6*List!$H106)+'NEW Reference'!G$7,0)</f>
        <v>3782</v>
      </c>
      <c r="O106" s="25">
        <f>ROUND(('NEW Reference'!H$6*List!$H106)+'NEW Reference'!H$7,0)</f>
        <v>3927</v>
      </c>
      <c r="P106" s="25">
        <f>ROUND(('NEW Reference'!I$6*List!$H106)+'NEW Reference'!I$7,0)</f>
        <v>4081</v>
      </c>
      <c r="Q106" s="25">
        <f>ROUND(('NEW Reference'!J$6*List!$H106)+'NEW Reference'!J$7,0)</f>
        <v>4726</v>
      </c>
      <c r="R106" s="25">
        <f>ROUND(('NEW Reference'!K$6*List!$H106)+'NEW Reference'!K$7,0)</f>
        <v>4875</v>
      </c>
      <c r="S106" s="25">
        <f>ROUND(('NEW Reference'!L$6*List!$H106)+'NEW Reference'!L$7,0)</f>
        <v>5260</v>
      </c>
      <c r="T106" s="25">
        <f>ROUND(('NEW Reference'!M$6*List!$H106)+'NEW Reference'!M$7,0)</f>
        <v>6282</v>
      </c>
      <c r="U106" s="25">
        <f>ROUND(('NEW Reference'!N$6*List!$H106)+'NEW Reference'!N$7,0)</f>
        <v>25348</v>
      </c>
      <c r="V106" s="26">
        <f>ROUND(('NEW Reference'!O$6*List!$H106)+'NEW Reference'!O$7,0)</f>
        <v>942</v>
      </c>
      <c r="W106" s="26">
        <f>ROUND(('NEW Reference'!P$6*List!$H106)+'NEW Reference'!P$7,0)</f>
        <v>1328</v>
      </c>
      <c r="X106" s="26">
        <f>ROUND(('NEW Reference'!Q$6*List!$H106)+'NEW Reference'!Q$7,0)</f>
        <v>664</v>
      </c>
      <c r="Z106" s="3" t="str">
        <f t="shared" si="7"/>
        <v>SITKA, Alaska</v>
      </c>
      <c r="AA106" s="79" t="s">
        <v>285</v>
      </c>
      <c r="AB106" s="28" t="s">
        <v>91</v>
      </c>
      <c r="AC106" s="30" t="s">
        <v>238</v>
      </c>
      <c r="AD106" s="31"/>
      <c r="AE106" s="20">
        <f t="shared" si="5"/>
        <v>1.1317000000000002</v>
      </c>
      <c r="AF106" s="75">
        <v>13900</v>
      </c>
      <c r="AG106" t="s">
        <v>286</v>
      </c>
      <c r="AH106" s="20">
        <v>0.89510000000000001</v>
      </c>
    </row>
    <row r="107" spans="1:34">
      <c r="A107" s="83">
        <v>2230</v>
      </c>
      <c r="B107" s="83">
        <v>2230</v>
      </c>
      <c r="C107" s="85">
        <v>99902</v>
      </c>
      <c r="D107" s="78" t="s">
        <v>92</v>
      </c>
      <c r="E107" s="79" t="s">
        <v>287</v>
      </c>
      <c r="F107" s="34" t="s">
        <v>238</v>
      </c>
      <c r="G107" s="24" t="s">
        <v>97</v>
      </c>
      <c r="H107" s="80">
        <v>1.1371</v>
      </c>
      <c r="I107" s="25">
        <f>ROUND(('NEW Reference'!B$6*List!$H107)+'NEW Reference'!B$7,0)</f>
        <v>1452</v>
      </c>
      <c r="J107" s="25">
        <f>ROUND(('NEW Reference'!C$6*List!$H107)+'NEW Reference'!C$7,0)</f>
        <v>2165</v>
      </c>
      <c r="K107" s="25">
        <f>ROUND(('NEW Reference'!D$6*List!$H107)+'NEW Reference'!D$7,0)</f>
        <v>2594</v>
      </c>
      <c r="L107" s="25">
        <f>ROUND(('NEW Reference'!E$6*List!$H107)+'NEW Reference'!E$7,0)</f>
        <v>3207</v>
      </c>
      <c r="M107" s="25">
        <f>ROUND(('NEW Reference'!F$6*List!$H107)+'NEW Reference'!F$7,0)</f>
        <v>3341</v>
      </c>
      <c r="N107" s="25">
        <f>ROUND(('NEW Reference'!G$6*List!$H107)+'NEW Reference'!G$7,0)</f>
        <v>3782</v>
      </c>
      <c r="O107" s="25">
        <f>ROUND(('NEW Reference'!H$6*List!$H107)+'NEW Reference'!H$7,0)</f>
        <v>3927</v>
      </c>
      <c r="P107" s="25">
        <f>ROUND(('NEW Reference'!I$6*List!$H107)+'NEW Reference'!I$7,0)</f>
        <v>4081</v>
      </c>
      <c r="Q107" s="25">
        <f>ROUND(('NEW Reference'!J$6*List!$H107)+'NEW Reference'!J$7,0)</f>
        <v>4726</v>
      </c>
      <c r="R107" s="25">
        <f>ROUND(('NEW Reference'!K$6*List!$H107)+'NEW Reference'!K$7,0)</f>
        <v>4875</v>
      </c>
      <c r="S107" s="25">
        <f>ROUND(('NEW Reference'!L$6*List!$H107)+'NEW Reference'!L$7,0)</f>
        <v>5260</v>
      </c>
      <c r="T107" s="25">
        <f>ROUND(('NEW Reference'!M$6*List!$H107)+'NEW Reference'!M$7,0)</f>
        <v>6282</v>
      </c>
      <c r="U107" s="25">
        <f>ROUND(('NEW Reference'!N$6*List!$H107)+'NEW Reference'!N$7,0)</f>
        <v>25348</v>
      </c>
      <c r="V107" s="26">
        <f>ROUND(('NEW Reference'!O$6*List!$H107)+'NEW Reference'!O$7,0)</f>
        <v>942</v>
      </c>
      <c r="W107" s="26">
        <f>ROUND(('NEW Reference'!P$6*List!$H107)+'NEW Reference'!P$7,0)</f>
        <v>1328</v>
      </c>
      <c r="X107" s="26">
        <f>ROUND(('NEW Reference'!Q$6*List!$H107)+'NEW Reference'!Q$7,0)</f>
        <v>664</v>
      </c>
      <c r="Z107" s="3" t="str">
        <f t="shared" si="7"/>
        <v>SKAGWAY-YAKUTAT, Alaska</v>
      </c>
      <c r="AA107" s="79" t="s">
        <v>287</v>
      </c>
      <c r="AB107" s="28" t="s">
        <v>91</v>
      </c>
      <c r="AC107" s="30" t="s">
        <v>238</v>
      </c>
      <c r="AD107" s="31"/>
      <c r="AE107" s="20">
        <f t="shared" si="5"/>
        <v>1.1317000000000002</v>
      </c>
      <c r="AF107" s="75">
        <v>13980</v>
      </c>
      <c r="AG107" t="s">
        <v>288</v>
      </c>
      <c r="AH107" s="20">
        <v>0.8165</v>
      </c>
    </row>
    <row r="108" spans="1:34">
      <c r="A108" s="83">
        <v>2240</v>
      </c>
      <c r="B108" s="83">
        <v>2240</v>
      </c>
      <c r="C108" s="85">
        <v>99902</v>
      </c>
      <c r="D108" s="78" t="s">
        <v>92</v>
      </c>
      <c r="E108" s="79" t="s">
        <v>289</v>
      </c>
      <c r="F108" s="34" t="s">
        <v>238</v>
      </c>
      <c r="G108" s="24" t="s">
        <v>97</v>
      </c>
      <c r="H108" s="80">
        <v>1.1371</v>
      </c>
      <c r="I108" s="25">
        <f>ROUND(('NEW Reference'!B$6*List!$H108)+'NEW Reference'!B$7,0)</f>
        <v>1452</v>
      </c>
      <c r="J108" s="25">
        <f>ROUND(('NEW Reference'!C$6*List!$H108)+'NEW Reference'!C$7,0)</f>
        <v>2165</v>
      </c>
      <c r="K108" s="25">
        <f>ROUND(('NEW Reference'!D$6*List!$H108)+'NEW Reference'!D$7,0)</f>
        <v>2594</v>
      </c>
      <c r="L108" s="25">
        <f>ROUND(('NEW Reference'!E$6*List!$H108)+'NEW Reference'!E$7,0)</f>
        <v>3207</v>
      </c>
      <c r="M108" s="25">
        <f>ROUND(('NEW Reference'!F$6*List!$H108)+'NEW Reference'!F$7,0)</f>
        <v>3341</v>
      </c>
      <c r="N108" s="25">
        <f>ROUND(('NEW Reference'!G$6*List!$H108)+'NEW Reference'!G$7,0)</f>
        <v>3782</v>
      </c>
      <c r="O108" s="25">
        <f>ROUND(('NEW Reference'!H$6*List!$H108)+'NEW Reference'!H$7,0)</f>
        <v>3927</v>
      </c>
      <c r="P108" s="25">
        <f>ROUND(('NEW Reference'!I$6*List!$H108)+'NEW Reference'!I$7,0)</f>
        <v>4081</v>
      </c>
      <c r="Q108" s="25">
        <f>ROUND(('NEW Reference'!J$6*List!$H108)+'NEW Reference'!J$7,0)</f>
        <v>4726</v>
      </c>
      <c r="R108" s="25">
        <f>ROUND(('NEW Reference'!K$6*List!$H108)+'NEW Reference'!K$7,0)</f>
        <v>4875</v>
      </c>
      <c r="S108" s="25">
        <f>ROUND(('NEW Reference'!L$6*List!$H108)+'NEW Reference'!L$7,0)</f>
        <v>5260</v>
      </c>
      <c r="T108" s="25">
        <f>ROUND(('NEW Reference'!M$6*List!$H108)+'NEW Reference'!M$7,0)</f>
        <v>6282</v>
      </c>
      <c r="U108" s="25">
        <f>ROUND(('NEW Reference'!N$6*List!$H108)+'NEW Reference'!N$7,0)</f>
        <v>25348</v>
      </c>
      <c r="V108" s="26">
        <f>ROUND(('NEW Reference'!O$6*List!$H108)+'NEW Reference'!O$7,0)</f>
        <v>942</v>
      </c>
      <c r="W108" s="26">
        <f>ROUND(('NEW Reference'!P$6*List!$H108)+'NEW Reference'!P$7,0)</f>
        <v>1328</v>
      </c>
      <c r="X108" s="26">
        <f>ROUND(('NEW Reference'!Q$6*List!$H108)+'NEW Reference'!Q$7,0)</f>
        <v>664</v>
      </c>
      <c r="Z108" s="3" t="str">
        <f t="shared" si="7"/>
        <v>SOUTHEAST FAIRBANKS, Alaska</v>
      </c>
      <c r="AA108" s="79" t="s">
        <v>289</v>
      </c>
      <c r="AB108" s="28" t="s">
        <v>91</v>
      </c>
      <c r="AC108" s="30" t="s">
        <v>238</v>
      </c>
      <c r="AD108" s="31"/>
      <c r="AE108" s="20">
        <f t="shared" si="5"/>
        <v>1.1317000000000002</v>
      </c>
      <c r="AF108" s="75">
        <v>14010</v>
      </c>
      <c r="AG108" t="s">
        <v>290</v>
      </c>
      <c r="AH108" s="20">
        <v>0.89790000000000003</v>
      </c>
    </row>
    <row r="109" spans="1:34">
      <c r="A109" s="83">
        <v>2275</v>
      </c>
      <c r="B109" s="83">
        <v>2275</v>
      </c>
      <c r="C109" s="85">
        <v>99902</v>
      </c>
      <c r="D109" s="78" t="s">
        <v>92</v>
      </c>
      <c r="E109" s="79" t="s">
        <v>291</v>
      </c>
      <c r="F109" s="34" t="s">
        <v>238</v>
      </c>
      <c r="G109" s="24" t="s">
        <v>97</v>
      </c>
      <c r="H109" s="80">
        <v>1.1371</v>
      </c>
      <c r="I109" s="25">
        <f>ROUND(('NEW Reference'!B$6*List!$H109)+'NEW Reference'!B$7,0)</f>
        <v>1452</v>
      </c>
      <c r="J109" s="25">
        <f>ROUND(('NEW Reference'!C$6*List!$H109)+'NEW Reference'!C$7,0)</f>
        <v>2165</v>
      </c>
      <c r="K109" s="25">
        <f>ROUND(('NEW Reference'!D$6*List!$H109)+'NEW Reference'!D$7,0)</f>
        <v>2594</v>
      </c>
      <c r="L109" s="25">
        <f>ROUND(('NEW Reference'!E$6*List!$H109)+'NEW Reference'!E$7,0)</f>
        <v>3207</v>
      </c>
      <c r="M109" s="25">
        <f>ROUND(('NEW Reference'!F$6*List!$H109)+'NEW Reference'!F$7,0)</f>
        <v>3341</v>
      </c>
      <c r="N109" s="25">
        <f>ROUND(('NEW Reference'!G$6*List!$H109)+'NEW Reference'!G$7,0)</f>
        <v>3782</v>
      </c>
      <c r="O109" s="25">
        <f>ROUND(('NEW Reference'!H$6*List!$H109)+'NEW Reference'!H$7,0)</f>
        <v>3927</v>
      </c>
      <c r="P109" s="25">
        <f>ROUND(('NEW Reference'!I$6*List!$H109)+'NEW Reference'!I$7,0)</f>
        <v>4081</v>
      </c>
      <c r="Q109" s="25">
        <f>ROUND(('NEW Reference'!J$6*List!$H109)+'NEW Reference'!J$7,0)</f>
        <v>4726</v>
      </c>
      <c r="R109" s="25">
        <f>ROUND(('NEW Reference'!K$6*List!$H109)+'NEW Reference'!K$7,0)</f>
        <v>4875</v>
      </c>
      <c r="S109" s="25">
        <f>ROUND(('NEW Reference'!L$6*List!$H109)+'NEW Reference'!L$7,0)</f>
        <v>5260</v>
      </c>
      <c r="T109" s="25">
        <f>ROUND(('NEW Reference'!M$6*List!$H109)+'NEW Reference'!M$7,0)</f>
        <v>6282</v>
      </c>
      <c r="U109" s="25">
        <f>ROUND(('NEW Reference'!N$6*List!$H109)+'NEW Reference'!N$7,0)</f>
        <v>25348</v>
      </c>
      <c r="V109" s="26">
        <f>ROUND(('NEW Reference'!O$6*List!$H109)+'NEW Reference'!O$7,0)</f>
        <v>942</v>
      </c>
      <c r="W109" s="26">
        <f>ROUND(('NEW Reference'!P$6*List!$H109)+'NEW Reference'!P$7,0)</f>
        <v>1328</v>
      </c>
      <c r="X109" s="26">
        <f>ROUND(('NEW Reference'!Q$6*List!$H109)+'NEW Reference'!Q$7,0)</f>
        <v>664</v>
      </c>
      <c r="Z109" s="3" t="str">
        <f t="shared" si="7"/>
        <v>WRANGELL CITY, Alaska</v>
      </c>
      <c r="AA109" s="79" t="s">
        <v>291</v>
      </c>
      <c r="AB109" s="28" t="s">
        <v>91</v>
      </c>
      <c r="AC109" s="30" t="s">
        <v>238</v>
      </c>
      <c r="AD109" s="31"/>
      <c r="AE109" s="20">
        <f t="shared" si="5"/>
        <v>1.1317000000000002</v>
      </c>
      <c r="AF109" s="75">
        <v>14020</v>
      </c>
      <c r="AG109" t="s">
        <v>292</v>
      </c>
      <c r="AH109" s="20">
        <v>0.99809999999999999</v>
      </c>
    </row>
    <row r="110" spans="1:34">
      <c r="A110" s="83">
        <v>2282</v>
      </c>
      <c r="B110" s="83">
        <v>2282</v>
      </c>
      <c r="C110" s="85">
        <v>99902</v>
      </c>
      <c r="D110" s="78" t="s">
        <v>92</v>
      </c>
      <c r="E110" s="79" t="s">
        <v>293</v>
      </c>
      <c r="F110" s="34" t="s">
        <v>238</v>
      </c>
      <c r="G110" s="24" t="s">
        <v>97</v>
      </c>
      <c r="H110" s="80">
        <v>1.1371</v>
      </c>
      <c r="I110" s="25">
        <f>ROUND(('NEW Reference'!B$6*List!$H110)+'NEW Reference'!B$7,0)</f>
        <v>1452</v>
      </c>
      <c r="J110" s="25">
        <f>ROUND(('NEW Reference'!C$6*List!$H110)+'NEW Reference'!C$7,0)</f>
        <v>2165</v>
      </c>
      <c r="K110" s="25">
        <f>ROUND(('NEW Reference'!D$6*List!$H110)+'NEW Reference'!D$7,0)</f>
        <v>2594</v>
      </c>
      <c r="L110" s="25">
        <f>ROUND(('NEW Reference'!E$6*List!$H110)+'NEW Reference'!E$7,0)</f>
        <v>3207</v>
      </c>
      <c r="M110" s="25">
        <f>ROUND(('NEW Reference'!F$6*List!$H110)+'NEW Reference'!F$7,0)</f>
        <v>3341</v>
      </c>
      <c r="N110" s="25">
        <f>ROUND(('NEW Reference'!G$6*List!$H110)+'NEW Reference'!G$7,0)</f>
        <v>3782</v>
      </c>
      <c r="O110" s="25">
        <f>ROUND(('NEW Reference'!H$6*List!$H110)+'NEW Reference'!H$7,0)</f>
        <v>3927</v>
      </c>
      <c r="P110" s="25">
        <f>ROUND(('NEW Reference'!I$6*List!$H110)+'NEW Reference'!I$7,0)</f>
        <v>4081</v>
      </c>
      <c r="Q110" s="25">
        <f>ROUND(('NEW Reference'!J$6*List!$H110)+'NEW Reference'!J$7,0)</f>
        <v>4726</v>
      </c>
      <c r="R110" s="25">
        <f>ROUND(('NEW Reference'!K$6*List!$H110)+'NEW Reference'!K$7,0)</f>
        <v>4875</v>
      </c>
      <c r="S110" s="25">
        <f>ROUND(('NEW Reference'!L$6*List!$H110)+'NEW Reference'!L$7,0)</f>
        <v>5260</v>
      </c>
      <c r="T110" s="25">
        <f>ROUND(('NEW Reference'!M$6*List!$H110)+'NEW Reference'!M$7,0)</f>
        <v>6282</v>
      </c>
      <c r="U110" s="25">
        <f>ROUND(('NEW Reference'!N$6*List!$H110)+'NEW Reference'!N$7,0)</f>
        <v>25348</v>
      </c>
      <c r="V110" s="26">
        <f>ROUND(('NEW Reference'!O$6*List!$H110)+'NEW Reference'!O$7,0)</f>
        <v>942</v>
      </c>
      <c r="W110" s="26">
        <f>ROUND(('NEW Reference'!P$6*List!$H110)+'NEW Reference'!P$7,0)</f>
        <v>1328</v>
      </c>
      <c r="X110" s="26">
        <f>ROUND(('NEW Reference'!Q$6*List!$H110)+'NEW Reference'!Q$7,0)</f>
        <v>664</v>
      </c>
      <c r="Z110" s="3" t="str">
        <f t="shared" si="7"/>
        <v>YAKUTAT, Alaska</v>
      </c>
      <c r="AA110" s="79" t="s">
        <v>293</v>
      </c>
      <c r="AB110" s="28" t="s">
        <v>91</v>
      </c>
      <c r="AC110" s="30" t="s">
        <v>238</v>
      </c>
      <c r="AD110" s="31"/>
      <c r="AE110" s="20">
        <f t="shared" si="5"/>
        <v>1.1317000000000002</v>
      </c>
      <c r="AF110" s="75">
        <v>14260</v>
      </c>
      <c r="AG110" t="s">
        <v>294</v>
      </c>
      <c r="AH110" s="20">
        <v>0.97209999999999996</v>
      </c>
    </row>
    <row r="111" spans="1:34">
      <c r="A111" s="83">
        <v>2290</v>
      </c>
      <c r="B111" s="83">
        <v>2290</v>
      </c>
      <c r="C111" s="85">
        <v>99902</v>
      </c>
      <c r="D111" s="78" t="s">
        <v>92</v>
      </c>
      <c r="E111" s="79" t="s">
        <v>295</v>
      </c>
      <c r="F111" s="34" t="s">
        <v>238</v>
      </c>
      <c r="G111" s="24" t="s">
        <v>97</v>
      </c>
      <c r="H111" s="80">
        <v>1.1371</v>
      </c>
      <c r="I111" s="25">
        <f>ROUND(('NEW Reference'!B$6*List!$H111)+'NEW Reference'!B$7,0)</f>
        <v>1452</v>
      </c>
      <c r="J111" s="25">
        <f>ROUND(('NEW Reference'!C$6*List!$H111)+'NEW Reference'!C$7,0)</f>
        <v>2165</v>
      </c>
      <c r="K111" s="25">
        <f>ROUND(('NEW Reference'!D$6*List!$H111)+'NEW Reference'!D$7,0)</f>
        <v>2594</v>
      </c>
      <c r="L111" s="25">
        <f>ROUND(('NEW Reference'!E$6*List!$H111)+'NEW Reference'!E$7,0)</f>
        <v>3207</v>
      </c>
      <c r="M111" s="25">
        <f>ROUND(('NEW Reference'!F$6*List!$H111)+'NEW Reference'!F$7,0)</f>
        <v>3341</v>
      </c>
      <c r="N111" s="25">
        <f>ROUND(('NEW Reference'!G$6*List!$H111)+'NEW Reference'!G$7,0)</f>
        <v>3782</v>
      </c>
      <c r="O111" s="25">
        <f>ROUND(('NEW Reference'!H$6*List!$H111)+'NEW Reference'!H$7,0)</f>
        <v>3927</v>
      </c>
      <c r="P111" s="25">
        <f>ROUND(('NEW Reference'!I$6*List!$H111)+'NEW Reference'!I$7,0)</f>
        <v>4081</v>
      </c>
      <c r="Q111" s="25">
        <f>ROUND(('NEW Reference'!J$6*List!$H111)+'NEW Reference'!J$7,0)</f>
        <v>4726</v>
      </c>
      <c r="R111" s="25">
        <f>ROUND(('NEW Reference'!K$6*List!$H111)+'NEW Reference'!K$7,0)</f>
        <v>4875</v>
      </c>
      <c r="S111" s="25">
        <f>ROUND(('NEW Reference'!L$6*List!$H111)+'NEW Reference'!L$7,0)</f>
        <v>5260</v>
      </c>
      <c r="T111" s="25">
        <f>ROUND(('NEW Reference'!M$6*List!$H111)+'NEW Reference'!M$7,0)</f>
        <v>6282</v>
      </c>
      <c r="U111" s="25">
        <f>ROUND(('NEW Reference'!N$6*List!$H111)+'NEW Reference'!N$7,0)</f>
        <v>25348</v>
      </c>
      <c r="V111" s="26">
        <f>ROUND(('NEW Reference'!O$6*List!$H111)+'NEW Reference'!O$7,0)</f>
        <v>942</v>
      </c>
      <c r="W111" s="26">
        <f>ROUND(('NEW Reference'!P$6*List!$H111)+'NEW Reference'!P$7,0)</f>
        <v>1328</v>
      </c>
      <c r="X111" s="26">
        <f>ROUND(('NEW Reference'!Q$6*List!$H111)+'NEW Reference'!Q$7,0)</f>
        <v>664</v>
      </c>
      <c r="Z111" s="3" t="str">
        <f t="shared" si="7"/>
        <v>YUKON-KOYUKUK, Alaska</v>
      </c>
      <c r="AA111" s="79" t="s">
        <v>295</v>
      </c>
      <c r="AB111" s="28" t="s">
        <v>91</v>
      </c>
      <c r="AC111" s="30" t="s">
        <v>238</v>
      </c>
      <c r="AD111" s="31"/>
      <c r="AE111" s="20">
        <f t="shared" si="5"/>
        <v>1.1317000000000002</v>
      </c>
      <c r="AF111" s="75">
        <v>14454</v>
      </c>
      <c r="AG111" t="s">
        <v>296</v>
      </c>
      <c r="AH111" s="20">
        <v>1.1559999999999999</v>
      </c>
    </row>
    <row r="112" spans="1:34">
      <c r="A112" s="83">
        <v>2999</v>
      </c>
      <c r="B112" s="83">
        <v>2990</v>
      </c>
      <c r="C112" s="85">
        <v>99902</v>
      </c>
      <c r="D112" s="78" t="s">
        <v>92</v>
      </c>
      <c r="E112" s="79" t="s">
        <v>236</v>
      </c>
      <c r="F112" s="34" t="s">
        <v>238</v>
      </c>
      <c r="G112" s="24" t="s">
        <v>97</v>
      </c>
      <c r="H112" s="80">
        <v>1.1371</v>
      </c>
      <c r="I112" s="25">
        <f>ROUND(('NEW Reference'!B$6*List!$H112)+'NEW Reference'!B$7,0)</f>
        <v>1452</v>
      </c>
      <c r="J112" s="25">
        <f>ROUND(('NEW Reference'!C$6*List!$H112)+'NEW Reference'!C$7,0)</f>
        <v>2165</v>
      </c>
      <c r="K112" s="25">
        <f>ROUND(('NEW Reference'!D$6*List!$H112)+'NEW Reference'!D$7,0)</f>
        <v>2594</v>
      </c>
      <c r="L112" s="25">
        <f>ROUND(('NEW Reference'!E$6*List!$H112)+'NEW Reference'!E$7,0)</f>
        <v>3207</v>
      </c>
      <c r="M112" s="25">
        <f>ROUND(('NEW Reference'!F$6*List!$H112)+'NEW Reference'!F$7,0)</f>
        <v>3341</v>
      </c>
      <c r="N112" s="25">
        <f>ROUND(('NEW Reference'!G$6*List!$H112)+'NEW Reference'!G$7,0)</f>
        <v>3782</v>
      </c>
      <c r="O112" s="25">
        <f>ROUND(('NEW Reference'!H$6*List!$H112)+'NEW Reference'!H$7,0)</f>
        <v>3927</v>
      </c>
      <c r="P112" s="25">
        <f>ROUND(('NEW Reference'!I$6*List!$H112)+'NEW Reference'!I$7,0)</f>
        <v>4081</v>
      </c>
      <c r="Q112" s="25">
        <f>ROUND(('NEW Reference'!J$6*List!$H112)+'NEW Reference'!J$7,0)</f>
        <v>4726</v>
      </c>
      <c r="R112" s="25">
        <f>ROUND(('NEW Reference'!K$6*List!$H112)+'NEW Reference'!K$7,0)</f>
        <v>4875</v>
      </c>
      <c r="S112" s="25">
        <f>ROUND(('NEW Reference'!L$6*List!$H112)+'NEW Reference'!L$7,0)</f>
        <v>5260</v>
      </c>
      <c r="T112" s="25">
        <f>ROUND(('NEW Reference'!M$6*List!$H112)+'NEW Reference'!M$7,0)</f>
        <v>6282</v>
      </c>
      <c r="U112" s="25">
        <f>ROUND(('NEW Reference'!N$6*List!$H112)+'NEW Reference'!N$7,0)</f>
        <v>25348</v>
      </c>
      <c r="V112" s="26">
        <f>ROUND(('NEW Reference'!O$6*List!$H112)+'NEW Reference'!O$7,0)</f>
        <v>942</v>
      </c>
      <c r="W112" s="26">
        <f>ROUND(('NEW Reference'!P$6*List!$H112)+'NEW Reference'!P$7,0)</f>
        <v>1328</v>
      </c>
      <c r="X112" s="26">
        <f>ROUND(('NEW Reference'!Q$6*List!$H112)+'NEW Reference'!Q$7,0)</f>
        <v>664</v>
      </c>
      <c r="Z112" s="3" t="str">
        <f t="shared" si="7"/>
        <v>STATEWIDE, Alaska</v>
      </c>
      <c r="AA112" s="79" t="s">
        <v>236</v>
      </c>
      <c r="AB112" s="28" t="s">
        <v>91</v>
      </c>
      <c r="AC112" s="23" t="s">
        <v>238</v>
      </c>
      <c r="AD112" s="31"/>
      <c r="AE112" s="20">
        <f t="shared" si="5"/>
        <v>1.1317000000000002</v>
      </c>
      <c r="AF112" s="75">
        <v>14500</v>
      </c>
      <c r="AG112" t="s">
        <v>297</v>
      </c>
      <c r="AH112" s="20">
        <v>1.1257999999999999</v>
      </c>
    </row>
    <row r="113" spans="1:34">
      <c r="A113" s="83">
        <v>3000</v>
      </c>
      <c r="B113" s="83">
        <v>4001</v>
      </c>
      <c r="C113" s="85">
        <v>99903</v>
      </c>
      <c r="D113" s="78" t="s">
        <v>95</v>
      </c>
      <c r="E113" s="79" t="s">
        <v>298</v>
      </c>
      <c r="F113" s="34" t="s">
        <v>299</v>
      </c>
      <c r="G113" s="24" t="s">
        <v>97</v>
      </c>
      <c r="H113" s="80">
        <f t="shared" ref="H113:H164" si="8">IFERROR(INDEX($AH:$AH,MATCH($C113,$AF:$AF,0)),"")</f>
        <v>0.85719999999999996</v>
      </c>
      <c r="I113" s="25">
        <f>ROUND(('NEW Reference'!B$6*List!$H113)+'NEW Reference'!B$7,0)</f>
        <v>1176</v>
      </c>
      <c r="J113" s="25">
        <f>ROUND(('NEW Reference'!C$6*List!$H113)+'NEW Reference'!C$7,0)</f>
        <v>1753</v>
      </c>
      <c r="K113" s="25">
        <f>ROUND(('NEW Reference'!D$6*List!$H113)+'NEW Reference'!D$7,0)</f>
        <v>2101</v>
      </c>
      <c r="L113" s="25">
        <f>ROUND(('NEW Reference'!E$6*List!$H113)+'NEW Reference'!E$7,0)</f>
        <v>2597</v>
      </c>
      <c r="M113" s="25">
        <f>ROUND(('NEW Reference'!F$6*List!$H113)+'NEW Reference'!F$7,0)</f>
        <v>2706</v>
      </c>
      <c r="N113" s="25">
        <f>ROUND(('NEW Reference'!G$6*List!$H113)+'NEW Reference'!G$7,0)</f>
        <v>3063</v>
      </c>
      <c r="O113" s="25">
        <f>ROUND(('NEW Reference'!H$6*List!$H113)+'NEW Reference'!H$7,0)</f>
        <v>3180</v>
      </c>
      <c r="P113" s="25">
        <f>ROUND(('NEW Reference'!I$6*List!$H113)+'NEW Reference'!I$7,0)</f>
        <v>3305</v>
      </c>
      <c r="Q113" s="25">
        <f>ROUND(('NEW Reference'!J$6*List!$H113)+'NEW Reference'!J$7,0)</f>
        <v>3827</v>
      </c>
      <c r="R113" s="25">
        <f>ROUND(('NEW Reference'!K$6*List!$H113)+'NEW Reference'!K$7,0)</f>
        <v>3948</v>
      </c>
      <c r="S113" s="25">
        <f>ROUND(('NEW Reference'!L$6*List!$H113)+'NEW Reference'!L$7,0)</f>
        <v>4260</v>
      </c>
      <c r="T113" s="25">
        <f>ROUND(('NEW Reference'!M$6*List!$H113)+'NEW Reference'!M$7,0)</f>
        <v>5088</v>
      </c>
      <c r="U113" s="25">
        <f>ROUND(('NEW Reference'!N$6*List!$H113)+'NEW Reference'!N$7,0)</f>
        <v>20529</v>
      </c>
      <c r="V113" s="26">
        <f>ROUND(('NEW Reference'!O$6*List!$H113)+'NEW Reference'!O$7,0)</f>
        <v>763</v>
      </c>
      <c r="W113" s="26">
        <f>ROUND(('NEW Reference'!P$6*List!$H113)+'NEW Reference'!P$7,0)</f>
        <v>1075</v>
      </c>
      <c r="X113" s="26">
        <f>ROUND(('NEW Reference'!Q$6*List!$H113)+'NEW Reference'!Q$7,0)</f>
        <v>538</v>
      </c>
      <c r="Z113" s="3" t="str">
        <f t="shared" si="7"/>
        <v>APACHE, Arizona</v>
      </c>
      <c r="AA113" s="79" t="s">
        <v>298</v>
      </c>
      <c r="AB113" s="28" t="s">
        <v>91</v>
      </c>
      <c r="AC113" s="23" t="s">
        <v>299</v>
      </c>
      <c r="AD113" s="29"/>
      <c r="AE113" s="20">
        <f t="shared" si="5"/>
        <v>0.85719999999999996</v>
      </c>
      <c r="AF113" s="75">
        <v>14540</v>
      </c>
      <c r="AG113" t="s">
        <v>300</v>
      </c>
      <c r="AH113" s="20">
        <v>0.8712000000000002</v>
      </c>
    </row>
    <row r="114" spans="1:34">
      <c r="A114" s="83">
        <v>3010</v>
      </c>
      <c r="B114" s="83">
        <v>4003</v>
      </c>
      <c r="C114" s="85">
        <v>43420</v>
      </c>
      <c r="D114" s="78" t="s">
        <v>301</v>
      </c>
      <c r="E114" s="79" t="s">
        <v>302</v>
      </c>
      <c r="F114" s="33" t="s">
        <v>299</v>
      </c>
      <c r="G114" s="24" t="s">
        <v>90</v>
      </c>
      <c r="H114" s="80">
        <f t="shared" si="8"/>
        <v>0.82940000000000003</v>
      </c>
      <c r="I114" s="25">
        <f>ROUND(('NEW Reference'!B$6*List!$H114)+'NEW Reference'!B$7,0)</f>
        <v>1148</v>
      </c>
      <c r="J114" s="25">
        <f>ROUND(('NEW Reference'!C$6*List!$H114)+'NEW Reference'!C$7,0)</f>
        <v>1712</v>
      </c>
      <c r="K114" s="25">
        <f>ROUND(('NEW Reference'!D$6*List!$H114)+'NEW Reference'!D$7,0)</f>
        <v>2052</v>
      </c>
      <c r="L114" s="25">
        <f>ROUND(('NEW Reference'!E$6*List!$H114)+'NEW Reference'!E$7,0)</f>
        <v>2537</v>
      </c>
      <c r="M114" s="25">
        <f>ROUND(('NEW Reference'!F$6*List!$H114)+'NEW Reference'!F$7,0)</f>
        <v>2643</v>
      </c>
      <c r="N114" s="25">
        <f>ROUND(('NEW Reference'!G$6*List!$H114)+'NEW Reference'!G$7,0)</f>
        <v>2992</v>
      </c>
      <c r="O114" s="25">
        <f>ROUND(('NEW Reference'!H$6*List!$H114)+'NEW Reference'!H$7,0)</f>
        <v>3106</v>
      </c>
      <c r="P114" s="25">
        <f>ROUND(('NEW Reference'!I$6*List!$H114)+'NEW Reference'!I$7,0)</f>
        <v>3228</v>
      </c>
      <c r="Q114" s="25">
        <f>ROUND(('NEW Reference'!J$6*List!$H114)+'NEW Reference'!J$7,0)</f>
        <v>3738</v>
      </c>
      <c r="R114" s="25">
        <f>ROUND(('NEW Reference'!K$6*List!$H114)+'NEW Reference'!K$7,0)</f>
        <v>3856</v>
      </c>
      <c r="S114" s="25">
        <f>ROUND(('NEW Reference'!L$6*List!$H114)+'NEW Reference'!L$7,0)</f>
        <v>4161</v>
      </c>
      <c r="T114" s="25">
        <f>ROUND(('NEW Reference'!M$6*List!$H114)+'NEW Reference'!M$7,0)</f>
        <v>4969</v>
      </c>
      <c r="U114" s="25">
        <f>ROUND(('NEW Reference'!N$6*List!$H114)+'NEW Reference'!N$7,0)</f>
        <v>20050</v>
      </c>
      <c r="V114" s="26">
        <f>ROUND(('NEW Reference'!O$6*List!$H114)+'NEW Reference'!O$7,0)</f>
        <v>745</v>
      </c>
      <c r="W114" s="26">
        <f>ROUND(('NEW Reference'!P$6*List!$H114)+'NEW Reference'!P$7,0)</f>
        <v>1050</v>
      </c>
      <c r="X114" s="26">
        <f>ROUND(('NEW Reference'!Q$6*List!$H114)+'NEW Reference'!Q$7,0)</f>
        <v>525</v>
      </c>
      <c r="Z114" s="3" t="str">
        <f t="shared" si="7"/>
        <v>COCHISE, Arizona</v>
      </c>
      <c r="AA114" s="79" t="s">
        <v>302</v>
      </c>
      <c r="AB114" s="28" t="s">
        <v>91</v>
      </c>
      <c r="AC114" s="30" t="s">
        <v>299</v>
      </c>
      <c r="AD114" s="29"/>
      <c r="AE114" s="20">
        <f t="shared" si="5"/>
        <v>0.82940000000000003</v>
      </c>
      <c r="AF114" s="75">
        <v>14580</v>
      </c>
      <c r="AG114" t="s">
        <v>303</v>
      </c>
      <c r="AH114" s="20">
        <v>0.91679999999999995</v>
      </c>
    </row>
    <row r="115" spans="1:34">
      <c r="A115" s="83">
        <v>3020</v>
      </c>
      <c r="B115" s="83">
        <v>4005</v>
      </c>
      <c r="C115" s="85">
        <v>22380</v>
      </c>
      <c r="D115" s="78" t="s">
        <v>304</v>
      </c>
      <c r="E115" s="79" t="s">
        <v>305</v>
      </c>
      <c r="F115" s="33" t="s">
        <v>299</v>
      </c>
      <c r="G115" s="24" t="s">
        <v>90</v>
      </c>
      <c r="H115" s="80">
        <f t="shared" si="8"/>
        <v>1.0740000000000001</v>
      </c>
      <c r="I115" s="25">
        <f>ROUND(('NEW Reference'!B$6*List!$H115)+'NEW Reference'!B$7,0)</f>
        <v>1390</v>
      </c>
      <c r="J115" s="25">
        <f>ROUND(('NEW Reference'!C$6*List!$H115)+'NEW Reference'!C$7,0)</f>
        <v>2072</v>
      </c>
      <c r="K115" s="25">
        <f>ROUND(('NEW Reference'!D$6*List!$H115)+'NEW Reference'!D$7,0)</f>
        <v>2483</v>
      </c>
      <c r="L115" s="25">
        <f>ROUND(('NEW Reference'!E$6*List!$H115)+'NEW Reference'!E$7,0)</f>
        <v>3069</v>
      </c>
      <c r="M115" s="25">
        <f>ROUND(('NEW Reference'!F$6*List!$H115)+'NEW Reference'!F$7,0)</f>
        <v>3198</v>
      </c>
      <c r="N115" s="25">
        <f>ROUND(('NEW Reference'!G$6*List!$H115)+'NEW Reference'!G$7,0)</f>
        <v>3620</v>
      </c>
      <c r="O115" s="25">
        <f>ROUND(('NEW Reference'!H$6*List!$H115)+'NEW Reference'!H$7,0)</f>
        <v>3758</v>
      </c>
      <c r="P115" s="25">
        <f>ROUND(('NEW Reference'!I$6*List!$H115)+'NEW Reference'!I$7,0)</f>
        <v>3906</v>
      </c>
      <c r="Q115" s="25">
        <f>ROUND(('NEW Reference'!J$6*List!$H115)+'NEW Reference'!J$7,0)</f>
        <v>4523</v>
      </c>
      <c r="R115" s="25">
        <f>ROUND(('NEW Reference'!K$6*List!$H115)+'NEW Reference'!K$7,0)</f>
        <v>4666</v>
      </c>
      <c r="S115" s="25">
        <f>ROUND(('NEW Reference'!L$6*List!$H115)+'NEW Reference'!L$7,0)</f>
        <v>5035</v>
      </c>
      <c r="T115" s="25">
        <f>ROUND(('NEW Reference'!M$6*List!$H115)+'NEW Reference'!M$7,0)</f>
        <v>6013</v>
      </c>
      <c r="U115" s="25">
        <f>ROUND(('NEW Reference'!N$6*List!$H115)+'NEW Reference'!N$7,0)</f>
        <v>24262</v>
      </c>
      <c r="V115" s="26">
        <f>ROUND(('NEW Reference'!O$6*List!$H115)+'NEW Reference'!O$7,0)</f>
        <v>902</v>
      </c>
      <c r="W115" s="26">
        <f>ROUND(('NEW Reference'!P$6*List!$H115)+'NEW Reference'!P$7,0)</f>
        <v>1271</v>
      </c>
      <c r="X115" s="26">
        <f>ROUND(('NEW Reference'!Q$6*List!$H115)+'NEW Reference'!Q$7,0)</f>
        <v>635</v>
      </c>
      <c r="Z115" s="3" t="str">
        <f t="shared" si="7"/>
        <v>COCONINO, Arizona</v>
      </c>
      <c r="AA115" s="79" t="s">
        <v>305</v>
      </c>
      <c r="AB115" s="28" t="s">
        <v>91</v>
      </c>
      <c r="AC115" s="30" t="s">
        <v>299</v>
      </c>
      <c r="AD115" s="31"/>
      <c r="AE115" s="20">
        <f t="shared" si="5"/>
        <v>1.0740000000000001</v>
      </c>
      <c r="AF115" s="75">
        <v>14740</v>
      </c>
      <c r="AG115" t="s">
        <v>306</v>
      </c>
      <c r="AH115" s="20">
        <v>1.2384999999999999</v>
      </c>
    </row>
    <row r="116" spans="1:34">
      <c r="A116" s="83">
        <v>3030</v>
      </c>
      <c r="B116" s="83">
        <v>4007</v>
      </c>
      <c r="C116" s="85">
        <v>99903</v>
      </c>
      <c r="D116" s="78" t="s">
        <v>95</v>
      </c>
      <c r="E116" s="79" t="s">
        <v>307</v>
      </c>
      <c r="F116" s="34" t="s">
        <v>299</v>
      </c>
      <c r="G116" s="24" t="s">
        <v>97</v>
      </c>
      <c r="H116" s="80">
        <f t="shared" si="8"/>
        <v>0.85719999999999996</v>
      </c>
      <c r="I116" s="25">
        <f>ROUND(('NEW Reference'!B$6*List!$H116)+'NEW Reference'!B$7,0)</f>
        <v>1176</v>
      </c>
      <c r="J116" s="25">
        <f>ROUND(('NEW Reference'!C$6*List!$H116)+'NEW Reference'!C$7,0)</f>
        <v>1753</v>
      </c>
      <c r="K116" s="25">
        <f>ROUND(('NEW Reference'!D$6*List!$H116)+'NEW Reference'!D$7,0)</f>
        <v>2101</v>
      </c>
      <c r="L116" s="25">
        <f>ROUND(('NEW Reference'!E$6*List!$H116)+'NEW Reference'!E$7,0)</f>
        <v>2597</v>
      </c>
      <c r="M116" s="25">
        <f>ROUND(('NEW Reference'!F$6*List!$H116)+'NEW Reference'!F$7,0)</f>
        <v>2706</v>
      </c>
      <c r="N116" s="25">
        <f>ROUND(('NEW Reference'!G$6*List!$H116)+'NEW Reference'!G$7,0)</f>
        <v>3063</v>
      </c>
      <c r="O116" s="25">
        <f>ROUND(('NEW Reference'!H$6*List!$H116)+'NEW Reference'!H$7,0)</f>
        <v>3180</v>
      </c>
      <c r="P116" s="25">
        <f>ROUND(('NEW Reference'!I$6*List!$H116)+'NEW Reference'!I$7,0)</f>
        <v>3305</v>
      </c>
      <c r="Q116" s="25">
        <f>ROUND(('NEW Reference'!J$6*List!$H116)+'NEW Reference'!J$7,0)</f>
        <v>3827</v>
      </c>
      <c r="R116" s="25">
        <f>ROUND(('NEW Reference'!K$6*List!$H116)+'NEW Reference'!K$7,0)</f>
        <v>3948</v>
      </c>
      <c r="S116" s="25">
        <f>ROUND(('NEW Reference'!L$6*List!$H116)+'NEW Reference'!L$7,0)</f>
        <v>4260</v>
      </c>
      <c r="T116" s="25">
        <f>ROUND(('NEW Reference'!M$6*List!$H116)+'NEW Reference'!M$7,0)</f>
        <v>5088</v>
      </c>
      <c r="U116" s="25">
        <f>ROUND(('NEW Reference'!N$6*List!$H116)+'NEW Reference'!N$7,0)</f>
        <v>20529</v>
      </c>
      <c r="V116" s="26">
        <f>ROUND(('NEW Reference'!O$6*List!$H116)+'NEW Reference'!O$7,0)</f>
        <v>763</v>
      </c>
      <c r="W116" s="26">
        <f>ROUND(('NEW Reference'!P$6*List!$H116)+'NEW Reference'!P$7,0)</f>
        <v>1075</v>
      </c>
      <c r="X116" s="26">
        <f>ROUND(('NEW Reference'!Q$6*List!$H116)+'NEW Reference'!Q$7,0)</f>
        <v>538</v>
      </c>
      <c r="Z116" s="3" t="str">
        <f t="shared" si="7"/>
        <v>GILA, Arizona</v>
      </c>
      <c r="AA116" s="79" t="s">
        <v>307</v>
      </c>
      <c r="AB116" s="28" t="s">
        <v>91</v>
      </c>
      <c r="AC116" s="30" t="s">
        <v>299</v>
      </c>
      <c r="AD116" s="31"/>
      <c r="AE116" s="20">
        <f t="shared" si="5"/>
        <v>0.85719999999999996</v>
      </c>
      <c r="AF116" s="75">
        <v>14860</v>
      </c>
      <c r="AG116" t="s">
        <v>308</v>
      </c>
      <c r="AH116" s="20">
        <v>1.1548</v>
      </c>
    </row>
    <row r="117" spans="1:34">
      <c r="A117" s="83">
        <v>3040</v>
      </c>
      <c r="B117" s="83">
        <v>4009</v>
      </c>
      <c r="C117" s="85">
        <v>99903</v>
      </c>
      <c r="D117" s="78" t="s">
        <v>95</v>
      </c>
      <c r="E117" s="79" t="s">
        <v>309</v>
      </c>
      <c r="F117" s="34" t="s">
        <v>299</v>
      </c>
      <c r="G117" s="24" t="s">
        <v>97</v>
      </c>
      <c r="H117" s="80">
        <f t="shared" si="8"/>
        <v>0.85719999999999996</v>
      </c>
      <c r="I117" s="25">
        <f>ROUND(('NEW Reference'!B$6*List!$H117)+'NEW Reference'!B$7,0)</f>
        <v>1176</v>
      </c>
      <c r="J117" s="25">
        <f>ROUND(('NEW Reference'!C$6*List!$H117)+'NEW Reference'!C$7,0)</f>
        <v>1753</v>
      </c>
      <c r="K117" s="25">
        <f>ROUND(('NEW Reference'!D$6*List!$H117)+'NEW Reference'!D$7,0)</f>
        <v>2101</v>
      </c>
      <c r="L117" s="25">
        <f>ROUND(('NEW Reference'!E$6*List!$H117)+'NEW Reference'!E$7,0)</f>
        <v>2597</v>
      </c>
      <c r="M117" s="25">
        <f>ROUND(('NEW Reference'!F$6*List!$H117)+'NEW Reference'!F$7,0)</f>
        <v>2706</v>
      </c>
      <c r="N117" s="25">
        <f>ROUND(('NEW Reference'!G$6*List!$H117)+'NEW Reference'!G$7,0)</f>
        <v>3063</v>
      </c>
      <c r="O117" s="25">
        <f>ROUND(('NEW Reference'!H$6*List!$H117)+'NEW Reference'!H$7,0)</f>
        <v>3180</v>
      </c>
      <c r="P117" s="25">
        <f>ROUND(('NEW Reference'!I$6*List!$H117)+'NEW Reference'!I$7,0)</f>
        <v>3305</v>
      </c>
      <c r="Q117" s="25">
        <f>ROUND(('NEW Reference'!J$6*List!$H117)+'NEW Reference'!J$7,0)</f>
        <v>3827</v>
      </c>
      <c r="R117" s="25">
        <f>ROUND(('NEW Reference'!K$6*List!$H117)+'NEW Reference'!K$7,0)</f>
        <v>3948</v>
      </c>
      <c r="S117" s="25">
        <f>ROUND(('NEW Reference'!L$6*List!$H117)+'NEW Reference'!L$7,0)</f>
        <v>4260</v>
      </c>
      <c r="T117" s="25">
        <f>ROUND(('NEW Reference'!M$6*List!$H117)+'NEW Reference'!M$7,0)</f>
        <v>5088</v>
      </c>
      <c r="U117" s="25">
        <f>ROUND(('NEW Reference'!N$6*List!$H117)+'NEW Reference'!N$7,0)</f>
        <v>20529</v>
      </c>
      <c r="V117" s="26">
        <f>ROUND(('NEW Reference'!O$6*List!$H117)+'NEW Reference'!O$7,0)</f>
        <v>763</v>
      </c>
      <c r="W117" s="26">
        <f>ROUND(('NEW Reference'!P$6*List!$H117)+'NEW Reference'!P$7,0)</f>
        <v>1075</v>
      </c>
      <c r="X117" s="26">
        <f>ROUND(('NEW Reference'!Q$6*List!$H117)+'NEW Reference'!Q$7,0)</f>
        <v>538</v>
      </c>
      <c r="Z117" s="3" t="str">
        <f t="shared" si="7"/>
        <v>GRAHAM, Arizona</v>
      </c>
      <c r="AA117" s="79" t="s">
        <v>309</v>
      </c>
      <c r="AB117" s="28" t="s">
        <v>91</v>
      </c>
      <c r="AC117" s="30" t="s">
        <v>299</v>
      </c>
      <c r="AD117" s="31"/>
      <c r="AE117" s="20">
        <f t="shared" si="5"/>
        <v>0.85719999999999996</v>
      </c>
      <c r="AF117" s="75">
        <v>15180</v>
      </c>
      <c r="AG117" t="s">
        <v>310</v>
      </c>
      <c r="AH117" s="20">
        <v>0.78790000000000004</v>
      </c>
    </row>
    <row r="118" spans="1:34">
      <c r="A118" s="83">
        <v>3050</v>
      </c>
      <c r="B118" s="83">
        <v>4011</v>
      </c>
      <c r="C118" s="85">
        <v>99903</v>
      </c>
      <c r="D118" s="78" t="s">
        <v>95</v>
      </c>
      <c r="E118" s="79" t="s">
        <v>311</v>
      </c>
      <c r="F118" s="34" t="s">
        <v>299</v>
      </c>
      <c r="G118" s="24" t="s">
        <v>97</v>
      </c>
      <c r="H118" s="80">
        <f t="shared" si="8"/>
        <v>0.85719999999999996</v>
      </c>
      <c r="I118" s="25">
        <f>ROUND(('NEW Reference'!B$6*List!$H118)+'NEW Reference'!B$7,0)</f>
        <v>1176</v>
      </c>
      <c r="J118" s="25">
        <f>ROUND(('NEW Reference'!C$6*List!$H118)+'NEW Reference'!C$7,0)</f>
        <v>1753</v>
      </c>
      <c r="K118" s="25">
        <f>ROUND(('NEW Reference'!D$6*List!$H118)+'NEW Reference'!D$7,0)</f>
        <v>2101</v>
      </c>
      <c r="L118" s="25">
        <f>ROUND(('NEW Reference'!E$6*List!$H118)+'NEW Reference'!E$7,0)</f>
        <v>2597</v>
      </c>
      <c r="M118" s="25">
        <f>ROUND(('NEW Reference'!F$6*List!$H118)+'NEW Reference'!F$7,0)</f>
        <v>2706</v>
      </c>
      <c r="N118" s="25">
        <f>ROUND(('NEW Reference'!G$6*List!$H118)+'NEW Reference'!G$7,0)</f>
        <v>3063</v>
      </c>
      <c r="O118" s="25">
        <f>ROUND(('NEW Reference'!H$6*List!$H118)+'NEW Reference'!H$7,0)</f>
        <v>3180</v>
      </c>
      <c r="P118" s="25">
        <f>ROUND(('NEW Reference'!I$6*List!$H118)+'NEW Reference'!I$7,0)</f>
        <v>3305</v>
      </c>
      <c r="Q118" s="25">
        <f>ROUND(('NEW Reference'!J$6*List!$H118)+'NEW Reference'!J$7,0)</f>
        <v>3827</v>
      </c>
      <c r="R118" s="25">
        <f>ROUND(('NEW Reference'!K$6*List!$H118)+'NEW Reference'!K$7,0)</f>
        <v>3948</v>
      </c>
      <c r="S118" s="25">
        <f>ROUND(('NEW Reference'!L$6*List!$H118)+'NEW Reference'!L$7,0)</f>
        <v>4260</v>
      </c>
      <c r="T118" s="25">
        <f>ROUND(('NEW Reference'!M$6*List!$H118)+'NEW Reference'!M$7,0)</f>
        <v>5088</v>
      </c>
      <c r="U118" s="25">
        <f>ROUND(('NEW Reference'!N$6*List!$H118)+'NEW Reference'!N$7,0)</f>
        <v>20529</v>
      </c>
      <c r="V118" s="26">
        <f>ROUND(('NEW Reference'!O$6*List!$H118)+'NEW Reference'!O$7,0)</f>
        <v>763</v>
      </c>
      <c r="W118" s="26">
        <f>ROUND(('NEW Reference'!P$6*List!$H118)+'NEW Reference'!P$7,0)</f>
        <v>1075</v>
      </c>
      <c r="X118" s="26">
        <f>ROUND(('NEW Reference'!Q$6*List!$H118)+'NEW Reference'!Q$7,0)</f>
        <v>538</v>
      </c>
      <c r="Z118" s="3" t="str">
        <f t="shared" si="7"/>
        <v>GREENLEE, Arizona</v>
      </c>
      <c r="AA118" s="79" t="s">
        <v>311</v>
      </c>
      <c r="AB118" s="28" t="s">
        <v>91</v>
      </c>
      <c r="AC118" s="23" t="s">
        <v>299</v>
      </c>
      <c r="AD118" s="31"/>
      <c r="AE118" s="20">
        <f t="shared" si="5"/>
        <v>0.85719999999999996</v>
      </c>
      <c r="AF118" s="75">
        <v>15260</v>
      </c>
      <c r="AG118" t="s">
        <v>312</v>
      </c>
      <c r="AH118" s="20">
        <v>0.95340000000000003</v>
      </c>
    </row>
    <row r="119" spans="1:34">
      <c r="A119" s="83">
        <v>3055</v>
      </c>
      <c r="B119" s="83">
        <v>4012</v>
      </c>
      <c r="C119" s="85">
        <v>99903</v>
      </c>
      <c r="D119" s="78" t="s">
        <v>95</v>
      </c>
      <c r="E119" s="79" t="s">
        <v>313</v>
      </c>
      <c r="F119" s="34" t="s">
        <v>299</v>
      </c>
      <c r="G119" s="24" t="s">
        <v>97</v>
      </c>
      <c r="H119" s="80">
        <f t="shared" si="8"/>
        <v>0.85719999999999996</v>
      </c>
      <c r="I119" s="25">
        <f>ROUND(('NEW Reference'!B$6*List!$H119)+'NEW Reference'!B$7,0)</f>
        <v>1176</v>
      </c>
      <c r="J119" s="25">
        <f>ROUND(('NEW Reference'!C$6*List!$H119)+'NEW Reference'!C$7,0)</f>
        <v>1753</v>
      </c>
      <c r="K119" s="25">
        <f>ROUND(('NEW Reference'!D$6*List!$H119)+'NEW Reference'!D$7,0)</f>
        <v>2101</v>
      </c>
      <c r="L119" s="25">
        <f>ROUND(('NEW Reference'!E$6*List!$H119)+'NEW Reference'!E$7,0)</f>
        <v>2597</v>
      </c>
      <c r="M119" s="25">
        <f>ROUND(('NEW Reference'!F$6*List!$H119)+'NEW Reference'!F$7,0)</f>
        <v>2706</v>
      </c>
      <c r="N119" s="25">
        <f>ROUND(('NEW Reference'!G$6*List!$H119)+'NEW Reference'!G$7,0)</f>
        <v>3063</v>
      </c>
      <c r="O119" s="25">
        <f>ROUND(('NEW Reference'!H$6*List!$H119)+'NEW Reference'!H$7,0)</f>
        <v>3180</v>
      </c>
      <c r="P119" s="25">
        <f>ROUND(('NEW Reference'!I$6*List!$H119)+'NEW Reference'!I$7,0)</f>
        <v>3305</v>
      </c>
      <c r="Q119" s="25">
        <f>ROUND(('NEW Reference'!J$6*List!$H119)+'NEW Reference'!J$7,0)</f>
        <v>3827</v>
      </c>
      <c r="R119" s="25">
        <f>ROUND(('NEW Reference'!K$6*List!$H119)+'NEW Reference'!K$7,0)</f>
        <v>3948</v>
      </c>
      <c r="S119" s="25">
        <f>ROUND(('NEW Reference'!L$6*List!$H119)+'NEW Reference'!L$7,0)</f>
        <v>4260</v>
      </c>
      <c r="T119" s="25">
        <f>ROUND(('NEW Reference'!M$6*List!$H119)+'NEW Reference'!M$7,0)</f>
        <v>5088</v>
      </c>
      <c r="U119" s="25">
        <f>ROUND(('NEW Reference'!N$6*List!$H119)+'NEW Reference'!N$7,0)</f>
        <v>20529</v>
      </c>
      <c r="V119" s="26">
        <f>ROUND(('NEW Reference'!O$6*List!$H119)+'NEW Reference'!O$7,0)</f>
        <v>763</v>
      </c>
      <c r="W119" s="26">
        <f>ROUND(('NEW Reference'!P$6*List!$H119)+'NEW Reference'!P$7,0)</f>
        <v>1075</v>
      </c>
      <c r="X119" s="26">
        <f>ROUND(('NEW Reference'!Q$6*List!$H119)+'NEW Reference'!Q$7,0)</f>
        <v>538</v>
      </c>
      <c r="Z119" s="3" t="str">
        <f t="shared" si="7"/>
        <v>LAPAZ, Arizona</v>
      </c>
      <c r="AA119" s="79" t="s">
        <v>313</v>
      </c>
      <c r="AB119" s="28" t="s">
        <v>91</v>
      </c>
      <c r="AC119" s="23" t="s">
        <v>299</v>
      </c>
      <c r="AD119" s="29"/>
      <c r="AE119" s="20">
        <f t="shared" si="5"/>
        <v>0.85719999999999996</v>
      </c>
      <c r="AF119" s="75">
        <v>15380</v>
      </c>
      <c r="AG119" t="s">
        <v>314</v>
      </c>
      <c r="AH119" s="20">
        <v>1.0451999999999999</v>
      </c>
    </row>
    <row r="120" spans="1:34">
      <c r="A120" s="83">
        <v>3060</v>
      </c>
      <c r="B120" s="83">
        <v>4013</v>
      </c>
      <c r="C120" s="85">
        <v>38060</v>
      </c>
      <c r="D120" s="78" t="s">
        <v>315</v>
      </c>
      <c r="E120" s="79" t="s">
        <v>316</v>
      </c>
      <c r="F120" s="33" t="s">
        <v>299</v>
      </c>
      <c r="G120" s="24" t="s">
        <v>90</v>
      </c>
      <c r="H120" s="80">
        <f t="shared" si="8"/>
        <v>1.0159</v>
      </c>
      <c r="I120" s="25">
        <f>ROUND(('NEW Reference'!B$6*List!$H120)+'NEW Reference'!B$7,0)</f>
        <v>1332</v>
      </c>
      <c r="J120" s="25">
        <f>ROUND(('NEW Reference'!C$6*List!$H120)+'NEW Reference'!C$7,0)</f>
        <v>1987</v>
      </c>
      <c r="K120" s="25">
        <f>ROUND(('NEW Reference'!D$6*List!$H120)+'NEW Reference'!D$7,0)</f>
        <v>2380</v>
      </c>
      <c r="L120" s="25">
        <f>ROUND(('NEW Reference'!E$6*List!$H120)+'NEW Reference'!E$7,0)</f>
        <v>2943</v>
      </c>
      <c r="M120" s="25">
        <f>ROUND(('NEW Reference'!F$6*List!$H120)+'NEW Reference'!F$7,0)</f>
        <v>3066</v>
      </c>
      <c r="N120" s="25">
        <f>ROUND(('NEW Reference'!G$6*List!$H120)+'NEW Reference'!G$7,0)</f>
        <v>3471</v>
      </c>
      <c r="O120" s="25">
        <f>ROUND(('NEW Reference'!H$6*List!$H120)+'NEW Reference'!H$7,0)</f>
        <v>3603</v>
      </c>
      <c r="P120" s="25">
        <f>ROUND(('NEW Reference'!I$6*List!$H120)+'NEW Reference'!I$7,0)</f>
        <v>3745</v>
      </c>
      <c r="Q120" s="25">
        <f>ROUND(('NEW Reference'!J$6*List!$H120)+'NEW Reference'!J$7,0)</f>
        <v>4337</v>
      </c>
      <c r="R120" s="25">
        <f>ROUND(('NEW Reference'!K$6*List!$H120)+'NEW Reference'!K$7,0)</f>
        <v>4473</v>
      </c>
      <c r="S120" s="25">
        <f>ROUND(('NEW Reference'!L$6*List!$H120)+'NEW Reference'!L$7,0)</f>
        <v>4827</v>
      </c>
      <c r="T120" s="25">
        <f>ROUND(('NEW Reference'!M$6*List!$H120)+'NEW Reference'!M$7,0)</f>
        <v>5765</v>
      </c>
      <c r="U120" s="25">
        <f>ROUND(('NEW Reference'!N$6*List!$H120)+'NEW Reference'!N$7,0)</f>
        <v>23261</v>
      </c>
      <c r="V120" s="26">
        <f>ROUND(('NEW Reference'!O$6*List!$H120)+'NEW Reference'!O$7,0)</f>
        <v>865</v>
      </c>
      <c r="W120" s="26">
        <f>ROUND(('NEW Reference'!P$6*List!$H120)+'NEW Reference'!P$7,0)</f>
        <v>1219</v>
      </c>
      <c r="X120" s="26">
        <f>ROUND(('NEW Reference'!Q$6*List!$H120)+'NEW Reference'!Q$7,0)</f>
        <v>609</v>
      </c>
      <c r="Z120" s="3" t="str">
        <f t="shared" si="7"/>
        <v>MARICOPA, Arizona</v>
      </c>
      <c r="AA120" s="79" t="s">
        <v>316</v>
      </c>
      <c r="AB120" s="28" t="s">
        <v>91</v>
      </c>
      <c r="AC120" s="30" t="s">
        <v>299</v>
      </c>
      <c r="AD120" s="29"/>
      <c r="AE120" s="20">
        <f t="shared" si="5"/>
        <v>1.0159</v>
      </c>
      <c r="AF120" s="75">
        <v>15500</v>
      </c>
      <c r="AG120" t="s">
        <v>317</v>
      </c>
      <c r="AH120" s="20">
        <v>0.84730000000000005</v>
      </c>
    </row>
    <row r="121" spans="1:34">
      <c r="A121" s="83">
        <v>3070</v>
      </c>
      <c r="B121" s="83">
        <v>4015</v>
      </c>
      <c r="C121" s="85">
        <v>29420</v>
      </c>
      <c r="D121" s="78" t="s">
        <v>318</v>
      </c>
      <c r="E121" s="79" t="s">
        <v>319</v>
      </c>
      <c r="F121" s="33" t="s">
        <v>299</v>
      </c>
      <c r="G121" s="24" t="s">
        <v>90</v>
      </c>
      <c r="H121" s="80">
        <f t="shared" si="8"/>
        <v>0.90749999999999997</v>
      </c>
      <c r="I121" s="25">
        <f>ROUND(('NEW Reference'!B$6*List!$H121)+'NEW Reference'!B$7,0)</f>
        <v>1225</v>
      </c>
      <c r="J121" s="25">
        <f>ROUND(('NEW Reference'!C$6*List!$H121)+'NEW Reference'!C$7,0)</f>
        <v>1827</v>
      </c>
      <c r="K121" s="25">
        <f>ROUND(('NEW Reference'!D$6*List!$H121)+'NEW Reference'!D$7,0)</f>
        <v>2189</v>
      </c>
      <c r="L121" s="25">
        <f>ROUND(('NEW Reference'!E$6*List!$H121)+'NEW Reference'!E$7,0)</f>
        <v>2707</v>
      </c>
      <c r="M121" s="25">
        <f>ROUND(('NEW Reference'!F$6*List!$H121)+'NEW Reference'!F$7,0)</f>
        <v>2820</v>
      </c>
      <c r="N121" s="25">
        <f>ROUND(('NEW Reference'!G$6*List!$H121)+'NEW Reference'!G$7,0)</f>
        <v>3192</v>
      </c>
      <c r="O121" s="25">
        <f>ROUND(('NEW Reference'!H$6*List!$H121)+'NEW Reference'!H$7,0)</f>
        <v>3314</v>
      </c>
      <c r="P121" s="25">
        <f>ROUND(('NEW Reference'!I$6*List!$H121)+'NEW Reference'!I$7,0)</f>
        <v>3444</v>
      </c>
      <c r="Q121" s="25">
        <f>ROUND(('NEW Reference'!J$6*List!$H121)+'NEW Reference'!J$7,0)</f>
        <v>3989</v>
      </c>
      <c r="R121" s="25">
        <f>ROUND(('NEW Reference'!K$6*List!$H121)+'NEW Reference'!K$7,0)</f>
        <v>4114</v>
      </c>
      <c r="S121" s="25">
        <f>ROUND(('NEW Reference'!L$6*List!$H121)+'NEW Reference'!L$7,0)</f>
        <v>4440</v>
      </c>
      <c r="T121" s="25">
        <f>ROUND(('NEW Reference'!M$6*List!$H121)+'NEW Reference'!M$7,0)</f>
        <v>5302</v>
      </c>
      <c r="U121" s="25">
        <f>ROUND(('NEW Reference'!N$6*List!$H121)+'NEW Reference'!N$7,0)</f>
        <v>21395</v>
      </c>
      <c r="V121" s="26">
        <f>ROUND(('NEW Reference'!O$6*List!$H121)+'NEW Reference'!O$7,0)</f>
        <v>795</v>
      </c>
      <c r="W121" s="26">
        <f>ROUND(('NEW Reference'!P$6*List!$H121)+'NEW Reference'!P$7,0)</f>
        <v>1121</v>
      </c>
      <c r="X121" s="26">
        <f>ROUND(('NEW Reference'!Q$6*List!$H121)+'NEW Reference'!Q$7,0)</f>
        <v>560</v>
      </c>
      <c r="Z121" s="3" t="str">
        <f t="shared" si="7"/>
        <v>MOHAVE, Arizona</v>
      </c>
      <c r="AA121" s="79" t="s">
        <v>319</v>
      </c>
      <c r="AB121" s="28" t="s">
        <v>91</v>
      </c>
      <c r="AC121" s="23" t="s">
        <v>299</v>
      </c>
      <c r="AD121" s="31"/>
      <c r="AE121" s="20">
        <f t="shared" si="5"/>
        <v>0.90749999999999997</v>
      </c>
      <c r="AF121" s="75">
        <v>15540</v>
      </c>
      <c r="AG121" t="s">
        <v>320</v>
      </c>
      <c r="AH121" s="20">
        <v>0.98770000000000002</v>
      </c>
    </row>
    <row r="122" spans="1:34">
      <c r="A122" s="83">
        <v>3080</v>
      </c>
      <c r="B122" s="83">
        <v>4017</v>
      </c>
      <c r="C122" s="85">
        <v>99903</v>
      </c>
      <c r="D122" s="78" t="s">
        <v>95</v>
      </c>
      <c r="E122" s="79" t="s">
        <v>321</v>
      </c>
      <c r="F122" s="34" t="s">
        <v>299</v>
      </c>
      <c r="G122" s="24" t="s">
        <v>97</v>
      </c>
      <c r="H122" s="80">
        <f t="shared" si="8"/>
        <v>0.85719999999999996</v>
      </c>
      <c r="I122" s="25">
        <f>ROUND(('NEW Reference'!B$6*List!$H122)+'NEW Reference'!B$7,0)</f>
        <v>1176</v>
      </c>
      <c r="J122" s="25">
        <f>ROUND(('NEW Reference'!C$6*List!$H122)+'NEW Reference'!C$7,0)</f>
        <v>1753</v>
      </c>
      <c r="K122" s="25">
        <f>ROUND(('NEW Reference'!D$6*List!$H122)+'NEW Reference'!D$7,0)</f>
        <v>2101</v>
      </c>
      <c r="L122" s="25">
        <f>ROUND(('NEW Reference'!E$6*List!$H122)+'NEW Reference'!E$7,0)</f>
        <v>2597</v>
      </c>
      <c r="M122" s="25">
        <f>ROUND(('NEW Reference'!F$6*List!$H122)+'NEW Reference'!F$7,0)</f>
        <v>2706</v>
      </c>
      <c r="N122" s="25">
        <f>ROUND(('NEW Reference'!G$6*List!$H122)+'NEW Reference'!G$7,0)</f>
        <v>3063</v>
      </c>
      <c r="O122" s="25">
        <f>ROUND(('NEW Reference'!H$6*List!$H122)+'NEW Reference'!H$7,0)</f>
        <v>3180</v>
      </c>
      <c r="P122" s="25">
        <f>ROUND(('NEW Reference'!I$6*List!$H122)+'NEW Reference'!I$7,0)</f>
        <v>3305</v>
      </c>
      <c r="Q122" s="25">
        <f>ROUND(('NEW Reference'!J$6*List!$H122)+'NEW Reference'!J$7,0)</f>
        <v>3827</v>
      </c>
      <c r="R122" s="25">
        <f>ROUND(('NEW Reference'!K$6*List!$H122)+'NEW Reference'!K$7,0)</f>
        <v>3948</v>
      </c>
      <c r="S122" s="25">
        <f>ROUND(('NEW Reference'!L$6*List!$H122)+'NEW Reference'!L$7,0)</f>
        <v>4260</v>
      </c>
      <c r="T122" s="25">
        <f>ROUND(('NEW Reference'!M$6*List!$H122)+'NEW Reference'!M$7,0)</f>
        <v>5088</v>
      </c>
      <c r="U122" s="25">
        <f>ROUND(('NEW Reference'!N$6*List!$H122)+'NEW Reference'!N$7,0)</f>
        <v>20529</v>
      </c>
      <c r="V122" s="26">
        <f>ROUND(('NEW Reference'!O$6*List!$H122)+'NEW Reference'!O$7,0)</f>
        <v>763</v>
      </c>
      <c r="W122" s="26">
        <f>ROUND(('NEW Reference'!P$6*List!$H122)+'NEW Reference'!P$7,0)</f>
        <v>1075</v>
      </c>
      <c r="X122" s="26">
        <f>ROUND(('NEW Reference'!Q$6*List!$H122)+'NEW Reference'!Q$7,0)</f>
        <v>538</v>
      </c>
      <c r="Z122" s="3" t="str">
        <f t="shared" si="7"/>
        <v>NAVAJO, Arizona</v>
      </c>
      <c r="AA122" s="79" t="s">
        <v>321</v>
      </c>
      <c r="AB122" s="28" t="s">
        <v>91</v>
      </c>
      <c r="AC122" s="23" t="s">
        <v>299</v>
      </c>
      <c r="AD122" s="29"/>
      <c r="AE122" s="20">
        <f t="shared" si="5"/>
        <v>0.85719999999999996</v>
      </c>
      <c r="AF122" s="75">
        <v>15764</v>
      </c>
      <c r="AG122" t="s">
        <v>322</v>
      </c>
      <c r="AH122" s="20">
        <v>1.0627</v>
      </c>
    </row>
    <row r="123" spans="1:34">
      <c r="A123" s="83">
        <v>3090</v>
      </c>
      <c r="B123" s="83">
        <v>4019</v>
      </c>
      <c r="C123" s="85">
        <v>46060</v>
      </c>
      <c r="D123" s="78" t="s">
        <v>323</v>
      </c>
      <c r="E123" s="79" t="s">
        <v>324</v>
      </c>
      <c r="F123" s="33" t="s">
        <v>299</v>
      </c>
      <c r="G123" s="24" t="s">
        <v>90</v>
      </c>
      <c r="H123" s="80">
        <f t="shared" si="8"/>
        <v>0.874</v>
      </c>
      <c r="I123" s="25">
        <f>ROUND(('NEW Reference'!B$6*List!$H123)+'NEW Reference'!B$7,0)</f>
        <v>1192</v>
      </c>
      <c r="J123" s="25">
        <f>ROUND(('NEW Reference'!C$6*List!$H123)+'NEW Reference'!C$7,0)</f>
        <v>1778</v>
      </c>
      <c r="K123" s="25">
        <f>ROUND(('NEW Reference'!D$6*List!$H123)+'NEW Reference'!D$7,0)</f>
        <v>2130</v>
      </c>
      <c r="L123" s="25">
        <f>ROUND(('NEW Reference'!E$6*List!$H123)+'NEW Reference'!E$7,0)</f>
        <v>2634</v>
      </c>
      <c r="M123" s="25">
        <f>ROUND(('NEW Reference'!F$6*List!$H123)+'NEW Reference'!F$7,0)</f>
        <v>2744</v>
      </c>
      <c r="N123" s="25">
        <f>ROUND(('NEW Reference'!G$6*List!$H123)+'NEW Reference'!G$7,0)</f>
        <v>3106</v>
      </c>
      <c r="O123" s="25">
        <f>ROUND(('NEW Reference'!H$6*List!$H123)+'NEW Reference'!H$7,0)</f>
        <v>3225</v>
      </c>
      <c r="P123" s="25">
        <f>ROUND(('NEW Reference'!I$6*List!$H123)+'NEW Reference'!I$7,0)</f>
        <v>3352</v>
      </c>
      <c r="Q123" s="25">
        <f>ROUND(('NEW Reference'!J$6*List!$H123)+'NEW Reference'!J$7,0)</f>
        <v>3881</v>
      </c>
      <c r="R123" s="25">
        <f>ROUND(('NEW Reference'!K$6*List!$H123)+'NEW Reference'!K$7,0)</f>
        <v>4003</v>
      </c>
      <c r="S123" s="25">
        <f>ROUND(('NEW Reference'!L$6*List!$H123)+'NEW Reference'!L$7,0)</f>
        <v>4320</v>
      </c>
      <c r="T123" s="25">
        <f>ROUND(('NEW Reference'!M$6*List!$H123)+'NEW Reference'!M$7,0)</f>
        <v>5159</v>
      </c>
      <c r="U123" s="25">
        <f>ROUND(('NEW Reference'!N$6*List!$H123)+'NEW Reference'!N$7,0)</f>
        <v>20818</v>
      </c>
      <c r="V123" s="26">
        <f>ROUND(('NEW Reference'!O$6*List!$H123)+'NEW Reference'!O$7,0)</f>
        <v>774</v>
      </c>
      <c r="W123" s="26">
        <f>ROUND(('NEW Reference'!P$6*List!$H123)+'NEW Reference'!P$7,0)</f>
        <v>1091</v>
      </c>
      <c r="X123" s="26">
        <f>ROUND(('NEW Reference'!Q$6*List!$H123)+'NEW Reference'!Q$7,0)</f>
        <v>545</v>
      </c>
      <c r="Z123" s="3" t="str">
        <f t="shared" si="7"/>
        <v>PIMA, Arizona</v>
      </c>
      <c r="AA123" s="79" t="s">
        <v>324</v>
      </c>
      <c r="AB123" s="28" t="s">
        <v>91</v>
      </c>
      <c r="AC123" s="30" t="s">
        <v>299</v>
      </c>
      <c r="AD123" s="29"/>
      <c r="AE123" s="20">
        <f t="shared" si="5"/>
        <v>0.874</v>
      </c>
      <c r="AF123" s="75">
        <v>15804</v>
      </c>
      <c r="AG123" t="s">
        <v>325</v>
      </c>
      <c r="AH123" s="20">
        <v>1.0967</v>
      </c>
    </row>
    <row r="124" spans="1:34">
      <c r="A124" s="83">
        <v>3100</v>
      </c>
      <c r="B124" s="83">
        <v>4021</v>
      </c>
      <c r="C124" s="85">
        <v>38060</v>
      </c>
      <c r="D124" s="78" t="s">
        <v>315</v>
      </c>
      <c r="E124" s="79" t="s">
        <v>326</v>
      </c>
      <c r="F124" s="33" t="s">
        <v>299</v>
      </c>
      <c r="G124" s="24" t="s">
        <v>90</v>
      </c>
      <c r="H124" s="80">
        <f t="shared" si="8"/>
        <v>1.0159</v>
      </c>
      <c r="I124" s="25">
        <f>ROUND(('NEW Reference'!B$6*List!$H124)+'NEW Reference'!B$7,0)</f>
        <v>1332</v>
      </c>
      <c r="J124" s="25">
        <f>ROUND(('NEW Reference'!C$6*List!$H124)+'NEW Reference'!C$7,0)</f>
        <v>1987</v>
      </c>
      <c r="K124" s="25">
        <f>ROUND(('NEW Reference'!D$6*List!$H124)+'NEW Reference'!D$7,0)</f>
        <v>2380</v>
      </c>
      <c r="L124" s="25">
        <f>ROUND(('NEW Reference'!E$6*List!$H124)+'NEW Reference'!E$7,0)</f>
        <v>2943</v>
      </c>
      <c r="M124" s="25">
        <f>ROUND(('NEW Reference'!F$6*List!$H124)+'NEW Reference'!F$7,0)</f>
        <v>3066</v>
      </c>
      <c r="N124" s="25">
        <f>ROUND(('NEW Reference'!G$6*List!$H124)+'NEW Reference'!G$7,0)</f>
        <v>3471</v>
      </c>
      <c r="O124" s="25">
        <f>ROUND(('NEW Reference'!H$6*List!$H124)+'NEW Reference'!H$7,0)</f>
        <v>3603</v>
      </c>
      <c r="P124" s="25">
        <f>ROUND(('NEW Reference'!I$6*List!$H124)+'NEW Reference'!I$7,0)</f>
        <v>3745</v>
      </c>
      <c r="Q124" s="25">
        <f>ROUND(('NEW Reference'!J$6*List!$H124)+'NEW Reference'!J$7,0)</f>
        <v>4337</v>
      </c>
      <c r="R124" s="25">
        <f>ROUND(('NEW Reference'!K$6*List!$H124)+'NEW Reference'!K$7,0)</f>
        <v>4473</v>
      </c>
      <c r="S124" s="25">
        <f>ROUND(('NEW Reference'!L$6*List!$H124)+'NEW Reference'!L$7,0)</f>
        <v>4827</v>
      </c>
      <c r="T124" s="25">
        <f>ROUND(('NEW Reference'!M$6*List!$H124)+'NEW Reference'!M$7,0)</f>
        <v>5765</v>
      </c>
      <c r="U124" s="25">
        <f>ROUND(('NEW Reference'!N$6*List!$H124)+'NEW Reference'!N$7,0)</f>
        <v>23261</v>
      </c>
      <c r="V124" s="26">
        <f>ROUND(('NEW Reference'!O$6*List!$H124)+'NEW Reference'!O$7,0)</f>
        <v>865</v>
      </c>
      <c r="W124" s="26">
        <f>ROUND(('NEW Reference'!P$6*List!$H124)+'NEW Reference'!P$7,0)</f>
        <v>1219</v>
      </c>
      <c r="X124" s="26">
        <f>ROUND(('NEW Reference'!Q$6*List!$H124)+'NEW Reference'!Q$7,0)</f>
        <v>609</v>
      </c>
      <c r="Z124" s="3" t="str">
        <f t="shared" si="7"/>
        <v>PINAL, Arizona</v>
      </c>
      <c r="AA124" s="79" t="s">
        <v>326</v>
      </c>
      <c r="AB124" s="28" t="s">
        <v>91</v>
      </c>
      <c r="AC124" s="23" t="s">
        <v>299</v>
      </c>
      <c r="AD124" s="31"/>
      <c r="AE124" s="20">
        <f t="shared" si="5"/>
        <v>1.0159</v>
      </c>
      <c r="AF124" s="75">
        <v>15940</v>
      </c>
      <c r="AG124" t="s">
        <v>327</v>
      </c>
      <c r="AH124" s="20">
        <v>0.80520000000000003</v>
      </c>
    </row>
    <row r="125" spans="1:34">
      <c r="A125" s="83">
        <v>3110</v>
      </c>
      <c r="B125" s="83">
        <v>4023</v>
      </c>
      <c r="C125" s="85">
        <v>99903</v>
      </c>
      <c r="D125" s="78" t="s">
        <v>95</v>
      </c>
      <c r="E125" s="79" t="s">
        <v>328</v>
      </c>
      <c r="F125" s="34" t="s">
        <v>299</v>
      </c>
      <c r="G125" s="24" t="s">
        <v>97</v>
      </c>
      <c r="H125" s="80">
        <f t="shared" si="8"/>
        <v>0.85719999999999996</v>
      </c>
      <c r="I125" s="25">
        <f>ROUND(('NEW Reference'!B$6*List!$H125)+'NEW Reference'!B$7,0)</f>
        <v>1176</v>
      </c>
      <c r="J125" s="25">
        <f>ROUND(('NEW Reference'!C$6*List!$H125)+'NEW Reference'!C$7,0)</f>
        <v>1753</v>
      </c>
      <c r="K125" s="25">
        <f>ROUND(('NEW Reference'!D$6*List!$H125)+'NEW Reference'!D$7,0)</f>
        <v>2101</v>
      </c>
      <c r="L125" s="25">
        <f>ROUND(('NEW Reference'!E$6*List!$H125)+'NEW Reference'!E$7,0)</f>
        <v>2597</v>
      </c>
      <c r="M125" s="25">
        <f>ROUND(('NEW Reference'!F$6*List!$H125)+'NEW Reference'!F$7,0)</f>
        <v>2706</v>
      </c>
      <c r="N125" s="25">
        <f>ROUND(('NEW Reference'!G$6*List!$H125)+'NEW Reference'!G$7,0)</f>
        <v>3063</v>
      </c>
      <c r="O125" s="25">
        <f>ROUND(('NEW Reference'!H$6*List!$H125)+'NEW Reference'!H$7,0)</f>
        <v>3180</v>
      </c>
      <c r="P125" s="25">
        <f>ROUND(('NEW Reference'!I$6*List!$H125)+'NEW Reference'!I$7,0)</f>
        <v>3305</v>
      </c>
      <c r="Q125" s="25">
        <f>ROUND(('NEW Reference'!J$6*List!$H125)+'NEW Reference'!J$7,0)</f>
        <v>3827</v>
      </c>
      <c r="R125" s="25">
        <f>ROUND(('NEW Reference'!K$6*List!$H125)+'NEW Reference'!K$7,0)</f>
        <v>3948</v>
      </c>
      <c r="S125" s="25">
        <f>ROUND(('NEW Reference'!L$6*List!$H125)+'NEW Reference'!L$7,0)</f>
        <v>4260</v>
      </c>
      <c r="T125" s="25">
        <f>ROUND(('NEW Reference'!M$6*List!$H125)+'NEW Reference'!M$7,0)</f>
        <v>5088</v>
      </c>
      <c r="U125" s="25">
        <f>ROUND(('NEW Reference'!N$6*List!$H125)+'NEW Reference'!N$7,0)</f>
        <v>20529</v>
      </c>
      <c r="V125" s="26">
        <f>ROUND(('NEW Reference'!O$6*List!$H125)+'NEW Reference'!O$7,0)</f>
        <v>763</v>
      </c>
      <c r="W125" s="26">
        <f>ROUND(('NEW Reference'!P$6*List!$H125)+'NEW Reference'!P$7,0)</f>
        <v>1075</v>
      </c>
      <c r="X125" s="26">
        <f>ROUND(('NEW Reference'!Q$6*List!$H125)+'NEW Reference'!Q$7,0)</f>
        <v>538</v>
      </c>
      <c r="Z125" s="3" t="str">
        <f t="shared" si="7"/>
        <v>SANTA CRUZ, Arizona</v>
      </c>
      <c r="AA125" s="79" t="s">
        <v>328</v>
      </c>
      <c r="AB125" s="28" t="s">
        <v>91</v>
      </c>
      <c r="AC125" s="23" t="s">
        <v>299</v>
      </c>
      <c r="AD125" s="29"/>
      <c r="AE125" s="20">
        <f t="shared" si="5"/>
        <v>0.85719999999999996</v>
      </c>
      <c r="AF125" s="75">
        <v>15980</v>
      </c>
      <c r="AG125" t="s">
        <v>329</v>
      </c>
      <c r="AH125" s="20">
        <v>0.9224</v>
      </c>
    </row>
    <row r="126" spans="1:34">
      <c r="A126" s="83">
        <v>3120</v>
      </c>
      <c r="B126" s="83">
        <v>4025</v>
      </c>
      <c r="C126" s="85">
        <v>39150</v>
      </c>
      <c r="D126" s="78" t="s">
        <v>330</v>
      </c>
      <c r="E126" s="79" t="s">
        <v>331</v>
      </c>
      <c r="F126" s="33" t="s">
        <v>299</v>
      </c>
      <c r="G126" s="24" t="s">
        <v>90</v>
      </c>
      <c r="H126" s="80">
        <f t="shared" si="8"/>
        <v>0.98699999999999999</v>
      </c>
      <c r="I126" s="25">
        <f>ROUND(('NEW Reference'!B$6*List!$H126)+'NEW Reference'!B$7,0)</f>
        <v>1304</v>
      </c>
      <c r="J126" s="25">
        <f>ROUND(('NEW Reference'!C$6*List!$H126)+'NEW Reference'!C$7,0)</f>
        <v>1944</v>
      </c>
      <c r="K126" s="25">
        <f>ROUND(('NEW Reference'!D$6*List!$H126)+'NEW Reference'!D$7,0)</f>
        <v>2329</v>
      </c>
      <c r="L126" s="25">
        <f>ROUND(('NEW Reference'!E$6*List!$H126)+'NEW Reference'!E$7,0)</f>
        <v>2880</v>
      </c>
      <c r="M126" s="25">
        <f>ROUND(('NEW Reference'!F$6*List!$H126)+'NEW Reference'!F$7,0)</f>
        <v>3000</v>
      </c>
      <c r="N126" s="25">
        <f>ROUND(('NEW Reference'!G$6*List!$H126)+'NEW Reference'!G$7,0)</f>
        <v>3396</v>
      </c>
      <c r="O126" s="25">
        <f>ROUND(('NEW Reference'!H$6*List!$H126)+'NEW Reference'!H$7,0)</f>
        <v>3526</v>
      </c>
      <c r="P126" s="25">
        <f>ROUND(('NEW Reference'!I$6*List!$H126)+'NEW Reference'!I$7,0)</f>
        <v>3665</v>
      </c>
      <c r="Q126" s="25">
        <f>ROUND(('NEW Reference'!J$6*List!$H126)+'NEW Reference'!J$7,0)</f>
        <v>4244</v>
      </c>
      <c r="R126" s="25">
        <f>ROUND(('NEW Reference'!K$6*List!$H126)+'NEW Reference'!K$7,0)</f>
        <v>4378</v>
      </c>
      <c r="S126" s="25">
        <f>ROUND(('NEW Reference'!L$6*List!$H126)+'NEW Reference'!L$7,0)</f>
        <v>4724</v>
      </c>
      <c r="T126" s="25">
        <f>ROUND(('NEW Reference'!M$6*List!$H126)+'NEW Reference'!M$7,0)</f>
        <v>5642</v>
      </c>
      <c r="U126" s="25">
        <f>ROUND(('NEW Reference'!N$6*List!$H126)+'NEW Reference'!N$7,0)</f>
        <v>22764</v>
      </c>
      <c r="V126" s="26">
        <f>ROUND(('NEW Reference'!O$6*List!$H126)+'NEW Reference'!O$7,0)</f>
        <v>846</v>
      </c>
      <c r="W126" s="26">
        <f>ROUND(('NEW Reference'!P$6*List!$H126)+'NEW Reference'!P$7,0)</f>
        <v>1192</v>
      </c>
      <c r="X126" s="26">
        <f>ROUND(('NEW Reference'!Q$6*List!$H126)+'NEW Reference'!Q$7,0)</f>
        <v>596</v>
      </c>
      <c r="Z126" s="3" t="str">
        <f t="shared" si="7"/>
        <v>YAVAPAI, Arizona</v>
      </c>
      <c r="AA126" s="79" t="s">
        <v>331</v>
      </c>
      <c r="AB126" s="28" t="s">
        <v>91</v>
      </c>
      <c r="AC126" s="30" t="s">
        <v>299</v>
      </c>
      <c r="AD126" s="29"/>
      <c r="AE126" s="20">
        <f t="shared" si="5"/>
        <v>0.98699999999999999</v>
      </c>
      <c r="AF126" s="75">
        <v>16020</v>
      </c>
      <c r="AG126" t="s">
        <v>332</v>
      </c>
      <c r="AH126" s="20">
        <v>0.7823</v>
      </c>
    </row>
    <row r="127" spans="1:34">
      <c r="A127" s="83">
        <v>3130</v>
      </c>
      <c r="B127" s="83">
        <v>4027</v>
      </c>
      <c r="C127" s="85">
        <v>49740</v>
      </c>
      <c r="D127" s="78" t="s">
        <v>333</v>
      </c>
      <c r="E127" s="79" t="s">
        <v>334</v>
      </c>
      <c r="F127" s="33" t="s">
        <v>299</v>
      </c>
      <c r="G127" s="24" t="s">
        <v>90</v>
      </c>
      <c r="H127" s="80">
        <f t="shared" si="8"/>
        <v>0.95040000000000002</v>
      </c>
      <c r="I127" s="25">
        <f>ROUND(('NEW Reference'!B$6*List!$H127)+'NEW Reference'!B$7,0)</f>
        <v>1268</v>
      </c>
      <c r="J127" s="25">
        <f>ROUND(('NEW Reference'!C$6*List!$H127)+'NEW Reference'!C$7,0)</f>
        <v>1890</v>
      </c>
      <c r="K127" s="25">
        <f>ROUND(('NEW Reference'!D$6*List!$H127)+'NEW Reference'!D$7,0)</f>
        <v>2265</v>
      </c>
      <c r="L127" s="25">
        <f>ROUND(('NEW Reference'!E$6*List!$H127)+'NEW Reference'!E$7,0)</f>
        <v>2800</v>
      </c>
      <c r="M127" s="25">
        <f>ROUND(('NEW Reference'!F$6*List!$H127)+'NEW Reference'!F$7,0)</f>
        <v>2917</v>
      </c>
      <c r="N127" s="25">
        <f>ROUND(('NEW Reference'!G$6*List!$H127)+'NEW Reference'!G$7,0)</f>
        <v>3302</v>
      </c>
      <c r="O127" s="25">
        <f>ROUND(('NEW Reference'!H$6*List!$H127)+'NEW Reference'!H$7,0)</f>
        <v>3429</v>
      </c>
      <c r="P127" s="25">
        <f>ROUND(('NEW Reference'!I$6*List!$H127)+'NEW Reference'!I$7,0)</f>
        <v>3563</v>
      </c>
      <c r="Q127" s="25">
        <f>ROUND(('NEW Reference'!J$6*List!$H127)+'NEW Reference'!J$7,0)</f>
        <v>4126</v>
      </c>
      <c r="R127" s="25">
        <f>ROUND(('NEW Reference'!K$6*List!$H127)+'NEW Reference'!K$7,0)</f>
        <v>4256</v>
      </c>
      <c r="S127" s="25">
        <f>ROUND(('NEW Reference'!L$6*List!$H127)+'NEW Reference'!L$7,0)</f>
        <v>4593</v>
      </c>
      <c r="T127" s="25">
        <f>ROUND(('NEW Reference'!M$6*List!$H127)+'NEW Reference'!M$7,0)</f>
        <v>5486</v>
      </c>
      <c r="U127" s="25">
        <f>ROUND(('NEW Reference'!N$6*List!$H127)+'NEW Reference'!N$7,0)</f>
        <v>22134</v>
      </c>
      <c r="V127" s="26">
        <f>ROUND(('NEW Reference'!O$6*List!$H127)+'NEW Reference'!O$7,0)</f>
        <v>823</v>
      </c>
      <c r="W127" s="26">
        <f>ROUND(('NEW Reference'!P$6*List!$H127)+'NEW Reference'!P$7,0)</f>
        <v>1159</v>
      </c>
      <c r="X127" s="26">
        <f>ROUND(('NEW Reference'!Q$6*List!$H127)+'NEW Reference'!Q$7,0)</f>
        <v>580</v>
      </c>
      <c r="Z127" s="3" t="str">
        <f t="shared" si="7"/>
        <v>YUMA, Arizona</v>
      </c>
      <c r="AA127" s="79" t="s">
        <v>334</v>
      </c>
      <c r="AB127" s="28" t="s">
        <v>91</v>
      </c>
      <c r="AC127" s="30" t="s">
        <v>299</v>
      </c>
      <c r="AD127" s="31"/>
      <c r="AE127" s="20">
        <f t="shared" si="5"/>
        <v>0.95040000000000002</v>
      </c>
      <c r="AF127" s="75">
        <v>16180</v>
      </c>
      <c r="AG127" t="s">
        <v>335</v>
      </c>
      <c r="AH127" s="20">
        <v>0.96030000000000004</v>
      </c>
    </row>
    <row r="128" spans="1:34">
      <c r="A128" s="83">
        <v>3999</v>
      </c>
      <c r="B128" s="83">
        <v>4990</v>
      </c>
      <c r="C128" s="85">
        <v>99903</v>
      </c>
      <c r="D128" s="78" t="s">
        <v>95</v>
      </c>
      <c r="E128" s="79" t="s">
        <v>236</v>
      </c>
      <c r="F128" s="33" t="s">
        <v>299</v>
      </c>
      <c r="G128" s="24" t="s">
        <v>97</v>
      </c>
      <c r="H128" s="80">
        <f t="shared" si="8"/>
        <v>0.85719999999999996</v>
      </c>
      <c r="I128" s="25">
        <f>ROUND(('NEW Reference'!B$6*List!$H128)+'NEW Reference'!B$7,0)</f>
        <v>1176</v>
      </c>
      <c r="J128" s="25">
        <f>ROUND(('NEW Reference'!C$6*List!$H128)+'NEW Reference'!C$7,0)</f>
        <v>1753</v>
      </c>
      <c r="K128" s="25">
        <f>ROUND(('NEW Reference'!D$6*List!$H128)+'NEW Reference'!D$7,0)</f>
        <v>2101</v>
      </c>
      <c r="L128" s="25">
        <f>ROUND(('NEW Reference'!E$6*List!$H128)+'NEW Reference'!E$7,0)</f>
        <v>2597</v>
      </c>
      <c r="M128" s="25">
        <f>ROUND(('NEW Reference'!F$6*List!$H128)+'NEW Reference'!F$7,0)</f>
        <v>2706</v>
      </c>
      <c r="N128" s="25">
        <f>ROUND(('NEW Reference'!G$6*List!$H128)+'NEW Reference'!G$7,0)</f>
        <v>3063</v>
      </c>
      <c r="O128" s="25">
        <f>ROUND(('NEW Reference'!H$6*List!$H128)+'NEW Reference'!H$7,0)</f>
        <v>3180</v>
      </c>
      <c r="P128" s="25">
        <f>ROUND(('NEW Reference'!I$6*List!$H128)+'NEW Reference'!I$7,0)</f>
        <v>3305</v>
      </c>
      <c r="Q128" s="25">
        <f>ROUND(('NEW Reference'!J$6*List!$H128)+'NEW Reference'!J$7,0)</f>
        <v>3827</v>
      </c>
      <c r="R128" s="25">
        <f>ROUND(('NEW Reference'!K$6*List!$H128)+'NEW Reference'!K$7,0)</f>
        <v>3948</v>
      </c>
      <c r="S128" s="25">
        <f>ROUND(('NEW Reference'!L$6*List!$H128)+'NEW Reference'!L$7,0)</f>
        <v>4260</v>
      </c>
      <c r="T128" s="25">
        <f>ROUND(('NEW Reference'!M$6*List!$H128)+'NEW Reference'!M$7,0)</f>
        <v>5088</v>
      </c>
      <c r="U128" s="25">
        <f>ROUND(('NEW Reference'!N$6*List!$H128)+'NEW Reference'!N$7,0)</f>
        <v>20529</v>
      </c>
      <c r="V128" s="26">
        <f>ROUND(('NEW Reference'!O$6*List!$H128)+'NEW Reference'!O$7,0)</f>
        <v>763</v>
      </c>
      <c r="W128" s="26">
        <f>ROUND(('NEW Reference'!P$6*List!$H128)+'NEW Reference'!P$7,0)</f>
        <v>1075</v>
      </c>
      <c r="X128" s="26">
        <f>ROUND(('NEW Reference'!Q$6*List!$H128)+'NEW Reference'!Q$7,0)</f>
        <v>538</v>
      </c>
      <c r="Z128" s="3" t="str">
        <f t="shared" si="7"/>
        <v>STATEWIDE, Arizona</v>
      </c>
      <c r="AA128" s="79" t="s">
        <v>236</v>
      </c>
      <c r="AB128" s="28" t="s">
        <v>91</v>
      </c>
      <c r="AC128" s="30" t="s">
        <v>299</v>
      </c>
      <c r="AD128" s="31"/>
      <c r="AE128" s="20">
        <f t="shared" si="5"/>
        <v>0.85719999999999996</v>
      </c>
      <c r="AF128" s="75">
        <v>16220</v>
      </c>
      <c r="AG128" t="s">
        <v>336</v>
      </c>
      <c r="AH128" s="20">
        <v>0.94989999999999997</v>
      </c>
    </row>
    <row r="129" spans="1:34">
      <c r="A129" s="83">
        <v>4000</v>
      </c>
      <c r="B129" s="83">
        <v>5001</v>
      </c>
      <c r="C129" s="85">
        <v>99904</v>
      </c>
      <c r="D129" s="78" t="s">
        <v>98</v>
      </c>
      <c r="E129" s="79" t="s">
        <v>98</v>
      </c>
      <c r="F129" s="34" t="s">
        <v>337</v>
      </c>
      <c r="G129" s="24" t="s">
        <v>97</v>
      </c>
      <c r="H129" s="80">
        <f t="shared" si="8"/>
        <v>0.73019999999999996</v>
      </c>
      <c r="I129" s="25">
        <f>ROUND(('NEW Reference'!B$6*List!$H129)+'NEW Reference'!B$7,0)</f>
        <v>1051</v>
      </c>
      <c r="J129" s="25">
        <f>ROUND(('NEW Reference'!C$6*List!$H129)+'NEW Reference'!C$7,0)</f>
        <v>1566</v>
      </c>
      <c r="K129" s="25">
        <f>ROUND(('NEW Reference'!D$6*List!$H129)+'NEW Reference'!D$7,0)</f>
        <v>1877</v>
      </c>
      <c r="L129" s="25">
        <f>ROUND(('NEW Reference'!E$6*List!$H129)+'NEW Reference'!E$7,0)</f>
        <v>2321</v>
      </c>
      <c r="M129" s="25">
        <f>ROUND(('NEW Reference'!F$6*List!$H129)+'NEW Reference'!F$7,0)</f>
        <v>2418</v>
      </c>
      <c r="N129" s="25">
        <f>ROUND(('NEW Reference'!G$6*List!$H129)+'NEW Reference'!G$7,0)</f>
        <v>2737</v>
      </c>
      <c r="O129" s="25">
        <f>ROUND(('NEW Reference'!H$6*List!$H129)+'NEW Reference'!H$7,0)</f>
        <v>2841</v>
      </c>
      <c r="P129" s="25">
        <f>ROUND(('NEW Reference'!I$6*List!$H129)+'NEW Reference'!I$7,0)</f>
        <v>2953</v>
      </c>
      <c r="Q129" s="25">
        <f>ROUND(('NEW Reference'!J$6*List!$H129)+'NEW Reference'!J$7,0)</f>
        <v>3420</v>
      </c>
      <c r="R129" s="25">
        <f>ROUND(('NEW Reference'!K$6*List!$H129)+'NEW Reference'!K$7,0)</f>
        <v>3527</v>
      </c>
      <c r="S129" s="25">
        <f>ROUND(('NEW Reference'!L$6*List!$H129)+'NEW Reference'!L$7,0)</f>
        <v>3806</v>
      </c>
      <c r="T129" s="25">
        <f>ROUND(('NEW Reference'!M$6*List!$H129)+'NEW Reference'!M$7,0)</f>
        <v>4546</v>
      </c>
      <c r="U129" s="25">
        <f>ROUND(('NEW Reference'!N$6*List!$H129)+'NEW Reference'!N$7,0)</f>
        <v>18342</v>
      </c>
      <c r="V129" s="26">
        <f>ROUND(('NEW Reference'!O$6*List!$H129)+'NEW Reference'!O$7,0)</f>
        <v>682</v>
      </c>
      <c r="W129" s="26">
        <f>ROUND(('NEW Reference'!P$6*List!$H129)+'NEW Reference'!P$7,0)</f>
        <v>961</v>
      </c>
      <c r="X129" s="26">
        <f>ROUND(('NEW Reference'!Q$6*List!$H129)+'NEW Reference'!Q$7,0)</f>
        <v>480</v>
      </c>
      <c r="Z129" s="3" t="str">
        <f t="shared" si="7"/>
        <v>ARKANSAS, Arkansas</v>
      </c>
      <c r="AA129" s="79" t="s">
        <v>98</v>
      </c>
      <c r="AB129" s="28" t="s">
        <v>91</v>
      </c>
      <c r="AC129" s="23" t="s">
        <v>337</v>
      </c>
      <c r="AD129" s="31"/>
      <c r="AE129" s="20">
        <f t="shared" si="5"/>
        <v>0.73019999999999996</v>
      </c>
      <c r="AF129" s="75">
        <v>16300</v>
      </c>
      <c r="AG129" t="s">
        <v>338</v>
      </c>
      <c r="AH129" s="20">
        <v>0.87280000000000002</v>
      </c>
    </row>
    <row r="130" spans="1:34">
      <c r="A130" s="83">
        <v>4010</v>
      </c>
      <c r="B130" s="83">
        <v>5003</v>
      </c>
      <c r="C130" s="85">
        <v>99904</v>
      </c>
      <c r="D130" s="78" t="s">
        <v>98</v>
      </c>
      <c r="E130" s="79" t="s">
        <v>339</v>
      </c>
      <c r="F130" s="34" t="s">
        <v>337</v>
      </c>
      <c r="G130" s="24" t="s">
        <v>97</v>
      </c>
      <c r="H130" s="80">
        <f t="shared" si="8"/>
        <v>0.73019999999999996</v>
      </c>
      <c r="I130" s="25">
        <f>ROUND(('NEW Reference'!B$6*List!$H130)+'NEW Reference'!B$7,0)</f>
        <v>1051</v>
      </c>
      <c r="J130" s="25">
        <f>ROUND(('NEW Reference'!C$6*List!$H130)+'NEW Reference'!C$7,0)</f>
        <v>1566</v>
      </c>
      <c r="K130" s="25">
        <f>ROUND(('NEW Reference'!D$6*List!$H130)+'NEW Reference'!D$7,0)</f>
        <v>1877</v>
      </c>
      <c r="L130" s="25">
        <f>ROUND(('NEW Reference'!E$6*List!$H130)+'NEW Reference'!E$7,0)</f>
        <v>2321</v>
      </c>
      <c r="M130" s="25">
        <f>ROUND(('NEW Reference'!F$6*List!$H130)+'NEW Reference'!F$7,0)</f>
        <v>2418</v>
      </c>
      <c r="N130" s="25">
        <f>ROUND(('NEW Reference'!G$6*List!$H130)+'NEW Reference'!G$7,0)</f>
        <v>2737</v>
      </c>
      <c r="O130" s="25">
        <f>ROUND(('NEW Reference'!H$6*List!$H130)+'NEW Reference'!H$7,0)</f>
        <v>2841</v>
      </c>
      <c r="P130" s="25">
        <f>ROUND(('NEW Reference'!I$6*List!$H130)+'NEW Reference'!I$7,0)</f>
        <v>2953</v>
      </c>
      <c r="Q130" s="25">
        <f>ROUND(('NEW Reference'!J$6*List!$H130)+'NEW Reference'!J$7,0)</f>
        <v>3420</v>
      </c>
      <c r="R130" s="25">
        <f>ROUND(('NEW Reference'!K$6*List!$H130)+'NEW Reference'!K$7,0)</f>
        <v>3527</v>
      </c>
      <c r="S130" s="25">
        <f>ROUND(('NEW Reference'!L$6*List!$H130)+'NEW Reference'!L$7,0)</f>
        <v>3806</v>
      </c>
      <c r="T130" s="25">
        <f>ROUND(('NEW Reference'!M$6*List!$H130)+'NEW Reference'!M$7,0)</f>
        <v>4546</v>
      </c>
      <c r="U130" s="25">
        <f>ROUND(('NEW Reference'!N$6*List!$H130)+'NEW Reference'!N$7,0)</f>
        <v>18342</v>
      </c>
      <c r="V130" s="26">
        <f>ROUND(('NEW Reference'!O$6*List!$H130)+'NEW Reference'!O$7,0)</f>
        <v>682</v>
      </c>
      <c r="W130" s="26">
        <f>ROUND(('NEW Reference'!P$6*List!$H130)+'NEW Reference'!P$7,0)</f>
        <v>961</v>
      </c>
      <c r="X130" s="26">
        <f>ROUND(('NEW Reference'!Q$6*List!$H130)+'NEW Reference'!Q$7,0)</f>
        <v>480</v>
      </c>
      <c r="Z130" s="3" t="str">
        <f t="shared" si="7"/>
        <v>ASHLEY, Arkansas</v>
      </c>
      <c r="AA130" s="79" t="s">
        <v>339</v>
      </c>
      <c r="AB130" s="28" t="s">
        <v>91</v>
      </c>
      <c r="AC130" s="30" t="s">
        <v>337</v>
      </c>
      <c r="AD130" s="29"/>
      <c r="AE130" s="20">
        <f t="shared" si="5"/>
        <v>0.73019999999999996</v>
      </c>
      <c r="AF130" s="75">
        <v>16540</v>
      </c>
      <c r="AG130" t="s">
        <v>340</v>
      </c>
      <c r="AH130" s="20">
        <v>1.0154000000000001</v>
      </c>
    </row>
    <row r="131" spans="1:34">
      <c r="A131" s="83">
        <v>4020</v>
      </c>
      <c r="B131" s="83">
        <v>5005</v>
      </c>
      <c r="C131" s="85">
        <v>99904</v>
      </c>
      <c r="D131" s="78" t="s">
        <v>98</v>
      </c>
      <c r="E131" s="79" t="s">
        <v>341</v>
      </c>
      <c r="F131" s="34" t="s">
        <v>337</v>
      </c>
      <c r="G131" s="24" t="s">
        <v>97</v>
      </c>
      <c r="H131" s="80">
        <f t="shared" si="8"/>
        <v>0.73019999999999996</v>
      </c>
      <c r="I131" s="25">
        <f>ROUND(('NEW Reference'!B$6*List!$H131)+'NEW Reference'!B$7,0)</f>
        <v>1051</v>
      </c>
      <c r="J131" s="25">
        <f>ROUND(('NEW Reference'!C$6*List!$H131)+'NEW Reference'!C$7,0)</f>
        <v>1566</v>
      </c>
      <c r="K131" s="25">
        <f>ROUND(('NEW Reference'!D$6*List!$H131)+'NEW Reference'!D$7,0)</f>
        <v>1877</v>
      </c>
      <c r="L131" s="25">
        <f>ROUND(('NEW Reference'!E$6*List!$H131)+'NEW Reference'!E$7,0)</f>
        <v>2321</v>
      </c>
      <c r="M131" s="25">
        <f>ROUND(('NEW Reference'!F$6*List!$H131)+'NEW Reference'!F$7,0)</f>
        <v>2418</v>
      </c>
      <c r="N131" s="25">
        <f>ROUND(('NEW Reference'!G$6*List!$H131)+'NEW Reference'!G$7,0)</f>
        <v>2737</v>
      </c>
      <c r="O131" s="25">
        <f>ROUND(('NEW Reference'!H$6*List!$H131)+'NEW Reference'!H$7,0)</f>
        <v>2841</v>
      </c>
      <c r="P131" s="25">
        <f>ROUND(('NEW Reference'!I$6*List!$H131)+'NEW Reference'!I$7,0)</f>
        <v>2953</v>
      </c>
      <c r="Q131" s="25">
        <f>ROUND(('NEW Reference'!J$6*List!$H131)+'NEW Reference'!J$7,0)</f>
        <v>3420</v>
      </c>
      <c r="R131" s="25">
        <f>ROUND(('NEW Reference'!K$6*List!$H131)+'NEW Reference'!K$7,0)</f>
        <v>3527</v>
      </c>
      <c r="S131" s="25">
        <f>ROUND(('NEW Reference'!L$6*List!$H131)+'NEW Reference'!L$7,0)</f>
        <v>3806</v>
      </c>
      <c r="T131" s="25">
        <f>ROUND(('NEW Reference'!M$6*List!$H131)+'NEW Reference'!M$7,0)</f>
        <v>4546</v>
      </c>
      <c r="U131" s="25">
        <f>ROUND(('NEW Reference'!N$6*List!$H131)+'NEW Reference'!N$7,0)</f>
        <v>18342</v>
      </c>
      <c r="V131" s="26">
        <f>ROUND(('NEW Reference'!O$6*List!$H131)+'NEW Reference'!O$7,0)</f>
        <v>682</v>
      </c>
      <c r="W131" s="26">
        <f>ROUND(('NEW Reference'!P$6*List!$H131)+'NEW Reference'!P$7,0)</f>
        <v>961</v>
      </c>
      <c r="X131" s="26">
        <f>ROUND(('NEW Reference'!Q$6*List!$H131)+'NEW Reference'!Q$7,0)</f>
        <v>480</v>
      </c>
      <c r="Z131" s="3" t="str">
        <f t="shared" si="7"/>
        <v>BAXTER, Arkansas</v>
      </c>
      <c r="AA131" s="79" t="s">
        <v>341</v>
      </c>
      <c r="AB131" s="28" t="s">
        <v>91</v>
      </c>
      <c r="AC131" s="30" t="s">
        <v>337</v>
      </c>
      <c r="AD131" s="31"/>
      <c r="AE131" s="20">
        <f t="shared" si="5"/>
        <v>0.73019999999999996</v>
      </c>
      <c r="AF131" s="75">
        <v>16580</v>
      </c>
      <c r="AG131" t="s">
        <v>342</v>
      </c>
      <c r="AH131" s="20">
        <v>0.8752000000000002</v>
      </c>
    </row>
    <row r="132" spans="1:34">
      <c r="A132" s="83">
        <v>4030</v>
      </c>
      <c r="B132" s="83">
        <v>5007</v>
      </c>
      <c r="C132" s="85">
        <v>22220</v>
      </c>
      <c r="D132" s="78" t="s">
        <v>343</v>
      </c>
      <c r="E132" s="79" t="s">
        <v>344</v>
      </c>
      <c r="F132" s="33" t="s">
        <v>337</v>
      </c>
      <c r="G132" s="24" t="s">
        <v>90</v>
      </c>
      <c r="H132" s="80">
        <f t="shared" si="8"/>
        <v>0.8679</v>
      </c>
      <c r="I132" s="25">
        <f>ROUND(('NEW Reference'!B$6*List!$H132)+'NEW Reference'!B$7,0)</f>
        <v>1186</v>
      </c>
      <c r="J132" s="25">
        <f>ROUND(('NEW Reference'!C$6*List!$H132)+'NEW Reference'!C$7,0)</f>
        <v>1769</v>
      </c>
      <c r="K132" s="25">
        <f>ROUND(('NEW Reference'!D$6*List!$H132)+'NEW Reference'!D$7,0)</f>
        <v>2120</v>
      </c>
      <c r="L132" s="25">
        <f>ROUND(('NEW Reference'!E$6*List!$H132)+'NEW Reference'!E$7,0)</f>
        <v>2621</v>
      </c>
      <c r="M132" s="25">
        <f>ROUND(('NEW Reference'!F$6*List!$H132)+'NEW Reference'!F$7,0)</f>
        <v>2730</v>
      </c>
      <c r="N132" s="25">
        <f>ROUND(('NEW Reference'!G$6*List!$H132)+'NEW Reference'!G$7,0)</f>
        <v>3091</v>
      </c>
      <c r="O132" s="25">
        <f>ROUND(('NEW Reference'!H$6*List!$H132)+'NEW Reference'!H$7,0)</f>
        <v>3209</v>
      </c>
      <c r="P132" s="25">
        <f>ROUND(('NEW Reference'!I$6*List!$H132)+'NEW Reference'!I$7,0)</f>
        <v>3335</v>
      </c>
      <c r="Q132" s="25">
        <f>ROUND(('NEW Reference'!J$6*List!$H132)+'NEW Reference'!J$7,0)</f>
        <v>3862</v>
      </c>
      <c r="R132" s="25">
        <f>ROUND(('NEW Reference'!K$6*List!$H132)+'NEW Reference'!K$7,0)</f>
        <v>3983</v>
      </c>
      <c r="S132" s="25">
        <f>ROUND(('NEW Reference'!L$6*List!$H132)+'NEW Reference'!L$7,0)</f>
        <v>4298</v>
      </c>
      <c r="T132" s="25">
        <f>ROUND(('NEW Reference'!M$6*List!$H132)+'NEW Reference'!M$7,0)</f>
        <v>5133</v>
      </c>
      <c r="U132" s="25">
        <f>ROUND(('NEW Reference'!N$6*List!$H132)+'NEW Reference'!N$7,0)</f>
        <v>20713</v>
      </c>
      <c r="V132" s="26">
        <f>ROUND(('NEW Reference'!O$6*List!$H132)+'NEW Reference'!O$7,0)</f>
        <v>770</v>
      </c>
      <c r="W132" s="26">
        <f>ROUND(('NEW Reference'!P$6*List!$H132)+'NEW Reference'!P$7,0)</f>
        <v>1085</v>
      </c>
      <c r="X132" s="26">
        <f>ROUND(('NEW Reference'!Q$6*List!$H132)+'NEW Reference'!Q$7,0)</f>
        <v>543</v>
      </c>
      <c r="Z132" s="3" t="str">
        <f t="shared" si="7"/>
        <v>BENTON, Arkansas</v>
      </c>
      <c r="AA132" s="79" t="s">
        <v>344</v>
      </c>
      <c r="AB132" s="28" t="s">
        <v>91</v>
      </c>
      <c r="AC132" s="30" t="s">
        <v>337</v>
      </c>
      <c r="AD132" s="31"/>
      <c r="AE132" s="20">
        <f t="shared" si="5"/>
        <v>0.8679</v>
      </c>
      <c r="AF132" s="75">
        <v>16620</v>
      </c>
      <c r="AG132" t="s">
        <v>345</v>
      </c>
      <c r="AH132" s="20">
        <v>0.75749999999999995</v>
      </c>
    </row>
    <row r="133" spans="1:34">
      <c r="A133" s="83">
        <v>4040</v>
      </c>
      <c r="B133" s="83">
        <v>5009</v>
      </c>
      <c r="C133" s="85">
        <v>99904</v>
      </c>
      <c r="D133" s="78" t="s">
        <v>98</v>
      </c>
      <c r="E133" s="79" t="s">
        <v>346</v>
      </c>
      <c r="F133" s="34" t="s">
        <v>337</v>
      </c>
      <c r="G133" s="24" t="s">
        <v>97</v>
      </c>
      <c r="H133" s="80">
        <f t="shared" si="8"/>
        <v>0.73019999999999996</v>
      </c>
      <c r="I133" s="25">
        <f>ROUND(('NEW Reference'!B$6*List!$H133)+'NEW Reference'!B$7,0)</f>
        <v>1051</v>
      </c>
      <c r="J133" s="25">
        <f>ROUND(('NEW Reference'!C$6*List!$H133)+'NEW Reference'!C$7,0)</f>
        <v>1566</v>
      </c>
      <c r="K133" s="25">
        <f>ROUND(('NEW Reference'!D$6*List!$H133)+'NEW Reference'!D$7,0)</f>
        <v>1877</v>
      </c>
      <c r="L133" s="25">
        <f>ROUND(('NEW Reference'!E$6*List!$H133)+'NEW Reference'!E$7,0)</f>
        <v>2321</v>
      </c>
      <c r="M133" s="25">
        <f>ROUND(('NEW Reference'!F$6*List!$H133)+'NEW Reference'!F$7,0)</f>
        <v>2418</v>
      </c>
      <c r="N133" s="25">
        <f>ROUND(('NEW Reference'!G$6*List!$H133)+'NEW Reference'!G$7,0)</f>
        <v>2737</v>
      </c>
      <c r="O133" s="25">
        <f>ROUND(('NEW Reference'!H$6*List!$H133)+'NEW Reference'!H$7,0)</f>
        <v>2841</v>
      </c>
      <c r="P133" s="25">
        <f>ROUND(('NEW Reference'!I$6*List!$H133)+'NEW Reference'!I$7,0)</f>
        <v>2953</v>
      </c>
      <c r="Q133" s="25">
        <f>ROUND(('NEW Reference'!J$6*List!$H133)+'NEW Reference'!J$7,0)</f>
        <v>3420</v>
      </c>
      <c r="R133" s="25">
        <f>ROUND(('NEW Reference'!K$6*List!$H133)+'NEW Reference'!K$7,0)</f>
        <v>3527</v>
      </c>
      <c r="S133" s="25">
        <f>ROUND(('NEW Reference'!L$6*List!$H133)+'NEW Reference'!L$7,0)</f>
        <v>3806</v>
      </c>
      <c r="T133" s="25">
        <f>ROUND(('NEW Reference'!M$6*List!$H133)+'NEW Reference'!M$7,0)</f>
        <v>4546</v>
      </c>
      <c r="U133" s="25">
        <f>ROUND(('NEW Reference'!N$6*List!$H133)+'NEW Reference'!N$7,0)</f>
        <v>18342</v>
      </c>
      <c r="V133" s="26">
        <f>ROUND(('NEW Reference'!O$6*List!$H133)+'NEW Reference'!O$7,0)</f>
        <v>682</v>
      </c>
      <c r="W133" s="26">
        <f>ROUND(('NEW Reference'!P$6*List!$H133)+'NEW Reference'!P$7,0)</f>
        <v>961</v>
      </c>
      <c r="X133" s="26">
        <f>ROUND(('NEW Reference'!Q$6*List!$H133)+'NEW Reference'!Q$7,0)</f>
        <v>480</v>
      </c>
      <c r="Z133" s="3" t="str">
        <f t="shared" si="7"/>
        <v>BOONE, Arkansas</v>
      </c>
      <c r="AA133" s="79" t="s">
        <v>346</v>
      </c>
      <c r="AB133" s="28" t="s">
        <v>91</v>
      </c>
      <c r="AC133" s="30" t="s">
        <v>337</v>
      </c>
      <c r="AD133" s="31"/>
      <c r="AE133" s="20">
        <f t="shared" si="5"/>
        <v>0.73019999999999996</v>
      </c>
      <c r="AF133" s="75">
        <v>16700</v>
      </c>
      <c r="AG133" t="s">
        <v>347</v>
      </c>
      <c r="AH133" s="20">
        <v>0.87729999999999997</v>
      </c>
    </row>
    <row r="134" spans="1:34">
      <c r="A134" s="83">
        <v>4050</v>
      </c>
      <c r="B134" s="83">
        <v>5011</v>
      </c>
      <c r="C134" s="85">
        <v>99904</v>
      </c>
      <c r="D134" s="78" t="s">
        <v>98</v>
      </c>
      <c r="E134" s="79" t="s">
        <v>348</v>
      </c>
      <c r="F134" s="34" t="s">
        <v>337</v>
      </c>
      <c r="G134" s="24" t="s">
        <v>97</v>
      </c>
      <c r="H134" s="80">
        <f t="shared" si="8"/>
        <v>0.73019999999999996</v>
      </c>
      <c r="I134" s="25">
        <f>ROUND(('NEW Reference'!B$6*List!$H134)+'NEW Reference'!B$7,0)</f>
        <v>1051</v>
      </c>
      <c r="J134" s="25">
        <f>ROUND(('NEW Reference'!C$6*List!$H134)+'NEW Reference'!C$7,0)</f>
        <v>1566</v>
      </c>
      <c r="K134" s="25">
        <f>ROUND(('NEW Reference'!D$6*List!$H134)+'NEW Reference'!D$7,0)</f>
        <v>1877</v>
      </c>
      <c r="L134" s="25">
        <f>ROUND(('NEW Reference'!E$6*List!$H134)+'NEW Reference'!E$7,0)</f>
        <v>2321</v>
      </c>
      <c r="M134" s="25">
        <f>ROUND(('NEW Reference'!F$6*List!$H134)+'NEW Reference'!F$7,0)</f>
        <v>2418</v>
      </c>
      <c r="N134" s="25">
        <f>ROUND(('NEW Reference'!G$6*List!$H134)+'NEW Reference'!G$7,0)</f>
        <v>2737</v>
      </c>
      <c r="O134" s="25">
        <f>ROUND(('NEW Reference'!H$6*List!$H134)+'NEW Reference'!H$7,0)</f>
        <v>2841</v>
      </c>
      <c r="P134" s="25">
        <f>ROUND(('NEW Reference'!I$6*List!$H134)+'NEW Reference'!I$7,0)</f>
        <v>2953</v>
      </c>
      <c r="Q134" s="25">
        <f>ROUND(('NEW Reference'!J$6*List!$H134)+'NEW Reference'!J$7,0)</f>
        <v>3420</v>
      </c>
      <c r="R134" s="25">
        <f>ROUND(('NEW Reference'!K$6*List!$H134)+'NEW Reference'!K$7,0)</f>
        <v>3527</v>
      </c>
      <c r="S134" s="25">
        <f>ROUND(('NEW Reference'!L$6*List!$H134)+'NEW Reference'!L$7,0)</f>
        <v>3806</v>
      </c>
      <c r="T134" s="25">
        <f>ROUND(('NEW Reference'!M$6*List!$H134)+'NEW Reference'!M$7,0)</f>
        <v>4546</v>
      </c>
      <c r="U134" s="25">
        <f>ROUND(('NEW Reference'!N$6*List!$H134)+'NEW Reference'!N$7,0)</f>
        <v>18342</v>
      </c>
      <c r="V134" s="26">
        <f>ROUND(('NEW Reference'!O$6*List!$H134)+'NEW Reference'!O$7,0)</f>
        <v>682</v>
      </c>
      <c r="W134" s="26">
        <f>ROUND(('NEW Reference'!P$6*List!$H134)+'NEW Reference'!P$7,0)</f>
        <v>961</v>
      </c>
      <c r="X134" s="26">
        <f>ROUND(('NEW Reference'!Q$6*List!$H134)+'NEW Reference'!Q$7,0)</f>
        <v>480</v>
      </c>
      <c r="Z134" s="3" t="str">
        <f t="shared" si="7"/>
        <v>BRADLEY, Arkansas</v>
      </c>
      <c r="AA134" s="79" t="s">
        <v>348</v>
      </c>
      <c r="AB134" s="28" t="s">
        <v>91</v>
      </c>
      <c r="AC134" s="30" t="s">
        <v>337</v>
      </c>
      <c r="AD134" s="31"/>
      <c r="AE134" s="20">
        <f t="shared" si="5"/>
        <v>0.73019999999999996</v>
      </c>
      <c r="AF134" s="75">
        <v>16740</v>
      </c>
      <c r="AG134" t="s">
        <v>349</v>
      </c>
      <c r="AH134" s="20">
        <v>0.92059999999999997</v>
      </c>
    </row>
    <row r="135" spans="1:34">
      <c r="A135" s="83">
        <v>4060</v>
      </c>
      <c r="B135" s="83">
        <v>5013</v>
      </c>
      <c r="C135" s="85">
        <v>99904</v>
      </c>
      <c r="D135" s="78" t="s">
        <v>98</v>
      </c>
      <c r="E135" s="79" t="s">
        <v>109</v>
      </c>
      <c r="F135" s="34" t="s">
        <v>337</v>
      </c>
      <c r="G135" s="24" t="s">
        <v>97</v>
      </c>
      <c r="H135" s="80">
        <f t="shared" si="8"/>
        <v>0.73019999999999996</v>
      </c>
      <c r="I135" s="25">
        <f>ROUND(('NEW Reference'!B$6*List!$H135)+'NEW Reference'!B$7,0)</f>
        <v>1051</v>
      </c>
      <c r="J135" s="25">
        <f>ROUND(('NEW Reference'!C$6*List!$H135)+'NEW Reference'!C$7,0)</f>
        <v>1566</v>
      </c>
      <c r="K135" s="25">
        <f>ROUND(('NEW Reference'!D$6*List!$H135)+'NEW Reference'!D$7,0)</f>
        <v>1877</v>
      </c>
      <c r="L135" s="25">
        <f>ROUND(('NEW Reference'!E$6*List!$H135)+'NEW Reference'!E$7,0)</f>
        <v>2321</v>
      </c>
      <c r="M135" s="25">
        <f>ROUND(('NEW Reference'!F$6*List!$H135)+'NEW Reference'!F$7,0)</f>
        <v>2418</v>
      </c>
      <c r="N135" s="25">
        <f>ROUND(('NEW Reference'!G$6*List!$H135)+'NEW Reference'!G$7,0)</f>
        <v>2737</v>
      </c>
      <c r="O135" s="25">
        <f>ROUND(('NEW Reference'!H$6*List!$H135)+'NEW Reference'!H$7,0)</f>
        <v>2841</v>
      </c>
      <c r="P135" s="25">
        <f>ROUND(('NEW Reference'!I$6*List!$H135)+'NEW Reference'!I$7,0)</f>
        <v>2953</v>
      </c>
      <c r="Q135" s="25">
        <f>ROUND(('NEW Reference'!J$6*List!$H135)+'NEW Reference'!J$7,0)</f>
        <v>3420</v>
      </c>
      <c r="R135" s="25">
        <f>ROUND(('NEW Reference'!K$6*List!$H135)+'NEW Reference'!K$7,0)</f>
        <v>3527</v>
      </c>
      <c r="S135" s="25">
        <f>ROUND(('NEW Reference'!L$6*List!$H135)+'NEW Reference'!L$7,0)</f>
        <v>3806</v>
      </c>
      <c r="T135" s="25">
        <f>ROUND(('NEW Reference'!M$6*List!$H135)+'NEW Reference'!M$7,0)</f>
        <v>4546</v>
      </c>
      <c r="U135" s="25">
        <f>ROUND(('NEW Reference'!N$6*List!$H135)+'NEW Reference'!N$7,0)</f>
        <v>18342</v>
      </c>
      <c r="V135" s="26">
        <f>ROUND(('NEW Reference'!O$6*List!$H135)+'NEW Reference'!O$7,0)</f>
        <v>682</v>
      </c>
      <c r="W135" s="26">
        <f>ROUND(('NEW Reference'!P$6*List!$H135)+'NEW Reference'!P$7,0)</f>
        <v>961</v>
      </c>
      <c r="X135" s="26">
        <f>ROUND(('NEW Reference'!Q$6*List!$H135)+'NEW Reference'!Q$7,0)</f>
        <v>480</v>
      </c>
      <c r="Z135" s="3" t="str">
        <f t="shared" si="7"/>
        <v>CALHOUN, Arkansas</v>
      </c>
      <c r="AA135" s="79" t="s">
        <v>109</v>
      </c>
      <c r="AB135" s="28" t="s">
        <v>91</v>
      </c>
      <c r="AC135" s="30" t="s">
        <v>337</v>
      </c>
      <c r="AD135" s="31"/>
      <c r="AE135" s="20">
        <f t="shared" si="5"/>
        <v>0.73019999999999996</v>
      </c>
      <c r="AF135" s="75">
        <v>16820</v>
      </c>
      <c r="AG135" t="s">
        <v>350</v>
      </c>
      <c r="AH135" s="20">
        <v>0.9022</v>
      </c>
    </row>
    <row r="136" spans="1:34">
      <c r="A136" s="83">
        <v>4070</v>
      </c>
      <c r="B136" s="83">
        <v>5015</v>
      </c>
      <c r="C136" s="85">
        <v>99904</v>
      </c>
      <c r="D136" s="78" t="s">
        <v>98</v>
      </c>
      <c r="E136" s="79" t="s">
        <v>351</v>
      </c>
      <c r="F136" s="34" t="s">
        <v>337</v>
      </c>
      <c r="G136" s="24" t="s">
        <v>97</v>
      </c>
      <c r="H136" s="80">
        <f t="shared" si="8"/>
        <v>0.73019999999999996</v>
      </c>
      <c r="I136" s="25">
        <f>ROUND(('NEW Reference'!B$6*List!$H136)+'NEW Reference'!B$7,0)</f>
        <v>1051</v>
      </c>
      <c r="J136" s="25">
        <f>ROUND(('NEW Reference'!C$6*List!$H136)+'NEW Reference'!C$7,0)</f>
        <v>1566</v>
      </c>
      <c r="K136" s="25">
        <f>ROUND(('NEW Reference'!D$6*List!$H136)+'NEW Reference'!D$7,0)</f>
        <v>1877</v>
      </c>
      <c r="L136" s="25">
        <f>ROUND(('NEW Reference'!E$6*List!$H136)+'NEW Reference'!E$7,0)</f>
        <v>2321</v>
      </c>
      <c r="M136" s="25">
        <f>ROUND(('NEW Reference'!F$6*List!$H136)+'NEW Reference'!F$7,0)</f>
        <v>2418</v>
      </c>
      <c r="N136" s="25">
        <f>ROUND(('NEW Reference'!G$6*List!$H136)+'NEW Reference'!G$7,0)</f>
        <v>2737</v>
      </c>
      <c r="O136" s="25">
        <f>ROUND(('NEW Reference'!H$6*List!$H136)+'NEW Reference'!H$7,0)</f>
        <v>2841</v>
      </c>
      <c r="P136" s="25">
        <f>ROUND(('NEW Reference'!I$6*List!$H136)+'NEW Reference'!I$7,0)</f>
        <v>2953</v>
      </c>
      <c r="Q136" s="25">
        <f>ROUND(('NEW Reference'!J$6*List!$H136)+'NEW Reference'!J$7,0)</f>
        <v>3420</v>
      </c>
      <c r="R136" s="25">
        <f>ROUND(('NEW Reference'!K$6*List!$H136)+'NEW Reference'!K$7,0)</f>
        <v>3527</v>
      </c>
      <c r="S136" s="25">
        <f>ROUND(('NEW Reference'!L$6*List!$H136)+'NEW Reference'!L$7,0)</f>
        <v>3806</v>
      </c>
      <c r="T136" s="25">
        <f>ROUND(('NEW Reference'!M$6*List!$H136)+'NEW Reference'!M$7,0)</f>
        <v>4546</v>
      </c>
      <c r="U136" s="25">
        <f>ROUND(('NEW Reference'!N$6*List!$H136)+'NEW Reference'!N$7,0)</f>
        <v>18342</v>
      </c>
      <c r="V136" s="26">
        <f>ROUND(('NEW Reference'!O$6*List!$H136)+'NEW Reference'!O$7,0)</f>
        <v>682</v>
      </c>
      <c r="W136" s="26">
        <f>ROUND(('NEW Reference'!P$6*List!$H136)+'NEW Reference'!P$7,0)</f>
        <v>961</v>
      </c>
      <c r="X136" s="26">
        <f>ROUND(('NEW Reference'!Q$6*List!$H136)+'NEW Reference'!Q$7,0)</f>
        <v>480</v>
      </c>
      <c r="Z136" s="3" t="str">
        <f t="shared" si="7"/>
        <v>CARROLL, Arkansas</v>
      </c>
      <c r="AA136" s="79" t="s">
        <v>351</v>
      </c>
      <c r="AB136" s="28" t="s">
        <v>91</v>
      </c>
      <c r="AC136" s="30" t="s">
        <v>337</v>
      </c>
      <c r="AD136" s="31"/>
      <c r="AE136" s="20">
        <f t="shared" si="5"/>
        <v>0.73019999999999996</v>
      </c>
      <c r="AF136" s="75">
        <v>16860</v>
      </c>
      <c r="AG136" t="s">
        <v>352</v>
      </c>
      <c r="AH136" s="20">
        <v>0.85600000000000021</v>
      </c>
    </row>
    <row r="137" spans="1:34">
      <c r="A137" s="83">
        <v>4080</v>
      </c>
      <c r="B137" s="83">
        <v>5017</v>
      </c>
      <c r="C137" s="85">
        <v>99904</v>
      </c>
      <c r="D137" s="78" t="s">
        <v>98</v>
      </c>
      <c r="E137" s="79" t="s">
        <v>353</v>
      </c>
      <c r="F137" s="34" t="s">
        <v>337</v>
      </c>
      <c r="G137" s="24" t="s">
        <v>97</v>
      </c>
      <c r="H137" s="80">
        <f t="shared" si="8"/>
        <v>0.73019999999999996</v>
      </c>
      <c r="I137" s="25">
        <f>ROUND(('NEW Reference'!B$6*List!$H137)+'NEW Reference'!B$7,0)</f>
        <v>1051</v>
      </c>
      <c r="J137" s="25">
        <f>ROUND(('NEW Reference'!C$6*List!$H137)+'NEW Reference'!C$7,0)</f>
        <v>1566</v>
      </c>
      <c r="K137" s="25">
        <f>ROUND(('NEW Reference'!D$6*List!$H137)+'NEW Reference'!D$7,0)</f>
        <v>1877</v>
      </c>
      <c r="L137" s="25">
        <f>ROUND(('NEW Reference'!E$6*List!$H137)+'NEW Reference'!E$7,0)</f>
        <v>2321</v>
      </c>
      <c r="M137" s="25">
        <f>ROUND(('NEW Reference'!F$6*List!$H137)+'NEW Reference'!F$7,0)</f>
        <v>2418</v>
      </c>
      <c r="N137" s="25">
        <f>ROUND(('NEW Reference'!G$6*List!$H137)+'NEW Reference'!G$7,0)</f>
        <v>2737</v>
      </c>
      <c r="O137" s="25">
        <f>ROUND(('NEW Reference'!H$6*List!$H137)+'NEW Reference'!H$7,0)</f>
        <v>2841</v>
      </c>
      <c r="P137" s="25">
        <f>ROUND(('NEW Reference'!I$6*List!$H137)+'NEW Reference'!I$7,0)</f>
        <v>2953</v>
      </c>
      <c r="Q137" s="25">
        <f>ROUND(('NEW Reference'!J$6*List!$H137)+'NEW Reference'!J$7,0)</f>
        <v>3420</v>
      </c>
      <c r="R137" s="25">
        <f>ROUND(('NEW Reference'!K$6*List!$H137)+'NEW Reference'!K$7,0)</f>
        <v>3527</v>
      </c>
      <c r="S137" s="25">
        <f>ROUND(('NEW Reference'!L$6*List!$H137)+'NEW Reference'!L$7,0)</f>
        <v>3806</v>
      </c>
      <c r="T137" s="25">
        <f>ROUND(('NEW Reference'!M$6*List!$H137)+'NEW Reference'!M$7,0)</f>
        <v>4546</v>
      </c>
      <c r="U137" s="25">
        <f>ROUND(('NEW Reference'!N$6*List!$H137)+'NEW Reference'!N$7,0)</f>
        <v>18342</v>
      </c>
      <c r="V137" s="26">
        <f>ROUND(('NEW Reference'!O$6*List!$H137)+'NEW Reference'!O$7,0)</f>
        <v>682</v>
      </c>
      <c r="W137" s="26">
        <f>ROUND(('NEW Reference'!P$6*List!$H137)+'NEW Reference'!P$7,0)</f>
        <v>961</v>
      </c>
      <c r="X137" s="26">
        <f>ROUND(('NEW Reference'!Q$6*List!$H137)+'NEW Reference'!Q$7,0)</f>
        <v>480</v>
      </c>
      <c r="Z137" s="3" t="str">
        <f t="shared" si="7"/>
        <v>CHICOT, Arkansas</v>
      </c>
      <c r="AA137" s="79" t="s">
        <v>353</v>
      </c>
      <c r="AB137" s="28" t="s">
        <v>91</v>
      </c>
      <c r="AC137" s="30" t="s">
        <v>337</v>
      </c>
      <c r="AD137" s="31"/>
      <c r="AE137" s="20">
        <f t="shared" si="5"/>
        <v>0.73019999999999996</v>
      </c>
      <c r="AF137" s="75">
        <v>16940</v>
      </c>
      <c r="AG137" t="s">
        <v>354</v>
      </c>
      <c r="AH137" s="20">
        <v>0.95409999999999995</v>
      </c>
    </row>
    <row r="138" spans="1:34">
      <c r="A138" s="83">
        <v>4090</v>
      </c>
      <c r="B138" s="83">
        <v>5019</v>
      </c>
      <c r="C138" s="85">
        <v>99904</v>
      </c>
      <c r="D138" s="78" t="s">
        <v>98</v>
      </c>
      <c r="E138" s="79" t="s">
        <v>355</v>
      </c>
      <c r="F138" s="34" t="s">
        <v>337</v>
      </c>
      <c r="G138" s="24" t="s">
        <v>97</v>
      </c>
      <c r="H138" s="80">
        <f t="shared" si="8"/>
        <v>0.73019999999999996</v>
      </c>
      <c r="I138" s="25">
        <f>ROUND(('NEW Reference'!B$6*List!$H138)+'NEW Reference'!B$7,0)</f>
        <v>1051</v>
      </c>
      <c r="J138" s="25">
        <f>ROUND(('NEW Reference'!C$6*List!$H138)+'NEW Reference'!C$7,0)</f>
        <v>1566</v>
      </c>
      <c r="K138" s="25">
        <f>ROUND(('NEW Reference'!D$6*List!$H138)+'NEW Reference'!D$7,0)</f>
        <v>1877</v>
      </c>
      <c r="L138" s="25">
        <f>ROUND(('NEW Reference'!E$6*List!$H138)+'NEW Reference'!E$7,0)</f>
        <v>2321</v>
      </c>
      <c r="M138" s="25">
        <f>ROUND(('NEW Reference'!F$6*List!$H138)+'NEW Reference'!F$7,0)</f>
        <v>2418</v>
      </c>
      <c r="N138" s="25">
        <f>ROUND(('NEW Reference'!G$6*List!$H138)+'NEW Reference'!G$7,0)</f>
        <v>2737</v>
      </c>
      <c r="O138" s="25">
        <f>ROUND(('NEW Reference'!H$6*List!$H138)+'NEW Reference'!H$7,0)</f>
        <v>2841</v>
      </c>
      <c r="P138" s="25">
        <f>ROUND(('NEW Reference'!I$6*List!$H138)+'NEW Reference'!I$7,0)</f>
        <v>2953</v>
      </c>
      <c r="Q138" s="25">
        <f>ROUND(('NEW Reference'!J$6*List!$H138)+'NEW Reference'!J$7,0)</f>
        <v>3420</v>
      </c>
      <c r="R138" s="25">
        <f>ROUND(('NEW Reference'!K$6*List!$H138)+'NEW Reference'!K$7,0)</f>
        <v>3527</v>
      </c>
      <c r="S138" s="25">
        <f>ROUND(('NEW Reference'!L$6*List!$H138)+'NEW Reference'!L$7,0)</f>
        <v>3806</v>
      </c>
      <c r="T138" s="25">
        <f>ROUND(('NEW Reference'!M$6*List!$H138)+'NEW Reference'!M$7,0)</f>
        <v>4546</v>
      </c>
      <c r="U138" s="25">
        <f>ROUND(('NEW Reference'!N$6*List!$H138)+'NEW Reference'!N$7,0)</f>
        <v>18342</v>
      </c>
      <c r="V138" s="26">
        <f>ROUND(('NEW Reference'!O$6*List!$H138)+'NEW Reference'!O$7,0)</f>
        <v>682</v>
      </c>
      <c r="W138" s="26">
        <f>ROUND(('NEW Reference'!P$6*List!$H138)+'NEW Reference'!P$7,0)</f>
        <v>961</v>
      </c>
      <c r="X138" s="26">
        <f>ROUND(('NEW Reference'!Q$6*List!$H138)+'NEW Reference'!Q$7,0)</f>
        <v>480</v>
      </c>
      <c r="Z138" s="3" t="str">
        <f t="shared" si="7"/>
        <v>CLARK, Arkansas</v>
      </c>
      <c r="AA138" s="79" t="s">
        <v>355</v>
      </c>
      <c r="AB138" s="28" t="s">
        <v>91</v>
      </c>
      <c r="AC138" s="23" t="s">
        <v>337</v>
      </c>
      <c r="AD138" s="31"/>
      <c r="AE138" s="20">
        <f t="shared" si="5"/>
        <v>0.73019999999999996</v>
      </c>
      <c r="AF138" s="75">
        <v>16984</v>
      </c>
      <c r="AG138" t="s">
        <v>356</v>
      </c>
      <c r="AH138" s="20">
        <v>1.0266999999999999</v>
      </c>
    </row>
    <row r="139" spans="1:34">
      <c r="A139" s="83">
        <v>4100</v>
      </c>
      <c r="B139" s="83">
        <v>5021</v>
      </c>
      <c r="C139" s="85">
        <v>99904</v>
      </c>
      <c r="D139" s="78" t="s">
        <v>98</v>
      </c>
      <c r="E139" s="79" t="s">
        <v>120</v>
      </c>
      <c r="F139" s="34" t="s">
        <v>337</v>
      </c>
      <c r="G139" s="24" t="s">
        <v>97</v>
      </c>
      <c r="H139" s="80">
        <f t="shared" si="8"/>
        <v>0.73019999999999996</v>
      </c>
      <c r="I139" s="25">
        <f>ROUND(('NEW Reference'!B$6*List!$H139)+'NEW Reference'!B$7,0)</f>
        <v>1051</v>
      </c>
      <c r="J139" s="25">
        <f>ROUND(('NEW Reference'!C$6*List!$H139)+'NEW Reference'!C$7,0)</f>
        <v>1566</v>
      </c>
      <c r="K139" s="25">
        <f>ROUND(('NEW Reference'!D$6*List!$H139)+'NEW Reference'!D$7,0)</f>
        <v>1877</v>
      </c>
      <c r="L139" s="25">
        <f>ROUND(('NEW Reference'!E$6*List!$H139)+'NEW Reference'!E$7,0)</f>
        <v>2321</v>
      </c>
      <c r="M139" s="25">
        <f>ROUND(('NEW Reference'!F$6*List!$H139)+'NEW Reference'!F$7,0)</f>
        <v>2418</v>
      </c>
      <c r="N139" s="25">
        <f>ROUND(('NEW Reference'!G$6*List!$H139)+'NEW Reference'!G$7,0)</f>
        <v>2737</v>
      </c>
      <c r="O139" s="25">
        <f>ROUND(('NEW Reference'!H$6*List!$H139)+'NEW Reference'!H$7,0)</f>
        <v>2841</v>
      </c>
      <c r="P139" s="25">
        <f>ROUND(('NEW Reference'!I$6*List!$H139)+'NEW Reference'!I$7,0)</f>
        <v>2953</v>
      </c>
      <c r="Q139" s="25">
        <f>ROUND(('NEW Reference'!J$6*List!$H139)+'NEW Reference'!J$7,0)</f>
        <v>3420</v>
      </c>
      <c r="R139" s="25">
        <f>ROUND(('NEW Reference'!K$6*List!$H139)+'NEW Reference'!K$7,0)</f>
        <v>3527</v>
      </c>
      <c r="S139" s="25">
        <f>ROUND(('NEW Reference'!L$6*List!$H139)+'NEW Reference'!L$7,0)</f>
        <v>3806</v>
      </c>
      <c r="T139" s="25">
        <f>ROUND(('NEW Reference'!M$6*List!$H139)+'NEW Reference'!M$7,0)</f>
        <v>4546</v>
      </c>
      <c r="U139" s="25">
        <f>ROUND(('NEW Reference'!N$6*List!$H139)+'NEW Reference'!N$7,0)</f>
        <v>18342</v>
      </c>
      <c r="V139" s="26">
        <f>ROUND(('NEW Reference'!O$6*List!$H139)+'NEW Reference'!O$7,0)</f>
        <v>682</v>
      </c>
      <c r="W139" s="26">
        <f>ROUND(('NEW Reference'!P$6*List!$H139)+'NEW Reference'!P$7,0)</f>
        <v>961</v>
      </c>
      <c r="X139" s="26">
        <f>ROUND(('NEW Reference'!Q$6*List!$H139)+'NEW Reference'!Q$7,0)</f>
        <v>480</v>
      </c>
      <c r="Z139" s="3" t="str">
        <f t="shared" si="7"/>
        <v>CLAY, Arkansas</v>
      </c>
      <c r="AA139" s="79" t="s">
        <v>120</v>
      </c>
      <c r="AB139" s="28" t="s">
        <v>91</v>
      </c>
      <c r="AC139" s="30" t="s">
        <v>337</v>
      </c>
      <c r="AD139" s="29"/>
      <c r="AE139" s="20">
        <f t="shared" si="5"/>
        <v>0.73019999999999996</v>
      </c>
      <c r="AF139" s="75">
        <v>17020</v>
      </c>
      <c r="AG139" t="s">
        <v>357</v>
      </c>
      <c r="AH139" s="20">
        <v>1.0241</v>
      </c>
    </row>
    <row r="140" spans="1:34">
      <c r="A140" s="83">
        <v>4110</v>
      </c>
      <c r="B140" s="83">
        <v>5023</v>
      </c>
      <c r="C140" s="85">
        <v>99904</v>
      </c>
      <c r="D140" s="78" t="s">
        <v>98</v>
      </c>
      <c r="E140" s="79" t="s">
        <v>122</v>
      </c>
      <c r="F140" s="34" t="s">
        <v>337</v>
      </c>
      <c r="G140" s="24" t="s">
        <v>97</v>
      </c>
      <c r="H140" s="80">
        <f t="shared" si="8"/>
        <v>0.73019999999999996</v>
      </c>
      <c r="I140" s="25">
        <f>ROUND(('NEW Reference'!B$6*List!$H140)+'NEW Reference'!B$7,0)</f>
        <v>1051</v>
      </c>
      <c r="J140" s="25">
        <f>ROUND(('NEW Reference'!C$6*List!$H140)+'NEW Reference'!C$7,0)</f>
        <v>1566</v>
      </c>
      <c r="K140" s="25">
        <f>ROUND(('NEW Reference'!D$6*List!$H140)+'NEW Reference'!D$7,0)</f>
        <v>1877</v>
      </c>
      <c r="L140" s="25">
        <f>ROUND(('NEW Reference'!E$6*List!$H140)+'NEW Reference'!E$7,0)</f>
        <v>2321</v>
      </c>
      <c r="M140" s="25">
        <f>ROUND(('NEW Reference'!F$6*List!$H140)+'NEW Reference'!F$7,0)</f>
        <v>2418</v>
      </c>
      <c r="N140" s="25">
        <f>ROUND(('NEW Reference'!G$6*List!$H140)+'NEW Reference'!G$7,0)</f>
        <v>2737</v>
      </c>
      <c r="O140" s="25">
        <f>ROUND(('NEW Reference'!H$6*List!$H140)+'NEW Reference'!H$7,0)</f>
        <v>2841</v>
      </c>
      <c r="P140" s="25">
        <f>ROUND(('NEW Reference'!I$6*List!$H140)+'NEW Reference'!I$7,0)</f>
        <v>2953</v>
      </c>
      <c r="Q140" s="25">
        <f>ROUND(('NEW Reference'!J$6*List!$H140)+'NEW Reference'!J$7,0)</f>
        <v>3420</v>
      </c>
      <c r="R140" s="25">
        <f>ROUND(('NEW Reference'!K$6*List!$H140)+'NEW Reference'!K$7,0)</f>
        <v>3527</v>
      </c>
      <c r="S140" s="25">
        <f>ROUND(('NEW Reference'!L$6*List!$H140)+'NEW Reference'!L$7,0)</f>
        <v>3806</v>
      </c>
      <c r="T140" s="25">
        <f>ROUND(('NEW Reference'!M$6*List!$H140)+'NEW Reference'!M$7,0)</f>
        <v>4546</v>
      </c>
      <c r="U140" s="25">
        <f>ROUND(('NEW Reference'!N$6*List!$H140)+'NEW Reference'!N$7,0)</f>
        <v>18342</v>
      </c>
      <c r="V140" s="26">
        <f>ROUND(('NEW Reference'!O$6*List!$H140)+'NEW Reference'!O$7,0)</f>
        <v>682</v>
      </c>
      <c r="W140" s="26">
        <f>ROUND(('NEW Reference'!P$6*List!$H140)+'NEW Reference'!P$7,0)</f>
        <v>961</v>
      </c>
      <c r="X140" s="26">
        <f>ROUND(('NEW Reference'!Q$6*List!$H140)+'NEW Reference'!Q$7,0)</f>
        <v>480</v>
      </c>
      <c r="Z140" s="3" t="str">
        <f t="shared" si="7"/>
        <v>CLEBURNE, Arkansas</v>
      </c>
      <c r="AA140" s="79" t="s">
        <v>122</v>
      </c>
      <c r="AB140" s="28" t="s">
        <v>91</v>
      </c>
      <c r="AC140" s="30" t="s">
        <v>337</v>
      </c>
      <c r="AD140" s="31"/>
      <c r="AE140" s="20">
        <f t="shared" si="5"/>
        <v>0.73019999999999996</v>
      </c>
      <c r="AF140" s="75">
        <v>17140</v>
      </c>
      <c r="AG140" t="s">
        <v>358</v>
      </c>
      <c r="AH140" s="20">
        <v>0.95599999999999996</v>
      </c>
    </row>
    <row r="141" spans="1:34">
      <c r="A141" s="83">
        <v>4120</v>
      </c>
      <c r="B141" s="83">
        <v>5025</v>
      </c>
      <c r="C141" s="85">
        <v>99904</v>
      </c>
      <c r="D141" s="78" t="s">
        <v>98</v>
      </c>
      <c r="E141" s="79" t="s">
        <v>359</v>
      </c>
      <c r="F141" s="33" t="s">
        <v>337</v>
      </c>
      <c r="G141" s="24" t="s">
        <v>90</v>
      </c>
      <c r="H141" s="80">
        <f t="shared" si="8"/>
        <v>0.73019999999999996</v>
      </c>
      <c r="I141" s="25">
        <f>ROUND(('NEW Reference'!B$6*List!$H141)+'NEW Reference'!B$7,0)</f>
        <v>1051</v>
      </c>
      <c r="J141" s="25">
        <f>ROUND(('NEW Reference'!C$6*List!$H141)+'NEW Reference'!C$7,0)</f>
        <v>1566</v>
      </c>
      <c r="K141" s="25">
        <f>ROUND(('NEW Reference'!D$6*List!$H141)+'NEW Reference'!D$7,0)</f>
        <v>1877</v>
      </c>
      <c r="L141" s="25">
        <f>ROUND(('NEW Reference'!E$6*List!$H141)+'NEW Reference'!E$7,0)</f>
        <v>2321</v>
      </c>
      <c r="M141" s="25">
        <f>ROUND(('NEW Reference'!F$6*List!$H141)+'NEW Reference'!F$7,0)</f>
        <v>2418</v>
      </c>
      <c r="N141" s="25">
        <f>ROUND(('NEW Reference'!G$6*List!$H141)+'NEW Reference'!G$7,0)</f>
        <v>2737</v>
      </c>
      <c r="O141" s="25">
        <f>ROUND(('NEW Reference'!H$6*List!$H141)+'NEW Reference'!H$7,0)</f>
        <v>2841</v>
      </c>
      <c r="P141" s="25">
        <f>ROUND(('NEW Reference'!I$6*List!$H141)+'NEW Reference'!I$7,0)</f>
        <v>2953</v>
      </c>
      <c r="Q141" s="25">
        <f>ROUND(('NEW Reference'!J$6*List!$H141)+'NEW Reference'!J$7,0)</f>
        <v>3420</v>
      </c>
      <c r="R141" s="25">
        <f>ROUND(('NEW Reference'!K$6*List!$H141)+'NEW Reference'!K$7,0)</f>
        <v>3527</v>
      </c>
      <c r="S141" s="25">
        <f>ROUND(('NEW Reference'!L$6*List!$H141)+'NEW Reference'!L$7,0)</f>
        <v>3806</v>
      </c>
      <c r="T141" s="25">
        <f>ROUND(('NEW Reference'!M$6*List!$H141)+'NEW Reference'!M$7,0)</f>
        <v>4546</v>
      </c>
      <c r="U141" s="25">
        <f>ROUND(('NEW Reference'!N$6*List!$H141)+'NEW Reference'!N$7,0)</f>
        <v>18342</v>
      </c>
      <c r="V141" s="26">
        <f>ROUND(('NEW Reference'!O$6*List!$H141)+'NEW Reference'!O$7,0)</f>
        <v>682</v>
      </c>
      <c r="W141" s="26">
        <f>ROUND(('NEW Reference'!P$6*List!$H141)+'NEW Reference'!P$7,0)</f>
        <v>961</v>
      </c>
      <c r="X141" s="26">
        <f>ROUND(('NEW Reference'!Q$6*List!$H141)+'NEW Reference'!Q$7,0)</f>
        <v>480</v>
      </c>
      <c r="Z141" s="3" t="str">
        <f t="shared" si="7"/>
        <v>CLEVELAND, Arkansas</v>
      </c>
      <c r="AA141" s="79" t="s">
        <v>359</v>
      </c>
      <c r="AB141" s="28" t="s">
        <v>91</v>
      </c>
      <c r="AC141" s="23" t="s">
        <v>337</v>
      </c>
      <c r="AD141" s="31"/>
      <c r="AE141" s="20">
        <f t="shared" si="5"/>
        <v>0.73019999999999996</v>
      </c>
      <c r="AF141" s="75">
        <v>17300</v>
      </c>
      <c r="AG141" t="s">
        <v>360</v>
      </c>
      <c r="AH141" s="20">
        <v>0.8347</v>
      </c>
    </row>
    <row r="142" spans="1:34">
      <c r="A142" s="83">
        <v>4130</v>
      </c>
      <c r="B142" s="83">
        <v>5027</v>
      </c>
      <c r="C142" s="85">
        <v>99904</v>
      </c>
      <c r="D142" s="78" t="s">
        <v>98</v>
      </c>
      <c r="E142" s="79" t="s">
        <v>361</v>
      </c>
      <c r="F142" s="34" t="s">
        <v>337</v>
      </c>
      <c r="G142" s="24" t="s">
        <v>97</v>
      </c>
      <c r="H142" s="80">
        <f t="shared" si="8"/>
        <v>0.73019999999999996</v>
      </c>
      <c r="I142" s="25">
        <f>ROUND(('NEW Reference'!B$6*List!$H142)+'NEW Reference'!B$7,0)</f>
        <v>1051</v>
      </c>
      <c r="J142" s="25">
        <f>ROUND(('NEW Reference'!C$6*List!$H142)+'NEW Reference'!C$7,0)</f>
        <v>1566</v>
      </c>
      <c r="K142" s="25">
        <f>ROUND(('NEW Reference'!D$6*List!$H142)+'NEW Reference'!D$7,0)</f>
        <v>1877</v>
      </c>
      <c r="L142" s="25">
        <f>ROUND(('NEW Reference'!E$6*List!$H142)+'NEW Reference'!E$7,0)</f>
        <v>2321</v>
      </c>
      <c r="M142" s="25">
        <f>ROUND(('NEW Reference'!F$6*List!$H142)+'NEW Reference'!F$7,0)</f>
        <v>2418</v>
      </c>
      <c r="N142" s="25">
        <f>ROUND(('NEW Reference'!G$6*List!$H142)+'NEW Reference'!G$7,0)</f>
        <v>2737</v>
      </c>
      <c r="O142" s="25">
        <f>ROUND(('NEW Reference'!H$6*List!$H142)+'NEW Reference'!H$7,0)</f>
        <v>2841</v>
      </c>
      <c r="P142" s="25">
        <f>ROUND(('NEW Reference'!I$6*List!$H142)+'NEW Reference'!I$7,0)</f>
        <v>2953</v>
      </c>
      <c r="Q142" s="25">
        <f>ROUND(('NEW Reference'!J$6*List!$H142)+'NEW Reference'!J$7,0)</f>
        <v>3420</v>
      </c>
      <c r="R142" s="25">
        <f>ROUND(('NEW Reference'!K$6*List!$H142)+'NEW Reference'!K$7,0)</f>
        <v>3527</v>
      </c>
      <c r="S142" s="25">
        <f>ROUND(('NEW Reference'!L$6*List!$H142)+'NEW Reference'!L$7,0)</f>
        <v>3806</v>
      </c>
      <c r="T142" s="25">
        <f>ROUND(('NEW Reference'!M$6*List!$H142)+'NEW Reference'!M$7,0)</f>
        <v>4546</v>
      </c>
      <c r="U142" s="25">
        <f>ROUND(('NEW Reference'!N$6*List!$H142)+'NEW Reference'!N$7,0)</f>
        <v>18342</v>
      </c>
      <c r="V142" s="26">
        <f>ROUND(('NEW Reference'!O$6*List!$H142)+'NEW Reference'!O$7,0)</f>
        <v>682</v>
      </c>
      <c r="W142" s="26">
        <f>ROUND(('NEW Reference'!P$6*List!$H142)+'NEW Reference'!P$7,0)</f>
        <v>961</v>
      </c>
      <c r="X142" s="26">
        <f>ROUND(('NEW Reference'!Q$6*List!$H142)+'NEW Reference'!Q$7,0)</f>
        <v>480</v>
      </c>
      <c r="Z142" s="3" t="str">
        <f t="shared" si="7"/>
        <v>COLUMBIA, Arkansas</v>
      </c>
      <c r="AA142" s="79" t="s">
        <v>361</v>
      </c>
      <c r="AB142" s="28" t="s">
        <v>91</v>
      </c>
      <c r="AC142" s="23" t="s">
        <v>337</v>
      </c>
      <c r="AD142" s="29"/>
      <c r="AE142" s="20">
        <f t="shared" ref="AE142:AE205" si="9">IFERROR(INDEX($AH:$AH,MATCH($C142,$AF:$AF,0)),"")</f>
        <v>0.73019999999999996</v>
      </c>
      <c r="AF142" s="75">
        <v>17410</v>
      </c>
      <c r="AG142" t="s">
        <v>362</v>
      </c>
      <c r="AH142" s="20">
        <v>0.88080000000000003</v>
      </c>
    </row>
    <row r="143" spans="1:34">
      <c r="A143" s="83">
        <v>4140</v>
      </c>
      <c r="B143" s="83">
        <v>5029</v>
      </c>
      <c r="C143" s="85">
        <v>99904</v>
      </c>
      <c r="D143" s="78" t="s">
        <v>98</v>
      </c>
      <c r="E143" s="79" t="s">
        <v>363</v>
      </c>
      <c r="F143" s="34" t="s">
        <v>337</v>
      </c>
      <c r="G143" s="24" t="s">
        <v>97</v>
      </c>
      <c r="H143" s="80">
        <f t="shared" si="8"/>
        <v>0.73019999999999996</v>
      </c>
      <c r="I143" s="25">
        <f>ROUND(('NEW Reference'!B$6*List!$H143)+'NEW Reference'!B$7,0)</f>
        <v>1051</v>
      </c>
      <c r="J143" s="25">
        <f>ROUND(('NEW Reference'!C$6*List!$H143)+'NEW Reference'!C$7,0)</f>
        <v>1566</v>
      </c>
      <c r="K143" s="25">
        <f>ROUND(('NEW Reference'!D$6*List!$H143)+'NEW Reference'!D$7,0)</f>
        <v>1877</v>
      </c>
      <c r="L143" s="25">
        <f>ROUND(('NEW Reference'!E$6*List!$H143)+'NEW Reference'!E$7,0)</f>
        <v>2321</v>
      </c>
      <c r="M143" s="25">
        <f>ROUND(('NEW Reference'!F$6*List!$H143)+'NEW Reference'!F$7,0)</f>
        <v>2418</v>
      </c>
      <c r="N143" s="25">
        <f>ROUND(('NEW Reference'!G$6*List!$H143)+'NEW Reference'!G$7,0)</f>
        <v>2737</v>
      </c>
      <c r="O143" s="25">
        <f>ROUND(('NEW Reference'!H$6*List!$H143)+'NEW Reference'!H$7,0)</f>
        <v>2841</v>
      </c>
      <c r="P143" s="25">
        <f>ROUND(('NEW Reference'!I$6*List!$H143)+'NEW Reference'!I$7,0)</f>
        <v>2953</v>
      </c>
      <c r="Q143" s="25">
        <f>ROUND(('NEW Reference'!J$6*List!$H143)+'NEW Reference'!J$7,0)</f>
        <v>3420</v>
      </c>
      <c r="R143" s="25">
        <f>ROUND(('NEW Reference'!K$6*List!$H143)+'NEW Reference'!K$7,0)</f>
        <v>3527</v>
      </c>
      <c r="S143" s="25">
        <f>ROUND(('NEW Reference'!L$6*List!$H143)+'NEW Reference'!L$7,0)</f>
        <v>3806</v>
      </c>
      <c r="T143" s="25">
        <f>ROUND(('NEW Reference'!M$6*List!$H143)+'NEW Reference'!M$7,0)</f>
        <v>4546</v>
      </c>
      <c r="U143" s="25">
        <f>ROUND(('NEW Reference'!N$6*List!$H143)+'NEW Reference'!N$7,0)</f>
        <v>18342</v>
      </c>
      <c r="V143" s="26">
        <f>ROUND(('NEW Reference'!O$6*List!$H143)+'NEW Reference'!O$7,0)</f>
        <v>682</v>
      </c>
      <c r="W143" s="26">
        <f>ROUND(('NEW Reference'!P$6*List!$H143)+'NEW Reference'!P$7,0)</f>
        <v>961</v>
      </c>
      <c r="X143" s="26">
        <f>ROUND(('NEW Reference'!Q$6*List!$H143)+'NEW Reference'!Q$7,0)</f>
        <v>480</v>
      </c>
      <c r="Z143" s="3" t="str">
        <f t="shared" si="7"/>
        <v>CONWAY, Arkansas</v>
      </c>
      <c r="AA143" s="79" t="s">
        <v>363</v>
      </c>
      <c r="AB143" s="28" t="s">
        <v>91</v>
      </c>
      <c r="AC143" s="23" t="s">
        <v>337</v>
      </c>
      <c r="AD143" s="29"/>
      <c r="AE143" s="20">
        <f t="shared" si="9"/>
        <v>0.73019999999999996</v>
      </c>
      <c r="AF143" s="75">
        <v>17420</v>
      </c>
      <c r="AG143" t="s">
        <v>364</v>
      </c>
      <c r="AH143" s="20">
        <v>0.81189999999999996</v>
      </c>
    </row>
    <row r="144" spans="1:34">
      <c r="A144" s="83">
        <v>4150</v>
      </c>
      <c r="B144" s="83">
        <v>5031</v>
      </c>
      <c r="C144" s="85">
        <v>27860</v>
      </c>
      <c r="D144" s="78" t="s">
        <v>365</v>
      </c>
      <c r="E144" s="79" t="s">
        <v>366</v>
      </c>
      <c r="F144" s="33" t="s">
        <v>337</v>
      </c>
      <c r="G144" s="24" t="s">
        <v>90</v>
      </c>
      <c r="H144" s="80">
        <f t="shared" si="8"/>
        <v>0.82310000000000005</v>
      </c>
      <c r="I144" s="25">
        <f>ROUND(('NEW Reference'!B$6*List!$H144)+'NEW Reference'!B$7,0)</f>
        <v>1142</v>
      </c>
      <c r="J144" s="25">
        <f>ROUND(('NEW Reference'!C$6*List!$H144)+'NEW Reference'!C$7,0)</f>
        <v>1703</v>
      </c>
      <c r="K144" s="25">
        <f>ROUND(('NEW Reference'!D$6*List!$H144)+'NEW Reference'!D$7,0)</f>
        <v>2041</v>
      </c>
      <c r="L144" s="25">
        <f>ROUND(('NEW Reference'!E$6*List!$H144)+'NEW Reference'!E$7,0)</f>
        <v>2523</v>
      </c>
      <c r="M144" s="25">
        <f>ROUND(('NEW Reference'!F$6*List!$H144)+'NEW Reference'!F$7,0)</f>
        <v>2628</v>
      </c>
      <c r="N144" s="25">
        <f>ROUND(('NEW Reference'!G$6*List!$H144)+'NEW Reference'!G$7,0)</f>
        <v>2975</v>
      </c>
      <c r="O144" s="25">
        <f>ROUND(('NEW Reference'!H$6*List!$H144)+'NEW Reference'!H$7,0)</f>
        <v>3089</v>
      </c>
      <c r="P144" s="25">
        <f>ROUND(('NEW Reference'!I$6*List!$H144)+'NEW Reference'!I$7,0)</f>
        <v>3210</v>
      </c>
      <c r="Q144" s="25">
        <f>ROUND(('NEW Reference'!J$6*List!$H144)+'NEW Reference'!J$7,0)</f>
        <v>3718</v>
      </c>
      <c r="R144" s="25">
        <f>ROUND(('NEW Reference'!K$6*List!$H144)+'NEW Reference'!K$7,0)</f>
        <v>3835</v>
      </c>
      <c r="S144" s="25">
        <f>ROUND(('NEW Reference'!L$6*List!$H144)+'NEW Reference'!L$7,0)</f>
        <v>4138</v>
      </c>
      <c r="T144" s="25">
        <f>ROUND(('NEW Reference'!M$6*List!$H144)+'NEW Reference'!M$7,0)</f>
        <v>4942</v>
      </c>
      <c r="U144" s="25">
        <f>ROUND(('NEW Reference'!N$6*List!$H144)+'NEW Reference'!N$7,0)</f>
        <v>19942</v>
      </c>
      <c r="V144" s="26">
        <f>ROUND(('NEW Reference'!O$6*List!$H144)+'NEW Reference'!O$7,0)</f>
        <v>741</v>
      </c>
      <c r="W144" s="26">
        <f>ROUND(('NEW Reference'!P$6*List!$H144)+'NEW Reference'!P$7,0)</f>
        <v>1045</v>
      </c>
      <c r="X144" s="26">
        <f>ROUND(('NEW Reference'!Q$6*List!$H144)+'NEW Reference'!Q$7,0)</f>
        <v>522</v>
      </c>
      <c r="Z144" s="3" t="str">
        <f t="shared" si="7"/>
        <v>CRAIGHEAD, Arkansas</v>
      </c>
      <c r="AA144" s="79" t="s">
        <v>366</v>
      </c>
      <c r="AB144" s="28" t="s">
        <v>91</v>
      </c>
      <c r="AC144" s="30" t="s">
        <v>337</v>
      </c>
      <c r="AD144" s="29"/>
      <c r="AE144" s="20">
        <f t="shared" si="9"/>
        <v>0.82310000000000005</v>
      </c>
      <c r="AF144" s="75">
        <v>17660</v>
      </c>
      <c r="AG144" t="s">
        <v>367</v>
      </c>
      <c r="AH144" s="20">
        <v>0.8964000000000002</v>
      </c>
    </row>
    <row r="145" spans="1:34">
      <c r="A145" s="83">
        <v>4160</v>
      </c>
      <c r="B145" s="83">
        <v>5033</v>
      </c>
      <c r="C145" s="85">
        <v>22900</v>
      </c>
      <c r="D145" s="78" t="s">
        <v>368</v>
      </c>
      <c r="E145" s="79" t="s">
        <v>369</v>
      </c>
      <c r="F145" s="33" t="s">
        <v>337</v>
      </c>
      <c r="G145" s="24" t="s">
        <v>90</v>
      </c>
      <c r="H145" s="80">
        <f t="shared" si="8"/>
        <v>0.92500000000000004</v>
      </c>
      <c r="I145" s="25">
        <f>ROUND(('NEW Reference'!B$6*List!$H145)+'NEW Reference'!B$7,0)</f>
        <v>1243</v>
      </c>
      <c r="J145" s="25">
        <f>ROUND(('NEW Reference'!C$6*List!$H145)+'NEW Reference'!C$7,0)</f>
        <v>1853</v>
      </c>
      <c r="K145" s="25">
        <f>ROUND(('NEW Reference'!D$6*List!$H145)+'NEW Reference'!D$7,0)</f>
        <v>2220</v>
      </c>
      <c r="L145" s="25">
        <f>ROUND(('NEW Reference'!E$6*List!$H145)+'NEW Reference'!E$7,0)</f>
        <v>2745</v>
      </c>
      <c r="M145" s="25">
        <f>ROUND(('NEW Reference'!F$6*List!$H145)+'NEW Reference'!F$7,0)</f>
        <v>2860</v>
      </c>
      <c r="N145" s="25">
        <f>ROUND(('NEW Reference'!G$6*List!$H145)+'NEW Reference'!G$7,0)</f>
        <v>3237</v>
      </c>
      <c r="O145" s="25">
        <f>ROUND(('NEW Reference'!H$6*List!$H145)+'NEW Reference'!H$7,0)</f>
        <v>3361</v>
      </c>
      <c r="P145" s="25">
        <f>ROUND(('NEW Reference'!I$6*List!$H145)+'NEW Reference'!I$7,0)</f>
        <v>3493</v>
      </c>
      <c r="Q145" s="25">
        <f>ROUND(('NEW Reference'!J$6*List!$H145)+'NEW Reference'!J$7,0)</f>
        <v>4045</v>
      </c>
      <c r="R145" s="25">
        <f>ROUND(('NEW Reference'!K$6*List!$H145)+'NEW Reference'!K$7,0)</f>
        <v>4172</v>
      </c>
      <c r="S145" s="25">
        <f>ROUND(('NEW Reference'!L$6*List!$H145)+'NEW Reference'!L$7,0)</f>
        <v>4502</v>
      </c>
      <c r="T145" s="25">
        <f>ROUND(('NEW Reference'!M$6*List!$H145)+'NEW Reference'!M$7,0)</f>
        <v>5377</v>
      </c>
      <c r="U145" s="25">
        <f>ROUND(('NEW Reference'!N$6*List!$H145)+'NEW Reference'!N$7,0)</f>
        <v>21696</v>
      </c>
      <c r="V145" s="26">
        <f>ROUND(('NEW Reference'!O$6*List!$H145)+'NEW Reference'!O$7,0)</f>
        <v>807</v>
      </c>
      <c r="W145" s="26">
        <f>ROUND(('NEW Reference'!P$6*List!$H145)+'NEW Reference'!P$7,0)</f>
        <v>1137</v>
      </c>
      <c r="X145" s="26">
        <f>ROUND(('NEW Reference'!Q$6*List!$H145)+'NEW Reference'!Q$7,0)</f>
        <v>568</v>
      </c>
      <c r="Z145" s="3" t="str">
        <f t="shared" si="7"/>
        <v>CRAWFORD, Arkansas</v>
      </c>
      <c r="AA145" s="79" t="s">
        <v>369</v>
      </c>
      <c r="AB145" s="28" t="s">
        <v>91</v>
      </c>
      <c r="AC145" s="30" t="s">
        <v>337</v>
      </c>
      <c r="AD145" s="31"/>
      <c r="AE145" s="20">
        <f t="shared" si="9"/>
        <v>0.92500000000000004</v>
      </c>
      <c r="AF145" s="75">
        <v>17780</v>
      </c>
      <c r="AG145" t="s">
        <v>370</v>
      </c>
      <c r="AH145" s="20">
        <v>0.87590000000000001</v>
      </c>
    </row>
    <row r="146" spans="1:34">
      <c r="A146" s="83">
        <v>4170</v>
      </c>
      <c r="B146" s="83">
        <v>5035</v>
      </c>
      <c r="C146" s="85">
        <v>32820</v>
      </c>
      <c r="D146" s="78" t="s">
        <v>371</v>
      </c>
      <c r="E146" s="79" t="s">
        <v>372</v>
      </c>
      <c r="F146" s="33" t="s">
        <v>337</v>
      </c>
      <c r="G146" s="24" t="s">
        <v>90</v>
      </c>
      <c r="H146" s="80">
        <f t="shared" si="8"/>
        <v>0.86480000000000001</v>
      </c>
      <c r="I146" s="25">
        <f>ROUND(('NEW Reference'!B$6*List!$H146)+'NEW Reference'!B$7,0)</f>
        <v>1183</v>
      </c>
      <c r="J146" s="25">
        <f>ROUND(('NEW Reference'!C$6*List!$H146)+'NEW Reference'!C$7,0)</f>
        <v>1764</v>
      </c>
      <c r="K146" s="25">
        <f>ROUND(('NEW Reference'!D$6*List!$H146)+'NEW Reference'!D$7,0)</f>
        <v>2114</v>
      </c>
      <c r="L146" s="25">
        <f>ROUND(('NEW Reference'!E$6*List!$H146)+'NEW Reference'!E$7,0)</f>
        <v>2614</v>
      </c>
      <c r="M146" s="25">
        <f>ROUND(('NEW Reference'!F$6*List!$H146)+'NEW Reference'!F$7,0)</f>
        <v>2723</v>
      </c>
      <c r="N146" s="25">
        <f>ROUND(('NEW Reference'!G$6*List!$H146)+'NEW Reference'!G$7,0)</f>
        <v>3083</v>
      </c>
      <c r="O146" s="25">
        <f>ROUND(('NEW Reference'!H$6*List!$H146)+'NEW Reference'!H$7,0)</f>
        <v>3200</v>
      </c>
      <c r="P146" s="25">
        <f>ROUND(('NEW Reference'!I$6*List!$H146)+'NEW Reference'!I$7,0)</f>
        <v>3326</v>
      </c>
      <c r="Q146" s="25">
        <f>ROUND(('NEW Reference'!J$6*List!$H146)+'NEW Reference'!J$7,0)</f>
        <v>3852</v>
      </c>
      <c r="R146" s="25">
        <f>ROUND(('NEW Reference'!K$6*List!$H146)+'NEW Reference'!K$7,0)</f>
        <v>3973</v>
      </c>
      <c r="S146" s="25">
        <f>ROUND(('NEW Reference'!L$6*List!$H146)+'NEW Reference'!L$7,0)</f>
        <v>4287</v>
      </c>
      <c r="T146" s="25">
        <f>ROUND(('NEW Reference'!M$6*List!$H146)+'NEW Reference'!M$7,0)</f>
        <v>5120</v>
      </c>
      <c r="U146" s="25">
        <f>ROUND(('NEW Reference'!N$6*List!$H146)+'NEW Reference'!N$7,0)</f>
        <v>20660</v>
      </c>
      <c r="V146" s="26">
        <f>ROUND(('NEW Reference'!O$6*List!$H146)+'NEW Reference'!O$7,0)</f>
        <v>768</v>
      </c>
      <c r="W146" s="26">
        <f>ROUND(('NEW Reference'!P$6*List!$H146)+'NEW Reference'!P$7,0)</f>
        <v>1082</v>
      </c>
      <c r="X146" s="26">
        <f>ROUND(('NEW Reference'!Q$6*List!$H146)+'NEW Reference'!Q$7,0)</f>
        <v>541</v>
      </c>
      <c r="Z146" s="3" t="str">
        <f t="shared" si="7"/>
        <v>CRITTENDEN, Arkansas</v>
      </c>
      <c r="AA146" s="79" t="s">
        <v>372</v>
      </c>
      <c r="AB146" s="28" t="s">
        <v>91</v>
      </c>
      <c r="AC146" s="30" t="s">
        <v>337</v>
      </c>
      <c r="AD146" s="31"/>
      <c r="AE146" s="20">
        <f t="shared" si="9"/>
        <v>0.86480000000000001</v>
      </c>
      <c r="AF146" s="75">
        <v>17820</v>
      </c>
      <c r="AG146" t="s">
        <v>373</v>
      </c>
      <c r="AH146" s="20">
        <v>0.96050000000000002</v>
      </c>
    </row>
    <row r="147" spans="1:34">
      <c r="A147" s="83">
        <v>4180</v>
      </c>
      <c r="B147" s="83">
        <v>5037</v>
      </c>
      <c r="C147" s="85">
        <v>99904</v>
      </c>
      <c r="D147" s="78" t="s">
        <v>98</v>
      </c>
      <c r="E147" s="79" t="s">
        <v>374</v>
      </c>
      <c r="F147" s="34" t="s">
        <v>337</v>
      </c>
      <c r="G147" s="24" t="s">
        <v>97</v>
      </c>
      <c r="H147" s="80">
        <f t="shared" si="8"/>
        <v>0.73019999999999996</v>
      </c>
      <c r="I147" s="25">
        <f>ROUND(('NEW Reference'!B$6*List!$H147)+'NEW Reference'!B$7,0)</f>
        <v>1051</v>
      </c>
      <c r="J147" s="25">
        <f>ROUND(('NEW Reference'!C$6*List!$H147)+'NEW Reference'!C$7,0)</f>
        <v>1566</v>
      </c>
      <c r="K147" s="25">
        <f>ROUND(('NEW Reference'!D$6*List!$H147)+'NEW Reference'!D$7,0)</f>
        <v>1877</v>
      </c>
      <c r="L147" s="25">
        <f>ROUND(('NEW Reference'!E$6*List!$H147)+'NEW Reference'!E$7,0)</f>
        <v>2321</v>
      </c>
      <c r="M147" s="25">
        <f>ROUND(('NEW Reference'!F$6*List!$H147)+'NEW Reference'!F$7,0)</f>
        <v>2418</v>
      </c>
      <c r="N147" s="25">
        <f>ROUND(('NEW Reference'!G$6*List!$H147)+'NEW Reference'!G$7,0)</f>
        <v>2737</v>
      </c>
      <c r="O147" s="25">
        <f>ROUND(('NEW Reference'!H$6*List!$H147)+'NEW Reference'!H$7,0)</f>
        <v>2841</v>
      </c>
      <c r="P147" s="25">
        <f>ROUND(('NEW Reference'!I$6*List!$H147)+'NEW Reference'!I$7,0)</f>
        <v>2953</v>
      </c>
      <c r="Q147" s="25">
        <f>ROUND(('NEW Reference'!J$6*List!$H147)+'NEW Reference'!J$7,0)</f>
        <v>3420</v>
      </c>
      <c r="R147" s="25">
        <f>ROUND(('NEW Reference'!K$6*List!$H147)+'NEW Reference'!K$7,0)</f>
        <v>3527</v>
      </c>
      <c r="S147" s="25">
        <f>ROUND(('NEW Reference'!L$6*List!$H147)+'NEW Reference'!L$7,0)</f>
        <v>3806</v>
      </c>
      <c r="T147" s="25">
        <f>ROUND(('NEW Reference'!M$6*List!$H147)+'NEW Reference'!M$7,0)</f>
        <v>4546</v>
      </c>
      <c r="U147" s="25">
        <f>ROUND(('NEW Reference'!N$6*List!$H147)+'NEW Reference'!N$7,0)</f>
        <v>18342</v>
      </c>
      <c r="V147" s="26">
        <f>ROUND(('NEW Reference'!O$6*List!$H147)+'NEW Reference'!O$7,0)</f>
        <v>682</v>
      </c>
      <c r="W147" s="26">
        <f>ROUND(('NEW Reference'!P$6*List!$H147)+'NEW Reference'!P$7,0)</f>
        <v>961</v>
      </c>
      <c r="X147" s="26">
        <f>ROUND(('NEW Reference'!Q$6*List!$H147)+'NEW Reference'!Q$7,0)</f>
        <v>480</v>
      </c>
      <c r="Z147" s="3" t="str">
        <f t="shared" si="7"/>
        <v>CROSS, Arkansas</v>
      </c>
      <c r="AA147" s="79" t="s">
        <v>374</v>
      </c>
      <c r="AB147" s="28" t="s">
        <v>91</v>
      </c>
      <c r="AC147" s="30" t="s">
        <v>337</v>
      </c>
      <c r="AD147" s="31"/>
      <c r="AE147" s="20">
        <f t="shared" si="9"/>
        <v>0.73019999999999996</v>
      </c>
      <c r="AF147" s="75">
        <v>17860</v>
      </c>
      <c r="AG147" t="s">
        <v>375</v>
      </c>
      <c r="AH147" s="20">
        <v>0.85809999999999997</v>
      </c>
    </row>
    <row r="148" spans="1:34">
      <c r="A148" s="83">
        <v>4190</v>
      </c>
      <c r="B148" s="83">
        <v>5039</v>
      </c>
      <c r="C148" s="85">
        <v>99904</v>
      </c>
      <c r="D148" s="78" t="s">
        <v>98</v>
      </c>
      <c r="E148" s="79" t="s">
        <v>141</v>
      </c>
      <c r="F148" s="34" t="s">
        <v>337</v>
      </c>
      <c r="G148" s="24" t="s">
        <v>97</v>
      </c>
      <c r="H148" s="80">
        <f t="shared" si="8"/>
        <v>0.73019999999999996</v>
      </c>
      <c r="I148" s="25">
        <f>ROUND(('NEW Reference'!B$6*List!$H148)+'NEW Reference'!B$7,0)</f>
        <v>1051</v>
      </c>
      <c r="J148" s="25">
        <f>ROUND(('NEW Reference'!C$6*List!$H148)+'NEW Reference'!C$7,0)</f>
        <v>1566</v>
      </c>
      <c r="K148" s="25">
        <f>ROUND(('NEW Reference'!D$6*List!$H148)+'NEW Reference'!D$7,0)</f>
        <v>1877</v>
      </c>
      <c r="L148" s="25">
        <f>ROUND(('NEW Reference'!E$6*List!$H148)+'NEW Reference'!E$7,0)</f>
        <v>2321</v>
      </c>
      <c r="M148" s="25">
        <f>ROUND(('NEW Reference'!F$6*List!$H148)+'NEW Reference'!F$7,0)</f>
        <v>2418</v>
      </c>
      <c r="N148" s="25">
        <f>ROUND(('NEW Reference'!G$6*List!$H148)+'NEW Reference'!G$7,0)</f>
        <v>2737</v>
      </c>
      <c r="O148" s="25">
        <f>ROUND(('NEW Reference'!H$6*List!$H148)+'NEW Reference'!H$7,0)</f>
        <v>2841</v>
      </c>
      <c r="P148" s="25">
        <f>ROUND(('NEW Reference'!I$6*List!$H148)+'NEW Reference'!I$7,0)</f>
        <v>2953</v>
      </c>
      <c r="Q148" s="25">
        <f>ROUND(('NEW Reference'!J$6*List!$H148)+'NEW Reference'!J$7,0)</f>
        <v>3420</v>
      </c>
      <c r="R148" s="25">
        <f>ROUND(('NEW Reference'!K$6*List!$H148)+'NEW Reference'!K$7,0)</f>
        <v>3527</v>
      </c>
      <c r="S148" s="25">
        <f>ROUND(('NEW Reference'!L$6*List!$H148)+'NEW Reference'!L$7,0)</f>
        <v>3806</v>
      </c>
      <c r="T148" s="25">
        <f>ROUND(('NEW Reference'!M$6*List!$H148)+'NEW Reference'!M$7,0)</f>
        <v>4546</v>
      </c>
      <c r="U148" s="25">
        <f>ROUND(('NEW Reference'!N$6*List!$H148)+'NEW Reference'!N$7,0)</f>
        <v>18342</v>
      </c>
      <c r="V148" s="26">
        <f>ROUND(('NEW Reference'!O$6*List!$H148)+'NEW Reference'!O$7,0)</f>
        <v>682</v>
      </c>
      <c r="W148" s="26">
        <f>ROUND(('NEW Reference'!P$6*List!$H148)+'NEW Reference'!P$7,0)</f>
        <v>961</v>
      </c>
      <c r="X148" s="26">
        <f>ROUND(('NEW Reference'!Q$6*List!$H148)+'NEW Reference'!Q$7,0)</f>
        <v>480</v>
      </c>
      <c r="Z148" s="3" t="str">
        <f t="shared" si="7"/>
        <v>DALLAS, Arkansas</v>
      </c>
      <c r="AA148" s="79" t="s">
        <v>141</v>
      </c>
      <c r="AB148" s="28" t="s">
        <v>91</v>
      </c>
      <c r="AC148" s="23" t="s">
        <v>337</v>
      </c>
      <c r="AD148" s="31"/>
      <c r="AE148" s="20">
        <f t="shared" si="9"/>
        <v>0.73019999999999996</v>
      </c>
      <c r="AF148" s="75">
        <v>17900</v>
      </c>
      <c r="AG148" t="s">
        <v>376</v>
      </c>
      <c r="AH148" s="20">
        <v>0.88149999999999995</v>
      </c>
    </row>
    <row r="149" spans="1:34">
      <c r="A149" s="83">
        <v>4200</v>
      </c>
      <c r="B149" s="83">
        <v>5041</v>
      </c>
      <c r="C149" s="85">
        <v>99904</v>
      </c>
      <c r="D149" s="78" t="s">
        <v>98</v>
      </c>
      <c r="E149" s="79" t="s">
        <v>377</v>
      </c>
      <c r="F149" s="34" t="s">
        <v>337</v>
      </c>
      <c r="G149" s="24" t="s">
        <v>97</v>
      </c>
      <c r="H149" s="80">
        <f t="shared" si="8"/>
        <v>0.73019999999999996</v>
      </c>
      <c r="I149" s="25">
        <f>ROUND(('NEW Reference'!B$6*List!$H149)+'NEW Reference'!B$7,0)</f>
        <v>1051</v>
      </c>
      <c r="J149" s="25">
        <f>ROUND(('NEW Reference'!C$6*List!$H149)+'NEW Reference'!C$7,0)</f>
        <v>1566</v>
      </c>
      <c r="K149" s="25">
        <f>ROUND(('NEW Reference'!D$6*List!$H149)+'NEW Reference'!D$7,0)</f>
        <v>1877</v>
      </c>
      <c r="L149" s="25">
        <f>ROUND(('NEW Reference'!E$6*List!$H149)+'NEW Reference'!E$7,0)</f>
        <v>2321</v>
      </c>
      <c r="M149" s="25">
        <f>ROUND(('NEW Reference'!F$6*List!$H149)+'NEW Reference'!F$7,0)</f>
        <v>2418</v>
      </c>
      <c r="N149" s="25">
        <f>ROUND(('NEW Reference'!G$6*List!$H149)+'NEW Reference'!G$7,0)</f>
        <v>2737</v>
      </c>
      <c r="O149" s="25">
        <f>ROUND(('NEW Reference'!H$6*List!$H149)+'NEW Reference'!H$7,0)</f>
        <v>2841</v>
      </c>
      <c r="P149" s="25">
        <f>ROUND(('NEW Reference'!I$6*List!$H149)+'NEW Reference'!I$7,0)</f>
        <v>2953</v>
      </c>
      <c r="Q149" s="25">
        <f>ROUND(('NEW Reference'!J$6*List!$H149)+'NEW Reference'!J$7,0)</f>
        <v>3420</v>
      </c>
      <c r="R149" s="25">
        <f>ROUND(('NEW Reference'!K$6*List!$H149)+'NEW Reference'!K$7,0)</f>
        <v>3527</v>
      </c>
      <c r="S149" s="25">
        <f>ROUND(('NEW Reference'!L$6*List!$H149)+'NEW Reference'!L$7,0)</f>
        <v>3806</v>
      </c>
      <c r="T149" s="25">
        <f>ROUND(('NEW Reference'!M$6*List!$H149)+'NEW Reference'!M$7,0)</f>
        <v>4546</v>
      </c>
      <c r="U149" s="25">
        <f>ROUND(('NEW Reference'!N$6*List!$H149)+'NEW Reference'!N$7,0)</f>
        <v>18342</v>
      </c>
      <c r="V149" s="26">
        <f>ROUND(('NEW Reference'!O$6*List!$H149)+'NEW Reference'!O$7,0)</f>
        <v>682</v>
      </c>
      <c r="W149" s="26">
        <f>ROUND(('NEW Reference'!P$6*List!$H149)+'NEW Reference'!P$7,0)</f>
        <v>961</v>
      </c>
      <c r="X149" s="26">
        <f>ROUND(('NEW Reference'!Q$6*List!$H149)+'NEW Reference'!Q$7,0)</f>
        <v>480</v>
      </c>
      <c r="Z149" s="3" t="str">
        <f t="shared" si="7"/>
        <v>DESHA, Arkansas</v>
      </c>
      <c r="AA149" s="79" t="s">
        <v>377</v>
      </c>
      <c r="AB149" s="28" t="s">
        <v>91</v>
      </c>
      <c r="AC149" s="30" t="s">
        <v>337</v>
      </c>
      <c r="AD149" s="29"/>
      <c r="AE149" s="20">
        <f t="shared" si="9"/>
        <v>0.73019999999999996</v>
      </c>
      <c r="AF149" s="75">
        <v>17980</v>
      </c>
      <c r="AG149" t="s">
        <v>214</v>
      </c>
      <c r="AH149" s="20">
        <v>0.77959999999999996</v>
      </c>
    </row>
    <row r="150" spans="1:34">
      <c r="A150" s="83">
        <v>4210</v>
      </c>
      <c r="B150" s="83">
        <v>5043</v>
      </c>
      <c r="C150" s="85">
        <v>99904</v>
      </c>
      <c r="D150" s="78" t="s">
        <v>98</v>
      </c>
      <c r="E150" s="79" t="s">
        <v>378</v>
      </c>
      <c r="F150" s="34" t="s">
        <v>337</v>
      </c>
      <c r="G150" s="24" t="s">
        <v>97</v>
      </c>
      <c r="H150" s="80">
        <f t="shared" si="8"/>
        <v>0.73019999999999996</v>
      </c>
      <c r="I150" s="25">
        <f>ROUND(('NEW Reference'!B$6*List!$H150)+'NEW Reference'!B$7,0)</f>
        <v>1051</v>
      </c>
      <c r="J150" s="25">
        <f>ROUND(('NEW Reference'!C$6*List!$H150)+'NEW Reference'!C$7,0)</f>
        <v>1566</v>
      </c>
      <c r="K150" s="25">
        <f>ROUND(('NEW Reference'!D$6*List!$H150)+'NEW Reference'!D$7,0)</f>
        <v>1877</v>
      </c>
      <c r="L150" s="25">
        <f>ROUND(('NEW Reference'!E$6*List!$H150)+'NEW Reference'!E$7,0)</f>
        <v>2321</v>
      </c>
      <c r="M150" s="25">
        <f>ROUND(('NEW Reference'!F$6*List!$H150)+'NEW Reference'!F$7,0)</f>
        <v>2418</v>
      </c>
      <c r="N150" s="25">
        <f>ROUND(('NEW Reference'!G$6*List!$H150)+'NEW Reference'!G$7,0)</f>
        <v>2737</v>
      </c>
      <c r="O150" s="25">
        <f>ROUND(('NEW Reference'!H$6*List!$H150)+'NEW Reference'!H$7,0)</f>
        <v>2841</v>
      </c>
      <c r="P150" s="25">
        <f>ROUND(('NEW Reference'!I$6*List!$H150)+'NEW Reference'!I$7,0)</f>
        <v>2953</v>
      </c>
      <c r="Q150" s="25">
        <f>ROUND(('NEW Reference'!J$6*List!$H150)+'NEW Reference'!J$7,0)</f>
        <v>3420</v>
      </c>
      <c r="R150" s="25">
        <f>ROUND(('NEW Reference'!K$6*List!$H150)+'NEW Reference'!K$7,0)</f>
        <v>3527</v>
      </c>
      <c r="S150" s="25">
        <f>ROUND(('NEW Reference'!L$6*List!$H150)+'NEW Reference'!L$7,0)</f>
        <v>3806</v>
      </c>
      <c r="T150" s="25">
        <f>ROUND(('NEW Reference'!M$6*List!$H150)+'NEW Reference'!M$7,0)</f>
        <v>4546</v>
      </c>
      <c r="U150" s="25">
        <f>ROUND(('NEW Reference'!N$6*List!$H150)+'NEW Reference'!N$7,0)</f>
        <v>18342</v>
      </c>
      <c r="V150" s="26">
        <f>ROUND(('NEW Reference'!O$6*List!$H150)+'NEW Reference'!O$7,0)</f>
        <v>682</v>
      </c>
      <c r="W150" s="26">
        <f>ROUND(('NEW Reference'!P$6*List!$H150)+'NEW Reference'!P$7,0)</f>
        <v>961</v>
      </c>
      <c r="X150" s="26">
        <f>ROUND(('NEW Reference'!Q$6*List!$H150)+'NEW Reference'!Q$7,0)</f>
        <v>480</v>
      </c>
      <c r="Z150" s="3" t="str">
        <f t="shared" si="7"/>
        <v>DREW, Arkansas</v>
      </c>
      <c r="AA150" s="79" t="s">
        <v>378</v>
      </c>
      <c r="AB150" s="28" t="s">
        <v>91</v>
      </c>
      <c r="AC150" s="30" t="s">
        <v>337</v>
      </c>
      <c r="AD150" s="31"/>
      <c r="AE150" s="20">
        <f t="shared" si="9"/>
        <v>0.73019999999999996</v>
      </c>
      <c r="AF150" s="75">
        <v>18020</v>
      </c>
      <c r="AG150" t="s">
        <v>379</v>
      </c>
      <c r="AH150" s="20">
        <v>1.1314</v>
      </c>
    </row>
    <row r="151" spans="1:34">
      <c r="A151" s="83">
        <v>4220</v>
      </c>
      <c r="B151" s="83">
        <v>5045</v>
      </c>
      <c r="C151" s="85">
        <v>30780</v>
      </c>
      <c r="D151" s="78" t="s">
        <v>380</v>
      </c>
      <c r="E151" s="79" t="s">
        <v>381</v>
      </c>
      <c r="F151" s="33" t="s">
        <v>337</v>
      </c>
      <c r="G151" s="24" t="s">
        <v>90</v>
      </c>
      <c r="H151" s="80">
        <f t="shared" si="8"/>
        <v>0.8841</v>
      </c>
      <c r="I151" s="25">
        <f>ROUND(('NEW Reference'!B$6*List!$H151)+'NEW Reference'!B$7,0)</f>
        <v>1202</v>
      </c>
      <c r="J151" s="25">
        <f>ROUND(('NEW Reference'!C$6*List!$H151)+'NEW Reference'!C$7,0)</f>
        <v>1793</v>
      </c>
      <c r="K151" s="25">
        <f>ROUND(('NEW Reference'!D$6*List!$H151)+'NEW Reference'!D$7,0)</f>
        <v>2148</v>
      </c>
      <c r="L151" s="25">
        <f>ROUND(('NEW Reference'!E$6*List!$H151)+'NEW Reference'!E$7,0)</f>
        <v>2656</v>
      </c>
      <c r="M151" s="25">
        <f>ROUND(('NEW Reference'!F$6*List!$H151)+'NEW Reference'!F$7,0)</f>
        <v>2767</v>
      </c>
      <c r="N151" s="25">
        <f>ROUND(('NEW Reference'!G$6*List!$H151)+'NEW Reference'!G$7,0)</f>
        <v>3132</v>
      </c>
      <c r="O151" s="25">
        <f>ROUND(('NEW Reference'!H$6*List!$H151)+'NEW Reference'!H$7,0)</f>
        <v>3252</v>
      </c>
      <c r="P151" s="25">
        <f>ROUND(('NEW Reference'!I$6*List!$H151)+'NEW Reference'!I$7,0)</f>
        <v>3380</v>
      </c>
      <c r="Q151" s="25">
        <f>ROUND(('NEW Reference'!J$6*List!$H151)+'NEW Reference'!J$7,0)</f>
        <v>3914</v>
      </c>
      <c r="R151" s="25">
        <f>ROUND(('NEW Reference'!K$6*List!$H151)+'NEW Reference'!K$7,0)</f>
        <v>4037</v>
      </c>
      <c r="S151" s="25">
        <f>ROUND(('NEW Reference'!L$6*List!$H151)+'NEW Reference'!L$7,0)</f>
        <v>4356</v>
      </c>
      <c r="T151" s="25">
        <f>ROUND(('NEW Reference'!M$6*List!$H151)+'NEW Reference'!M$7,0)</f>
        <v>5203</v>
      </c>
      <c r="U151" s="25">
        <f>ROUND(('NEW Reference'!N$6*List!$H151)+'NEW Reference'!N$7,0)</f>
        <v>20992</v>
      </c>
      <c r="V151" s="26">
        <f>ROUND(('NEW Reference'!O$6*List!$H151)+'NEW Reference'!O$7,0)</f>
        <v>780</v>
      </c>
      <c r="W151" s="26">
        <f>ROUND(('NEW Reference'!P$6*List!$H151)+'NEW Reference'!P$7,0)</f>
        <v>1100</v>
      </c>
      <c r="X151" s="26">
        <f>ROUND(('NEW Reference'!Q$6*List!$H151)+'NEW Reference'!Q$7,0)</f>
        <v>550</v>
      </c>
      <c r="Z151" s="3" t="str">
        <f t="shared" si="7"/>
        <v>FAULKNER, Arkansas</v>
      </c>
      <c r="AA151" s="79" t="s">
        <v>381</v>
      </c>
      <c r="AB151" s="28" t="s">
        <v>91</v>
      </c>
      <c r="AC151" s="23" t="s">
        <v>337</v>
      </c>
      <c r="AD151" s="31"/>
      <c r="AE151" s="20">
        <f t="shared" si="9"/>
        <v>0.8841</v>
      </c>
      <c r="AF151" s="75">
        <v>18140</v>
      </c>
      <c r="AG151" t="s">
        <v>382</v>
      </c>
      <c r="AH151" s="20">
        <v>0.93920000000000003</v>
      </c>
    </row>
    <row r="152" spans="1:34">
      <c r="A152" s="83">
        <v>4230</v>
      </c>
      <c r="B152" s="83">
        <v>5047</v>
      </c>
      <c r="C152" s="85">
        <v>99904</v>
      </c>
      <c r="D152" s="78" t="s">
        <v>98</v>
      </c>
      <c r="E152" s="79" t="s">
        <v>154</v>
      </c>
      <c r="F152" s="34" t="s">
        <v>337</v>
      </c>
      <c r="G152" s="24" t="s">
        <v>383</v>
      </c>
      <c r="H152" s="80">
        <f t="shared" si="8"/>
        <v>0.73019999999999996</v>
      </c>
      <c r="I152" s="25">
        <f>ROUND(('NEW Reference'!B$6*List!$H152)+'NEW Reference'!B$7,0)</f>
        <v>1051</v>
      </c>
      <c r="J152" s="25">
        <f>ROUND(('NEW Reference'!C$6*List!$H152)+'NEW Reference'!C$7,0)</f>
        <v>1566</v>
      </c>
      <c r="K152" s="25">
        <f>ROUND(('NEW Reference'!D$6*List!$H152)+'NEW Reference'!D$7,0)</f>
        <v>1877</v>
      </c>
      <c r="L152" s="25">
        <f>ROUND(('NEW Reference'!E$6*List!$H152)+'NEW Reference'!E$7,0)</f>
        <v>2321</v>
      </c>
      <c r="M152" s="25">
        <f>ROUND(('NEW Reference'!F$6*List!$H152)+'NEW Reference'!F$7,0)</f>
        <v>2418</v>
      </c>
      <c r="N152" s="25">
        <f>ROUND(('NEW Reference'!G$6*List!$H152)+'NEW Reference'!G$7,0)</f>
        <v>2737</v>
      </c>
      <c r="O152" s="25">
        <f>ROUND(('NEW Reference'!H$6*List!$H152)+'NEW Reference'!H$7,0)</f>
        <v>2841</v>
      </c>
      <c r="P152" s="25">
        <f>ROUND(('NEW Reference'!I$6*List!$H152)+'NEW Reference'!I$7,0)</f>
        <v>2953</v>
      </c>
      <c r="Q152" s="25">
        <f>ROUND(('NEW Reference'!J$6*List!$H152)+'NEW Reference'!J$7,0)</f>
        <v>3420</v>
      </c>
      <c r="R152" s="25">
        <f>ROUND(('NEW Reference'!K$6*List!$H152)+'NEW Reference'!K$7,0)</f>
        <v>3527</v>
      </c>
      <c r="S152" s="25">
        <f>ROUND(('NEW Reference'!L$6*List!$H152)+'NEW Reference'!L$7,0)</f>
        <v>3806</v>
      </c>
      <c r="T152" s="25">
        <f>ROUND(('NEW Reference'!M$6*List!$H152)+'NEW Reference'!M$7,0)</f>
        <v>4546</v>
      </c>
      <c r="U152" s="25">
        <f>ROUND(('NEW Reference'!N$6*List!$H152)+'NEW Reference'!N$7,0)</f>
        <v>18342</v>
      </c>
      <c r="V152" s="26">
        <f>ROUND(('NEW Reference'!O$6*List!$H152)+'NEW Reference'!O$7,0)</f>
        <v>682</v>
      </c>
      <c r="W152" s="26">
        <f>ROUND(('NEW Reference'!P$6*List!$H152)+'NEW Reference'!P$7,0)</f>
        <v>961</v>
      </c>
      <c r="X152" s="26">
        <f>ROUND(('NEW Reference'!Q$6*List!$H152)+'NEW Reference'!Q$7,0)</f>
        <v>480</v>
      </c>
      <c r="Z152" s="3" t="str">
        <f t="shared" si="7"/>
        <v>FRANKLIN, Arkansas</v>
      </c>
      <c r="AA152" s="79" t="s">
        <v>154</v>
      </c>
      <c r="AB152" s="28" t="s">
        <v>91</v>
      </c>
      <c r="AC152" s="23" t="s">
        <v>337</v>
      </c>
      <c r="AD152" s="29"/>
      <c r="AE152" s="20">
        <f t="shared" si="9"/>
        <v>0.73019999999999996</v>
      </c>
      <c r="AF152" s="75">
        <v>18580</v>
      </c>
      <c r="AG152" t="s">
        <v>384</v>
      </c>
      <c r="AH152" s="20">
        <v>0.92869999999999997</v>
      </c>
    </row>
    <row r="153" spans="1:34">
      <c r="A153" s="83">
        <v>4240</v>
      </c>
      <c r="B153" s="83">
        <v>5049</v>
      </c>
      <c r="C153" s="85">
        <v>99904</v>
      </c>
      <c r="D153" s="78" t="s">
        <v>98</v>
      </c>
      <c r="E153" s="79" t="s">
        <v>385</v>
      </c>
      <c r="F153" s="34" t="s">
        <v>337</v>
      </c>
      <c r="G153" s="24" t="s">
        <v>97</v>
      </c>
      <c r="H153" s="80">
        <f t="shared" si="8"/>
        <v>0.73019999999999996</v>
      </c>
      <c r="I153" s="25">
        <f>ROUND(('NEW Reference'!B$6*List!$H153)+'NEW Reference'!B$7,0)</f>
        <v>1051</v>
      </c>
      <c r="J153" s="25">
        <f>ROUND(('NEW Reference'!C$6*List!$H153)+'NEW Reference'!C$7,0)</f>
        <v>1566</v>
      </c>
      <c r="K153" s="25">
        <f>ROUND(('NEW Reference'!D$6*List!$H153)+'NEW Reference'!D$7,0)</f>
        <v>1877</v>
      </c>
      <c r="L153" s="25">
        <f>ROUND(('NEW Reference'!E$6*List!$H153)+'NEW Reference'!E$7,0)</f>
        <v>2321</v>
      </c>
      <c r="M153" s="25">
        <f>ROUND(('NEW Reference'!F$6*List!$H153)+'NEW Reference'!F$7,0)</f>
        <v>2418</v>
      </c>
      <c r="N153" s="25">
        <f>ROUND(('NEW Reference'!G$6*List!$H153)+'NEW Reference'!G$7,0)</f>
        <v>2737</v>
      </c>
      <c r="O153" s="25">
        <f>ROUND(('NEW Reference'!H$6*List!$H153)+'NEW Reference'!H$7,0)</f>
        <v>2841</v>
      </c>
      <c r="P153" s="25">
        <f>ROUND(('NEW Reference'!I$6*List!$H153)+'NEW Reference'!I$7,0)</f>
        <v>2953</v>
      </c>
      <c r="Q153" s="25">
        <f>ROUND(('NEW Reference'!J$6*List!$H153)+'NEW Reference'!J$7,0)</f>
        <v>3420</v>
      </c>
      <c r="R153" s="25">
        <f>ROUND(('NEW Reference'!K$6*List!$H153)+'NEW Reference'!K$7,0)</f>
        <v>3527</v>
      </c>
      <c r="S153" s="25">
        <f>ROUND(('NEW Reference'!L$6*List!$H153)+'NEW Reference'!L$7,0)</f>
        <v>3806</v>
      </c>
      <c r="T153" s="25">
        <f>ROUND(('NEW Reference'!M$6*List!$H153)+'NEW Reference'!M$7,0)</f>
        <v>4546</v>
      </c>
      <c r="U153" s="25">
        <f>ROUND(('NEW Reference'!N$6*List!$H153)+'NEW Reference'!N$7,0)</f>
        <v>18342</v>
      </c>
      <c r="V153" s="26">
        <f>ROUND(('NEW Reference'!O$6*List!$H153)+'NEW Reference'!O$7,0)</f>
        <v>682</v>
      </c>
      <c r="W153" s="26">
        <f>ROUND(('NEW Reference'!P$6*List!$H153)+'NEW Reference'!P$7,0)</f>
        <v>961</v>
      </c>
      <c r="X153" s="26">
        <f>ROUND(('NEW Reference'!Q$6*List!$H153)+'NEW Reference'!Q$7,0)</f>
        <v>480</v>
      </c>
      <c r="Z153" s="3" t="str">
        <f t="shared" ref="Z153:Z216" si="10">CONCATENATE(AA153, AB153, AC153)</f>
        <v>FULTON, Arkansas</v>
      </c>
      <c r="AA153" s="79" t="s">
        <v>385</v>
      </c>
      <c r="AB153" s="28" t="s">
        <v>91</v>
      </c>
      <c r="AC153" s="30" t="s">
        <v>337</v>
      </c>
      <c r="AD153" s="29"/>
      <c r="AE153" s="20">
        <f t="shared" si="9"/>
        <v>0.73019999999999996</v>
      </c>
      <c r="AF153" s="75">
        <v>18700</v>
      </c>
      <c r="AG153" t="s">
        <v>386</v>
      </c>
      <c r="AH153" s="20">
        <v>1.1005</v>
      </c>
    </row>
    <row r="154" spans="1:34">
      <c r="A154" s="83">
        <v>4250</v>
      </c>
      <c r="B154" s="83">
        <v>5051</v>
      </c>
      <c r="C154" s="85">
        <v>26300</v>
      </c>
      <c r="D154" s="78" t="s">
        <v>387</v>
      </c>
      <c r="E154" s="79" t="s">
        <v>388</v>
      </c>
      <c r="F154" s="33" t="s">
        <v>337</v>
      </c>
      <c r="G154" s="24" t="s">
        <v>90</v>
      </c>
      <c r="H154" s="80">
        <f t="shared" si="8"/>
        <v>0.8641000000000002</v>
      </c>
      <c r="I154" s="25">
        <f>ROUND(('NEW Reference'!B$6*List!$H154)+'NEW Reference'!B$7,0)</f>
        <v>1183</v>
      </c>
      <c r="J154" s="25">
        <f>ROUND(('NEW Reference'!C$6*List!$H154)+'NEW Reference'!C$7,0)</f>
        <v>1763</v>
      </c>
      <c r="K154" s="25">
        <f>ROUND(('NEW Reference'!D$6*List!$H154)+'NEW Reference'!D$7,0)</f>
        <v>2113</v>
      </c>
      <c r="L154" s="25">
        <f>ROUND(('NEW Reference'!E$6*List!$H154)+'NEW Reference'!E$7,0)</f>
        <v>2612</v>
      </c>
      <c r="M154" s="25">
        <f>ROUND(('NEW Reference'!F$6*List!$H154)+'NEW Reference'!F$7,0)</f>
        <v>2722</v>
      </c>
      <c r="N154" s="25">
        <f>ROUND(('NEW Reference'!G$6*List!$H154)+'NEW Reference'!G$7,0)</f>
        <v>3081</v>
      </c>
      <c r="O154" s="25">
        <f>ROUND(('NEW Reference'!H$6*List!$H154)+'NEW Reference'!H$7,0)</f>
        <v>3198</v>
      </c>
      <c r="P154" s="25">
        <f>ROUND(('NEW Reference'!I$6*List!$H154)+'NEW Reference'!I$7,0)</f>
        <v>3324</v>
      </c>
      <c r="Q154" s="25">
        <f>ROUND(('NEW Reference'!J$6*List!$H154)+'NEW Reference'!J$7,0)</f>
        <v>3849</v>
      </c>
      <c r="R154" s="25">
        <f>ROUND(('NEW Reference'!K$6*List!$H154)+'NEW Reference'!K$7,0)</f>
        <v>3971</v>
      </c>
      <c r="S154" s="25">
        <f>ROUND(('NEW Reference'!L$6*List!$H154)+'NEW Reference'!L$7,0)</f>
        <v>4285</v>
      </c>
      <c r="T154" s="25">
        <f>ROUND(('NEW Reference'!M$6*List!$H154)+'NEW Reference'!M$7,0)</f>
        <v>5117</v>
      </c>
      <c r="U154" s="25">
        <f>ROUND(('NEW Reference'!N$6*List!$H154)+'NEW Reference'!N$7,0)</f>
        <v>20648</v>
      </c>
      <c r="V154" s="26">
        <f>ROUND(('NEW Reference'!O$6*List!$H154)+'NEW Reference'!O$7,0)</f>
        <v>768</v>
      </c>
      <c r="W154" s="26">
        <f>ROUND(('NEW Reference'!P$6*List!$H154)+'NEW Reference'!P$7,0)</f>
        <v>1082</v>
      </c>
      <c r="X154" s="26">
        <f>ROUND(('NEW Reference'!Q$6*List!$H154)+'NEW Reference'!Q$7,0)</f>
        <v>541</v>
      </c>
      <c r="Z154" s="3" t="str">
        <f t="shared" si="10"/>
        <v>GARLAND, Arkansas</v>
      </c>
      <c r="AA154" s="79" t="s">
        <v>388</v>
      </c>
      <c r="AB154" s="28" t="s">
        <v>91</v>
      </c>
      <c r="AC154" s="30" t="s">
        <v>337</v>
      </c>
      <c r="AD154" s="31"/>
      <c r="AE154" s="20">
        <f t="shared" si="9"/>
        <v>0.8641000000000002</v>
      </c>
      <c r="AF154" s="75">
        <v>18880</v>
      </c>
      <c r="AG154" t="s">
        <v>389</v>
      </c>
      <c r="AH154" s="20">
        <v>0.87229999999999996</v>
      </c>
    </row>
    <row r="155" spans="1:34">
      <c r="A155" s="83">
        <v>4260</v>
      </c>
      <c r="B155" s="83">
        <v>5053</v>
      </c>
      <c r="C155" s="85">
        <v>30780</v>
      </c>
      <c r="D155" s="78" t="s">
        <v>380</v>
      </c>
      <c r="E155" s="79" t="s">
        <v>390</v>
      </c>
      <c r="F155" s="33" t="s">
        <v>337</v>
      </c>
      <c r="G155" s="24" t="s">
        <v>90</v>
      </c>
      <c r="H155" s="80">
        <f t="shared" si="8"/>
        <v>0.8841</v>
      </c>
      <c r="I155" s="25">
        <f>ROUND(('NEW Reference'!B$6*List!$H155)+'NEW Reference'!B$7,0)</f>
        <v>1202</v>
      </c>
      <c r="J155" s="25">
        <f>ROUND(('NEW Reference'!C$6*List!$H155)+'NEW Reference'!C$7,0)</f>
        <v>1793</v>
      </c>
      <c r="K155" s="25">
        <f>ROUND(('NEW Reference'!D$6*List!$H155)+'NEW Reference'!D$7,0)</f>
        <v>2148</v>
      </c>
      <c r="L155" s="25">
        <f>ROUND(('NEW Reference'!E$6*List!$H155)+'NEW Reference'!E$7,0)</f>
        <v>2656</v>
      </c>
      <c r="M155" s="25">
        <f>ROUND(('NEW Reference'!F$6*List!$H155)+'NEW Reference'!F$7,0)</f>
        <v>2767</v>
      </c>
      <c r="N155" s="25">
        <f>ROUND(('NEW Reference'!G$6*List!$H155)+'NEW Reference'!G$7,0)</f>
        <v>3132</v>
      </c>
      <c r="O155" s="25">
        <f>ROUND(('NEW Reference'!H$6*List!$H155)+'NEW Reference'!H$7,0)</f>
        <v>3252</v>
      </c>
      <c r="P155" s="25">
        <f>ROUND(('NEW Reference'!I$6*List!$H155)+'NEW Reference'!I$7,0)</f>
        <v>3380</v>
      </c>
      <c r="Q155" s="25">
        <f>ROUND(('NEW Reference'!J$6*List!$H155)+'NEW Reference'!J$7,0)</f>
        <v>3914</v>
      </c>
      <c r="R155" s="25">
        <f>ROUND(('NEW Reference'!K$6*List!$H155)+'NEW Reference'!K$7,0)</f>
        <v>4037</v>
      </c>
      <c r="S155" s="25">
        <f>ROUND(('NEW Reference'!L$6*List!$H155)+'NEW Reference'!L$7,0)</f>
        <v>4356</v>
      </c>
      <c r="T155" s="25">
        <f>ROUND(('NEW Reference'!M$6*List!$H155)+'NEW Reference'!M$7,0)</f>
        <v>5203</v>
      </c>
      <c r="U155" s="25">
        <f>ROUND(('NEW Reference'!N$6*List!$H155)+'NEW Reference'!N$7,0)</f>
        <v>20992</v>
      </c>
      <c r="V155" s="26">
        <f>ROUND(('NEW Reference'!O$6*List!$H155)+'NEW Reference'!O$7,0)</f>
        <v>780</v>
      </c>
      <c r="W155" s="26">
        <f>ROUND(('NEW Reference'!P$6*List!$H155)+'NEW Reference'!P$7,0)</f>
        <v>1100</v>
      </c>
      <c r="X155" s="26">
        <f>ROUND(('NEW Reference'!Q$6*List!$H155)+'NEW Reference'!Q$7,0)</f>
        <v>550</v>
      </c>
      <c r="Z155" s="3" t="str">
        <f t="shared" si="10"/>
        <v>GRANT, Arkansas</v>
      </c>
      <c r="AA155" s="79" t="s">
        <v>390</v>
      </c>
      <c r="AB155" s="28" t="s">
        <v>91</v>
      </c>
      <c r="AC155" s="30" t="s">
        <v>337</v>
      </c>
      <c r="AD155" s="31"/>
      <c r="AE155" s="20">
        <f t="shared" si="9"/>
        <v>0.8841</v>
      </c>
      <c r="AF155" s="75">
        <v>19124</v>
      </c>
      <c r="AG155" t="s">
        <v>391</v>
      </c>
      <c r="AH155" s="20">
        <v>0.96760000000000002</v>
      </c>
    </row>
    <row r="156" spans="1:34">
      <c r="A156" s="83">
        <v>4270</v>
      </c>
      <c r="B156" s="83">
        <v>5055</v>
      </c>
      <c r="C156" s="85">
        <v>99904</v>
      </c>
      <c r="D156" s="78" t="s">
        <v>98</v>
      </c>
      <c r="E156" s="79" t="s">
        <v>160</v>
      </c>
      <c r="F156" s="34" t="s">
        <v>337</v>
      </c>
      <c r="G156" s="24" t="s">
        <v>97</v>
      </c>
      <c r="H156" s="80">
        <f t="shared" si="8"/>
        <v>0.73019999999999996</v>
      </c>
      <c r="I156" s="25">
        <f>ROUND(('NEW Reference'!B$6*List!$H156)+'NEW Reference'!B$7,0)</f>
        <v>1051</v>
      </c>
      <c r="J156" s="25">
        <f>ROUND(('NEW Reference'!C$6*List!$H156)+'NEW Reference'!C$7,0)</f>
        <v>1566</v>
      </c>
      <c r="K156" s="25">
        <f>ROUND(('NEW Reference'!D$6*List!$H156)+'NEW Reference'!D$7,0)</f>
        <v>1877</v>
      </c>
      <c r="L156" s="25">
        <f>ROUND(('NEW Reference'!E$6*List!$H156)+'NEW Reference'!E$7,0)</f>
        <v>2321</v>
      </c>
      <c r="M156" s="25">
        <f>ROUND(('NEW Reference'!F$6*List!$H156)+'NEW Reference'!F$7,0)</f>
        <v>2418</v>
      </c>
      <c r="N156" s="25">
        <f>ROUND(('NEW Reference'!G$6*List!$H156)+'NEW Reference'!G$7,0)</f>
        <v>2737</v>
      </c>
      <c r="O156" s="25">
        <f>ROUND(('NEW Reference'!H$6*List!$H156)+'NEW Reference'!H$7,0)</f>
        <v>2841</v>
      </c>
      <c r="P156" s="25">
        <f>ROUND(('NEW Reference'!I$6*List!$H156)+'NEW Reference'!I$7,0)</f>
        <v>2953</v>
      </c>
      <c r="Q156" s="25">
        <f>ROUND(('NEW Reference'!J$6*List!$H156)+'NEW Reference'!J$7,0)</f>
        <v>3420</v>
      </c>
      <c r="R156" s="25">
        <f>ROUND(('NEW Reference'!K$6*List!$H156)+'NEW Reference'!K$7,0)</f>
        <v>3527</v>
      </c>
      <c r="S156" s="25">
        <f>ROUND(('NEW Reference'!L$6*List!$H156)+'NEW Reference'!L$7,0)</f>
        <v>3806</v>
      </c>
      <c r="T156" s="25">
        <f>ROUND(('NEW Reference'!M$6*List!$H156)+'NEW Reference'!M$7,0)</f>
        <v>4546</v>
      </c>
      <c r="U156" s="25">
        <f>ROUND(('NEW Reference'!N$6*List!$H156)+'NEW Reference'!N$7,0)</f>
        <v>18342</v>
      </c>
      <c r="V156" s="26">
        <f>ROUND(('NEW Reference'!O$6*List!$H156)+'NEW Reference'!O$7,0)</f>
        <v>682</v>
      </c>
      <c r="W156" s="26">
        <f>ROUND(('NEW Reference'!P$6*List!$H156)+'NEW Reference'!P$7,0)</f>
        <v>961</v>
      </c>
      <c r="X156" s="26">
        <f>ROUND(('NEW Reference'!Q$6*List!$H156)+'NEW Reference'!Q$7,0)</f>
        <v>480</v>
      </c>
      <c r="Z156" s="3" t="str">
        <f t="shared" si="10"/>
        <v>GREENE, Arkansas</v>
      </c>
      <c r="AA156" s="79" t="s">
        <v>160</v>
      </c>
      <c r="AB156" s="28" t="s">
        <v>91</v>
      </c>
      <c r="AC156" s="30" t="s">
        <v>337</v>
      </c>
      <c r="AD156" s="31"/>
      <c r="AE156" s="20">
        <f t="shared" si="9"/>
        <v>0.73019999999999996</v>
      </c>
      <c r="AF156" s="75">
        <v>19140</v>
      </c>
      <c r="AG156" t="s">
        <v>392</v>
      </c>
      <c r="AH156" s="20">
        <v>0.89190000000000003</v>
      </c>
    </row>
    <row r="157" spans="1:34">
      <c r="A157" s="83">
        <v>4280</v>
      </c>
      <c r="B157" s="83">
        <v>5057</v>
      </c>
      <c r="C157" s="85">
        <v>99904</v>
      </c>
      <c r="D157" s="78" t="s">
        <v>98</v>
      </c>
      <c r="E157" s="79" t="s">
        <v>393</v>
      </c>
      <c r="F157" s="34" t="s">
        <v>337</v>
      </c>
      <c r="G157" s="24" t="s">
        <v>97</v>
      </c>
      <c r="H157" s="80">
        <f t="shared" si="8"/>
        <v>0.73019999999999996</v>
      </c>
      <c r="I157" s="25">
        <f>ROUND(('NEW Reference'!B$6*List!$H157)+'NEW Reference'!B$7,0)</f>
        <v>1051</v>
      </c>
      <c r="J157" s="25">
        <f>ROUND(('NEW Reference'!C$6*List!$H157)+'NEW Reference'!C$7,0)</f>
        <v>1566</v>
      </c>
      <c r="K157" s="25">
        <f>ROUND(('NEW Reference'!D$6*List!$H157)+'NEW Reference'!D$7,0)</f>
        <v>1877</v>
      </c>
      <c r="L157" s="25">
        <f>ROUND(('NEW Reference'!E$6*List!$H157)+'NEW Reference'!E$7,0)</f>
        <v>2321</v>
      </c>
      <c r="M157" s="25">
        <f>ROUND(('NEW Reference'!F$6*List!$H157)+'NEW Reference'!F$7,0)</f>
        <v>2418</v>
      </c>
      <c r="N157" s="25">
        <f>ROUND(('NEW Reference'!G$6*List!$H157)+'NEW Reference'!G$7,0)</f>
        <v>2737</v>
      </c>
      <c r="O157" s="25">
        <f>ROUND(('NEW Reference'!H$6*List!$H157)+'NEW Reference'!H$7,0)</f>
        <v>2841</v>
      </c>
      <c r="P157" s="25">
        <f>ROUND(('NEW Reference'!I$6*List!$H157)+'NEW Reference'!I$7,0)</f>
        <v>2953</v>
      </c>
      <c r="Q157" s="25">
        <f>ROUND(('NEW Reference'!J$6*List!$H157)+'NEW Reference'!J$7,0)</f>
        <v>3420</v>
      </c>
      <c r="R157" s="25">
        <f>ROUND(('NEW Reference'!K$6*List!$H157)+'NEW Reference'!K$7,0)</f>
        <v>3527</v>
      </c>
      <c r="S157" s="25">
        <f>ROUND(('NEW Reference'!L$6*List!$H157)+'NEW Reference'!L$7,0)</f>
        <v>3806</v>
      </c>
      <c r="T157" s="25">
        <f>ROUND(('NEW Reference'!M$6*List!$H157)+'NEW Reference'!M$7,0)</f>
        <v>4546</v>
      </c>
      <c r="U157" s="25">
        <f>ROUND(('NEW Reference'!N$6*List!$H157)+'NEW Reference'!N$7,0)</f>
        <v>18342</v>
      </c>
      <c r="V157" s="26">
        <f>ROUND(('NEW Reference'!O$6*List!$H157)+'NEW Reference'!O$7,0)</f>
        <v>682</v>
      </c>
      <c r="W157" s="26">
        <f>ROUND(('NEW Reference'!P$6*List!$H157)+'NEW Reference'!P$7,0)</f>
        <v>961</v>
      </c>
      <c r="X157" s="26">
        <f>ROUND(('NEW Reference'!Q$6*List!$H157)+'NEW Reference'!Q$7,0)</f>
        <v>480</v>
      </c>
      <c r="Z157" s="3" t="str">
        <f t="shared" si="10"/>
        <v>HEMPSTEAD, Arkansas</v>
      </c>
      <c r="AA157" s="79" t="s">
        <v>393</v>
      </c>
      <c r="AB157" s="28" t="s">
        <v>91</v>
      </c>
      <c r="AC157" s="30" t="s">
        <v>337</v>
      </c>
      <c r="AD157" s="31"/>
      <c r="AE157" s="20">
        <f t="shared" si="9"/>
        <v>0.73019999999999996</v>
      </c>
      <c r="AF157" s="75">
        <v>19300</v>
      </c>
      <c r="AG157" t="s">
        <v>93</v>
      </c>
      <c r="AH157" s="20">
        <v>0.79269999999999996</v>
      </c>
    </row>
    <row r="158" spans="1:34">
      <c r="A158" s="83">
        <v>4290</v>
      </c>
      <c r="B158" s="83">
        <v>5059</v>
      </c>
      <c r="C158" s="85">
        <v>99904</v>
      </c>
      <c r="D158" s="78" t="s">
        <v>98</v>
      </c>
      <c r="E158" s="79" t="s">
        <v>394</v>
      </c>
      <c r="F158" s="34" t="s">
        <v>337</v>
      </c>
      <c r="G158" s="24" t="s">
        <v>97</v>
      </c>
      <c r="H158" s="80">
        <f t="shared" si="8"/>
        <v>0.73019999999999996</v>
      </c>
      <c r="I158" s="25">
        <f>ROUND(('NEW Reference'!B$6*List!$H158)+'NEW Reference'!B$7,0)</f>
        <v>1051</v>
      </c>
      <c r="J158" s="25">
        <f>ROUND(('NEW Reference'!C$6*List!$H158)+'NEW Reference'!C$7,0)</f>
        <v>1566</v>
      </c>
      <c r="K158" s="25">
        <f>ROUND(('NEW Reference'!D$6*List!$H158)+'NEW Reference'!D$7,0)</f>
        <v>1877</v>
      </c>
      <c r="L158" s="25">
        <f>ROUND(('NEW Reference'!E$6*List!$H158)+'NEW Reference'!E$7,0)</f>
        <v>2321</v>
      </c>
      <c r="M158" s="25">
        <f>ROUND(('NEW Reference'!F$6*List!$H158)+'NEW Reference'!F$7,0)</f>
        <v>2418</v>
      </c>
      <c r="N158" s="25">
        <f>ROUND(('NEW Reference'!G$6*List!$H158)+'NEW Reference'!G$7,0)</f>
        <v>2737</v>
      </c>
      <c r="O158" s="25">
        <f>ROUND(('NEW Reference'!H$6*List!$H158)+'NEW Reference'!H$7,0)</f>
        <v>2841</v>
      </c>
      <c r="P158" s="25">
        <f>ROUND(('NEW Reference'!I$6*List!$H158)+'NEW Reference'!I$7,0)</f>
        <v>2953</v>
      </c>
      <c r="Q158" s="25">
        <f>ROUND(('NEW Reference'!J$6*List!$H158)+'NEW Reference'!J$7,0)</f>
        <v>3420</v>
      </c>
      <c r="R158" s="25">
        <f>ROUND(('NEW Reference'!K$6*List!$H158)+'NEW Reference'!K$7,0)</f>
        <v>3527</v>
      </c>
      <c r="S158" s="25">
        <f>ROUND(('NEW Reference'!L$6*List!$H158)+'NEW Reference'!L$7,0)</f>
        <v>3806</v>
      </c>
      <c r="T158" s="25">
        <f>ROUND(('NEW Reference'!M$6*List!$H158)+'NEW Reference'!M$7,0)</f>
        <v>4546</v>
      </c>
      <c r="U158" s="25">
        <f>ROUND(('NEW Reference'!N$6*List!$H158)+'NEW Reference'!N$7,0)</f>
        <v>18342</v>
      </c>
      <c r="V158" s="26">
        <f>ROUND(('NEW Reference'!O$6*List!$H158)+'NEW Reference'!O$7,0)</f>
        <v>682</v>
      </c>
      <c r="W158" s="26">
        <f>ROUND(('NEW Reference'!P$6*List!$H158)+'NEW Reference'!P$7,0)</f>
        <v>961</v>
      </c>
      <c r="X158" s="26">
        <f>ROUND(('NEW Reference'!Q$6*List!$H158)+'NEW Reference'!Q$7,0)</f>
        <v>480</v>
      </c>
      <c r="Z158" s="3" t="str">
        <f t="shared" si="10"/>
        <v>HOT SPRING, Arkansas</v>
      </c>
      <c r="AA158" s="79" t="s">
        <v>394</v>
      </c>
      <c r="AB158" s="28" t="s">
        <v>91</v>
      </c>
      <c r="AC158" s="30" t="s">
        <v>337</v>
      </c>
      <c r="AD158" s="31"/>
      <c r="AE158" s="20">
        <f t="shared" si="9"/>
        <v>0.73019999999999996</v>
      </c>
      <c r="AF158" s="75">
        <v>19340</v>
      </c>
      <c r="AG158" t="s">
        <v>395</v>
      </c>
      <c r="AH158" s="20">
        <v>0.78580000000000005</v>
      </c>
    </row>
    <row r="159" spans="1:34">
      <c r="A159" s="83">
        <v>4300</v>
      </c>
      <c r="B159" s="83">
        <v>5061</v>
      </c>
      <c r="C159" s="85">
        <v>99904</v>
      </c>
      <c r="D159" s="78" t="s">
        <v>98</v>
      </c>
      <c r="E159" s="79" t="s">
        <v>396</v>
      </c>
      <c r="F159" s="34" t="s">
        <v>337</v>
      </c>
      <c r="G159" s="24" t="s">
        <v>97</v>
      </c>
      <c r="H159" s="80">
        <f t="shared" si="8"/>
        <v>0.73019999999999996</v>
      </c>
      <c r="I159" s="25">
        <f>ROUND(('NEW Reference'!B$6*List!$H159)+'NEW Reference'!B$7,0)</f>
        <v>1051</v>
      </c>
      <c r="J159" s="25">
        <f>ROUND(('NEW Reference'!C$6*List!$H159)+'NEW Reference'!C$7,0)</f>
        <v>1566</v>
      </c>
      <c r="K159" s="25">
        <f>ROUND(('NEW Reference'!D$6*List!$H159)+'NEW Reference'!D$7,0)</f>
        <v>1877</v>
      </c>
      <c r="L159" s="25">
        <f>ROUND(('NEW Reference'!E$6*List!$H159)+'NEW Reference'!E$7,0)</f>
        <v>2321</v>
      </c>
      <c r="M159" s="25">
        <f>ROUND(('NEW Reference'!F$6*List!$H159)+'NEW Reference'!F$7,0)</f>
        <v>2418</v>
      </c>
      <c r="N159" s="25">
        <f>ROUND(('NEW Reference'!G$6*List!$H159)+'NEW Reference'!G$7,0)</f>
        <v>2737</v>
      </c>
      <c r="O159" s="25">
        <f>ROUND(('NEW Reference'!H$6*List!$H159)+'NEW Reference'!H$7,0)</f>
        <v>2841</v>
      </c>
      <c r="P159" s="25">
        <f>ROUND(('NEW Reference'!I$6*List!$H159)+'NEW Reference'!I$7,0)</f>
        <v>2953</v>
      </c>
      <c r="Q159" s="25">
        <f>ROUND(('NEW Reference'!J$6*List!$H159)+'NEW Reference'!J$7,0)</f>
        <v>3420</v>
      </c>
      <c r="R159" s="25">
        <f>ROUND(('NEW Reference'!K$6*List!$H159)+'NEW Reference'!K$7,0)</f>
        <v>3527</v>
      </c>
      <c r="S159" s="25">
        <f>ROUND(('NEW Reference'!L$6*List!$H159)+'NEW Reference'!L$7,0)</f>
        <v>3806</v>
      </c>
      <c r="T159" s="25">
        <f>ROUND(('NEW Reference'!M$6*List!$H159)+'NEW Reference'!M$7,0)</f>
        <v>4546</v>
      </c>
      <c r="U159" s="25">
        <f>ROUND(('NEW Reference'!N$6*List!$H159)+'NEW Reference'!N$7,0)</f>
        <v>18342</v>
      </c>
      <c r="V159" s="26">
        <f>ROUND(('NEW Reference'!O$6*List!$H159)+'NEW Reference'!O$7,0)</f>
        <v>682</v>
      </c>
      <c r="W159" s="26">
        <f>ROUND(('NEW Reference'!P$6*List!$H159)+'NEW Reference'!P$7,0)</f>
        <v>961</v>
      </c>
      <c r="X159" s="26">
        <f>ROUND(('NEW Reference'!Q$6*List!$H159)+'NEW Reference'!Q$7,0)</f>
        <v>480</v>
      </c>
      <c r="Z159" s="3" t="str">
        <f t="shared" si="10"/>
        <v>HOWARD, Arkansas</v>
      </c>
      <c r="AA159" s="79" t="s">
        <v>396</v>
      </c>
      <c r="AB159" s="28" t="s">
        <v>91</v>
      </c>
      <c r="AC159" s="30" t="s">
        <v>337</v>
      </c>
      <c r="AD159" s="31"/>
      <c r="AE159" s="20">
        <f t="shared" si="9"/>
        <v>0.73019999999999996</v>
      </c>
      <c r="AF159" s="75">
        <v>19430</v>
      </c>
      <c r="AG159" t="s">
        <v>397</v>
      </c>
      <c r="AH159" s="20">
        <v>0.96830000000000005</v>
      </c>
    </row>
    <row r="160" spans="1:34">
      <c r="A160" s="83">
        <v>4310</v>
      </c>
      <c r="B160" s="83">
        <v>5063</v>
      </c>
      <c r="C160" s="85">
        <v>99904</v>
      </c>
      <c r="D160" s="78" t="s">
        <v>98</v>
      </c>
      <c r="E160" s="79" t="s">
        <v>398</v>
      </c>
      <c r="F160" s="34" t="s">
        <v>337</v>
      </c>
      <c r="G160" s="24" t="s">
        <v>97</v>
      </c>
      <c r="H160" s="80">
        <f t="shared" si="8"/>
        <v>0.73019999999999996</v>
      </c>
      <c r="I160" s="25">
        <f>ROUND(('NEW Reference'!B$6*List!$H160)+'NEW Reference'!B$7,0)</f>
        <v>1051</v>
      </c>
      <c r="J160" s="25">
        <f>ROUND(('NEW Reference'!C$6*List!$H160)+'NEW Reference'!C$7,0)</f>
        <v>1566</v>
      </c>
      <c r="K160" s="25">
        <f>ROUND(('NEW Reference'!D$6*List!$H160)+'NEW Reference'!D$7,0)</f>
        <v>1877</v>
      </c>
      <c r="L160" s="25">
        <f>ROUND(('NEW Reference'!E$6*List!$H160)+'NEW Reference'!E$7,0)</f>
        <v>2321</v>
      </c>
      <c r="M160" s="25">
        <f>ROUND(('NEW Reference'!F$6*List!$H160)+'NEW Reference'!F$7,0)</f>
        <v>2418</v>
      </c>
      <c r="N160" s="25">
        <f>ROUND(('NEW Reference'!G$6*List!$H160)+'NEW Reference'!G$7,0)</f>
        <v>2737</v>
      </c>
      <c r="O160" s="25">
        <f>ROUND(('NEW Reference'!H$6*List!$H160)+'NEW Reference'!H$7,0)</f>
        <v>2841</v>
      </c>
      <c r="P160" s="25">
        <f>ROUND(('NEW Reference'!I$6*List!$H160)+'NEW Reference'!I$7,0)</f>
        <v>2953</v>
      </c>
      <c r="Q160" s="25">
        <f>ROUND(('NEW Reference'!J$6*List!$H160)+'NEW Reference'!J$7,0)</f>
        <v>3420</v>
      </c>
      <c r="R160" s="25">
        <f>ROUND(('NEW Reference'!K$6*List!$H160)+'NEW Reference'!K$7,0)</f>
        <v>3527</v>
      </c>
      <c r="S160" s="25">
        <f>ROUND(('NEW Reference'!L$6*List!$H160)+'NEW Reference'!L$7,0)</f>
        <v>3806</v>
      </c>
      <c r="T160" s="25">
        <f>ROUND(('NEW Reference'!M$6*List!$H160)+'NEW Reference'!M$7,0)</f>
        <v>4546</v>
      </c>
      <c r="U160" s="25">
        <f>ROUND(('NEW Reference'!N$6*List!$H160)+'NEW Reference'!N$7,0)</f>
        <v>18342</v>
      </c>
      <c r="V160" s="26">
        <f>ROUND(('NEW Reference'!O$6*List!$H160)+'NEW Reference'!O$7,0)</f>
        <v>682</v>
      </c>
      <c r="W160" s="26">
        <f>ROUND(('NEW Reference'!P$6*List!$H160)+'NEW Reference'!P$7,0)</f>
        <v>961</v>
      </c>
      <c r="X160" s="26">
        <f>ROUND(('NEW Reference'!Q$6*List!$H160)+'NEW Reference'!Q$7,0)</f>
        <v>480</v>
      </c>
      <c r="Z160" s="3" t="str">
        <f t="shared" si="10"/>
        <v>INDEPENDENCE, Arkansas</v>
      </c>
      <c r="AA160" s="79" t="s">
        <v>398</v>
      </c>
      <c r="AB160" s="28" t="s">
        <v>91</v>
      </c>
      <c r="AC160" s="23" t="s">
        <v>337</v>
      </c>
      <c r="AD160" s="31"/>
      <c r="AE160" s="20">
        <f t="shared" si="9"/>
        <v>0.73019999999999996</v>
      </c>
      <c r="AF160" s="75">
        <v>19460</v>
      </c>
      <c r="AG160" t="s">
        <v>176</v>
      </c>
      <c r="AH160" s="20">
        <v>0.71800000000000008</v>
      </c>
    </row>
    <row r="161" spans="1:34">
      <c r="A161" s="83">
        <v>4320</v>
      </c>
      <c r="B161" s="83">
        <v>5065</v>
      </c>
      <c r="C161" s="85">
        <v>99904</v>
      </c>
      <c r="D161" s="78" t="s">
        <v>98</v>
      </c>
      <c r="E161" s="79" t="s">
        <v>399</v>
      </c>
      <c r="F161" s="34" t="s">
        <v>337</v>
      </c>
      <c r="G161" s="24" t="s">
        <v>97</v>
      </c>
      <c r="H161" s="80">
        <f t="shared" si="8"/>
        <v>0.73019999999999996</v>
      </c>
      <c r="I161" s="25">
        <f>ROUND(('NEW Reference'!B$6*List!$H161)+'NEW Reference'!B$7,0)</f>
        <v>1051</v>
      </c>
      <c r="J161" s="25">
        <f>ROUND(('NEW Reference'!C$6*List!$H161)+'NEW Reference'!C$7,0)</f>
        <v>1566</v>
      </c>
      <c r="K161" s="25">
        <f>ROUND(('NEW Reference'!D$6*List!$H161)+'NEW Reference'!D$7,0)</f>
        <v>1877</v>
      </c>
      <c r="L161" s="25">
        <f>ROUND(('NEW Reference'!E$6*List!$H161)+'NEW Reference'!E$7,0)</f>
        <v>2321</v>
      </c>
      <c r="M161" s="25">
        <f>ROUND(('NEW Reference'!F$6*List!$H161)+'NEW Reference'!F$7,0)</f>
        <v>2418</v>
      </c>
      <c r="N161" s="25">
        <f>ROUND(('NEW Reference'!G$6*List!$H161)+'NEW Reference'!G$7,0)</f>
        <v>2737</v>
      </c>
      <c r="O161" s="25">
        <f>ROUND(('NEW Reference'!H$6*List!$H161)+'NEW Reference'!H$7,0)</f>
        <v>2841</v>
      </c>
      <c r="P161" s="25">
        <f>ROUND(('NEW Reference'!I$6*List!$H161)+'NEW Reference'!I$7,0)</f>
        <v>2953</v>
      </c>
      <c r="Q161" s="25">
        <f>ROUND(('NEW Reference'!J$6*List!$H161)+'NEW Reference'!J$7,0)</f>
        <v>3420</v>
      </c>
      <c r="R161" s="25">
        <f>ROUND(('NEW Reference'!K$6*List!$H161)+'NEW Reference'!K$7,0)</f>
        <v>3527</v>
      </c>
      <c r="S161" s="25">
        <f>ROUND(('NEW Reference'!L$6*List!$H161)+'NEW Reference'!L$7,0)</f>
        <v>3806</v>
      </c>
      <c r="T161" s="25">
        <f>ROUND(('NEW Reference'!M$6*List!$H161)+'NEW Reference'!M$7,0)</f>
        <v>4546</v>
      </c>
      <c r="U161" s="25">
        <f>ROUND(('NEW Reference'!N$6*List!$H161)+'NEW Reference'!N$7,0)</f>
        <v>18342</v>
      </c>
      <c r="V161" s="26">
        <f>ROUND(('NEW Reference'!O$6*List!$H161)+'NEW Reference'!O$7,0)</f>
        <v>682</v>
      </c>
      <c r="W161" s="26">
        <f>ROUND(('NEW Reference'!P$6*List!$H161)+'NEW Reference'!P$7,0)</f>
        <v>961</v>
      </c>
      <c r="X161" s="26">
        <f>ROUND(('NEW Reference'!Q$6*List!$H161)+'NEW Reference'!Q$7,0)</f>
        <v>480</v>
      </c>
      <c r="Z161" s="3" t="str">
        <f t="shared" si="10"/>
        <v>IZARD, Arkansas</v>
      </c>
      <c r="AA161" s="79" t="s">
        <v>399</v>
      </c>
      <c r="AB161" s="28" t="s">
        <v>91</v>
      </c>
      <c r="AC161" s="30" t="s">
        <v>337</v>
      </c>
      <c r="AD161" s="29"/>
      <c r="AE161" s="20">
        <f t="shared" si="9"/>
        <v>0.73019999999999996</v>
      </c>
      <c r="AF161" s="75">
        <v>19500</v>
      </c>
      <c r="AG161" t="s">
        <v>400</v>
      </c>
      <c r="AH161" s="20">
        <v>0.84140000000000004</v>
      </c>
    </row>
    <row r="162" spans="1:34">
      <c r="A162" s="83">
        <v>4330</v>
      </c>
      <c r="B162" s="83">
        <v>5067</v>
      </c>
      <c r="C162" s="85">
        <v>99904</v>
      </c>
      <c r="D162" s="78" t="s">
        <v>98</v>
      </c>
      <c r="E162" s="79" t="s">
        <v>168</v>
      </c>
      <c r="F162" s="34" t="s">
        <v>337</v>
      </c>
      <c r="G162" s="24" t="s">
        <v>97</v>
      </c>
      <c r="H162" s="80">
        <f t="shared" si="8"/>
        <v>0.73019999999999996</v>
      </c>
      <c r="I162" s="25">
        <f>ROUND(('NEW Reference'!B$6*List!$H162)+'NEW Reference'!B$7,0)</f>
        <v>1051</v>
      </c>
      <c r="J162" s="25">
        <f>ROUND(('NEW Reference'!C$6*List!$H162)+'NEW Reference'!C$7,0)</f>
        <v>1566</v>
      </c>
      <c r="K162" s="25">
        <f>ROUND(('NEW Reference'!D$6*List!$H162)+'NEW Reference'!D$7,0)</f>
        <v>1877</v>
      </c>
      <c r="L162" s="25">
        <f>ROUND(('NEW Reference'!E$6*List!$H162)+'NEW Reference'!E$7,0)</f>
        <v>2321</v>
      </c>
      <c r="M162" s="25">
        <f>ROUND(('NEW Reference'!F$6*List!$H162)+'NEW Reference'!F$7,0)</f>
        <v>2418</v>
      </c>
      <c r="N162" s="25">
        <f>ROUND(('NEW Reference'!G$6*List!$H162)+'NEW Reference'!G$7,0)</f>
        <v>2737</v>
      </c>
      <c r="O162" s="25">
        <f>ROUND(('NEW Reference'!H$6*List!$H162)+'NEW Reference'!H$7,0)</f>
        <v>2841</v>
      </c>
      <c r="P162" s="25">
        <f>ROUND(('NEW Reference'!I$6*List!$H162)+'NEW Reference'!I$7,0)</f>
        <v>2953</v>
      </c>
      <c r="Q162" s="25">
        <f>ROUND(('NEW Reference'!J$6*List!$H162)+'NEW Reference'!J$7,0)</f>
        <v>3420</v>
      </c>
      <c r="R162" s="25">
        <f>ROUND(('NEW Reference'!K$6*List!$H162)+'NEW Reference'!K$7,0)</f>
        <v>3527</v>
      </c>
      <c r="S162" s="25">
        <f>ROUND(('NEW Reference'!L$6*List!$H162)+'NEW Reference'!L$7,0)</f>
        <v>3806</v>
      </c>
      <c r="T162" s="25">
        <f>ROUND(('NEW Reference'!M$6*List!$H162)+'NEW Reference'!M$7,0)</f>
        <v>4546</v>
      </c>
      <c r="U162" s="25">
        <f>ROUND(('NEW Reference'!N$6*List!$H162)+'NEW Reference'!N$7,0)</f>
        <v>18342</v>
      </c>
      <c r="V162" s="26">
        <f>ROUND(('NEW Reference'!O$6*List!$H162)+'NEW Reference'!O$7,0)</f>
        <v>682</v>
      </c>
      <c r="W162" s="26">
        <f>ROUND(('NEW Reference'!P$6*List!$H162)+'NEW Reference'!P$7,0)</f>
        <v>961</v>
      </c>
      <c r="X162" s="26">
        <f>ROUND(('NEW Reference'!Q$6*List!$H162)+'NEW Reference'!Q$7,0)</f>
        <v>480</v>
      </c>
      <c r="Z162" s="3" t="str">
        <f t="shared" si="10"/>
        <v>JACKSON, Arkansas</v>
      </c>
      <c r="AA162" s="79" t="s">
        <v>168</v>
      </c>
      <c r="AB162" s="28" t="s">
        <v>91</v>
      </c>
      <c r="AC162" s="30" t="s">
        <v>337</v>
      </c>
      <c r="AD162" s="31"/>
      <c r="AE162" s="20">
        <f t="shared" si="9"/>
        <v>0.73019999999999996</v>
      </c>
      <c r="AF162" s="75">
        <v>19660</v>
      </c>
      <c r="AG162" t="s">
        <v>401</v>
      </c>
      <c r="AH162" s="20">
        <v>0.88060000000000005</v>
      </c>
    </row>
    <row r="163" spans="1:34">
      <c r="A163" s="83">
        <v>4340</v>
      </c>
      <c r="B163" s="83">
        <v>5069</v>
      </c>
      <c r="C163" s="85">
        <v>99904</v>
      </c>
      <c r="D163" s="78" t="s">
        <v>98</v>
      </c>
      <c r="E163" s="79" t="s">
        <v>170</v>
      </c>
      <c r="F163" s="33" t="s">
        <v>337</v>
      </c>
      <c r="G163" s="24" t="s">
        <v>90</v>
      </c>
      <c r="H163" s="80">
        <f t="shared" si="8"/>
        <v>0.73019999999999996</v>
      </c>
      <c r="I163" s="25">
        <f>ROUND(('NEW Reference'!B$6*List!$H163)+'NEW Reference'!B$7,0)</f>
        <v>1051</v>
      </c>
      <c r="J163" s="25">
        <f>ROUND(('NEW Reference'!C$6*List!$H163)+'NEW Reference'!C$7,0)</f>
        <v>1566</v>
      </c>
      <c r="K163" s="25">
        <f>ROUND(('NEW Reference'!D$6*List!$H163)+'NEW Reference'!D$7,0)</f>
        <v>1877</v>
      </c>
      <c r="L163" s="25">
        <f>ROUND(('NEW Reference'!E$6*List!$H163)+'NEW Reference'!E$7,0)</f>
        <v>2321</v>
      </c>
      <c r="M163" s="25">
        <f>ROUND(('NEW Reference'!F$6*List!$H163)+'NEW Reference'!F$7,0)</f>
        <v>2418</v>
      </c>
      <c r="N163" s="25">
        <f>ROUND(('NEW Reference'!G$6*List!$H163)+'NEW Reference'!G$7,0)</f>
        <v>2737</v>
      </c>
      <c r="O163" s="25">
        <f>ROUND(('NEW Reference'!H$6*List!$H163)+'NEW Reference'!H$7,0)</f>
        <v>2841</v>
      </c>
      <c r="P163" s="25">
        <f>ROUND(('NEW Reference'!I$6*List!$H163)+'NEW Reference'!I$7,0)</f>
        <v>2953</v>
      </c>
      <c r="Q163" s="25">
        <f>ROUND(('NEW Reference'!J$6*List!$H163)+'NEW Reference'!J$7,0)</f>
        <v>3420</v>
      </c>
      <c r="R163" s="25">
        <f>ROUND(('NEW Reference'!K$6*List!$H163)+'NEW Reference'!K$7,0)</f>
        <v>3527</v>
      </c>
      <c r="S163" s="25">
        <f>ROUND(('NEW Reference'!L$6*List!$H163)+'NEW Reference'!L$7,0)</f>
        <v>3806</v>
      </c>
      <c r="T163" s="25">
        <f>ROUND(('NEW Reference'!M$6*List!$H163)+'NEW Reference'!M$7,0)</f>
        <v>4546</v>
      </c>
      <c r="U163" s="25">
        <f>ROUND(('NEW Reference'!N$6*List!$H163)+'NEW Reference'!N$7,0)</f>
        <v>18342</v>
      </c>
      <c r="V163" s="26">
        <f>ROUND(('NEW Reference'!O$6*List!$H163)+'NEW Reference'!O$7,0)</f>
        <v>682</v>
      </c>
      <c r="W163" s="26">
        <f>ROUND(('NEW Reference'!P$6*List!$H163)+'NEW Reference'!P$7,0)</f>
        <v>961</v>
      </c>
      <c r="X163" s="26">
        <f>ROUND(('NEW Reference'!Q$6*List!$H163)+'NEW Reference'!Q$7,0)</f>
        <v>480</v>
      </c>
      <c r="Z163" s="3" t="str">
        <f t="shared" si="10"/>
        <v>JEFFERSON, Arkansas</v>
      </c>
      <c r="AA163" s="79" t="s">
        <v>170</v>
      </c>
      <c r="AB163" s="28" t="s">
        <v>91</v>
      </c>
      <c r="AC163" s="30" t="s">
        <v>337</v>
      </c>
      <c r="AD163" s="31"/>
      <c r="AE163" s="20">
        <f t="shared" si="9"/>
        <v>0.73019999999999996</v>
      </c>
      <c r="AF163" s="75">
        <v>19740</v>
      </c>
      <c r="AG163" t="s">
        <v>402</v>
      </c>
      <c r="AH163" s="20">
        <v>1.0118</v>
      </c>
    </row>
    <row r="164" spans="1:34">
      <c r="A164" s="83">
        <v>4350</v>
      </c>
      <c r="B164" s="83">
        <v>5071</v>
      </c>
      <c r="C164" s="85">
        <v>99904</v>
      </c>
      <c r="D164" s="78" t="s">
        <v>98</v>
      </c>
      <c r="E164" s="79" t="s">
        <v>403</v>
      </c>
      <c r="F164" s="34" t="s">
        <v>337</v>
      </c>
      <c r="G164" s="24" t="s">
        <v>97</v>
      </c>
      <c r="H164" s="80">
        <f t="shared" si="8"/>
        <v>0.73019999999999996</v>
      </c>
      <c r="I164" s="25">
        <f>ROUND(('NEW Reference'!B$6*List!$H164)+'NEW Reference'!B$7,0)</f>
        <v>1051</v>
      </c>
      <c r="J164" s="25">
        <f>ROUND(('NEW Reference'!C$6*List!$H164)+'NEW Reference'!C$7,0)</f>
        <v>1566</v>
      </c>
      <c r="K164" s="25">
        <f>ROUND(('NEW Reference'!D$6*List!$H164)+'NEW Reference'!D$7,0)</f>
        <v>1877</v>
      </c>
      <c r="L164" s="25">
        <f>ROUND(('NEW Reference'!E$6*List!$H164)+'NEW Reference'!E$7,0)</f>
        <v>2321</v>
      </c>
      <c r="M164" s="25">
        <f>ROUND(('NEW Reference'!F$6*List!$H164)+'NEW Reference'!F$7,0)</f>
        <v>2418</v>
      </c>
      <c r="N164" s="25">
        <f>ROUND(('NEW Reference'!G$6*List!$H164)+'NEW Reference'!G$7,0)</f>
        <v>2737</v>
      </c>
      <c r="O164" s="25">
        <f>ROUND(('NEW Reference'!H$6*List!$H164)+'NEW Reference'!H$7,0)</f>
        <v>2841</v>
      </c>
      <c r="P164" s="25">
        <f>ROUND(('NEW Reference'!I$6*List!$H164)+'NEW Reference'!I$7,0)</f>
        <v>2953</v>
      </c>
      <c r="Q164" s="25">
        <f>ROUND(('NEW Reference'!J$6*List!$H164)+'NEW Reference'!J$7,0)</f>
        <v>3420</v>
      </c>
      <c r="R164" s="25">
        <f>ROUND(('NEW Reference'!K$6*List!$H164)+'NEW Reference'!K$7,0)</f>
        <v>3527</v>
      </c>
      <c r="S164" s="25">
        <f>ROUND(('NEW Reference'!L$6*List!$H164)+'NEW Reference'!L$7,0)</f>
        <v>3806</v>
      </c>
      <c r="T164" s="25">
        <f>ROUND(('NEW Reference'!M$6*List!$H164)+'NEW Reference'!M$7,0)</f>
        <v>4546</v>
      </c>
      <c r="U164" s="25">
        <f>ROUND(('NEW Reference'!N$6*List!$H164)+'NEW Reference'!N$7,0)</f>
        <v>18342</v>
      </c>
      <c r="V164" s="26">
        <f>ROUND(('NEW Reference'!O$6*List!$H164)+'NEW Reference'!O$7,0)</f>
        <v>682</v>
      </c>
      <c r="W164" s="26">
        <f>ROUND(('NEW Reference'!P$6*List!$H164)+'NEW Reference'!P$7,0)</f>
        <v>961</v>
      </c>
      <c r="X164" s="26">
        <f>ROUND(('NEW Reference'!Q$6*List!$H164)+'NEW Reference'!Q$7,0)</f>
        <v>480</v>
      </c>
      <c r="Z164" s="3" t="str">
        <f t="shared" si="10"/>
        <v>JOHNSON, Arkansas</v>
      </c>
      <c r="AA164" s="79" t="s">
        <v>403</v>
      </c>
      <c r="AB164" s="28" t="s">
        <v>91</v>
      </c>
      <c r="AC164" s="30" t="s">
        <v>337</v>
      </c>
      <c r="AD164" s="31"/>
      <c r="AE164" s="20">
        <f t="shared" si="9"/>
        <v>0.73019999999999996</v>
      </c>
      <c r="AF164" s="75">
        <v>19780</v>
      </c>
      <c r="AG164" t="s">
        <v>404</v>
      </c>
      <c r="AH164" s="20">
        <v>0.91910000000000003</v>
      </c>
    </row>
    <row r="165" spans="1:34">
      <c r="A165" s="83">
        <v>4360</v>
      </c>
      <c r="B165" s="83">
        <v>5073</v>
      </c>
      <c r="C165" s="85">
        <v>99904</v>
      </c>
      <c r="D165" s="78" t="s">
        <v>98</v>
      </c>
      <c r="E165" s="79" t="s">
        <v>405</v>
      </c>
      <c r="F165" s="34" t="s">
        <v>337</v>
      </c>
      <c r="G165" s="24" t="s">
        <v>97</v>
      </c>
      <c r="H165" s="80">
        <f t="shared" ref="H165:H228" si="11">IFERROR(INDEX($AH:$AH,MATCH($C165,$AF:$AF,0)),"")</f>
        <v>0.73019999999999996</v>
      </c>
      <c r="I165" s="25">
        <f>ROUND(('NEW Reference'!B$6*List!$H165)+'NEW Reference'!B$7,0)</f>
        <v>1051</v>
      </c>
      <c r="J165" s="25">
        <f>ROUND(('NEW Reference'!C$6*List!$H165)+'NEW Reference'!C$7,0)</f>
        <v>1566</v>
      </c>
      <c r="K165" s="25">
        <f>ROUND(('NEW Reference'!D$6*List!$H165)+'NEW Reference'!D$7,0)</f>
        <v>1877</v>
      </c>
      <c r="L165" s="25">
        <f>ROUND(('NEW Reference'!E$6*List!$H165)+'NEW Reference'!E$7,0)</f>
        <v>2321</v>
      </c>
      <c r="M165" s="25">
        <f>ROUND(('NEW Reference'!F$6*List!$H165)+'NEW Reference'!F$7,0)</f>
        <v>2418</v>
      </c>
      <c r="N165" s="25">
        <f>ROUND(('NEW Reference'!G$6*List!$H165)+'NEW Reference'!G$7,0)</f>
        <v>2737</v>
      </c>
      <c r="O165" s="25">
        <f>ROUND(('NEW Reference'!H$6*List!$H165)+'NEW Reference'!H$7,0)</f>
        <v>2841</v>
      </c>
      <c r="P165" s="25">
        <f>ROUND(('NEW Reference'!I$6*List!$H165)+'NEW Reference'!I$7,0)</f>
        <v>2953</v>
      </c>
      <c r="Q165" s="25">
        <f>ROUND(('NEW Reference'!J$6*List!$H165)+'NEW Reference'!J$7,0)</f>
        <v>3420</v>
      </c>
      <c r="R165" s="25">
        <f>ROUND(('NEW Reference'!K$6*List!$H165)+'NEW Reference'!K$7,0)</f>
        <v>3527</v>
      </c>
      <c r="S165" s="25">
        <f>ROUND(('NEW Reference'!L$6*List!$H165)+'NEW Reference'!L$7,0)</f>
        <v>3806</v>
      </c>
      <c r="T165" s="25">
        <f>ROUND(('NEW Reference'!M$6*List!$H165)+'NEW Reference'!M$7,0)</f>
        <v>4546</v>
      </c>
      <c r="U165" s="25">
        <f>ROUND(('NEW Reference'!N$6*List!$H165)+'NEW Reference'!N$7,0)</f>
        <v>18342</v>
      </c>
      <c r="V165" s="26">
        <f>ROUND(('NEW Reference'!O$6*List!$H165)+'NEW Reference'!O$7,0)</f>
        <v>682</v>
      </c>
      <c r="W165" s="26">
        <f>ROUND(('NEW Reference'!P$6*List!$H165)+'NEW Reference'!P$7,0)</f>
        <v>961</v>
      </c>
      <c r="X165" s="26">
        <f>ROUND(('NEW Reference'!Q$6*List!$H165)+'NEW Reference'!Q$7,0)</f>
        <v>480</v>
      </c>
      <c r="Z165" s="3" t="str">
        <f t="shared" si="10"/>
        <v>LAFAYETTE, Arkansas</v>
      </c>
      <c r="AA165" s="79" t="s">
        <v>405</v>
      </c>
      <c r="AB165" s="28" t="s">
        <v>91</v>
      </c>
      <c r="AC165" s="23" t="s">
        <v>337</v>
      </c>
      <c r="AD165" s="31"/>
      <c r="AE165" s="20">
        <f t="shared" si="9"/>
        <v>0.73019999999999996</v>
      </c>
      <c r="AF165" s="75">
        <v>19804</v>
      </c>
      <c r="AG165" t="s">
        <v>406</v>
      </c>
      <c r="AH165" s="20">
        <v>0.88390000000000002</v>
      </c>
    </row>
    <row r="166" spans="1:34">
      <c r="A166" s="83">
        <v>4370</v>
      </c>
      <c r="B166" s="83">
        <v>5075</v>
      </c>
      <c r="C166" s="85">
        <v>99904</v>
      </c>
      <c r="D166" s="78" t="s">
        <v>98</v>
      </c>
      <c r="E166" s="79" t="s">
        <v>177</v>
      </c>
      <c r="F166" s="34" t="s">
        <v>337</v>
      </c>
      <c r="G166" s="24" t="s">
        <v>97</v>
      </c>
      <c r="H166" s="80">
        <f t="shared" si="11"/>
        <v>0.73019999999999996</v>
      </c>
      <c r="I166" s="25">
        <f>ROUND(('NEW Reference'!B$6*List!$H166)+'NEW Reference'!B$7,0)</f>
        <v>1051</v>
      </c>
      <c r="J166" s="25">
        <f>ROUND(('NEW Reference'!C$6*List!$H166)+'NEW Reference'!C$7,0)</f>
        <v>1566</v>
      </c>
      <c r="K166" s="25">
        <f>ROUND(('NEW Reference'!D$6*List!$H166)+'NEW Reference'!D$7,0)</f>
        <v>1877</v>
      </c>
      <c r="L166" s="25">
        <f>ROUND(('NEW Reference'!E$6*List!$H166)+'NEW Reference'!E$7,0)</f>
        <v>2321</v>
      </c>
      <c r="M166" s="25">
        <f>ROUND(('NEW Reference'!F$6*List!$H166)+'NEW Reference'!F$7,0)</f>
        <v>2418</v>
      </c>
      <c r="N166" s="25">
        <f>ROUND(('NEW Reference'!G$6*List!$H166)+'NEW Reference'!G$7,0)</f>
        <v>2737</v>
      </c>
      <c r="O166" s="25">
        <f>ROUND(('NEW Reference'!H$6*List!$H166)+'NEW Reference'!H$7,0)</f>
        <v>2841</v>
      </c>
      <c r="P166" s="25">
        <f>ROUND(('NEW Reference'!I$6*List!$H166)+'NEW Reference'!I$7,0)</f>
        <v>2953</v>
      </c>
      <c r="Q166" s="25">
        <f>ROUND(('NEW Reference'!J$6*List!$H166)+'NEW Reference'!J$7,0)</f>
        <v>3420</v>
      </c>
      <c r="R166" s="25">
        <f>ROUND(('NEW Reference'!K$6*List!$H166)+'NEW Reference'!K$7,0)</f>
        <v>3527</v>
      </c>
      <c r="S166" s="25">
        <f>ROUND(('NEW Reference'!L$6*List!$H166)+'NEW Reference'!L$7,0)</f>
        <v>3806</v>
      </c>
      <c r="T166" s="25">
        <f>ROUND(('NEW Reference'!M$6*List!$H166)+'NEW Reference'!M$7,0)</f>
        <v>4546</v>
      </c>
      <c r="U166" s="25">
        <f>ROUND(('NEW Reference'!N$6*List!$H166)+'NEW Reference'!N$7,0)</f>
        <v>18342</v>
      </c>
      <c r="V166" s="26">
        <f>ROUND(('NEW Reference'!O$6*List!$H166)+'NEW Reference'!O$7,0)</f>
        <v>682</v>
      </c>
      <c r="W166" s="26">
        <f>ROUND(('NEW Reference'!P$6*List!$H166)+'NEW Reference'!P$7,0)</f>
        <v>961</v>
      </c>
      <c r="X166" s="26">
        <f>ROUND(('NEW Reference'!Q$6*List!$H166)+'NEW Reference'!Q$7,0)</f>
        <v>480</v>
      </c>
      <c r="Z166" s="3" t="str">
        <f t="shared" si="10"/>
        <v>LAWRENCE, Arkansas</v>
      </c>
      <c r="AA166" s="79" t="s">
        <v>177</v>
      </c>
      <c r="AB166" s="28" t="s">
        <v>91</v>
      </c>
      <c r="AC166" s="23" t="s">
        <v>337</v>
      </c>
      <c r="AD166" s="29"/>
      <c r="AE166" s="20">
        <f t="shared" si="9"/>
        <v>0.73019999999999996</v>
      </c>
      <c r="AF166" s="75">
        <v>20020</v>
      </c>
      <c r="AG166" t="s">
        <v>156</v>
      </c>
      <c r="AH166" s="20">
        <v>0.71230000000000004</v>
      </c>
    </row>
    <row r="167" spans="1:34">
      <c r="A167" s="83">
        <v>4380</v>
      </c>
      <c r="B167" s="83">
        <v>5077</v>
      </c>
      <c r="C167" s="85">
        <v>99904</v>
      </c>
      <c r="D167" s="78" t="s">
        <v>98</v>
      </c>
      <c r="E167" s="79" t="s">
        <v>180</v>
      </c>
      <c r="F167" s="34" t="s">
        <v>337</v>
      </c>
      <c r="G167" s="24" t="s">
        <v>97</v>
      </c>
      <c r="H167" s="80">
        <f t="shared" si="11"/>
        <v>0.73019999999999996</v>
      </c>
      <c r="I167" s="25">
        <f>ROUND(('NEW Reference'!B$6*List!$H167)+'NEW Reference'!B$7,0)</f>
        <v>1051</v>
      </c>
      <c r="J167" s="25">
        <f>ROUND(('NEW Reference'!C$6*List!$H167)+'NEW Reference'!C$7,0)</f>
        <v>1566</v>
      </c>
      <c r="K167" s="25">
        <f>ROUND(('NEW Reference'!D$6*List!$H167)+'NEW Reference'!D$7,0)</f>
        <v>1877</v>
      </c>
      <c r="L167" s="25">
        <f>ROUND(('NEW Reference'!E$6*List!$H167)+'NEW Reference'!E$7,0)</f>
        <v>2321</v>
      </c>
      <c r="M167" s="25">
        <f>ROUND(('NEW Reference'!F$6*List!$H167)+'NEW Reference'!F$7,0)</f>
        <v>2418</v>
      </c>
      <c r="N167" s="25">
        <f>ROUND(('NEW Reference'!G$6*List!$H167)+'NEW Reference'!G$7,0)</f>
        <v>2737</v>
      </c>
      <c r="O167" s="25">
        <f>ROUND(('NEW Reference'!H$6*List!$H167)+'NEW Reference'!H$7,0)</f>
        <v>2841</v>
      </c>
      <c r="P167" s="25">
        <f>ROUND(('NEW Reference'!I$6*List!$H167)+'NEW Reference'!I$7,0)</f>
        <v>2953</v>
      </c>
      <c r="Q167" s="25">
        <f>ROUND(('NEW Reference'!J$6*List!$H167)+'NEW Reference'!J$7,0)</f>
        <v>3420</v>
      </c>
      <c r="R167" s="25">
        <f>ROUND(('NEW Reference'!K$6*List!$H167)+'NEW Reference'!K$7,0)</f>
        <v>3527</v>
      </c>
      <c r="S167" s="25">
        <f>ROUND(('NEW Reference'!L$6*List!$H167)+'NEW Reference'!L$7,0)</f>
        <v>3806</v>
      </c>
      <c r="T167" s="25">
        <f>ROUND(('NEW Reference'!M$6*List!$H167)+'NEW Reference'!M$7,0)</f>
        <v>4546</v>
      </c>
      <c r="U167" s="25">
        <f>ROUND(('NEW Reference'!N$6*List!$H167)+'NEW Reference'!N$7,0)</f>
        <v>18342</v>
      </c>
      <c r="V167" s="26">
        <f>ROUND(('NEW Reference'!O$6*List!$H167)+'NEW Reference'!O$7,0)</f>
        <v>682</v>
      </c>
      <c r="W167" s="26">
        <f>ROUND(('NEW Reference'!P$6*List!$H167)+'NEW Reference'!P$7,0)</f>
        <v>961</v>
      </c>
      <c r="X167" s="26">
        <f>ROUND(('NEW Reference'!Q$6*List!$H167)+'NEW Reference'!Q$7,0)</f>
        <v>480</v>
      </c>
      <c r="Z167" s="3" t="str">
        <f t="shared" si="10"/>
        <v>LEE, Arkansas</v>
      </c>
      <c r="AA167" s="79" t="s">
        <v>180</v>
      </c>
      <c r="AB167" s="28" t="s">
        <v>91</v>
      </c>
      <c r="AC167" s="30" t="s">
        <v>337</v>
      </c>
      <c r="AD167" s="29"/>
      <c r="AE167" s="20">
        <f t="shared" si="9"/>
        <v>0.73019999999999996</v>
      </c>
      <c r="AF167" s="75">
        <v>20100</v>
      </c>
      <c r="AG167" t="s">
        <v>407</v>
      </c>
      <c r="AH167" s="20">
        <v>1.1718</v>
      </c>
    </row>
    <row r="168" spans="1:34">
      <c r="A168" s="83">
        <v>4390</v>
      </c>
      <c r="B168" s="83">
        <v>5079</v>
      </c>
      <c r="C168" s="85">
        <v>99904</v>
      </c>
      <c r="D168" s="78" t="s">
        <v>98</v>
      </c>
      <c r="E168" s="79" t="s">
        <v>408</v>
      </c>
      <c r="F168" s="33" t="s">
        <v>337</v>
      </c>
      <c r="G168" s="24" t="s">
        <v>90</v>
      </c>
      <c r="H168" s="80">
        <f t="shared" si="11"/>
        <v>0.73019999999999996</v>
      </c>
      <c r="I168" s="25">
        <f>ROUND(('NEW Reference'!B$6*List!$H168)+'NEW Reference'!B$7,0)</f>
        <v>1051</v>
      </c>
      <c r="J168" s="25">
        <f>ROUND(('NEW Reference'!C$6*List!$H168)+'NEW Reference'!C$7,0)</f>
        <v>1566</v>
      </c>
      <c r="K168" s="25">
        <f>ROUND(('NEW Reference'!D$6*List!$H168)+'NEW Reference'!D$7,0)</f>
        <v>1877</v>
      </c>
      <c r="L168" s="25">
        <f>ROUND(('NEW Reference'!E$6*List!$H168)+'NEW Reference'!E$7,0)</f>
        <v>2321</v>
      </c>
      <c r="M168" s="25">
        <f>ROUND(('NEW Reference'!F$6*List!$H168)+'NEW Reference'!F$7,0)</f>
        <v>2418</v>
      </c>
      <c r="N168" s="25">
        <f>ROUND(('NEW Reference'!G$6*List!$H168)+'NEW Reference'!G$7,0)</f>
        <v>2737</v>
      </c>
      <c r="O168" s="25">
        <f>ROUND(('NEW Reference'!H$6*List!$H168)+'NEW Reference'!H$7,0)</f>
        <v>2841</v>
      </c>
      <c r="P168" s="25">
        <f>ROUND(('NEW Reference'!I$6*List!$H168)+'NEW Reference'!I$7,0)</f>
        <v>2953</v>
      </c>
      <c r="Q168" s="25">
        <f>ROUND(('NEW Reference'!J$6*List!$H168)+'NEW Reference'!J$7,0)</f>
        <v>3420</v>
      </c>
      <c r="R168" s="25">
        <f>ROUND(('NEW Reference'!K$6*List!$H168)+'NEW Reference'!K$7,0)</f>
        <v>3527</v>
      </c>
      <c r="S168" s="25">
        <f>ROUND(('NEW Reference'!L$6*List!$H168)+'NEW Reference'!L$7,0)</f>
        <v>3806</v>
      </c>
      <c r="T168" s="25">
        <f>ROUND(('NEW Reference'!M$6*List!$H168)+'NEW Reference'!M$7,0)</f>
        <v>4546</v>
      </c>
      <c r="U168" s="25">
        <f>ROUND(('NEW Reference'!N$6*List!$H168)+'NEW Reference'!N$7,0)</f>
        <v>18342</v>
      </c>
      <c r="V168" s="26">
        <f>ROUND(('NEW Reference'!O$6*List!$H168)+'NEW Reference'!O$7,0)</f>
        <v>682</v>
      </c>
      <c r="W168" s="26">
        <f>ROUND(('NEW Reference'!P$6*List!$H168)+'NEW Reference'!P$7,0)</f>
        <v>961</v>
      </c>
      <c r="X168" s="26">
        <f>ROUND(('NEW Reference'!Q$6*List!$H168)+'NEW Reference'!Q$7,0)</f>
        <v>480</v>
      </c>
      <c r="Z168" s="3" t="str">
        <f t="shared" si="10"/>
        <v>LINCOLN, Arkansas</v>
      </c>
      <c r="AA168" s="79" t="s">
        <v>408</v>
      </c>
      <c r="AB168" s="28" t="s">
        <v>91</v>
      </c>
      <c r="AC168" s="23" t="s">
        <v>337</v>
      </c>
      <c r="AD168" s="31"/>
      <c r="AE168" s="20">
        <f t="shared" si="9"/>
        <v>0.73019999999999996</v>
      </c>
      <c r="AF168" s="75">
        <v>20220</v>
      </c>
      <c r="AG168" t="s">
        <v>409</v>
      </c>
      <c r="AH168" s="20">
        <v>0.85650000000000004</v>
      </c>
    </row>
    <row r="169" spans="1:34">
      <c r="A169" s="83">
        <v>4400</v>
      </c>
      <c r="B169" s="83">
        <v>5081</v>
      </c>
      <c r="C169" s="85">
        <v>45500</v>
      </c>
      <c r="D169" s="78" t="s">
        <v>410</v>
      </c>
      <c r="E169" s="79" t="s">
        <v>411</v>
      </c>
      <c r="F169" s="33" t="s">
        <v>337</v>
      </c>
      <c r="G169" s="24" t="s">
        <v>90</v>
      </c>
      <c r="H169" s="80">
        <f t="shared" si="11"/>
        <v>0.94740000000000002</v>
      </c>
      <c r="I169" s="25">
        <f>ROUND(('NEW Reference'!B$6*List!$H169)+'NEW Reference'!B$7,0)</f>
        <v>1265</v>
      </c>
      <c r="J169" s="25">
        <f>ROUND(('NEW Reference'!C$6*List!$H169)+'NEW Reference'!C$7,0)</f>
        <v>1886</v>
      </c>
      <c r="K169" s="25">
        <f>ROUND(('NEW Reference'!D$6*List!$H169)+'NEW Reference'!D$7,0)</f>
        <v>2260</v>
      </c>
      <c r="L169" s="25">
        <f>ROUND(('NEW Reference'!E$6*List!$H169)+'NEW Reference'!E$7,0)</f>
        <v>2794</v>
      </c>
      <c r="M169" s="25">
        <f>ROUND(('NEW Reference'!F$6*List!$H169)+'NEW Reference'!F$7,0)</f>
        <v>2911</v>
      </c>
      <c r="N169" s="25">
        <f>ROUND(('NEW Reference'!G$6*List!$H169)+'NEW Reference'!G$7,0)</f>
        <v>3295</v>
      </c>
      <c r="O169" s="25">
        <f>ROUND(('NEW Reference'!H$6*List!$H169)+'NEW Reference'!H$7,0)</f>
        <v>3421</v>
      </c>
      <c r="P169" s="25">
        <f>ROUND(('NEW Reference'!I$6*List!$H169)+'NEW Reference'!I$7,0)</f>
        <v>3555</v>
      </c>
      <c r="Q169" s="25">
        <f>ROUND(('NEW Reference'!J$6*List!$H169)+'NEW Reference'!J$7,0)</f>
        <v>4117</v>
      </c>
      <c r="R169" s="25">
        <f>ROUND(('NEW Reference'!K$6*List!$H169)+'NEW Reference'!K$7,0)</f>
        <v>4247</v>
      </c>
      <c r="S169" s="25">
        <f>ROUND(('NEW Reference'!L$6*List!$H169)+'NEW Reference'!L$7,0)</f>
        <v>4582</v>
      </c>
      <c r="T169" s="25">
        <f>ROUND(('NEW Reference'!M$6*List!$H169)+'NEW Reference'!M$7,0)</f>
        <v>5473</v>
      </c>
      <c r="U169" s="25">
        <f>ROUND(('NEW Reference'!N$6*List!$H169)+'NEW Reference'!N$7,0)</f>
        <v>22082</v>
      </c>
      <c r="V169" s="26">
        <f>ROUND(('NEW Reference'!O$6*List!$H169)+'NEW Reference'!O$7,0)</f>
        <v>821</v>
      </c>
      <c r="W169" s="26">
        <f>ROUND(('NEW Reference'!P$6*List!$H169)+'NEW Reference'!P$7,0)</f>
        <v>1157</v>
      </c>
      <c r="X169" s="26">
        <f>ROUND(('NEW Reference'!Q$6*List!$H169)+'NEW Reference'!Q$7,0)</f>
        <v>578</v>
      </c>
      <c r="Z169" s="3" t="str">
        <f t="shared" si="10"/>
        <v>LITTLE RIVER, Arkansas</v>
      </c>
      <c r="AA169" s="79" t="s">
        <v>411</v>
      </c>
      <c r="AB169" s="28" t="s">
        <v>91</v>
      </c>
      <c r="AC169" s="23" t="s">
        <v>337</v>
      </c>
      <c r="AD169" s="29"/>
      <c r="AE169" s="20">
        <f t="shared" si="9"/>
        <v>0.94740000000000002</v>
      </c>
      <c r="AF169" s="75">
        <v>20260</v>
      </c>
      <c r="AG169" t="s">
        <v>412</v>
      </c>
      <c r="AH169" s="20">
        <v>0.94179999999999997</v>
      </c>
    </row>
    <row r="170" spans="1:34">
      <c r="A170" s="83">
        <v>4410</v>
      </c>
      <c r="B170" s="83">
        <v>5083</v>
      </c>
      <c r="C170" s="85">
        <v>99904</v>
      </c>
      <c r="D170" s="78" t="s">
        <v>98</v>
      </c>
      <c r="E170" s="79" t="s">
        <v>413</v>
      </c>
      <c r="F170" s="34" t="s">
        <v>337</v>
      </c>
      <c r="G170" s="24" t="s">
        <v>97</v>
      </c>
      <c r="H170" s="80">
        <f t="shared" si="11"/>
        <v>0.73019999999999996</v>
      </c>
      <c r="I170" s="25">
        <f>ROUND(('NEW Reference'!B$6*List!$H170)+'NEW Reference'!B$7,0)</f>
        <v>1051</v>
      </c>
      <c r="J170" s="25">
        <f>ROUND(('NEW Reference'!C$6*List!$H170)+'NEW Reference'!C$7,0)</f>
        <v>1566</v>
      </c>
      <c r="K170" s="25">
        <f>ROUND(('NEW Reference'!D$6*List!$H170)+'NEW Reference'!D$7,0)</f>
        <v>1877</v>
      </c>
      <c r="L170" s="25">
        <f>ROUND(('NEW Reference'!E$6*List!$H170)+'NEW Reference'!E$7,0)</f>
        <v>2321</v>
      </c>
      <c r="M170" s="25">
        <f>ROUND(('NEW Reference'!F$6*List!$H170)+'NEW Reference'!F$7,0)</f>
        <v>2418</v>
      </c>
      <c r="N170" s="25">
        <f>ROUND(('NEW Reference'!G$6*List!$H170)+'NEW Reference'!G$7,0)</f>
        <v>2737</v>
      </c>
      <c r="O170" s="25">
        <f>ROUND(('NEW Reference'!H$6*List!$H170)+'NEW Reference'!H$7,0)</f>
        <v>2841</v>
      </c>
      <c r="P170" s="25">
        <f>ROUND(('NEW Reference'!I$6*List!$H170)+'NEW Reference'!I$7,0)</f>
        <v>2953</v>
      </c>
      <c r="Q170" s="25">
        <f>ROUND(('NEW Reference'!J$6*List!$H170)+'NEW Reference'!J$7,0)</f>
        <v>3420</v>
      </c>
      <c r="R170" s="25">
        <f>ROUND(('NEW Reference'!K$6*List!$H170)+'NEW Reference'!K$7,0)</f>
        <v>3527</v>
      </c>
      <c r="S170" s="25">
        <f>ROUND(('NEW Reference'!L$6*List!$H170)+'NEW Reference'!L$7,0)</f>
        <v>3806</v>
      </c>
      <c r="T170" s="25">
        <f>ROUND(('NEW Reference'!M$6*List!$H170)+'NEW Reference'!M$7,0)</f>
        <v>4546</v>
      </c>
      <c r="U170" s="25">
        <f>ROUND(('NEW Reference'!N$6*List!$H170)+'NEW Reference'!N$7,0)</f>
        <v>18342</v>
      </c>
      <c r="V170" s="26">
        <f>ROUND(('NEW Reference'!O$6*List!$H170)+'NEW Reference'!O$7,0)</f>
        <v>682</v>
      </c>
      <c r="W170" s="26">
        <f>ROUND(('NEW Reference'!P$6*List!$H170)+'NEW Reference'!P$7,0)</f>
        <v>961</v>
      </c>
      <c r="X170" s="26">
        <f>ROUND(('NEW Reference'!Q$6*List!$H170)+'NEW Reference'!Q$7,0)</f>
        <v>480</v>
      </c>
      <c r="Z170" s="3" t="str">
        <f t="shared" si="10"/>
        <v>LOGAN, Arkansas</v>
      </c>
      <c r="AA170" s="79" t="s">
        <v>413</v>
      </c>
      <c r="AB170" s="28" t="s">
        <v>91</v>
      </c>
      <c r="AC170" s="30" t="s">
        <v>337</v>
      </c>
      <c r="AD170" s="29"/>
      <c r="AE170" s="20">
        <f t="shared" si="9"/>
        <v>0.73019999999999996</v>
      </c>
      <c r="AF170" s="75">
        <v>20500</v>
      </c>
      <c r="AG170" t="s">
        <v>414</v>
      </c>
      <c r="AH170" s="20">
        <v>0.95409999999999995</v>
      </c>
    </row>
    <row r="171" spans="1:34">
      <c r="A171" s="83">
        <v>4420</v>
      </c>
      <c r="B171" s="83">
        <v>5085</v>
      </c>
      <c r="C171" s="85">
        <v>30780</v>
      </c>
      <c r="D171" s="78" t="s">
        <v>380</v>
      </c>
      <c r="E171" s="79" t="s">
        <v>415</v>
      </c>
      <c r="F171" s="33" t="s">
        <v>337</v>
      </c>
      <c r="G171" s="24" t="s">
        <v>90</v>
      </c>
      <c r="H171" s="80">
        <f t="shared" si="11"/>
        <v>0.8841</v>
      </c>
      <c r="I171" s="25">
        <f>ROUND(('NEW Reference'!B$6*List!$H171)+'NEW Reference'!B$7,0)</f>
        <v>1202</v>
      </c>
      <c r="J171" s="25">
        <f>ROUND(('NEW Reference'!C$6*List!$H171)+'NEW Reference'!C$7,0)</f>
        <v>1793</v>
      </c>
      <c r="K171" s="25">
        <f>ROUND(('NEW Reference'!D$6*List!$H171)+'NEW Reference'!D$7,0)</f>
        <v>2148</v>
      </c>
      <c r="L171" s="25">
        <f>ROUND(('NEW Reference'!E$6*List!$H171)+'NEW Reference'!E$7,0)</f>
        <v>2656</v>
      </c>
      <c r="M171" s="25">
        <f>ROUND(('NEW Reference'!F$6*List!$H171)+'NEW Reference'!F$7,0)</f>
        <v>2767</v>
      </c>
      <c r="N171" s="25">
        <f>ROUND(('NEW Reference'!G$6*List!$H171)+'NEW Reference'!G$7,0)</f>
        <v>3132</v>
      </c>
      <c r="O171" s="25">
        <f>ROUND(('NEW Reference'!H$6*List!$H171)+'NEW Reference'!H$7,0)</f>
        <v>3252</v>
      </c>
      <c r="P171" s="25">
        <f>ROUND(('NEW Reference'!I$6*List!$H171)+'NEW Reference'!I$7,0)</f>
        <v>3380</v>
      </c>
      <c r="Q171" s="25">
        <f>ROUND(('NEW Reference'!J$6*List!$H171)+'NEW Reference'!J$7,0)</f>
        <v>3914</v>
      </c>
      <c r="R171" s="25">
        <f>ROUND(('NEW Reference'!K$6*List!$H171)+'NEW Reference'!K$7,0)</f>
        <v>4037</v>
      </c>
      <c r="S171" s="25">
        <f>ROUND(('NEW Reference'!L$6*List!$H171)+'NEW Reference'!L$7,0)</f>
        <v>4356</v>
      </c>
      <c r="T171" s="25">
        <f>ROUND(('NEW Reference'!M$6*List!$H171)+'NEW Reference'!M$7,0)</f>
        <v>5203</v>
      </c>
      <c r="U171" s="25">
        <f>ROUND(('NEW Reference'!N$6*List!$H171)+'NEW Reference'!N$7,0)</f>
        <v>20992</v>
      </c>
      <c r="V171" s="26">
        <f>ROUND(('NEW Reference'!O$6*List!$H171)+'NEW Reference'!O$7,0)</f>
        <v>780</v>
      </c>
      <c r="W171" s="26">
        <f>ROUND(('NEW Reference'!P$6*List!$H171)+'NEW Reference'!P$7,0)</f>
        <v>1100</v>
      </c>
      <c r="X171" s="26">
        <f>ROUND(('NEW Reference'!Q$6*List!$H171)+'NEW Reference'!Q$7,0)</f>
        <v>550</v>
      </c>
      <c r="Z171" s="3" t="str">
        <f t="shared" si="10"/>
        <v>LONOKE, Arkansas</v>
      </c>
      <c r="AA171" s="79" t="s">
        <v>415</v>
      </c>
      <c r="AB171" s="28" t="s">
        <v>91</v>
      </c>
      <c r="AC171" s="23" t="s">
        <v>337</v>
      </c>
      <c r="AD171" s="31"/>
      <c r="AE171" s="20">
        <f t="shared" si="9"/>
        <v>0.8841</v>
      </c>
      <c r="AF171" s="75">
        <v>20580</v>
      </c>
      <c r="AG171" t="s">
        <v>416</v>
      </c>
      <c r="AH171" s="20">
        <v>0.81089999999999995</v>
      </c>
    </row>
    <row r="172" spans="1:34">
      <c r="A172" s="83">
        <v>4430</v>
      </c>
      <c r="B172" s="83">
        <v>5087</v>
      </c>
      <c r="C172" s="85">
        <v>22220</v>
      </c>
      <c r="D172" s="78" t="s">
        <v>343</v>
      </c>
      <c r="E172" s="79" t="s">
        <v>189</v>
      </c>
      <c r="F172" s="33" t="s">
        <v>337</v>
      </c>
      <c r="G172" s="24" t="s">
        <v>90</v>
      </c>
      <c r="H172" s="80">
        <f t="shared" si="11"/>
        <v>0.8679</v>
      </c>
      <c r="I172" s="25">
        <f>ROUND(('NEW Reference'!B$6*List!$H172)+'NEW Reference'!B$7,0)</f>
        <v>1186</v>
      </c>
      <c r="J172" s="25">
        <f>ROUND(('NEW Reference'!C$6*List!$H172)+'NEW Reference'!C$7,0)</f>
        <v>1769</v>
      </c>
      <c r="K172" s="25">
        <f>ROUND(('NEW Reference'!D$6*List!$H172)+'NEW Reference'!D$7,0)</f>
        <v>2120</v>
      </c>
      <c r="L172" s="25">
        <f>ROUND(('NEW Reference'!E$6*List!$H172)+'NEW Reference'!E$7,0)</f>
        <v>2621</v>
      </c>
      <c r="M172" s="25">
        <f>ROUND(('NEW Reference'!F$6*List!$H172)+'NEW Reference'!F$7,0)</f>
        <v>2730</v>
      </c>
      <c r="N172" s="25">
        <f>ROUND(('NEW Reference'!G$6*List!$H172)+'NEW Reference'!G$7,0)</f>
        <v>3091</v>
      </c>
      <c r="O172" s="25">
        <f>ROUND(('NEW Reference'!H$6*List!$H172)+'NEW Reference'!H$7,0)</f>
        <v>3209</v>
      </c>
      <c r="P172" s="25">
        <f>ROUND(('NEW Reference'!I$6*List!$H172)+'NEW Reference'!I$7,0)</f>
        <v>3335</v>
      </c>
      <c r="Q172" s="25">
        <f>ROUND(('NEW Reference'!J$6*List!$H172)+'NEW Reference'!J$7,0)</f>
        <v>3862</v>
      </c>
      <c r="R172" s="25">
        <f>ROUND(('NEW Reference'!K$6*List!$H172)+'NEW Reference'!K$7,0)</f>
        <v>3983</v>
      </c>
      <c r="S172" s="25">
        <f>ROUND(('NEW Reference'!L$6*List!$H172)+'NEW Reference'!L$7,0)</f>
        <v>4298</v>
      </c>
      <c r="T172" s="25">
        <f>ROUND(('NEW Reference'!M$6*List!$H172)+'NEW Reference'!M$7,0)</f>
        <v>5133</v>
      </c>
      <c r="U172" s="25">
        <f>ROUND(('NEW Reference'!N$6*List!$H172)+'NEW Reference'!N$7,0)</f>
        <v>20713</v>
      </c>
      <c r="V172" s="26">
        <f>ROUND(('NEW Reference'!O$6*List!$H172)+'NEW Reference'!O$7,0)</f>
        <v>770</v>
      </c>
      <c r="W172" s="26">
        <f>ROUND(('NEW Reference'!P$6*List!$H172)+'NEW Reference'!P$7,0)</f>
        <v>1085</v>
      </c>
      <c r="X172" s="26">
        <f>ROUND(('NEW Reference'!Q$6*List!$H172)+'NEW Reference'!Q$7,0)</f>
        <v>543</v>
      </c>
      <c r="Z172" s="3" t="str">
        <f t="shared" si="10"/>
        <v>MADISON, Arkansas</v>
      </c>
      <c r="AA172" s="79" t="s">
        <v>189</v>
      </c>
      <c r="AB172" s="28" t="s">
        <v>91</v>
      </c>
      <c r="AC172" s="30" t="s">
        <v>337</v>
      </c>
      <c r="AD172" s="29"/>
      <c r="AE172" s="20">
        <f t="shared" si="9"/>
        <v>0.8679</v>
      </c>
      <c r="AF172" s="75">
        <v>20740</v>
      </c>
      <c r="AG172" t="s">
        <v>417</v>
      </c>
      <c r="AH172" s="20">
        <v>0.9929</v>
      </c>
    </row>
    <row r="173" spans="1:34">
      <c r="A173" s="83">
        <v>4440</v>
      </c>
      <c r="B173" s="83">
        <v>5089</v>
      </c>
      <c r="C173" s="85">
        <v>99904</v>
      </c>
      <c r="D173" s="78" t="s">
        <v>98</v>
      </c>
      <c r="E173" s="79" t="s">
        <v>193</v>
      </c>
      <c r="F173" s="34" t="s">
        <v>337</v>
      </c>
      <c r="G173" s="24" t="s">
        <v>97</v>
      </c>
      <c r="H173" s="80">
        <f t="shared" si="11"/>
        <v>0.73019999999999996</v>
      </c>
      <c r="I173" s="25">
        <f>ROUND(('NEW Reference'!B$6*List!$H173)+'NEW Reference'!B$7,0)</f>
        <v>1051</v>
      </c>
      <c r="J173" s="25">
        <f>ROUND(('NEW Reference'!C$6*List!$H173)+'NEW Reference'!C$7,0)</f>
        <v>1566</v>
      </c>
      <c r="K173" s="25">
        <f>ROUND(('NEW Reference'!D$6*List!$H173)+'NEW Reference'!D$7,0)</f>
        <v>1877</v>
      </c>
      <c r="L173" s="25">
        <f>ROUND(('NEW Reference'!E$6*List!$H173)+'NEW Reference'!E$7,0)</f>
        <v>2321</v>
      </c>
      <c r="M173" s="25">
        <f>ROUND(('NEW Reference'!F$6*List!$H173)+'NEW Reference'!F$7,0)</f>
        <v>2418</v>
      </c>
      <c r="N173" s="25">
        <f>ROUND(('NEW Reference'!G$6*List!$H173)+'NEW Reference'!G$7,0)</f>
        <v>2737</v>
      </c>
      <c r="O173" s="25">
        <f>ROUND(('NEW Reference'!H$6*List!$H173)+'NEW Reference'!H$7,0)</f>
        <v>2841</v>
      </c>
      <c r="P173" s="25">
        <f>ROUND(('NEW Reference'!I$6*List!$H173)+'NEW Reference'!I$7,0)</f>
        <v>2953</v>
      </c>
      <c r="Q173" s="25">
        <f>ROUND(('NEW Reference'!J$6*List!$H173)+'NEW Reference'!J$7,0)</f>
        <v>3420</v>
      </c>
      <c r="R173" s="25">
        <f>ROUND(('NEW Reference'!K$6*List!$H173)+'NEW Reference'!K$7,0)</f>
        <v>3527</v>
      </c>
      <c r="S173" s="25">
        <f>ROUND(('NEW Reference'!L$6*List!$H173)+'NEW Reference'!L$7,0)</f>
        <v>3806</v>
      </c>
      <c r="T173" s="25">
        <f>ROUND(('NEW Reference'!M$6*List!$H173)+'NEW Reference'!M$7,0)</f>
        <v>4546</v>
      </c>
      <c r="U173" s="25">
        <f>ROUND(('NEW Reference'!N$6*List!$H173)+'NEW Reference'!N$7,0)</f>
        <v>18342</v>
      </c>
      <c r="V173" s="26">
        <f>ROUND(('NEW Reference'!O$6*List!$H173)+'NEW Reference'!O$7,0)</f>
        <v>682</v>
      </c>
      <c r="W173" s="26">
        <f>ROUND(('NEW Reference'!P$6*List!$H173)+'NEW Reference'!P$7,0)</f>
        <v>961</v>
      </c>
      <c r="X173" s="26">
        <f>ROUND(('NEW Reference'!Q$6*List!$H173)+'NEW Reference'!Q$7,0)</f>
        <v>480</v>
      </c>
      <c r="Z173" s="3" t="str">
        <f t="shared" si="10"/>
        <v>MARION, Arkansas</v>
      </c>
      <c r="AA173" s="79" t="s">
        <v>193</v>
      </c>
      <c r="AB173" s="28" t="s">
        <v>91</v>
      </c>
      <c r="AC173" s="30" t="s">
        <v>337</v>
      </c>
      <c r="AD173" s="31"/>
      <c r="AE173" s="20">
        <f t="shared" si="9"/>
        <v>0.73019999999999996</v>
      </c>
      <c r="AF173" s="75">
        <v>20940</v>
      </c>
      <c r="AG173" t="s">
        <v>418</v>
      </c>
      <c r="AH173" s="20">
        <v>0.86119999999999997</v>
      </c>
    </row>
    <row r="174" spans="1:34">
      <c r="A174" s="83">
        <v>4450</v>
      </c>
      <c r="B174" s="83">
        <v>5091</v>
      </c>
      <c r="C174" s="85">
        <v>45500</v>
      </c>
      <c r="D174" s="78" t="s">
        <v>410</v>
      </c>
      <c r="E174" s="79" t="s">
        <v>419</v>
      </c>
      <c r="F174" s="33" t="s">
        <v>337</v>
      </c>
      <c r="G174" s="24" t="s">
        <v>90</v>
      </c>
      <c r="H174" s="80">
        <f t="shared" si="11"/>
        <v>0.94740000000000002</v>
      </c>
      <c r="I174" s="25">
        <f>ROUND(('NEW Reference'!B$6*List!$H174)+'NEW Reference'!B$7,0)</f>
        <v>1265</v>
      </c>
      <c r="J174" s="25">
        <f>ROUND(('NEW Reference'!C$6*List!$H174)+'NEW Reference'!C$7,0)</f>
        <v>1886</v>
      </c>
      <c r="K174" s="25">
        <f>ROUND(('NEW Reference'!D$6*List!$H174)+'NEW Reference'!D$7,0)</f>
        <v>2260</v>
      </c>
      <c r="L174" s="25">
        <f>ROUND(('NEW Reference'!E$6*List!$H174)+'NEW Reference'!E$7,0)</f>
        <v>2794</v>
      </c>
      <c r="M174" s="25">
        <f>ROUND(('NEW Reference'!F$6*List!$H174)+'NEW Reference'!F$7,0)</f>
        <v>2911</v>
      </c>
      <c r="N174" s="25">
        <f>ROUND(('NEW Reference'!G$6*List!$H174)+'NEW Reference'!G$7,0)</f>
        <v>3295</v>
      </c>
      <c r="O174" s="25">
        <f>ROUND(('NEW Reference'!H$6*List!$H174)+'NEW Reference'!H$7,0)</f>
        <v>3421</v>
      </c>
      <c r="P174" s="25">
        <f>ROUND(('NEW Reference'!I$6*List!$H174)+'NEW Reference'!I$7,0)</f>
        <v>3555</v>
      </c>
      <c r="Q174" s="25">
        <f>ROUND(('NEW Reference'!J$6*List!$H174)+'NEW Reference'!J$7,0)</f>
        <v>4117</v>
      </c>
      <c r="R174" s="25">
        <f>ROUND(('NEW Reference'!K$6*List!$H174)+'NEW Reference'!K$7,0)</f>
        <v>4247</v>
      </c>
      <c r="S174" s="25">
        <f>ROUND(('NEW Reference'!L$6*List!$H174)+'NEW Reference'!L$7,0)</f>
        <v>4582</v>
      </c>
      <c r="T174" s="25">
        <f>ROUND(('NEW Reference'!M$6*List!$H174)+'NEW Reference'!M$7,0)</f>
        <v>5473</v>
      </c>
      <c r="U174" s="25">
        <f>ROUND(('NEW Reference'!N$6*List!$H174)+'NEW Reference'!N$7,0)</f>
        <v>22082</v>
      </c>
      <c r="V174" s="26">
        <f>ROUND(('NEW Reference'!O$6*List!$H174)+'NEW Reference'!O$7,0)</f>
        <v>821</v>
      </c>
      <c r="W174" s="26">
        <f>ROUND(('NEW Reference'!P$6*List!$H174)+'NEW Reference'!P$7,0)</f>
        <v>1157</v>
      </c>
      <c r="X174" s="26">
        <f>ROUND(('NEW Reference'!Q$6*List!$H174)+'NEW Reference'!Q$7,0)</f>
        <v>578</v>
      </c>
      <c r="Z174" s="3" t="str">
        <f t="shared" si="10"/>
        <v>MILLER, Arkansas</v>
      </c>
      <c r="AA174" s="79" t="s">
        <v>419</v>
      </c>
      <c r="AB174" s="28" t="s">
        <v>91</v>
      </c>
      <c r="AC174" s="30" t="s">
        <v>337</v>
      </c>
      <c r="AD174" s="31"/>
      <c r="AE174" s="20">
        <f t="shared" si="9"/>
        <v>0.94740000000000002</v>
      </c>
      <c r="AF174" s="75">
        <v>20994</v>
      </c>
      <c r="AG174" t="s">
        <v>420</v>
      </c>
      <c r="AH174" s="20">
        <v>0.98699999999999999</v>
      </c>
    </row>
    <row r="175" spans="1:34">
      <c r="A175" s="83">
        <v>4460</v>
      </c>
      <c r="B175" s="83">
        <v>5093</v>
      </c>
      <c r="C175" s="85">
        <v>99904</v>
      </c>
      <c r="D175" s="78" t="s">
        <v>98</v>
      </c>
      <c r="E175" s="79" t="s">
        <v>142</v>
      </c>
      <c r="F175" s="34" t="s">
        <v>337</v>
      </c>
      <c r="G175" s="24" t="s">
        <v>97</v>
      </c>
      <c r="H175" s="80">
        <f t="shared" si="11"/>
        <v>0.73019999999999996</v>
      </c>
      <c r="I175" s="25">
        <f>ROUND(('NEW Reference'!B$6*List!$H175)+'NEW Reference'!B$7,0)</f>
        <v>1051</v>
      </c>
      <c r="J175" s="25">
        <f>ROUND(('NEW Reference'!C$6*List!$H175)+'NEW Reference'!C$7,0)</f>
        <v>1566</v>
      </c>
      <c r="K175" s="25">
        <f>ROUND(('NEW Reference'!D$6*List!$H175)+'NEW Reference'!D$7,0)</f>
        <v>1877</v>
      </c>
      <c r="L175" s="25">
        <f>ROUND(('NEW Reference'!E$6*List!$H175)+'NEW Reference'!E$7,0)</f>
        <v>2321</v>
      </c>
      <c r="M175" s="25">
        <f>ROUND(('NEW Reference'!F$6*List!$H175)+'NEW Reference'!F$7,0)</f>
        <v>2418</v>
      </c>
      <c r="N175" s="25">
        <f>ROUND(('NEW Reference'!G$6*List!$H175)+'NEW Reference'!G$7,0)</f>
        <v>2737</v>
      </c>
      <c r="O175" s="25">
        <f>ROUND(('NEW Reference'!H$6*List!$H175)+'NEW Reference'!H$7,0)</f>
        <v>2841</v>
      </c>
      <c r="P175" s="25">
        <f>ROUND(('NEW Reference'!I$6*List!$H175)+'NEW Reference'!I$7,0)</f>
        <v>2953</v>
      </c>
      <c r="Q175" s="25">
        <f>ROUND(('NEW Reference'!J$6*List!$H175)+'NEW Reference'!J$7,0)</f>
        <v>3420</v>
      </c>
      <c r="R175" s="25">
        <f>ROUND(('NEW Reference'!K$6*List!$H175)+'NEW Reference'!K$7,0)</f>
        <v>3527</v>
      </c>
      <c r="S175" s="25">
        <f>ROUND(('NEW Reference'!L$6*List!$H175)+'NEW Reference'!L$7,0)</f>
        <v>3806</v>
      </c>
      <c r="T175" s="25">
        <f>ROUND(('NEW Reference'!M$6*List!$H175)+'NEW Reference'!M$7,0)</f>
        <v>4546</v>
      </c>
      <c r="U175" s="25">
        <f>ROUND(('NEW Reference'!N$6*List!$H175)+'NEW Reference'!N$7,0)</f>
        <v>18342</v>
      </c>
      <c r="V175" s="26">
        <f>ROUND(('NEW Reference'!O$6*List!$H175)+'NEW Reference'!O$7,0)</f>
        <v>682</v>
      </c>
      <c r="W175" s="26">
        <f>ROUND(('NEW Reference'!P$6*List!$H175)+'NEW Reference'!P$7,0)</f>
        <v>961</v>
      </c>
      <c r="X175" s="26">
        <f>ROUND(('NEW Reference'!Q$6*List!$H175)+'NEW Reference'!Q$7,0)</f>
        <v>480</v>
      </c>
      <c r="Z175" s="3" t="str">
        <f t="shared" si="10"/>
        <v>MISSISSIPPI, Arkansas</v>
      </c>
      <c r="AA175" s="79" t="s">
        <v>142</v>
      </c>
      <c r="AB175" s="28" t="s">
        <v>91</v>
      </c>
      <c r="AC175" s="30" t="s">
        <v>337</v>
      </c>
      <c r="AD175" s="31"/>
      <c r="AE175" s="20">
        <f t="shared" si="9"/>
        <v>0.73019999999999996</v>
      </c>
      <c r="AF175" s="75">
        <v>21060</v>
      </c>
      <c r="AG175" t="s">
        <v>421</v>
      </c>
      <c r="AH175" s="20">
        <v>0.85840000000000005</v>
      </c>
    </row>
    <row r="176" spans="1:34">
      <c r="A176" s="83">
        <v>4470</v>
      </c>
      <c r="B176" s="83">
        <v>5095</v>
      </c>
      <c r="C176" s="85">
        <v>99904</v>
      </c>
      <c r="D176" s="78" t="s">
        <v>98</v>
      </c>
      <c r="E176" s="79" t="s">
        <v>200</v>
      </c>
      <c r="F176" s="34" t="s">
        <v>337</v>
      </c>
      <c r="G176" s="24" t="s">
        <v>97</v>
      </c>
      <c r="H176" s="80">
        <f t="shared" si="11"/>
        <v>0.73019999999999996</v>
      </c>
      <c r="I176" s="25">
        <f>ROUND(('NEW Reference'!B$6*List!$H176)+'NEW Reference'!B$7,0)</f>
        <v>1051</v>
      </c>
      <c r="J176" s="25">
        <f>ROUND(('NEW Reference'!C$6*List!$H176)+'NEW Reference'!C$7,0)</f>
        <v>1566</v>
      </c>
      <c r="K176" s="25">
        <f>ROUND(('NEW Reference'!D$6*List!$H176)+'NEW Reference'!D$7,0)</f>
        <v>1877</v>
      </c>
      <c r="L176" s="25">
        <f>ROUND(('NEW Reference'!E$6*List!$H176)+'NEW Reference'!E$7,0)</f>
        <v>2321</v>
      </c>
      <c r="M176" s="25">
        <f>ROUND(('NEW Reference'!F$6*List!$H176)+'NEW Reference'!F$7,0)</f>
        <v>2418</v>
      </c>
      <c r="N176" s="25">
        <f>ROUND(('NEW Reference'!G$6*List!$H176)+'NEW Reference'!G$7,0)</f>
        <v>2737</v>
      </c>
      <c r="O176" s="25">
        <f>ROUND(('NEW Reference'!H$6*List!$H176)+'NEW Reference'!H$7,0)</f>
        <v>2841</v>
      </c>
      <c r="P176" s="25">
        <f>ROUND(('NEW Reference'!I$6*List!$H176)+'NEW Reference'!I$7,0)</f>
        <v>2953</v>
      </c>
      <c r="Q176" s="25">
        <f>ROUND(('NEW Reference'!J$6*List!$H176)+'NEW Reference'!J$7,0)</f>
        <v>3420</v>
      </c>
      <c r="R176" s="25">
        <f>ROUND(('NEW Reference'!K$6*List!$H176)+'NEW Reference'!K$7,0)</f>
        <v>3527</v>
      </c>
      <c r="S176" s="25">
        <f>ROUND(('NEW Reference'!L$6*List!$H176)+'NEW Reference'!L$7,0)</f>
        <v>3806</v>
      </c>
      <c r="T176" s="25">
        <f>ROUND(('NEW Reference'!M$6*List!$H176)+'NEW Reference'!M$7,0)</f>
        <v>4546</v>
      </c>
      <c r="U176" s="25">
        <f>ROUND(('NEW Reference'!N$6*List!$H176)+'NEW Reference'!N$7,0)</f>
        <v>18342</v>
      </c>
      <c r="V176" s="26">
        <f>ROUND(('NEW Reference'!O$6*List!$H176)+'NEW Reference'!O$7,0)</f>
        <v>682</v>
      </c>
      <c r="W176" s="26">
        <f>ROUND(('NEW Reference'!P$6*List!$H176)+'NEW Reference'!P$7,0)</f>
        <v>961</v>
      </c>
      <c r="X176" s="26">
        <f>ROUND(('NEW Reference'!Q$6*List!$H176)+'NEW Reference'!Q$7,0)</f>
        <v>480</v>
      </c>
      <c r="Z176" s="3" t="str">
        <f t="shared" si="10"/>
        <v>MONROE, Arkansas</v>
      </c>
      <c r="AA176" s="79" t="s">
        <v>200</v>
      </c>
      <c r="AB176" s="28" t="s">
        <v>91</v>
      </c>
      <c r="AC176" s="30" t="s">
        <v>337</v>
      </c>
      <c r="AD176" s="31"/>
      <c r="AE176" s="20">
        <f t="shared" si="9"/>
        <v>0.73019999999999996</v>
      </c>
      <c r="AF176" s="75">
        <v>21140</v>
      </c>
      <c r="AG176" t="s">
        <v>422</v>
      </c>
      <c r="AH176" s="20">
        <v>1.0064</v>
      </c>
    </row>
    <row r="177" spans="1:34">
      <c r="A177" s="83">
        <v>4480</v>
      </c>
      <c r="B177" s="83">
        <v>5097</v>
      </c>
      <c r="C177" s="85">
        <v>99904</v>
      </c>
      <c r="D177" s="78" t="s">
        <v>98</v>
      </c>
      <c r="E177" s="79" t="s">
        <v>202</v>
      </c>
      <c r="F177" s="34" t="s">
        <v>337</v>
      </c>
      <c r="G177" s="24" t="s">
        <v>97</v>
      </c>
      <c r="H177" s="80">
        <f t="shared" si="11"/>
        <v>0.73019999999999996</v>
      </c>
      <c r="I177" s="25">
        <f>ROUND(('NEW Reference'!B$6*List!$H177)+'NEW Reference'!B$7,0)</f>
        <v>1051</v>
      </c>
      <c r="J177" s="25">
        <f>ROUND(('NEW Reference'!C$6*List!$H177)+'NEW Reference'!C$7,0)</f>
        <v>1566</v>
      </c>
      <c r="K177" s="25">
        <f>ROUND(('NEW Reference'!D$6*List!$H177)+'NEW Reference'!D$7,0)</f>
        <v>1877</v>
      </c>
      <c r="L177" s="25">
        <f>ROUND(('NEW Reference'!E$6*List!$H177)+'NEW Reference'!E$7,0)</f>
        <v>2321</v>
      </c>
      <c r="M177" s="25">
        <f>ROUND(('NEW Reference'!F$6*List!$H177)+'NEW Reference'!F$7,0)</f>
        <v>2418</v>
      </c>
      <c r="N177" s="25">
        <f>ROUND(('NEW Reference'!G$6*List!$H177)+'NEW Reference'!G$7,0)</f>
        <v>2737</v>
      </c>
      <c r="O177" s="25">
        <f>ROUND(('NEW Reference'!H$6*List!$H177)+'NEW Reference'!H$7,0)</f>
        <v>2841</v>
      </c>
      <c r="P177" s="25">
        <f>ROUND(('NEW Reference'!I$6*List!$H177)+'NEW Reference'!I$7,0)</f>
        <v>2953</v>
      </c>
      <c r="Q177" s="25">
        <f>ROUND(('NEW Reference'!J$6*List!$H177)+'NEW Reference'!J$7,0)</f>
        <v>3420</v>
      </c>
      <c r="R177" s="25">
        <f>ROUND(('NEW Reference'!K$6*List!$H177)+'NEW Reference'!K$7,0)</f>
        <v>3527</v>
      </c>
      <c r="S177" s="25">
        <f>ROUND(('NEW Reference'!L$6*List!$H177)+'NEW Reference'!L$7,0)</f>
        <v>3806</v>
      </c>
      <c r="T177" s="25">
        <f>ROUND(('NEW Reference'!M$6*List!$H177)+'NEW Reference'!M$7,0)</f>
        <v>4546</v>
      </c>
      <c r="U177" s="25">
        <f>ROUND(('NEW Reference'!N$6*List!$H177)+'NEW Reference'!N$7,0)</f>
        <v>18342</v>
      </c>
      <c r="V177" s="26">
        <f>ROUND(('NEW Reference'!O$6*List!$H177)+'NEW Reference'!O$7,0)</f>
        <v>682</v>
      </c>
      <c r="W177" s="26">
        <f>ROUND(('NEW Reference'!P$6*List!$H177)+'NEW Reference'!P$7,0)</f>
        <v>961</v>
      </c>
      <c r="X177" s="26">
        <f>ROUND(('NEW Reference'!Q$6*List!$H177)+'NEW Reference'!Q$7,0)</f>
        <v>480</v>
      </c>
      <c r="Z177" s="3" t="str">
        <f t="shared" si="10"/>
        <v>MONTGOMERY, Arkansas</v>
      </c>
      <c r="AA177" s="79" t="s">
        <v>202</v>
      </c>
      <c r="AB177" s="28" t="s">
        <v>91</v>
      </c>
      <c r="AC177" s="30" t="s">
        <v>337</v>
      </c>
      <c r="AD177" s="31"/>
      <c r="AE177" s="20">
        <f t="shared" si="9"/>
        <v>0.73019999999999996</v>
      </c>
      <c r="AF177" s="75">
        <v>21300</v>
      </c>
      <c r="AG177" t="s">
        <v>423</v>
      </c>
      <c r="AH177" s="20">
        <v>0.84940000000000004</v>
      </c>
    </row>
    <row r="178" spans="1:34">
      <c r="A178" s="83">
        <v>4490</v>
      </c>
      <c r="B178" s="83">
        <v>5099</v>
      </c>
      <c r="C178" s="85">
        <v>99904</v>
      </c>
      <c r="D178" s="78" t="s">
        <v>98</v>
      </c>
      <c r="E178" s="79" t="s">
        <v>151</v>
      </c>
      <c r="F178" s="34" t="s">
        <v>337</v>
      </c>
      <c r="G178" s="24" t="s">
        <v>97</v>
      </c>
      <c r="H178" s="80">
        <f t="shared" si="11"/>
        <v>0.73019999999999996</v>
      </c>
      <c r="I178" s="25">
        <f>ROUND(('NEW Reference'!B$6*List!$H178)+'NEW Reference'!B$7,0)</f>
        <v>1051</v>
      </c>
      <c r="J178" s="25">
        <f>ROUND(('NEW Reference'!C$6*List!$H178)+'NEW Reference'!C$7,0)</f>
        <v>1566</v>
      </c>
      <c r="K178" s="25">
        <f>ROUND(('NEW Reference'!D$6*List!$H178)+'NEW Reference'!D$7,0)</f>
        <v>1877</v>
      </c>
      <c r="L178" s="25">
        <f>ROUND(('NEW Reference'!E$6*List!$H178)+'NEW Reference'!E$7,0)</f>
        <v>2321</v>
      </c>
      <c r="M178" s="25">
        <f>ROUND(('NEW Reference'!F$6*List!$H178)+'NEW Reference'!F$7,0)</f>
        <v>2418</v>
      </c>
      <c r="N178" s="25">
        <f>ROUND(('NEW Reference'!G$6*List!$H178)+'NEW Reference'!G$7,0)</f>
        <v>2737</v>
      </c>
      <c r="O178" s="25">
        <f>ROUND(('NEW Reference'!H$6*List!$H178)+'NEW Reference'!H$7,0)</f>
        <v>2841</v>
      </c>
      <c r="P178" s="25">
        <f>ROUND(('NEW Reference'!I$6*List!$H178)+'NEW Reference'!I$7,0)</f>
        <v>2953</v>
      </c>
      <c r="Q178" s="25">
        <f>ROUND(('NEW Reference'!J$6*List!$H178)+'NEW Reference'!J$7,0)</f>
        <v>3420</v>
      </c>
      <c r="R178" s="25">
        <f>ROUND(('NEW Reference'!K$6*List!$H178)+'NEW Reference'!K$7,0)</f>
        <v>3527</v>
      </c>
      <c r="S178" s="25">
        <f>ROUND(('NEW Reference'!L$6*List!$H178)+'NEW Reference'!L$7,0)</f>
        <v>3806</v>
      </c>
      <c r="T178" s="25">
        <f>ROUND(('NEW Reference'!M$6*List!$H178)+'NEW Reference'!M$7,0)</f>
        <v>4546</v>
      </c>
      <c r="U178" s="25">
        <f>ROUND(('NEW Reference'!N$6*List!$H178)+'NEW Reference'!N$7,0)</f>
        <v>18342</v>
      </c>
      <c r="V178" s="26">
        <f>ROUND(('NEW Reference'!O$6*List!$H178)+'NEW Reference'!O$7,0)</f>
        <v>682</v>
      </c>
      <c r="W178" s="26">
        <f>ROUND(('NEW Reference'!P$6*List!$H178)+'NEW Reference'!P$7,0)</f>
        <v>961</v>
      </c>
      <c r="X178" s="26">
        <f>ROUND(('NEW Reference'!Q$6*List!$H178)+'NEW Reference'!Q$7,0)</f>
        <v>480</v>
      </c>
      <c r="Z178" s="3" t="str">
        <f t="shared" si="10"/>
        <v>NEVADA, Arkansas</v>
      </c>
      <c r="AA178" s="79" t="s">
        <v>151</v>
      </c>
      <c r="AB178" s="28" t="s">
        <v>91</v>
      </c>
      <c r="AC178" s="23" t="s">
        <v>337</v>
      </c>
      <c r="AD178" s="31"/>
      <c r="AE178" s="20">
        <f t="shared" si="9"/>
        <v>0.73019999999999996</v>
      </c>
      <c r="AF178" s="75">
        <v>21340</v>
      </c>
      <c r="AG178" t="s">
        <v>424</v>
      </c>
      <c r="AH178" s="20">
        <v>0.83409999999999995</v>
      </c>
    </row>
    <row r="179" spans="1:34">
      <c r="A179" s="83">
        <v>4500</v>
      </c>
      <c r="B179" s="83">
        <v>5101</v>
      </c>
      <c r="C179" s="85">
        <v>99904</v>
      </c>
      <c r="D179" s="78" t="s">
        <v>98</v>
      </c>
      <c r="E179" s="79" t="s">
        <v>425</v>
      </c>
      <c r="F179" s="34" t="s">
        <v>337</v>
      </c>
      <c r="G179" s="24" t="s">
        <v>97</v>
      </c>
      <c r="H179" s="80">
        <f t="shared" si="11"/>
        <v>0.73019999999999996</v>
      </c>
      <c r="I179" s="25">
        <f>ROUND(('NEW Reference'!B$6*List!$H179)+'NEW Reference'!B$7,0)</f>
        <v>1051</v>
      </c>
      <c r="J179" s="25">
        <f>ROUND(('NEW Reference'!C$6*List!$H179)+'NEW Reference'!C$7,0)</f>
        <v>1566</v>
      </c>
      <c r="K179" s="25">
        <f>ROUND(('NEW Reference'!D$6*List!$H179)+'NEW Reference'!D$7,0)</f>
        <v>1877</v>
      </c>
      <c r="L179" s="25">
        <f>ROUND(('NEW Reference'!E$6*List!$H179)+'NEW Reference'!E$7,0)</f>
        <v>2321</v>
      </c>
      <c r="M179" s="25">
        <f>ROUND(('NEW Reference'!F$6*List!$H179)+'NEW Reference'!F$7,0)</f>
        <v>2418</v>
      </c>
      <c r="N179" s="25">
        <f>ROUND(('NEW Reference'!G$6*List!$H179)+'NEW Reference'!G$7,0)</f>
        <v>2737</v>
      </c>
      <c r="O179" s="25">
        <f>ROUND(('NEW Reference'!H$6*List!$H179)+'NEW Reference'!H$7,0)</f>
        <v>2841</v>
      </c>
      <c r="P179" s="25">
        <f>ROUND(('NEW Reference'!I$6*List!$H179)+'NEW Reference'!I$7,0)</f>
        <v>2953</v>
      </c>
      <c r="Q179" s="25">
        <f>ROUND(('NEW Reference'!J$6*List!$H179)+'NEW Reference'!J$7,0)</f>
        <v>3420</v>
      </c>
      <c r="R179" s="25">
        <f>ROUND(('NEW Reference'!K$6*List!$H179)+'NEW Reference'!K$7,0)</f>
        <v>3527</v>
      </c>
      <c r="S179" s="25">
        <f>ROUND(('NEW Reference'!L$6*List!$H179)+'NEW Reference'!L$7,0)</f>
        <v>3806</v>
      </c>
      <c r="T179" s="25">
        <f>ROUND(('NEW Reference'!M$6*List!$H179)+'NEW Reference'!M$7,0)</f>
        <v>4546</v>
      </c>
      <c r="U179" s="25">
        <f>ROUND(('NEW Reference'!N$6*List!$H179)+'NEW Reference'!N$7,0)</f>
        <v>18342</v>
      </c>
      <c r="V179" s="26">
        <f>ROUND(('NEW Reference'!O$6*List!$H179)+'NEW Reference'!O$7,0)</f>
        <v>682</v>
      </c>
      <c r="W179" s="26">
        <f>ROUND(('NEW Reference'!P$6*List!$H179)+'NEW Reference'!P$7,0)</f>
        <v>961</v>
      </c>
      <c r="X179" s="26">
        <f>ROUND(('NEW Reference'!Q$6*List!$H179)+'NEW Reference'!Q$7,0)</f>
        <v>480</v>
      </c>
      <c r="Z179" s="3" t="str">
        <f t="shared" si="10"/>
        <v>NEWTON, Arkansas</v>
      </c>
      <c r="AA179" s="79" t="s">
        <v>425</v>
      </c>
      <c r="AB179" s="28" t="s">
        <v>91</v>
      </c>
      <c r="AC179" s="30" t="s">
        <v>337</v>
      </c>
      <c r="AD179" s="29"/>
      <c r="AE179" s="20">
        <f t="shared" si="9"/>
        <v>0.73019999999999996</v>
      </c>
      <c r="AF179" s="75">
        <v>21420</v>
      </c>
      <c r="AG179" t="s">
        <v>426</v>
      </c>
      <c r="AH179" s="20">
        <v>0.8458</v>
      </c>
    </row>
    <row r="180" spans="1:34">
      <c r="A180" s="83">
        <v>4510</v>
      </c>
      <c r="B180" s="83">
        <v>5103</v>
      </c>
      <c r="C180" s="85">
        <v>99904</v>
      </c>
      <c r="D180" s="78" t="s">
        <v>98</v>
      </c>
      <c r="E180" s="79" t="s">
        <v>427</v>
      </c>
      <c r="F180" s="34" t="s">
        <v>337</v>
      </c>
      <c r="G180" s="24" t="s">
        <v>97</v>
      </c>
      <c r="H180" s="80">
        <f t="shared" si="11"/>
        <v>0.73019999999999996</v>
      </c>
      <c r="I180" s="25">
        <f>ROUND(('NEW Reference'!B$6*List!$H180)+'NEW Reference'!B$7,0)</f>
        <v>1051</v>
      </c>
      <c r="J180" s="25">
        <f>ROUND(('NEW Reference'!C$6*List!$H180)+'NEW Reference'!C$7,0)</f>
        <v>1566</v>
      </c>
      <c r="K180" s="25">
        <f>ROUND(('NEW Reference'!D$6*List!$H180)+'NEW Reference'!D$7,0)</f>
        <v>1877</v>
      </c>
      <c r="L180" s="25">
        <f>ROUND(('NEW Reference'!E$6*List!$H180)+'NEW Reference'!E$7,0)</f>
        <v>2321</v>
      </c>
      <c r="M180" s="25">
        <f>ROUND(('NEW Reference'!F$6*List!$H180)+'NEW Reference'!F$7,0)</f>
        <v>2418</v>
      </c>
      <c r="N180" s="25">
        <f>ROUND(('NEW Reference'!G$6*List!$H180)+'NEW Reference'!G$7,0)</f>
        <v>2737</v>
      </c>
      <c r="O180" s="25">
        <f>ROUND(('NEW Reference'!H$6*List!$H180)+'NEW Reference'!H$7,0)</f>
        <v>2841</v>
      </c>
      <c r="P180" s="25">
        <f>ROUND(('NEW Reference'!I$6*List!$H180)+'NEW Reference'!I$7,0)</f>
        <v>2953</v>
      </c>
      <c r="Q180" s="25">
        <f>ROUND(('NEW Reference'!J$6*List!$H180)+'NEW Reference'!J$7,0)</f>
        <v>3420</v>
      </c>
      <c r="R180" s="25">
        <f>ROUND(('NEW Reference'!K$6*List!$H180)+'NEW Reference'!K$7,0)</f>
        <v>3527</v>
      </c>
      <c r="S180" s="25">
        <f>ROUND(('NEW Reference'!L$6*List!$H180)+'NEW Reference'!L$7,0)</f>
        <v>3806</v>
      </c>
      <c r="T180" s="25">
        <f>ROUND(('NEW Reference'!M$6*List!$H180)+'NEW Reference'!M$7,0)</f>
        <v>4546</v>
      </c>
      <c r="U180" s="25">
        <f>ROUND(('NEW Reference'!N$6*List!$H180)+'NEW Reference'!N$7,0)</f>
        <v>18342</v>
      </c>
      <c r="V180" s="26">
        <f>ROUND(('NEW Reference'!O$6*List!$H180)+'NEW Reference'!O$7,0)</f>
        <v>682</v>
      </c>
      <c r="W180" s="26">
        <f>ROUND(('NEW Reference'!P$6*List!$H180)+'NEW Reference'!P$7,0)</f>
        <v>961</v>
      </c>
      <c r="X180" s="26">
        <f>ROUND(('NEW Reference'!Q$6*List!$H180)+'NEW Reference'!Q$7,0)</f>
        <v>480</v>
      </c>
      <c r="Z180" s="3" t="str">
        <f t="shared" si="10"/>
        <v>OUACHITA, Arkansas</v>
      </c>
      <c r="AA180" s="79" t="s">
        <v>427</v>
      </c>
      <c r="AB180" s="28" t="s">
        <v>91</v>
      </c>
      <c r="AC180" s="30" t="s">
        <v>337</v>
      </c>
      <c r="AD180" s="31"/>
      <c r="AE180" s="20">
        <f t="shared" si="9"/>
        <v>0.73019999999999996</v>
      </c>
      <c r="AF180" s="75">
        <v>21500</v>
      </c>
      <c r="AG180" t="s">
        <v>428</v>
      </c>
      <c r="AH180" s="20">
        <v>0.84819999999999995</v>
      </c>
    </row>
    <row r="181" spans="1:34">
      <c r="A181" s="83">
        <v>4520</v>
      </c>
      <c r="B181" s="83">
        <v>5105</v>
      </c>
      <c r="C181" s="85">
        <v>30780</v>
      </c>
      <c r="D181" s="78" t="s">
        <v>380</v>
      </c>
      <c r="E181" s="79" t="s">
        <v>206</v>
      </c>
      <c r="F181" s="33" t="s">
        <v>337</v>
      </c>
      <c r="G181" s="24" t="s">
        <v>90</v>
      </c>
      <c r="H181" s="80">
        <f t="shared" si="11"/>
        <v>0.8841</v>
      </c>
      <c r="I181" s="25">
        <f>ROUND(('NEW Reference'!B$6*List!$H181)+'NEW Reference'!B$7,0)</f>
        <v>1202</v>
      </c>
      <c r="J181" s="25">
        <f>ROUND(('NEW Reference'!C$6*List!$H181)+'NEW Reference'!C$7,0)</f>
        <v>1793</v>
      </c>
      <c r="K181" s="25">
        <f>ROUND(('NEW Reference'!D$6*List!$H181)+'NEW Reference'!D$7,0)</f>
        <v>2148</v>
      </c>
      <c r="L181" s="25">
        <f>ROUND(('NEW Reference'!E$6*List!$H181)+'NEW Reference'!E$7,0)</f>
        <v>2656</v>
      </c>
      <c r="M181" s="25">
        <f>ROUND(('NEW Reference'!F$6*List!$H181)+'NEW Reference'!F$7,0)</f>
        <v>2767</v>
      </c>
      <c r="N181" s="25">
        <f>ROUND(('NEW Reference'!G$6*List!$H181)+'NEW Reference'!G$7,0)</f>
        <v>3132</v>
      </c>
      <c r="O181" s="25">
        <f>ROUND(('NEW Reference'!H$6*List!$H181)+'NEW Reference'!H$7,0)</f>
        <v>3252</v>
      </c>
      <c r="P181" s="25">
        <f>ROUND(('NEW Reference'!I$6*List!$H181)+'NEW Reference'!I$7,0)</f>
        <v>3380</v>
      </c>
      <c r="Q181" s="25">
        <f>ROUND(('NEW Reference'!J$6*List!$H181)+'NEW Reference'!J$7,0)</f>
        <v>3914</v>
      </c>
      <c r="R181" s="25">
        <f>ROUND(('NEW Reference'!K$6*List!$H181)+'NEW Reference'!K$7,0)</f>
        <v>4037</v>
      </c>
      <c r="S181" s="25">
        <f>ROUND(('NEW Reference'!L$6*List!$H181)+'NEW Reference'!L$7,0)</f>
        <v>4356</v>
      </c>
      <c r="T181" s="25">
        <f>ROUND(('NEW Reference'!M$6*List!$H181)+'NEW Reference'!M$7,0)</f>
        <v>5203</v>
      </c>
      <c r="U181" s="25">
        <f>ROUND(('NEW Reference'!N$6*List!$H181)+'NEW Reference'!N$7,0)</f>
        <v>20992</v>
      </c>
      <c r="V181" s="26">
        <f>ROUND(('NEW Reference'!O$6*List!$H181)+'NEW Reference'!O$7,0)</f>
        <v>780</v>
      </c>
      <c r="W181" s="26">
        <f>ROUND(('NEW Reference'!P$6*List!$H181)+'NEW Reference'!P$7,0)</f>
        <v>1100</v>
      </c>
      <c r="X181" s="26">
        <f>ROUND(('NEW Reference'!Q$6*List!$H181)+'NEW Reference'!Q$7,0)</f>
        <v>550</v>
      </c>
      <c r="Z181" s="3" t="str">
        <f t="shared" si="10"/>
        <v>PERRY, Arkansas</v>
      </c>
      <c r="AA181" s="79" t="s">
        <v>206</v>
      </c>
      <c r="AB181" s="28" t="s">
        <v>91</v>
      </c>
      <c r="AC181" s="23" t="s">
        <v>337</v>
      </c>
      <c r="AD181" s="31"/>
      <c r="AE181" s="20">
        <f t="shared" si="9"/>
        <v>0.8841</v>
      </c>
      <c r="AF181" s="75">
        <v>21660</v>
      </c>
      <c r="AG181" t="s">
        <v>429</v>
      </c>
      <c r="AH181" s="20">
        <v>1.2004999999999999</v>
      </c>
    </row>
    <row r="182" spans="1:34">
      <c r="A182" s="83">
        <v>4530</v>
      </c>
      <c r="B182" s="83">
        <v>5107</v>
      </c>
      <c r="C182" s="85">
        <v>99904</v>
      </c>
      <c r="D182" s="78" t="s">
        <v>98</v>
      </c>
      <c r="E182" s="79" t="s">
        <v>430</v>
      </c>
      <c r="F182" s="34" t="s">
        <v>337</v>
      </c>
      <c r="G182" s="24" t="s">
        <v>97</v>
      </c>
      <c r="H182" s="80">
        <f t="shared" si="11"/>
        <v>0.73019999999999996</v>
      </c>
      <c r="I182" s="25">
        <f>ROUND(('NEW Reference'!B$6*List!$H182)+'NEW Reference'!B$7,0)</f>
        <v>1051</v>
      </c>
      <c r="J182" s="25">
        <f>ROUND(('NEW Reference'!C$6*List!$H182)+'NEW Reference'!C$7,0)</f>
        <v>1566</v>
      </c>
      <c r="K182" s="25">
        <f>ROUND(('NEW Reference'!D$6*List!$H182)+'NEW Reference'!D$7,0)</f>
        <v>1877</v>
      </c>
      <c r="L182" s="25">
        <f>ROUND(('NEW Reference'!E$6*List!$H182)+'NEW Reference'!E$7,0)</f>
        <v>2321</v>
      </c>
      <c r="M182" s="25">
        <f>ROUND(('NEW Reference'!F$6*List!$H182)+'NEW Reference'!F$7,0)</f>
        <v>2418</v>
      </c>
      <c r="N182" s="25">
        <f>ROUND(('NEW Reference'!G$6*List!$H182)+'NEW Reference'!G$7,0)</f>
        <v>2737</v>
      </c>
      <c r="O182" s="25">
        <f>ROUND(('NEW Reference'!H$6*List!$H182)+'NEW Reference'!H$7,0)</f>
        <v>2841</v>
      </c>
      <c r="P182" s="25">
        <f>ROUND(('NEW Reference'!I$6*List!$H182)+'NEW Reference'!I$7,0)</f>
        <v>2953</v>
      </c>
      <c r="Q182" s="25">
        <f>ROUND(('NEW Reference'!J$6*List!$H182)+'NEW Reference'!J$7,0)</f>
        <v>3420</v>
      </c>
      <c r="R182" s="25">
        <f>ROUND(('NEW Reference'!K$6*List!$H182)+'NEW Reference'!K$7,0)</f>
        <v>3527</v>
      </c>
      <c r="S182" s="25">
        <f>ROUND(('NEW Reference'!L$6*List!$H182)+'NEW Reference'!L$7,0)</f>
        <v>3806</v>
      </c>
      <c r="T182" s="25">
        <f>ROUND(('NEW Reference'!M$6*List!$H182)+'NEW Reference'!M$7,0)</f>
        <v>4546</v>
      </c>
      <c r="U182" s="25">
        <f>ROUND(('NEW Reference'!N$6*List!$H182)+'NEW Reference'!N$7,0)</f>
        <v>18342</v>
      </c>
      <c r="V182" s="26">
        <f>ROUND(('NEW Reference'!O$6*List!$H182)+'NEW Reference'!O$7,0)</f>
        <v>682</v>
      </c>
      <c r="W182" s="26">
        <f>ROUND(('NEW Reference'!P$6*List!$H182)+'NEW Reference'!P$7,0)</f>
        <v>961</v>
      </c>
      <c r="X182" s="26">
        <f>ROUND(('NEW Reference'!Q$6*List!$H182)+'NEW Reference'!Q$7,0)</f>
        <v>480</v>
      </c>
      <c r="Z182" s="3" t="str">
        <f t="shared" si="10"/>
        <v>PHILLIPS, Arkansas</v>
      </c>
      <c r="AA182" s="79" t="s">
        <v>430</v>
      </c>
      <c r="AB182" s="28" t="s">
        <v>91</v>
      </c>
      <c r="AC182" s="30" t="s">
        <v>337</v>
      </c>
      <c r="AD182" s="29"/>
      <c r="AE182" s="20">
        <f t="shared" si="9"/>
        <v>0.73019999999999996</v>
      </c>
      <c r="AF182" s="75">
        <v>21780</v>
      </c>
      <c r="AG182" t="s">
        <v>431</v>
      </c>
      <c r="AH182" s="20">
        <v>0.97640000000000005</v>
      </c>
    </row>
    <row r="183" spans="1:34">
      <c r="A183" s="83">
        <v>4540</v>
      </c>
      <c r="B183" s="83">
        <v>5109</v>
      </c>
      <c r="C183" s="85">
        <v>99904</v>
      </c>
      <c r="D183" s="78" t="s">
        <v>98</v>
      </c>
      <c r="E183" s="79" t="s">
        <v>210</v>
      </c>
      <c r="F183" s="34" t="s">
        <v>337</v>
      </c>
      <c r="G183" s="24" t="s">
        <v>97</v>
      </c>
      <c r="H183" s="80">
        <f t="shared" si="11"/>
        <v>0.73019999999999996</v>
      </c>
      <c r="I183" s="25">
        <f>ROUND(('NEW Reference'!B$6*List!$H183)+'NEW Reference'!B$7,0)</f>
        <v>1051</v>
      </c>
      <c r="J183" s="25">
        <f>ROUND(('NEW Reference'!C$6*List!$H183)+'NEW Reference'!C$7,0)</f>
        <v>1566</v>
      </c>
      <c r="K183" s="25">
        <f>ROUND(('NEW Reference'!D$6*List!$H183)+'NEW Reference'!D$7,0)</f>
        <v>1877</v>
      </c>
      <c r="L183" s="25">
        <f>ROUND(('NEW Reference'!E$6*List!$H183)+'NEW Reference'!E$7,0)</f>
        <v>2321</v>
      </c>
      <c r="M183" s="25">
        <f>ROUND(('NEW Reference'!F$6*List!$H183)+'NEW Reference'!F$7,0)</f>
        <v>2418</v>
      </c>
      <c r="N183" s="25">
        <f>ROUND(('NEW Reference'!G$6*List!$H183)+'NEW Reference'!G$7,0)</f>
        <v>2737</v>
      </c>
      <c r="O183" s="25">
        <f>ROUND(('NEW Reference'!H$6*List!$H183)+'NEW Reference'!H$7,0)</f>
        <v>2841</v>
      </c>
      <c r="P183" s="25">
        <f>ROUND(('NEW Reference'!I$6*List!$H183)+'NEW Reference'!I$7,0)</f>
        <v>2953</v>
      </c>
      <c r="Q183" s="25">
        <f>ROUND(('NEW Reference'!J$6*List!$H183)+'NEW Reference'!J$7,0)</f>
        <v>3420</v>
      </c>
      <c r="R183" s="25">
        <f>ROUND(('NEW Reference'!K$6*List!$H183)+'NEW Reference'!K$7,0)</f>
        <v>3527</v>
      </c>
      <c r="S183" s="25">
        <f>ROUND(('NEW Reference'!L$6*List!$H183)+'NEW Reference'!L$7,0)</f>
        <v>3806</v>
      </c>
      <c r="T183" s="25">
        <f>ROUND(('NEW Reference'!M$6*List!$H183)+'NEW Reference'!M$7,0)</f>
        <v>4546</v>
      </c>
      <c r="U183" s="25">
        <f>ROUND(('NEW Reference'!N$6*List!$H183)+'NEW Reference'!N$7,0)</f>
        <v>18342</v>
      </c>
      <c r="V183" s="26">
        <f>ROUND(('NEW Reference'!O$6*List!$H183)+'NEW Reference'!O$7,0)</f>
        <v>682</v>
      </c>
      <c r="W183" s="26">
        <f>ROUND(('NEW Reference'!P$6*List!$H183)+'NEW Reference'!P$7,0)</f>
        <v>961</v>
      </c>
      <c r="X183" s="26">
        <f>ROUND(('NEW Reference'!Q$6*List!$H183)+'NEW Reference'!Q$7,0)</f>
        <v>480</v>
      </c>
      <c r="Z183" s="3" t="str">
        <f t="shared" si="10"/>
        <v>PIKE, Arkansas</v>
      </c>
      <c r="AA183" s="79" t="s">
        <v>210</v>
      </c>
      <c r="AB183" s="28" t="s">
        <v>91</v>
      </c>
      <c r="AC183" s="30" t="s">
        <v>337</v>
      </c>
      <c r="AD183" s="31"/>
      <c r="AE183" s="20">
        <f t="shared" si="9"/>
        <v>0.73019999999999996</v>
      </c>
      <c r="AF183" s="75">
        <v>21794</v>
      </c>
      <c r="AG183" t="s">
        <v>432</v>
      </c>
      <c r="AH183" s="20">
        <v>1.1707000000000001</v>
      </c>
    </row>
    <row r="184" spans="1:34">
      <c r="A184" s="83">
        <v>4550</v>
      </c>
      <c r="B184" s="83">
        <v>5111</v>
      </c>
      <c r="C184" s="85">
        <v>27860</v>
      </c>
      <c r="D184" s="78" t="s">
        <v>365</v>
      </c>
      <c r="E184" s="79" t="s">
        <v>433</v>
      </c>
      <c r="F184" s="33" t="s">
        <v>337</v>
      </c>
      <c r="G184" s="24" t="s">
        <v>90</v>
      </c>
      <c r="H184" s="80">
        <f t="shared" si="11"/>
        <v>0.82310000000000005</v>
      </c>
      <c r="I184" s="25">
        <f>ROUND(('NEW Reference'!B$6*List!$H184)+'NEW Reference'!B$7,0)</f>
        <v>1142</v>
      </c>
      <c r="J184" s="25">
        <f>ROUND(('NEW Reference'!C$6*List!$H184)+'NEW Reference'!C$7,0)</f>
        <v>1703</v>
      </c>
      <c r="K184" s="25">
        <f>ROUND(('NEW Reference'!D$6*List!$H184)+'NEW Reference'!D$7,0)</f>
        <v>2041</v>
      </c>
      <c r="L184" s="25">
        <f>ROUND(('NEW Reference'!E$6*List!$H184)+'NEW Reference'!E$7,0)</f>
        <v>2523</v>
      </c>
      <c r="M184" s="25">
        <f>ROUND(('NEW Reference'!F$6*List!$H184)+'NEW Reference'!F$7,0)</f>
        <v>2628</v>
      </c>
      <c r="N184" s="25">
        <f>ROUND(('NEW Reference'!G$6*List!$H184)+'NEW Reference'!G$7,0)</f>
        <v>2975</v>
      </c>
      <c r="O184" s="25">
        <f>ROUND(('NEW Reference'!H$6*List!$H184)+'NEW Reference'!H$7,0)</f>
        <v>3089</v>
      </c>
      <c r="P184" s="25">
        <f>ROUND(('NEW Reference'!I$6*List!$H184)+'NEW Reference'!I$7,0)</f>
        <v>3210</v>
      </c>
      <c r="Q184" s="25">
        <f>ROUND(('NEW Reference'!J$6*List!$H184)+'NEW Reference'!J$7,0)</f>
        <v>3718</v>
      </c>
      <c r="R184" s="25">
        <f>ROUND(('NEW Reference'!K$6*List!$H184)+'NEW Reference'!K$7,0)</f>
        <v>3835</v>
      </c>
      <c r="S184" s="25">
        <f>ROUND(('NEW Reference'!L$6*List!$H184)+'NEW Reference'!L$7,0)</f>
        <v>4138</v>
      </c>
      <c r="T184" s="25">
        <f>ROUND(('NEW Reference'!M$6*List!$H184)+'NEW Reference'!M$7,0)</f>
        <v>4942</v>
      </c>
      <c r="U184" s="25">
        <f>ROUND(('NEW Reference'!N$6*List!$H184)+'NEW Reference'!N$7,0)</f>
        <v>19942</v>
      </c>
      <c r="V184" s="26">
        <f>ROUND(('NEW Reference'!O$6*List!$H184)+'NEW Reference'!O$7,0)</f>
        <v>741</v>
      </c>
      <c r="W184" s="26">
        <f>ROUND(('NEW Reference'!P$6*List!$H184)+'NEW Reference'!P$7,0)</f>
        <v>1045</v>
      </c>
      <c r="X184" s="26">
        <f>ROUND(('NEW Reference'!Q$6*List!$H184)+'NEW Reference'!Q$7,0)</f>
        <v>522</v>
      </c>
      <c r="Z184" s="3" t="str">
        <f t="shared" si="10"/>
        <v>POINSETT, Arkansas</v>
      </c>
      <c r="AA184" s="79" t="s">
        <v>433</v>
      </c>
      <c r="AB184" s="28" t="s">
        <v>91</v>
      </c>
      <c r="AC184" s="30" t="s">
        <v>337</v>
      </c>
      <c r="AD184" s="31"/>
      <c r="AE184" s="20">
        <f t="shared" si="9"/>
        <v>0.82310000000000005</v>
      </c>
      <c r="AF184" s="75">
        <v>21820</v>
      </c>
      <c r="AG184" t="s">
        <v>255</v>
      </c>
      <c r="AH184" s="20">
        <v>0.98370000000000002</v>
      </c>
    </row>
    <row r="185" spans="1:34">
      <c r="A185" s="83">
        <v>4560</v>
      </c>
      <c r="B185" s="83">
        <v>5113</v>
      </c>
      <c r="C185" s="85">
        <v>99904</v>
      </c>
      <c r="D185" s="78" t="s">
        <v>98</v>
      </c>
      <c r="E185" s="79" t="s">
        <v>434</v>
      </c>
      <c r="F185" s="34" t="s">
        <v>337</v>
      </c>
      <c r="G185" s="24" t="s">
        <v>97</v>
      </c>
      <c r="H185" s="80">
        <f t="shared" si="11"/>
        <v>0.73019999999999996</v>
      </c>
      <c r="I185" s="25">
        <f>ROUND(('NEW Reference'!B$6*List!$H185)+'NEW Reference'!B$7,0)</f>
        <v>1051</v>
      </c>
      <c r="J185" s="25">
        <f>ROUND(('NEW Reference'!C$6*List!$H185)+'NEW Reference'!C$7,0)</f>
        <v>1566</v>
      </c>
      <c r="K185" s="25">
        <f>ROUND(('NEW Reference'!D$6*List!$H185)+'NEW Reference'!D$7,0)</f>
        <v>1877</v>
      </c>
      <c r="L185" s="25">
        <f>ROUND(('NEW Reference'!E$6*List!$H185)+'NEW Reference'!E$7,0)</f>
        <v>2321</v>
      </c>
      <c r="M185" s="25">
        <f>ROUND(('NEW Reference'!F$6*List!$H185)+'NEW Reference'!F$7,0)</f>
        <v>2418</v>
      </c>
      <c r="N185" s="25">
        <f>ROUND(('NEW Reference'!G$6*List!$H185)+'NEW Reference'!G$7,0)</f>
        <v>2737</v>
      </c>
      <c r="O185" s="25">
        <f>ROUND(('NEW Reference'!H$6*List!$H185)+'NEW Reference'!H$7,0)</f>
        <v>2841</v>
      </c>
      <c r="P185" s="25">
        <f>ROUND(('NEW Reference'!I$6*List!$H185)+'NEW Reference'!I$7,0)</f>
        <v>2953</v>
      </c>
      <c r="Q185" s="25">
        <f>ROUND(('NEW Reference'!J$6*List!$H185)+'NEW Reference'!J$7,0)</f>
        <v>3420</v>
      </c>
      <c r="R185" s="25">
        <f>ROUND(('NEW Reference'!K$6*List!$H185)+'NEW Reference'!K$7,0)</f>
        <v>3527</v>
      </c>
      <c r="S185" s="25">
        <f>ROUND(('NEW Reference'!L$6*List!$H185)+'NEW Reference'!L$7,0)</f>
        <v>3806</v>
      </c>
      <c r="T185" s="25">
        <f>ROUND(('NEW Reference'!M$6*List!$H185)+'NEW Reference'!M$7,0)</f>
        <v>4546</v>
      </c>
      <c r="U185" s="25">
        <f>ROUND(('NEW Reference'!N$6*List!$H185)+'NEW Reference'!N$7,0)</f>
        <v>18342</v>
      </c>
      <c r="V185" s="26">
        <f>ROUND(('NEW Reference'!O$6*List!$H185)+'NEW Reference'!O$7,0)</f>
        <v>682</v>
      </c>
      <c r="W185" s="26">
        <f>ROUND(('NEW Reference'!P$6*List!$H185)+'NEW Reference'!P$7,0)</f>
        <v>961</v>
      </c>
      <c r="X185" s="26">
        <f>ROUND(('NEW Reference'!Q$6*List!$H185)+'NEW Reference'!Q$7,0)</f>
        <v>480</v>
      </c>
      <c r="Z185" s="3" t="str">
        <f t="shared" si="10"/>
        <v>POLK, Arkansas</v>
      </c>
      <c r="AA185" s="79" t="s">
        <v>434</v>
      </c>
      <c r="AB185" s="28" t="s">
        <v>91</v>
      </c>
      <c r="AC185" s="23" t="s">
        <v>337</v>
      </c>
      <c r="AD185" s="31"/>
      <c r="AE185" s="20">
        <f t="shared" si="9"/>
        <v>0.73019999999999996</v>
      </c>
      <c r="AF185" s="75">
        <v>22020</v>
      </c>
      <c r="AG185" t="s">
        <v>435</v>
      </c>
      <c r="AH185" s="20">
        <v>0.89449999999999996</v>
      </c>
    </row>
    <row r="186" spans="1:34">
      <c r="A186" s="83">
        <v>4570</v>
      </c>
      <c r="B186" s="83">
        <v>5115</v>
      </c>
      <c r="C186" s="85">
        <v>99904</v>
      </c>
      <c r="D186" s="78" t="s">
        <v>98</v>
      </c>
      <c r="E186" s="79" t="s">
        <v>436</v>
      </c>
      <c r="F186" s="34" t="s">
        <v>337</v>
      </c>
      <c r="G186" s="24" t="s">
        <v>97</v>
      </c>
      <c r="H186" s="80">
        <f t="shared" si="11"/>
        <v>0.73019999999999996</v>
      </c>
      <c r="I186" s="25">
        <f>ROUND(('NEW Reference'!B$6*List!$H186)+'NEW Reference'!B$7,0)</f>
        <v>1051</v>
      </c>
      <c r="J186" s="25">
        <f>ROUND(('NEW Reference'!C$6*List!$H186)+'NEW Reference'!C$7,0)</f>
        <v>1566</v>
      </c>
      <c r="K186" s="25">
        <f>ROUND(('NEW Reference'!D$6*List!$H186)+'NEW Reference'!D$7,0)</f>
        <v>1877</v>
      </c>
      <c r="L186" s="25">
        <f>ROUND(('NEW Reference'!E$6*List!$H186)+'NEW Reference'!E$7,0)</f>
        <v>2321</v>
      </c>
      <c r="M186" s="25">
        <f>ROUND(('NEW Reference'!F$6*List!$H186)+'NEW Reference'!F$7,0)</f>
        <v>2418</v>
      </c>
      <c r="N186" s="25">
        <f>ROUND(('NEW Reference'!G$6*List!$H186)+'NEW Reference'!G$7,0)</f>
        <v>2737</v>
      </c>
      <c r="O186" s="25">
        <f>ROUND(('NEW Reference'!H$6*List!$H186)+'NEW Reference'!H$7,0)</f>
        <v>2841</v>
      </c>
      <c r="P186" s="25">
        <f>ROUND(('NEW Reference'!I$6*List!$H186)+'NEW Reference'!I$7,0)</f>
        <v>2953</v>
      </c>
      <c r="Q186" s="25">
        <f>ROUND(('NEW Reference'!J$6*List!$H186)+'NEW Reference'!J$7,0)</f>
        <v>3420</v>
      </c>
      <c r="R186" s="25">
        <f>ROUND(('NEW Reference'!K$6*List!$H186)+'NEW Reference'!K$7,0)</f>
        <v>3527</v>
      </c>
      <c r="S186" s="25">
        <f>ROUND(('NEW Reference'!L$6*List!$H186)+'NEW Reference'!L$7,0)</f>
        <v>3806</v>
      </c>
      <c r="T186" s="25">
        <f>ROUND(('NEW Reference'!M$6*List!$H186)+'NEW Reference'!M$7,0)</f>
        <v>4546</v>
      </c>
      <c r="U186" s="25">
        <f>ROUND(('NEW Reference'!N$6*List!$H186)+'NEW Reference'!N$7,0)</f>
        <v>18342</v>
      </c>
      <c r="V186" s="26">
        <f>ROUND(('NEW Reference'!O$6*List!$H186)+'NEW Reference'!O$7,0)</f>
        <v>682</v>
      </c>
      <c r="W186" s="26">
        <f>ROUND(('NEW Reference'!P$6*List!$H186)+'NEW Reference'!P$7,0)</f>
        <v>961</v>
      </c>
      <c r="X186" s="26">
        <f>ROUND(('NEW Reference'!Q$6*List!$H186)+'NEW Reference'!Q$7,0)</f>
        <v>480</v>
      </c>
      <c r="Z186" s="3" t="str">
        <f t="shared" si="10"/>
        <v>POPE, Arkansas</v>
      </c>
      <c r="AA186" s="79" t="s">
        <v>436</v>
      </c>
      <c r="AB186" s="28" t="s">
        <v>91</v>
      </c>
      <c r="AC186" s="30" t="s">
        <v>337</v>
      </c>
      <c r="AD186" s="29"/>
      <c r="AE186" s="20">
        <f t="shared" si="9"/>
        <v>0.73019999999999996</v>
      </c>
      <c r="AF186" s="75">
        <v>22140</v>
      </c>
      <c r="AG186" t="s">
        <v>437</v>
      </c>
      <c r="AH186" s="20">
        <v>0.88160000000000005</v>
      </c>
    </row>
    <row r="187" spans="1:34">
      <c r="A187" s="83">
        <v>4580</v>
      </c>
      <c r="B187" s="83">
        <v>5117</v>
      </c>
      <c r="C187" s="85">
        <v>99904</v>
      </c>
      <c r="D187" s="78" t="s">
        <v>98</v>
      </c>
      <c r="E187" s="79" t="s">
        <v>438</v>
      </c>
      <c r="F187" s="34" t="s">
        <v>337</v>
      </c>
      <c r="G187" s="24" t="s">
        <v>97</v>
      </c>
      <c r="H187" s="80">
        <f t="shared" si="11"/>
        <v>0.73019999999999996</v>
      </c>
      <c r="I187" s="25">
        <f>ROUND(('NEW Reference'!B$6*List!$H187)+'NEW Reference'!B$7,0)</f>
        <v>1051</v>
      </c>
      <c r="J187" s="25">
        <f>ROUND(('NEW Reference'!C$6*List!$H187)+'NEW Reference'!C$7,0)</f>
        <v>1566</v>
      </c>
      <c r="K187" s="25">
        <f>ROUND(('NEW Reference'!D$6*List!$H187)+'NEW Reference'!D$7,0)</f>
        <v>1877</v>
      </c>
      <c r="L187" s="25">
        <f>ROUND(('NEW Reference'!E$6*List!$H187)+'NEW Reference'!E$7,0)</f>
        <v>2321</v>
      </c>
      <c r="M187" s="25">
        <f>ROUND(('NEW Reference'!F$6*List!$H187)+'NEW Reference'!F$7,0)</f>
        <v>2418</v>
      </c>
      <c r="N187" s="25">
        <f>ROUND(('NEW Reference'!G$6*List!$H187)+'NEW Reference'!G$7,0)</f>
        <v>2737</v>
      </c>
      <c r="O187" s="25">
        <f>ROUND(('NEW Reference'!H$6*List!$H187)+'NEW Reference'!H$7,0)</f>
        <v>2841</v>
      </c>
      <c r="P187" s="25">
        <f>ROUND(('NEW Reference'!I$6*List!$H187)+'NEW Reference'!I$7,0)</f>
        <v>2953</v>
      </c>
      <c r="Q187" s="25">
        <f>ROUND(('NEW Reference'!J$6*List!$H187)+'NEW Reference'!J$7,0)</f>
        <v>3420</v>
      </c>
      <c r="R187" s="25">
        <f>ROUND(('NEW Reference'!K$6*List!$H187)+'NEW Reference'!K$7,0)</f>
        <v>3527</v>
      </c>
      <c r="S187" s="25">
        <f>ROUND(('NEW Reference'!L$6*List!$H187)+'NEW Reference'!L$7,0)</f>
        <v>3806</v>
      </c>
      <c r="T187" s="25">
        <f>ROUND(('NEW Reference'!M$6*List!$H187)+'NEW Reference'!M$7,0)</f>
        <v>4546</v>
      </c>
      <c r="U187" s="25">
        <f>ROUND(('NEW Reference'!N$6*List!$H187)+'NEW Reference'!N$7,0)</f>
        <v>18342</v>
      </c>
      <c r="V187" s="26">
        <f>ROUND(('NEW Reference'!O$6*List!$H187)+'NEW Reference'!O$7,0)</f>
        <v>682</v>
      </c>
      <c r="W187" s="26">
        <f>ROUND(('NEW Reference'!P$6*List!$H187)+'NEW Reference'!P$7,0)</f>
        <v>961</v>
      </c>
      <c r="X187" s="26">
        <f>ROUND(('NEW Reference'!Q$6*List!$H187)+'NEW Reference'!Q$7,0)</f>
        <v>480</v>
      </c>
      <c r="Z187" s="3" t="str">
        <f t="shared" si="10"/>
        <v>PRAIRIE, Arkansas</v>
      </c>
      <c r="AA187" s="79" t="s">
        <v>438</v>
      </c>
      <c r="AB187" s="28" t="s">
        <v>91</v>
      </c>
      <c r="AC187" s="23" t="s">
        <v>337</v>
      </c>
      <c r="AD187" s="31"/>
      <c r="AE187" s="20">
        <f t="shared" si="9"/>
        <v>0.73019999999999996</v>
      </c>
      <c r="AF187" s="75">
        <v>22180</v>
      </c>
      <c r="AG187" t="s">
        <v>439</v>
      </c>
      <c r="AH187" s="20">
        <v>0.94510000000000005</v>
      </c>
    </row>
    <row r="188" spans="1:34">
      <c r="A188" s="83">
        <v>4590</v>
      </c>
      <c r="B188" s="83">
        <v>5119</v>
      </c>
      <c r="C188" s="85">
        <v>30780</v>
      </c>
      <c r="D188" s="78" t="s">
        <v>380</v>
      </c>
      <c r="E188" s="79" t="s">
        <v>440</v>
      </c>
      <c r="F188" s="33" t="s">
        <v>337</v>
      </c>
      <c r="G188" s="24" t="s">
        <v>90</v>
      </c>
      <c r="H188" s="80">
        <f t="shared" si="11"/>
        <v>0.8841</v>
      </c>
      <c r="I188" s="25">
        <f>ROUND(('NEW Reference'!B$6*List!$H188)+'NEW Reference'!B$7,0)</f>
        <v>1202</v>
      </c>
      <c r="J188" s="25">
        <f>ROUND(('NEW Reference'!C$6*List!$H188)+'NEW Reference'!C$7,0)</f>
        <v>1793</v>
      </c>
      <c r="K188" s="25">
        <f>ROUND(('NEW Reference'!D$6*List!$H188)+'NEW Reference'!D$7,0)</f>
        <v>2148</v>
      </c>
      <c r="L188" s="25">
        <f>ROUND(('NEW Reference'!E$6*List!$H188)+'NEW Reference'!E$7,0)</f>
        <v>2656</v>
      </c>
      <c r="M188" s="25">
        <f>ROUND(('NEW Reference'!F$6*List!$H188)+'NEW Reference'!F$7,0)</f>
        <v>2767</v>
      </c>
      <c r="N188" s="25">
        <f>ROUND(('NEW Reference'!G$6*List!$H188)+'NEW Reference'!G$7,0)</f>
        <v>3132</v>
      </c>
      <c r="O188" s="25">
        <f>ROUND(('NEW Reference'!H$6*List!$H188)+'NEW Reference'!H$7,0)</f>
        <v>3252</v>
      </c>
      <c r="P188" s="25">
        <f>ROUND(('NEW Reference'!I$6*List!$H188)+'NEW Reference'!I$7,0)</f>
        <v>3380</v>
      </c>
      <c r="Q188" s="25">
        <f>ROUND(('NEW Reference'!J$6*List!$H188)+'NEW Reference'!J$7,0)</f>
        <v>3914</v>
      </c>
      <c r="R188" s="25">
        <f>ROUND(('NEW Reference'!K$6*List!$H188)+'NEW Reference'!K$7,0)</f>
        <v>4037</v>
      </c>
      <c r="S188" s="25">
        <f>ROUND(('NEW Reference'!L$6*List!$H188)+'NEW Reference'!L$7,0)</f>
        <v>4356</v>
      </c>
      <c r="T188" s="25">
        <f>ROUND(('NEW Reference'!M$6*List!$H188)+'NEW Reference'!M$7,0)</f>
        <v>5203</v>
      </c>
      <c r="U188" s="25">
        <f>ROUND(('NEW Reference'!N$6*List!$H188)+'NEW Reference'!N$7,0)</f>
        <v>20992</v>
      </c>
      <c r="V188" s="26">
        <f>ROUND(('NEW Reference'!O$6*List!$H188)+'NEW Reference'!O$7,0)</f>
        <v>780</v>
      </c>
      <c r="W188" s="26">
        <f>ROUND(('NEW Reference'!P$6*List!$H188)+'NEW Reference'!P$7,0)</f>
        <v>1100</v>
      </c>
      <c r="X188" s="26">
        <f>ROUND(('NEW Reference'!Q$6*List!$H188)+'NEW Reference'!Q$7,0)</f>
        <v>550</v>
      </c>
      <c r="Z188" s="3" t="str">
        <f t="shared" si="10"/>
        <v>PULASKI, Arkansas</v>
      </c>
      <c r="AA188" s="79" t="s">
        <v>440</v>
      </c>
      <c r="AB188" s="28" t="s">
        <v>91</v>
      </c>
      <c r="AC188" s="30" t="s">
        <v>337</v>
      </c>
      <c r="AD188" s="29"/>
      <c r="AE188" s="20">
        <f t="shared" si="9"/>
        <v>0.8841</v>
      </c>
      <c r="AF188" s="75">
        <v>22220</v>
      </c>
      <c r="AG188" t="s">
        <v>343</v>
      </c>
      <c r="AH188" s="20">
        <v>0.8679</v>
      </c>
    </row>
    <row r="189" spans="1:34">
      <c r="A189" s="83">
        <v>4600</v>
      </c>
      <c r="B189" s="83">
        <v>5121</v>
      </c>
      <c r="C189" s="85">
        <v>99904</v>
      </c>
      <c r="D189" s="78" t="s">
        <v>98</v>
      </c>
      <c r="E189" s="79" t="s">
        <v>212</v>
      </c>
      <c r="F189" s="34" t="s">
        <v>337</v>
      </c>
      <c r="G189" s="24" t="s">
        <v>97</v>
      </c>
      <c r="H189" s="80">
        <f t="shared" si="11"/>
        <v>0.73019999999999996</v>
      </c>
      <c r="I189" s="25">
        <f>ROUND(('NEW Reference'!B$6*List!$H189)+'NEW Reference'!B$7,0)</f>
        <v>1051</v>
      </c>
      <c r="J189" s="25">
        <f>ROUND(('NEW Reference'!C$6*List!$H189)+'NEW Reference'!C$7,0)</f>
        <v>1566</v>
      </c>
      <c r="K189" s="25">
        <f>ROUND(('NEW Reference'!D$6*List!$H189)+'NEW Reference'!D$7,0)</f>
        <v>1877</v>
      </c>
      <c r="L189" s="25">
        <f>ROUND(('NEW Reference'!E$6*List!$H189)+'NEW Reference'!E$7,0)</f>
        <v>2321</v>
      </c>
      <c r="M189" s="25">
        <f>ROUND(('NEW Reference'!F$6*List!$H189)+'NEW Reference'!F$7,0)</f>
        <v>2418</v>
      </c>
      <c r="N189" s="25">
        <f>ROUND(('NEW Reference'!G$6*List!$H189)+'NEW Reference'!G$7,0)</f>
        <v>2737</v>
      </c>
      <c r="O189" s="25">
        <f>ROUND(('NEW Reference'!H$6*List!$H189)+'NEW Reference'!H$7,0)</f>
        <v>2841</v>
      </c>
      <c r="P189" s="25">
        <f>ROUND(('NEW Reference'!I$6*List!$H189)+'NEW Reference'!I$7,0)</f>
        <v>2953</v>
      </c>
      <c r="Q189" s="25">
        <f>ROUND(('NEW Reference'!J$6*List!$H189)+'NEW Reference'!J$7,0)</f>
        <v>3420</v>
      </c>
      <c r="R189" s="25">
        <f>ROUND(('NEW Reference'!K$6*List!$H189)+'NEW Reference'!K$7,0)</f>
        <v>3527</v>
      </c>
      <c r="S189" s="25">
        <f>ROUND(('NEW Reference'!L$6*List!$H189)+'NEW Reference'!L$7,0)</f>
        <v>3806</v>
      </c>
      <c r="T189" s="25">
        <f>ROUND(('NEW Reference'!M$6*List!$H189)+'NEW Reference'!M$7,0)</f>
        <v>4546</v>
      </c>
      <c r="U189" s="25">
        <f>ROUND(('NEW Reference'!N$6*List!$H189)+'NEW Reference'!N$7,0)</f>
        <v>18342</v>
      </c>
      <c r="V189" s="26">
        <f>ROUND(('NEW Reference'!O$6*List!$H189)+'NEW Reference'!O$7,0)</f>
        <v>682</v>
      </c>
      <c r="W189" s="26">
        <f>ROUND(('NEW Reference'!P$6*List!$H189)+'NEW Reference'!P$7,0)</f>
        <v>961</v>
      </c>
      <c r="X189" s="26">
        <f>ROUND(('NEW Reference'!Q$6*List!$H189)+'NEW Reference'!Q$7,0)</f>
        <v>480</v>
      </c>
      <c r="Z189" s="3" t="str">
        <f t="shared" si="10"/>
        <v>RANDOLPH, Arkansas</v>
      </c>
      <c r="AA189" s="79" t="s">
        <v>212</v>
      </c>
      <c r="AB189" s="28" t="s">
        <v>91</v>
      </c>
      <c r="AC189" s="30" t="s">
        <v>337</v>
      </c>
      <c r="AD189" s="31"/>
      <c r="AE189" s="20">
        <f t="shared" si="9"/>
        <v>0.73019999999999996</v>
      </c>
      <c r="AF189" s="75">
        <v>22380</v>
      </c>
      <c r="AG189" t="s">
        <v>304</v>
      </c>
      <c r="AH189" s="20">
        <v>1.0740000000000001</v>
      </c>
    </row>
    <row r="190" spans="1:34">
      <c r="A190" s="83">
        <v>4610</v>
      </c>
      <c r="B190" s="83">
        <v>5123</v>
      </c>
      <c r="C190" s="85">
        <v>99904</v>
      </c>
      <c r="D190" s="78" t="s">
        <v>98</v>
      </c>
      <c r="E190" s="79" t="s">
        <v>441</v>
      </c>
      <c r="F190" s="34" t="s">
        <v>337</v>
      </c>
      <c r="G190" s="24" t="s">
        <v>97</v>
      </c>
      <c r="H190" s="80">
        <f t="shared" si="11"/>
        <v>0.73019999999999996</v>
      </c>
      <c r="I190" s="25">
        <f>ROUND(('NEW Reference'!B$6*List!$H190)+'NEW Reference'!B$7,0)</f>
        <v>1051</v>
      </c>
      <c r="J190" s="25">
        <f>ROUND(('NEW Reference'!C$6*List!$H190)+'NEW Reference'!C$7,0)</f>
        <v>1566</v>
      </c>
      <c r="K190" s="25">
        <f>ROUND(('NEW Reference'!D$6*List!$H190)+'NEW Reference'!D$7,0)</f>
        <v>1877</v>
      </c>
      <c r="L190" s="25">
        <f>ROUND(('NEW Reference'!E$6*List!$H190)+'NEW Reference'!E$7,0)</f>
        <v>2321</v>
      </c>
      <c r="M190" s="25">
        <f>ROUND(('NEW Reference'!F$6*List!$H190)+'NEW Reference'!F$7,0)</f>
        <v>2418</v>
      </c>
      <c r="N190" s="25">
        <f>ROUND(('NEW Reference'!G$6*List!$H190)+'NEW Reference'!G$7,0)</f>
        <v>2737</v>
      </c>
      <c r="O190" s="25">
        <f>ROUND(('NEW Reference'!H$6*List!$H190)+'NEW Reference'!H$7,0)</f>
        <v>2841</v>
      </c>
      <c r="P190" s="25">
        <f>ROUND(('NEW Reference'!I$6*List!$H190)+'NEW Reference'!I$7,0)</f>
        <v>2953</v>
      </c>
      <c r="Q190" s="25">
        <f>ROUND(('NEW Reference'!J$6*List!$H190)+'NEW Reference'!J$7,0)</f>
        <v>3420</v>
      </c>
      <c r="R190" s="25">
        <f>ROUND(('NEW Reference'!K$6*List!$H190)+'NEW Reference'!K$7,0)</f>
        <v>3527</v>
      </c>
      <c r="S190" s="25">
        <f>ROUND(('NEW Reference'!L$6*List!$H190)+'NEW Reference'!L$7,0)</f>
        <v>3806</v>
      </c>
      <c r="T190" s="25">
        <f>ROUND(('NEW Reference'!M$6*List!$H190)+'NEW Reference'!M$7,0)</f>
        <v>4546</v>
      </c>
      <c r="U190" s="25">
        <f>ROUND(('NEW Reference'!N$6*List!$H190)+'NEW Reference'!N$7,0)</f>
        <v>18342</v>
      </c>
      <c r="V190" s="26">
        <f>ROUND(('NEW Reference'!O$6*List!$H190)+'NEW Reference'!O$7,0)</f>
        <v>682</v>
      </c>
      <c r="W190" s="26">
        <f>ROUND(('NEW Reference'!P$6*List!$H190)+'NEW Reference'!P$7,0)</f>
        <v>961</v>
      </c>
      <c r="X190" s="26">
        <f>ROUND(('NEW Reference'!Q$6*List!$H190)+'NEW Reference'!Q$7,0)</f>
        <v>480</v>
      </c>
      <c r="Z190" s="3" t="str">
        <f t="shared" si="10"/>
        <v>ST. FRANCIS, Arkansas</v>
      </c>
      <c r="AA190" s="79" t="s">
        <v>441</v>
      </c>
      <c r="AB190" s="28" t="s">
        <v>91</v>
      </c>
      <c r="AC190" s="23" t="s">
        <v>337</v>
      </c>
      <c r="AD190" s="31"/>
      <c r="AE190" s="20">
        <f t="shared" si="9"/>
        <v>0.73019999999999996</v>
      </c>
      <c r="AF190" s="75">
        <v>22420</v>
      </c>
      <c r="AG190" t="s">
        <v>442</v>
      </c>
      <c r="AH190" s="20">
        <v>0.98960000000000004</v>
      </c>
    </row>
    <row r="191" spans="1:34">
      <c r="A191" s="83">
        <v>4620</v>
      </c>
      <c r="B191" s="83">
        <v>5125</v>
      </c>
      <c r="C191" s="85">
        <v>30780</v>
      </c>
      <c r="D191" s="78" t="s">
        <v>380</v>
      </c>
      <c r="E191" s="79" t="s">
        <v>443</v>
      </c>
      <c r="F191" s="33" t="s">
        <v>337</v>
      </c>
      <c r="G191" s="24" t="s">
        <v>90</v>
      </c>
      <c r="H191" s="80">
        <f t="shared" si="11"/>
        <v>0.8841</v>
      </c>
      <c r="I191" s="25">
        <f>ROUND(('NEW Reference'!B$6*List!$H191)+'NEW Reference'!B$7,0)</f>
        <v>1202</v>
      </c>
      <c r="J191" s="25">
        <f>ROUND(('NEW Reference'!C$6*List!$H191)+'NEW Reference'!C$7,0)</f>
        <v>1793</v>
      </c>
      <c r="K191" s="25">
        <f>ROUND(('NEW Reference'!D$6*List!$H191)+'NEW Reference'!D$7,0)</f>
        <v>2148</v>
      </c>
      <c r="L191" s="25">
        <f>ROUND(('NEW Reference'!E$6*List!$H191)+'NEW Reference'!E$7,0)</f>
        <v>2656</v>
      </c>
      <c r="M191" s="25">
        <f>ROUND(('NEW Reference'!F$6*List!$H191)+'NEW Reference'!F$7,0)</f>
        <v>2767</v>
      </c>
      <c r="N191" s="25">
        <f>ROUND(('NEW Reference'!G$6*List!$H191)+'NEW Reference'!G$7,0)</f>
        <v>3132</v>
      </c>
      <c r="O191" s="25">
        <f>ROUND(('NEW Reference'!H$6*List!$H191)+'NEW Reference'!H$7,0)</f>
        <v>3252</v>
      </c>
      <c r="P191" s="25">
        <f>ROUND(('NEW Reference'!I$6*List!$H191)+'NEW Reference'!I$7,0)</f>
        <v>3380</v>
      </c>
      <c r="Q191" s="25">
        <f>ROUND(('NEW Reference'!J$6*List!$H191)+'NEW Reference'!J$7,0)</f>
        <v>3914</v>
      </c>
      <c r="R191" s="25">
        <f>ROUND(('NEW Reference'!K$6*List!$H191)+'NEW Reference'!K$7,0)</f>
        <v>4037</v>
      </c>
      <c r="S191" s="25">
        <f>ROUND(('NEW Reference'!L$6*List!$H191)+'NEW Reference'!L$7,0)</f>
        <v>4356</v>
      </c>
      <c r="T191" s="25">
        <f>ROUND(('NEW Reference'!M$6*List!$H191)+'NEW Reference'!M$7,0)</f>
        <v>5203</v>
      </c>
      <c r="U191" s="25">
        <f>ROUND(('NEW Reference'!N$6*List!$H191)+'NEW Reference'!N$7,0)</f>
        <v>20992</v>
      </c>
      <c r="V191" s="26">
        <f>ROUND(('NEW Reference'!O$6*List!$H191)+'NEW Reference'!O$7,0)</f>
        <v>780</v>
      </c>
      <c r="W191" s="26">
        <f>ROUND(('NEW Reference'!P$6*List!$H191)+'NEW Reference'!P$7,0)</f>
        <v>1100</v>
      </c>
      <c r="X191" s="26">
        <f>ROUND(('NEW Reference'!Q$6*List!$H191)+'NEW Reference'!Q$7,0)</f>
        <v>550</v>
      </c>
      <c r="Z191" s="3" t="str">
        <f t="shared" si="10"/>
        <v>SALINE, Arkansas</v>
      </c>
      <c r="AA191" s="79" t="s">
        <v>443</v>
      </c>
      <c r="AB191" s="28" t="s">
        <v>91</v>
      </c>
      <c r="AC191" s="30" t="s">
        <v>337</v>
      </c>
      <c r="AD191" s="29"/>
      <c r="AE191" s="20">
        <f t="shared" si="9"/>
        <v>0.8841</v>
      </c>
      <c r="AF191" s="75">
        <v>22500</v>
      </c>
      <c r="AG191" t="s">
        <v>444</v>
      </c>
      <c r="AH191" s="20">
        <v>0.7964</v>
      </c>
    </row>
    <row r="192" spans="1:34">
      <c r="A192" s="83">
        <v>4630</v>
      </c>
      <c r="B192" s="83">
        <v>5127</v>
      </c>
      <c r="C192" s="85">
        <v>99904</v>
      </c>
      <c r="D192" s="78" t="s">
        <v>98</v>
      </c>
      <c r="E192" s="79" t="s">
        <v>445</v>
      </c>
      <c r="F192" s="34" t="s">
        <v>337</v>
      </c>
      <c r="G192" s="24" t="s">
        <v>97</v>
      </c>
      <c r="H192" s="80">
        <f t="shared" si="11"/>
        <v>0.73019999999999996</v>
      </c>
      <c r="I192" s="25">
        <f>ROUND(('NEW Reference'!B$6*List!$H192)+'NEW Reference'!B$7,0)</f>
        <v>1051</v>
      </c>
      <c r="J192" s="25">
        <f>ROUND(('NEW Reference'!C$6*List!$H192)+'NEW Reference'!C$7,0)</f>
        <v>1566</v>
      </c>
      <c r="K192" s="25">
        <f>ROUND(('NEW Reference'!D$6*List!$H192)+'NEW Reference'!D$7,0)</f>
        <v>1877</v>
      </c>
      <c r="L192" s="25">
        <f>ROUND(('NEW Reference'!E$6*List!$H192)+'NEW Reference'!E$7,0)</f>
        <v>2321</v>
      </c>
      <c r="M192" s="25">
        <f>ROUND(('NEW Reference'!F$6*List!$H192)+'NEW Reference'!F$7,0)</f>
        <v>2418</v>
      </c>
      <c r="N192" s="25">
        <f>ROUND(('NEW Reference'!G$6*List!$H192)+'NEW Reference'!G$7,0)</f>
        <v>2737</v>
      </c>
      <c r="O192" s="25">
        <f>ROUND(('NEW Reference'!H$6*List!$H192)+'NEW Reference'!H$7,0)</f>
        <v>2841</v>
      </c>
      <c r="P192" s="25">
        <f>ROUND(('NEW Reference'!I$6*List!$H192)+'NEW Reference'!I$7,0)</f>
        <v>2953</v>
      </c>
      <c r="Q192" s="25">
        <f>ROUND(('NEW Reference'!J$6*List!$H192)+'NEW Reference'!J$7,0)</f>
        <v>3420</v>
      </c>
      <c r="R192" s="25">
        <f>ROUND(('NEW Reference'!K$6*List!$H192)+'NEW Reference'!K$7,0)</f>
        <v>3527</v>
      </c>
      <c r="S192" s="25">
        <f>ROUND(('NEW Reference'!L$6*List!$H192)+'NEW Reference'!L$7,0)</f>
        <v>3806</v>
      </c>
      <c r="T192" s="25">
        <f>ROUND(('NEW Reference'!M$6*List!$H192)+'NEW Reference'!M$7,0)</f>
        <v>4546</v>
      </c>
      <c r="U192" s="25">
        <f>ROUND(('NEW Reference'!N$6*List!$H192)+'NEW Reference'!N$7,0)</f>
        <v>18342</v>
      </c>
      <c r="V192" s="26">
        <f>ROUND(('NEW Reference'!O$6*List!$H192)+'NEW Reference'!O$7,0)</f>
        <v>682</v>
      </c>
      <c r="W192" s="26">
        <f>ROUND(('NEW Reference'!P$6*List!$H192)+'NEW Reference'!P$7,0)</f>
        <v>961</v>
      </c>
      <c r="X192" s="26">
        <f>ROUND(('NEW Reference'!Q$6*List!$H192)+'NEW Reference'!Q$7,0)</f>
        <v>480</v>
      </c>
      <c r="Z192" s="3" t="str">
        <f t="shared" si="10"/>
        <v>SCOTT, Arkansas</v>
      </c>
      <c r="AA192" s="79" t="s">
        <v>445</v>
      </c>
      <c r="AB192" s="28" t="s">
        <v>91</v>
      </c>
      <c r="AC192" s="30" t="s">
        <v>337</v>
      </c>
      <c r="AD192" s="31"/>
      <c r="AE192" s="20">
        <f t="shared" si="9"/>
        <v>0.73019999999999996</v>
      </c>
      <c r="AF192" s="75">
        <v>22520</v>
      </c>
      <c r="AG192" t="s">
        <v>126</v>
      </c>
      <c r="AH192" s="20">
        <v>0.68420000000000003</v>
      </c>
    </row>
    <row r="193" spans="1:34">
      <c r="A193" s="83">
        <v>4640</v>
      </c>
      <c r="B193" s="83">
        <v>5129</v>
      </c>
      <c r="C193" s="85">
        <v>99904</v>
      </c>
      <c r="D193" s="78" t="s">
        <v>98</v>
      </c>
      <c r="E193" s="79" t="s">
        <v>446</v>
      </c>
      <c r="F193" s="34" t="s">
        <v>337</v>
      </c>
      <c r="G193" s="24" t="s">
        <v>97</v>
      </c>
      <c r="H193" s="80">
        <f t="shared" si="11"/>
        <v>0.73019999999999996</v>
      </c>
      <c r="I193" s="25">
        <f>ROUND(('NEW Reference'!B$6*List!$H193)+'NEW Reference'!B$7,0)</f>
        <v>1051</v>
      </c>
      <c r="J193" s="25">
        <f>ROUND(('NEW Reference'!C$6*List!$H193)+'NEW Reference'!C$7,0)</f>
        <v>1566</v>
      </c>
      <c r="K193" s="25">
        <f>ROUND(('NEW Reference'!D$6*List!$H193)+'NEW Reference'!D$7,0)</f>
        <v>1877</v>
      </c>
      <c r="L193" s="25">
        <f>ROUND(('NEW Reference'!E$6*List!$H193)+'NEW Reference'!E$7,0)</f>
        <v>2321</v>
      </c>
      <c r="M193" s="25">
        <f>ROUND(('NEW Reference'!F$6*List!$H193)+'NEW Reference'!F$7,0)</f>
        <v>2418</v>
      </c>
      <c r="N193" s="25">
        <f>ROUND(('NEW Reference'!G$6*List!$H193)+'NEW Reference'!G$7,0)</f>
        <v>2737</v>
      </c>
      <c r="O193" s="25">
        <f>ROUND(('NEW Reference'!H$6*List!$H193)+'NEW Reference'!H$7,0)</f>
        <v>2841</v>
      </c>
      <c r="P193" s="25">
        <f>ROUND(('NEW Reference'!I$6*List!$H193)+'NEW Reference'!I$7,0)</f>
        <v>2953</v>
      </c>
      <c r="Q193" s="25">
        <f>ROUND(('NEW Reference'!J$6*List!$H193)+'NEW Reference'!J$7,0)</f>
        <v>3420</v>
      </c>
      <c r="R193" s="25">
        <f>ROUND(('NEW Reference'!K$6*List!$H193)+'NEW Reference'!K$7,0)</f>
        <v>3527</v>
      </c>
      <c r="S193" s="25">
        <f>ROUND(('NEW Reference'!L$6*List!$H193)+'NEW Reference'!L$7,0)</f>
        <v>3806</v>
      </c>
      <c r="T193" s="25">
        <f>ROUND(('NEW Reference'!M$6*List!$H193)+'NEW Reference'!M$7,0)</f>
        <v>4546</v>
      </c>
      <c r="U193" s="25">
        <f>ROUND(('NEW Reference'!N$6*List!$H193)+'NEW Reference'!N$7,0)</f>
        <v>18342</v>
      </c>
      <c r="V193" s="26">
        <f>ROUND(('NEW Reference'!O$6*List!$H193)+'NEW Reference'!O$7,0)</f>
        <v>682</v>
      </c>
      <c r="W193" s="26">
        <f>ROUND(('NEW Reference'!P$6*List!$H193)+'NEW Reference'!P$7,0)</f>
        <v>961</v>
      </c>
      <c r="X193" s="26">
        <f>ROUND(('NEW Reference'!Q$6*List!$H193)+'NEW Reference'!Q$7,0)</f>
        <v>480</v>
      </c>
      <c r="Z193" s="3" t="str">
        <f t="shared" si="10"/>
        <v>SEARCY, Arkansas</v>
      </c>
      <c r="AA193" s="79" t="s">
        <v>446</v>
      </c>
      <c r="AB193" s="28" t="s">
        <v>91</v>
      </c>
      <c r="AC193" s="30" t="s">
        <v>337</v>
      </c>
      <c r="AD193" s="31"/>
      <c r="AE193" s="20">
        <f t="shared" si="9"/>
        <v>0.73019999999999996</v>
      </c>
      <c r="AF193" s="75">
        <v>22540</v>
      </c>
      <c r="AG193" t="s">
        <v>447</v>
      </c>
      <c r="AH193" s="20">
        <v>0.86399999999999999</v>
      </c>
    </row>
    <row r="194" spans="1:34">
      <c r="A194" s="83">
        <v>4650</v>
      </c>
      <c r="B194" s="83">
        <v>5131</v>
      </c>
      <c r="C194" s="85">
        <v>22900</v>
      </c>
      <c r="D194" s="78" t="s">
        <v>368</v>
      </c>
      <c r="E194" s="79" t="s">
        <v>448</v>
      </c>
      <c r="F194" s="33" t="s">
        <v>337</v>
      </c>
      <c r="G194" s="24" t="s">
        <v>90</v>
      </c>
      <c r="H194" s="80">
        <f t="shared" si="11"/>
        <v>0.92500000000000004</v>
      </c>
      <c r="I194" s="25">
        <f>ROUND(('NEW Reference'!B$6*List!$H194)+'NEW Reference'!B$7,0)</f>
        <v>1243</v>
      </c>
      <c r="J194" s="25">
        <f>ROUND(('NEW Reference'!C$6*List!$H194)+'NEW Reference'!C$7,0)</f>
        <v>1853</v>
      </c>
      <c r="K194" s="25">
        <f>ROUND(('NEW Reference'!D$6*List!$H194)+'NEW Reference'!D$7,0)</f>
        <v>2220</v>
      </c>
      <c r="L194" s="25">
        <f>ROUND(('NEW Reference'!E$6*List!$H194)+'NEW Reference'!E$7,0)</f>
        <v>2745</v>
      </c>
      <c r="M194" s="25">
        <f>ROUND(('NEW Reference'!F$6*List!$H194)+'NEW Reference'!F$7,0)</f>
        <v>2860</v>
      </c>
      <c r="N194" s="25">
        <f>ROUND(('NEW Reference'!G$6*List!$H194)+'NEW Reference'!G$7,0)</f>
        <v>3237</v>
      </c>
      <c r="O194" s="25">
        <f>ROUND(('NEW Reference'!H$6*List!$H194)+'NEW Reference'!H$7,0)</f>
        <v>3361</v>
      </c>
      <c r="P194" s="25">
        <f>ROUND(('NEW Reference'!I$6*List!$H194)+'NEW Reference'!I$7,0)</f>
        <v>3493</v>
      </c>
      <c r="Q194" s="25">
        <f>ROUND(('NEW Reference'!J$6*List!$H194)+'NEW Reference'!J$7,0)</f>
        <v>4045</v>
      </c>
      <c r="R194" s="25">
        <f>ROUND(('NEW Reference'!K$6*List!$H194)+'NEW Reference'!K$7,0)</f>
        <v>4172</v>
      </c>
      <c r="S194" s="25">
        <f>ROUND(('NEW Reference'!L$6*List!$H194)+'NEW Reference'!L$7,0)</f>
        <v>4502</v>
      </c>
      <c r="T194" s="25">
        <f>ROUND(('NEW Reference'!M$6*List!$H194)+'NEW Reference'!M$7,0)</f>
        <v>5377</v>
      </c>
      <c r="U194" s="25">
        <f>ROUND(('NEW Reference'!N$6*List!$H194)+'NEW Reference'!N$7,0)</f>
        <v>21696</v>
      </c>
      <c r="V194" s="26">
        <f>ROUND(('NEW Reference'!O$6*List!$H194)+'NEW Reference'!O$7,0)</f>
        <v>807</v>
      </c>
      <c r="W194" s="26">
        <f>ROUND(('NEW Reference'!P$6*List!$H194)+'NEW Reference'!P$7,0)</f>
        <v>1137</v>
      </c>
      <c r="X194" s="26">
        <f>ROUND(('NEW Reference'!Q$6*List!$H194)+'NEW Reference'!Q$7,0)</f>
        <v>568</v>
      </c>
      <c r="Z194" s="3" t="str">
        <f t="shared" si="10"/>
        <v>SEBASTIAN, Arkansas</v>
      </c>
      <c r="AA194" s="79" t="s">
        <v>448</v>
      </c>
      <c r="AB194" s="28" t="s">
        <v>91</v>
      </c>
      <c r="AC194" s="30" t="s">
        <v>337</v>
      </c>
      <c r="AD194" s="31"/>
      <c r="AE194" s="20">
        <f t="shared" si="9"/>
        <v>0.92500000000000004</v>
      </c>
      <c r="AF194" s="75">
        <v>22660</v>
      </c>
      <c r="AG194" t="s">
        <v>449</v>
      </c>
      <c r="AH194" s="20">
        <v>0.95599999999999996</v>
      </c>
    </row>
    <row r="195" spans="1:34">
      <c r="A195" s="83">
        <v>4660</v>
      </c>
      <c r="B195" s="83">
        <v>5133</v>
      </c>
      <c r="C195" s="85">
        <v>99904</v>
      </c>
      <c r="D195" s="78" t="s">
        <v>98</v>
      </c>
      <c r="E195" s="79" t="s">
        <v>450</v>
      </c>
      <c r="F195" s="34" t="s">
        <v>337</v>
      </c>
      <c r="G195" s="24" t="s">
        <v>97</v>
      </c>
      <c r="H195" s="80">
        <f t="shared" si="11"/>
        <v>0.73019999999999996</v>
      </c>
      <c r="I195" s="25">
        <f>ROUND(('NEW Reference'!B$6*List!$H195)+'NEW Reference'!B$7,0)</f>
        <v>1051</v>
      </c>
      <c r="J195" s="25">
        <f>ROUND(('NEW Reference'!C$6*List!$H195)+'NEW Reference'!C$7,0)</f>
        <v>1566</v>
      </c>
      <c r="K195" s="25">
        <f>ROUND(('NEW Reference'!D$6*List!$H195)+'NEW Reference'!D$7,0)</f>
        <v>1877</v>
      </c>
      <c r="L195" s="25">
        <f>ROUND(('NEW Reference'!E$6*List!$H195)+'NEW Reference'!E$7,0)</f>
        <v>2321</v>
      </c>
      <c r="M195" s="25">
        <f>ROUND(('NEW Reference'!F$6*List!$H195)+'NEW Reference'!F$7,0)</f>
        <v>2418</v>
      </c>
      <c r="N195" s="25">
        <f>ROUND(('NEW Reference'!G$6*List!$H195)+'NEW Reference'!G$7,0)</f>
        <v>2737</v>
      </c>
      <c r="O195" s="25">
        <f>ROUND(('NEW Reference'!H$6*List!$H195)+'NEW Reference'!H$7,0)</f>
        <v>2841</v>
      </c>
      <c r="P195" s="25">
        <f>ROUND(('NEW Reference'!I$6*List!$H195)+'NEW Reference'!I$7,0)</f>
        <v>2953</v>
      </c>
      <c r="Q195" s="25">
        <f>ROUND(('NEW Reference'!J$6*List!$H195)+'NEW Reference'!J$7,0)</f>
        <v>3420</v>
      </c>
      <c r="R195" s="25">
        <f>ROUND(('NEW Reference'!K$6*List!$H195)+'NEW Reference'!K$7,0)</f>
        <v>3527</v>
      </c>
      <c r="S195" s="25">
        <f>ROUND(('NEW Reference'!L$6*List!$H195)+'NEW Reference'!L$7,0)</f>
        <v>3806</v>
      </c>
      <c r="T195" s="25">
        <f>ROUND(('NEW Reference'!M$6*List!$H195)+'NEW Reference'!M$7,0)</f>
        <v>4546</v>
      </c>
      <c r="U195" s="25">
        <f>ROUND(('NEW Reference'!N$6*List!$H195)+'NEW Reference'!N$7,0)</f>
        <v>18342</v>
      </c>
      <c r="V195" s="26">
        <f>ROUND(('NEW Reference'!O$6*List!$H195)+'NEW Reference'!O$7,0)</f>
        <v>682</v>
      </c>
      <c r="W195" s="26">
        <f>ROUND(('NEW Reference'!P$6*List!$H195)+'NEW Reference'!P$7,0)</f>
        <v>961</v>
      </c>
      <c r="X195" s="26">
        <f>ROUND(('NEW Reference'!Q$6*List!$H195)+'NEW Reference'!Q$7,0)</f>
        <v>480</v>
      </c>
      <c r="Z195" s="3" t="str">
        <f t="shared" si="10"/>
        <v>SEVIER, Arkansas</v>
      </c>
      <c r="AA195" s="79" t="s">
        <v>450</v>
      </c>
      <c r="AB195" s="28" t="s">
        <v>91</v>
      </c>
      <c r="AC195" s="30" t="s">
        <v>337</v>
      </c>
      <c r="AD195" s="31"/>
      <c r="AE195" s="20">
        <f t="shared" si="9"/>
        <v>0.73019999999999996</v>
      </c>
      <c r="AF195" s="75">
        <v>22744</v>
      </c>
      <c r="AG195" t="s">
        <v>451</v>
      </c>
      <c r="AH195" s="20">
        <v>0.96919999999999995</v>
      </c>
    </row>
    <row r="196" spans="1:34">
      <c r="A196" s="83">
        <v>4670</v>
      </c>
      <c r="B196" s="83">
        <v>5135</v>
      </c>
      <c r="C196" s="85">
        <v>99904</v>
      </c>
      <c r="D196" s="78" t="s">
        <v>98</v>
      </c>
      <c r="E196" s="79" t="s">
        <v>452</v>
      </c>
      <c r="F196" s="34" t="s">
        <v>337</v>
      </c>
      <c r="G196" s="24" t="s">
        <v>97</v>
      </c>
      <c r="H196" s="80">
        <f t="shared" si="11"/>
        <v>0.73019999999999996</v>
      </c>
      <c r="I196" s="25">
        <f>ROUND(('NEW Reference'!B$6*List!$H196)+'NEW Reference'!B$7,0)</f>
        <v>1051</v>
      </c>
      <c r="J196" s="25">
        <f>ROUND(('NEW Reference'!C$6*List!$H196)+'NEW Reference'!C$7,0)</f>
        <v>1566</v>
      </c>
      <c r="K196" s="25">
        <f>ROUND(('NEW Reference'!D$6*List!$H196)+'NEW Reference'!D$7,0)</f>
        <v>1877</v>
      </c>
      <c r="L196" s="25">
        <f>ROUND(('NEW Reference'!E$6*List!$H196)+'NEW Reference'!E$7,0)</f>
        <v>2321</v>
      </c>
      <c r="M196" s="25">
        <f>ROUND(('NEW Reference'!F$6*List!$H196)+'NEW Reference'!F$7,0)</f>
        <v>2418</v>
      </c>
      <c r="N196" s="25">
        <f>ROUND(('NEW Reference'!G$6*List!$H196)+'NEW Reference'!G$7,0)</f>
        <v>2737</v>
      </c>
      <c r="O196" s="25">
        <f>ROUND(('NEW Reference'!H$6*List!$H196)+'NEW Reference'!H$7,0)</f>
        <v>2841</v>
      </c>
      <c r="P196" s="25">
        <f>ROUND(('NEW Reference'!I$6*List!$H196)+'NEW Reference'!I$7,0)</f>
        <v>2953</v>
      </c>
      <c r="Q196" s="25">
        <f>ROUND(('NEW Reference'!J$6*List!$H196)+'NEW Reference'!J$7,0)</f>
        <v>3420</v>
      </c>
      <c r="R196" s="25">
        <f>ROUND(('NEW Reference'!K$6*List!$H196)+'NEW Reference'!K$7,0)</f>
        <v>3527</v>
      </c>
      <c r="S196" s="25">
        <f>ROUND(('NEW Reference'!L$6*List!$H196)+'NEW Reference'!L$7,0)</f>
        <v>3806</v>
      </c>
      <c r="T196" s="25">
        <f>ROUND(('NEW Reference'!M$6*List!$H196)+'NEW Reference'!M$7,0)</f>
        <v>4546</v>
      </c>
      <c r="U196" s="25">
        <f>ROUND(('NEW Reference'!N$6*List!$H196)+'NEW Reference'!N$7,0)</f>
        <v>18342</v>
      </c>
      <c r="V196" s="26">
        <f>ROUND(('NEW Reference'!O$6*List!$H196)+'NEW Reference'!O$7,0)</f>
        <v>682</v>
      </c>
      <c r="W196" s="26">
        <f>ROUND(('NEW Reference'!P$6*List!$H196)+'NEW Reference'!P$7,0)</f>
        <v>961</v>
      </c>
      <c r="X196" s="26">
        <f>ROUND(('NEW Reference'!Q$6*List!$H196)+'NEW Reference'!Q$7,0)</f>
        <v>480</v>
      </c>
      <c r="Z196" s="3" t="str">
        <f t="shared" si="10"/>
        <v>SHARP, Arkansas</v>
      </c>
      <c r="AA196" s="79" t="s">
        <v>452</v>
      </c>
      <c r="AB196" s="28" t="s">
        <v>91</v>
      </c>
      <c r="AC196" s="30" t="s">
        <v>337</v>
      </c>
      <c r="AD196" s="31"/>
      <c r="AE196" s="20">
        <f t="shared" si="9"/>
        <v>0.73019999999999996</v>
      </c>
      <c r="AF196" s="75">
        <v>22900</v>
      </c>
      <c r="AG196" t="s">
        <v>368</v>
      </c>
      <c r="AH196" s="20">
        <v>0.92500000000000004</v>
      </c>
    </row>
    <row r="197" spans="1:34">
      <c r="A197" s="83">
        <v>4680</v>
      </c>
      <c r="B197" s="83">
        <v>5137</v>
      </c>
      <c r="C197" s="85">
        <v>99904</v>
      </c>
      <c r="D197" s="78" t="s">
        <v>98</v>
      </c>
      <c r="E197" s="79" t="s">
        <v>453</v>
      </c>
      <c r="F197" s="34" t="s">
        <v>337</v>
      </c>
      <c r="G197" s="24" t="s">
        <v>97</v>
      </c>
      <c r="H197" s="80">
        <f t="shared" si="11"/>
        <v>0.73019999999999996</v>
      </c>
      <c r="I197" s="25">
        <f>ROUND(('NEW Reference'!B$6*List!$H197)+'NEW Reference'!B$7,0)</f>
        <v>1051</v>
      </c>
      <c r="J197" s="25">
        <f>ROUND(('NEW Reference'!C$6*List!$H197)+'NEW Reference'!C$7,0)</f>
        <v>1566</v>
      </c>
      <c r="K197" s="25">
        <f>ROUND(('NEW Reference'!D$6*List!$H197)+'NEW Reference'!D$7,0)</f>
        <v>1877</v>
      </c>
      <c r="L197" s="25">
        <f>ROUND(('NEW Reference'!E$6*List!$H197)+'NEW Reference'!E$7,0)</f>
        <v>2321</v>
      </c>
      <c r="M197" s="25">
        <f>ROUND(('NEW Reference'!F$6*List!$H197)+'NEW Reference'!F$7,0)</f>
        <v>2418</v>
      </c>
      <c r="N197" s="25">
        <f>ROUND(('NEW Reference'!G$6*List!$H197)+'NEW Reference'!G$7,0)</f>
        <v>2737</v>
      </c>
      <c r="O197" s="25">
        <f>ROUND(('NEW Reference'!H$6*List!$H197)+'NEW Reference'!H$7,0)</f>
        <v>2841</v>
      </c>
      <c r="P197" s="25">
        <f>ROUND(('NEW Reference'!I$6*List!$H197)+'NEW Reference'!I$7,0)</f>
        <v>2953</v>
      </c>
      <c r="Q197" s="25">
        <f>ROUND(('NEW Reference'!J$6*List!$H197)+'NEW Reference'!J$7,0)</f>
        <v>3420</v>
      </c>
      <c r="R197" s="25">
        <f>ROUND(('NEW Reference'!K$6*List!$H197)+'NEW Reference'!K$7,0)</f>
        <v>3527</v>
      </c>
      <c r="S197" s="25">
        <f>ROUND(('NEW Reference'!L$6*List!$H197)+'NEW Reference'!L$7,0)</f>
        <v>3806</v>
      </c>
      <c r="T197" s="25">
        <f>ROUND(('NEW Reference'!M$6*List!$H197)+'NEW Reference'!M$7,0)</f>
        <v>4546</v>
      </c>
      <c r="U197" s="25">
        <f>ROUND(('NEW Reference'!N$6*List!$H197)+'NEW Reference'!N$7,0)</f>
        <v>18342</v>
      </c>
      <c r="V197" s="26">
        <f>ROUND(('NEW Reference'!O$6*List!$H197)+'NEW Reference'!O$7,0)</f>
        <v>682</v>
      </c>
      <c r="W197" s="26">
        <f>ROUND(('NEW Reference'!P$6*List!$H197)+'NEW Reference'!P$7,0)</f>
        <v>961</v>
      </c>
      <c r="X197" s="26">
        <f>ROUND(('NEW Reference'!Q$6*List!$H197)+'NEW Reference'!Q$7,0)</f>
        <v>480</v>
      </c>
      <c r="Z197" s="3" t="str">
        <f t="shared" si="10"/>
        <v>STONE, Arkansas</v>
      </c>
      <c r="AA197" s="79" t="s">
        <v>453</v>
      </c>
      <c r="AB197" s="28" t="s">
        <v>91</v>
      </c>
      <c r="AC197" s="23" t="s">
        <v>337</v>
      </c>
      <c r="AD197" s="31"/>
      <c r="AE197" s="20">
        <f t="shared" si="9"/>
        <v>0.73019999999999996</v>
      </c>
      <c r="AF197" s="75">
        <v>23060</v>
      </c>
      <c r="AG197" t="s">
        <v>454</v>
      </c>
      <c r="AH197" s="20">
        <v>1.0366</v>
      </c>
    </row>
    <row r="198" spans="1:34">
      <c r="A198" s="83">
        <v>4690</v>
      </c>
      <c r="B198" s="83">
        <v>5139</v>
      </c>
      <c r="C198" s="85">
        <v>99904</v>
      </c>
      <c r="D198" s="78" t="s">
        <v>98</v>
      </c>
      <c r="E198" s="79" t="s">
        <v>455</v>
      </c>
      <c r="F198" s="34" t="s">
        <v>337</v>
      </c>
      <c r="G198" s="24" t="s">
        <v>97</v>
      </c>
      <c r="H198" s="80">
        <f t="shared" si="11"/>
        <v>0.73019999999999996</v>
      </c>
      <c r="I198" s="25">
        <f>ROUND(('NEW Reference'!B$6*List!$H198)+'NEW Reference'!B$7,0)</f>
        <v>1051</v>
      </c>
      <c r="J198" s="25">
        <f>ROUND(('NEW Reference'!C$6*List!$H198)+'NEW Reference'!C$7,0)</f>
        <v>1566</v>
      </c>
      <c r="K198" s="25">
        <f>ROUND(('NEW Reference'!D$6*List!$H198)+'NEW Reference'!D$7,0)</f>
        <v>1877</v>
      </c>
      <c r="L198" s="25">
        <f>ROUND(('NEW Reference'!E$6*List!$H198)+'NEW Reference'!E$7,0)</f>
        <v>2321</v>
      </c>
      <c r="M198" s="25">
        <f>ROUND(('NEW Reference'!F$6*List!$H198)+'NEW Reference'!F$7,0)</f>
        <v>2418</v>
      </c>
      <c r="N198" s="25">
        <f>ROUND(('NEW Reference'!G$6*List!$H198)+'NEW Reference'!G$7,0)</f>
        <v>2737</v>
      </c>
      <c r="O198" s="25">
        <f>ROUND(('NEW Reference'!H$6*List!$H198)+'NEW Reference'!H$7,0)</f>
        <v>2841</v>
      </c>
      <c r="P198" s="25">
        <f>ROUND(('NEW Reference'!I$6*List!$H198)+'NEW Reference'!I$7,0)</f>
        <v>2953</v>
      </c>
      <c r="Q198" s="25">
        <f>ROUND(('NEW Reference'!J$6*List!$H198)+'NEW Reference'!J$7,0)</f>
        <v>3420</v>
      </c>
      <c r="R198" s="25">
        <f>ROUND(('NEW Reference'!K$6*List!$H198)+'NEW Reference'!K$7,0)</f>
        <v>3527</v>
      </c>
      <c r="S198" s="25">
        <f>ROUND(('NEW Reference'!L$6*List!$H198)+'NEW Reference'!L$7,0)</f>
        <v>3806</v>
      </c>
      <c r="T198" s="25">
        <f>ROUND(('NEW Reference'!M$6*List!$H198)+'NEW Reference'!M$7,0)</f>
        <v>4546</v>
      </c>
      <c r="U198" s="25">
        <f>ROUND(('NEW Reference'!N$6*List!$H198)+'NEW Reference'!N$7,0)</f>
        <v>18342</v>
      </c>
      <c r="V198" s="26">
        <f>ROUND(('NEW Reference'!O$6*List!$H198)+'NEW Reference'!O$7,0)</f>
        <v>682</v>
      </c>
      <c r="W198" s="26">
        <f>ROUND(('NEW Reference'!P$6*List!$H198)+'NEW Reference'!P$7,0)</f>
        <v>961</v>
      </c>
      <c r="X198" s="26">
        <f>ROUND(('NEW Reference'!Q$6*List!$H198)+'NEW Reference'!Q$7,0)</f>
        <v>480</v>
      </c>
      <c r="Z198" s="3" t="str">
        <f t="shared" si="10"/>
        <v>UNION, Arkansas</v>
      </c>
      <c r="AA198" s="79" t="s">
        <v>455</v>
      </c>
      <c r="AB198" s="28" t="s">
        <v>91</v>
      </c>
      <c r="AC198" s="30" t="s">
        <v>337</v>
      </c>
      <c r="AD198" s="29"/>
      <c r="AE198" s="20">
        <f t="shared" si="9"/>
        <v>0.73019999999999996</v>
      </c>
      <c r="AF198" s="75">
        <v>23104</v>
      </c>
      <c r="AG198" t="s">
        <v>456</v>
      </c>
      <c r="AH198" s="20">
        <v>0.9728</v>
      </c>
    </row>
    <row r="199" spans="1:34">
      <c r="A199" s="83">
        <v>4700</v>
      </c>
      <c r="B199" s="83">
        <v>5141</v>
      </c>
      <c r="C199" s="85">
        <v>99904</v>
      </c>
      <c r="D199" s="78" t="s">
        <v>98</v>
      </c>
      <c r="E199" s="79" t="s">
        <v>457</v>
      </c>
      <c r="F199" s="34" t="s">
        <v>337</v>
      </c>
      <c r="G199" s="24" t="s">
        <v>97</v>
      </c>
      <c r="H199" s="80">
        <f t="shared" si="11"/>
        <v>0.73019999999999996</v>
      </c>
      <c r="I199" s="25">
        <f>ROUND(('NEW Reference'!B$6*List!$H199)+'NEW Reference'!B$7,0)</f>
        <v>1051</v>
      </c>
      <c r="J199" s="25">
        <f>ROUND(('NEW Reference'!C$6*List!$H199)+'NEW Reference'!C$7,0)</f>
        <v>1566</v>
      </c>
      <c r="K199" s="25">
        <f>ROUND(('NEW Reference'!D$6*List!$H199)+'NEW Reference'!D$7,0)</f>
        <v>1877</v>
      </c>
      <c r="L199" s="25">
        <f>ROUND(('NEW Reference'!E$6*List!$H199)+'NEW Reference'!E$7,0)</f>
        <v>2321</v>
      </c>
      <c r="M199" s="25">
        <f>ROUND(('NEW Reference'!F$6*List!$H199)+'NEW Reference'!F$7,0)</f>
        <v>2418</v>
      </c>
      <c r="N199" s="25">
        <f>ROUND(('NEW Reference'!G$6*List!$H199)+'NEW Reference'!G$7,0)</f>
        <v>2737</v>
      </c>
      <c r="O199" s="25">
        <f>ROUND(('NEW Reference'!H$6*List!$H199)+'NEW Reference'!H$7,0)</f>
        <v>2841</v>
      </c>
      <c r="P199" s="25">
        <f>ROUND(('NEW Reference'!I$6*List!$H199)+'NEW Reference'!I$7,0)</f>
        <v>2953</v>
      </c>
      <c r="Q199" s="25">
        <f>ROUND(('NEW Reference'!J$6*List!$H199)+'NEW Reference'!J$7,0)</f>
        <v>3420</v>
      </c>
      <c r="R199" s="25">
        <f>ROUND(('NEW Reference'!K$6*List!$H199)+'NEW Reference'!K$7,0)</f>
        <v>3527</v>
      </c>
      <c r="S199" s="25">
        <f>ROUND(('NEW Reference'!L$6*List!$H199)+'NEW Reference'!L$7,0)</f>
        <v>3806</v>
      </c>
      <c r="T199" s="25">
        <f>ROUND(('NEW Reference'!M$6*List!$H199)+'NEW Reference'!M$7,0)</f>
        <v>4546</v>
      </c>
      <c r="U199" s="25">
        <f>ROUND(('NEW Reference'!N$6*List!$H199)+'NEW Reference'!N$7,0)</f>
        <v>18342</v>
      </c>
      <c r="V199" s="26">
        <f>ROUND(('NEW Reference'!O$6*List!$H199)+'NEW Reference'!O$7,0)</f>
        <v>682</v>
      </c>
      <c r="W199" s="26">
        <f>ROUND(('NEW Reference'!P$6*List!$H199)+'NEW Reference'!P$7,0)</f>
        <v>961</v>
      </c>
      <c r="X199" s="26">
        <f>ROUND(('NEW Reference'!Q$6*List!$H199)+'NEW Reference'!Q$7,0)</f>
        <v>480</v>
      </c>
      <c r="Z199" s="3" t="str">
        <f t="shared" si="10"/>
        <v>VAN BUREN, Arkansas</v>
      </c>
      <c r="AA199" s="79" t="s">
        <v>457</v>
      </c>
      <c r="AB199" s="28" t="s">
        <v>91</v>
      </c>
      <c r="AC199" s="30" t="s">
        <v>337</v>
      </c>
      <c r="AD199" s="31"/>
      <c r="AE199" s="20">
        <f t="shared" si="9"/>
        <v>0.73019999999999996</v>
      </c>
      <c r="AF199" s="75">
        <v>23224</v>
      </c>
      <c r="AG199" t="s">
        <v>458</v>
      </c>
      <c r="AH199" s="20">
        <v>0.9768</v>
      </c>
    </row>
    <row r="200" spans="1:34">
      <c r="A200" s="83">
        <v>4710</v>
      </c>
      <c r="B200" s="83">
        <v>5143</v>
      </c>
      <c r="C200" s="85">
        <v>22220</v>
      </c>
      <c r="D200" s="78" t="s">
        <v>343</v>
      </c>
      <c r="E200" s="79" t="s">
        <v>194</v>
      </c>
      <c r="F200" s="33" t="s">
        <v>337</v>
      </c>
      <c r="G200" s="24" t="s">
        <v>90</v>
      </c>
      <c r="H200" s="80">
        <f t="shared" si="11"/>
        <v>0.8679</v>
      </c>
      <c r="I200" s="25">
        <f>ROUND(('NEW Reference'!B$6*List!$H200)+'NEW Reference'!B$7,0)</f>
        <v>1186</v>
      </c>
      <c r="J200" s="25">
        <f>ROUND(('NEW Reference'!C$6*List!$H200)+'NEW Reference'!C$7,0)</f>
        <v>1769</v>
      </c>
      <c r="K200" s="25">
        <f>ROUND(('NEW Reference'!D$6*List!$H200)+'NEW Reference'!D$7,0)</f>
        <v>2120</v>
      </c>
      <c r="L200" s="25">
        <f>ROUND(('NEW Reference'!E$6*List!$H200)+'NEW Reference'!E$7,0)</f>
        <v>2621</v>
      </c>
      <c r="M200" s="25">
        <f>ROUND(('NEW Reference'!F$6*List!$H200)+'NEW Reference'!F$7,0)</f>
        <v>2730</v>
      </c>
      <c r="N200" s="25">
        <f>ROUND(('NEW Reference'!G$6*List!$H200)+'NEW Reference'!G$7,0)</f>
        <v>3091</v>
      </c>
      <c r="O200" s="25">
        <f>ROUND(('NEW Reference'!H$6*List!$H200)+'NEW Reference'!H$7,0)</f>
        <v>3209</v>
      </c>
      <c r="P200" s="25">
        <f>ROUND(('NEW Reference'!I$6*List!$H200)+'NEW Reference'!I$7,0)</f>
        <v>3335</v>
      </c>
      <c r="Q200" s="25">
        <f>ROUND(('NEW Reference'!J$6*List!$H200)+'NEW Reference'!J$7,0)</f>
        <v>3862</v>
      </c>
      <c r="R200" s="25">
        <f>ROUND(('NEW Reference'!K$6*List!$H200)+'NEW Reference'!K$7,0)</f>
        <v>3983</v>
      </c>
      <c r="S200" s="25">
        <f>ROUND(('NEW Reference'!L$6*List!$H200)+'NEW Reference'!L$7,0)</f>
        <v>4298</v>
      </c>
      <c r="T200" s="25">
        <f>ROUND(('NEW Reference'!M$6*List!$H200)+'NEW Reference'!M$7,0)</f>
        <v>5133</v>
      </c>
      <c r="U200" s="25">
        <f>ROUND(('NEW Reference'!N$6*List!$H200)+'NEW Reference'!N$7,0)</f>
        <v>20713</v>
      </c>
      <c r="V200" s="26">
        <f>ROUND(('NEW Reference'!O$6*List!$H200)+'NEW Reference'!O$7,0)</f>
        <v>770</v>
      </c>
      <c r="W200" s="26">
        <f>ROUND(('NEW Reference'!P$6*List!$H200)+'NEW Reference'!P$7,0)</f>
        <v>1085</v>
      </c>
      <c r="X200" s="26">
        <f>ROUND(('NEW Reference'!Q$6*List!$H200)+'NEW Reference'!Q$7,0)</f>
        <v>543</v>
      </c>
      <c r="Z200" s="3" t="str">
        <f t="shared" si="10"/>
        <v>WASHINGTON, Arkansas</v>
      </c>
      <c r="AA200" s="79" t="s">
        <v>194</v>
      </c>
      <c r="AB200" s="28" t="s">
        <v>91</v>
      </c>
      <c r="AC200" s="30" t="s">
        <v>337</v>
      </c>
      <c r="AD200" s="31"/>
      <c r="AE200" s="20">
        <f t="shared" si="9"/>
        <v>0.8679</v>
      </c>
      <c r="AF200" s="75">
        <v>23420</v>
      </c>
      <c r="AG200" t="s">
        <v>459</v>
      </c>
      <c r="AH200" s="20">
        <v>1.1540999999999999</v>
      </c>
    </row>
    <row r="201" spans="1:34">
      <c r="A201" s="83">
        <v>4720</v>
      </c>
      <c r="B201" s="83">
        <v>5145</v>
      </c>
      <c r="C201" s="85">
        <v>99904</v>
      </c>
      <c r="D201" s="78" t="s">
        <v>98</v>
      </c>
      <c r="E201" s="79" t="s">
        <v>460</v>
      </c>
      <c r="F201" s="34" t="s">
        <v>337</v>
      </c>
      <c r="G201" s="24" t="s">
        <v>97</v>
      </c>
      <c r="H201" s="80">
        <f t="shared" si="11"/>
        <v>0.73019999999999996</v>
      </c>
      <c r="I201" s="25">
        <f>ROUND(('NEW Reference'!B$6*List!$H201)+'NEW Reference'!B$7,0)</f>
        <v>1051</v>
      </c>
      <c r="J201" s="25">
        <f>ROUND(('NEW Reference'!C$6*List!$H201)+'NEW Reference'!C$7,0)</f>
        <v>1566</v>
      </c>
      <c r="K201" s="25">
        <f>ROUND(('NEW Reference'!D$6*List!$H201)+'NEW Reference'!D$7,0)</f>
        <v>1877</v>
      </c>
      <c r="L201" s="25">
        <f>ROUND(('NEW Reference'!E$6*List!$H201)+'NEW Reference'!E$7,0)</f>
        <v>2321</v>
      </c>
      <c r="M201" s="25">
        <f>ROUND(('NEW Reference'!F$6*List!$H201)+'NEW Reference'!F$7,0)</f>
        <v>2418</v>
      </c>
      <c r="N201" s="25">
        <f>ROUND(('NEW Reference'!G$6*List!$H201)+'NEW Reference'!G$7,0)</f>
        <v>2737</v>
      </c>
      <c r="O201" s="25">
        <f>ROUND(('NEW Reference'!H$6*List!$H201)+'NEW Reference'!H$7,0)</f>
        <v>2841</v>
      </c>
      <c r="P201" s="25">
        <f>ROUND(('NEW Reference'!I$6*List!$H201)+'NEW Reference'!I$7,0)</f>
        <v>2953</v>
      </c>
      <c r="Q201" s="25">
        <f>ROUND(('NEW Reference'!J$6*List!$H201)+'NEW Reference'!J$7,0)</f>
        <v>3420</v>
      </c>
      <c r="R201" s="25">
        <f>ROUND(('NEW Reference'!K$6*List!$H201)+'NEW Reference'!K$7,0)</f>
        <v>3527</v>
      </c>
      <c r="S201" s="25">
        <f>ROUND(('NEW Reference'!L$6*List!$H201)+'NEW Reference'!L$7,0)</f>
        <v>3806</v>
      </c>
      <c r="T201" s="25">
        <f>ROUND(('NEW Reference'!M$6*List!$H201)+'NEW Reference'!M$7,0)</f>
        <v>4546</v>
      </c>
      <c r="U201" s="25">
        <f>ROUND(('NEW Reference'!N$6*List!$H201)+'NEW Reference'!N$7,0)</f>
        <v>18342</v>
      </c>
      <c r="V201" s="26">
        <f>ROUND(('NEW Reference'!O$6*List!$H201)+'NEW Reference'!O$7,0)</f>
        <v>682</v>
      </c>
      <c r="W201" s="26">
        <f>ROUND(('NEW Reference'!P$6*List!$H201)+'NEW Reference'!P$7,0)</f>
        <v>961</v>
      </c>
      <c r="X201" s="26">
        <f>ROUND(('NEW Reference'!Q$6*List!$H201)+'NEW Reference'!Q$7,0)</f>
        <v>480</v>
      </c>
      <c r="Z201" s="3" t="str">
        <f t="shared" si="10"/>
        <v>WHITE, Arkansas</v>
      </c>
      <c r="AA201" s="79" t="s">
        <v>460</v>
      </c>
      <c r="AB201" s="28" t="s">
        <v>91</v>
      </c>
      <c r="AC201" s="23" t="s">
        <v>337</v>
      </c>
      <c r="AD201" s="31"/>
      <c r="AE201" s="20">
        <f t="shared" si="9"/>
        <v>0.73019999999999996</v>
      </c>
      <c r="AF201" s="75">
        <v>23460</v>
      </c>
      <c r="AG201" t="s">
        <v>149</v>
      </c>
      <c r="AH201" s="20">
        <v>0.72670000000000001</v>
      </c>
    </row>
    <row r="202" spans="1:34">
      <c r="A202" s="83">
        <v>4730</v>
      </c>
      <c r="B202" s="83">
        <v>5147</v>
      </c>
      <c r="C202" s="85">
        <v>99904</v>
      </c>
      <c r="D202" s="78" t="s">
        <v>98</v>
      </c>
      <c r="E202" s="79" t="s">
        <v>461</v>
      </c>
      <c r="F202" s="34" t="s">
        <v>337</v>
      </c>
      <c r="G202" s="24" t="s">
        <v>97</v>
      </c>
      <c r="H202" s="80">
        <f t="shared" si="11"/>
        <v>0.73019999999999996</v>
      </c>
      <c r="I202" s="25">
        <f>ROUND(('NEW Reference'!B$6*List!$H202)+'NEW Reference'!B$7,0)</f>
        <v>1051</v>
      </c>
      <c r="J202" s="25">
        <f>ROUND(('NEW Reference'!C$6*List!$H202)+'NEW Reference'!C$7,0)</f>
        <v>1566</v>
      </c>
      <c r="K202" s="25">
        <f>ROUND(('NEW Reference'!D$6*List!$H202)+'NEW Reference'!D$7,0)</f>
        <v>1877</v>
      </c>
      <c r="L202" s="25">
        <f>ROUND(('NEW Reference'!E$6*List!$H202)+'NEW Reference'!E$7,0)</f>
        <v>2321</v>
      </c>
      <c r="M202" s="25">
        <f>ROUND(('NEW Reference'!F$6*List!$H202)+'NEW Reference'!F$7,0)</f>
        <v>2418</v>
      </c>
      <c r="N202" s="25">
        <f>ROUND(('NEW Reference'!G$6*List!$H202)+'NEW Reference'!G$7,0)</f>
        <v>2737</v>
      </c>
      <c r="O202" s="25">
        <f>ROUND(('NEW Reference'!H$6*List!$H202)+'NEW Reference'!H$7,0)</f>
        <v>2841</v>
      </c>
      <c r="P202" s="25">
        <f>ROUND(('NEW Reference'!I$6*List!$H202)+'NEW Reference'!I$7,0)</f>
        <v>2953</v>
      </c>
      <c r="Q202" s="25">
        <f>ROUND(('NEW Reference'!J$6*List!$H202)+'NEW Reference'!J$7,0)</f>
        <v>3420</v>
      </c>
      <c r="R202" s="25">
        <f>ROUND(('NEW Reference'!K$6*List!$H202)+'NEW Reference'!K$7,0)</f>
        <v>3527</v>
      </c>
      <c r="S202" s="25">
        <f>ROUND(('NEW Reference'!L$6*List!$H202)+'NEW Reference'!L$7,0)</f>
        <v>3806</v>
      </c>
      <c r="T202" s="25">
        <f>ROUND(('NEW Reference'!M$6*List!$H202)+'NEW Reference'!M$7,0)</f>
        <v>4546</v>
      </c>
      <c r="U202" s="25">
        <f>ROUND(('NEW Reference'!N$6*List!$H202)+'NEW Reference'!N$7,0)</f>
        <v>18342</v>
      </c>
      <c r="V202" s="26">
        <f>ROUND(('NEW Reference'!O$6*List!$H202)+'NEW Reference'!O$7,0)</f>
        <v>682</v>
      </c>
      <c r="W202" s="26">
        <f>ROUND(('NEW Reference'!P$6*List!$H202)+'NEW Reference'!P$7,0)</f>
        <v>961</v>
      </c>
      <c r="X202" s="26">
        <f>ROUND(('NEW Reference'!Q$6*List!$H202)+'NEW Reference'!Q$7,0)</f>
        <v>480</v>
      </c>
      <c r="Z202" s="3" t="str">
        <f t="shared" si="10"/>
        <v>WOODRUFF, Arkansas</v>
      </c>
      <c r="AA202" s="79" t="s">
        <v>461</v>
      </c>
      <c r="AB202" s="28" t="s">
        <v>91</v>
      </c>
      <c r="AC202" s="30" t="s">
        <v>337</v>
      </c>
      <c r="AD202" s="29"/>
      <c r="AE202" s="20">
        <f t="shared" si="9"/>
        <v>0.73019999999999996</v>
      </c>
      <c r="AF202" s="75">
        <v>23540</v>
      </c>
      <c r="AG202" t="s">
        <v>462</v>
      </c>
      <c r="AH202" s="20">
        <v>0.89910000000000001</v>
      </c>
    </row>
    <row r="203" spans="1:34">
      <c r="A203" s="83">
        <v>4740</v>
      </c>
      <c r="B203" s="83">
        <v>5149</v>
      </c>
      <c r="C203" s="85">
        <v>99904</v>
      </c>
      <c r="D203" s="78" t="s">
        <v>98</v>
      </c>
      <c r="E203" s="79" t="s">
        <v>463</v>
      </c>
      <c r="F203" s="34" t="s">
        <v>337</v>
      </c>
      <c r="G203" s="24" t="s">
        <v>97</v>
      </c>
      <c r="H203" s="80">
        <f t="shared" si="11"/>
        <v>0.73019999999999996</v>
      </c>
      <c r="I203" s="25">
        <f>ROUND(('NEW Reference'!B$6*List!$H203)+'NEW Reference'!B$7,0)</f>
        <v>1051</v>
      </c>
      <c r="J203" s="25">
        <f>ROUND(('NEW Reference'!C$6*List!$H203)+'NEW Reference'!C$7,0)</f>
        <v>1566</v>
      </c>
      <c r="K203" s="25">
        <f>ROUND(('NEW Reference'!D$6*List!$H203)+'NEW Reference'!D$7,0)</f>
        <v>1877</v>
      </c>
      <c r="L203" s="25">
        <f>ROUND(('NEW Reference'!E$6*List!$H203)+'NEW Reference'!E$7,0)</f>
        <v>2321</v>
      </c>
      <c r="M203" s="25">
        <f>ROUND(('NEW Reference'!F$6*List!$H203)+'NEW Reference'!F$7,0)</f>
        <v>2418</v>
      </c>
      <c r="N203" s="25">
        <f>ROUND(('NEW Reference'!G$6*List!$H203)+'NEW Reference'!G$7,0)</f>
        <v>2737</v>
      </c>
      <c r="O203" s="25">
        <f>ROUND(('NEW Reference'!H$6*List!$H203)+'NEW Reference'!H$7,0)</f>
        <v>2841</v>
      </c>
      <c r="P203" s="25">
        <f>ROUND(('NEW Reference'!I$6*List!$H203)+'NEW Reference'!I$7,0)</f>
        <v>2953</v>
      </c>
      <c r="Q203" s="25">
        <f>ROUND(('NEW Reference'!J$6*List!$H203)+'NEW Reference'!J$7,0)</f>
        <v>3420</v>
      </c>
      <c r="R203" s="25">
        <f>ROUND(('NEW Reference'!K$6*List!$H203)+'NEW Reference'!K$7,0)</f>
        <v>3527</v>
      </c>
      <c r="S203" s="25">
        <f>ROUND(('NEW Reference'!L$6*List!$H203)+'NEW Reference'!L$7,0)</f>
        <v>3806</v>
      </c>
      <c r="T203" s="25">
        <f>ROUND(('NEW Reference'!M$6*List!$H203)+'NEW Reference'!M$7,0)</f>
        <v>4546</v>
      </c>
      <c r="U203" s="25">
        <f>ROUND(('NEW Reference'!N$6*List!$H203)+'NEW Reference'!N$7,0)</f>
        <v>18342</v>
      </c>
      <c r="V203" s="26">
        <f>ROUND(('NEW Reference'!O$6*List!$H203)+'NEW Reference'!O$7,0)</f>
        <v>682</v>
      </c>
      <c r="W203" s="26">
        <f>ROUND(('NEW Reference'!P$6*List!$H203)+'NEW Reference'!P$7,0)</f>
        <v>961</v>
      </c>
      <c r="X203" s="26">
        <f>ROUND(('NEW Reference'!Q$6*List!$H203)+'NEW Reference'!Q$7,0)</f>
        <v>480</v>
      </c>
      <c r="Z203" s="3" t="str">
        <f t="shared" si="10"/>
        <v>YELL, Arkansas</v>
      </c>
      <c r="AA203" s="79" t="s">
        <v>463</v>
      </c>
      <c r="AB203" s="28" t="s">
        <v>91</v>
      </c>
      <c r="AC203" s="30" t="s">
        <v>337</v>
      </c>
      <c r="AD203" s="31"/>
      <c r="AE203" s="20">
        <f t="shared" si="9"/>
        <v>0.73019999999999996</v>
      </c>
      <c r="AF203" s="75">
        <v>23580</v>
      </c>
      <c r="AG203" t="s">
        <v>464</v>
      </c>
      <c r="AH203" s="20">
        <v>0.94040000000000001</v>
      </c>
    </row>
    <row r="204" spans="1:34">
      <c r="A204" s="83">
        <v>4999</v>
      </c>
      <c r="B204" s="83">
        <v>5990</v>
      </c>
      <c r="C204" s="85">
        <v>99904</v>
      </c>
      <c r="D204" s="78" t="s">
        <v>98</v>
      </c>
      <c r="E204" s="79" t="s">
        <v>236</v>
      </c>
      <c r="F204" s="34" t="s">
        <v>337</v>
      </c>
      <c r="G204" s="24" t="s">
        <v>97</v>
      </c>
      <c r="H204" s="80">
        <f t="shared" si="11"/>
        <v>0.73019999999999996</v>
      </c>
      <c r="I204" s="25">
        <f>ROUND(('NEW Reference'!B$6*List!$H204)+'NEW Reference'!B$7,0)</f>
        <v>1051</v>
      </c>
      <c r="J204" s="25">
        <f>ROUND(('NEW Reference'!C$6*List!$H204)+'NEW Reference'!C$7,0)</f>
        <v>1566</v>
      </c>
      <c r="K204" s="25">
        <f>ROUND(('NEW Reference'!D$6*List!$H204)+'NEW Reference'!D$7,0)</f>
        <v>1877</v>
      </c>
      <c r="L204" s="25">
        <f>ROUND(('NEW Reference'!E$6*List!$H204)+'NEW Reference'!E$7,0)</f>
        <v>2321</v>
      </c>
      <c r="M204" s="25">
        <f>ROUND(('NEW Reference'!F$6*List!$H204)+'NEW Reference'!F$7,0)</f>
        <v>2418</v>
      </c>
      <c r="N204" s="25">
        <f>ROUND(('NEW Reference'!G$6*List!$H204)+'NEW Reference'!G$7,0)</f>
        <v>2737</v>
      </c>
      <c r="O204" s="25">
        <f>ROUND(('NEW Reference'!H$6*List!$H204)+'NEW Reference'!H$7,0)</f>
        <v>2841</v>
      </c>
      <c r="P204" s="25">
        <f>ROUND(('NEW Reference'!I$6*List!$H204)+'NEW Reference'!I$7,0)</f>
        <v>2953</v>
      </c>
      <c r="Q204" s="25">
        <f>ROUND(('NEW Reference'!J$6*List!$H204)+'NEW Reference'!J$7,0)</f>
        <v>3420</v>
      </c>
      <c r="R204" s="25">
        <f>ROUND(('NEW Reference'!K$6*List!$H204)+'NEW Reference'!K$7,0)</f>
        <v>3527</v>
      </c>
      <c r="S204" s="25">
        <f>ROUND(('NEW Reference'!L$6*List!$H204)+'NEW Reference'!L$7,0)</f>
        <v>3806</v>
      </c>
      <c r="T204" s="25">
        <f>ROUND(('NEW Reference'!M$6*List!$H204)+'NEW Reference'!M$7,0)</f>
        <v>4546</v>
      </c>
      <c r="U204" s="25">
        <f>ROUND(('NEW Reference'!N$6*List!$H204)+'NEW Reference'!N$7,0)</f>
        <v>18342</v>
      </c>
      <c r="V204" s="26">
        <f>ROUND(('NEW Reference'!O$6*List!$H204)+'NEW Reference'!O$7,0)</f>
        <v>682</v>
      </c>
      <c r="W204" s="26">
        <f>ROUND(('NEW Reference'!P$6*List!$H204)+'NEW Reference'!P$7,0)</f>
        <v>961</v>
      </c>
      <c r="X204" s="26">
        <f>ROUND(('NEW Reference'!Q$6*List!$H204)+'NEW Reference'!Q$7,0)</f>
        <v>480</v>
      </c>
      <c r="Z204" s="3" t="str">
        <f t="shared" si="10"/>
        <v>STATEWIDE, Arkansas</v>
      </c>
      <c r="AA204" s="79" t="s">
        <v>236</v>
      </c>
      <c r="AB204" s="28" t="s">
        <v>91</v>
      </c>
      <c r="AC204" s="23" t="s">
        <v>337</v>
      </c>
      <c r="AD204" s="31"/>
      <c r="AE204" s="20">
        <f t="shared" si="9"/>
        <v>0.73019999999999996</v>
      </c>
      <c r="AF204" s="75">
        <v>23900</v>
      </c>
      <c r="AG204" t="s">
        <v>465</v>
      </c>
      <c r="AH204" s="20">
        <v>1.0108999999999999</v>
      </c>
    </row>
    <row r="205" spans="1:34">
      <c r="A205" s="83">
        <v>5000</v>
      </c>
      <c r="B205" s="83">
        <v>6001</v>
      </c>
      <c r="C205" s="85">
        <v>36084</v>
      </c>
      <c r="D205" s="78" t="s">
        <v>466</v>
      </c>
      <c r="E205" s="79" t="s">
        <v>467</v>
      </c>
      <c r="F205" s="33" t="s">
        <v>468</v>
      </c>
      <c r="G205" s="24" t="s">
        <v>90</v>
      </c>
      <c r="H205" s="80">
        <f t="shared" si="11"/>
        <v>1.7501</v>
      </c>
      <c r="I205" s="25">
        <f>ROUND(('NEW Reference'!B$6*List!$H205)+'NEW Reference'!B$7,0)</f>
        <v>2056</v>
      </c>
      <c r="J205" s="25">
        <f>ROUND(('NEW Reference'!C$6*List!$H205)+'NEW Reference'!C$7,0)</f>
        <v>3066</v>
      </c>
      <c r="K205" s="25">
        <f>ROUND(('NEW Reference'!D$6*List!$H205)+'NEW Reference'!D$7,0)</f>
        <v>3674</v>
      </c>
      <c r="L205" s="25">
        <f>ROUND(('NEW Reference'!E$6*List!$H205)+'NEW Reference'!E$7,0)</f>
        <v>4542</v>
      </c>
      <c r="M205" s="25">
        <f>ROUND(('NEW Reference'!F$6*List!$H205)+'NEW Reference'!F$7,0)</f>
        <v>4732</v>
      </c>
      <c r="N205" s="25">
        <f>ROUND(('NEW Reference'!G$6*List!$H205)+'NEW Reference'!G$7,0)</f>
        <v>5357</v>
      </c>
      <c r="O205" s="25">
        <f>ROUND(('NEW Reference'!H$6*List!$H205)+'NEW Reference'!H$7,0)</f>
        <v>5562</v>
      </c>
      <c r="P205" s="25">
        <f>ROUND(('NEW Reference'!I$6*List!$H205)+'NEW Reference'!I$7,0)</f>
        <v>5780</v>
      </c>
      <c r="Q205" s="25">
        <f>ROUND(('NEW Reference'!J$6*List!$H205)+'NEW Reference'!J$7,0)</f>
        <v>6693</v>
      </c>
      <c r="R205" s="25">
        <f>ROUND(('NEW Reference'!K$6*List!$H205)+'NEW Reference'!K$7,0)</f>
        <v>6904</v>
      </c>
      <c r="S205" s="25">
        <f>ROUND(('NEW Reference'!L$6*List!$H205)+'NEW Reference'!L$7,0)</f>
        <v>7450</v>
      </c>
      <c r="T205" s="25">
        <f>ROUND(('NEW Reference'!M$6*List!$H205)+'NEW Reference'!M$7,0)</f>
        <v>8898</v>
      </c>
      <c r="U205" s="25">
        <f>ROUND(('NEW Reference'!N$6*List!$H205)+'NEW Reference'!N$7,0)</f>
        <v>35903</v>
      </c>
      <c r="V205" s="26">
        <f>ROUND(('NEW Reference'!O$6*List!$H205)+'NEW Reference'!O$7,0)</f>
        <v>1335</v>
      </c>
      <c r="W205" s="26">
        <f>ROUND(('NEW Reference'!P$6*List!$H205)+'NEW Reference'!P$7,0)</f>
        <v>1881</v>
      </c>
      <c r="X205" s="26">
        <f>ROUND(('NEW Reference'!Q$6*List!$H205)+'NEW Reference'!Q$7,0)</f>
        <v>940</v>
      </c>
      <c r="Z205" s="3" t="str">
        <f t="shared" si="10"/>
        <v>ALAMEDA, California</v>
      </c>
      <c r="AA205" s="79" t="s">
        <v>467</v>
      </c>
      <c r="AB205" s="28" t="s">
        <v>91</v>
      </c>
      <c r="AC205" s="30" t="s">
        <v>468</v>
      </c>
      <c r="AD205" s="29"/>
      <c r="AE205" s="20">
        <f t="shared" si="9"/>
        <v>1.7501</v>
      </c>
      <c r="AF205" s="75">
        <v>24020</v>
      </c>
      <c r="AG205" t="s">
        <v>469</v>
      </c>
      <c r="AH205" s="20">
        <v>0.93340000000000001</v>
      </c>
    </row>
    <row r="206" spans="1:34">
      <c r="A206" s="83">
        <v>5010</v>
      </c>
      <c r="B206" s="83">
        <v>6003</v>
      </c>
      <c r="C206" s="85">
        <v>99905</v>
      </c>
      <c r="D206" s="78" t="s">
        <v>101</v>
      </c>
      <c r="E206" s="79" t="s">
        <v>470</v>
      </c>
      <c r="F206" s="34" t="s">
        <v>468</v>
      </c>
      <c r="G206" s="24" t="s">
        <v>97</v>
      </c>
      <c r="H206" s="80">
        <f t="shared" si="11"/>
        <v>1.2823</v>
      </c>
      <c r="I206" s="25">
        <f>ROUND(('NEW Reference'!B$6*List!$H206)+'NEW Reference'!B$7,0)</f>
        <v>1595</v>
      </c>
      <c r="J206" s="25">
        <f>ROUND(('NEW Reference'!C$6*List!$H206)+'NEW Reference'!C$7,0)</f>
        <v>2378</v>
      </c>
      <c r="K206" s="25">
        <f>ROUND(('NEW Reference'!D$6*List!$H206)+'NEW Reference'!D$7,0)</f>
        <v>2850</v>
      </c>
      <c r="L206" s="25">
        <f>ROUND(('NEW Reference'!E$6*List!$H206)+'NEW Reference'!E$7,0)</f>
        <v>3523</v>
      </c>
      <c r="M206" s="25">
        <f>ROUND(('NEW Reference'!F$6*List!$H206)+'NEW Reference'!F$7,0)</f>
        <v>3671</v>
      </c>
      <c r="N206" s="25">
        <f>ROUND(('NEW Reference'!G$6*List!$H206)+'NEW Reference'!G$7,0)</f>
        <v>4155</v>
      </c>
      <c r="O206" s="25">
        <f>ROUND(('NEW Reference'!H$6*List!$H206)+'NEW Reference'!H$7,0)</f>
        <v>4314</v>
      </c>
      <c r="P206" s="25">
        <f>ROUND(('NEW Reference'!I$6*List!$H206)+'NEW Reference'!I$7,0)</f>
        <v>4483</v>
      </c>
      <c r="Q206" s="25">
        <f>ROUND(('NEW Reference'!J$6*List!$H206)+'NEW Reference'!J$7,0)</f>
        <v>5192</v>
      </c>
      <c r="R206" s="25">
        <f>ROUND(('NEW Reference'!K$6*List!$H206)+'NEW Reference'!K$7,0)</f>
        <v>5355</v>
      </c>
      <c r="S206" s="25">
        <f>ROUND(('NEW Reference'!L$6*List!$H206)+'NEW Reference'!L$7,0)</f>
        <v>5779</v>
      </c>
      <c r="T206" s="25">
        <f>ROUND(('NEW Reference'!M$6*List!$H206)+'NEW Reference'!M$7,0)</f>
        <v>6902</v>
      </c>
      <c r="U206" s="25">
        <f>ROUND(('NEW Reference'!N$6*List!$H206)+'NEW Reference'!N$7,0)</f>
        <v>27848</v>
      </c>
      <c r="V206" s="26">
        <f>ROUND(('NEW Reference'!O$6*List!$H206)+'NEW Reference'!O$7,0)</f>
        <v>1035</v>
      </c>
      <c r="W206" s="26">
        <f>ROUND(('NEW Reference'!P$6*List!$H206)+'NEW Reference'!P$7,0)</f>
        <v>1459</v>
      </c>
      <c r="X206" s="26">
        <f>ROUND(('NEW Reference'!Q$6*List!$H206)+'NEW Reference'!Q$7,0)</f>
        <v>729</v>
      </c>
      <c r="Z206" s="3" t="str">
        <f t="shared" si="10"/>
        <v>ALPINE, California</v>
      </c>
      <c r="AA206" s="79" t="s">
        <v>470</v>
      </c>
      <c r="AB206" s="28" t="s">
        <v>91</v>
      </c>
      <c r="AC206" s="30" t="s">
        <v>468</v>
      </c>
      <c r="AD206" s="31"/>
      <c r="AE206" s="20">
        <f t="shared" ref="AE206:AE269" si="12">IFERROR(INDEX($AH:$AH,MATCH($C206,$AF:$AF,0)),"")</f>
        <v>1.2823</v>
      </c>
      <c r="AF206" s="75">
        <v>24140</v>
      </c>
      <c r="AG206" t="s">
        <v>471</v>
      </c>
      <c r="AH206" s="20">
        <v>0.91200000000000003</v>
      </c>
    </row>
    <row r="207" spans="1:34">
      <c r="A207" s="83">
        <v>5020</v>
      </c>
      <c r="B207" s="83">
        <v>6005</v>
      </c>
      <c r="C207" s="85">
        <v>99905</v>
      </c>
      <c r="D207" s="78" t="s">
        <v>101</v>
      </c>
      <c r="E207" s="79" t="s">
        <v>472</v>
      </c>
      <c r="F207" s="34" t="s">
        <v>468</v>
      </c>
      <c r="G207" s="24" t="s">
        <v>97</v>
      </c>
      <c r="H207" s="80">
        <f t="shared" si="11"/>
        <v>1.2823</v>
      </c>
      <c r="I207" s="25">
        <f>ROUND(('NEW Reference'!B$6*List!$H207)+'NEW Reference'!B$7,0)</f>
        <v>1595</v>
      </c>
      <c r="J207" s="25">
        <f>ROUND(('NEW Reference'!C$6*List!$H207)+'NEW Reference'!C$7,0)</f>
        <v>2378</v>
      </c>
      <c r="K207" s="25">
        <f>ROUND(('NEW Reference'!D$6*List!$H207)+'NEW Reference'!D$7,0)</f>
        <v>2850</v>
      </c>
      <c r="L207" s="25">
        <f>ROUND(('NEW Reference'!E$6*List!$H207)+'NEW Reference'!E$7,0)</f>
        <v>3523</v>
      </c>
      <c r="M207" s="25">
        <f>ROUND(('NEW Reference'!F$6*List!$H207)+'NEW Reference'!F$7,0)</f>
        <v>3671</v>
      </c>
      <c r="N207" s="25">
        <f>ROUND(('NEW Reference'!G$6*List!$H207)+'NEW Reference'!G$7,0)</f>
        <v>4155</v>
      </c>
      <c r="O207" s="25">
        <f>ROUND(('NEW Reference'!H$6*List!$H207)+'NEW Reference'!H$7,0)</f>
        <v>4314</v>
      </c>
      <c r="P207" s="25">
        <f>ROUND(('NEW Reference'!I$6*List!$H207)+'NEW Reference'!I$7,0)</f>
        <v>4483</v>
      </c>
      <c r="Q207" s="25">
        <f>ROUND(('NEW Reference'!J$6*List!$H207)+'NEW Reference'!J$7,0)</f>
        <v>5192</v>
      </c>
      <c r="R207" s="25">
        <f>ROUND(('NEW Reference'!K$6*List!$H207)+'NEW Reference'!K$7,0)</f>
        <v>5355</v>
      </c>
      <c r="S207" s="25">
        <f>ROUND(('NEW Reference'!L$6*List!$H207)+'NEW Reference'!L$7,0)</f>
        <v>5779</v>
      </c>
      <c r="T207" s="25">
        <f>ROUND(('NEW Reference'!M$6*List!$H207)+'NEW Reference'!M$7,0)</f>
        <v>6902</v>
      </c>
      <c r="U207" s="25">
        <f>ROUND(('NEW Reference'!N$6*List!$H207)+'NEW Reference'!N$7,0)</f>
        <v>27848</v>
      </c>
      <c r="V207" s="26">
        <f>ROUND(('NEW Reference'!O$6*List!$H207)+'NEW Reference'!O$7,0)</f>
        <v>1035</v>
      </c>
      <c r="W207" s="26">
        <f>ROUND(('NEW Reference'!P$6*List!$H207)+'NEW Reference'!P$7,0)</f>
        <v>1459</v>
      </c>
      <c r="X207" s="26">
        <f>ROUND(('NEW Reference'!Q$6*List!$H207)+'NEW Reference'!Q$7,0)</f>
        <v>729</v>
      </c>
      <c r="Z207" s="3" t="str">
        <f t="shared" si="10"/>
        <v>AMADOR, California</v>
      </c>
      <c r="AA207" s="79" t="s">
        <v>472</v>
      </c>
      <c r="AB207" s="28" t="s">
        <v>91</v>
      </c>
      <c r="AC207" s="23" t="s">
        <v>468</v>
      </c>
      <c r="AD207" s="31"/>
      <c r="AE207" s="20">
        <f t="shared" si="12"/>
        <v>1.2823</v>
      </c>
      <c r="AF207" s="75">
        <v>24220</v>
      </c>
      <c r="AG207" t="s">
        <v>473</v>
      </c>
      <c r="AH207" s="20">
        <v>0.74399999999999999</v>
      </c>
    </row>
    <row r="208" spans="1:34">
      <c r="A208" s="83">
        <v>5030</v>
      </c>
      <c r="B208" s="83">
        <v>6007</v>
      </c>
      <c r="C208" s="85">
        <v>17020</v>
      </c>
      <c r="D208" s="78" t="s">
        <v>357</v>
      </c>
      <c r="E208" s="79" t="s">
        <v>474</v>
      </c>
      <c r="F208" s="33" t="s">
        <v>468</v>
      </c>
      <c r="G208" s="24" t="s">
        <v>90</v>
      </c>
      <c r="H208" s="80">
        <f t="shared" si="11"/>
        <v>1.0241</v>
      </c>
      <c r="I208" s="25">
        <f>ROUND(('NEW Reference'!B$6*List!$H208)+'NEW Reference'!B$7,0)</f>
        <v>1340</v>
      </c>
      <c r="J208" s="25">
        <f>ROUND(('NEW Reference'!C$6*List!$H208)+'NEW Reference'!C$7,0)</f>
        <v>1999</v>
      </c>
      <c r="K208" s="25">
        <f>ROUND(('NEW Reference'!D$6*List!$H208)+'NEW Reference'!D$7,0)</f>
        <v>2395</v>
      </c>
      <c r="L208" s="25">
        <f>ROUND(('NEW Reference'!E$6*List!$H208)+'NEW Reference'!E$7,0)</f>
        <v>2961</v>
      </c>
      <c r="M208" s="25">
        <f>ROUND(('NEW Reference'!F$6*List!$H208)+'NEW Reference'!F$7,0)</f>
        <v>3085</v>
      </c>
      <c r="N208" s="25">
        <f>ROUND(('NEW Reference'!G$6*List!$H208)+'NEW Reference'!G$7,0)</f>
        <v>3492</v>
      </c>
      <c r="O208" s="25">
        <f>ROUND(('NEW Reference'!H$6*List!$H208)+'NEW Reference'!H$7,0)</f>
        <v>3625</v>
      </c>
      <c r="P208" s="25">
        <f>ROUND(('NEW Reference'!I$6*List!$H208)+'NEW Reference'!I$7,0)</f>
        <v>3768</v>
      </c>
      <c r="Q208" s="25">
        <f>ROUND(('NEW Reference'!J$6*List!$H208)+'NEW Reference'!J$7,0)</f>
        <v>4363</v>
      </c>
      <c r="R208" s="25">
        <f>ROUND(('NEW Reference'!K$6*List!$H208)+'NEW Reference'!K$7,0)</f>
        <v>4500</v>
      </c>
      <c r="S208" s="25">
        <f>ROUND(('NEW Reference'!L$6*List!$H208)+'NEW Reference'!L$7,0)</f>
        <v>4856</v>
      </c>
      <c r="T208" s="25">
        <f>ROUND(('NEW Reference'!M$6*List!$H208)+'NEW Reference'!M$7,0)</f>
        <v>5800</v>
      </c>
      <c r="U208" s="25">
        <f>ROUND(('NEW Reference'!N$6*List!$H208)+'NEW Reference'!N$7,0)</f>
        <v>23403</v>
      </c>
      <c r="V208" s="26">
        <f>ROUND(('NEW Reference'!O$6*List!$H208)+'NEW Reference'!O$7,0)</f>
        <v>870</v>
      </c>
      <c r="W208" s="26">
        <f>ROUND(('NEW Reference'!P$6*List!$H208)+'NEW Reference'!P$7,0)</f>
        <v>1226</v>
      </c>
      <c r="X208" s="26">
        <f>ROUND(('NEW Reference'!Q$6*List!$H208)+'NEW Reference'!Q$7,0)</f>
        <v>613</v>
      </c>
      <c r="Z208" s="3" t="str">
        <f t="shared" si="10"/>
        <v>BUTTE, California</v>
      </c>
      <c r="AA208" s="79" t="s">
        <v>474</v>
      </c>
      <c r="AB208" s="28" t="s">
        <v>91</v>
      </c>
      <c r="AC208" s="30" t="s">
        <v>468</v>
      </c>
      <c r="AD208" s="29"/>
      <c r="AE208" s="20">
        <f t="shared" si="12"/>
        <v>1.0241</v>
      </c>
      <c r="AF208" s="75">
        <v>24260</v>
      </c>
      <c r="AG208" t="s">
        <v>475</v>
      </c>
      <c r="AH208" s="20">
        <v>0.98060000000000003</v>
      </c>
    </row>
    <row r="209" spans="1:34">
      <c r="A209" s="83">
        <v>5040</v>
      </c>
      <c r="B209" s="83">
        <v>6009</v>
      </c>
      <c r="C209" s="85">
        <v>99905</v>
      </c>
      <c r="D209" s="78" t="s">
        <v>101</v>
      </c>
      <c r="E209" s="79" t="s">
        <v>476</v>
      </c>
      <c r="F209" s="34" t="s">
        <v>468</v>
      </c>
      <c r="G209" s="24" t="s">
        <v>97</v>
      </c>
      <c r="H209" s="80">
        <f t="shared" si="11"/>
        <v>1.2823</v>
      </c>
      <c r="I209" s="25">
        <f>ROUND(('NEW Reference'!B$6*List!$H209)+'NEW Reference'!B$7,0)</f>
        <v>1595</v>
      </c>
      <c r="J209" s="25">
        <f>ROUND(('NEW Reference'!C$6*List!$H209)+'NEW Reference'!C$7,0)</f>
        <v>2378</v>
      </c>
      <c r="K209" s="25">
        <f>ROUND(('NEW Reference'!D$6*List!$H209)+'NEW Reference'!D$7,0)</f>
        <v>2850</v>
      </c>
      <c r="L209" s="25">
        <f>ROUND(('NEW Reference'!E$6*List!$H209)+'NEW Reference'!E$7,0)</f>
        <v>3523</v>
      </c>
      <c r="M209" s="25">
        <f>ROUND(('NEW Reference'!F$6*List!$H209)+'NEW Reference'!F$7,0)</f>
        <v>3671</v>
      </c>
      <c r="N209" s="25">
        <f>ROUND(('NEW Reference'!G$6*List!$H209)+'NEW Reference'!G$7,0)</f>
        <v>4155</v>
      </c>
      <c r="O209" s="25">
        <f>ROUND(('NEW Reference'!H$6*List!$H209)+'NEW Reference'!H$7,0)</f>
        <v>4314</v>
      </c>
      <c r="P209" s="25">
        <f>ROUND(('NEW Reference'!I$6*List!$H209)+'NEW Reference'!I$7,0)</f>
        <v>4483</v>
      </c>
      <c r="Q209" s="25">
        <f>ROUND(('NEW Reference'!J$6*List!$H209)+'NEW Reference'!J$7,0)</f>
        <v>5192</v>
      </c>
      <c r="R209" s="25">
        <f>ROUND(('NEW Reference'!K$6*List!$H209)+'NEW Reference'!K$7,0)</f>
        <v>5355</v>
      </c>
      <c r="S209" s="25">
        <f>ROUND(('NEW Reference'!L$6*List!$H209)+'NEW Reference'!L$7,0)</f>
        <v>5779</v>
      </c>
      <c r="T209" s="25">
        <f>ROUND(('NEW Reference'!M$6*List!$H209)+'NEW Reference'!M$7,0)</f>
        <v>6902</v>
      </c>
      <c r="U209" s="25">
        <f>ROUND(('NEW Reference'!N$6*List!$H209)+'NEW Reference'!N$7,0)</f>
        <v>27848</v>
      </c>
      <c r="V209" s="26">
        <f>ROUND(('NEW Reference'!O$6*List!$H209)+'NEW Reference'!O$7,0)</f>
        <v>1035</v>
      </c>
      <c r="W209" s="26">
        <f>ROUND(('NEW Reference'!P$6*List!$H209)+'NEW Reference'!P$7,0)</f>
        <v>1459</v>
      </c>
      <c r="X209" s="26">
        <f>ROUND(('NEW Reference'!Q$6*List!$H209)+'NEW Reference'!Q$7,0)</f>
        <v>729</v>
      </c>
      <c r="Z209" s="3" t="str">
        <f t="shared" si="10"/>
        <v>CALAVERAS, California</v>
      </c>
      <c r="AA209" s="79" t="s">
        <v>476</v>
      </c>
      <c r="AB209" s="28" t="s">
        <v>91</v>
      </c>
      <c r="AC209" s="23" t="s">
        <v>468</v>
      </c>
      <c r="AD209" s="31"/>
      <c r="AE209" s="20">
        <f t="shared" si="12"/>
        <v>1.2823</v>
      </c>
      <c r="AF209" s="75">
        <v>24300</v>
      </c>
      <c r="AG209" t="s">
        <v>477</v>
      </c>
      <c r="AH209" s="20">
        <v>1.0671000000000002</v>
      </c>
    </row>
    <row r="210" spans="1:34">
      <c r="A210" s="83">
        <v>5050</v>
      </c>
      <c r="B210" s="83">
        <v>6011</v>
      </c>
      <c r="C210" s="85">
        <v>99905</v>
      </c>
      <c r="D210" s="78" t="s">
        <v>101</v>
      </c>
      <c r="E210" s="79" t="s">
        <v>478</v>
      </c>
      <c r="F210" s="34" t="s">
        <v>468</v>
      </c>
      <c r="G210" s="24" t="s">
        <v>97</v>
      </c>
      <c r="H210" s="80">
        <f t="shared" si="11"/>
        <v>1.2823</v>
      </c>
      <c r="I210" s="25">
        <f>ROUND(('NEW Reference'!B$6*List!$H210)+'NEW Reference'!B$7,0)</f>
        <v>1595</v>
      </c>
      <c r="J210" s="25">
        <f>ROUND(('NEW Reference'!C$6*List!$H210)+'NEW Reference'!C$7,0)</f>
        <v>2378</v>
      </c>
      <c r="K210" s="25">
        <f>ROUND(('NEW Reference'!D$6*List!$H210)+'NEW Reference'!D$7,0)</f>
        <v>2850</v>
      </c>
      <c r="L210" s="25">
        <f>ROUND(('NEW Reference'!E$6*List!$H210)+'NEW Reference'!E$7,0)</f>
        <v>3523</v>
      </c>
      <c r="M210" s="25">
        <f>ROUND(('NEW Reference'!F$6*List!$H210)+'NEW Reference'!F$7,0)</f>
        <v>3671</v>
      </c>
      <c r="N210" s="25">
        <f>ROUND(('NEW Reference'!G$6*List!$H210)+'NEW Reference'!G$7,0)</f>
        <v>4155</v>
      </c>
      <c r="O210" s="25">
        <f>ROUND(('NEW Reference'!H$6*List!$H210)+'NEW Reference'!H$7,0)</f>
        <v>4314</v>
      </c>
      <c r="P210" s="25">
        <f>ROUND(('NEW Reference'!I$6*List!$H210)+'NEW Reference'!I$7,0)</f>
        <v>4483</v>
      </c>
      <c r="Q210" s="25">
        <f>ROUND(('NEW Reference'!J$6*List!$H210)+'NEW Reference'!J$7,0)</f>
        <v>5192</v>
      </c>
      <c r="R210" s="25">
        <f>ROUND(('NEW Reference'!K$6*List!$H210)+'NEW Reference'!K$7,0)</f>
        <v>5355</v>
      </c>
      <c r="S210" s="25">
        <f>ROUND(('NEW Reference'!L$6*List!$H210)+'NEW Reference'!L$7,0)</f>
        <v>5779</v>
      </c>
      <c r="T210" s="25">
        <f>ROUND(('NEW Reference'!M$6*List!$H210)+'NEW Reference'!M$7,0)</f>
        <v>6902</v>
      </c>
      <c r="U210" s="25">
        <f>ROUND(('NEW Reference'!N$6*List!$H210)+'NEW Reference'!N$7,0)</f>
        <v>27848</v>
      </c>
      <c r="V210" s="26">
        <f>ROUND(('NEW Reference'!O$6*List!$H210)+'NEW Reference'!O$7,0)</f>
        <v>1035</v>
      </c>
      <c r="W210" s="26">
        <f>ROUND(('NEW Reference'!P$6*List!$H210)+'NEW Reference'!P$7,0)</f>
        <v>1459</v>
      </c>
      <c r="X210" s="26">
        <f>ROUND(('NEW Reference'!Q$6*List!$H210)+'NEW Reference'!Q$7,0)</f>
        <v>729</v>
      </c>
      <c r="Z210" s="3" t="str">
        <f t="shared" si="10"/>
        <v>COLUSA, California</v>
      </c>
      <c r="AA210" s="79" t="s">
        <v>478</v>
      </c>
      <c r="AB210" s="28" t="s">
        <v>91</v>
      </c>
      <c r="AC210" s="23" t="s">
        <v>468</v>
      </c>
      <c r="AD210" s="29"/>
      <c r="AE210" s="20">
        <f t="shared" si="12"/>
        <v>1.2823</v>
      </c>
      <c r="AF210" s="75">
        <v>24340</v>
      </c>
      <c r="AG210" t="s">
        <v>479</v>
      </c>
      <c r="AH210" s="20">
        <v>0.83220000000000005</v>
      </c>
    </row>
    <row r="211" spans="1:34">
      <c r="A211" s="83">
        <v>5060</v>
      </c>
      <c r="B211" s="83">
        <v>6013</v>
      </c>
      <c r="C211" s="85">
        <v>36084</v>
      </c>
      <c r="D211" s="78" t="s">
        <v>466</v>
      </c>
      <c r="E211" s="79" t="s">
        <v>480</v>
      </c>
      <c r="F211" s="33" t="s">
        <v>468</v>
      </c>
      <c r="G211" s="24" t="s">
        <v>90</v>
      </c>
      <c r="H211" s="80">
        <f t="shared" si="11"/>
        <v>1.7501</v>
      </c>
      <c r="I211" s="25">
        <f>ROUND(('NEW Reference'!B$6*List!$H211)+'NEW Reference'!B$7,0)</f>
        <v>2056</v>
      </c>
      <c r="J211" s="25">
        <f>ROUND(('NEW Reference'!C$6*List!$H211)+'NEW Reference'!C$7,0)</f>
        <v>3066</v>
      </c>
      <c r="K211" s="25">
        <f>ROUND(('NEW Reference'!D$6*List!$H211)+'NEW Reference'!D$7,0)</f>
        <v>3674</v>
      </c>
      <c r="L211" s="25">
        <f>ROUND(('NEW Reference'!E$6*List!$H211)+'NEW Reference'!E$7,0)</f>
        <v>4542</v>
      </c>
      <c r="M211" s="25">
        <f>ROUND(('NEW Reference'!F$6*List!$H211)+'NEW Reference'!F$7,0)</f>
        <v>4732</v>
      </c>
      <c r="N211" s="25">
        <f>ROUND(('NEW Reference'!G$6*List!$H211)+'NEW Reference'!G$7,0)</f>
        <v>5357</v>
      </c>
      <c r="O211" s="25">
        <f>ROUND(('NEW Reference'!H$6*List!$H211)+'NEW Reference'!H$7,0)</f>
        <v>5562</v>
      </c>
      <c r="P211" s="25">
        <f>ROUND(('NEW Reference'!I$6*List!$H211)+'NEW Reference'!I$7,0)</f>
        <v>5780</v>
      </c>
      <c r="Q211" s="25">
        <f>ROUND(('NEW Reference'!J$6*List!$H211)+'NEW Reference'!J$7,0)</f>
        <v>6693</v>
      </c>
      <c r="R211" s="25">
        <f>ROUND(('NEW Reference'!K$6*List!$H211)+'NEW Reference'!K$7,0)</f>
        <v>6904</v>
      </c>
      <c r="S211" s="25">
        <f>ROUND(('NEW Reference'!L$6*List!$H211)+'NEW Reference'!L$7,0)</f>
        <v>7450</v>
      </c>
      <c r="T211" s="25">
        <f>ROUND(('NEW Reference'!M$6*List!$H211)+'NEW Reference'!M$7,0)</f>
        <v>8898</v>
      </c>
      <c r="U211" s="25">
        <f>ROUND(('NEW Reference'!N$6*List!$H211)+'NEW Reference'!N$7,0)</f>
        <v>35903</v>
      </c>
      <c r="V211" s="26">
        <f>ROUND(('NEW Reference'!O$6*List!$H211)+'NEW Reference'!O$7,0)</f>
        <v>1335</v>
      </c>
      <c r="W211" s="26">
        <f>ROUND(('NEW Reference'!P$6*List!$H211)+'NEW Reference'!P$7,0)</f>
        <v>1881</v>
      </c>
      <c r="X211" s="26">
        <f>ROUND(('NEW Reference'!Q$6*List!$H211)+'NEW Reference'!Q$7,0)</f>
        <v>940</v>
      </c>
      <c r="Z211" s="3" t="str">
        <f t="shared" si="10"/>
        <v>CONTRA COSTA, California</v>
      </c>
      <c r="AA211" s="79" t="s">
        <v>480</v>
      </c>
      <c r="AB211" s="28" t="s">
        <v>91</v>
      </c>
      <c r="AC211" s="30" t="s">
        <v>468</v>
      </c>
      <c r="AD211" s="29"/>
      <c r="AE211" s="20">
        <f t="shared" si="12"/>
        <v>1.7501</v>
      </c>
      <c r="AF211" s="75">
        <v>24420</v>
      </c>
      <c r="AG211" t="s">
        <v>481</v>
      </c>
      <c r="AH211" s="20">
        <v>1.0974000000000002</v>
      </c>
    </row>
    <row r="212" spans="1:34">
      <c r="A212" s="83">
        <v>5070</v>
      </c>
      <c r="B212" s="83">
        <v>6015</v>
      </c>
      <c r="C212" s="85">
        <v>99905</v>
      </c>
      <c r="D212" s="78" t="s">
        <v>101</v>
      </c>
      <c r="E212" s="79" t="s">
        <v>482</v>
      </c>
      <c r="F212" s="34" t="s">
        <v>468</v>
      </c>
      <c r="G212" s="24" t="s">
        <v>97</v>
      </c>
      <c r="H212" s="80">
        <f t="shared" si="11"/>
        <v>1.2823</v>
      </c>
      <c r="I212" s="25">
        <f>ROUND(('NEW Reference'!B$6*List!$H212)+'NEW Reference'!B$7,0)</f>
        <v>1595</v>
      </c>
      <c r="J212" s="25">
        <f>ROUND(('NEW Reference'!C$6*List!$H212)+'NEW Reference'!C$7,0)</f>
        <v>2378</v>
      </c>
      <c r="K212" s="25">
        <f>ROUND(('NEW Reference'!D$6*List!$H212)+'NEW Reference'!D$7,0)</f>
        <v>2850</v>
      </c>
      <c r="L212" s="25">
        <f>ROUND(('NEW Reference'!E$6*List!$H212)+'NEW Reference'!E$7,0)</f>
        <v>3523</v>
      </c>
      <c r="M212" s="25">
        <f>ROUND(('NEW Reference'!F$6*List!$H212)+'NEW Reference'!F$7,0)</f>
        <v>3671</v>
      </c>
      <c r="N212" s="25">
        <f>ROUND(('NEW Reference'!G$6*List!$H212)+'NEW Reference'!G$7,0)</f>
        <v>4155</v>
      </c>
      <c r="O212" s="25">
        <f>ROUND(('NEW Reference'!H$6*List!$H212)+'NEW Reference'!H$7,0)</f>
        <v>4314</v>
      </c>
      <c r="P212" s="25">
        <f>ROUND(('NEW Reference'!I$6*List!$H212)+'NEW Reference'!I$7,0)</f>
        <v>4483</v>
      </c>
      <c r="Q212" s="25">
        <f>ROUND(('NEW Reference'!J$6*List!$H212)+'NEW Reference'!J$7,0)</f>
        <v>5192</v>
      </c>
      <c r="R212" s="25">
        <f>ROUND(('NEW Reference'!K$6*List!$H212)+'NEW Reference'!K$7,0)</f>
        <v>5355</v>
      </c>
      <c r="S212" s="25">
        <f>ROUND(('NEW Reference'!L$6*List!$H212)+'NEW Reference'!L$7,0)</f>
        <v>5779</v>
      </c>
      <c r="T212" s="25">
        <f>ROUND(('NEW Reference'!M$6*List!$H212)+'NEW Reference'!M$7,0)</f>
        <v>6902</v>
      </c>
      <c r="U212" s="25">
        <f>ROUND(('NEW Reference'!N$6*List!$H212)+'NEW Reference'!N$7,0)</f>
        <v>27848</v>
      </c>
      <c r="V212" s="26">
        <f>ROUND(('NEW Reference'!O$6*List!$H212)+'NEW Reference'!O$7,0)</f>
        <v>1035</v>
      </c>
      <c r="W212" s="26">
        <f>ROUND(('NEW Reference'!P$6*List!$H212)+'NEW Reference'!P$7,0)</f>
        <v>1459</v>
      </c>
      <c r="X212" s="26">
        <f>ROUND(('NEW Reference'!Q$6*List!$H212)+'NEW Reference'!Q$7,0)</f>
        <v>729</v>
      </c>
      <c r="Z212" s="3" t="str">
        <f t="shared" si="10"/>
        <v>DEL NORTE, California</v>
      </c>
      <c r="AA212" s="79" t="s">
        <v>482</v>
      </c>
      <c r="AB212" s="28" t="s">
        <v>91</v>
      </c>
      <c r="AC212" s="30" t="s">
        <v>468</v>
      </c>
      <c r="AD212" s="31"/>
      <c r="AE212" s="20">
        <f t="shared" si="12"/>
        <v>1.2823</v>
      </c>
      <c r="AF212" s="75">
        <v>24500</v>
      </c>
      <c r="AG212" t="s">
        <v>483</v>
      </c>
      <c r="AH212" s="20">
        <v>1.0496000000000001</v>
      </c>
    </row>
    <row r="213" spans="1:34">
      <c r="A213" s="83">
        <v>5080</v>
      </c>
      <c r="B213" s="83">
        <v>6017</v>
      </c>
      <c r="C213" s="85">
        <v>40900</v>
      </c>
      <c r="D213" s="78" t="s">
        <v>484</v>
      </c>
      <c r="E213" s="79" t="s">
        <v>485</v>
      </c>
      <c r="F213" s="33" t="s">
        <v>468</v>
      </c>
      <c r="G213" s="24" t="s">
        <v>90</v>
      </c>
      <c r="H213" s="80">
        <f t="shared" si="11"/>
        <v>1.5690000000000002</v>
      </c>
      <c r="I213" s="25">
        <f>ROUND(('NEW Reference'!B$6*List!$H213)+'NEW Reference'!B$7,0)</f>
        <v>1878</v>
      </c>
      <c r="J213" s="25">
        <f>ROUND(('NEW Reference'!C$6*List!$H213)+'NEW Reference'!C$7,0)</f>
        <v>2800</v>
      </c>
      <c r="K213" s="25">
        <f>ROUND(('NEW Reference'!D$6*List!$H213)+'NEW Reference'!D$7,0)</f>
        <v>3355</v>
      </c>
      <c r="L213" s="25">
        <f>ROUND(('NEW Reference'!E$6*List!$H213)+'NEW Reference'!E$7,0)</f>
        <v>4148</v>
      </c>
      <c r="M213" s="25">
        <f>ROUND(('NEW Reference'!F$6*List!$H213)+'NEW Reference'!F$7,0)</f>
        <v>4321</v>
      </c>
      <c r="N213" s="25">
        <f>ROUND(('NEW Reference'!G$6*List!$H213)+'NEW Reference'!G$7,0)</f>
        <v>4892</v>
      </c>
      <c r="O213" s="25">
        <f>ROUND(('NEW Reference'!H$6*List!$H213)+'NEW Reference'!H$7,0)</f>
        <v>5079</v>
      </c>
      <c r="P213" s="25">
        <f>ROUND(('NEW Reference'!I$6*List!$H213)+'NEW Reference'!I$7,0)</f>
        <v>5278</v>
      </c>
      <c r="Q213" s="25">
        <f>ROUND(('NEW Reference'!J$6*List!$H213)+'NEW Reference'!J$7,0)</f>
        <v>6112</v>
      </c>
      <c r="R213" s="25">
        <f>ROUND(('NEW Reference'!K$6*List!$H213)+'NEW Reference'!K$7,0)</f>
        <v>6305</v>
      </c>
      <c r="S213" s="25">
        <f>ROUND(('NEW Reference'!L$6*List!$H213)+'NEW Reference'!L$7,0)</f>
        <v>6803</v>
      </c>
      <c r="T213" s="25">
        <f>ROUND(('NEW Reference'!M$6*List!$H213)+'NEW Reference'!M$7,0)</f>
        <v>8125</v>
      </c>
      <c r="U213" s="25">
        <f>ROUND(('NEW Reference'!N$6*List!$H213)+'NEW Reference'!N$7,0)</f>
        <v>32785</v>
      </c>
      <c r="V213" s="26">
        <f>ROUND(('NEW Reference'!O$6*List!$H213)+'NEW Reference'!O$7,0)</f>
        <v>1219</v>
      </c>
      <c r="W213" s="26">
        <f>ROUND(('NEW Reference'!P$6*List!$H213)+'NEW Reference'!P$7,0)</f>
        <v>1717</v>
      </c>
      <c r="X213" s="26">
        <f>ROUND(('NEW Reference'!Q$6*List!$H213)+'NEW Reference'!Q$7,0)</f>
        <v>859</v>
      </c>
      <c r="Z213" s="3" t="str">
        <f t="shared" si="10"/>
        <v>EL DORADO, California</v>
      </c>
      <c r="AA213" s="79" t="s">
        <v>485</v>
      </c>
      <c r="AB213" s="28" t="s">
        <v>91</v>
      </c>
      <c r="AC213" s="23" t="s">
        <v>468</v>
      </c>
      <c r="AD213" s="31"/>
      <c r="AE213" s="20">
        <f t="shared" si="12"/>
        <v>1.5690000000000002</v>
      </c>
      <c r="AF213" s="75">
        <v>24540</v>
      </c>
      <c r="AG213" t="s">
        <v>486</v>
      </c>
      <c r="AH213" s="20">
        <v>1.0422</v>
      </c>
    </row>
    <row r="214" spans="1:34">
      <c r="A214" s="83">
        <v>5090</v>
      </c>
      <c r="B214" s="83">
        <v>6019</v>
      </c>
      <c r="C214" s="85">
        <v>23420</v>
      </c>
      <c r="D214" s="78" t="s">
        <v>459</v>
      </c>
      <c r="E214" s="79" t="s">
        <v>487</v>
      </c>
      <c r="F214" s="33" t="s">
        <v>468</v>
      </c>
      <c r="G214" s="24" t="s">
        <v>90</v>
      </c>
      <c r="H214" s="80">
        <f t="shared" si="11"/>
        <v>1.1540999999999999</v>
      </c>
      <c r="I214" s="25">
        <f>ROUND(('NEW Reference'!B$6*List!$H214)+'NEW Reference'!B$7,0)</f>
        <v>1469</v>
      </c>
      <c r="J214" s="25">
        <f>ROUND(('NEW Reference'!C$6*List!$H214)+'NEW Reference'!C$7,0)</f>
        <v>2190</v>
      </c>
      <c r="K214" s="25">
        <f>ROUND(('NEW Reference'!D$6*List!$H214)+'NEW Reference'!D$7,0)</f>
        <v>2624</v>
      </c>
      <c r="L214" s="25">
        <f>ROUND(('NEW Reference'!E$6*List!$H214)+'NEW Reference'!E$7,0)</f>
        <v>3244</v>
      </c>
      <c r="M214" s="25">
        <f>ROUND(('NEW Reference'!F$6*List!$H214)+'NEW Reference'!F$7,0)</f>
        <v>3380</v>
      </c>
      <c r="N214" s="25">
        <f>ROUND(('NEW Reference'!G$6*List!$H214)+'NEW Reference'!G$7,0)</f>
        <v>3826</v>
      </c>
      <c r="O214" s="25">
        <f>ROUND(('NEW Reference'!H$6*List!$H214)+'NEW Reference'!H$7,0)</f>
        <v>3972</v>
      </c>
      <c r="P214" s="25">
        <f>ROUND(('NEW Reference'!I$6*List!$H214)+'NEW Reference'!I$7,0)</f>
        <v>4128</v>
      </c>
      <c r="Q214" s="25">
        <f>ROUND(('NEW Reference'!J$6*List!$H214)+'NEW Reference'!J$7,0)</f>
        <v>4780</v>
      </c>
      <c r="R214" s="25">
        <f>ROUND(('NEW Reference'!K$6*List!$H214)+'NEW Reference'!K$7,0)</f>
        <v>4931</v>
      </c>
      <c r="S214" s="25">
        <f>ROUND(('NEW Reference'!L$6*List!$H214)+'NEW Reference'!L$7,0)</f>
        <v>5321</v>
      </c>
      <c r="T214" s="25">
        <f>ROUND(('NEW Reference'!M$6*List!$H214)+'NEW Reference'!M$7,0)</f>
        <v>6355</v>
      </c>
      <c r="U214" s="25">
        <f>ROUND(('NEW Reference'!N$6*List!$H214)+'NEW Reference'!N$7,0)</f>
        <v>25641</v>
      </c>
      <c r="V214" s="26">
        <f>ROUND(('NEW Reference'!O$6*List!$H214)+'NEW Reference'!O$7,0)</f>
        <v>953</v>
      </c>
      <c r="W214" s="26">
        <f>ROUND(('NEW Reference'!P$6*List!$H214)+'NEW Reference'!P$7,0)</f>
        <v>1343</v>
      </c>
      <c r="X214" s="26">
        <f>ROUND(('NEW Reference'!Q$6*List!$H214)+'NEW Reference'!Q$7,0)</f>
        <v>672</v>
      </c>
      <c r="Z214" s="3" t="str">
        <f t="shared" si="10"/>
        <v>FRESNO, California</v>
      </c>
      <c r="AA214" s="79" t="s">
        <v>487</v>
      </c>
      <c r="AB214" s="28" t="s">
        <v>91</v>
      </c>
      <c r="AC214" s="30" t="s">
        <v>468</v>
      </c>
      <c r="AD214" s="29"/>
      <c r="AE214" s="20">
        <f t="shared" si="12"/>
        <v>1.1540999999999999</v>
      </c>
      <c r="AF214" s="75">
        <v>24580</v>
      </c>
      <c r="AG214" t="s">
        <v>488</v>
      </c>
      <c r="AH214" s="20">
        <v>0.8964000000000002</v>
      </c>
    </row>
    <row r="215" spans="1:34">
      <c r="A215" s="83">
        <v>5100</v>
      </c>
      <c r="B215" s="83">
        <v>6021</v>
      </c>
      <c r="C215" s="85">
        <v>99905</v>
      </c>
      <c r="D215" s="78" t="s">
        <v>101</v>
      </c>
      <c r="E215" s="79" t="s">
        <v>489</v>
      </c>
      <c r="F215" s="34" t="s">
        <v>468</v>
      </c>
      <c r="G215" s="24" t="s">
        <v>97</v>
      </c>
      <c r="H215" s="80">
        <f t="shared" si="11"/>
        <v>1.2823</v>
      </c>
      <c r="I215" s="25">
        <f>ROUND(('NEW Reference'!B$6*List!$H215)+'NEW Reference'!B$7,0)</f>
        <v>1595</v>
      </c>
      <c r="J215" s="25">
        <f>ROUND(('NEW Reference'!C$6*List!$H215)+'NEW Reference'!C$7,0)</f>
        <v>2378</v>
      </c>
      <c r="K215" s="25">
        <f>ROUND(('NEW Reference'!D$6*List!$H215)+'NEW Reference'!D$7,0)</f>
        <v>2850</v>
      </c>
      <c r="L215" s="25">
        <f>ROUND(('NEW Reference'!E$6*List!$H215)+'NEW Reference'!E$7,0)</f>
        <v>3523</v>
      </c>
      <c r="M215" s="25">
        <f>ROUND(('NEW Reference'!F$6*List!$H215)+'NEW Reference'!F$7,0)</f>
        <v>3671</v>
      </c>
      <c r="N215" s="25">
        <f>ROUND(('NEW Reference'!G$6*List!$H215)+'NEW Reference'!G$7,0)</f>
        <v>4155</v>
      </c>
      <c r="O215" s="25">
        <f>ROUND(('NEW Reference'!H$6*List!$H215)+'NEW Reference'!H$7,0)</f>
        <v>4314</v>
      </c>
      <c r="P215" s="25">
        <f>ROUND(('NEW Reference'!I$6*List!$H215)+'NEW Reference'!I$7,0)</f>
        <v>4483</v>
      </c>
      <c r="Q215" s="25">
        <f>ROUND(('NEW Reference'!J$6*List!$H215)+'NEW Reference'!J$7,0)</f>
        <v>5192</v>
      </c>
      <c r="R215" s="25">
        <f>ROUND(('NEW Reference'!K$6*List!$H215)+'NEW Reference'!K$7,0)</f>
        <v>5355</v>
      </c>
      <c r="S215" s="25">
        <f>ROUND(('NEW Reference'!L$6*List!$H215)+'NEW Reference'!L$7,0)</f>
        <v>5779</v>
      </c>
      <c r="T215" s="25">
        <f>ROUND(('NEW Reference'!M$6*List!$H215)+'NEW Reference'!M$7,0)</f>
        <v>6902</v>
      </c>
      <c r="U215" s="25">
        <f>ROUND(('NEW Reference'!N$6*List!$H215)+'NEW Reference'!N$7,0)</f>
        <v>27848</v>
      </c>
      <c r="V215" s="26">
        <f>ROUND(('NEW Reference'!O$6*List!$H215)+'NEW Reference'!O$7,0)</f>
        <v>1035</v>
      </c>
      <c r="W215" s="26">
        <f>ROUND(('NEW Reference'!P$6*List!$H215)+'NEW Reference'!P$7,0)</f>
        <v>1459</v>
      </c>
      <c r="X215" s="26">
        <f>ROUND(('NEW Reference'!Q$6*List!$H215)+'NEW Reference'!Q$7,0)</f>
        <v>729</v>
      </c>
      <c r="Z215" s="3" t="str">
        <f t="shared" si="10"/>
        <v>GLENN, California</v>
      </c>
      <c r="AA215" s="79" t="s">
        <v>489</v>
      </c>
      <c r="AB215" s="28" t="s">
        <v>91</v>
      </c>
      <c r="AC215" s="23" t="s">
        <v>468</v>
      </c>
      <c r="AD215" s="31"/>
      <c r="AE215" s="20">
        <f t="shared" si="12"/>
        <v>1.2823</v>
      </c>
      <c r="AF215" s="75">
        <v>24660</v>
      </c>
      <c r="AG215" t="s">
        <v>490</v>
      </c>
      <c r="AH215" s="20">
        <v>0.92030000000000001</v>
      </c>
    </row>
    <row r="216" spans="1:34">
      <c r="A216" s="83">
        <v>5110</v>
      </c>
      <c r="B216" s="83">
        <v>6023</v>
      </c>
      <c r="C216" s="85">
        <v>99905</v>
      </c>
      <c r="D216" s="78" t="s">
        <v>101</v>
      </c>
      <c r="E216" s="79" t="s">
        <v>491</v>
      </c>
      <c r="F216" s="34" t="s">
        <v>468</v>
      </c>
      <c r="G216" s="24" t="s">
        <v>97</v>
      </c>
      <c r="H216" s="80">
        <f t="shared" si="11"/>
        <v>1.2823</v>
      </c>
      <c r="I216" s="25">
        <f>ROUND(('NEW Reference'!B$6*List!$H216)+'NEW Reference'!B$7,0)</f>
        <v>1595</v>
      </c>
      <c r="J216" s="25">
        <f>ROUND(('NEW Reference'!C$6*List!$H216)+'NEW Reference'!C$7,0)</f>
        <v>2378</v>
      </c>
      <c r="K216" s="25">
        <f>ROUND(('NEW Reference'!D$6*List!$H216)+'NEW Reference'!D$7,0)</f>
        <v>2850</v>
      </c>
      <c r="L216" s="25">
        <f>ROUND(('NEW Reference'!E$6*List!$H216)+'NEW Reference'!E$7,0)</f>
        <v>3523</v>
      </c>
      <c r="M216" s="25">
        <f>ROUND(('NEW Reference'!F$6*List!$H216)+'NEW Reference'!F$7,0)</f>
        <v>3671</v>
      </c>
      <c r="N216" s="25">
        <f>ROUND(('NEW Reference'!G$6*List!$H216)+'NEW Reference'!G$7,0)</f>
        <v>4155</v>
      </c>
      <c r="O216" s="25">
        <f>ROUND(('NEW Reference'!H$6*List!$H216)+'NEW Reference'!H$7,0)</f>
        <v>4314</v>
      </c>
      <c r="P216" s="25">
        <f>ROUND(('NEW Reference'!I$6*List!$H216)+'NEW Reference'!I$7,0)</f>
        <v>4483</v>
      </c>
      <c r="Q216" s="25">
        <f>ROUND(('NEW Reference'!J$6*List!$H216)+'NEW Reference'!J$7,0)</f>
        <v>5192</v>
      </c>
      <c r="R216" s="25">
        <f>ROUND(('NEW Reference'!K$6*List!$H216)+'NEW Reference'!K$7,0)</f>
        <v>5355</v>
      </c>
      <c r="S216" s="25">
        <f>ROUND(('NEW Reference'!L$6*List!$H216)+'NEW Reference'!L$7,0)</f>
        <v>5779</v>
      </c>
      <c r="T216" s="25">
        <f>ROUND(('NEW Reference'!M$6*List!$H216)+'NEW Reference'!M$7,0)</f>
        <v>6902</v>
      </c>
      <c r="U216" s="25">
        <f>ROUND(('NEW Reference'!N$6*List!$H216)+'NEW Reference'!N$7,0)</f>
        <v>27848</v>
      </c>
      <c r="V216" s="26">
        <f>ROUND(('NEW Reference'!O$6*List!$H216)+'NEW Reference'!O$7,0)</f>
        <v>1035</v>
      </c>
      <c r="W216" s="26">
        <f>ROUND(('NEW Reference'!P$6*List!$H216)+'NEW Reference'!P$7,0)</f>
        <v>1459</v>
      </c>
      <c r="X216" s="26">
        <f>ROUND(('NEW Reference'!Q$6*List!$H216)+'NEW Reference'!Q$7,0)</f>
        <v>729</v>
      </c>
      <c r="Z216" s="3" t="str">
        <f t="shared" si="10"/>
        <v>HUMBOLDT, California</v>
      </c>
      <c r="AA216" s="79" t="s">
        <v>491</v>
      </c>
      <c r="AB216" s="28" t="s">
        <v>91</v>
      </c>
      <c r="AC216" s="23" t="s">
        <v>468</v>
      </c>
      <c r="AD216" s="29"/>
      <c r="AE216" s="20">
        <f t="shared" si="12"/>
        <v>1.2823</v>
      </c>
      <c r="AF216" s="75">
        <v>24780</v>
      </c>
      <c r="AG216" t="s">
        <v>492</v>
      </c>
      <c r="AH216" s="20">
        <v>0.82740000000000002</v>
      </c>
    </row>
    <row r="217" spans="1:34">
      <c r="A217" s="83">
        <v>5120</v>
      </c>
      <c r="B217" s="83">
        <v>6025</v>
      </c>
      <c r="C217" s="85">
        <v>20940</v>
      </c>
      <c r="D217" s="78" t="s">
        <v>418</v>
      </c>
      <c r="E217" s="79" t="s">
        <v>493</v>
      </c>
      <c r="F217" s="33" t="s">
        <v>468</v>
      </c>
      <c r="G217" s="24" t="s">
        <v>90</v>
      </c>
      <c r="H217" s="80">
        <f t="shared" si="11"/>
        <v>0.86119999999999997</v>
      </c>
      <c r="I217" s="25">
        <f>ROUND(('NEW Reference'!B$6*List!$H217)+'NEW Reference'!B$7,0)</f>
        <v>1180</v>
      </c>
      <c r="J217" s="25">
        <f>ROUND(('NEW Reference'!C$6*List!$H217)+'NEW Reference'!C$7,0)</f>
        <v>1759</v>
      </c>
      <c r="K217" s="25">
        <f>ROUND(('NEW Reference'!D$6*List!$H217)+'NEW Reference'!D$7,0)</f>
        <v>2108</v>
      </c>
      <c r="L217" s="25">
        <f>ROUND(('NEW Reference'!E$6*List!$H217)+'NEW Reference'!E$7,0)</f>
        <v>2606</v>
      </c>
      <c r="M217" s="25">
        <f>ROUND(('NEW Reference'!F$6*List!$H217)+'NEW Reference'!F$7,0)</f>
        <v>2715</v>
      </c>
      <c r="N217" s="25">
        <f>ROUND(('NEW Reference'!G$6*List!$H217)+'NEW Reference'!G$7,0)</f>
        <v>3073</v>
      </c>
      <c r="O217" s="25">
        <f>ROUND(('NEW Reference'!H$6*List!$H217)+'NEW Reference'!H$7,0)</f>
        <v>3191</v>
      </c>
      <c r="P217" s="25">
        <f>ROUND(('NEW Reference'!I$6*List!$H217)+'NEW Reference'!I$7,0)</f>
        <v>3316</v>
      </c>
      <c r="Q217" s="25">
        <f>ROUND(('NEW Reference'!J$6*List!$H217)+'NEW Reference'!J$7,0)</f>
        <v>3840</v>
      </c>
      <c r="R217" s="25">
        <f>ROUND(('NEW Reference'!K$6*List!$H217)+'NEW Reference'!K$7,0)</f>
        <v>3961</v>
      </c>
      <c r="S217" s="25">
        <f>ROUND(('NEW Reference'!L$6*List!$H217)+'NEW Reference'!L$7,0)</f>
        <v>4274</v>
      </c>
      <c r="T217" s="25">
        <f>ROUND(('NEW Reference'!M$6*List!$H217)+'NEW Reference'!M$7,0)</f>
        <v>5105</v>
      </c>
      <c r="U217" s="25">
        <f>ROUND(('NEW Reference'!N$6*List!$H217)+'NEW Reference'!N$7,0)</f>
        <v>20598</v>
      </c>
      <c r="V217" s="26">
        <f>ROUND(('NEW Reference'!O$6*List!$H217)+'NEW Reference'!O$7,0)</f>
        <v>766</v>
      </c>
      <c r="W217" s="26">
        <f>ROUND(('NEW Reference'!P$6*List!$H217)+'NEW Reference'!P$7,0)</f>
        <v>1079</v>
      </c>
      <c r="X217" s="26">
        <f>ROUND(('NEW Reference'!Q$6*List!$H217)+'NEW Reference'!Q$7,0)</f>
        <v>540</v>
      </c>
      <c r="Z217" s="3" t="str">
        <f t="shared" ref="Z217:Z280" si="13">CONCATENATE(AA217, AB217, AC217)</f>
        <v>IMPERIAL, California</v>
      </c>
      <c r="AA217" s="79" t="s">
        <v>493</v>
      </c>
      <c r="AB217" s="28" t="s">
        <v>91</v>
      </c>
      <c r="AC217" s="30" t="s">
        <v>468</v>
      </c>
      <c r="AD217" s="29"/>
      <c r="AE217" s="20">
        <f t="shared" si="12"/>
        <v>0.86119999999999997</v>
      </c>
      <c r="AF217" s="75">
        <v>24860</v>
      </c>
      <c r="AG217" t="s">
        <v>494</v>
      </c>
      <c r="AH217" s="20">
        <v>0.88870000000000005</v>
      </c>
    </row>
    <row r="218" spans="1:34">
      <c r="A218" s="83">
        <v>5130</v>
      </c>
      <c r="B218" s="83">
        <v>6027</v>
      </c>
      <c r="C218" s="85">
        <v>99905</v>
      </c>
      <c r="D218" s="78" t="s">
        <v>101</v>
      </c>
      <c r="E218" s="79" t="s">
        <v>495</v>
      </c>
      <c r="F218" s="34" t="s">
        <v>468</v>
      </c>
      <c r="G218" s="24" t="s">
        <v>97</v>
      </c>
      <c r="H218" s="80">
        <f t="shared" si="11"/>
        <v>1.2823</v>
      </c>
      <c r="I218" s="25">
        <f>ROUND(('NEW Reference'!B$6*List!$H218)+'NEW Reference'!B$7,0)</f>
        <v>1595</v>
      </c>
      <c r="J218" s="25">
        <f>ROUND(('NEW Reference'!C$6*List!$H218)+'NEW Reference'!C$7,0)</f>
        <v>2378</v>
      </c>
      <c r="K218" s="25">
        <f>ROUND(('NEW Reference'!D$6*List!$H218)+'NEW Reference'!D$7,0)</f>
        <v>2850</v>
      </c>
      <c r="L218" s="25">
        <f>ROUND(('NEW Reference'!E$6*List!$H218)+'NEW Reference'!E$7,0)</f>
        <v>3523</v>
      </c>
      <c r="M218" s="25">
        <f>ROUND(('NEW Reference'!F$6*List!$H218)+'NEW Reference'!F$7,0)</f>
        <v>3671</v>
      </c>
      <c r="N218" s="25">
        <f>ROUND(('NEW Reference'!G$6*List!$H218)+'NEW Reference'!G$7,0)</f>
        <v>4155</v>
      </c>
      <c r="O218" s="25">
        <f>ROUND(('NEW Reference'!H$6*List!$H218)+'NEW Reference'!H$7,0)</f>
        <v>4314</v>
      </c>
      <c r="P218" s="25">
        <f>ROUND(('NEW Reference'!I$6*List!$H218)+'NEW Reference'!I$7,0)</f>
        <v>4483</v>
      </c>
      <c r="Q218" s="25">
        <f>ROUND(('NEW Reference'!J$6*List!$H218)+'NEW Reference'!J$7,0)</f>
        <v>5192</v>
      </c>
      <c r="R218" s="25">
        <f>ROUND(('NEW Reference'!K$6*List!$H218)+'NEW Reference'!K$7,0)</f>
        <v>5355</v>
      </c>
      <c r="S218" s="25">
        <f>ROUND(('NEW Reference'!L$6*List!$H218)+'NEW Reference'!L$7,0)</f>
        <v>5779</v>
      </c>
      <c r="T218" s="25">
        <f>ROUND(('NEW Reference'!M$6*List!$H218)+'NEW Reference'!M$7,0)</f>
        <v>6902</v>
      </c>
      <c r="U218" s="25">
        <f>ROUND(('NEW Reference'!N$6*List!$H218)+'NEW Reference'!N$7,0)</f>
        <v>27848</v>
      </c>
      <c r="V218" s="26">
        <f>ROUND(('NEW Reference'!O$6*List!$H218)+'NEW Reference'!O$7,0)</f>
        <v>1035</v>
      </c>
      <c r="W218" s="26">
        <f>ROUND(('NEW Reference'!P$6*List!$H218)+'NEW Reference'!P$7,0)</f>
        <v>1459</v>
      </c>
      <c r="X218" s="26">
        <f>ROUND(('NEW Reference'!Q$6*List!$H218)+'NEW Reference'!Q$7,0)</f>
        <v>729</v>
      </c>
      <c r="Z218" s="3" t="str">
        <f t="shared" si="13"/>
        <v>INYO, California</v>
      </c>
      <c r="AA218" s="79" t="s">
        <v>495</v>
      </c>
      <c r="AB218" s="28" t="s">
        <v>91</v>
      </c>
      <c r="AC218" s="30" t="s">
        <v>468</v>
      </c>
      <c r="AD218" s="31"/>
      <c r="AE218" s="20">
        <f t="shared" si="12"/>
        <v>1.2823</v>
      </c>
      <c r="AF218" s="75">
        <v>25020</v>
      </c>
      <c r="AG218" t="s">
        <v>496</v>
      </c>
      <c r="AH218" s="20">
        <v>0.38340000000000002</v>
      </c>
    </row>
    <row r="219" spans="1:34">
      <c r="A219" s="83">
        <v>5140</v>
      </c>
      <c r="B219" s="83">
        <v>6029</v>
      </c>
      <c r="C219" s="85">
        <v>12540</v>
      </c>
      <c r="D219" s="78" t="s">
        <v>259</v>
      </c>
      <c r="E219" s="79" t="s">
        <v>497</v>
      </c>
      <c r="F219" s="33" t="s">
        <v>468</v>
      </c>
      <c r="G219" s="24" t="s">
        <v>90</v>
      </c>
      <c r="H219" s="80">
        <f t="shared" si="11"/>
        <v>1.1901000000000002</v>
      </c>
      <c r="I219" s="25">
        <f>ROUND(('NEW Reference'!B$6*List!$H219)+'NEW Reference'!B$7,0)</f>
        <v>1504</v>
      </c>
      <c r="J219" s="25">
        <f>ROUND(('NEW Reference'!C$6*List!$H219)+'NEW Reference'!C$7,0)</f>
        <v>2243</v>
      </c>
      <c r="K219" s="25">
        <f>ROUND(('NEW Reference'!D$6*List!$H219)+'NEW Reference'!D$7,0)</f>
        <v>2687</v>
      </c>
      <c r="L219" s="25">
        <f>ROUND(('NEW Reference'!E$6*List!$H219)+'NEW Reference'!E$7,0)</f>
        <v>3322</v>
      </c>
      <c r="M219" s="25">
        <f>ROUND(('NEW Reference'!F$6*List!$H219)+'NEW Reference'!F$7,0)</f>
        <v>3461</v>
      </c>
      <c r="N219" s="25">
        <f>ROUND(('NEW Reference'!G$6*List!$H219)+'NEW Reference'!G$7,0)</f>
        <v>3918</v>
      </c>
      <c r="O219" s="25">
        <f>ROUND(('NEW Reference'!H$6*List!$H219)+'NEW Reference'!H$7,0)</f>
        <v>4068</v>
      </c>
      <c r="P219" s="25">
        <f>ROUND(('NEW Reference'!I$6*List!$H219)+'NEW Reference'!I$7,0)</f>
        <v>4228</v>
      </c>
      <c r="Q219" s="25">
        <f>ROUND(('NEW Reference'!J$6*List!$H219)+'NEW Reference'!J$7,0)</f>
        <v>4896</v>
      </c>
      <c r="R219" s="25">
        <f>ROUND(('NEW Reference'!K$6*List!$H219)+'NEW Reference'!K$7,0)</f>
        <v>5050</v>
      </c>
      <c r="S219" s="25">
        <f>ROUND(('NEW Reference'!L$6*List!$H219)+'NEW Reference'!L$7,0)</f>
        <v>5449</v>
      </c>
      <c r="T219" s="25">
        <f>ROUND(('NEW Reference'!M$6*List!$H219)+'NEW Reference'!M$7,0)</f>
        <v>6508</v>
      </c>
      <c r="U219" s="25">
        <f>ROUND(('NEW Reference'!N$6*List!$H219)+'NEW Reference'!N$7,0)</f>
        <v>26261</v>
      </c>
      <c r="V219" s="26">
        <f>ROUND(('NEW Reference'!O$6*List!$H219)+'NEW Reference'!O$7,0)</f>
        <v>976</v>
      </c>
      <c r="W219" s="26">
        <f>ROUND(('NEW Reference'!P$6*List!$H219)+'NEW Reference'!P$7,0)</f>
        <v>1376</v>
      </c>
      <c r="X219" s="26">
        <f>ROUND(('NEW Reference'!Q$6*List!$H219)+'NEW Reference'!Q$7,0)</f>
        <v>688</v>
      </c>
      <c r="Z219" s="3" t="str">
        <f t="shared" si="13"/>
        <v>KERN, California</v>
      </c>
      <c r="AA219" s="79" t="s">
        <v>497</v>
      </c>
      <c r="AB219" s="28" t="s">
        <v>91</v>
      </c>
      <c r="AC219" s="23" t="s">
        <v>468</v>
      </c>
      <c r="AD219" s="31"/>
      <c r="AE219" s="20">
        <f t="shared" si="12"/>
        <v>1.1901000000000002</v>
      </c>
      <c r="AF219" s="75">
        <v>25060</v>
      </c>
      <c r="AG219" t="s">
        <v>498</v>
      </c>
      <c r="AH219" s="20">
        <v>0.76970000000000005</v>
      </c>
    </row>
    <row r="220" spans="1:34">
      <c r="A220" s="83">
        <v>5150</v>
      </c>
      <c r="B220" s="83">
        <v>6031</v>
      </c>
      <c r="C220" s="85">
        <v>25260</v>
      </c>
      <c r="D220" s="78" t="s">
        <v>499</v>
      </c>
      <c r="E220" s="79" t="s">
        <v>500</v>
      </c>
      <c r="F220" s="33" t="s">
        <v>468</v>
      </c>
      <c r="G220" s="24" t="s">
        <v>90</v>
      </c>
      <c r="H220" s="80">
        <f t="shared" si="11"/>
        <v>1.175</v>
      </c>
      <c r="I220" s="25">
        <f>ROUND(('NEW Reference'!B$6*List!$H220)+'NEW Reference'!B$7,0)</f>
        <v>1489</v>
      </c>
      <c r="J220" s="25">
        <f>ROUND(('NEW Reference'!C$6*List!$H220)+'NEW Reference'!C$7,0)</f>
        <v>2221</v>
      </c>
      <c r="K220" s="25">
        <f>ROUND(('NEW Reference'!D$6*List!$H220)+'NEW Reference'!D$7,0)</f>
        <v>2661</v>
      </c>
      <c r="L220" s="25">
        <f>ROUND(('NEW Reference'!E$6*List!$H220)+'NEW Reference'!E$7,0)</f>
        <v>3289</v>
      </c>
      <c r="M220" s="25">
        <f>ROUND(('NEW Reference'!F$6*List!$H220)+'NEW Reference'!F$7,0)</f>
        <v>3427</v>
      </c>
      <c r="N220" s="25">
        <f>ROUND(('NEW Reference'!G$6*List!$H220)+'NEW Reference'!G$7,0)</f>
        <v>3879</v>
      </c>
      <c r="O220" s="25">
        <f>ROUND(('NEW Reference'!H$6*List!$H220)+'NEW Reference'!H$7,0)</f>
        <v>4028</v>
      </c>
      <c r="P220" s="25">
        <f>ROUND(('NEW Reference'!I$6*List!$H220)+'NEW Reference'!I$7,0)</f>
        <v>4186</v>
      </c>
      <c r="Q220" s="25">
        <f>ROUND(('NEW Reference'!J$6*List!$H220)+'NEW Reference'!J$7,0)</f>
        <v>4847</v>
      </c>
      <c r="R220" s="25">
        <f>ROUND(('NEW Reference'!K$6*List!$H220)+'NEW Reference'!K$7,0)</f>
        <v>5000</v>
      </c>
      <c r="S220" s="25">
        <f>ROUND(('NEW Reference'!L$6*List!$H220)+'NEW Reference'!L$7,0)</f>
        <v>5395</v>
      </c>
      <c r="T220" s="25">
        <f>ROUND(('NEW Reference'!M$6*List!$H220)+'NEW Reference'!M$7,0)</f>
        <v>6444</v>
      </c>
      <c r="U220" s="25">
        <f>ROUND(('NEW Reference'!N$6*List!$H220)+'NEW Reference'!N$7,0)</f>
        <v>26001</v>
      </c>
      <c r="V220" s="26">
        <f>ROUND(('NEW Reference'!O$6*List!$H220)+'NEW Reference'!O$7,0)</f>
        <v>967</v>
      </c>
      <c r="W220" s="26">
        <f>ROUND(('NEW Reference'!P$6*List!$H220)+'NEW Reference'!P$7,0)</f>
        <v>1362</v>
      </c>
      <c r="X220" s="26">
        <f>ROUND(('NEW Reference'!Q$6*List!$H220)+'NEW Reference'!Q$7,0)</f>
        <v>681</v>
      </c>
      <c r="Z220" s="3" t="str">
        <f t="shared" si="13"/>
        <v>KINGS, California</v>
      </c>
      <c r="AA220" s="79" t="s">
        <v>500</v>
      </c>
      <c r="AB220" s="28" t="s">
        <v>91</v>
      </c>
      <c r="AC220" s="23" t="s">
        <v>468</v>
      </c>
      <c r="AD220" s="29"/>
      <c r="AE220" s="20">
        <f t="shared" si="12"/>
        <v>1.175</v>
      </c>
      <c r="AF220" s="75">
        <v>25180</v>
      </c>
      <c r="AG220" t="s">
        <v>501</v>
      </c>
      <c r="AH220" s="20">
        <v>0.8256</v>
      </c>
    </row>
    <row r="221" spans="1:34">
      <c r="A221" s="83">
        <v>5160</v>
      </c>
      <c r="B221" s="83">
        <v>6033</v>
      </c>
      <c r="C221" s="85">
        <v>99905</v>
      </c>
      <c r="D221" s="78" t="s">
        <v>101</v>
      </c>
      <c r="E221" s="79" t="s">
        <v>502</v>
      </c>
      <c r="F221" s="34" t="s">
        <v>468</v>
      </c>
      <c r="G221" s="24" t="s">
        <v>97</v>
      </c>
      <c r="H221" s="80">
        <f t="shared" si="11"/>
        <v>1.2823</v>
      </c>
      <c r="I221" s="25">
        <f>ROUND(('NEW Reference'!B$6*List!$H221)+'NEW Reference'!B$7,0)</f>
        <v>1595</v>
      </c>
      <c r="J221" s="25">
        <f>ROUND(('NEW Reference'!C$6*List!$H221)+'NEW Reference'!C$7,0)</f>
        <v>2378</v>
      </c>
      <c r="K221" s="25">
        <f>ROUND(('NEW Reference'!D$6*List!$H221)+'NEW Reference'!D$7,0)</f>
        <v>2850</v>
      </c>
      <c r="L221" s="25">
        <f>ROUND(('NEW Reference'!E$6*List!$H221)+'NEW Reference'!E$7,0)</f>
        <v>3523</v>
      </c>
      <c r="M221" s="25">
        <f>ROUND(('NEW Reference'!F$6*List!$H221)+'NEW Reference'!F$7,0)</f>
        <v>3671</v>
      </c>
      <c r="N221" s="25">
        <f>ROUND(('NEW Reference'!G$6*List!$H221)+'NEW Reference'!G$7,0)</f>
        <v>4155</v>
      </c>
      <c r="O221" s="25">
        <f>ROUND(('NEW Reference'!H$6*List!$H221)+'NEW Reference'!H$7,0)</f>
        <v>4314</v>
      </c>
      <c r="P221" s="25">
        <f>ROUND(('NEW Reference'!I$6*List!$H221)+'NEW Reference'!I$7,0)</f>
        <v>4483</v>
      </c>
      <c r="Q221" s="25">
        <f>ROUND(('NEW Reference'!J$6*List!$H221)+'NEW Reference'!J$7,0)</f>
        <v>5192</v>
      </c>
      <c r="R221" s="25">
        <f>ROUND(('NEW Reference'!K$6*List!$H221)+'NEW Reference'!K$7,0)</f>
        <v>5355</v>
      </c>
      <c r="S221" s="25">
        <f>ROUND(('NEW Reference'!L$6*List!$H221)+'NEW Reference'!L$7,0)</f>
        <v>5779</v>
      </c>
      <c r="T221" s="25">
        <f>ROUND(('NEW Reference'!M$6*List!$H221)+'NEW Reference'!M$7,0)</f>
        <v>6902</v>
      </c>
      <c r="U221" s="25">
        <f>ROUND(('NEW Reference'!N$6*List!$H221)+'NEW Reference'!N$7,0)</f>
        <v>27848</v>
      </c>
      <c r="V221" s="26">
        <f>ROUND(('NEW Reference'!O$6*List!$H221)+'NEW Reference'!O$7,0)</f>
        <v>1035</v>
      </c>
      <c r="W221" s="26">
        <f>ROUND(('NEW Reference'!P$6*List!$H221)+'NEW Reference'!P$7,0)</f>
        <v>1459</v>
      </c>
      <c r="X221" s="26">
        <f>ROUND(('NEW Reference'!Q$6*List!$H221)+'NEW Reference'!Q$7,0)</f>
        <v>729</v>
      </c>
      <c r="Z221" s="3" t="str">
        <f t="shared" si="13"/>
        <v>LAKE, California</v>
      </c>
      <c r="AA221" s="79" t="s">
        <v>502</v>
      </c>
      <c r="AB221" s="28" t="s">
        <v>91</v>
      </c>
      <c r="AC221" s="23" t="s">
        <v>468</v>
      </c>
      <c r="AD221" s="29"/>
      <c r="AE221" s="20">
        <f t="shared" si="12"/>
        <v>1.2823</v>
      </c>
      <c r="AF221" s="75">
        <v>25220</v>
      </c>
      <c r="AG221" t="s">
        <v>503</v>
      </c>
      <c r="AH221" s="20">
        <v>0.73740000000000006</v>
      </c>
    </row>
    <row r="222" spans="1:34">
      <c r="A222" s="83">
        <v>5170</v>
      </c>
      <c r="B222" s="83">
        <v>6035</v>
      </c>
      <c r="C222" s="85">
        <v>99905</v>
      </c>
      <c r="D222" s="78" t="s">
        <v>101</v>
      </c>
      <c r="E222" s="79" t="s">
        <v>504</v>
      </c>
      <c r="F222" s="34" t="s">
        <v>468</v>
      </c>
      <c r="G222" s="24" t="s">
        <v>97</v>
      </c>
      <c r="H222" s="80">
        <f t="shared" si="11"/>
        <v>1.2823</v>
      </c>
      <c r="I222" s="25">
        <f>ROUND(('NEW Reference'!B$6*List!$H222)+'NEW Reference'!B$7,0)</f>
        <v>1595</v>
      </c>
      <c r="J222" s="25">
        <f>ROUND(('NEW Reference'!C$6*List!$H222)+'NEW Reference'!C$7,0)</f>
        <v>2378</v>
      </c>
      <c r="K222" s="25">
        <f>ROUND(('NEW Reference'!D$6*List!$H222)+'NEW Reference'!D$7,0)</f>
        <v>2850</v>
      </c>
      <c r="L222" s="25">
        <f>ROUND(('NEW Reference'!E$6*List!$H222)+'NEW Reference'!E$7,0)</f>
        <v>3523</v>
      </c>
      <c r="M222" s="25">
        <f>ROUND(('NEW Reference'!F$6*List!$H222)+'NEW Reference'!F$7,0)</f>
        <v>3671</v>
      </c>
      <c r="N222" s="25">
        <f>ROUND(('NEW Reference'!G$6*List!$H222)+'NEW Reference'!G$7,0)</f>
        <v>4155</v>
      </c>
      <c r="O222" s="25">
        <f>ROUND(('NEW Reference'!H$6*List!$H222)+'NEW Reference'!H$7,0)</f>
        <v>4314</v>
      </c>
      <c r="P222" s="25">
        <f>ROUND(('NEW Reference'!I$6*List!$H222)+'NEW Reference'!I$7,0)</f>
        <v>4483</v>
      </c>
      <c r="Q222" s="25">
        <f>ROUND(('NEW Reference'!J$6*List!$H222)+'NEW Reference'!J$7,0)</f>
        <v>5192</v>
      </c>
      <c r="R222" s="25">
        <f>ROUND(('NEW Reference'!K$6*List!$H222)+'NEW Reference'!K$7,0)</f>
        <v>5355</v>
      </c>
      <c r="S222" s="25">
        <f>ROUND(('NEW Reference'!L$6*List!$H222)+'NEW Reference'!L$7,0)</f>
        <v>5779</v>
      </c>
      <c r="T222" s="25">
        <f>ROUND(('NEW Reference'!M$6*List!$H222)+'NEW Reference'!M$7,0)</f>
        <v>6902</v>
      </c>
      <c r="U222" s="25">
        <f>ROUND(('NEW Reference'!N$6*List!$H222)+'NEW Reference'!N$7,0)</f>
        <v>27848</v>
      </c>
      <c r="V222" s="26">
        <f>ROUND(('NEW Reference'!O$6*List!$H222)+'NEW Reference'!O$7,0)</f>
        <v>1035</v>
      </c>
      <c r="W222" s="26">
        <f>ROUND(('NEW Reference'!P$6*List!$H222)+'NEW Reference'!P$7,0)</f>
        <v>1459</v>
      </c>
      <c r="X222" s="26">
        <f>ROUND(('NEW Reference'!Q$6*List!$H222)+'NEW Reference'!Q$7,0)</f>
        <v>729</v>
      </c>
      <c r="Z222" s="3" t="str">
        <f t="shared" si="13"/>
        <v>LASSEN, California</v>
      </c>
      <c r="AA222" s="79" t="s">
        <v>504</v>
      </c>
      <c r="AB222" s="28" t="s">
        <v>91</v>
      </c>
      <c r="AC222" s="23" t="s">
        <v>468</v>
      </c>
      <c r="AD222" s="29"/>
      <c r="AE222" s="20">
        <f t="shared" si="12"/>
        <v>1.2823</v>
      </c>
      <c r="AF222" s="75">
        <v>25260</v>
      </c>
      <c r="AG222" t="s">
        <v>499</v>
      </c>
      <c r="AH222" s="20">
        <v>1.175</v>
      </c>
    </row>
    <row r="223" spans="1:34">
      <c r="A223" s="83">
        <v>5200</v>
      </c>
      <c r="B223" s="83">
        <v>6037</v>
      </c>
      <c r="C223" s="85">
        <v>31084</v>
      </c>
      <c r="D223" s="78" t="s">
        <v>505</v>
      </c>
      <c r="E223" s="79" t="s">
        <v>506</v>
      </c>
      <c r="F223" s="33" t="s">
        <v>468</v>
      </c>
      <c r="G223" s="24" t="s">
        <v>90</v>
      </c>
      <c r="H223" s="80">
        <f t="shared" si="11"/>
        <v>1.2742</v>
      </c>
      <c r="I223" s="25">
        <f>ROUND(('NEW Reference'!B$6*List!$H223)+'NEW Reference'!B$7,0)</f>
        <v>1587</v>
      </c>
      <c r="J223" s="25">
        <f>ROUND(('NEW Reference'!C$6*List!$H223)+'NEW Reference'!C$7,0)</f>
        <v>2366</v>
      </c>
      <c r="K223" s="25">
        <f>ROUND(('NEW Reference'!D$6*List!$H223)+'NEW Reference'!D$7,0)</f>
        <v>2836</v>
      </c>
      <c r="L223" s="25">
        <f>ROUND(('NEW Reference'!E$6*List!$H223)+'NEW Reference'!E$7,0)</f>
        <v>3506</v>
      </c>
      <c r="M223" s="25">
        <f>ROUND(('NEW Reference'!F$6*List!$H223)+'NEW Reference'!F$7,0)</f>
        <v>3652</v>
      </c>
      <c r="N223" s="25">
        <f>ROUND(('NEW Reference'!G$6*List!$H223)+'NEW Reference'!G$7,0)</f>
        <v>4134</v>
      </c>
      <c r="O223" s="25">
        <f>ROUND(('NEW Reference'!H$6*List!$H223)+'NEW Reference'!H$7,0)</f>
        <v>4292</v>
      </c>
      <c r="P223" s="25">
        <f>ROUND(('NEW Reference'!I$6*List!$H223)+'NEW Reference'!I$7,0)</f>
        <v>4461</v>
      </c>
      <c r="Q223" s="25">
        <f>ROUND(('NEW Reference'!J$6*List!$H223)+'NEW Reference'!J$7,0)</f>
        <v>5166</v>
      </c>
      <c r="R223" s="25">
        <f>ROUND(('NEW Reference'!K$6*List!$H223)+'NEW Reference'!K$7,0)</f>
        <v>5329</v>
      </c>
      <c r="S223" s="25">
        <f>ROUND(('NEW Reference'!L$6*List!$H223)+'NEW Reference'!L$7,0)</f>
        <v>5750</v>
      </c>
      <c r="T223" s="25">
        <f>ROUND(('NEW Reference'!M$6*List!$H223)+'NEW Reference'!M$7,0)</f>
        <v>6867</v>
      </c>
      <c r="U223" s="25">
        <f>ROUND(('NEW Reference'!N$6*List!$H223)+'NEW Reference'!N$7,0)</f>
        <v>27709</v>
      </c>
      <c r="V223" s="26">
        <f>ROUND(('NEW Reference'!O$6*List!$H223)+'NEW Reference'!O$7,0)</f>
        <v>1030</v>
      </c>
      <c r="W223" s="26">
        <f>ROUND(('NEW Reference'!P$6*List!$H223)+'NEW Reference'!P$7,0)</f>
        <v>1452</v>
      </c>
      <c r="X223" s="26">
        <f>ROUND(('NEW Reference'!Q$6*List!$H223)+'NEW Reference'!Q$7,0)</f>
        <v>726</v>
      </c>
      <c r="Z223" s="3" t="str">
        <f t="shared" si="13"/>
        <v>LOS ANGELES, California</v>
      </c>
      <c r="AA223" s="79" t="s">
        <v>506</v>
      </c>
      <c r="AB223" s="28" t="s">
        <v>91</v>
      </c>
      <c r="AC223" s="30" t="s">
        <v>468</v>
      </c>
      <c r="AD223" s="29"/>
      <c r="AE223" s="20">
        <f t="shared" si="12"/>
        <v>1.2742</v>
      </c>
      <c r="AF223" s="75">
        <v>25420</v>
      </c>
      <c r="AG223" t="s">
        <v>507</v>
      </c>
      <c r="AH223" s="20">
        <v>1.0087999999999999</v>
      </c>
    </row>
    <row r="224" spans="1:34">
      <c r="A224" s="83">
        <v>5210</v>
      </c>
      <c r="B224" s="83">
        <v>6037</v>
      </c>
      <c r="C224" s="85">
        <v>31084</v>
      </c>
      <c r="D224" s="78" t="s">
        <v>505</v>
      </c>
      <c r="E224" s="79" t="s">
        <v>506</v>
      </c>
      <c r="F224" s="33" t="s">
        <v>468</v>
      </c>
      <c r="G224" s="24" t="s">
        <v>90</v>
      </c>
      <c r="H224" s="80">
        <f t="shared" si="11"/>
        <v>1.2742</v>
      </c>
      <c r="I224" s="25">
        <f>ROUND(('NEW Reference'!B$6*List!$H224)+'NEW Reference'!B$7,0)</f>
        <v>1587</v>
      </c>
      <c r="J224" s="25">
        <f>ROUND(('NEW Reference'!C$6*List!$H224)+'NEW Reference'!C$7,0)</f>
        <v>2366</v>
      </c>
      <c r="K224" s="25">
        <f>ROUND(('NEW Reference'!D$6*List!$H224)+'NEW Reference'!D$7,0)</f>
        <v>2836</v>
      </c>
      <c r="L224" s="25">
        <f>ROUND(('NEW Reference'!E$6*List!$H224)+'NEW Reference'!E$7,0)</f>
        <v>3506</v>
      </c>
      <c r="M224" s="25">
        <f>ROUND(('NEW Reference'!F$6*List!$H224)+'NEW Reference'!F$7,0)</f>
        <v>3652</v>
      </c>
      <c r="N224" s="25">
        <f>ROUND(('NEW Reference'!G$6*List!$H224)+'NEW Reference'!G$7,0)</f>
        <v>4134</v>
      </c>
      <c r="O224" s="25">
        <f>ROUND(('NEW Reference'!H$6*List!$H224)+'NEW Reference'!H$7,0)</f>
        <v>4292</v>
      </c>
      <c r="P224" s="25">
        <f>ROUND(('NEW Reference'!I$6*List!$H224)+'NEW Reference'!I$7,0)</f>
        <v>4461</v>
      </c>
      <c r="Q224" s="25">
        <f>ROUND(('NEW Reference'!J$6*List!$H224)+'NEW Reference'!J$7,0)</f>
        <v>5166</v>
      </c>
      <c r="R224" s="25">
        <f>ROUND(('NEW Reference'!K$6*List!$H224)+'NEW Reference'!K$7,0)</f>
        <v>5329</v>
      </c>
      <c r="S224" s="25">
        <f>ROUND(('NEW Reference'!L$6*List!$H224)+'NEW Reference'!L$7,0)</f>
        <v>5750</v>
      </c>
      <c r="T224" s="25">
        <f>ROUND(('NEW Reference'!M$6*List!$H224)+'NEW Reference'!M$7,0)</f>
        <v>6867</v>
      </c>
      <c r="U224" s="25">
        <f>ROUND(('NEW Reference'!N$6*List!$H224)+'NEW Reference'!N$7,0)</f>
        <v>27709</v>
      </c>
      <c r="V224" s="26">
        <f>ROUND(('NEW Reference'!O$6*List!$H224)+'NEW Reference'!O$7,0)</f>
        <v>1030</v>
      </c>
      <c r="W224" s="26">
        <f>ROUND(('NEW Reference'!P$6*List!$H224)+'NEW Reference'!P$7,0)</f>
        <v>1452</v>
      </c>
      <c r="X224" s="26">
        <f>ROUND(('NEW Reference'!Q$6*List!$H224)+'NEW Reference'!Q$7,0)</f>
        <v>726</v>
      </c>
      <c r="Z224" s="3" t="str">
        <f t="shared" si="13"/>
        <v>LOS ANGELES, California</v>
      </c>
      <c r="AA224" s="79" t="s">
        <v>506</v>
      </c>
      <c r="AB224" s="28" t="s">
        <v>91</v>
      </c>
      <c r="AC224" s="30" t="s">
        <v>468</v>
      </c>
      <c r="AD224" s="31"/>
      <c r="AE224" s="20">
        <f t="shared" si="12"/>
        <v>1.2742</v>
      </c>
      <c r="AF224" s="75">
        <v>25500</v>
      </c>
      <c r="AG224" t="s">
        <v>508</v>
      </c>
      <c r="AH224" s="20">
        <v>0.9851000000000002</v>
      </c>
    </row>
    <row r="225" spans="1:34">
      <c r="A225" s="83">
        <v>5300</v>
      </c>
      <c r="B225" s="83">
        <v>6039</v>
      </c>
      <c r="C225" s="85">
        <v>23420</v>
      </c>
      <c r="D225" s="78" t="s">
        <v>459</v>
      </c>
      <c r="E225" s="79" t="s">
        <v>509</v>
      </c>
      <c r="F225" s="33" t="s">
        <v>468</v>
      </c>
      <c r="G225" s="24" t="s">
        <v>90</v>
      </c>
      <c r="H225" s="80">
        <f t="shared" si="11"/>
        <v>1.1540999999999999</v>
      </c>
      <c r="I225" s="25">
        <f>ROUND(('NEW Reference'!B$6*List!$H225)+'NEW Reference'!B$7,0)</f>
        <v>1469</v>
      </c>
      <c r="J225" s="25">
        <f>ROUND(('NEW Reference'!C$6*List!$H225)+'NEW Reference'!C$7,0)</f>
        <v>2190</v>
      </c>
      <c r="K225" s="25">
        <f>ROUND(('NEW Reference'!D$6*List!$H225)+'NEW Reference'!D$7,0)</f>
        <v>2624</v>
      </c>
      <c r="L225" s="25">
        <f>ROUND(('NEW Reference'!E$6*List!$H225)+'NEW Reference'!E$7,0)</f>
        <v>3244</v>
      </c>
      <c r="M225" s="25">
        <f>ROUND(('NEW Reference'!F$6*List!$H225)+'NEW Reference'!F$7,0)</f>
        <v>3380</v>
      </c>
      <c r="N225" s="25">
        <f>ROUND(('NEW Reference'!G$6*List!$H225)+'NEW Reference'!G$7,0)</f>
        <v>3826</v>
      </c>
      <c r="O225" s="25">
        <f>ROUND(('NEW Reference'!H$6*List!$H225)+'NEW Reference'!H$7,0)</f>
        <v>3972</v>
      </c>
      <c r="P225" s="25">
        <f>ROUND(('NEW Reference'!I$6*List!$H225)+'NEW Reference'!I$7,0)</f>
        <v>4128</v>
      </c>
      <c r="Q225" s="25">
        <f>ROUND(('NEW Reference'!J$6*List!$H225)+'NEW Reference'!J$7,0)</f>
        <v>4780</v>
      </c>
      <c r="R225" s="25">
        <f>ROUND(('NEW Reference'!K$6*List!$H225)+'NEW Reference'!K$7,0)</f>
        <v>4931</v>
      </c>
      <c r="S225" s="25">
        <f>ROUND(('NEW Reference'!L$6*List!$H225)+'NEW Reference'!L$7,0)</f>
        <v>5321</v>
      </c>
      <c r="T225" s="25">
        <f>ROUND(('NEW Reference'!M$6*List!$H225)+'NEW Reference'!M$7,0)</f>
        <v>6355</v>
      </c>
      <c r="U225" s="25">
        <f>ROUND(('NEW Reference'!N$6*List!$H225)+'NEW Reference'!N$7,0)</f>
        <v>25641</v>
      </c>
      <c r="V225" s="26">
        <f>ROUND(('NEW Reference'!O$6*List!$H225)+'NEW Reference'!O$7,0)</f>
        <v>953</v>
      </c>
      <c r="W225" s="26">
        <f>ROUND(('NEW Reference'!P$6*List!$H225)+'NEW Reference'!P$7,0)</f>
        <v>1343</v>
      </c>
      <c r="X225" s="26">
        <f>ROUND(('NEW Reference'!Q$6*List!$H225)+'NEW Reference'!Q$7,0)</f>
        <v>672</v>
      </c>
      <c r="Z225" s="3" t="str">
        <f t="shared" si="13"/>
        <v>MADERA, California</v>
      </c>
      <c r="AA225" s="79" t="s">
        <v>509</v>
      </c>
      <c r="AB225" s="28" t="s">
        <v>91</v>
      </c>
      <c r="AC225" s="23" t="s">
        <v>468</v>
      </c>
      <c r="AD225" s="31"/>
      <c r="AE225" s="20">
        <f t="shared" si="12"/>
        <v>1.1540999999999999</v>
      </c>
      <c r="AF225" s="75">
        <v>25540</v>
      </c>
      <c r="AG225" t="s">
        <v>510</v>
      </c>
      <c r="AH225" s="20">
        <v>1.0579000000000001</v>
      </c>
    </row>
    <row r="226" spans="1:34">
      <c r="A226" s="83">
        <v>5310</v>
      </c>
      <c r="B226" s="83">
        <v>6041</v>
      </c>
      <c r="C226" s="85">
        <v>42034</v>
      </c>
      <c r="D226" s="78" t="s">
        <v>511</v>
      </c>
      <c r="E226" s="79" t="s">
        <v>512</v>
      </c>
      <c r="F226" s="33" t="s">
        <v>468</v>
      </c>
      <c r="G226" s="24" t="s">
        <v>90</v>
      </c>
      <c r="H226" s="80">
        <f t="shared" si="11"/>
        <v>1.7007000000000001</v>
      </c>
      <c r="I226" s="25">
        <f>ROUND(('NEW Reference'!B$6*List!$H226)+'NEW Reference'!B$7,0)</f>
        <v>2008</v>
      </c>
      <c r="J226" s="25">
        <f>ROUND(('NEW Reference'!C$6*List!$H226)+'NEW Reference'!C$7,0)</f>
        <v>2994</v>
      </c>
      <c r="K226" s="25">
        <f>ROUND(('NEW Reference'!D$6*List!$H226)+'NEW Reference'!D$7,0)</f>
        <v>3587</v>
      </c>
      <c r="L226" s="25">
        <f>ROUND(('NEW Reference'!E$6*List!$H226)+'NEW Reference'!E$7,0)</f>
        <v>4435</v>
      </c>
      <c r="M226" s="25">
        <f>ROUND(('NEW Reference'!F$6*List!$H226)+'NEW Reference'!F$7,0)</f>
        <v>4620</v>
      </c>
      <c r="N226" s="25">
        <f>ROUND(('NEW Reference'!G$6*List!$H226)+'NEW Reference'!G$7,0)</f>
        <v>5230</v>
      </c>
      <c r="O226" s="25">
        <f>ROUND(('NEW Reference'!H$6*List!$H226)+'NEW Reference'!H$7,0)</f>
        <v>5430</v>
      </c>
      <c r="P226" s="25">
        <f>ROUND(('NEW Reference'!I$6*List!$H226)+'NEW Reference'!I$7,0)</f>
        <v>5643</v>
      </c>
      <c r="Q226" s="25">
        <f>ROUND(('NEW Reference'!J$6*List!$H226)+'NEW Reference'!J$7,0)</f>
        <v>6535</v>
      </c>
      <c r="R226" s="25">
        <f>ROUND(('NEW Reference'!K$6*List!$H226)+'NEW Reference'!K$7,0)</f>
        <v>6741</v>
      </c>
      <c r="S226" s="25">
        <f>ROUND(('NEW Reference'!L$6*List!$H226)+'NEW Reference'!L$7,0)</f>
        <v>7274</v>
      </c>
      <c r="T226" s="25">
        <f>ROUND(('NEW Reference'!M$6*List!$H226)+'NEW Reference'!M$7,0)</f>
        <v>8687</v>
      </c>
      <c r="U226" s="25">
        <f>ROUND(('NEW Reference'!N$6*List!$H226)+'NEW Reference'!N$7,0)</f>
        <v>35052</v>
      </c>
      <c r="V226" s="26">
        <f>ROUND(('NEW Reference'!O$6*List!$H226)+'NEW Reference'!O$7,0)</f>
        <v>1303</v>
      </c>
      <c r="W226" s="26">
        <f>ROUND(('NEW Reference'!P$6*List!$H226)+'NEW Reference'!P$7,0)</f>
        <v>1836</v>
      </c>
      <c r="X226" s="26">
        <f>ROUND(('NEW Reference'!Q$6*List!$H226)+'NEW Reference'!Q$7,0)</f>
        <v>918</v>
      </c>
      <c r="Z226" s="3" t="str">
        <f t="shared" si="13"/>
        <v>MARIN, California</v>
      </c>
      <c r="AA226" s="79" t="s">
        <v>512</v>
      </c>
      <c r="AB226" s="28" t="s">
        <v>91</v>
      </c>
      <c r="AC226" s="30" t="s">
        <v>468</v>
      </c>
      <c r="AD226" s="29"/>
      <c r="AE226" s="20">
        <f t="shared" si="12"/>
        <v>1.7007000000000001</v>
      </c>
      <c r="AF226" s="75">
        <v>25620</v>
      </c>
      <c r="AG226" t="s">
        <v>513</v>
      </c>
      <c r="AH226" s="20">
        <v>0.70190000000000008</v>
      </c>
    </row>
    <row r="227" spans="1:34">
      <c r="A227" s="83">
        <v>5320</v>
      </c>
      <c r="B227" s="83">
        <v>6043</v>
      </c>
      <c r="C227" s="85">
        <v>99905</v>
      </c>
      <c r="D227" s="78" t="s">
        <v>101</v>
      </c>
      <c r="E227" s="79" t="s">
        <v>514</v>
      </c>
      <c r="F227" s="34" t="s">
        <v>468</v>
      </c>
      <c r="G227" s="24" t="s">
        <v>97</v>
      </c>
      <c r="H227" s="80">
        <f t="shared" si="11"/>
        <v>1.2823</v>
      </c>
      <c r="I227" s="25">
        <f>ROUND(('NEW Reference'!B$6*List!$H227)+'NEW Reference'!B$7,0)</f>
        <v>1595</v>
      </c>
      <c r="J227" s="25">
        <f>ROUND(('NEW Reference'!C$6*List!$H227)+'NEW Reference'!C$7,0)</f>
        <v>2378</v>
      </c>
      <c r="K227" s="25">
        <f>ROUND(('NEW Reference'!D$6*List!$H227)+'NEW Reference'!D$7,0)</f>
        <v>2850</v>
      </c>
      <c r="L227" s="25">
        <f>ROUND(('NEW Reference'!E$6*List!$H227)+'NEW Reference'!E$7,0)</f>
        <v>3523</v>
      </c>
      <c r="M227" s="25">
        <f>ROUND(('NEW Reference'!F$6*List!$H227)+'NEW Reference'!F$7,0)</f>
        <v>3671</v>
      </c>
      <c r="N227" s="25">
        <f>ROUND(('NEW Reference'!G$6*List!$H227)+'NEW Reference'!G$7,0)</f>
        <v>4155</v>
      </c>
      <c r="O227" s="25">
        <f>ROUND(('NEW Reference'!H$6*List!$H227)+'NEW Reference'!H$7,0)</f>
        <v>4314</v>
      </c>
      <c r="P227" s="25">
        <f>ROUND(('NEW Reference'!I$6*List!$H227)+'NEW Reference'!I$7,0)</f>
        <v>4483</v>
      </c>
      <c r="Q227" s="25">
        <f>ROUND(('NEW Reference'!J$6*List!$H227)+'NEW Reference'!J$7,0)</f>
        <v>5192</v>
      </c>
      <c r="R227" s="25">
        <f>ROUND(('NEW Reference'!K$6*List!$H227)+'NEW Reference'!K$7,0)</f>
        <v>5355</v>
      </c>
      <c r="S227" s="25">
        <f>ROUND(('NEW Reference'!L$6*List!$H227)+'NEW Reference'!L$7,0)</f>
        <v>5779</v>
      </c>
      <c r="T227" s="25">
        <f>ROUND(('NEW Reference'!M$6*List!$H227)+'NEW Reference'!M$7,0)</f>
        <v>6902</v>
      </c>
      <c r="U227" s="25">
        <f>ROUND(('NEW Reference'!N$6*List!$H227)+'NEW Reference'!N$7,0)</f>
        <v>27848</v>
      </c>
      <c r="V227" s="26">
        <f>ROUND(('NEW Reference'!O$6*List!$H227)+'NEW Reference'!O$7,0)</f>
        <v>1035</v>
      </c>
      <c r="W227" s="26">
        <f>ROUND(('NEW Reference'!P$6*List!$H227)+'NEW Reference'!P$7,0)</f>
        <v>1459</v>
      </c>
      <c r="X227" s="26">
        <f>ROUND(('NEW Reference'!Q$6*List!$H227)+'NEW Reference'!Q$7,0)</f>
        <v>729</v>
      </c>
      <c r="Z227" s="3" t="str">
        <f t="shared" si="13"/>
        <v>MARIPOSA, California</v>
      </c>
      <c r="AA227" s="79" t="s">
        <v>514</v>
      </c>
      <c r="AB227" s="28" t="s">
        <v>91</v>
      </c>
      <c r="AC227" s="30" t="s">
        <v>468</v>
      </c>
      <c r="AD227" s="31"/>
      <c r="AE227" s="20">
        <f t="shared" si="12"/>
        <v>1.2823</v>
      </c>
      <c r="AF227" s="75">
        <v>25740</v>
      </c>
      <c r="AG227" t="s">
        <v>515</v>
      </c>
      <c r="AH227" s="20">
        <v>0.77349999999999997</v>
      </c>
    </row>
    <row r="228" spans="1:34">
      <c r="A228" s="83">
        <v>5330</v>
      </c>
      <c r="B228" s="83">
        <v>6045</v>
      </c>
      <c r="C228" s="85">
        <v>99905</v>
      </c>
      <c r="D228" s="78" t="s">
        <v>101</v>
      </c>
      <c r="E228" s="79" t="s">
        <v>516</v>
      </c>
      <c r="F228" s="34" t="s">
        <v>468</v>
      </c>
      <c r="G228" s="24" t="s">
        <v>97</v>
      </c>
      <c r="H228" s="80">
        <f t="shared" si="11"/>
        <v>1.2823</v>
      </c>
      <c r="I228" s="25">
        <f>ROUND(('NEW Reference'!B$6*List!$H228)+'NEW Reference'!B$7,0)</f>
        <v>1595</v>
      </c>
      <c r="J228" s="25">
        <f>ROUND(('NEW Reference'!C$6*List!$H228)+'NEW Reference'!C$7,0)</f>
        <v>2378</v>
      </c>
      <c r="K228" s="25">
        <f>ROUND(('NEW Reference'!D$6*List!$H228)+'NEW Reference'!D$7,0)</f>
        <v>2850</v>
      </c>
      <c r="L228" s="25">
        <f>ROUND(('NEW Reference'!E$6*List!$H228)+'NEW Reference'!E$7,0)</f>
        <v>3523</v>
      </c>
      <c r="M228" s="25">
        <f>ROUND(('NEW Reference'!F$6*List!$H228)+'NEW Reference'!F$7,0)</f>
        <v>3671</v>
      </c>
      <c r="N228" s="25">
        <f>ROUND(('NEW Reference'!G$6*List!$H228)+'NEW Reference'!G$7,0)</f>
        <v>4155</v>
      </c>
      <c r="O228" s="25">
        <f>ROUND(('NEW Reference'!H$6*List!$H228)+'NEW Reference'!H$7,0)</f>
        <v>4314</v>
      </c>
      <c r="P228" s="25">
        <f>ROUND(('NEW Reference'!I$6*List!$H228)+'NEW Reference'!I$7,0)</f>
        <v>4483</v>
      </c>
      <c r="Q228" s="25">
        <f>ROUND(('NEW Reference'!J$6*List!$H228)+'NEW Reference'!J$7,0)</f>
        <v>5192</v>
      </c>
      <c r="R228" s="25">
        <f>ROUND(('NEW Reference'!K$6*List!$H228)+'NEW Reference'!K$7,0)</f>
        <v>5355</v>
      </c>
      <c r="S228" s="25">
        <f>ROUND(('NEW Reference'!L$6*List!$H228)+'NEW Reference'!L$7,0)</f>
        <v>5779</v>
      </c>
      <c r="T228" s="25">
        <f>ROUND(('NEW Reference'!M$6*List!$H228)+'NEW Reference'!M$7,0)</f>
        <v>6902</v>
      </c>
      <c r="U228" s="25">
        <f>ROUND(('NEW Reference'!N$6*List!$H228)+'NEW Reference'!N$7,0)</f>
        <v>27848</v>
      </c>
      <c r="V228" s="26">
        <f>ROUND(('NEW Reference'!O$6*List!$H228)+'NEW Reference'!O$7,0)</f>
        <v>1035</v>
      </c>
      <c r="W228" s="26">
        <f>ROUND(('NEW Reference'!P$6*List!$H228)+'NEW Reference'!P$7,0)</f>
        <v>1459</v>
      </c>
      <c r="X228" s="26">
        <f>ROUND(('NEW Reference'!Q$6*List!$H228)+'NEW Reference'!Q$7,0)</f>
        <v>729</v>
      </c>
      <c r="Z228" s="3" t="str">
        <f t="shared" si="13"/>
        <v>MENDOCINO, California</v>
      </c>
      <c r="AA228" s="79" t="s">
        <v>516</v>
      </c>
      <c r="AB228" s="28" t="s">
        <v>91</v>
      </c>
      <c r="AC228" s="23" t="s">
        <v>468</v>
      </c>
      <c r="AD228" s="31"/>
      <c r="AE228" s="20">
        <f t="shared" si="12"/>
        <v>1.2823</v>
      </c>
      <c r="AF228" s="75">
        <v>25860</v>
      </c>
      <c r="AG228" t="s">
        <v>517</v>
      </c>
      <c r="AH228" s="20">
        <v>0.82689999999999997</v>
      </c>
    </row>
    <row r="229" spans="1:34">
      <c r="A229" s="83">
        <v>5340</v>
      </c>
      <c r="B229" s="83">
        <v>6047</v>
      </c>
      <c r="C229" s="85">
        <v>32900</v>
      </c>
      <c r="D229" s="78" t="s">
        <v>518</v>
      </c>
      <c r="E229" s="79" t="s">
        <v>519</v>
      </c>
      <c r="F229" s="33" t="s">
        <v>468</v>
      </c>
      <c r="G229" s="24" t="s">
        <v>90</v>
      </c>
      <c r="H229" s="80">
        <f t="shared" ref="H229:H292" si="14">IFERROR(INDEX($AH:$AH,MATCH($C229,$AF:$AF,0)),"")</f>
        <v>1.2915000000000001</v>
      </c>
      <c r="I229" s="25">
        <f>ROUND(('NEW Reference'!B$6*List!$H229)+'NEW Reference'!B$7,0)</f>
        <v>1604</v>
      </c>
      <c r="J229" s="25">
        <f>ROUND(('NEW Reference'!C$6*List!$H229)+'NEW Reference'!C$7,0)</f>
        <v>2392</v>
      </c>
      <c r="K229" s="25">
        <f>ROUND(('NEW Reference'!D$6*List!$H229)+'NEW Reference'!D$7,0)</f>
        <v>2866</v>
      </c>
      <c r="L229" s="25">
        <f>ROUND(('NEW Reference'!E$6*List!$H229)+'NEW Reference'!E$7,0)</f>
        <v>3543</v>
      </c>
      <c r="M229" s="25">
        <f>ROUND(('NEW Reference'!F$6*List!$H229)+'NEW Reference'!F$7,0)</f>
        <v>3691</v>
      </c>
      <c r="N229" s="25">
        <f>ROUND(('NEW Reference'!G$6*List!$H229)+'NEW Reference'!G$7,0)</f>
        <v>4179</v>
      </c>
      <c r="O229" s="25">
        <f>ROUND(('NEW Reference'!H$6*List!$H229)+'NEW Reference'!H$7,0)</f>
        <v>4338</v>
      </c>
      <c r="P229" s="25">
        <f>ROUND(('NEW Reference'!I$6*List!$H229)+'NEW Reference'!I$7,0)</f>
        <v>4509</v>
      </c>
      <c r="Q229" s="25">
        <f>ROUND(('NEW Reference'!J$6*List!$H229)+'NEW Reference'!J$7,0)</f>
        <v>5221</v>
      </c>
      <c r="R229" s="25">
        <f>ROUND(('NEW Reference'!K$6*List!$H229)+'NEW Reference'!K$7,0)</f>
        <v>5386</v>
      </c>
      <c r="S229" s="25">
        <f>ROUND(('NEW Reference'!L$6*List!$H229)+'NEW Reference'!L$7,0)</f>
        <v>5812</v>
      </c>
      <c r="T229" s="25">
        <f>ROUND(('NEW Reference'!M$6*List!$H229)+'NEW Reference'!M$7,0)</f>
        <v>6941</v>
      </c>
      <c r="U229" s="25">
        <f>ROUND(('NEW Reference'!N$6*List!$H229)+'NEW Reference'!N$7,0)</f>
        <v>28007</v>
      </c>
      <c r="V229" s="26">
        <f>ROUND(('NEW Reference'!O$6*List!$H229)+'NEW Reference'!O$7,0)</f>
        <v>1041</v>
      </c>
      <c r="W229" s="26">
        <f>ROUND(('NEW Reference'!P$6*List!$H229)+'NEW Reference'!P$7,0)</f>
        <v>1467</v>
      </c>
      <c r="X229" s="26">
        <f>ROUND(('NEW Reference'!Q$6*List!$H229)+'NEW Reference'!Q$7,0)</f>
        <v>734</v>
      </c>
      <c r="Z229" s="3" t="str">
        <f t="shared" si="13"/>
        <v>MERCED, California</v>
      </c>
      <c r="AA229" s="79" t="s">
        <v>519</v>
      </c>
      <c r="AB229" s="28" t="s">
        <v>91</v>
      </c>
      <c r="AC229" s="23" t="s">
        <v>468</v>
      </c>
      <c r="AD229" s="29"/>
      <c r="AE229" s="20">
        <f t="shared" si="12"/>
        <v>1.2915000000000001</v>
      </c>
      <c r="AF229" s="75">
        <v>25940</v>
      </c>
      <c r="AG229" t="s">
        <v>520</v>
      </c>
      <c r="AH229" s="20">
        <v>0.76639999999999997</v>
      </c>
    </row>
    <row r="230" spans="1:34">
      <c r="A230" s="83">
        <v>5350</v>
      </c>
      <c r="B230" s="83">
        <v>6049</v>
      </c>
      <c r="C230" s="85">
        <v>99905</v>
      </c>
      <c r="D230" s="78" t="s">
        <v>101</v>
      </c>
      <c r="E230" s="79" t="s">
        <v>521</v>
      </c>
      <c r="F230" s="34" t="s">
        <v>468</v>
      </c>
      <c r="G230" s="24" t="s">
        <v>97</v>
      </c>
      <c r="H230" s="80">
        <f t="shared" si="14"/>
        <v>1.2823</v>
      </c>
      <c r="I230" s="25">
        <f>ROUND(('NEW Reference'!B$6*List!$H230)+'NEW Reference'!B$7,0)</f>
        <v>1595</v>
      </c>
      <c r="J230" s="25">
        <f>ROUND(('NEW Reference'!C$6*List!$H230)+'NEW Reference'!C$7,0)</f>
        <v>2378</v>
      </c>
      <c r="K230" s="25">
        <f>ROUND(('NEW Reference'!D$6*List!$H230)+'NEW Reference'!D$7,0)</f>
        <v>2850</v>
      </c>
      <c r="L230" s="25">
        <f>ROUND(('NEW Reference'!E$6*List!$H230)+'NEW Reference'!E$7,0)</f>
        <v>3523</v>
      </c>
      <c r="M230" s="25">
        <f>ROUND(('NEW Reference'!F$6*List!$H230)+'NEW Reference'!F$7,0)</f>
        <v>3671</v>
      </c>
      <c r="N230" s="25">
        <f>ROUND(('NEW Reference'!G$6*List!$H230)+'NEW Reference'!G$7,0)</f>
        <v>4155</v>
      </c>
      <c r="O230" s="25">
        <f>ROUND(('NEW Reference'!H$6*List!$H230)+'NEW Reference'!H$7,0)</f>
        <v>4314</v>
      </c>
      <c r="P230" s="25">
        <f>ROUND(('NEW Reference'!I$6*List!$H230)+'NEW Reference'!I$7,0)</f>
        <v>4483</v>
      </c>
      <c r="Q230" s="25">
        <f>ROUND(('NEW Reference'!J$6*List!$H230)+'NEW Reference'!J$7,0)</f>
        <v>5192</v>
      </c>
      <c r="R230" s="25">
        <f>ROUND(('NEW Reference'!K$6*List!$H230)+'NEW Reference'!K$7,0)</f>
        <v>5355</v>
      </c>
      <c r="S230" s="25">
        <f>ROUND(('NEW Reference'!L$6*List!$H230)+'NEW Reference'!L$7,0)</f>
        <v>5779</v>
      </c>
      <c r="T230" s="25">
        <f>ROUND(('NEW Reference'!M$6*List!$H230)+'NEW Reference'!M$7,0)</f>
        <v>6902</v>
      </c>
      <c r="U230" s="25">
        <f>ROUND(('NEW Reference'!N$6*List!$H230)+'NEW Reference'!N$7,0)</f>
        <v>27848</v>
      </c>
      <c r="V230" s="26">
        <f>ROUND(('NEW Reference'!O$6*List!$H230)+'NEW Reference'!O$7,0)</f>
        <v>1035</v>
      </c>
      <c r="W230" s="26">
        <f>ROUND(('NEW Reference'!P$6*List!$H230)+'NEW Reference'!P$7,0)</f>
        <v>1459</v>
      </c>
      <c r="X230" s="26">
        <f>ROUND(('NEW Reference'!Q$6*List!$H230)+'NEW Reference'!Q$7,0)</f>
        <v>729</v>
      </c>
      <c r="Z230" s="3" t="str">
        <f t="shared" si="13"/>
        <v>MODOC, California</v>
      </c>
      <c r="AA230" s="79" t="s">
        <v>521</v>
      </c>
      <c r="AB230" s="28" t="s">
        <v>91</v>
      </c>
      <c r="AC230" s="30" t="s">
        <v>468</v>
      </c>
      <c r="AD230" s="29"/>
      <c r="AE230" s="20">
        <f t="shared" si="12"/>
        <v>1.2823</v>
      </c>
      <c r="AF230" s="75">
        <v>25980</v>
      </c>
      <c r="AG230" t="s">
        <v>522</v>
      </c>
      <c r="AH230" s="20">
        <v>0.88</v>
      </c>
    </row>
    <row r="231" spans="1:34">
      <c r="A231" s="83">
        <v>5360</v>
      </c>
      <c r="B231" s="83">
        <v>6051</v>
      </c>
      <c r="C231" s="85">
        <v>99905</v>
      </c>
      <c r="D231" s="78" t="s">
        <v>101</v>
      </c>
      <c r="E231" s="79" t="s">
        <v>523</v>
      </c>
      <c r="F231" s="34" t="s">
        <v>468</v>
      </c>
      <c r="G231" s="24" t="s">
        <v>97</v>
      </c>
      <c r="H231" s="80">
        <f t="shared" si="14"/>
        <v>1.2823</v>
      </c>
      <c r="I231" s="25">
        <f>ROUND(('NEW Reference'!B$6*List!$H231)+'NEW Reference'!B$7,0)</f>
        <v>1595</v>
      </c>
      <c r="J231" s="25">
        <f>ROUND(('NEW Reference'!C$6*List!$H231)+'NEW Reference'!C$7,0)</f>
        <v>2378</v>
      </c>
      <c r="K231" s="25">
        <f>ROUND(('NEW Reference'!D$6*List!$H231)+'NEW Reference'!D$7,0)</f>
        <v>2850</v>
      </c>
      <c r="L231" s="25">
        <f>ROUND(('NEW Reference'!E$6*List!$H231)+'NEW Reference'!E$7,0)</f>
        <v>3523</v>
      </c>
      <c r="M231" s="25">
        <f>ROUND(('NEW Reference'!F$6*List!$H231)+'NEW Reference'!F$7,0)</f>
        <v>3671</v>
      </c>
      <c r="N231" s="25">
        <f>ROUND(('NEW Reference'!G$6*List!$H231)+'NEW Reference'!G$7,0)</f>
        <v>4155</v>
      </c>
      <c r="O231" s="25">
        <f>ROUND(('NEW Reference'!H$6*List!$H231)+'NEW Reference'!H$7,0)</f>
        <v>4314</v>
      </c>
      <c r="P231" s="25">
        <f>ROUND(('NEW Reference'!I$6*List!$H231)+'NEW Reference'!I$7,0)</f>
        <v>4483</v>
      </c>
      <c r="Q231" s="25">
        <f>ROUND(('NEW Reference'!J$6*List!$H231)+'NEW Reference'!J$7,0)</f>
        <v>5192</v>
      </c>
      <c r="R231" s="25">
        <f>ROUND(('NEW Reference'!K$6*List!$H231)+'NEW Reference'!K$7,0)</f>
        <v>5355</v>
      </c>
      <c r="S231" s="25">
        <f>ROUND(('NEW Reference'!L$6*List!$H231)+'NEW Reference'!L$7,0)</f>
        <v>5779</v>
      </c>
      <c r="T231" s="25">
        <f>ROUND(('NEW Reference'!M$6*List!$H231)+'NEW Reference'!M$7,0)</f>
        <v>6902</v>
      </c>
      <c r="U231" s="25">
        <f>ROUND(('NEW Reference'!N$6*List!$H231)+'NEW Reference'!N$7,0)</f>
        <v>27848</v>
      </c>
      <c r="V231" s="26">
        <f>ROUND(('NEW Reference'!O$6*List!$H231)+'NEW Reference'!O$7,0)</f>
        <v>1035</v>
      </c>
      <c r="W231" s="26">
        <f>ROUND(('NEW Reference'!P$6*List!$H231)+'NEW Reference'!P$7,0)</f>
        <v>1459</v>
      </c>
      <c r="X231" s="26">
        <f>ROUND(('NEW Reference'!Q$6*List!$H231)+'NEW Reference'!Q$7,0)</f>
        <v>729</v>
      </c>
      <c r="Z231" s="3" t="str">
        <f t="shared" si="13"/>
        <v>MONO, California</v>
      </c>
      <c r="AA231" s="79" t="s">
        <v>523</v>
      </c>
      <c r="AB231" s="28" t="s">
        <v>91</v>
      </c>
      <c r="AC231" s="23" t="s">
        <v>468</v>
      </c>
      <c r="AD231" s="31"/>
      <c r="AE231" s="20">
        <f t="shared" si="12"/>
        <v>1.2823</v>
      </c>
      <c r="AF231" s="75">
        <v>26140</v>
      </c>
      <c r="AG231" t="s">
        <v>524</v>
      </c>
      <c r="AH231" s="20">
        <v>0.8601000000000002</v>
      </c>
    </row>
    <row r="232" spans="1:34">
      <c r="A232" s="83">
        <v>5370</v>
      </c>
      <c r="B232" s="83">
        <v>6053</v>
      </c>
      <c r="C232" s="85">
        <v>41500</v>
      </c>
      <c r="D232" s="78" t="s">
        <v>525</v>
      </c>
      <c r="E232" s="79" t="s">
        <v>526</v>
      </c>
      <c r="F232" s="33" t="s">
        <v>468</v>
      </c>
      <c r="G232" s="24" t="s">
        <v>90</v>
      </c>
      <c r="H232" s="80">
        <f t="shared" si="14"/>
        <v>1.6830000000000001</v>
      </c>
      <c r="I232" s="25">
        <f>ROUND(('NEW Reference'!B$6*List!$H232)+'NEW Reference'!B$7,0)</f>
        <v>1990</v>
      </c>
      <c r="J232" s="25">
        <f>ROUND(('NEW Reference'!C$6*List!$H232)+'NEW Reference'!C$7,0)</f>
        <v>2967</v>
      </c>
      <c r="K232" s="25">
        <f>ROUND(('NEW Reference'!D$6*List!$H232)+'NEW Reference'!D$7,0)</f>
        <v>3556</v>
      </c>
      <c r="L232" s="25">
        <f>ROUND(('NEW Reference'!E$6*List!$H232)+'NEW Reference'!E$7,0)</f>
        <v>4396</v>
      </c>
      <c r="M232" s="25">
        <f>ROUND(('NEW Reference'!F$6*List!$H232)+'NEW Reference'!F$7,0)</f>
        <v>4580</v>
      </c>
      <c r="N232" s="25">
        <f>ROUND(('NEW Reference'!G$6*List!$H232)+'NEW Reference'!G$7,0)</f>
        <v>5185</v>
      </c>
      <c r="O232" s="25">
        <f>ROUND(('NEW Reference'!H$6*List!$H232)+'NEW Reference'!H$7,0)</f>
        <v>5383</v>
      </c>
      <c r="P232" s="25">
        <f>ROUND(('NEW Reference'!I$6*List!$H232)+'NEW Reference'!I$7,0)</f>
        <v>5594</v>
      </c>
      <c r="Q232" s="25">
        <f>ROUND(('NEW Reference'!J$6*List!$H232)+'NEW Reference'!J$7,0)</f>
        <v>6478</v>
      </c>
      <c r="R232" s="25">
        <f>ROUND(('NEW Reference'!K$6*List!$H232)+'NEW Reference'!K$7,0)</f>
        <v>6682</v>
      </c>
      <c r="S232" s="25">
        <f>ROUND(('NEW Reference'!L$6*List!$H232)+'NEW Reference'!L$7,0)</f>
        <v>7211</v>
      </c>
      <c r="T232" s="25">
        <f>ROUND(('NEW Reference'!M$6*List!$H232)+'NEW Reference'!M$7,0)</f>
        <v>8612</v>
      </c>
      <c r="U232" s="25">
        <f>ROUND(('NEW Reference'!N$6*List!$H232)+'NEW Reference'!N$7,0)</f>
        <v>34747</v>
      </c>
      <c r="V232" s="26">
        <f>ROUND(('NEW Reference'!O$6*List!$H232)+'NEW Reference'!O$7,0)</f>
        <v>1292</v>
      </c>
      <c r="W232" s="26">
        <f>ROUND(('NEW Reference'!P$6*List!$H232)+'NEW Reference'!P$7,0)</f>
        <v>1820</v>
      </c>
      <c r="X232" s="26">
        <f>ROUND(('NEW Reference'!Q$6*List!$H232)+'NEW Reference'!Q$7,0)</f>
        <v>910</v>
      </c>
      <c r="Z232" s="3" t="str">
        <f t="shared" si="13"/>
        <v>MONTEREY, California</v>
      </c>
      <c r="AA232" s="79" t="s">
        <v>526</v>
      </c>
      <c r="AB232" s="28" t="s">
        <v>91</v>
      </c>
      <c r="AC232" s="23" t="s">
        <v>468</v>
      </c>
      <c r="AD232" s="29"/>
      <c r="AE232" s="20">
        <f t="shared" si="12"/>
        <v>1.6830000000000001</v>
      </c>
      <c r="AF232" s="75">
        <v>26300</v>
      </c>
      <c r="AG232" t="s">
        <v>387</v>
      </c>
      <c r="AH232" s="20">
        <v>0.8641000000000002</v>
      </c>
    </row>
    <row r="233" spans="1:34">
      <c r="A233" s="83">
        <v>5380</v>
      </c>
      <c r="B233" s="83">
        <v>6055</v>
      </c>
      <c r="C233" s="85">
        <v>34900</v>
      </c>
      <c r="D233" s="78" t="s">
        <v>527</v>
      </c>
      <c r="E233" s="79" t="s">
        <v>528</v>
      </c>
      <c r="F233" s="33" t="s">
        <v>468</v>
      </c>
      <c r="G233" s="24" t="s">
        <v>90</v>
      </c>
      <c r="H233" s="80">
        <f t="shared" si="14"/>
        <v>1.4735</v>
      </c>
      <c r="I233" s="25">
        <f>ROUND(('NEW Reference'!B$6*List!$H233)+'NEW Reference'!B$7,0)</f>
        <v>1783</v>
      </c>
      <c r="J233" s="25">
        <f>ROUND(('NEW Reference'!C$6*List!$H233)+'NEW Reference'!C$7,0)</f>
        <v>2659</v>
      </c>
      <c r="K233" s="25">
        <f>ROUND(('NEW Reference'!D$6*List!$H233)+'NEW Reference'!D$7,0)</f>
        <v>3187</v>
      </c>
      <c r="L233" s="25">
        <f>ROUND(('NEW Reference'!E$6*List!$H233)+'NEW Reference'!E$7,0)</f>
        <v>3940</v>
      </c>
      <c r="M233" s="25">
        <f>ROUND(('NEW Reference'!F$6*List!$H233)+'NEW Reference'!F$7,0)</f>
        <v>4105</v>
      </c>
      <c r="N233" s="25">
        <f>ROUND(('NEW Reference'!G$6*List!$H233)+'NEW Reference'!G$7,0)</f>
        <v>4646</v>
      </c>
      <c r="O233" s="25">
        <f>ROUND(('NEW Reference'!H$6*List!$H233)+'NEW Reference'!H$7,0)</f>
        <v>4824</v>
      </c>
      <c r="P233" s="25">
        <f>ROUND(('NEW Reference'!I$6*List!$H233)+'NEW Reference'!I$7,0)</f>
        <v>5013</v>
      </c>
      <c r="Q233" s="25">
        <f>ROUND(('NEW Reference'!J$6*List!$H233)+'NEW Reference'!J$7,0)</f>
        <v>5805</v>
      </c>
      <c r="R233" s="25">
        <f>ROUND(('NEW Reference'!K$6*List!$H233)+'NEW Reference'!K$7,0)</f>
        <v>5988</v>
      </c>
      <c r="S233" s="25">
        <f>ROUND(('NEW Reference'!L$6*List!$H233)+'NEW Reference'!L$7,0)</f>
        <v>6462</v>
      </c>
      <c r="T233" s="25">
        <f>ROUND(('NEW Reference'!M$6*List!$H233)+'NEW Reference'!M$7,0)</f>
        <v>7718</v>
      </c>
      <c r="U233" s="25">
        <f>ROUND(('NEW Reference'!N$6*List!$H233)+'NEW Reference'!N$7,0)</f>
        <v>31140</v>
      </c>
      <c r="V233" s="26">
        <f>ROUND(('NEW Reference'!O$6*List!$H233)+'NEW Reference'!O$7,0)</f>
        <v>1158</v>
      </c>
      <c r="W233" s="26">
        <f>ROUND(('NEW Reference'!P$6*List!$H233)+'NEW Reference'!P$7,0)</f>
        <v>1631</v>
      </c>
      <c r="X233" s="26">
        <f>ROUND(('NEW Reference'!Q$6*List!$H233)+'NEW Reference'!Q$7,0)</f>
        <v>816</v>
      </c>
      <c r="Z233" s="3" t="str">
        <f t="shared" si="13"/>
        <v>NAPA, California</v>
      </c>
      <c r="AA233" s="79" t="s">
        <v>528</v>
      </c>
      <c r="AB233" s="28" t="s">
        <v>91</v>
      </c>
      <c r="AC233" s="30" t="s">
        <v>468</v>
      </c>
      <c r="AD233" s="29"/>
      <c r="AE233" s="20">
        <f t="shared" si="12"/>
        <v>1.4735</v>
      </c>
      <c r="AF233" s="75">
        <v>26380</v>
      </c>
      <c r="AG233" t="s">
        <v>529</v>
      </c>
      <c r="AH233" s="20">
        <v>0.6986</v>
      </c>
    </row>
    <row r="234" spans="1:34">
      <c r="A234" s="83">
        <v>5390</v>
      </c>
      <c r="B234" s="83">
        <v>6057</v>
      </c>
      <c r="C234" s="85">
        <v>99905</v>
      </c>
      <c r="D234" s="78" t="s">
        <v>101</v>
      </c>
      <c r="E234" s="79" t="s">
        <v>151</v>
      </c>
      <c r="F234" s="34" t="s">
        <v>468</v>
      </c>
      <c r="G234" s="24" t="s">
        <v>97</v>
      </c>
      <c r="H234" s="80">
        <f t="shared" si="14"/>
        <v>1.2823</v>
      </c>
      <c r="I234" s="25">
        <f>ROUND(('NEW Reference'!B$6*List!$H234)+'NEW Reference'!B$7,0)</f>
        <v>1595</v>
      </c>
      <c r="J234" s="25">
        <f>ROUND(('NEW Reference'!C$6*List!$H234)+'NEW Reference'!C$7,0)</f>
        <v>2378</v>
      </c>
      <c r="K234" s="25">
        <f>ROUND(('NEW Reference'!D$6*List!$H234)+'NEW Reference'!D$7,0)</f>
        <v>2850</v>
      </c>
      <c r="L234" s="25">
        <f>ROUND(('NEW Reference'!E$6*List!$H234)+'NEW Reference'!E$7,0)</f>
        <v>3523</v>
      </c>
      <c r="M234" s="25">
        <f>ROUND(('NEW Reference'!F$6*List!$H234)+'NEW Reference'!F$7,0)</f>
        <v>3671</v>
      </c>
      <c r="N234" s="25">
        <f>ROUND(('NEW Reference'!G$6*List!$H234)+'NEW Reference'!G$7,0)</f>
        <v>4155</v>
      </c>
      <c r="O234" s="25">
        <f>ROUND(('NEW Reference'!H$6*List!$H234)+'NEW Reference'!H$7,0)</f>
        <v>4314</v>
      </c>
      <c r="P234" s="25">
        <f>ROUND(('NEW Reference'!I$6*List!$H234)+'NEW Reference'!I$7,0)</f>
        <v>4483</v>
      </c>
      <c r="Q234" s="25">
        <f>ROUND(('NEW Reference'!J$6*List!$H234)+'NEW Reference'!J$7,0)</f>
        <v>5192</v>
      </c>
      <c r="R234" s="25">
        <f>ROUND(('NEW Reference'!K$6*List!$H234)+'NEW Reference'!K$7,0)</f>
        <v>5355</v>
      </c>
      <c r="S234" s="25">
        <f>ROUND(('NEW Reference'!L$6*List!$H234)+'NEW Reference'!L$7,0)</f>
        <v>5779</v>
      </c>
      <c r="T234" s="25">
        <f>ROUND(('NEW Reference'!M$6*List!$H234)+'NEW Reference'!M$7,0)</f>
        <v>6902</v>
      </c>
      <c r="U234" s="25">
        <f>ROUND(('NEW Reference'!N$6*List!$H234)+'NEW Reference'!N$7,0)</f>
        <v>27848</v>
      </c>
      <c r="V234" s="26">
        <f>ROUND(('NEW Reference'!O$6*List!$H234)+'NEW Reference'!O$7,0)</f>
        <v>1035</v>
      </c>
      <c r="W234" s="26">
        <f>ROUND(('NEW Reference'!P$6*List!$H234)+'NEW Reference'!P$7,0)</f>
        <v>1459</v>
      </c>
      <c r="X234" s="26">
        <f>ROUND(('NEW Reference'!Q$6*List!$H234)+'NEW Reference'!Q$7,0)</f>
        <v>729</v>
      </c>
      <c r="Z234" s="3" t="str">
        <f t="shared" si="13"/>
        <v>NEVADA, California</v>
      </c>
      <c r="AA234" s="79" t="s">
        <v>151</v>
      </c>
      <c r="AB234" s="28" t="s">
        <v>91</v>
      </c>
      <c r="AC234" s="23" t="s">
        <v>468</v>
      </c>
      <c r="AD234" s="31"/>
      <c r="AE234" s="20">
        <f t="shared" si="12"/>
        <v>1.2823</v>
      </c>
      <c r="AF234" s="75">
        <v>26420</v>
      </c>
      <c r="AG234" t="s">
        <v>530</v>
      </c>
      <c r="AH234" s="20">
        <v>0.97629999999999995</v>
      </c>
    </row>
    <row r="235" spans="1:34">
      <c r="A235" s="83">
        <v>5400</v>
      </c>
      <c r="B235" s="83">
        <v>6059</v>
      </c>
      <c r="C235" s="85">
        <v>11244</v>
      </c>
      <c r="D235" s="78" t="s">
        <v>231</v>
      </c>
      <c r="E235" s="79" t="s">
        <v>531</v>
      </c>
      <c r="F235" s="33" t="s">
        <v>468</v>
      </c>
      <c r="G235" s="24" t="s">
        <v>90</v>
      </c>
      <c r="H235" s="80">
        <f t="shared" si="14"/>
        <v>1.2334000000000001</v>
      </c>
      <c r="I235" s="25">
        <f>ROUND(('NEW Reference'!B$6*List!$H235)+'NEW Reference'!B$7,0)</f>
        <v>1547</v>
      </c>
      <c r="J235" s="25">
        <f>ROUND(('NEW Reference'!C$6*List!$H235)+'NEW Reference'!C$7,0)</f>
        <v>2306</v>
      </c>
      <c r="K235" s="25">
        <f>ROUND(('NEW Reference'!D$6*List!$H235)+'NEW Reference'!D$7,0)</f>
        <v>2764</v>
      </c>
      <c r="L235" s="25">
        <f>ROUND(('NEW Reference'!E$6*List!$H235)+'NEW Reference'!E$7,0)</f>
        <v>3417</v>
      </c>
      <c r="M235" s="25">
        <f>ROUND(('NEW Reference'!F$6*List!$H235)+'NEW Reference'!F$7,0)</f>
        <v>3560</v>
      </c>
      <c r="N235" s="25">
        <f>ROUND(('NEW Reference'!G$6*List!$H235)+'NEW Reference'!G$7,0)</f>
        <v>4029</v>
      </c>
      <c r="O235" s="25">
        <f>ROUND(('NEW Reference'!H$6*List!$H235)+'NEW Reference'!H$7,0)</f>
        <v>4183</v>
      </c>
      <c r="P235" s="25">
        <f>ROUND(('NEW Reference'!I$6*List!$H235)+'NEW Reference'!I$7,0)</f>
        <v>4348</v>
      </c>
      <c r="Q235" s="25">
        <f>ROUND(('NEW Reference'!J$6*List!$H235)+'NEW Reference'!J$7,0)</f>
        <v>5035</v>
      </c>
      <c r="R235" s="25">
        <f>ROUND(('NEW Reference'!K$6*List!$H235)+'NEW Reference'!K$7,0)</f>
        <v>5193</v>
      </c>
      <c r="S235" s="25">
        <f>ROUND(('NEW Reference'!L$6*List!$H235)+'NEW Reference'!L$7,0)</f>
        <v>5604</v>
      </c>
      <c r="T235" s="25">
        <f>ROUND(('NEW Reference'!M$6*List!$H235)+'NEW Reference'!M$7,0)</f>
        <v>6693</v>
      </c>
      <c r="U235" s="25">
        <f>ROUND(('NEW Reference'!N$6*List!$H235)+'NEW Reference'!N$7,0)</f>
        <v>27006</v>
      </c>
      <c r="V235" s="26">
        <f>ROUND(('NEW Reference'!O$6*List!$H235)+'NEW Reference'!O$7,0)</f>
        <v>1004</v>
      </c>
      <c r="W235" s="26">
        <f>ROUND(('NEW Reference'!P$6*List!$H235)+'NEW Reference'!P$7,0)</f>
        <v>1415</v>
      </c>
      <c r="X235" s="26">
        <f>ROUND(('NEW Reference'!Q$6*List!$H235)+'NEW Reference'!Q$7,0)</f>
        <v>707</v>
      </c>
      <c r="Z235" s="3" t="str">
        <f t="shared" si="13"/>
        <v>ORANGE, California</v>
      </c>
      <c r="AA235" s="79" t="s">
        <v>531</v>
      </c>
      <c r="AB235" s="28" t="s">
        <v>91</v>
      </c>
      <c r="AC235" s="23" t="s">
        <v>468</v>
      </c>
      <c r="AD235" s="29"/>
      <c r="AE235" s="20">
        <f t="shared" si="12"/>
        <v>1.2334000000000001</v>
      </c>
      <c r="AF235" s="75">
        <v>26580</v>
      </c>
      <c r="AG235" t="s">
        <v>532</v>
      </c>
      <c r="AH235" s="20">
        <v>0.90090000000000003</v>
      </c>
    </row>
    <row r="236" spans="1:34">
      <c r="A236" s="83">
        <v>5410</v>
      </c>
      <c r="B236" s="83">
        <v>6061</v>
      </c>
      <c r="C236" s="85">
        <v>40900</v>
      </c>
      <c r="D236" s="78" t="s">
        <v>484</v>
      </c>
      <c r="E236" s="79" t="s">
        <v>533</v>
      </c>
      <c r="F236" s="33" t="s">
        <v>468</v>
      </c>
      <c r="G236" s="24" t="s">
        <v>90</v>
      </c>
      <c r="H236" s="80">
        <f t="shared" si="14"/>
        <v>1.5690000000000002</v>
      </c>
      <c r="I236" s="25">
        <f>ROUND(('NEW Reference'!B$6*List!$H236)+'NEW Reference'!B$7,0)</f>
        <v>1878</v>
      </c>
      <c r="J236" s="25">
        <f>ROUND(('NEW Reference'!C$6*List!$H236)+'NEW Reference'!C$7,0)</f>
        <v>2800</v>
      </c>
      <c r="K236" s="25">
        <f>ROUND(('NEW Reference'!D$6*List!$H236)+'NEW Reference'!D$7,0)</f>
        <v>3355</v>
      </c>
      <c r="L236" s="25">
        <f>ROUND(('NEW Reference'!E$6*List!$H236)+'NEW Reference'!E$7,0)</f>
        <v>4148</v>
      </c>
      <c r="M236" s="25">
        <f>ROUND(('NEW Reference'!F$6*List!$H236)+'NEW Reference'!F$7,0)</f>
        <v>4321</v>
      </c>
      <c r="N236" s="25">
        <f>ROUND(('NEW Reference'!G$6*List!$H236)+'NEW Reference'!G$7,0)</f>
        <v>4892</v>
      </c>
      <c r="O236" s="25">
        <f>ROUND(('NEW Reference'!H$6*List!$H236)+'NEW Reference'!H$7,0)</f>
        <v>5079</v>
      </c>
      <c r="P236" s="25">
        <f>ROUND(('NEW Reference'!I$6*List!$H236)+'NEW Reference'!I$7,0)</f>
        <v>5278</v>
      </c>
      <c r="Q236" s="25">
        <f>ROUND(('NEW Reference'!J$6*List!$H236)+'NEW Reference'!J$7,0)</f>
        <v>6112</v>
      </c>
      <c r="R236" s="25">
        <f>ROUND(('NEW Reference'!K$6*List!$H236)+'NEW Reference'!K$7,0)</f>
        <v>6305</v>
      </c>
      <c r="S236" s="25">
        <f>ROUND(('NEW Reference'!L$6*List!$H236)+'NEW Reference'!L$7,0)</f>
        <v>6803</v>
      </c>
      <c r="T236" s="25">
        <f>ROUND(('NEW Reference'!M$6*List!$H236)+'NEW Reference'!M$7,0)</f>
        <v>8125</v>
      </c>
      <c r="U236" s="25">
        <f>ROUND(('NEW Reference'!N$6*List!$H236)+'NEW Reference'!N$7,0)</f>
        <v>32785</v>
      </c>
      <c r="V236" s="26">
        <f>ROUND(('NEW Reference'!O$6*List!$H236)+'NEW Reference'!O$7,0)</f>
        <v>1219</v>
      </c>
      <c r="W236" s="26">
        <f>ROUND(('NEW Reference'!P$6*List!$H236)+'NEW Reference'!P$7,0)</f>
        <v>1717</v>
      </c>
      <c r="X236" s="26">
        <f>ROUND(('NEW Reference'!Q$6*List!$H236)+'NEW Reference'!Q$7,0)</f>
        <v>859</v>
      </c>
      <c r="Z236" s="3" t="str">
        <f t="shared" si="13"/>
        <v>PLACER, California</v>
      </c>
      <c r="AA236" s="79" t="s">
        <v>533</v>
      </c>
      <c r="AB236" s="28" t="s">
        <v>91</v>
      </c>
      <c r="AC236" s="23" t="s">
        <v>468</v>
      </c>
      <c r="AD236" s="29"/>
      <c r="AE236" s="20">
        <f t="shared" si="12"/>
        <v>1.5690000000000002</v>
      </c>
      <c r="AF236" s="75">
        <v>26620</v>
      </c>
      <c r="AG236" t="s">
        <v>182</v>
      </c>
      <c r="AH236" s="20">
        <v>0.8137000000000002</v>
      </c>
    </row>
    <row r="237" spans="1:34">
      <c r="A237" s="83">
        <v>5420</v>
      </c>
      <c r="B237" s="83">
        <v>6063</v>
      </c>
      <c r="C237" s="85">
        <v>99905</v>
      </c>
      <c r="D237" s="78" t="s">
        <v>101</v>
      </c>
      <c r="E237" s="79" t="s">
        <v>534</v>
      </c>
      <c r="F237" s="34" t="s">
        <v>468</v>
      </c>
      <c r="G237" s="24" t="s">
        <v>97</v>
      </c>
      <c r="H237" s="80">
        <f t="shared" si="14"/>
        <v>1.2823</v>
      </c>
      <c r="I237" s="25">
        <f>ROUND(('NEW Reference'!B$6*List!$H237)+'NEW Reference'!B$7,0)</f>
        <v>1595</v>
      </c>
      <c r="J237" s="25">
        <f>ROUND(('NEW Reference'!C$6*List!$H237)+'NEW Reference'!C$7,0)</f>
        <v>2378</v>
      </c>
      <c r="K237" s="25">
        <f>ROUND(('NEW Reference'!D$6*List!$H237)+'NEW Reference'!D$7,0)</f>
        <v>2850</v>
      </c>
      <c r="L237" s="25">
        <f>ROUND(('NEW Reference'!E$6*List!$H237)+'NEW Reference'!E$7,0)</f>
        <v>3523</v>
      </c>
      <c r="M237" s="25">
        <f>ROUND(('NEW Reference'!F$6*List!$H237)+'NEW Reference'!F$7,0)</f>
        <v>3671</v>
      </c>
      <c r="N237" s="25">
        <f>ROUND(('NEW Reference'!G$6*List!$H237)+'NEW Reference'!G$7,0)</f>
        <v>4155</v>
      </c>
      <c r="O237" s="25">
        <f>ROUND(('NEW Reference'!H$6*List!$H237)+'NEW Reference'!H$7,0)</f>
        <v>4314</v>
      </c>
      <c r="P237" s="25">
        <f>ROUND(('NEW Reference'!I$6*List!$H237)+'NEW Reference'!I$7,0)</f>
        <v>4483</v>
      </c>
      <c r="Q237" s="25">
        <f>ROUND(('NEW Reference'!J$6*List!$H237)+'NEW Reference'!J$7,0)</f>
        <v>5192</v>
      </c>
      <c r="R237" s="25">
        <f>ROUND(('NEW Reference'!K$6*List!$H237)+'NEW Reference'!K$7,0)</f>
        <v>5355</v>
      </c>
      <c r="S237" s="25">
        <f>ROUND(('NEW Reference'!L$6*List!$H237)+'NEW Reference'!L$7,0)</f>
        <v>5779</v>
      </c>
      <c r="T237" s="25">
        <f>ROUND(('NEW Reference'!M$6*List!$H237)+'NEW Reference'!M$7,0)</f>
        <v>6902</v>
      </c>
      <c r="U237" s="25">
        <f>ROUND(('NEW Reference'!N$6*List!$H237)+'NEW Reference'!N$7,0)</f>
        <v>27848</v>
      </c>
      <c r="V237" s="26">
        <f>ROUND(('NEW Reference'!O$6*List!$H237)+'NEW Reference'!O$7,0)</f>
        <v>1035</v>
      </c>
      <c r="W237" s="26">
        <f>ROUND(('NEW Reference'!P$6*List!$H237)+'NEW Reference'!P$7,0)</f>
        <v>1459</v>
      </c>
      <c r="X237" s="26">
        <f>ROUND(('NEW Reference'!Q$6*List!$H237)+'NEW Reference'!Q$7,0)</f>
        <v>729</v>
      </c>
      <c r="Z237" s="3" t="str">
        <f t="shared" si="13"/>
        <v>PLUMAS, California</v>
      </c>
      <c r="AA237" s="79" t="s">
        <v>534</v>
      </c>
      <c r="AB237" s="28" t="s">
        <v>91</v>
      </c>
      <c r="AC237" s="23" t="s">
        <v>468</v>
      </c>
      <c r="AD237" s="29"/>
      <c r="AE237" s="20">
        <f t="shared" si="12"/>
        <v>1.2823</v>
      </c>
      <c r="AF237" s="75">
        <v>26820</v>
      </c>
      <c r="AG237" t="s">
        <v>535</v>
      </c>
      <c r="AH237" s="20">
        <v>0.80400000000000005</v>
      </c>
    </row>
    <row r="238" spans="1:34">
      <c r="A238" s="83">
        <v>5430</v>
      </c>
      <c r="B238" s="83">
        <v>6065</v>
      </c>
      <c r="C238" s="85">
        <v>40140</v>
      </c>
      <c r="D238" s="78" t="s">
        <v>536</v>
      </c>
      <c r="E238" s="79" t="s">
        <v>537</v>
      </c>
      <c r="F238" s="33" t="s">
        <v>468</v>
      </c>
      <c r="G238" s="24" t="s">
        <v>90</v>
      </c>
      <c r="H238" s="80">
        <f t="shared" si="14"/>
        <v>1.179</v>
      </c>
      <c r="I238" s="25">
        <f>ROUND(('NEW Reference'!B$6*List!$H238)+'NEW Reference'!B$7,0)</f>
        <v>1493</v>
      </c>
      <c r="J238" s="25">
        <f>ROUND(('NEW Reference'!C$6*List!$H238)+'NEW Reference'!C$7,0)</f>
        <v>2226</v>
      </c>
      <c r="K238" s="25">
        <f>ROUND(('NEW Reference'!D$6*List!$H238)+'NEW Reference'!D$7,0)</f>
        <v>2668</v>
      </c>
      <c r="L238" s="25">
        <f>ROUND(('NEW Reference'!E$6*List!$H238)+'NEW Reference'!E$7,0)</f>
        <v>3298</v>
      </c>
      <c r="M238" s="25">
        <f>ROUND(('NEW Reference'!F$6*List!$H238)+'NEW Reference'!F$7,0)</f>
        <v>3436</v>
      </c>
      <c r="N238" s="25">
        <f>ROUND(('NEW Reference'!G$6*List!$H238)+'NEW Reference'!G$7,0)</f>
        <v>3890</v>
      </c>
      <c r="O238" s="25">
        <f>ROUND(('NEW Reference'!H$6*List!$H238)+'NEW Reference'!H$7,0)</f>
        <v>4038</v>
      </c>
      <c r="P238" s="25">
        <f>ROUND(('NEW Reference'!I$6*List!$H238)+'NEW Reference'!I$7,0)</f>
        <v>4197</v>
      </c>
      <c r="Q238" s="25">
        <f>ROUND(('NEW Reference'!J$6*List!$H238)+'NEW Reference'!J$7,0)</f>
        <v>4860</v>
      </c>
      <c r="R238" s="25">
        <f>ROUND(('NEW Reference'!K$6*List!$H238)+'NEW Reference'!K$7,0)</f>
        <v>5013</v>
      </c>
      <c r="S238" s="25">
        <f>ROUND(('NEW Reference'!L$6*List!$H238)+'NEW Reference'!L$7,0)</f>
        <v>5410</v>
      </c>
      <c r="T238" s="25">
        <f>ROUND(('NEW Reference'!M$6*List!$H238)+'NEW Reference'!M$7,0)</f>
        <v>6461</v>
      </c>
      <c r="U238" s="25">
        <f>ROUND(('NEW Reference'!N$6*List!$H238)+'NEW Reference'!N$7,0)</f>
        <v>26070</v>
      </c>
      <c r="V238" s="26">
        <f>ROUND(('NEW Reference'!O$6*List!$H238)+'NEW Reference'!O$7,0)</f>
        <v>969</v>
      </c>
      <c r="W238" s="26">
        <f>ROUND(('NEW Reference'!P$6*List!$H238)+'NEW Reference'!P$7,0)</f>
        <v>1366</v>
      </c>
      <c r="X238" s="26">
        <f>ROUND(('NEW Reference'!Q$6*List!$H238)+'NEW Reference'!Q$7,0)</f>
        <v>683</v>
      </c>
      <c r="Z238" s="3" t="str">
        <f t="shared" si="13"/>
        <v>RIVERSIDE, California</v>
      </c>
      <c r="AA238" s="79" t="s">
        <v>537</v>
      </c>
      <c r="AB238" s="28" t="s">
        <v>91</v>
      </c>
      <c r="AC238" s="23" t="s">
        <v>468</v>
      </c>
      <c r="AD238" s="29"/>
      <c r="AE238" s="20">
        <f t="shared" si="12"/>
        <v>1.179</v>
      </c>
      <c r="AF238" s="75">
        <v>26900</v>
      </c>
      <c r="AG238" t="s">
        <v>538</v>
      </c>
      <c r="AH238" s="20">
        <v>1.0059</v>
      </c>
    </row>
    <row r="239" spans="1:34">
      <c r="A239" s="83">
        <v>5440</v>
      </c>
      <c r="B239" s="83">
        <v>6067</v>
      </c>
      <c r="C239" s="85">
        <v>40900</v>
      </c>
      <c r="D239" s="78" t="s">
        <v>484</v>
      </c>
      <c r="E239" s="79" t="s">
        <v>539</v>
      </c>
      <c r="F239" s="33" t="s">
        <v>468</v>
      </c>
      <c r="G239" s="24" t="s">
        <v>90</v>
      </c>
      <c r="H239" s="80">
        <f t="shared" si="14"/>
        <v>1.5690000000000002</v>
      </c>
      <c r="I239" s="25">
        <f>ROUND(('NEW Reference'!B$6*List!$H239)+'NEW Reference'!B$7,0)</f>
        <v>1878</v>
      </c>
      <c r="J239" s="25">
        <f>ROUND(('NEW Reference'!C$6*List!$H239)+'NEW Reference'!C$7,0)</f>
        <v>2800</v>
      </c>
      <c r="K239" s="25">
        <f>ROUND(('NEW Reference'!D$6*List!$H239)+'NEW Reference'!D$7,0)</f>
        <v>3355</v>
      </c>
      <c r="L239" s="25">
        <f>ROUND(('NEW Reference'!E$6*List!$H239)+'NEW Reference'!E$7,0)</f>
        <v>4148</v>
      </c>
      <c r="M239" s="25">
        <f>ROUND(('NEW Reference'!F$6*List!$H239)+'NEW Reference'!F$7,0)</f>
        <v>4321</v>
      </c>
      <c r="N239" s="25">
        <f>ROUND(('NEW Reference'!G$6*List!$H239)+'NEW Reference'!G$7,0)</f>
        <v>4892</v>
      </c>
      <c r="O239" s="25">
        <f>ROUND(('NEW Reference'!H$6*List!$H239)+'NEW Reference'!H$7,0)</f>
        <v>5079</v>
      </c>
      <c r="P239" s="25">
        <f>ROUND(('NEW Reference'!I$6*List!$H239)+'NEW Reference'!I$7,0)</f>
        <v>5278</v>
      </c>
      <c r="Q239" s="25">
        <f>ROUND(('NEW Reference'!J$6*List!$H239)+'NEW Reference'!J$7,0)</f>
        <v>6112</v>
      </c>
      <c r="R239" s="25">
        <f>ROUND(('NEW Reference'!K$6*List!$H239)+'NEW Reference'!K$7,0)</f>
        <v>6305</v>
      </c>
      <c r="S239" s="25">
        <f>ROUND(('NEW Reference'!L$6*List!$H239)+'NEW Reference'!L$7,0)</f>
        <v>6803</v>
      </c>
      <c r="T239" s="25">
        <f>ROUND(('NEW Reference'!M$6*List!$H239)+'NEW Reference'!M$7,0)</f>
        <v>8125</v>
      </c>
      <c r="U239" s="25">
        <f>ROUND(('NEW Reference'!N$6*List!$H239)+'NEW Reference'!N$7,0)</f>
        <v>32785</v>
      </c>
      <c r="V239" s="26">
        <f>ROUND(('NEW Reference'!O$6*List!$H239)+'NEW Reference'!O$7,0)</f>
        <v>1219</v>
      </c>
      <c r="W239" s="26">
        <f>ROUND(('NEW Reference'!P$6*List!$H239)+'NEW Reference'!P$7,0)</f>
        <v>1717</v>
      </c>
      <c r="X239" s="26">
        <f>ROUND(('NEW Reference'!Q$6*List!$H239)+'NEW Reference'!Q$7,0)</f>
        <v>859</v>
      </c>
      <c r="Z239" s="3" t="str">
        <f t="shared" si="13"/>
        <v>SACRAMENTO, California</v>
      </c>
      <c r="AA239" s="79" t="s">
        <v>539</v>
      </c>
      <c r="AB239" s="28" t="s">
        <v>91</v>
      </c>
      <c r="AC239" s="23" t="s">
        <v>468</v>
      </c>
      <c r="AD239" s="29"/>
      <c r="AE239" s="20">
        <f t="shared" si="12"/>
        <v>1.5690000000000002</v>
      </c>
      <c r="AF239" s="75">
        <v>26980</v>
      </c>
      <c r="AG239" t="s">
        <v>540</v>
      </c>
      <c r="AH239" s="20">
        <v>0.879</v>
      </c>
    </row>
    <row r="240" spans="1:34">
      <c r="A240" s="83">
        <v>5450</v>
      </c>
      <c r="B240" s="83">
        <v>6069</v>
      </c>
      <c r="C240" s="85">
        <v>41940</v>
      </c>
      <c r="D240" s="78" t="s">
        <v>541</v>
      </c>
      <c r="E240" s="79" t="s">
        <v>542</v>
      </c>
      <c r="F240" s="33" t="s">
        <v>468</v>
      </c>
      <c r="G240" s="24" t="s">
        <v>90</v>
      </c>
      <c r="H240" s="80">
        <f t="shared" si="14"/>
        <v>1.8378000000000001</v>
      </c>
      <c r="I240" s="25">
        <f>ROUND(('NEW Reference'!B$6*List!$H240)+'NEW Reference'!B$7,0)</f>
        <v>2143</v>
      </c>
      <c r="J240" s="25">
        <f>ROUND(('NEW Reference'!C$6*List!$H240)+'NEW Reference'!C$7,0)</f>
        <v>3195</v>
      </c>
      <c r="K240" s="25">
        <f>ROUND(('NEW Reference'!D$6*List!$H240)+'NEW Reference'!D$7,0)</f>
        <v>3829</v>
      </c>
      <c r="L240" s="25">
        <f>ROUND(('NEW Reference'!E$6*List!$H240)+'NEW Reference'!E$7,0)</f>
        <v>4733</v>
      </c>
      <c r="M240" s="25">
        <f>ROUND(('NEW Reference'!F$6*List!$H240)+'NEW Reference'!F$7,0)</f>
        <v>4931</v>
      </c>
      <c r="N240" s="25">
        <f>ROUND(('NEW Reference'!G$6*List!$H240)+'NEW Reference'!G$7,0)</f>
        <v>5582</v>
      </c>
      <c r="O240" s="25">
        <f>ROUND(('NEW Reference'!H$6*List!$H240)+'NEW Reference'!H$7,0)</f>
        <v>5796</v>
      </c>
      <c r="P240" s="25">
        <f>ROUND(('NEW Reference'!I$6*List!$H240)+'NEW Reference'!I$7,0)</f>
        <v>6023</v>
      </c>
      <c r="Q240" s="25">
        <f>ROUND(('NEW Reference'!J$6*List!$H240)+'NEW Reference'!J$7,0)</f>
        <v>6975</v>
      </c>
      <c r="R240" s="25">
        <f>ROUND(('NEW Reference'!K$6*List!$H240)+'NEW Reference'!K$7,0)</f>
        <v>7195</v>
      </c>
      <c r="S240" s="25">
        <f>ROUND(('NEW Reference'!L$6*List!$H240)+'NEW Reference'!L$7,0)</f>
        <v>7764</v>
      </c>
      <c r="T240" s="25">
        <f>ROUND(('NEW Reference'!M$6*List!$H240)+'NEW Reference'!M$7,0)</f>
        <v>9272</v>
      </c>
      <c r="U240" s="25">
        <f>ROUND(('NEW Reference'!N$6*List!$H240)+'NEW Reference'!N$7,0)</f>
        <v>37413</v>
      </c>
      <c r="V240" s="26">
        <f>ROUND(('NEW Reference'!O$6*List!$H240)+'NEW Reference'!O$7,0)</f>
        <v>1391</v>
      </c>
      <c r="W240" s="26">
        <f>ROUND(('NEW Reference'!P$6*List!$H240)+'NEW Reference'!P$7,0)</f>
        <v>1960</v>
      </c>
      <c r="X240" s="26">
        <f>ROUND(('NEW Reference'!Q$6*List!$H240)+'NEW Reference'!Q$7,0)</f>
        <v>980</v>
      </c>
      <c r="Z240" s="3" t="str">
        <f t="shared" si="13"/>
        <v>SAN BENITO, California</v>
      </c>
      <c r="AA240" s="79" t="s">
        <v>542</v>
      </c>
      <c r="AB240" s="28" t="s">
        <v>91</v>
      </c>
      <c r="AC240" s="23" t="s">
        <v>468</v>
      </c>
      <c r="AD240" s="29"/>
      <c r="AE240" s="20">
        <f t="shared" si="12"/>
        <v>1.8378000000000001</v>
      </c>
      <c r="AF240" s="75">
        <v>27060</v>
      </c>
      <c r="AG240" t="s">
        <v>543</v>
      </c>
      <c r="AH240" s="20">
        <v>0.94569999999999999</v>
      </c>
    </row>
    <row r="241" spans="1:34">
      <c r="A241" s="83">
        <v>5460</v>
      </c>
      <c r="B241" s="83">
        <v>6071</v>
      </c>
      <c r="C241" s="85">
        <v>40140</v>
      </c>
      <c r="D241" s="78" t="s">
        <v>536</v>
      </c>
      <c r="E241" s="79" t="s">
        <v>544</v>
      </c>
      <c r="F241" s="33" t="s">
        <v>468</v>
      </c>
      <c r="G241" s="24" t="s">
        <v>90</v>
      </c>
      <c r="H241" s="80">
        <f t="shared" si="14"/>
        <v>1.179</v>
      </c>
      <c r="I241" s="25">
        <f>ROUND(('NEW Reference'!B$6*List!$H241)+'NEW Reference'!B$7,0)</f>
        <v>1493</v>
      </c>
      <c r="J241" s="25">
        <f>ROUND(('NEW Reference'!C$6*List!$H241)+'NEW Reference'!C$7,0)</f>
        <v>2226</v>
      </c>
      <c r="K241" s="25">
        <f>ROUND(('NEW Reference'!D$6*List!$H241)+'NEW Reference'!D$7,0)</f>
        <v>2668</v>
      </c>
      <c r="L241" s="25">
        <f>ROUND(('NEW Reference'!E$6*List!$H241)+'NEW Reference'!E$7,0)</f>
        <v>3298</v>
      </c>
      <c r="M241" s="25">
        <f>ROUND(('NEW Reference'!F$6*List!$H241)+'NEW Reference'!F$7,0)</f>
        <v>3436</v>
      </c>
      <c r="N241" s="25">
        <f>ROUND(('NEW Reference'!G$6*List!$H241)+'NEW Reference'!G$7,0)</f>
        <v>3890</v>
      </c>
      <c r="O241" s="25">
        <f>ROUND(('NEW Reference'!H$6*List!$H241)+'NEW Reference'!H$7,0)</f>
        <v>4038</v>
      </c>
      <c r="P241" s="25">
        <f>ROUND(('NEW Reference'!I$6*List!$H241)+'NEW Reference'!I$7,0)</f>
        <v>4197</v>
      </c>
      <c r="Q241" s="25">
        <f>ROUND(('NEW Reference'!J$6*List!$H241)+'NEW Reference'!J$7,0)</f>
        <v>4860</v>
      </c>
      <c r="R241" s="25">
        <f>ROUND(('NEW Reference'!K$6*List!$H241)+'NEW Reference'!K$7,0)</f>
        <v>5013</v>
      </c>
      <c r="S241" s="25">
        <f>ROUND(('NEW Reference'!L$6*List!$H241)+'NEW Reference'!L$7,0)</f>
        <v>5410</v>
      </c>
      <c r="T241" s="25">
        <f>ROUND(('NEW Reference'!M$6*List!$H241)+'NEW Reference'!M$7,0)</f>
        <v>6461</v>
      </c>
      <c r="U241" s="25">
        <f>ROUND(('NEW Reference'!N$6*List!$H241)+'NEW Reference'!N$7,0)</f>
        <v>26070</v>
      </c>
      <c r="V241" s="26">
        <f>ROUND(('NEW Reference'!O$6*List!$H241)+'NEW Reference'!O$7,0)</f>
        <v>969</v>
      </c>
      <c r="W241" s="26">
        <f>ROUND(('NEW Reference'!P$6*List!$H241)+'NEW Reference'!P$7,0)</f>
        <v>1366</v>
      </c>
      <c r="X241" s="26">
        <f>ROUND(('NEW Reference'!Q$6*List!$H241)+'NEW Reference'!Q$7,0)</f>
        <v>683</v>
      </c>
      <c r="Z241" s="3" t="str">
        <f t="shared" si="13"/>
        <v>SAN BERNARDINO, California</v>
      </c>
      <c r="AA241" s="79" t="s">
        <v>544</v>
      </c>
      <c r="AB241" s="28" t="s">
        <v>91</v>
      </c>
      <c r="AC241" s="23" t="s">
        <v>468</v>
      </c>
      <c r="AD241" s="29"/>
      <c r="AE241" s="20">
        <f t="shared" si="12"/>
        <v>1.179</v>
      </c>
      <c r="AF241" s="75">
        <v>27100</v>
      </c>
      <c r="AG241" t="s">
        <v>545</v>
      </c>
      <c r="AH241" s="20">
        <v>0.83809999999999996</v>
      </c>
    </row>
    <row r="242" spans="1:34">
      <c r="A242" s="83">
        <v>5470</v>
      </c>
      <c r="B242" s="83">
        <v>6073</v>
      </c>
      <c r="C242" s="85">
        <v>41740</v>
      </c>
      <c r="D242" s="78" t="s">
        <v>546</v>
      </c>
      <c r="E242" s="79" t="s">
        <v>547</v>
      </c>
      <c r="F242" s="33" t="s">
        <v>468</v>
      </c>
      <c r="G242" s="24" t="s">
        <v>90</v>
      </c>
      <c r="H242" s="80">
        <f t="shared" si="14"/>
        <v>1.2272000000000001</v>
      </c>
      <c r="I242" s="25">
        <f>ROUND(('NEW Reference'!B$6*List!$H242)+'NEW Reference'!B$7,0)</f>
        <v>1541</v>
      </c>
      <c r="J242" s="25">
        <f>ROUND(('NEW Reference'!C$6*List!$H242)+'NEW Reference'!C$7,0)</f>
        <v>2297</v>
      </c>
      <c r="K242" s="25">
        <f>ROUND(('NEW Reference'!D$6*List!$H242)+'NEW Reference'!D$7,0)</f>
        <v>2753</v>
      </c>
      <c r="L242" s="25">
        <f>ROUND(('NEW Reference'!E$6*List!$H242)+'NEW Reference'!E$7,0)</f>
        <v>3403</v>
      </c>
      <c r="M242" s="25">
        <f>ROUND(('NEW Reference'!F$6*List!$H242)+'NEW Reference'!F$7,0)</f>
        <v>3546</v>
      </c>
      <c r="N242" s="25">
        <f>ROUND(('NEW Reference'!G$6*List!$H242)+'NEW Reference'!G$7,0)</f>
        <v>4014</v>
      </c>
      <c r="O242" s="25">
        <f>ROUND(('NEW Reference'!H$6*List!$H242)+'NEW Reference'!H$7,0)</f>
        <v>4167</v>
      </c>
      <c r="P242" s="25">
        <f>ROUND(('NEW Reference'!I$6*List!$H242)+'NEW Reference'!I$7,0)</f>
        <v>4331</v>
      </c>
      <c r="Q242" s="25">
        <f>ROUND(('NEW Reference'!J$6*List!$H242)+'NEW Reference'!J$7,0)</f>
        <v>5015</v>
      </c>
      <c r="R242" s="25">
        <f>ROUND(('NEW Reference'!K$6*List!$H242)+'NEW Reference'!K$7,0)</f>
        <v>5173</v>
      </c>
      <c r="S242" s="25">
        <f>ROUND(('NEW Reference'!L$6*List!$H242)+'NEW Reference'!L$7,0)</f>
        <v>5582</v>
      </c>
      <c r="T242" s="25">
        <f>ROUND(('NEW Reference'!M$6*List!$H242)+'NEW Reference'!M$7,0)</f>
        <v>6667</v>
      </c>
      <c r="U242" s="25">
        <f>ROUND(('NEW Reference'!N$6*List!$H242)+'NEW Reference'!N$7,0)</f>
        <v>26900</v>
      </c>
      <c r="V242" s="26">
        <f>ROUND(('NEW Reference'!O$6*List!$H242)+'NEW Reference'!O$7,0)</f>
        <v>1000</v>
      </c>
      <c r="W242" s="26">
        <f>ROUND(('NEW Reference'!P$6*List!$H242)+'NEW Reference'!P$7,0)</f>
        <v>1409</v>
      </c>
      <c r="X242" s="26">
        <f>ROUND(('NEW Reference'!Q$6*List!$H242)+'NEW Reference'!Q$7,0)</f>
        <v>705</v>
      </c>
      <c r="Z242" s="3" t="str">
        <f t="shared" si="13"/>
        <v>SAN DIEGO, California</v>
      </c>
      <c r="AA242" s="79" t="s">
        <v>547</v>
      </c>
      <c r="AB242" s="28" t="s">
        <v>91</v>
      </c>
      <c r="AC242" s="23" t="s">
        <v>468</v>
      </c>
      <c r="AD242" s="29"/>
      <c r="AE242" s="20">
        <f t="shared" si="12"/>
        <v>1.2272000000000001</v>
      </c>
      <c r="AF242" s="75">
        <v>27140</v>
      </c>
      <c r="AG242" t="s">
        <v>548</v>
      </c>
      <c r="AH242" s="20">
        <v>0.8490000000000002</v>
      </c>
    </row>
    <row r="243" spans="1:34">
      <c r="A243" s="83">
        <v>5480</v>
      </c>
      <c r="B243" s="83">
        <v>6075</v>
      </c>
      <c r="C243" s="85">
        <v>41884</v>
      </c>
      <c r="D243" s="78" t="s">
        <v>549</v>
      </c>
      <c r="E243" s="79" t="s">
        <v>550</v>
      </c>
      <c r="F243" s="33" t="s">
        <v>468</v>
      </c>
      <c r="G243" s="24" t="s">
        <v>90</v>
      </c>
      <c r="H243" s="80">
        <f t="shared" si="14"/>
        <v>1.7598</v>
      </c>
      <c r="I243" s="25">
        <f>ROUND(('NEW Reference'!B$6*List!$H243)+'NEW Reference'!B$7,0)</f>
        <v>2066</v>
      </c>
      <c r="J243" s="25">
        <f>ROUND(('NEW Reference'!C$6*List!$H243)+'NEW Reference'!C$7,0)</f>
        <v>3080</v>
      </c>
      <c r="K243" s="25">
        <f>ROUND(('NEW Reference'!D$6*List!$H243)+'NEW Reference'!D$7,0)</f>
        <v>3691</v>
      </c>
      <c r="L243" s="25">
        <f>ROUND(('NEW Reference'!E$6*List!$H243)+'NEW Reference'!E$7,0)</f>
        <v>4563</v>
      </c>
      <c r="M243" s="25">
        <f>ROUND(('NEW Reference'!F$6*List!$H243)+'NEW Reference'!F$7,0)</f>
        <v>4754</v>
      </c>
      <c r="N243" s="25">
        <f>ROUND(('NEW Reference'!G$6*List!$H243)+'NEW Reference'!G$7,0)</f>
        <v>5382</v>
      </c>
      <c r="O243" s="25">
        <f>ROUND(('NEW Reference'!H$6*List!$H243)+'NEW Reference'!H$7,0)</f>
        <v>5587</v>
      </c>
      <c r="P243" s="25">
        <f>ROUND(('NEW Reference'!I$6*List!$H243)+'NEW Reference'!I$7,0)</f>
        <v>5807</v>
      </c>
      <c r="Q243" s="25">
        <f>ROUND(('NEW Reference'!J$6*List!$H243)+'NEW Reference'!J$7,0)</f>
        <v>6724</v>
      </c>
      <c r="R243" s="25">
        <f>ROUND(('NEW Reference'!K$6*List!$H243)+'NEW Reference'!K$7,0)</f>
        <v>6936</v>
      </c>
      <c r="S243" s="25">
        <f>ROUND(('NEW Reference'!L$6*List!$H243)+'NEW Reference'!L$7,0)</f>
        <v>7485</v>
      </c>
      <c r="T243" s="25">
        <f>ROUND(('NEW Reference'!M$6*List!$H243)+'NEW Reference'!M$7,0)</f>
        <v>8939</v>
      </c>
      <c r="U243" s="25">
        <f>ROUND(('NEW Reference'!N$6*List!$H243)+'NEW Reference'!N$7,0)</f>
        <v>36070</v>
      </c>
      <c r="V243" s="26">
        <f>ROUND(('NEW Reference'!O$6*List!$H243)+'NEW Reference'!O$7,0)</f>
        <v>1341</v>
      </c>
      <c r="W243" s="26">
        <f>ROUND(('NEW Reference'!P$6*List!$H243)+'NEW Reference'!P$7,0)</f>
        <v>1890</v>
      </c>
      <c r="X243" s="26">
        <f>ROUND(('NEW Reference'!Q$6*List!$H243)+'NEW Reference'!Q$7,0)</f>
        <v>945</v>
      </c>
      <c r="Z243" s="3" t="str">
        <f t="shared" si="13"/>
        <v>SAN FRANCISCO, California</v>
      </c>
      <c r="AA243" s="79" t="s">
        <v>550</v>
      </c>
      <c r="AB243" s="28" t="s">
        <v>91</v>
      </c>
      <c r="AC243" s="23" t="s">
        <v>468</v>
      </c>
      <c r="AD243" s="29"/>
      <c r="AE243" s="20">
        <f t="shared" si="12"/>
        <v>1.7598</v>
      </c>
      <c r="AF243" s="75">
        <v>27180</v>
      </c>
      <c r="AG243" t="s">
        <v>551</v>
      </c>
      <c r="AH243" s="20">
        <v>0.70330000000000004</v>
      </c>
    </row>
    <row r="244" spans="1:34">
      <c r="A244" s="83">
        <v>5490</v>
      </c>
      <c r="B244" s="83">
        <v>6077</v>
      </c>
      <c r="C244" s="85">
        <v>44700</v>
      </c>
      <c r="D244" s="78" t="s">
        <v>552</v>
      </c>
      <c r="E244" s="79" t="s">
        <v>553</v>
      </c>
      <c r="F244" s="33" t="s">
        <v>468</v>
      </c>
      <c r="G244" s="24" t="s">
        <v>90</v>
      </c>
      <c r="H244" s="80">
        <f t="shared" si="14"/>
        <v>1.5019</v>
      </c>
      <c r="I244" s="25">
        <f>ROUND(('NEW Reference'!B$6*List!$H244)+'NEW Reference'!B$7,0)</f>
        <v>1811</v>
      </c>
      <c r="J244" s="25">
        <f>ROUND(('NEW Reference'!C$6*List!$H244)+'NEW Reference'!C$7,0)</f>
        <v>2701</v>
      </c>
      <c r="K244" s="25">
        <f>ROUND(('NEW Reference'!D$6*List!$H244)+'NEW Reference'!D$7,0)</f>
        <v>3237</v>
      </c>
      <c r="L244" s="25">
        <f>ROUND(('NEW Reference'!E$6*List!$H244)+'NEW Reference'!E$7,0)</f>
        <v>4002</v>
      </c>
      <c r="M244" s="25">
        <f>ROUND(('NEW Reference'!F$6*List!$H244)+'NEW Reference'!F$7,0)</f>
        <v>4169</v>
      </c>
      <c r="N244" s="25">
        <f>ROUND(('NEW Reference'!G$6*List!$H244)+'NEW Reference'!G$7,0)</f>
        <v>4719</v>
      </c>
      <c r="O244" s="25">
        <f>ROUND(('NEW Reference'!H$6*List!$H244)+'NEW Reference'!H$7,0)</f>
        <v>4900</v>
      </c>
      <c r="P244" s="25">
        <f>ROUND(('NEW Reference'!I$6*List!$H244)+'NEW Reference'!I$7,0)</f>
        <v>5092</v>
      </c>
      <c r="Q244" s="25">
        <f>ROUND(('NEW Reference'!J$6*List!$H244)+'NEW Reference'!J$7,0)</f>
        <v>5897</v>
      </c>
      <c r="R244" s="25">
        <f>ROUND(('NEW Reference'!K$6*List!$H244)+'NEW Reference'!K$7,0)</f>
        <v>6083</v>
      </c>
      <c r="S244" s="25">
        <f>ROUND(('NEW Reference'!L$6*List!$H244)+'NEW Reference'!L$7,0)</f>
        <v>6563</v>
      </c>
      <c r="T244" s="25">
        <f>ROUND(('NEW Reference'!M$6*List!$H244)+'NEW Reference'!M$7,0)</f>
        <v>7839</v>
      </c>
      <c r="U244" s="25">
        <f>ROUND(('NEW Reference'!N$6*List!$H244)+'NEW Reference'!N$7,0)</f>
        <v>31629</v>
      </c>
      <c r="V244" s="26">
        <f>ROUND(('NEW Reference'!O$6*List!$H244)+'NEW Reference'!O$7,0)</f>
        <v>1176</v>
      </c>
      <c r="W244" s="26">
        <f>ROUND(('NEW Reference'!P$6*List!$H244)+'NEW Reference'!P$7,0)</f>
        <v>1657</v>
      </c>
      <c r="X244" s="26">
        <f>ROUND(('NEW Reference'!Q$6*List!$H244)+'NEW Reference'!Q$7,0)</f>
        <v>828</v>
      </c>
      <c r="Z244" s="3" t="str">
        <f t="shared" si="13"/>
        <v>SAN JOAQUIN, California</v>
      </c>
      <c r="AA244" s="79" t="s">
        <v>553</v>
      </c>
      <c r="AB244" s="28" t="s">
        <v>91</v>
      </c>
      <c r="AC244" s="23" t="s">
        <v>468</v>
      </c>
      <c r="AD244" s="29"/>
      <c r="AE244" s="20">
        <f t="shared" si="12"/>
        <v>1.5019</v>
      </c>
      <c r="AF244" s="75">
        <v>27260</v>
      </c>
      <c r="AG244" t="s">
        <v>554</v>
      </c>
      <c r="AH244" s="20">
        <v>0.87870000000000004</v>
      </c>
    </row>
    <row r="245" spans="1:34">
      <c r="A245" s="83">
        <v>5500</v>
      </c>
      <c r="B245" s="83">
        <v>6079</v>
      </c>
      <c r="C245" s="85">
        <v>42020</v>
      </c>
      <c r="D245" s="78" t="s">
        <v>555</v>
      </c>
      <c r="E245" s="79" t="s">
        <v>556</v>
      </c>
      <c r="F245" s="33" t="s">
        <v>468</v>
      </c>
      <c r="G245" s="24" t="s">
        <v>90</v>
      </c>
      <c r="H245" s="80">
        <f t="shared" si="14"/>
        <v>1.2839</v>
      </c>
      <c r="I245" s="25">
        <f>ROUND(('NEW Reference'!B$6*List!$H245)+'NEW Reference'!B$7,0)</f>
        <v>1597</v>
      </c>
      <c r="J245" s="25">
        <f>ROUND(('NEW Reference'!C$6*List!$H245)+'NEW Reference'!C$7,0)</f>
        <v>2381</v>
      </c>
      <c r="K245" s="25">
        <f>ROUND(('NEW Reference'!D$6*List!$H245)+'NEW Reference'!D$7,0)</f>
        <v>2853</v>
      </c>
      <c r="L245" s="25">
        <f>ROUND(('NEW Reference'!E$6*List!$H245)+'NEW Reference'!E$7,0)</f>
        <v>3527</v>
      </c>
      <c r="M245" s="25">
        <f>ROUND(('NEW Reference'!F$6*List!$H245)+'NEW Reference'!F$7,0)</f>
        <v>3674</v>
      </c>
      <c r="N245" s="25">
        <f>ROUND(('NEW Reference'!G$6*List!$H245)+'NEW Reference'!G$7,0)</f>
        <v>4159</v>
      </c>
      <c r="O245" s="25">
        <f>ROUND(('NEW Reference'!H$6*List!$H245)+'NEW Reference'!H$7,0)</f>
        <v>4318</v>
      </c>
      <c r="P245" s="25">
        <f>ROUND(('NEW Reference'!I$6*List!$H245)+'NEW Reference'!I$7,0)</f>
        <v>4488</v>
      </c>
      <c r="Q245" s="25">
        <f>ROUND(('NEW Reference'!J$6*List!$H245)+'NEW Reference'!J$7,0)</f>
        <v>5197</v>
      </c>
      <c r="R245" s="25">
        <f>ROUND(('NEW Reference'!K$6*List!$H245)+'NEW Reference'!K$7,0)</f>
        <v>5361</v>
      </c>
      <c r="S245" s="25">
        <f>ROUND(('NEW Reference'!L$6*List!$H245)+'NEW Reference'!L$7,0)</f>
        <v>5785</v>
      </c>
      <c r="T245" s="25">
        <f>ROUND(('NEW Reference'!M$6*List!$H245)+'NEW Reference'!M$7,0)</f>
        <v>6909</v>
      </c>
      <c r="U245" s="25">
        <f>ROUND(('NEW Reference'!N$6*List!$H245)+'NEW Reference'!N$7,0)</f>
        <v>27876</v>
      </c>
      <c r="V245" s="26">
        <f>ROUND(('NEW Reference'!O$6*List!$H245)+'NEW Reference'!O$7,0)</f>
        <v>1036</v>
      </c>
      <c r="W245" s="26">
        <f>ROUND(('NEW Reference'!P$6*List!$H245)+'NEW Reference'!P$7,0)</f>
        <v>1460</v>
      </c>
      <c r="X245" s="26">
        <f>ROUND(('NEW Reference'!Q$6*List!$H245)+'NEW Reference'!Q$7,0)</f>
        <v>730</v>
      </c>
      <c r="Z245" s="3" t="str">
        <f t="shared" si="13"/>
        <v>SAN LUIS OBISPO, California</v>
      </c>
      <c r="AA245" s="79" t="s">
        <v>556</v>
      </c>
      <c r="AB245" s="28" t="s">
        <v>91</v>
      </c>
      <c r="AC245" s="23" t="s">
        <v>468</v>
      </c>
      <c r="AD245" s="29"/>
      <c r="AE245" s="20">
        <f t="shared" si="12"/>
        <v>1.2839</v>
      </c>
      <c r="AF245" s="75">
        <v>27340</v>
      </c>
      <c r="AG245" t="s">
        <v>557</v>
      </c>
      <c r="AH245" s="20">
        <v>0.74519999999999997</v>
      </c>
    </row>
    <row r="246" spans="1:34">
      <c r="A246" s="83">
        <v>5510</v>
      </c>
      <c r="B246" s="83">
        <v>6081</v>
      </c>
      <c r="C246" s="85">
        <v>41884</v>
      </c>
      <c r="D246" s="78" t="s">
        <v>549</v>
      </c>
      <c r="E246" s="79" t="s">
        <v>558</v>
      </c>
      <c r="F246" s="33" t="s">
        <v>468</v>
      </c>
      <c r="G246" s="24" t="s">
        <v>90</v>
      </c>
      <c r="H246" s="80">
        <f t="shared" si="14"/>
        <v>1.7598</v>
      </c>
      <c r="I246" s="25">
        <f>ROUND(('NEW Reference'!B$6*List!$H246)+'NEW Reference'!B$7,0)</f>
        <v>2066</v>
      </c>
      <c r="J246" s="25">
        <f>ROUND(('NEW Reference'!C$6*List!$H246)+'NEW Reference'!C$7,0)</f>
        <v>3080</v>
      </c>
      <c r="K246" s="25">
        <f>ROUND(('NEW Reference'!D$6*List!$H246)+'NEW Reference'!D$7,0)</f>
        <v>3691</v>
      </c>
      <c r="L246" s="25">
        <f>ROUND(('NEW Reference'!E$6*List!$H246)+'NEW Reference'!E$7,0)</f>
        <v>4563</v>
      </c>
      <c r="M246" s="25">
        <f>ROUND(('NEW Reference'!F$6*List!$H246)+'NEW Reference'!F$7,0)</f>
        <v>4754</v>
      </c>
      <c r="N246" s="25">
        <f>ROUND(('NEW Reference'!G$6*List!$H246)+'NEW Reference'!G$7,0)</f>
        <v>5382</v>
      </c>
      <c r="O246" s="25">
        <f>ROUND(('NEW Reference'!H$6*List!$H246)+'NEW Reference'!H$7,0)</f>
        <v>5587</v>
      </c>
      <c r="P246" s="25">
        <f>ROUND(('NEW Reference'!I$6*List!$H246)+'NEW Reference'!I$7,0)</f>
        <v>5807</v>
      </c>
      <c r="Q246" s="25">
        <f>ROUND(('NEW Reference'!J$6*List!$H246)+'NEW Reference'!J$7,0)</f>
        <v>6724</v>
      </c>
      <c r="R246" s="25">
        <f>ROUND(('NEW Reference'!K$6*List!$H246)+'NEW Reference'!K$7,0)</f>
        <v>6936</v>
      </c>
      <c r="S246" s="25">
        <f>ROUND(('NEW Reference'!L$6*List!$H246)+'NEW Reference'!L$7,0)</f>
        <v>7485</v>
      </c>
      <c r="T246" s="25">
        <f>ROUND(('NEW Reference'!M$6*List!$H246)+'NEW Reference'!M$7,0)</f>
        <v>8939</v>
      </c>
      <c r="U246" s="25">
        <f>ROUND(('NEW Reference'!N$6*List!$H246)+'NEW Reference'!N$7,0)</f>
        <v>36070</v>
      </c>
      <c r="V246" s="26">
        <f>ROUND(('NEW Reference'!O$6*List!$H246)+'NEW Reference'!O$7,0)</f>
        <v>1341</v>
      </c>
      <c r="W246" s="26">
        <f>ROUND(('NEW Reference'!P$6*List!$H246)+'NEW Reference'!P$7,0)</f>
        <v>1890</v>
      </c>
      <c r="X246" s="26">
        <f>ROUND(('NEW Reference'!Q$6*List!$H246)+'NEW Reference'!Q$7,0)</f>
        <v>945</v>
      </c>
      <c r="Z246" s="3" t="str">
        <f t="shared" si="13"/>
        <v>SAN MATEO, California</v>
      </c>
      <c r="AA246" s="79" t="s">
        <v>558</v>
      </c>
      <c r="AB246" s="28" t="s">
        <v>91</v>
      </c>
      <c r="AC246" s="23" t="s">
        <v>468</v>
      </c>
      <c r="AD246" s="29"/>
      <c r="AE246" s="20">
        <f t="shared" si="12"/>
        <v>1.7598</v>
      </c>
      <c r="AF246" s="75">
        <v>27500</v>
      </c>
      <c r="AG246" t="s">
        <v>559</v>
      </c>
      <c r="AH246" s="20">
        <v>0.88060000000000005</v>
      </c>
    </row>
    <row r="247" spans="1:34">
      <c r="A247" s="83">
        <v>5520</v>
      </c>
      <c r="B247" s="83">
        <v>6083</v>
      </c>
      <c r="C247" s="85">
        <v>42200</v>
      </c>
      <c r="D247" s="78" t="s">
        <v>560</v>
      </c>
      <c r="E247" s="79" t="s">
        <v>561</v>
      </c>
      <c r="F247" s="33" t="s">
        <v>468</v>
      </c>
      <c r="G247" s="24" t="s">
        <v>90</v>
      </c>
      <c r="H247" s="80">
        <f t="shared" si="14"/>
        <v>1.3137000000000001</v>
      </c>
      <c r="I247" s="25">
        <f>ROUND(('NEW Reference'!B$6*List!$H247)+'NEW Reference'!B$7,0)</f>
        <v>1626</v>
      </c>
      <c r="J247" s="25">
        <f>ROUND(('NEW Reference'!C$6*List!$H247)+'NEW Reference'!C$7,0)</f>
        <v>2424</v>
      </c>
      <c r="K247" s="25">
        <f>ROUND(('NEW Reference'!D$6*List!$H247)+'NEW Reference'!D$7,0)</f>
        <v>2905</v>
      </c>
      <c r="L247" s="25">
        <f>ROUND(('NEW Reference'!E$6*List!$H247)+'NEW Reference'!E$7,0)</f>
        <v>3592</v>
      </c>
      <c r="M247" s="25">
        <f>ROUND(('NEW Reference'!F$6*List!$H247)+'NEW Reference'!F$7,0)</f>
        <v>3742</v>
      </c>
      <c r="N247" s="25">
        <f>ROUND(('NEW Reference'!G$6*List!$H247)+'NEW Reference'!G$7,0)</f>
        <v>4236</v>
      </c>
      <c r="O247" s="25">
        <f>ROUND(('NEW Reference'!H$6*List!$H247)+'NEW Reference'!H$7,0)</f>
        <v>4398</v>
      </c>
      <c r="P247" s="25">
        <f>ROUND(('NEW Reference'!I$6*List!$H247)+'NEW Reference'!I$7,0)</f>
        <v>4570</v>
      </c>
      <c r="Q247" s="25">
        <f>ROUND(('NEW Reference'!J$6*List!$H247)+'NEW Reference'!J$7,0)</f>
        <v>5293</v>
      </c>
      <c r="R247" s="25">
        <f>ROUND(('NEW Reference'!K$6*List!$H247)+'NEW Reference'!K$7,0)</f>
        <v>5459</v>
      </c>
      <c r="S247" s="25">
        <f>ROUND(('NEW Reference'!L$6*List!$H247)+'NEW Reference'!L$7,0)</f>
        <v>5891</v>
      </c>
      <c r="T247" s="25">
        <f>ROUND(('NEW Reference'!M$6*List!$H247)+'NEW Reference'!M$7,0)</f>
        <v>7036</v>
      </c>
      <c r="U247" s="25">
        <f>ROUND(('NEW Reference'!N$6*List!$H247)+'NEW Reference'!N$7,0)</f>
        <v>28389</v>
      </c>
      <c r="V247" s="26">
        <f>ROUND(('NEW Reference'!O$6*List!$H247)+'NEW Reference'!O$7,0)</f>
        <v>1055</v>
      </c>
      <c r="W247" s="26">
        <f>ROUND(('NEW Reference'!P$6*List!$H247)+'NEW Reference'!P$7,0)</f>
        <v>1487</v>
      </c>
      <c r="X247" s="26">
        <f>ROUND(('NEW Reference'!Q$6*List!$H247)+'NEW Reference'!Q$7,0)</f>
        <v>744</v>
      </c>
      <c r="Z247" s="3" t="str">
        <f t="shared" si="13"/>
        <v>SANTA BARBARA, California</v>
      </c>
      <c r="AA247" s="79" t="s">
        <v>561</v>
      </c>
      <c r="AB247" s="28" t="s">
        <v>91</v>
      </c>
      <c r="AC247" s="30" t="s">
        <v>468</v>
      </c>
      <c r="AD247" s="29"/>
      <c r="AE247" s="20">
        <f t="shared" si="12"/>
        <v>1.3137000000000001</v>
      </c>
      <c r="AF247" s="75">
        <v>27620</v>
      </c>
      <c r="AG247" t="s">
        <v>562</v>
      </c>
      <c r="AH247" s="20">
        <v>0.80489999999999995</v>
      </c>
    </row>
    <row r="248" spans="1:34">
      <c r="A248" s="83">
        <v>5530</v>
      </c>
      <c r="B248" s="83">
        <v>6085</v>
      </c>
      <c r="C248" s="85">
        <v>41940</v>
      </c>
      <c r="D248" s="78" t="s">
        <v>541</v>
      </c>
      <c r="E248" s="79" t="s">
        <v>563</v>
      </c>
      <c r="F248" s="33" t="s">
        <v>468</v>
      </c>
      <c r="G248" s="24" t="s">
        <v>90</v>
      </c>
      <c r="H248" s="80">
        <f t="shared" si="14"/>
        <v>1.8378000000000001</v>
      </c>
      <c r="I248" s="25">
        <f>ROUND(('NEW Reference'!B$6*List!$H248)+'NEW Reference'!B$7,0)</f>
        <v>2143</v>
      </c>
      <c r="J248" s="25">
        <f>ROUND(('NEW Reference'!C$6*List!$H248)+'NEW Reference'!C$7,0)</f>
        <v>3195</v>
      </c>
      <c r="K248" s="25">
        <f>ROUND(('NEW Reference'!D$6*List!$H248)+'NEW Reference'!D$7,0)</f>
        <v>3829</v>
      </c>
      <c r="L248" s="25">
        <f>ROUND(('NEW Reference'!E$6*List!$H248)+'NEW Reference'!E$7,0)</f>
        <v>4733</v>
      </c>
      <c r="M248" s="25">
        <f>ROUND(('NEW Reference'!F$6*List!$H248)+'NEW Reference'!F$7,0)</f>
        <v>4931</v>
      </c>
      <c r="N248" s="25">
        <f>ROUND(('NEW Reference'!G$6*List!$H248)+'NEW Reference'!G$7,0)</f>
        <v>5582</v>
      </c>
      <c r="O248" s="25">
        <f>ROUND(('NEW Reference'!H$6*List!$H248)+'NEW Reference'!H$7,0)</f>
        <v>5796</v>
      </c>
      <c r="P248" s="25">
        <f>ROUND(('NEW Reference'!I$6*List!$H248)+'NEW Reference'!I$7,0)</f>
        <v>6023</v>
      </c>
      <c r="Q248" s="25">
        <f>ROUND(('NEW Reference'!J$6*List!$H248)+'NEW Reference'!J$7,0)</f>
        <v>6975</v>
      </c>
      <c r="R248" s="25">
        <f>ROUND(('NEW Reference'!K$6*List!$H248)+'NEW Reference'!K$7,0)</f>
        <v>7195</v>
      </c>
      <c r="S248" s="25">
        <f>ROUND(('NEW Reference'!L$6*List!$H248)+'NEW Reference'!L$7,0)</f>
        <v>7764</v>
      </c>
      <c r="T248" s="25">
        <f>ROUND(('NEW Reference'!M$6*List!$H248)+'NEW Reference'!M$7,0)</f>
        <v>9272</v>
      </c>
      <c r="U248" s="25">
        <f>ROUND(('NEW Reference'!N$6*List!$H248)+'NEW Reference'!N$7,0)</f>
        <v>37413</v>
      </c>
      <c r="V248" s="26">
        <f>ROUND(('NEW Reference'!O$6*List!$H248)+'NEW Reference'!O$7,0)</f>
        <v>1391</v>
      </c>
      <c r="W248" s="26">
        <f>ROUND(('NEW Reference'!P$6*List!$H248)+'NEW Reference'!P$7,0)</f>
        <v>1960</v>
      </c>
      <c r="X248" s="26">
        <f>ROUND(('NEW Reference'!Q$6*List!$H248)+'NEW Reference'!Q$7,0)</f>
        <v>980</v>
      </c>
      <c r="Z248" s="3" t="str">
        <f t="shared" si="13"/>
        <v>SANTA CLARA, California</v>
      </c>
      <c r="AA248" s="79" t="s">
        <v>563</v>
      </c>
      <c r="AB248" s="28" t="s">
        <v>91</v>
      </c>
      <c r="AC248" s="30" t="s">
        <v>468</v>
      </c>
      <c r="AD248" s="31"/>
      <c r="AE248" s="20">
        <f t="shared" si="12"/>
        <v>1.8378000000000001</v>
      </c>
      <c r="AF248" s="75">
        <v>27740</v>
      </c>
      <c r="AG248" t="s">
        <v>564</v>
      </c>
      <c r="AH248" s="20">
        <v>0.81110000000000004</v>
      </c>
    </row>
    <row r="249" spans="1:34">
      <c r="A249" s="83">
        <v>5540</v>
      </c>
      <c r="B249" s="83">
        <v>6087</v>
      </c>
      <c r="C249" s="85">
        <v>42100</v>
      </c>
      <c r="D249" s="78" t="s">
        <v>565</v>
      </c>
      <c r="E249" s="79" t="s">
        <v>328</v>
      </c>
      <c r="F249" s="33" t="s">
        <v>468</v>
      </c>
      <c r="G249" s="24" t="s">
        <v>90</v>
      </c>
      <c r="H249" s="80">
        <f t="shared" si="14"/>
        <v>1.7126999999999999</v>
      </c>
      <c r="I249" s="25">
        <f>ROUND(('NEW Reference'!B$6*List!$H249)+'NEW Reference'!B$7,0)</f>
        <v>2019</v>
      </c>
      <c r="J249" s="25">
        <f>ROUND(('NEW Reference'!C$6*List!$H249)+'NEW Reference'!C$7,0)</f>
        <v>3011</v>
      </c>
      <c r="K249" s="25">
        <f>ROUND(('NEW Reference'!D$6*List!$H249)+'NEW Reference'!D$7,0)</f>
        <v>3608</v>
      </c>
      <c r="L249" s="25">
        <f>ROUND(('NEW Reference'!E$6*List!$H249)+'NEW Reference'!E$7,0)</f>
        <v>4461</v>
      </c>
      <c r="M249" s="25">
        <f>ROUND(('NEW Reference'!F$6*List!$H249)+'NEW Reference'!F$7,0)</f>
        <v>4647</v>
      </c>
      <c r="N249" s="25">
        <f>ROUND(('NEW Reference'!G$6*List!$H249)+'NEW Reference'!G$7,0)</f>
        <v>5261</v>
      </c>
      <c r="O249" s="25">
        <f>ROUND(('NEW Reference'!H$6*List!$H249)+'NEW Reference'!H$7,0)</f>
        <v>5462</v>
      </c>
      <c r="P249" s="25">
        <f>ROUND(('NEW Reference'!I$6*List!$H249)+'NEW Reference'!I$7,0)</f>
        <v>5676</v>
      </c>
      <c r="Q249" s="25">
        <f>ROUND(('NEW Reference'!J$6*List!$H249)+'NEW Reference'!J$7,0)</f>
        <v>6573</v>
      </c>
      <c r="R249" s="25">
        <f>ROUND(('NEW Reference'!K$6*List!$H249)+'NEW Reference'!K$7,0)</f>
        <v>6781</v>
      </c>
      <c r="S249" s="25">
        <f>ROUND(('NEW Reference'!L$6*List!$H249)+'NEW Reference'!L$7,0)</f>
        <v>7317</v>
      </c>
      <c r="T249" s="25">
        <f>ROUND(('NEW Reference'!M$6*List!$H249)+'NEW Reference'!M$7,0)</f>
        <v>8738</v>
      </c>
      <c r="U249" s="25">
        <f>ROUND(('NEW Reference'!N$6*List!$H249)+'NEW Reference'!N$7,0)</f>
        <v>35259</v>
      </c>
      <c r="V249" s="26">
        <f>ROUND(('NEW Reference'!O$6*List!$H249)+'NEW Reference'!O$7,0)</f>
        <v>1311</v>
      </c>
      <c r="W249" s="26">
        <f>ROUND(('NEW Reference'!P$6*List!$H249)+'NEW Reference'!P$7,0)</f>
        <v>1847</v>
      </c>
      <c r="X249" s="26">
        <f>ROUND(('NEW Reference'!Q$6*List!$H249)+'NEW Reference'!Q$7,0)</f>
        <v>924</v>
      </c>
      <c r="Z249" s="3" t="str">
        <f t="shared" si="13"/>
        <v>SANTA CRUZ, California</v>
      </c>
      <c r="AA249" s="79" t="s">
        <v>328</v>
      </c>
      <c r="AB249" s="28" t="s">
        <v>91</v>
      </c>
      <c r="AC249" s="23" t="s">
        <v>468</v>
      </c>
      <c r="AD249" s="31"/>
      <c r="AE249" s="20">
        <f t="shared" si="12"/>
        <v>1.7126999999999999</v>
      </c>
      <c r="AF249" s="75">
        <v>27780</v>
      </c>
      <c r="AG249" t="s">
        <v>566</v>
      </c>
      <c r="AH249" s="20">
        <v>0.79510000000000003</v>
      </c>
    </row>
    <row r="250" spans="1:34">
      <c r="A250" s="83">
        <v>5550</v>
      </c>
      <c r="B250" s="83">
        <v>6089</v>
      </c>
      <c r="C250" s="85">
        <v>39820</v>
      </c>
      <c r="D250" s="78" t="s">
        <v>567</v>
      </c>
      <c r="E250" s="79" t="s">
        <v>568</v>
      </c>
      <c r="F250" s="33" t="s">
        <v>468</v>
      </c>
      <c r="G250" s="24" t="s">
        <v>90</v>
      </c>
      <c r="H250" s="80">
        <f t="shared" si="14"/>
        <v>1.3903000000000001</v>
      </c>
      <c r="I250" s="25">
        <f>ROUND(('NEW Reference'!B$6*List!$H250)+'NEW Reference'!B$7,0)</f>
        <v>1701</v>
      </c>
      <c r="J250" s="25">
        <f>ROUND(('NEW Reference'!C$6*List!$H250)+'NEW Reference'!C$7,0)</f>
        <v>2537</v>
      </c>
      <c r="K250" s="25">
        <f>ROUND(('NEW Reference'!D$6*List!$H250)+'NEW Reference'!D$7,0)</f>
        <v>3040</v>
      </c>
      <c r="L250" s="25">
        <f>ROUND(('NEW Reference'!E$6*List!$H250)+'NEW Reference'!E$7,0)</f>
        <v>3758</v>
      </c>
      <c r="M250" s="25">
        <f>ROUND(('NEW Reference'!F$6*List!$H250)+'NEW Reference'!F$7,0)</f>
        <v>3916</v>
      </c>
      <c r="N250" s="25">
        <f>ROUND(('NEW Reference'!G$6*List!$H250)+'NEW Reference'!G$7,0)</f>
        <v>4433</v>
      </c>
      <c r="O250" s="25">
        <f>ROUND(('NEW Reference'!H$6*List!$H250)+'NEW Reference'!H$7,0)</f>
        <v>4602</v>
      </c>
      <c r="P250" s="25">
        <f>ROUND(('NEW Reference'!I$6*List!$H250)+'NEW Reference'!I$7,0)</f>
        <v>4783</v>
      </c>
      <c r="Q250" s="25">
        <f>ROUND(('NEW Reference'!J$6*List!$H250)+'NEW Reference'!J$7,0)</f>
        <v>5538</v>
      </c>
      <c r="R250" s="25">
        <f>ROUND(('NEW Reference'!K$6*List!$H250)+'NEW Reference'!K$7,0)</f>
        <v>5713</v>
      </c>
      <c r="S250" s="25">
        <f>ROUND(('NEW Reference'!L$6*List!$H250)+'NEW Reference'!L$7,0)</f>
        <v>6165</v>
      </c>
      <c r="T250" s="25">
        <f>ROUND(('NEW Reference'!M$6*List!$H250)+'NEW Reference'!M$7,0)</f>
        <v>7363</v>
      </c>
      <c r="U250" s="25">
        <f>ROUND(('NEW Reference'!N$6*List!$H250)+'NEW Reference'!N$7,0)</f>
        <v>29708</v>
      </c>
      <c r="V250" s="26">
        <f>ROUND(('NEW Reference'!O$6*List!$H250)+'NEW Reference'!O$7,0)</f>
        <v>1104</v>
      </c>
      <c r="W250" s="26">
        <f>ROUND(('NEW Reference'!P$6*List!$H250)+'NEW Reference'!P$7,0)</f>
        <v>1556</v>
      </c>
      <c r="X250" s="26">
        <f>ROUND(('NEW Reference'!Q$6*List!$H250)+'NEW Reference'!Q$7,0)</f>
        <v>778</v>
      </c>
      <c r="Z250" s="3" t="str">
        <f t="shared" si="13"/>
        <v>SHASTA, California</v>
      </c>
      <c r="AA250" s="79" t="s">
        <v>568</v>
      </c>
      <c r="AB250" s="28" t="s">
        <v>91</v>
      </c>
      <c r="AC250" s="23" t="s">
        <v>468</v>
      </c>
      <c r="AD250" s="29"/>
      <c r="AE250" s="20">
        <f t="shared" si="12"/>
        <v>1.3903000000000001</v>
      </c>
      <c r="AF250" s="75">
        <v>27860</v>
      </c>
      <c r="AG250" t="s">
        <v>365</v>
      </c>
      <c r="AH250" s="20">
        <v>0.82310000000000005</v>
      </c>
    </row>
    <row r="251" spans="1:34">
      <c r="A251" s="83">
        <v>5560</v>
      </c>
      <c r="B251" s="83">
        <v>6091</v>
      </c>
      <c r="C251" s="85">
        <v>99905</v>
      </c>
      <c r="D251" s="78" t="s">
        <v>101</v>
      </c>
      <c r="E251" s="79" t="s">
        <v>569</v>
      </c>
      <c r="F251" s="34" t="s">
        <v>468</v>
      </c>
      <c r="G251" s="24" t="s">
        <v>97</v>
      </c>
      <c r="H251" s="80">
        <f t="shared" si="14"/>
        <v>1.2823</v>
      </c>
      <c r="I251" s="25">
        <f>ROUND(('NEW Reference'!B$6*List!$H251)+'NEW Reference'!B$7,0)</f>
        <v>1595</v>
      </c>
      <c r="J251" s="25">
        <f>ROUND(('NEW Reference'!C$6*List!$H251)+'NEW Reference'!C$7,0)</f>
        <v>2378</v>
      </c>
      <c r="K251" s="25">
        <f>ROUND(('NEW Reference'!D$6*List!$H251)+'NEW Reference'!D$7,0)</f>
        <v>2850</v>
      </c>
      <c r="L251" s="25">
        <f>ROUND(('NEW Reference'!E$6*List!$H251)+'NEW Reference'!E$7,0)</f>
        <v>3523</v>
      </c>
      <c r="M251" s="25">
        <f>ROUND(('NEW Reference'!F$6*List!$H251)+'NEW Reference'!F$7,0)</f>
        <v>3671</v>
      </c>
      <c r="N251" s="25">
        <f>ROUND(('NEW Reference'!G$6*List!$H251)+'NEW Reference'!G$7,0)</f>
        <v>4155</v>
      </c>
      <c r="O251" s="25">
        <f>ROUND(('NEW Reference'!H$6*List!$H251)+'NEW Reference'!H$7,0)</f>
        <v>4314</v>
      </c>
      <c r="P251" s="25">
        <f>ROUND(('NEW Reference'!I$6*List!$H251)+'NEW Reference'!I$7,0)</f>
        <v>4483</v>
      </c>
      <c r="Q251" s="25">
        <f>ROUND(('NEW Reference'!J$6*List!$H251)+'NEW Reference'!J$7,0)</f>
        <v>5192</v>
      </c>
      <c r="R251" s="25">
        <f>ROUND(('NEW Reference'!K$6*List!$H251)+'NEW Reference'!K$7,0)</f>
        <v>5355</v>
      </c>
      <c r="S251" s="25">
        <f>ROUND(('NEW Reference'!L$6*List!$H251)+'NEW Reference'!L$7,0)</f>
        <v>5779</v>
      </c>
      <c r="T251" s="25">
        <f>ROUND(('NEW Reference'!M$6*List!$H251)+'NEW Reference'!M$7,0)</f>
        <v>6902</v>
      </c>
      <c r="U251" s="25">
        <f>ROUND(('NEW Reference'!N$6*List!$H251)+'NEW Reference'!N$7,0)</f>
        <v>27848</v>
      </c>
      <c r="V251" s="26">
        <f>ROUND(('NEW Reference'!O$6*List!$H251)+'NEW Reference'!O$7,0)</f>
        <v>1035</v>
      </c>
      <c r="W251" s="26">
        <f>ROUND(('NEW Reference'!P$6*List!$H251)+'NEW Reference'!P$7,0)</f>
        <v>1459</v>
      </c>
      <c r="X251" s="26">
        <f>ROUND(('NEW Reference'!Q$6*List!$H251)+'NEW Reference'!Q$7,0)</f>
        <v>729</v>
      </c>
      <c r="Z251" s="3" t="str">
        <f t="shared" si="13"/>
        <v>SIERRA, California</v>
      </c>
      <c r="AA251" s="79" t="s">
        <v>569</v>
      </c>
      <c r="AB251" s="28" t="s">
        <v>91</v>
      </c>
      <c r="AC251" s="23" t="s">
        <v>468</v>
      </c>
      <c r="AD251" s="29"/>
      <c r="AE251" s="20">
        <f t="shared" si="12"/>
        <v>1.2823</v>
      </c>
      <c r="AF251" s="75">
        <v>27900</v>
      </c>
      <c r="AG251" t="s">
        <v>570</v>
      </c>
      <c r="AH251" s="20">
        <v>0.73860000000000003</v>
      </c>
    </row>
    <row r="252" spans="1:34">
      <c r="A252" s="83">
        <v>5570</v>
      </c>
      <c r="B252" s="83">
        <v>6093</v>
      </c>
      <c r="C252" s="85">
        <v>99905</v>
      </c>
      <c r="D252" s="78" t="s">
        <v>101</v>
      </c>
      <c r="E252" s="79" t="s">
        <v>571</v>
      </c>
      <c r="F252" s="34" t="s">
        <v>468</v>
      </c>
      <c r="G252" s="24" t="s">
        <v>97</v>
      </c>
      <c r="H252" s="80">
        <f t="shared" si="14"/>
        <v>1.2823</v>
      </c>
      <c r="I252" s="25">
        <f>ROUND(('NEW Reference'!B$6*List!$H252)+'NEW Reference'!B$7,0)</f>
        <v>1595</v>
      </c>
      <c r="J252" s="25">
        <f>ROUND(('NEW Reference'!C$6*List!$H252)+'NEW Reference'!C$7,0)</f>
        <v>2378</v>
      </c>
      <c r="K252" s="25">
        <f>ROUND(('NEW Reference'!D$6*List!$H252)+'NEW Reference'!D$7,0)</f>
        <v>2850</v>
      </c>
      <c r="L252" s="25">
        <f>ROUND(('NEW Reference'!E$6*List!$H252)+'NEW Reference'!E$7,0)</f>
        <v>3523</v>
      </c>
      <c r="M252" s="25">
        <f>ROUND(('NEW Reference'!F$6*List!$H252)+'NEW Reference'!F$7,0)</f>
        <v>3671</v>
      </c>
      <c r="N252" s="25">
        <f>ROUND(('NEW Reference'!G$6*List!$H252)+'NEW Reference'!G$7,0)</f>
        <v>4155</v>
      </c>
      <c r="O252" s="25">
        <f>ROUND(('NEW Reference'!H$6*List!$H252)+'NEW Reference'!H$7,0)</f>
        <v>4314</v>
      </c>
      <c r="P252" s="25">
        <f>ROUND(('NEW Reference'!I$6*List!$H252)+'NEW Reference'!I$7,0)</f>
        <v>4483</v>
      </c>
      <c r="Q252" s="25">
        <f>ROUND(('NEW Reference'!J$6*List!$H252)+'NEW Reference'!J$7,0)</f>
        <v>5192</v>
      </c>
      <c r="R252" s="25">
        <f>ROUND(('NEW Reference'!K$6*List!$H252)+'NEW Reference'!K$7,0)</f>
        <v>5355</v>
      </c>
      <c r="S252" s="25">
        <f>ROUND(('NEW Reference'!L$6*List!$H252)+'NEW Reference'!L$7,0)</f>
        <v>5779</v>
      </c>
      <c r="T252" s="25">
        <f>ROUND(('NEW Reference'!M$6*List!$H252)+'NEW Reference'!M$7,0)</f>
        <v>6902</v>
      </c>
      <c r="U252" s="25">
        <f>ROUND(('NEW Reference'!N$6*List!$H252)+'NEW Reference'!N$7,0)</f>
        <v>27848</v>
      </c>
      <c r="V252" s="26">
        <f>ROUND(('NEW Reference'!O$6*List!$H252)+'NEW Reference'!O$7,0)</f>
        <v>1035</v>
      </c>
      <c r="W252" s="26">
        <f>ROUND(('NEW Reference'!P$6*List!$H252)+'NEW Reference'!P$7,0)</f>
        <v>1459</v>
      </c>
      <c r="X252" s="26">
        <f>ROUND(('NEW Reference'!Q$6*List!$H252)+'NEW Reference'!Q$7,0)</f>
        <v>729</v>
      </c>
      <c r="Z252" s="3" t="str">
        <f t="shared" si="13"/>
        <v>SISKIYOU, California</v>
      </c>
      <c r="AA252" s="79" t="s">
        <v>571</v>
      </c>
      <c r="AB252" s="28" t="s">
        <v>91</v>
      </c>
      <c r="AC252" s="23" t="s">
        <v>468</v>
      </c>
      <c r="AD252" s="29"/>
      <c r="AE252" s="20">
        <f t="shared" si="12"/>
        <v>1.2823</v>
      </c>
      <c r="AF252" s="75">
        <v>27980</v>
      </c>
      <c r="AG252" t="s">
        <v>572</v>
      </c>
      <c r="AH252" s="20">
        <v>1.0461</v>
      </c>
    </row>
    <row r="253" spans="1:34">
      <c r="A253" s="83">
        <v>5580</v>
      </c>
      <c r="B253" s="83">
        <v>6095</v>
      </c>
      <c r="C253" s="85">
        <v>46700</v>
      </c>
      <c r="D253" s="78" t="s">
        <v>573</v>
      </c>
      <c r="E253" s="79" t="s">
        <v>574</v>
      </c>
      <c r="F253" s="33" t="s">
        <v>468</v>
      </c>
      <c r="G253" s="24" t="s">
        <v>90</v>
      </c>
      <c r="H253" s="80">
        <f t="shared" si="14"/>
        <v>1.8147</v>
      </c>
      <c r="I253" s="25">
        <f>ROUND(('NEW Reference'!B$6*List!$H253)+'NEW Reference'!B$7,0)</f>
        <v>2120</v>
      </c>
      <c r="J253" s="25">
        <f>ROUND(('NEW Reference'!C$6*List!$H253)+'NEW Reference'!C$7,0)</f>
        <v>3161</v>
      </c>
      <c r="K253" s="25">
        <f>ROUND(('NEW Reference'!D$6*List!$H253)+'NEW Reference'!D$7,0)</f>
        <v>3788</v>
      </c>
      <c r="L253" s="25">
        <f>ROUND(('NEW Reference'!E$6*List!$H253)+'NEW Reference'!E$7,0)</f>
        <v>4683</v>
      </c>
      <c r="M253" s="25">
        <f>ROUND(('NEW Reference'!F$6*List!$H253)+'NEW Reference'!F$7,0)</f>
        <v>4879</v>
      </c>
      <c r="N253" s="25">
        <f>ROUND(('NEW Reference'!G$6*List!$H253)+'NEW Reference'!G$7,0)</f>
        <v>5523</v>
      </c>
      <c r="O253" s="25">
        <f>ROUND(('NEW Reference'!H$6*List!$H253)+'NEW Reference'!H$7,0)</f>
        <v>5734</v>
      </c>
      <c r="P253" s="25">
        <f>ROUND(('NEW Reference'!I$6*List!$H253)+'NEW Reference'!I$7,0)</f>
        <v>5959</v>
      </c>
      <c r="Q253" s="25">
        <f>ROUND(('NEW Reference'!J$6*List!$H253)+'NEW Reference'!J$7,0)</f>
        <v>6901</v>
      </c>
      <c r="R253" s="25">
        <f>ROUND(('NEW Reference'!K$6*List!$H253)+'NEW Reference'!K$7,0)</f>
        <v>7118</v>
      </c>
      <c r="S253" s="25">
        <f>ROUND(('NEW Reference'!L$6*List!$H253)+'NEW Reference'!L$7,0)</f>
        <v>7681</v>
      </c>
      <c r="T253" s="25">
        <f>ROUND(('NEW Reference'!M$6*List!$H253)+'NEW Reference'!M$7,0)</f>
        <v>9174</v>
      </c>
      <c r="U253" s="25">
        <f>ROUND(('NEW Reference'!N$6*List!$H253)+'NEW Reference'!N$7,0)</f>
        <v>37015</v>
      </c>
      <c r="V253" s="26">
        <f>ROUND(('NEW Reference'!O$6*List!$H253)+'NEW Reference'!O$7,0)</f>
        <v>1376</v>
      </c>
      <c r="W253" s="26">
        <f>ROUND(('NEW Reference'!P$6*List!$H253)+'NEW Reference'!P$7,0)</f>
        <v>1939</v>
      </c>
      <c r="X253" s="26">
        <f>ROUND(('NEW Reference'!Q$6*List!$H253)+'NEW Reference'!Q$7,0)</f>
        <v>970</v>
      </c>
      <c r="Z253" s="3" t="str">
        <f t="shared" si="13"/>
        <v>SOLANO, California</v>
      </c>
      <c r="AA253" s="79" t="s">
        <v>574</v>
      </c>
      <c r="AB253" s="28" t="s">
        <v>91</v>
      </c>
      <c r="AC253" s="30" t="s">
        <v>468</v>
      </c>
      <c r="AD253" s="29"/>
      <c r="AE253" s="20">
        <f t="shared" si="12"/>
        <v>1.8147</v>
      </c>
      <c r="AF253" s="75">
        <v>50005</v>
      </c>
      <c r="AG253" t="s">
        <v>575</v>
      </c>
      <c r="AH253" s="20">
        <v>1.0555000000000001</v>
      </c>
    </row>
    <row r="254" spans="1:34">
      <c r="A254" s="83">
        <v>5590</v>
      </c>
      <c r="B254" s="83">
        <v>6097</v>
      </c>
      <c r="C254" s="85">
        <v>42220</v>
      </c>
      <c r="D254" s="78" t="s">
        <v>576</v>
      </c>
      <c r="E254" s="79" t="s">
        <v>577</v>
      </c>
      <c r="F254" s="33" t="s">
        <v>468</v>
      </c>
      <c r="G254" s="24" t="s">
        <v>90</v>
      </c>
      <c r="H254" s="80">
        <f t="shared" si="14"/>
        <v>1.6479999999999999</v>
      </c>
      <c r="I254" s="25">
        <f>ROUND(('NEW Reference'!B$6*List!$H254)+'NEW Reference'!B$7,0)</f>
        <v>1956</v>
      </c>
      <c r="J254" s="25">
        <f>ROUND(('NEW Reference'!C$6*List!$H254)+'NEW Reference'!C$7,0)</f>
        <v>2916</v>
      </c>
      <c r="K254" s="25">
        <f>ROUND(('NEW Reference'!D$6*List!$H254)+'NEW Reference'!D$7,0)</f>
        <v>3494</v>
      </c>
      <c r="L254" s="25">
        <f>ROUND(('NEW Reference'!E$6*List!$H254)+'NEW Reference'!E$7,0)</f>
        <v>4320</v>
      </c>
      <c r="M254" s="25">
        <f>ROUND(('NEW Reference'!F$6*List!$H254)+'NEW Reference'!F$7,0)</f>
        <v>4501</v>
      </c>
      <c r="N254" s="25">
        <f>ROUND(('NEW Reference'!G$6*List!$H254)+'NEW Reference'!G$7,0)</f>
        <v>5095</v>
      </c>
      <c r="O254" s="25">
        <f>ROUND(('NEW Reference'!H$6*List!$H254)+'NEW Reference'!H$7,0)</f>
        <v>5289</v>
      </c>
      <c r="P254" s="25">
        <f>ROUND(('NEW Reference'!I$6*List!$H254)+'NEW Reference'!I$7,0)</f>
        <v>5497</v>
      </c>
      <c r="Q254" s="25">
        <f>ROUND(('NEW Reference'!J$6*List!$H254)+'NEW Reference'!J$7,0)</f>
        <v>6366</v>
      </c>
      <c r="R254" s="25">
        <f>ROUND(('NEW Reference'!K$6*List!$H254)+'NEW Reference'!K$7,0)</f>
        <v>6566</v>
      </c>
      <c r="S254" s="25">
        <f>ROUND(('NEW Reference'!L$6*List!$H254)+'NEW Reference'!L$7,0)</f>
        <v>7085</v>
      </c>
      <c r="T254" s="25">
        <f>ROUND(('NEW Reference'!M$6*List!$H254)+'NEW Reference'!M$7,0)</f>
        <v>8462</v>
      </c>
      <c r="U254" s="25">
        <f>ROUND(('NEW Reference'!N$6*List!$H254)+'NEW Reference'!N$7,0)</f>
        <v>34145</v>
      </c>
      <c r="V254" s="26">
        <f>ROUND(('NEW Reference'!O$6*List!$H254)+'NEW Reference'!O$7,0)</f>
        <v>1269</v>
      </c>
      <c r="W254" s="26">
        <f>ROUND(('NEW Reference'!P$6*List!$H254)+'NEW Reference'!P$7,0)</f>
        <v>1789</v>
      </c>
      <c r="X254" s="26">
        <f>ROUND(('NEW Reference'!Q$6*List!$H254)+'NEW Reference'!Q$7,0)</f>
        <v>894</v>
      </c>
      <c r="Z254" s="3" t="str">
        <f t="shared" si="13"/>
        <v>SONOMA, California</v>
      </c>
      <c r="AA254" s="79" t="s">
        <v>577</v>
      </c>
      <c r="AB254" s="28" t="s">
        <v>91</v>
      </c>
      <c r="AC254" s="30" t="s">
        <v>468</v>
      </c>
      <c r="AD254" s="31"/>
      <c r="AE254" s="20">
        <f t="shared" si="12"/>
        <v>1.6479999999999999</v>
      </c>
      <c r="AF254" s="75">
        <v>28020</v>
      </c>
      <c r="AG254" t="s">
        <v>578</v>
      </c>
      <c r="AH254" s="20">
        <v>0.87160000000000004</v>
      </c>
    </row>
    <row r="255" spans="1:34">
      <c r="A255" s="83">
        <v>5600</v>
      </c>
      <c r="B255" s="83">
        <v>6099</v>
      </c>
      <c r="C255" s="85">
        <v>33700</v>
      </c>
      <c r="D255" s="78" t="s">
        <v>579</v>
      </c>
      <c r="E255" s="79" t="s">
        <v>580</v>
      </c>
      <c r="F255" s="33" t="s">
        <v>468</v>
      </c>
      <c r="G255" s="24" t="s">
        <v>90</v>
      </c>
      <c r="H255" s="80">
        <f t="shared" si="14"/>
        <v>1.2523</v>
      </c>
      <c r="I255" s="25">
        <f>ROUND(('NEW Reference'!B$6*List!$H255)+'NEW Reference'!B$7,0)</f>
        <v>1565</v>
      </c>
      <c r="J255" s="25">
        <f>ROUND(('NEW Reference'!C$6*List!$H255)+'NEW Reference'!C$7,0)</f>
        <v>2334</v>
      </c>
      <c r="K255" s="25">
        <f>ROUND(('NEW Reference'!D$6*List!$H255)+'NEW Reference'!D$7,0)</f>
        <v>2797</v>
      </c>
      <c r="L255" s="25">
        <f>ROUND(('NEW Reference'!E$6*List!$H255)+'NEW Reference'!E$7,0)</f>
        <v>3458</v>
      </c>
      <c r="M255" s="25">
        <f>ROUND(('NEW Reference'!F$6*List!$H255)+'NEW Reference'!F$7,0)</f>
        <v>3603</v>
      </c>
      <c r="N255" s="25">
        <f>ROUND(('NEW Reference'!G$6*List!$H255)+'NEW Reference'!G$7,0)</f>
        <v>4078</v>
      </c>
      <c r="O255" s="25">
        <f>ROUND(('NEW Reference'!H$6*List!$H255)+'NEW Reference'!H$7,0)</f>
        <v>4234</v>
      </c>
      <c r="P255" s="25">
        <f>ROUND(('NEW Reference'!I$6*List!$H255)+'NEW Reference'!I$7,0)</f>
        <v>4400</v>
      </c>
      <c r="Q255" s="25">
        <f>ROUND(('NEW Reference'!J$6*List!$H255)+'NEW Reference'!J$7,0)</f>
        <v>5095</v>
      </c>
      <c r="R255" s="25">
        <f>ROUND(('NEW Reference'!K$6*List!$H255)+'NEW Reference'!K$7,0)</f>
        <v>5256</v>
      </c>
      <c r="S255" s="25">
        <f>ROUND(('NEW Reference'!L$6*List!$H255)+'NEW Reference'!L$7,0)</f>
        <v>5672</v>
      </c>
      <c r="T255" s="25">
        <f>ROUND(('NEW Reference'!M$6*List!$H255)+'NEW Reference'!M$7,0)</f>
        <v>6774</v>
      </c>
      <c r="U255" s="25">
        <f>ROUND(('NEW Reference'!N$6*List!$H255)+'NEW Reference'!N$7,0)</f>
        <v>27332</v>
      </c>
      <c r="V255" s="26">
        <f>ROUND(('NEW Reference'!O$6*List!$H255)+'NEW Reference'!O$7,0)</f>
        <v>1016</v>
      </c>
      <c r="W255" s="26">
        <f>ROUND(('NEW Reference'!P$6*List!$H255)+'NEW Reference'!P$7,0)</f>
        <v>1432</v>
      </c>
      <c r="X255" s="26">
        <f>ROUND(('NEW Reference'!Q$6*List!$H255)+'NEW Reference'!Q$7,0)</f>
        <v>716</v>
      </c>
      <c r="Z255" s="3" t="str">
        <f t="shared" si="13"/>
        <v>STANISLAUS, California</v>
      </c>
      <c r="AA255" s="79" t="s">
        <v>580</v>
      </c>
      <c r="AB255" s="28" t="s">
        <v>91</v>
      </c>
      <c r="AC255" s="23" t="s">
        <v>468</v>
      </c>
      <c r="AD255" s="31"/>
      <c r="AE255" s="20">
        <f t="shared" si="12"/>
        <v>1.2523</v>
      </c>
      <c r="AF255" s="75">
        <v>28100</v>
      </c>
      <c r="AG255" t="s">
        <v>581</v>
      </c>
      <c r="AH255" s="20">
        <v>0.88320000000000021</v>
      </c>
    </row>
    <row r="256" spans="1:34">
      <c r="A256" s="83">
        <v>5610</v>
      </c>
      <c r="B256" s="83">
        <v>6101</v>
      </c>
      <c r="C256" s="85">
        <v>49700</v>
      </c>
      <c r="D256" s="78" t="s">
        <v>582</v>
      </c>
      <c r="E256" s="79" t="s">
        <v>583</v>
      </c>
      <c r="F256" s="33" t="s">
        <v>468</v>
      </c>
      <c r="G256" s="24" t="s">
        <v>90</v>
      </c>
      <c r="H256" s="80">
        <f t="shared" si="14"/>
        <v>1.3594999999999999</v>
      </c>
      <c r="I256" s="25">
        <f>ROUND(('NEW Reference'!B$6*List!$H256)+'NEW Reference'!B$7,0)</f>
        <v>1671</v>
      </c>
      <c r="J256" s="25">
        <f>ROUND(('NEW Reference'!C$6*List!$H256)+'NEW Reference'!C$7,0)</f>
        <v>2492</v>
      </c>
      <c r="K256" s="25">
        <f>ROUND(('NEW Reference'!D$6*List!$H256)+'NEW Reference'!D$7,0)</f>
        <v>2986</v>
      </c>
      <c r="L256" s="25">
        <f>ROUND(('NEW Reference'!E$6*List!$H256)+'NEW Reference'!E$7,0)</f>
        <v>3691</v>
      </c>
      <c r="M256" s="25">
        <f>ROUND(('NEW Reference'!F$6*List!$H256)+'NEW Reference'!F$7,0)</f>
        <v>3846</v>
      </c>
      <c r="N256" s="25">
        <f>ROUND(('NEW Reference'!G$6*List!$H256)+'NEW Reference'!G$7,0)</f>
        <v>4353</v>
      </c>
      <c r="O256" s="25">
        <f>ROUND(('NEW Reference'!H$6*List!$H256)+'NEW Reference'!H$7,0)</f>
        <v>4520</v>
      </c>
      <c r="P256" s="25">
        <f>ROUND(('NEW Reference'!I$6*List!$H256)+'NEW Reference'!I$7,0)</f>
        <v>4697</v>
      </c>
      <c r="Q256" s="25">
        <f>ROUND(('NEW Reference'!J$6*List!$H256)+'NEW Reference'!J$7,0)</f>
        <v>5440</v>
      </c>
      <c r="R256" s="25">
        <f>ROUND(('NEW Reference'!K$6*List!$H256)+'NEW Reference'!K$7,0)</f>
        <v>5611</v>
      </c>
      <c r="S256" s="25">
        <f>ROUND(('NEW Reference'!L$6*List!$H256)+'NEW Reference'!L$7,0)</f>
        <v>6055</v>
      </c>
      <c r="T256" s="25">
        <f>ROUND(('NEW Reference'!M$6*List!$H256)+'NEW Reference'!M$7,0)</f>
        <v>7231</v>
      </c>
      <c r="U256" s="25">
        <f>ROUND(('NEW Reference'!N$6*List!$H256)+'NEW Reference'!N$7,0)</f>
        <v>29177</v>
      </c>
      <c r="V256" s="26">
        <f>ROUND(('NEW Reference'!O$6*List!$H256)+'NEW Reference'!O$7,0)</f>
        <v>1085</v>
      </c>
      <c r="W256" s="26">
        <f>ROUND(('NEW Reference'!P$6*List!$H256)+'NEW Reference'!P$7,0)</f>
        <v>1528</v>
      </c>
      <c r="X256" s="26">
        <f>ROUND(('NEW Reference'!Q$6*List!$H256)+'NEW Reference'!Q$7,0)</f>
        <v>764</v>
      </c>
      <c r="Z256" s="3" t="str">
        <f t="shared" si="13"/>
        <v>SUTTER, California</v>
      </c>
      <c r="AA256" s="79" t="s">
        <v>583</v>
      </c>
      <c r="AB256" s="28" t="s">
        <v>91</v>
      </c>
      <c r="AC256" s="30" t="s">
        <v>468</v>
      </c>
      <c r="AD256" s="29"/>
      <c r="AE256" s="20">
        <f t="shared" si="12"/>
        <v>1.3594999999999999</v>
      </c>
      <c r="AF256" s="75">
        <v>28140</v>
      </c>
      <c r="AG256" t="s">
        <v>584</v>
      </c>
      <c r="AH256" s="20">
        <v>0.90800000000000003</v>
      </c>
    </row>
    <row r="257" spans="1:34">
      <c r="A257" s="83">
        <v>5620</v>
      </c>
      <c r="B257" s="83">
        <v>6103</v>
      </c>
      <c r="C257" s="85">
        <v>99905</v>
      </c>
      <c r="D257" s="78" t="s">
        <v>101</v>
      </c>
      <c r="E257" s="79" t="s">
        <v>585</v>
      </c>
      <c r="F257" s="34" t="s">
        <v>468</v>
      </c>
      <c r="G257" s="24" t="s">
        <v>97</v>
      </c>
      <c r="H257" s="80">
        <f t="shared" si="14"/>
        <v>1.2823</v>
      </c>
      <c r="I257" s="25">
        <f>ROUND(('NEW Reference'!B$6*List!$H257)+'NEW Reference'!B$7,0)</f>
        <v>1595</v>
      </c>
      <c r="J257" s="25">
        <f>ROUND(('NEW Reference'!C$6*List!$H257)+'NEW Reference'!C$7,0)</f>
        <v>2378</v>
      </c>
      <c r="K257" s="25">
        <f>ROUND(('NEW Reference'!D$6*List!$H257)+'NEW Reference'!D$7,0)</f>
        <v>2850</v>
      </c>
      <c r="L257" s="25">
        <f>ROUND(('NEW Reference'!E$6*List!$H257)+'NEW Reference'!E$7,0)</f>
        <v>3523</v>
      </c>
      <c r="M257" s="25">
        <f>ROUND(('NEW Reference'!F$6*List!$H257)+'NEW Reference'!F$7,0)</f>
        <v>3671</v>
      </c>
      <c r="N257" s="25">
        <f>ROUND(('NEW Reference'!G$6*List!$H257)+'NEW Reference'!G$7,0)</f>
        <v>4155</v>
      </c>
      <c r="O257" s="25">
        <f>ROUND(('NEW Reference'!H$6*List!$H257)+'NEW Reference'!H$7,0)</f>
        <v>4314</v>
      </c>
      <c r="P257" s="25">
        <f>ROUND(('NEW Reference'!I$6*List!$H257)+'NEW Reference'!I$7,0)</f>
        <v>4483</v>
      </c>
      <c r="Q257" s="25">
        <f>ROUND(('NEW Reference'!J$6*List!$H257)+'NEW Reference'!J$7,0)</f>
        <v>5192</v>
      </c>
      <c r="R257" s="25">
        <f>ROUND(('NEW Reference'!K$6*List!$H257)+'NEW Reference'!K$7,0)</f>
        <v>5355</v>
      </c>
      <c r="S257" s="25">
        <f>ROUND(('NEW Reference'!L$6*List!$H257)+'NEW Reference'!L$7,0)</f>
        <v>5779</v>
      </c>
      <c r="T257" s="25">
        <f>ROUND(('NEW Reference'!M$6*List!$H257)+'NEW Reference'!M$7,0)</f>
        <v>6902</v>
      </c>
      <c r="U257" s="25">
        <f>ROUND(('NEW Reference'!N$6*List!$H257)+'NEW Reference'!N$7,0)</f>
        <v>27848</v>
      </c>
      <c r="V257" s="26">
        <f>ROUND(('NEW Reference'!O$6*List!$H257)+'NEW Reference'!O$7,0)</f>
        <v>1035</v>
      </c>
      <c r="W257" s="26">
        <f>ROUND(('NEW Reference'!P$6*List!$H257)+'NEW Reference'!P$7,0)</f>
        <v>1459</v>
      </c>
      <c r="X257" s="26">
        <f>ROUND(('NEW Reference'!Q$6*List!$H257)+'NEW Reference'!Q$7,0)</f>
        <v>729</v>
      </c>
      <c r="Z257" s="3" t="str">
        <f t="shared" si="13"/>
        <v>TEHAMA, California</v>
      </c>
      <c r="AA257" s="79" t="s">
        <v>585</v>
      </c>
      <c r="AB257" s="28" t="s">
        <v>91</v>
      </c>
      <c r="AC257" s="23" t="s">
        <v>468</v>
      </c>
      <c r="AD257" s="31"/>
      <c r="AE257" s="20">
        <f t="shared" si="12"/>
        <v>1.2823</v>
      </c>
      <c r="AF257" s="75">
        <v>28420</v>
      </c>
      <c r="AG257" t="s">
        <v>586</v>
      </c>
      <c r="AH257" s="20">
        <v>0.95550000000000002</v>
      </c>
    </row>
    <row r="258" spans="1:34">
      <c r="A258" s="83">
        <v>5630</v>
      </c>
      <c r="B258" s="83">
        <v>6105</v>
      </c>
      <c r="C258" s="85">
        <v>99905</v>
      </c>
      <c r="D258" s="78" t="s">
        <v>101</v>
      </c>
      <c r="E258" s="79" t="s">
        <v>587</v>
      </c>
      <c r="F258" s="34" t="s">
        <v>468</v>
      </c>
      <c r="G258" s="24" t="s">
        <v>97</v>
      </c>
      <c r="H258" s="80">
        <f t="shared" si="14"/>
        <v>1.2823</v>
      </c>
      <c r="I258" s="25">
        <f>ROUND(('NEW Reference'!B$6*List!$H258)+'NEW Reference'!B$7,0)</f>
        <v>1595</v>
      </c>
      <c r="J258" s="25">
        <f>ROUND(('NEW Reference'!C$6*List!$H258)+'NEW Reference'!C$7,0)</f>
        <v>2378</v>
      </c>
      <c r="K258" s="25">
        <f>ROUND(('NEW Reference'!D$6*List!$H258)+'NEW Reference'!D$7,0)</f>
        <v>2850</v>
      </c>
      <c r="L258" s="25">
        <f>ROUND(('NEW Reference'!E$6*List!$H258)+'NEW Reference'!E$7,0)</f>
        <v>3523</v>
      </c>
      <c r="M258" s="25">
        <f>ROUND(('NEW Reference'!F$6*List!$H258)+'NEW Reference'!F$7,0)</f>
        <v>3671</v>
      </c>
      <c r="N258" s="25">
        <f>ROUND(('NEW Reference'!G$6*List!$H258)+'NEW Reference'!G$7,0)</f>
        <v>4155</v>
      </c>
      <c r="O258" s="25">
        <f>ROUND(('NEW Reference'!H$6*List!$H258)+'NEW Reference'!H$7,0)</f>
        <v>4314</v>
      </c>
      <c r="P258" s="25">
        <f>ROUND(('NEW Reference'!I$6*List!$H258)+'NEW Reference'!I$7,0)</f>
        <v>4483</v>
      </c>
      <c r="Q258" s="25">
        <f>ROUND(('NEW Reference'!J$6*List!$H258)+'NEW Reference'!J$7,0)</f>
        <v>5192</v>
      </c>
      <c r="R258" s="25">
        <f>ROUND(('NEW Reference'!K$6*List!$H258)+'NEW Reference'!K$7,0)</f>
        <v>5355</v>
      </c>
      <c r="S258" s="25">
        <f>ROUND(('NEW Reference'!L$6*List!$H258)+'NEW Reference'!L$7,0)</f>
        <v>5779</v>
      </c>
      <c r="T258" s="25">
        <f>ROUND(('NEW Reference'!M$6*List!$H258)+'NEW Reference'!M$7,0)</f>
        <v>6902</v>
      </c>
      <c r="U258" s="25">
        <f>ROUND(('NEW Reference'!N$6*List!$H258)+'NEW Reference'!N$7,0)</f>
        <v>27848</v>
      </c>
      <c r="V258" s="26">
        <f>ROUND(('NEW Reference'!O$6*List!$H258)+'NEW Reference'!O$7,0)</f>
        <v>1035</v>
      </c>
      <c r="W258" s="26">
        <f>ROUND(('NEW Reference'!P$6*List!$H258)+'NEW Reference'!P$7,0)</f>
        <v>1459</v>
      </c>
      <c r="X258" s="26">
        <f>ROUND(('NEW Reference'!Q$6*List!$H258)+'NEW Reference'!Q$7,0)</f>
        <v>729</v>
      </c>
      <c r="Z258" s="3" t="str">
        <f t="shared" si="13"/>
        <v>TRINITY, California</v>
      </c>
      <c r="AA258" s="79" t="s">
        <v>587</v>
      </c>
      <c r="AB258" s="28" t="s">
        <v>91</v>
      </c>
      <c r="AC258" s="23" t="s">
        <v>468</v>
      </c>
      <c r="AD258" s="29"/>
      <c r="AE258" s="20">
        <f t="shared" si="12"/>
        <v>1.2823</v>
      </c>
      <c r="AF258" s="75">
        <v>28450</v>
      </c>
      <c r="AG258" t="s">
        <v>588</v>
      </c>
      <c r="AH258" s="20">
        <v>0.89049999999999996</v>
      </c>
    </row>
    <row r="259" spans="1:34">
      <c r="A259" s="83">
        <v>5640</v>
      </c>
      <c r="B259" s="83">
        <v>6107</v>
      </c>
      <c r="C259" s="85">
        <v>47300</v>
      </c>
      <c r="D259" s="78" t="s">
        <v>589</v>
      </c>
      <c r="E259" s="79" t="s">
        <v>590</v>
      </c>
      <c r="F259" s="33" t="s">
        <v>468</v>
      </c>
      <c r="G259" s="24" t="s">
        <v>90</v>
      </c>
      <c r="H259" s="80">
        <f t="shared" si="14"/>
        <v>0.9627</v>
      </c>
      <c r="I259" s="25">
        <f>ROUND(('NEW Reference'!B$6*List!$H259)+'NEW Reference'!B$7,0)</f>
        <v>1280</v>
      </c>
      <c r="J259" s="25">
        <f>ROUND(('NEW Reference'!C$6*List!$H259)+'NEW Reference'!C$7,0)</f>
        <v>1908</v>
      </c>
      <c r="K259" s="25">
        <f>ROUND(('NEW Reference'!D$6*List!$H259)+'NEW Reference'!D$7,0)</f>
        <v>2287</v>
      </c>
      <c r="L259" s="25">
        <f>ROUND(('NEW Reference'!E$6*List!$H259)+'NEW Reference'!E$7,0)</f>
        <v>2827</v>
      </c>
      <c r="M259" s="25">
        <f>ROUND(('NEW Reference'!F$6*List!$H259)+'NEW Reference'!F$7,0)</f>
        <v>2945</v>
      </c>
      <c r="N259" s="25">
        <f>ROUND(('NEW Reference'!G$6*List!$H259)+'NEW Reference'!G$7,0)</f>
        <v>3334</v>
      </c>
      <c r="O259" s="25">
        <f>ROUND(('NEW Reference'!H$6*List!$H259)+'NEW Reference'!H$7,0)</f>
        <v>3461</v>
      </c>
      <c r="P259" s="25">
        <f>ROUND(('NEW Reference'!I$6*List!$H259)+'NEW Reference'!I$7,0)</f>
        <v>3597</v>
      </c>
      <c r="Q259" s="25">
        <f>ROUND(('NEW Reference'!J$6*List!$H259)+'NEW Reference'!J$7,0)</f>
        <v>4166</v>
      </c>
      <c r="R259" s="25">
        <f>ROUND(('NEW Reference'!K$6*List!$H259)+'NEW Reference'!K$7,0)</f>
        <v>4297</v>
      </c>
      <c r="S259" s="25">
        <f>ROUND(('NEW Reference'!L$6*List!$H259)+'NEW Reference'!L$7,0)</f>
        <v>4637</v>
      </c>
      <c r="T259" s="25">
        <f>ROUND(('NEW Reference'!M$6*List!$H259)+'NEW Reference'!M$7,0)</f>
        <v>5538</v>
      </c>
      <c r="U259" s="25">
        <f>ROUND(('NEW Reference'!N$6*List!$H259)+'NEW Reference'!N$7,0)</f>
        <v>22345</v>
      </c>
      <c r="V259" s="26">
        <f>ROUND(('NEW Reference'!O$6*List!$H259)+'NEW Reference'!O$7,0)</f>
        <v>831</v>
      </c>
      <c r="W259" s="26">
        <f>ROUND(('NEW Reference'!P$6*List!$H259)+'NEW Reference'!P$7,0)</f>
        <v>1171</v>
      </c>
      <c r="X259" s="26">
        <f>ROUND(('NEW Reference'!Q$6*List!$H259)+'NEW Reference'!Q$7,0)</f>
        <v>585</v>
      </c>
      <c r="Z259" s="3" t="str">
        <f t="shared" si="13"/>
        <v>TULARE, California</v>
      </c>
      <c r="AA259" s="79" t="s">
        <v>590</v>
      </c>
      <c r="AB259" s="28" t="s">
        <v>91</v>
      </c>
      <c r="AC259" s="23" t="s">
        <v>468</v>
      </c>
      <c r="AD259" s="29"/>
      <c r="AE259" s="20">
        <f t="shared" si="12"/>
        <v>0.9627</v>
      </c>
      <c r="AF259" s="75">
        <v>28660</v>
      </c>
      <c r="AG259" t="s">
        <v>591</v>
      </c>
      <c r="AH259" s="20">
        <v>0.94989999999999997</v>
      </c>
    </row>
    <row r="260" spans="1:34">
      <c r="A260" s="83">
        <v>5650</v>
      </c>
      <c r="B260" s="83">
        <v>6109</v>
      </c>
      <c r="C260" s="85">
        <v>99905</v>
      </c>
      <c r="D260" s="78" t="s">
        <v>101</v>
      </c>
      <c r="E260" s="79" t="s">
        <v>592</v>
      </c>
      <c r="F260" s="34" t="s">
        <v>468</v>
      </c>
      <c r="G260" s="24" t="s">
        <v>97</v>
      </c>
      <c r="H260" s="80">
        <f t="shared" si="14"/>
        <v>1.2823</v>
      </c>
      <c r="I260" s="25">
        <f>ROUND(('NEW Reference'!B$6*List!$H260)+'NEW Reference'!B$7,0)</f>
        <v>1595</v>
      </c>
      <c r="J260" s="25">
        <f>ROUND(('NEW Reference'!C$6*List!$H260)+'NEW Reference'!C$7,0)</f>
        <v>2378</v>
      </c>
      <c r="K260" s="25">
        <f>ROUND(('NEW Reference'!D$6*List!$H260)+'NEW Reference'!D$7,0)</f>
        <v>2850</v>
      </c>
      <c r="L260" s="25">
        <f>ROUND(('NEW Reference'!E$6*List!$H260)+'NEW Reference'!E$7,0)</f>
        <v>3523</v>
      </c>
      <c r="M260" s="25">
        <f>ROUND(('NEW Reference'!F$6*List!$H260)+'NEW Reference'!F$7,0)</f>
        <v>3671</v>
      </c>
      <c r="N260" s="25">
        <f>ROUND(('NEW Reference'!G$6*List!$H260)+'NEW Reference'!G$7,0)</f>
        <v>4155</v>
      </c>
      <c r="O260" s="25">
        <f>ROUND(('NEW Reference'!H$6*List!$H260)+'NEW Reference'!H$7,0)</f>
        <v>4314</v>
      </c>
      <c r="P260" s="25">
        <f>ROUND(('NEW Reference'!I$6*List!$H260)+'NEW Reference'!I$7,0)</f>
        <v>4483</v>
      </c>
      <c r="Q260" s="25">
        <f>ROUND(('NEW Reference'!J$6*List!$H260)+'NEW Reference'!J$7,0)</f>
        <v>5192</v>
      </c>
      <c r="R260" s="25">
        <f>ROUND(('NEW Reference'!K$6*List!$H260)+'NEW Reference'!K$7,0)</f>
        <v>5355</v>
      </c>
      <c r="S260" s="25">
        <f>ROUND(('NEW Reference'!L$6*List!$H260)+'NEW Reference'!L$7,0)</f>
        <v>5779</v>
      </c>
      <c r="T260" s="25">
        <f>ROUND(('NEW Reference'!M$6*List!$H260)+'NEW Reference'!M$7,0)</f>
        <v>6902</v>
      </c>
      <c r="U260" s="25">
        <f>ROUND(('NEW Reference'!N$6*List!$H260)+'NEW Reference'!N$7,0)</f>
        <v>27848</v>
      </c>
      <c r="V260" s="26">
        <f>ROUND(('NEW Reference'!O$6*List!$H260)+'NEW Reference'!O$7,0)</f>
        <v>1035</v>
      </c>
      <c r="W260" s="26">
        <f>ROUND(('NEW Reference'!P$6*List!$H260)+'NEW Reference'!P$7,0)</f>
        <v>1459</v>
      </c>
      <c r="X260" s="26">
        <f>ROUND(('NEW Reference'!Q$6*List!$H260)+'NEW Reference'!Q$7,0)</f>
        <v>729</v>
      </c>
      <c r="Z260" s="3" t="str">
        <f t="shared" si="13"/>
        <v>TUOLUMNE, California</v>
      </c>
      <c r="AA260" s="79" t="s">
        <v>592</v>
      </c>
      <c r="AB260" s="28" t="s">
        <v>91</v>
      </c>
      <c r="AC260" s="23" t="s">
        <v>468</v>
      </c>
      <c r="AD260" s="29"/>
      <c r="AE260" s="20">
        <f t="shared" si="12"/>
        <v>1.2823</v>
      </c>
      <c r="AF260" s="75">
        <v>28700</v>
      </c>
      <c r="AG260" t="s">
        <v>593</v>
      </c>
      <c r="AH260" s="20">
        <v>0.81010000000000004</v>
      </c>
    </row>
    <row r="261" spans="1:34">
      <c r="A261" s="83">
        <v>5660</v>
      </c>
      <c r="B261" s="83">
        <v>6111</v>
      </c>
      <c r="C261" s="85">
        <v>37100</v>
      </c>
      <c r="D261" s="78" t="s">
        <v>594</v>
      </c>
      <c r="E261" s="79" t="s">
        <v>595</v>
      </c>
      <c r="F261" s="33" t="s">
        <v>468</v>
      </c>
      <c r="G261" s="24" t="s">
        <v>90</v>
      </c>
      <c r="H261" s="80">
        <f t="shared" si="14"/>
        <v>1.2536</v>
      </c>
      <c r="I261" s="25">
        <f>ROUND(('NEW Reference'!B$6*List!$H261)+'NEW Reference'!B$7,0)</f>
        <v>1567</v>
      </c>
      <c r="J261" s="25">
        <f>ROUND(('NEW Reference'!C$6*List!$H261)+'NEW Reference'!C$7,0)</f>
        <v>2336</v>
      </c>
      <c r="K261" s="25">
        <f>ROUND(('NEW Reference'!D$6*List!$H261)+'NEW Reference'!D$7,0)</f>
        <v>2799</v>
      </c>
      <c r="L261" s="25">
        <f>ROUND(('NEW Reference'!E$6*List!$H261)+'NEW Reference'!E$7,0)</f>
        <v>3461</v>
      </c>
      <c r="M261" s="25">
        <f>ROUND(('NEW Reference'!F$6*List!$H261)+'NEW Reference'!F$7,0)</f>
        <v>3605</v>
      </c>
      <c r="N261" s="25">
        <f>ROUND(('NEW Reference'!G$6*List!$H261)+'NEW Reference'!G$7,0)</f>
        <v>4081</v>
      </c>
      <c r="O261" s="25">
        <f>ROUND(('NEW Reference'!H$6*List!$H261)+'NEW Reference'!H$7,0)</f>
        <v>4237</v>
      </c>
      <c r="P261" s="25">
        <f>ROUND(('NEW Reference'!I$6*List!$H261)+'NEW Reference'!I$7,0)</f>
        <v>4404</v>
      </c>
      <c r="Q261" s="25">
        <f>ROUND(('NEW Reference'!J$6*List!$H261)+'NEW Reference'!J$7,0)</f>
        <v>5100</v>
      </c>
      <c r="R261" s="25">
        <f>ROUND(('NEW Reference'!K$6*List!$H261)+'NEW Reference'!K$7,0)</f>
        <v>5260</v>
      </c>
      <c r="S261" s="25">
        <f>ROUND(('NEW Reference'!L$6*List!$H261)+'NEW Reference'!L$7,0)</f>
        <v>5676</v>
      </c>
      <c r="T261" s="25">
        <f>ROUND(('NEW Reference'!M$6*List!$H261)+'NEW Reference'!M$7,0)</f>
        <v>6779</v>
      </c>
      <c r="U261" s="25">
        <f>ROUND(('NEW Reference'!N$6*List!$H261)+'NEW Reference'!N$7,0)</f>
        <v>27354</v>
      </c>
      <c r="V261" s="26">
        <f>ROUND(('NEW Reference'!O$6*List!$H261)+'NEW Reference'!O$7,0)</f>
        <v>1017</v>
      </c>
      <c r="W261" s="26">
        <f>ROUND(('NEW Reference'!P$6*List!$H261)+'NEW Reference'!P$7,0)</f>
        <v>1433</v>
      </c>
      <c r="X261" s="26">
        <f>ROUND(('NEW Reference'!Q$6*List!$H261)+'NEW Reference'!Q$7,0)</f>
        <v>716</v>
      </c>
      <c r="Z261" s="3" t="str">
        <f t="shared" si="13"/>
        <v>VENTURA, California</v>
      </c>
      <c r="AA261" s="79" t="s">
        <v>595</v>
      </c>
      <c r="AB261" s="28" t="s">
        <v>91</v>
      </c>
      <c r="AC261" s="30" t="s">
        <v>468</v>
      </c>
      <c r="AD261" s="29"/>
      <c r="AE261" s="20">
        <f t="shared" si="12"/>
        <v>1.2536</v>
      </c>
      <c r="AF261" s="75">
        <v>28740</v>
      </c>
      <c r="AG261" t="s">
        <v>596</v>
      </c>
      <c r="AH261" s="20">
        <v>1.0571999999999999</v>
      </c>
    </row>
    <row r="262" spans="1:34">
      <c r="A262" s="83">
        <v>5670</v>
      </c>
      <c r="B262" s="83">
        <v>6113</v>
      </c>
      <c r="C262" s="85">
        <v>40900</v>
      </c>
      <c r="D262" s="78" t="s">
        <v>484</v>
      </c>
      <c r="E262" s="79" t="s">
        <v>597</v>
      </c>
      <c r="F262" s="33" t="s">
        <v>468</v>
      </c>
      <c r="G262" s="24" t="s">
        <v>90</v>
      </c>
      <c r="H262" s="80">
        <f t="shared" si="14"/>
        <v>1.5690000000000002</v>
      </c>
      <c r="I262" s="25">
        <f>ROUND(('NEW Reference'!B$6*List!$H262)+'NEW Reference'!B$7,0)</f>
        <v>1878</v>
      </c>
      <c r="J262" s="25">
        <f>ROUND(('NEW Reference'!C$6*List!$H262)+'NEW Reference'!C$7,0)</f>
        <v>2800</v>
      </c>
      <c r="K262" s="25">
        <f>ROUND(('NEW Reference'!D$6*List!$H262)+'NEW Reference'!D$7,0)</f>
        <v>3355</v>
      </c>
      <c r="L262" s="25">
        <f>ROUND(('NEW Reference'!E$6*List!$H262)+'NEW Reference'!E$7,0)</f>
        <v>4148</v>
      </c>
      <c r="M262" s="25">
        <f>ROUND(('NEW Reference'!F$6*List!$H262)+'NEW Reference'!F$7,0)</f>
        <v>4321</v>
      </c>
      <c r="N262" s="25">
        <f>ROUND(('NEW Reference'!G$6*List!$H262)+'NEW Reference'!G$7,0)</f>
        <v>4892</v>
      </c>
      <c r="O262" s="25">
        <f>ROUND(('NEW Reference'!H$6*List!$H262)+'NEW Reference'!H$7,0)</f>
        <v>5079</v>
      </c>
      <c r="P262" s="25">
        <f>ROUND(('NEW Reference'!I$6*List!$H262)+'NEW Reference'!I$7,0)</f>
        <v>5278</v>
      </c>
      <c r="Q262" s="25">
        <f>ROUND(('NEW Reference'!J$6*List!$H262)+'NEW Reference'!J$7,0)</f>
        <v>6112</v>
      </c>
      <c r="R262" s="25">
        <f>ROUND(('NEW Reference'!K$6*List!$H262)+'NEW Reference'!K$7,0)</f>
        <v>6305</v>
      </c>
      <c r="S262" s="25">
        <f>ROUND(('NEW Reference'!L$6*List!$H262)+'NEW Reference'!L$7,0)</f>
        <v>6803</v>
      </c>
      <c r="T262" s="25">
        <f>ROUND(('NEW Reference'!M$6*List!$H262)+'NEW Reference'!M$7,0)</f>
        <v>8125</v>
      </c>
      <c r="U262" s="25">
        <f>ROUND(('NEW Reference'!N$6*List!$H262)+'NEW Reference'!N$7,0)</f>
        <v>32785</v>
      </c>
      <c r="V262" s="26">
        <f>ROUND(('NEW Reference'!O$6*List!$H262)+'NEW Reference'!O$7,0)</f>
        <v>1219</v>
      </c>
      <c r="W262" s="26">
        <f>ROUND(('NEW Reference'!P$6*List!$H262)+'NEW Reference'!P$7,0)</f>
        <v>1717</v>
      </c>
      <c r="X262" s="26">
        <f>ROUND(('NEW Reference'!Q$6*List!$H262)+'NEW Reference'!Q$7,0)</f>
        <v>859</v>
      </c>
      <c r="Z262" s="3" t="str">
        <f t="shared" si="13"/>
        <v>YOLO, California</v>
      </c>
      <c r="AA262" s="79" t="s">
        <v>597</v>
      </c>
      <c r="AB262" s="28" t="s">
        <v>91</v>
      </c>
      <c r="AC262" s="23" t="s">
        <v>468</v>
      </c>
      <c r="AD262" s="31"/>
      <c r="AE262" s="20">
        <f t="shared" si="12"/>
        <v>1.5690000000000002</v>
      </c>
      <c r="AF262" s="75">
        <v>28880</v>
      </c>
      <c r="AG262" t="s">
        <v>598</v>
      </c>
      <c r="AH262" s="20">
        <v>1.1745000000000001</v>
      </c>
    </row>
    <row r="263" spans="1:34">
      <c r="A263" s="83">
        <v>5680</v>
      </c>
      <c r="B263" s="83">
        <v>6115</v>
      </c>
      <c r="C263" s="85">
        <v>49700</v>
      </c>
      <c r="D263" s="78" t="s">
        <v>582</v>
      </c>
      <c r="E263" s="79" t="s">
        <v>599</v>
      </c>
      <c r="F263" s="33" t="s">
        <v>468</v>
      </c>
      <c r="G263" s="24" t="s">
        <v>90</v>
      </c>
      <c r="H263" s="80">
        <f t="shared" si="14"/>
        <v>1.3594999999999999</v>
      </c>
      <c r="I263" s="25">
        <f>ROUND(('NEW Reference'!B$6*List!$H263)+'NEW Reference'!B$7,0)</f>
        <v>1671</v>
      </c>
      <c r="J263" s="25">
        <f>ROUND(('NEW Reference'!C$6*List!$H263)+'NEW Reference'!C$7,0)</f>
        <v>2492</v>
      </c>
      <c r="K263" s="25">
        <f>ROUND(('NEW Reference'!D$6*List!$H263)+'NEW Reference'!D$7,0)</f>
        <v>2986</v>
      </c>
      <c r="L263" s="25">
        <f>ROUND(('NEW Reference'!E$6*List!$H263)+'NEW Reference'!E$7,0)</f>
        <v>3691</v>
      </c>
      <c r="M263" s="25">
        <f>ROUND(('NEW Reference'!F$6*List!$H263)+'NEW Reference'!F$7,0)</f>
        <v>3846</v>
      </c>
      <c r="N263" s="25">
        <f>ROUND(('NEW Reference'!G$6*List!$H263)+'NEW Reference'!G$7,0)</f>
        <v>4353</v>
      </c>
      <c r="O263" s="25">
        <f>ROUND(('NEW Reference'!H$6*List!$H263)+'NEW Reference'!H$7,0)</f>
        <v>4520</v>
      </c>
      <c r="P263" s="25">
        <f>ROUND(('NEW Reference'!I$6*List!$H263)+'NEW Reference'!I$7,0)</f>
        <v>4697</v>
      </c>
      <c r="Q263" s="25">
        <f>ROUND(('NEW Reference'!J$6*List!$H263)+'NEW Reference'!J$7,0)</f>
        <v>5440</v>
      </c>
      <c r="R263" s="25">
        <f>ROUND(('NEW Reference'!K$6*List!$H263)+'NEW Reference'!K$7,0)</f>
        <v>5611</v>
      </c>
      <c r="S263" s="25">
        <f>ROUND(('NEW Reference'!L$6*List!$H263)+'NEW Reference'!L$7,0)</f>
        <v>6055</v>
      </c>
      <c r="T263" s="25">
        <f>ROUND(('NEW Reference'!M$6*List!$H263)+'NEW Reference'!M$7,0)</f>
        <v>7231</v>
      </c>
      <c r="U263" s="25">
        <f>ROUND(('NEW Reference'!N$6*List!$H263)+'NEW Reference'!N$7,0)</f>
        <v>29177</v>
      </c>
      <c r="V263" s="26">
        <f>ROUND(('NEW Reference'!O$6*List!$H263)+'NEW Reference'!O$7,0)</f>
        <v>1085</v>
      </c>
      <c r="W263" s="26">
        <f>ROUND(('NEW Reference'!P$6*List!$H263)+'NEW Reference'!P$7,0)</f>
        <v>1528</v>
      </c>
      <c r="X263" s="26">
        <f>ROUND(('NEW Reference'!Q$6*List!$H263)+'NEW Reference'!Q$7,0)</f>
        <v>764</v>
      </c>
      <c r="Z263" s="3" t="str">
        <f t="shared" si="13"/>
        <v>YUBA, California</v>
      </c>
      <c r="AA263" s="79" t="s">
        <v>599</v>
      </c>
      <c r="AB263" s="28" t="s">
        <v>91</v>
      </c>
      <c r="AC263" s="30" t="s">
        <v>468</v>
      </c>
      <c r="AD263" s="29"/>
      <c r="AE263" s="20">
        <f t="shared" si="12"/>
        <v>1.3594999999999999</v>
      </c>
      <c r="AF263" s="75">
        <v>28940</v>
      </c>
      <c r="AG263" t="s">
        <v>600</v>
      </c>
      <c r="AH263" s="20">
        <v>0.73499999999999999</v>
      </c>
    </row>
    <row r="264" spans="1:34">
      <c r="A264" s="83">
        <v>5999</v>
      </c>
      <c r="B264" s="83">
        <v>6990</v>
      </c>
      <c r="C264" s="85">
        <v>99905</v>
      </c>
      <c r="D264" s="78" t="s">
        <v>101</v>
      </c>
      <c r="E264" s="79" t="s">
        <v>236</v>
      </c>
      <c r="F264" s="33" t="s">
        <v>468</v>
      </c>
      <c r="G264" s="24" t="s">
        <v>97</v>
      </c>
      <c r="H264" s="80">
        <f t="shared" si="14"/>
        <v>1.2823</v>
      </c>
      <c r="I264" s="25">
        <f>ROUND(('NEW Reference'!B$6*List!$H264)+'NEW Reference'!B$7,0)</f>
        <v>1595</v>
      </c>
      <c r="J264" s="25">
        <f>ROUND(('NEW Reference'!C$6*List!$H264)+'NEW Reference'!C$7,0)</f>
        <v>2378</v>
      </c>
      <c r="K264" s="25">
        <f>ROUND(('NEW Reference'!D$6*List!$H264)+'NEW Reference'!D$7,0)</f>
        <v>2850</v>
      </c>
      <c r="L264" s="25">
        <f>ROUND(('NEW Reference'!E$6*List!$H264)+'NEW Reference'!E$7,0)</f>
        <v>3523</v>
      </c>
      <c r="M264" s="25">
        <f>ROUND(('NEW Reference'!F$6*List!$H264)+'NEW Reference'!F$7,0)</f>
        <v>3671</v>
      </c>
      <c r="N264" s="25">
        <f>ROUND(('NEW Reference'!G$6*List!$H264)+'NEW Reference'!G$7,0)</f>
        <v>4155</v>
      </c>
      <c r="O264" s="25">
        <f>ROUND(('NEW Reference'!H$6*List!$H264)+'NEW Reference'!H$7,0)</f>
        <v>4314</v>
      </c>
      <c r="P264" s="25">
        <f>ROUND(('NEW Reference'!I$6*List!$H264)+'NEW Reference'!I$7,0)</f>
        <v>4483</v>
      </c>
      <c r="Q264" s="25">
        <f>ROUND(('NEW Reference'!J$6*List!$H264)+'NEW Reference'!J$7,0)</f>
        <v>5192</v>
      </c>
      <c r="R264" s="25">
        <f>ROUND(('NEW Reference'!K$6*List!$H264)+'NEW Reference'!K$7,0)</f>
        <v>5355</v>
      </c>
      <c r="S264" s="25">
        <f>ROUND(('NEW Reference'!L$6*List!$H264)+'NEW Reference'!L$7,0)</f>
        <v>5779</v>
      </c>
      <c r="T264" s="25">
        <f>ROUND(('NEW Reference'!M$6*List!$H264)+'NEW Reference'!M$7,0)</f>
        <v>6902</v>
      </c>
      <c r="U264" s="25">
        <f>ROUND(('NEW Reference'!N$6*List!$H264)+'NEW Reference'!N$7,0)</f>
        <v>27848</v>
      </c>
      <c r="V264" s="26">
        <f>ROUND(('NEW Reference'!O$6*List!$H264)+'NEW Reference'!O$7,0)</f>
        <v>1035</v>
      </c>
      <c r="W264" s="26">
        <f>ROUND(('NEW Reference'!P$6*List!$H264)+'NEW Reference'!P$7,0)</f>
        <v>1459</v>
      </c>
      <c r="X264" s="26">
        <f>ROUND(('NEW Reference'!Q$6*List!$H264)+'NEW Reference'!Q$7,0)</f>
        <v>729</v>
      </c>
      <c r="Z264" s="3" t="str">
        <f t="shared" si="13"/>
        <v>STATEWIDE, California</v>
      </c>
      <c r="AA264" s="79" t="s">
        <v>236</v>
      </c>
      <c r="AB264" s="28" t="s">
        <v>91</v>
      </c>
      <c r="AC264" s="30" t="s">
        <v>468</v>
      </c>
      <c r="AD264" s="31"/>
      <c r="AE264" s="20">
        <f t="shared" si="12"/>
        <v>1.2823</v>
      </c>
      <c r="AF264" s="75">
        <v>29020</v>
      </c>
      <c r="AG264" t="s">
        <v>601</v>
      </c>
      <c r="AH264" s="20">
        <v>0.98109999999999997</v>
      </c>
    </row>
    <row r="265" spans="1:34">
      <c r="A265" s="83">
        <v>6000</v>
      </c>
      <c r="B265" s="83">
        <v>8001</v>
      </c>
      <c r="C265" s="85">
        <v>19740</v>
      </c>
      <c r="D265" s="78" t="s">
        <v>402</v>
      </c>
      <c r="E265" s="79" t="s">
        <v>602</v>
      </c>
      <c r="F265" s="33" t="s">
        <v>603</v>
      </c>
      <c r="G265" s="24" t="s">
        <v>90</v>
      </c>
      <c r="H265" s="80">
        <f t="shared" si="14"/>
        <v>1.0118</v>
      </c>
      <c r="I265" s="25">
        <f>ROUND(('NEW Reference'!B$6*List!$H265)+'NEW Reference'!B$7,0)</f>
        <v>1328</v>
      </c>
      <c r="J265" s="25">
        <f>ROUND(('NEW Reference'!C$6*List!$H265)+'NEW Reference'!C$7,0)</f>
        <v>1981</v>
      </c>
      <c r="K265" s="25">
        <f>ROUND(('NEW Reference'!D$6*List!$H265)+'NEW Reference'!D$7,0)</f>
        <v>2373</v>
      </c>
      <c r="L265" s="25">
        <f>ROUND(('NEW Reference'!E$6*List!$H265)+'NEW Reference'!E$7,0)</f>
        <v>2934</v>
      </c>
      <c r="M265" s="25">
        <f>ROUND(('NEW Reference'!F$6*List!$H265)+'NEW Reference'!F$7,0)</f>
        <v>3057</v>
      </c>
      <c r="N265" s="25">
        <f>ROUND(('NEW Reference'!G$6*List!$H265)+'NEW Reference'!G$7,0)</f>
        <v>3460</v>
      </c>
      <c r="O265" s="25">
        <f>ROUND(('NEW Reference'!H$6*List!$H265)+'NEW Reference'!H$7,0)</f>
        <v>3592</v>
      </c>
      <c r="P265" s="25">
        <f>ROUND(('NEW Reference'!I$6*List!$H265)+'NEW Reference'!I$7,0)</f>
        <v>3733</v>
      </c>
      <c r="Q265" s="25">
        <f>ROUND(('NEW Reference'!J$6*List!$H265)+'NEW Reference'!J$7,0)</f>
        <v>4323</v>
      </c>
      <c r="R265" s="25">
        <f>ROUND(('NEW Reference'!K$6*List!$H265)+'NEW Reference'!K$7,0)</f>
        <v>4460</v>
      </c>
      <c r="S265" s="25">
        <f>ROUND(('NEW Reference'!L$6*List!$H265)+'NEW Reference'!L$7,0)</f>
        <v>4812</v>
      </c>
      <c r="T265" s="25">
        <f>ROUND(('NEW Reference'!M$6*List!$H265)+'NEW Reference'!M$7,0)</f>
        <v>5748</v>
      </c>
      <c r="U265" s="25">
        <f>ROUND(('NEW Reference'!N$6*List!$H265)+'NEW Reference'!N$7,0)</f>
        <v>23191</v>
      </c>
      <c r="V265" s="26">
        <f>ROUND(('NEW Reference'!O$6*List!$H265)+'NEW Reference'!O$7,0)</f>
        <v>862</v>
      </c>
      <c r="W265" s="26">
        <f>ROUND(('NEW Reference'!P$6*List!$H265)+'NEW Reference'!P$7,0)</f>
        <v>1215</v>
      </c>
      <c r="X265" s="26">
        <f>ROUND(('NEW Reference'!Q$6*List!$H265)+'NEW Reference'!Q$7,0)</f>
        <v>607</v>
      </c>
      <c r="Z265" s="3" t="str">
        <f t="shared" si="13"/>
        <v>ADAMS, Colorado</v>
      </c>
      <c r="AA265" s="79" t="s">
        <v>602</v>
      </c>
      <c r="AB265" s="28" t="s">
        <v>91</v>
      </c>
      <c r="AC265" s="30" t="s">
        <v>603</v>
      </c>
      <c r="AD265" s="31"/>
      <c r="AE265" s="20">
        <f t="shared" si="12"/>
        <v>1.0118</v>
      </c>
      <c r="AF265" s="75">
        <v>29100</v>
      </c>
      <c r="AG265" t="s">
        <v>604</v>
      </c>
      <c r="AH265" s="20">
        <v>0.97829999999999995</v>
      </c>
    </row>
    <row r="266" spans="1:34">
      <c r="A266" s="83">
        <v>6010</v>
      </c>
      <c r="B266" s="83">
        <v>8003</v>
      </c>
      <c r="C266" s="85">
        <v>99906</v>
      </c>
      <c r="D266" s="78" t="s">
        <v>103</v>
      </c>
      <c r="E266" s="79" t="s">
        <v>605</v>
      </c>
      <c r="F266" s="34" t="s">
        <v>603</v>
      </c>
      <c r="G266" s="24" t="s">
        <v>97</v>
      </c>
      <c r="H266" s="80">
        <f t="shared" si="14"/>
        <v>1.0541</v>
      </c>
      <c r="I266" s="25">
        <f>ROUND(('NEW Reference'!B$6*List!$H266)+'NEW Reference'!B$7,0)</f>
        <v>1370</v>
      </c>
      <c r="J266" s="25">
        <f>ROUND(('NEW Reference'!C$6*List!$H266)+'NEW Reference'!C$7,0)</f>
        <v>2043</v>
      </c>
      <c r="K266" s="25">
        <f>ROUND(('NEW Reference'!D$6*List!$H266)+'NEW Reference'!D$7,0)</f>
        <v>2448</v>
      </c>
      <c r="L266" s="25">
        <f>ROUND(('NEW Reference'!E$6*List!$H266)+'NEW Reference'!E$7,0)</f>
        <v>3026</v>
      </c>
      <c r="M266" s="25">
        <f>ROUND(('NEW Reference'!F$6*List!$H266)+'NEW Reference'!F$7,0)</f>
        <v>3153</v>
      </c>
      <c r="N266" s="25">
        <f>ROUND(('NEW Reference'!G$6*List!$H266)+'NEW Reference'!G$7,0)</f>
        <v>3569</v>
      </c>
      <c r="O266" s="25">
        <f>ROUND(('NEW Reference'!H$6*List!$H266)+'NEW Reference'!H$7,0)</f>
        <v>3705</v>
      </c>
      <c r="P266" s="25">
        <f>ROUND(('NEW Reference'!I$6*List!$H266)+'NEW Reference'!I$7,0)</f>
        <v>3851</v>
      </c>
      <c r="Q266" s="25">
        <f>ROUND(('NEW Reference'!J$6*List!$H266)+'NEW Reference'!J$7,0)</f>
        <v>4459</v>
      </c>
      <c r="R266" s="25">
        <f>ROUND(('NEW Reference'!K$6*List!$H266)+'NEW Reference'!K$7,0)</f>
        <v>4600</v>
      </c>
      <c r="S266" s="25">
        <f>ROUND(('NEW Reference'!L$6*List!$H266)+'NEW Reference'!L$7,0)</f>
        <v>4964</v>
      </c>
      <c r="T266" s="25">
        <f>ROUND(('NEW Reference'!M$6*List!$H266)+'NEW Reference'!M$7,0)</f>
        <v>5928</v>
      </c>
      <c r="U266" s="25">
        <f>ROUND(('NEW Reference'!N$6*List!$H266)+'NEW Reference'!N$7,0)</f>
        <v>23919</v>
      </c>
      <c r="V266" s="26">
        <f>ROUND(('NEW Reference'!O$6*List!$H266)+'NEW Reference'!O$7,0)</f>
        <v>889</v>
      </c>
      <c r="W266" s="26">
        <f>ROUND(('NEW Reference'!P$6*List!$H266)+'NEW Reference'!P$7,0)</f>
        <v>1253</v>
      </c>
      <c r="X266" s="26">
        <f>ROUND(('NEW Reference'!Q$6*List!$H266)+'NEW Reference'!Q$7,0)</f>
        <v>627</v>
      </c>
      <c r="Z266" s="3" t="str">
        <f t="shared" si="13"/>
        <v>ALAMOSA, Colorado</v>
      </c>
      <c r="AA266" s="79" t="s">
        <v>605</v>
      </c>
      <c r="AB266" s="28" t="s">
        <v>91</v>
      </c>
      <c r="AC266" s="23" t="s">
        <v>603</v>
      </c>
      <c r="AD266" s="31"/>
      <c r="AE266" s="20">
        <f t="shared" si="12"/>
        <v>1.0541</v>
      </c>
      <c r="AF266" s="75">
        <v>29180</v>
      </c>
      <c r="AG266" t="s">
        <v>606</v>
      </c>
      <c r="AH266" s="20">
        <v>0.81840000000000002</v>
      </c>
    </row>
    <row r="267" spans="1:34">
      <c r="A267" s="83">
        <v>6020</v>
      </c>
      <c r="B267" s="83">
        <v>8005</v>
      </c>
      <c r="C267" s="85">
        <v>19740</v>
      </c>
      <c r="D267" s="78" t="s">
        <v>402</v>
      </c>
      <c r="E267" s="79" t="s">
        <v>607</v>
      </c>
      <c r="F267" s="33" t="s">
        <v>603</v>
      </c>
      <c r="G267" s="24" t="s">
        <v>90</v>
      </c>
      <c r="H267" s="80">
        <f t="shared" si="14"/>
        <v>1.0118</v>
      </c>
      <c r="I267" s="25">
        <f>ROUND(('NEW Reference'!B$6*List!$H267)+'NEW Reference'!B$7,0)</f>
        <v>1328</v>
      </c>
      <c r="J267" s="25">
        <f>ROUND(('NEW Reference'!C$6*List!$H267)+'NEW Reference'!C$7,0)</f>
        <v>1981</v>
      </c>
      <c r="K267" s="25">
        <f>ROUND(('NEW Reference'!D$6*List!$H267)+'NEW Reference'!D$7,0)</f>
        <v>2373</v>
      </c>
      <c r="L267" s="25">
        <f>ROUND(('NEW Reference'!E$6*List!$H267)+'NEW Reference'!E$7,0)</f>
        <v>2934</v>
      </c>
      <c r="M267" s="25">
        <f>ROUND(('NEW Reference'!F$6*List!$H267)+'NEW Reference'!F$7,0)</f>
        <v>3057</v>
      </c>
      <c r="N267" s="25">
        <f>ROUND(('NEW Reference'!G$6*List!$H267)+'NEW Reference'!G$7,0)</f>
        <v>3460</v>
      </c>
      <c r="O267" s="25">
        <f>ROUND(('NEW Reference'!H$6*List!$H267)+'NEW Reference'!H$7,0)</f>
        <v>3592</v>
      </c>
      <c r="P267" s="25">
        <f>ROUND(('NEW Reference'!I$6*List!$H267)+'NEW Reference'!I$7,0)</f>
        <v>3733</v>
      </c>
      <c r="Q267" s="25">
        <f>ROUND(('NEW Reference'!J$6*List!$H267)+'NEW Reference'!J$7,0)</f>
        <v>4323</v>
      </c>
      <c r="R267" s="25">
        <f>ROUND(('NEW Reference'!K$6*List!$H267)+'NEW Reference'!K$7,0)</f>
        <v>4460</v>
      </c>
      <c r="S267" s="25">
        <f>ROUND(('NEW Reference'!L$6*List!$H267)+'NEW Reference'!L$7,0)</f>
        <v>4812</v>
      </c>
      <c r="T267" s="25">
        <f>ROUND(('NEW Reference'!M$6*List!$H267)+'NEW Reference'!M$7,0)</f>
        <v>5748</v>
      </c>
      <c r="U267" s="25">
        <f>ROUND(('NEW Reference'!N$6*List!$H267)+'NEW Reference'!N$7,0)</f>
        <v>23191</v>
      </c>
      <c r="V267" s="26">
        <f>ROUND(('NEW Reference'!O$6*List!$H267)+'NEW Reference'!O$7,0)</f>
        <v>862</v>
      </c>
      <c r="W267" s="26">
        <f>ROUND(('NEW Reference'!P$6*List!$H267)+'NEW Reference'!P$7,0)</f>
        <v>1215</v>
      </c>
      <c r="X267" s="26">
        <f>ROUND(('NEW Reference'!Q$6*List!$H267)+'NEW Reference'!Q$7,0)</f>
        <v>607</v>
      </c>
      <c r="Z267" s="3" t="str">
        <f t="shared" si="13"/>
        <v>ARAPAHOE, Colorado</v>
      </c>
      <c r="AA267" s="79" t="s">
        <v>607</v>
      </c>
      <c r="AB267" s="28" t="s">
        <v>91</v>
      </c>
      <c r="AC267" s="23" t="s">
        <v>603</v>
      </c>
      <c r="AD267" s="29"/>
      <c r="AE267" s="20">
        <f t="shared" si="12"/>
        <v>1.0118</v>
      </c>
      <c r="AF267" s="75">
        <v>29200</v>
      </c>
      <c r="AG267" t="s">
        <v>608</v>
      </c>
      <c r="AH267" s="20">
        <v>1.0127999999999999</v>
      </c>
    </row>
    <row r="268" spans="1:34">
      <c r="A268" s="83">
        <v>6030</v>
      </c>
      <c r="B268" s="83">
        <v>8007</v>
      </c>
      <c r="C268" s="85">
        <v>99906</v>
      </c>
      <c r="D268" s="78" t="s">
        <v>103</v>
      </c>
      <c r="E268" s="79" t="s">
        <v>609</v>
      </c>
      <c r="F268" s="34" t="s">
        <v>603</v>
      </c>
      <c r="G268" s="24" t="s">
        <v>97</v>
      </c>
      <c r="H268" s="80">
        <f t="shared" si="14"/>
        <v>1.0541</v>
      </c>
      <c r="I268" s="25">
        <f>ROUND(('NEW Reference'!B$6*List!$H268)+'NEW Reference'!B$7,0)</f>
        <v>1370</v>
      </c>
      <c r="J268" s="25">
        <f>ROUND(('NEW Reference'!C$6*List!$H268)+'NEW Reference'!C$7,0)</f>
        <v>2043</v>
      </c>
      <c r="K268" s="25">
        <f>ROUND(('NEW Reference'!D$6*List!$H268)+'NEW Reference'!D$7,0)</f>
        <v>2448</v>
      </c>
      <c r="L268" s="25">
        <f>ROUND(('NEW Reference'!E$6*List!$H268)+'NEW Reference'!E$7,0)</f>
        <v>3026</v>
      </c>
      <c r="M268" s="25">
        <f>ROUND(('NEW Reference'!F$6*List!$H268)+'NEW Reference'!F$7,0)</f>
        <v>3153</v>
      </c>
      <c r="N268" s="25">
        <f>ROUND(('NEW Reference'!G$6*List!$H268)+'NEW Reference'!G$7,0)</f>
        <v>3569</v>
      </c>
      <c r="O268" s="25">
        <f>ROUND(('NEW Reference'!H$6*List!$H268)+'NEW Reference'!H$7,0)</f>
        <v>3705</v>
      </c>
      <c r="P268" s="25">
        <f>ROUND(('NEW Reference'!I$6*List!$H268)+'NEW Reference'!I$7,0)</f>
        <v>3851</v>
      </c>
      <c r="Q268" s="25">
        <f>ROUND(('NEW Reference'!J$6*List!$H268)+'NEW Reference'!J$7,0)</f>
        <v>4459</v>
      </c>
      <c r="R268" s="25">
        <f>ROUND(('NEW Reference'!K$6*List!$H268)+'NEW Reference'!K$7,0)</f>
        <v>4600</v>
      </c>
      <c r="S268" s="25">
        <f>ROUND(('NEW Reference'!L$6*List!$H268)+'NEW Reference'!L$7,0)</f>
        <v>4964</v>
      </c>
      <c r="T268" s="25">
        <f>ROUND(('NEW Reference'!M$6*List!$H268)+'NEW Reference'!M$7,0)</f>
        <v>5928</v>
      </c>
      <c r="U268" s="25">
        <f>ROUND(('NEW Reference'!N$6*List!$H268)+'NEW Reference'!N$7,0)</f>
        <v>23919</v>
      </c>
      <c r="V268" s="26">
        <f>ROUND(('NEW Reference'!O$6*List!$H268)+'NEW Reference'!O$7,0)</f>
        <v>889</v>
      </c>
      <c r="W268" s="26">
        <f>ROUND(('NEW Reference'!P$6*List!$H268)+'NEW Reference'!P$7,0)</f>
        <v>1253</v>
      </c>
      <c r="X268" s="26">
        <f>ROUND(('NEW Reference'!Q$6*List!$H268)+'NEW Reference'!Q$7,0)</f>
        <v>627</v>
      </c>
      <c r="Z268" s="3" t="str">
        <f t="shared" si="13"/>
        <v>ARCHULETA, Colorado</v>
      </c>
      <c r="AA268" s="79" t="s">
        <v>609</v>
      </c>
      <c r="AB268" s="28" t="s">
        <v>91</v>
      </c>
      <c r="AC268" s="30" t="s">
        <v>603</v>
      </c>
      <c r="AD268" s="29"/>
      <c r="AE268" s="20">
        <f t="shared" si="12"/>
        <v>1.0541</v>
      </c>
      <c r="AF268" s="75">
        <v>29340</v>
      </c>
      <c r="AG268" t="s">
        <v>610</v>
      </c>
      <c r="AH268" s="20">
        <v>0.8208000000000002</v>
      </c>
    </row>
    <row r="269" spans="1:34">
      <c r="A269" s="83">
        <v>6040</v>
      </c>
      <c r="B269" s="83">
        <v>8009</v>
      </c>
      <c r="C269" s="85">
        <v>99906</v>
      </c>
      <c r="D269" s="78" t="s">
        <v>103</v>
      </c>
      <c r="E269" s="79" t="s">
        <v>611</v>
      </c>
      <c r="F269" s="34" t="s">
        <v>603</v>
      </c>
      <c r="G269" s="24" t="s">
        <v>97</v>
      </c>
      <c r="H269" s="80">
        <f t="shared" si="14"/>
        <v>1.0541</v>
      </c>
      <c r="I269" s="25">
        <f>ROUND(('NEW Reference'!B$6*List!$H269)+'NEW Reference'!B$7,0)</f>
        <v>1370</v>
      </c>
      <c r="J269" s="25">
        <f>ROUND(('NEW Reference'!C$6*List!$H269)+'NEW Reference'!C$7,0)</f>
        <v>2043</v>
      </c>
      <c r="K269" s="25">
        <f>ROUND(('NEW Reference'!D$6*List!$H269)+'NEW Reference'!D$7,0)</f>
        <v>2448</v>
      </c>
      <c r="L269" s="25">
        <f>ROUND(('NEW Reference'!E$6*List!$H269)+'NEW Reference'!E$7,0)</f>
        <v>3026</v>
      </c>
      <c r="M269" s="25">
        <f>ROUND(('NEW Reference'!F$6*List!$H269)+'NEW Reference'!F$7,0)</f>
        <v>3153</v>
      </c>
      <c r="N269" s="25">
        <f>ROUND(('NEW Reference'!G$6*List!$H269)+'NEW Reference'!G$7,0)</f>
        <v>3569</v>
      </c>
      <c r="O269" s="25">
        <f>ROUND(('NEW Reference'!H$6*List!$H269)+'NEW Reference'!H$7,0)</f>
        <v>3705</v>
      </c>
      <c r="P269" s="25">
        <f>ROUND(('NEW Reference'!I$6*List!$H269)+'NEW Reference'!I$7,0)</f>
        <v>3851</v>
      </c>
      <c r="Q269" s="25">
        <f>ROUND(('NEW Reference'!J$6*List!$H269)+'NEW Reference'!J$7,0)</f>
        <v>4459</v>
      </c>
      <c r="R269" s="25">
        <f>ROUND(('NEW Reference'!K$6*List!$H269)+'NEW Reference'!K$7,0)</f>
        <v>4600</v>
      </c>
      <c r="S269" s="25">
        <f>ROUND(('NEW Reference'!L$6*List!$H269)+'NEW Reference'!L$7,0)</f>
        <v>4964</v>
      </c>
      <c r="T269" s="25">
        <f>ROUND(('NEW Reference'!M$6*List!$H269)+'NEW Reference'!M$7,0)</f>
        <v>5928</v>
      </c>
      <c r="U269" s="25">
        <f>ROUND(('NEW Reference'!N$6*List!$H269)+'NEW Reference'!N$7,0)</f>
        <v>23919</v>
      </c>
      <c r="V269" s="26">
        <f>ROUND(('NEW Reference'!O$6*List!$H269)+'NEW Reference'!O$7,0)</f>
        <v>889</v>
      </c>
      <c r="W269" s="26">
        <f>ROUND(('NEW Reference'!P$6*List!$H269)+'NEW Reference'!P$7,0)</f>
        <v>1253</v>
      </c>
      <c r="X269" s="26">
        <f>ROUND(('NEW Reference'!Q$6*List!$H269)+'NEW Reference'!Q$7,0)</f>
        <v>627</v>
      </c>
      <c r="Z269" s="3" t="str">
        <f t="shared" si="13"/>
        <v>BACA, Colorado</v>
      </c>
      <c r="AA269" s="79" t="s">
        <v>611</v>
      </c>
      <c r="AB269" s="28" t="s">
        <v>91</v>
      </c>
      <c r="AC269" s="30" t="s">
        <v>603</v>
      </c>
      <c r="AD269" s="31"/>
      <c r="AE269" s="20">
        <f t="shared" si="12"/>
        <v>1.0541</v>
      </c>
      <c r="AF269" s="75">
        <v>29404</v>
      </c>
      <c r="AG269" t="s">
        <v>612</v>
      </c>
      <c r="AH269" s="20">
        <v>1.0016</v>
      </c>
    </row>
    <row r="270" spans="1:34">
      <c r="A270" s="83">
        <v>6050</v>
      </c>
      <c r="B270" s="83">
        <v>8011</v>
      </c>
      <c r="C270" s="85">
        <v>99906</v>
      </c>
      <c r="D270" s="78" t="s">
        <v>103</v>
      </c>
      <c r="E270" s="79" t="s">
        <v>613</v>
      </c>
      <c r="F270" s="34" t="s">
        <v>603</v>
      </c>
      <c r="G270" s="24" t="s">
        <v>97</v>
      </c>
      <c r="H270" s="80">
        <f t="shared" si="14"/>
        <v>1.0541</v>
      </c>
      <c r="I270" s="25">
        <f>ROUND(('NEW Reference'!B$6*List!$H270)+'NEW Reference'!B$7,0)</f>
        <v>1370</v>
      </c>
      <c r="J270" s="25">
        <f>ROUND(('NEW Reference'!C$6*List!$H270)+'NEW Reference'!C$7,0)</f>
        <v>2043</v>
      </c>
      <c r="K270" s="25">
        <f>ROUND(('NEW Reference'!D$6*List!$H270)+'NEW Reference'!D$7,0)</f>
        <v>2448</v>
      </c>
      <c r="L270" s="25">
        <f>ROUND(('NEW Reference'!E$6*List!$H270)+'NEW Reference'!E$7,0)</f>
        <v>3026</v>
      </c>
      <c r="M270" s="25">
        <f>ROUND(('NEW Reference'!F$6*List!$H270)+'NEW Reference'!F$7,0)</f>
        <v>3153</v>
      </c>
      <c r="N270" s="25">
        <f>ROUND(('NEW Reference'!G$6*List!$H270)+'NEW Reference'!G$7,0)</f>
        <v>3569</v>
      </c>
      <c r="O270" s="25">
        <f>ROUND(('NEW Reference'!H$6*List!$H270)+'NEW Reference'!H$7,0)</f>
        <v>3705</v>
      </c>
      <c r="P270" s="25">
        <f>ROUND(('NEW Reference'!I$6*List!$H270)+'NEW Reference'!I$7,0)</f>
        <v>3851</v>
      </c>
      <c r="Q270" s="25">
        <f>ROUND(('NEW Reference'!J$6*List!$H270)+'NEW Reference'!J$7,0)</f>
        <v>4459</v>
      </c>
      <c r="R270" s="25">
        <f>ROUND(('NEW Reference'!K$6*List!$H270)+'NEW Reference'!K$7,0)</f>
        <v>4600</v>
      </c>
      <c r="S270" s="25">
        <f>ROUND(('NEW Reference'!L$6*List!$H270)+'NEW Reference'!L$7,0)</f>
        <v>4964</v>
      </c>
      <c r="T270" s="25">
        <f>ROUND(('NEW Reference'!M$6*List!$H270)+'NEW Reference'!M$7,0)</f>
        <v>5928</v>
      </c>
      <c r="U270" s="25">
        <f>ROUND(('NEW Reference'!N$6*List!$H270)+'NEW Reference'!N$7,0)</f>
        <v>23919</v>
      </c>
      <c r="V270" s="26">
        <f>ROUND(('NEW Reference'!O$6*List!$H270)+'NEW Reference'!O$7,0)</f>
        <v>889</v>
      </c>
      <c r="W270" s="26">
        <f>ROUND(('NEW Reference'!P$6*List!$H270)+'NEW Reference'!P$7,0)</f>
        <v>1253</v>
      </c>
      <c r="X270" s="26">
        <f>ROUND(('NEW Reference'!Q$6*List!$H270)+'NEW Reference'!Q$7,0)</f>
        <v>627</v>
      </c>
      <c r="Z270" s="3" t="str">
        <f t="shared" si="13"/>
        <v>BENT, Colorado</v>
      </c>
      <c r="AA270" s="79" t="s">
        <v>613</v>
      </c>
      <c r="AB270" s="28" t="s">
        <v>91</v>
      </c>
      <c r="AC270" s="23" t="s">
        <v>603</v>
      </c>
      <c r="AD270" s="31"/>
      <c r="AE270" s="20">
        <f t="shared" ref="AE270:AE333" si="15">IFERROR(INDEX($AH:$AH,MATCH($C270,$AF:$AF,0)),"")</f>
        <v>1.0541</v>
      </c>
      <c r="AF270" s="75">
        <v>29414</v>
      </c>
      <c r="AG270" t="s">
        <v>614</v>
      </c>
      <c r="AH270" s="20">
        <v>0.89670000000000005</v>
      </c>
    </row>
    <row r="271" spans="1:34">
      <c r="A271" s="83">
        <v>6060</v>
      </c>
      <c r="B271" s="83">
        <v>8013</v>
      </c>
      <c r="C271" s="85">
        <v>14500</v>
      </c>
      <c r="D271" s="78" t="s">
        <v>297</v>
      </c>
      <c r="E271" s="79" t="s">
        <v>615</v>
      </c>
      <c r="F271" s="33" t="s">
        <v>603</v>
      </c>
      <c r="G271" s="24" t="s">
        <v>90</v>
      </c>
      <c r="H271" s="80">
        <f t="shared" si="14"/>
        <v>1.1257999999999999</v>
      </c>
      <c r="I271" s="25">
        <f>ROUND(('NEW Reference'!B$6*List!$H271)+'NEW Reference'!B$7,0)</f>
        <v>1441</v>
      </c>
      <c r="J271" s="25">
        <f>ROUND(('NEW Reference'!C$6*List!$H271)+'NEW Reference'!C$7,0)</f>
        <v>2148</v>
      </c>
      <c r="K271" s="25">
        <f>ROUND(('NEW Reference'!D$6*List!$H271)+'NEW Reference'!D$7,0)</f>
        <v>2574</v>
      </c>
      <c r="L271" s="25">
        <f>ROUND(('NEW Reference'!E$6*List!$H271)+'NEW Reference'!E$7,0)</f>
        <v>3182</v>
      </c>
      <c r="M271" s="25">
        <f>ROUND(('NEW Reference'!F$6*List!$H271)+'NEW Reference'!F$7,0)</f>
        <v>3315</v>
      </c>
      <c r="N271" s="25">
        <f>ROUND(('NEW Reference'!G$6*List!$H271)+'NEW Reference'!G$7,0)</f>
        <v>3753</v>
      </c>
      <c r="O271" s="25">
        <f>ROUND(('NEW Reference'!H$6*List!$H271)+'NEW Reference'!H$7,0)</f>
        <v>3896</v>
      </c>
      <c r="P271" s="25">
        <f>ROUND(('NEW Reference'!I$6*List!$H271)+'NEW Reference'!I$7,0)</f>
        <v>4049</v>
      </c>
      <c r="Q271" s="25">
        <f>ROUND(('NEW Reference'!J$6*List!$H271)+'NEW Reference'!J$7,0)</f>
        <v>4689</v>
      </c>
      <c r="R271" s="25">
        <f>ROUND(('NEW Reference'!K$6*List!$H271)+'NEW Reference'!K$7,0)</f>
        <v>4837</v>
      </c>
      <c r="S271" s="25">
        <f>ROUND(('NEW Reference'!L$6*List!$H271)+'NEW Reference'!L$7,0)</f>
        <v>5220</v>
      </c>
      <c r="T271" s="25">
        <f>ROUND(('NEW Reference'!M$6*List!$H271)+'NEW Reference'!M$7,0)</f>
        <v>6234</v>
      </c>
      <c r="U271" s="25">
        <f>ROUND(('NEW Reference'!N$6*List!$H271)+'NEW Reference'!N$7,0)</f>
        <v>25154</v>
      </c>
      <c r="V271" s="26">
        <f>ROUND(('NEW Reference'!O$6*List!$H271)+'NEW Reference'!O$7,0)</f>
        <v>935</v>
      </c>
      <c r="W271" s="26">
        <f>ROUND(('NEW Reference'!P$6*List!$H271)+'NEW Reference'!P$7,0)</f>
        <v>1318</v>
      </c>
      <c r="X271" s="26">
        <f>ROUND(('NEW Reference'!Q$6*List!$H271)+'NEW Reference'!Q$7,0)</f>
        <v>659</v>
      </c>
      <c r="Z271" s="3" t="str">
        <f t="shared" si="13"/>
        <v>BOULDER, Colorado</v>
      </c>
      <c r="AA271" s="79" t="s">
        <v>615</v>
      </c>
      <c r="AB271" s="28" t="s">
        <v>91</v>
      </c>
      <c r="AC271" s="30" t="s">
        <v>603</v>
      </c>
      <c r="AD271" s="29"/>
      <c r="AE271" s="20">
        <f t="shared" si="15"/>
        <v>1.1257999999999999</v>
      </c>
      <c r="AF271" s="75">
        <v>29420</v>
      </c>
      <c r="AG271" t="s">
        <v>318</v>
      </c>
      <c r="AH271" s="20">
        <v>0.90749999999999997</v>
      </c>
    </row>
    <row r="272" spans="1:34">
      <c r="A272" s="83">
        <v>6630</v>
      </c>
      <c r="B272" s="83">
        <v>8014</v>
      </c>
      <c r="C272" s="85">
        <v>19740</v>
      </c>
      <c r="D272" s="78" t="s">
        <v>402</v>
      </c>
      <c r="E272" s="79" t="s">
        <v>616</v>
      </c>
      <c r="F272" s="34" t="s">
        <v>603</v>
      </c>
      <c r="G272" s="24" t="s">
        <v>90</v>
      </c>
      <c r="H272" s="80">
        <f t="shared" si="14"/>
        <v>1.0118</v>
      </c>
      <c r="I272" s="25">
        <f>ROUND(('NEW Reference'!B$6*List!$H272)+'NEW Reference'!B$7,0)</f>
        <v>1328</v>
      </c>
      <c r="J272" s="25">
        <f>ROUND(('NEW Reference'!C$6*List!$H272)+'NEW Reference'!C$7,0)</f>
        <v>1981</v>
      </c>
      <c r="K272" s="25">
        <f>ROUND(('NEW Reference'!D$6*List!$H272)+'NEW Reference'!D$7,0)</f>
        <v>2373</v>
      </c>
      <c r="L272" s="25">
        <f>ROUND(('NEW Reference'!E$6*List!$H272)+'NEW Reference'!E$7,0)</f>
        <v>2934</v>
      </c>
      <c r="M272" s="25">
        <f>ROUND(('NEW Reference'!F$6*List!$H272)+'NEW Reference'!F$7,0)</f>
        <v>3057</v>
      </c>
      <c r="N272" s="25">
        <f>ROUND(('NEW Reference'!G$6*List!$H272)+'NEW Reference'!G$7,0)</f>
        <v>3460</v>
      </c>
      <c r="O272" s="25">
        <f>ROUND(('NEW Reference'!H$6*List!$H272)+'NEW Reference'!H$7,0)</f>
        <v>3592</v>
      </c>
      <c r="P272" s="25">
        <f>ROUND(('NEW Reference'!I$6*List!$H272)+'NEW Reference'!I$7,0)</f>
        <v>3733</v>
      </c>
      <c r="Q272" s="25">
        <f>ROUND(('NEW Reference'!J$6*List!$H272)+'NEW Reference'!J$7,0)</f>
        <v>4323</v>
      </c>
      <c r="R272" s="25">
        <f>ROUND(('NEW Reference'!K$6*List!$H272)+'NEW Reference'!K$7,0)</f>
        <v>4460</v>
      </c>
      <c r="S272" s="25">
        <f>ROUND(('NEW Reference'!L$6*List!$H272)+'NEW Reference'!L$7,0)</f>
        <v>4812</v>
      </c>
      <c r="T272" s="25">
        <f>ROUND(('NEW Reference'!M$6*List!$H272)+'NEW Reference'!M$7,0)</f>
        <v>5748</v>
      </c>
      <c r="U272" s="25">
        <f>ROUND(('NEW Reference'!N$6*List!$H272)+'NEW Reference'!N$7,0)</f>
        <v>23191</v>
      </c>
      <c r="V272" s="26">
        <f>ROUND(('NEW Reference'!O$6*List!$H272)+'NEW Reference'!O$7,0)</f>
        <v>862</v>
      </c>
      <c r="W272" s="26">
        <f>ROUND(('NEW Reference'!P$6*List!$H272)+'NEW Reference'!P$7,0)</f>
        <v>1215</v>
      </c>
      <c r="X272" s="26">
        <f>ROUND(('NEW Reference'!Q$6*List!$H272)+'NEW Reference'!Q$7,0)</f>
        <v>607</v>
      </c>
      <c r="Z272" s="3" t="str">
        <f t="shared" si="13"/>
        <v>BROOMFIELD, Colorado</v>
      </c>
      <c r="AA272" s="79" t="s">
        <v>616</v>
      </c>
      <c r="AB272" s="28" t="s">
        <v>91</v>
      </c>
      <c r="AC272" s="30" t="s">
        <v>603</v>
      </c>
      <c r="AD272" s="31"/>
      <c r="AE272" s="20">
        <f t="shared" si="15"/>
        <v>1.0118</v>
      </c>
      <c r="AF272" s="75">
        <v>29460</v>
      </c>
      <c r="AG272" t="s">
        <v>617</v>
      </c>
      <c r="AH272" s="20">
        <v>0.87490000000000001</v>
      </c>
    </row>
    <row r="273" spans="1:34">
      <c r="A273" s="83">
        <v>6070</v>
      </c>
      <c r="B273" s="83">
        <v>8015</v>
      </c>
      <c r="C273" s="85">
        <v>99906</v>
      </c>
      <c r="D273" s="78" t="s">
        <v>103</v>
      </c>
      <c r="E273" s="79" t="s">
        <v>618</v>
      </c>
      <c r="F273" s="34" t="s">
        <v>603</v>
      </c>
      <c r="G273" s="24" t="s">
        <v>97</v>
      </c>
      <c r="H273" s="80">
        <f t="shared" si="14"/>
        <v>1.0541</v>
      </c>
      <c r="I273" s="25">
        <f>ROUND(('NEW Reference'!B$6*List!$H273)+'NEW Reference'!B$7,0)</f>
        <v>1370</v>
      </c>
      <c r="J273" s="25">
        <f>ROUND(('NEW Reference'!C$6*List!$H273)+'NEW Reference'!C$7,0)</f>
        <v>2043</v>
      </c>
      <c r="K273" s="25">
        <f>ROUND(('NEW Reference'!D$6*List!$H273)+'NEW Reference'!D$7,0)</f>
        <v>2448</v>
      </c>
      <c r="L273" s="25">
        <f>ROUND(('NEW Reference'!E$6*List!$H273)+'NEW Reference'!E$7,0)</f>
        <v>3026</v>
      </c>
      <c r="M273" s="25">
        <f>ROUND(('NEW Reference'!F$6*List!$H273)+'NEW Reference'!F$7,0)</f>
        <v>3153</v>
      </c>
      <c r="N273" s="25">
        <f>ROUND(('NEW Reference'!G$6*List!$H273)+'NEW Reference'!G$7,0)</f>
        <v>3569</v>
      </c>
      <c r="O273" s="25">
        <f>ROUND(('NEW Reference'!H$6*List!$H273)+'NEW Reference'!H$7,0)</f>
        <v>3705</v>
      </c>
      <c r="P273" s="25">
        <f>ROUND(('NEW Reference'!I$6*List!$H273)+'NEW Reference'!I$7,0)</f>
        <v>3851</v>
      </c>
      <c r="Q273" s="25">
        <f>ROUND(('NEW Reference'!J$6*List!$H273)+'NEW Reference'!J$7,0)</f>
        <v>4459</v>
      </c>
      <c r="R273" s="25">
        <f>ROUND(('NEW Reference'!K$6*List!$H273)+'NEW Reference'!K$7,0)</f>
        <v>4600</v>
      </c>
      <c r="S273" s="25">
        <f>ROUND(('NEW Reference'!L$6*List!$H273)+'NEW Reference'!L$7,0)</f>
        <v>4964</v>
      </c>
      <c r="T273" s="25">
        <f>ROUND(('NEW Reference'!M$6*List!$H273)+'NEW Reference'!M$7,0)</f>
        <v>5928</v>
      </c>
      <c r="U273" s="25">
        <f>ROUND(('NEW Reference'!N$6*List!$H273)+'NEW Reference'!N$7,0)</f>
        <v>23919</v>
      </c>
      <c r="V273" s="26">
        <f>ROUND(('NEW Reference'!O$6*List!$H273)+'NEW Reference'!O$7,0)</f>
        <v>889</v>
      </c>
      <c r="W273" s="26">
        <f>ROUND(('NEW Reference'!P$6*List!$H273)+'NEW Reference'!P$7,0)</f>
        <v>1253</v>
      </c>
      <c r="X273" s="26">
        <f>ROUND(('NEW Reference'!Q$6*List!$H273)+'NEW Reference'!Q$7,0)</f>
        <v>627</v>
      </c>
      <c r="Z273" s="3" t="str">
        <f t="shared" si="13"/>
        <v>CHAFFEE, Colorado</v>
      </c>
      <c r="AA273" s="79" t="s">
        <v>618</v>
      </c>
      <c r="AB273" s="28" t="s">
        <v>91</v>
      </c>
      <c r="AC273" s="30" t="s">
        <v>603</v>
      </c>
      <c r="AD273" s="31"/>
      <c r="AE273" s="20">
        <f t="shared" si="15"/>
        <v>1.0541</v>
      </c>
      <c r="AF273" s="75">
        <v>29484</v>
      </c>
      <c r="AG273" t="s">
        <v>619</v>
      </c>
      <c r="AH273" s="20">
        <v>1.1305000000000001</v>
      </c>
    </row>
    <row r="274" spans="1:34">
      <c r="A274" s="83">
        <v>6080</v>
      </c>
      <c r="B274" s="83">
        <v>8017</v>
      </c>
      <c r="C274" s="85">
        <v>99906</v>
      </c>
      <c r="D274" s="78" t="s">
        <v>103</v>
      </c>
      <c r="E274" s="79" t="s">
        <v>620</v>
      </c>
      <c r="F274" s="33" t="s">
        <v>603</v>
      </c>
      <c r="G274" s="24" t="s">
        <v>97</v>
      </c>
      <c r="H274" s="80">
        <f t="shared" si="14"/>
        <v>1.0541</v>
      </c>
      <c r="I274" s="25">
        <f>ROUND(('NEW Reference'!B$6*List!$H274)+'NEW Reference'!B$7,0)</f>
        <v>1370</v>
      </c>
      <c r="J274" s="25">
        <f>ROUND(('NEW Reference'!C$6*List!$H274)+'NEW Reference'!C$7,0)</f>
        <v>2043</v>
      </c>
      <c r="K274" s="25">
        <f>ROUND(('NEW Reference'!D$6*List!$H274)+'NEW Reference'!D$7,0)</f>
        <v>2448</v>
      </c>
      <c r="L274" s="25">
        <f>ROUND(('NEW Reference'!E$6*List!$H274)+'NEW Reference'!E$7,0)</f>
        <v>3026</v>
      </c>
      <c r="M274" s="25">
        <f>ROUND(('NEW Reference'!F$6*List!$H274)+'NEW Reference'!F$7,0)</f>
        <v>3153</v>
      </c>
      <c r="N274" s="25">
        <f>ROUND(('NEW Reference'!G$6*List!$H274)+'NEW Reference'!G$7,0)</f>
        <v>3569</v>
      </c>
      <c r="O274" s="25">
        <f>ROUND(('NEW Reference'!H$6*List!$H274)+'NEW Reference'!H$7,0)</f>
        <v>3705</v>
      </c>
      <c r="P274" s="25">
        <f>ROUND(('NEW Reference'!I$6*List!$H274)+'NEW Reference'!I$7,0)</f>
        <v>3851</v>
      </c>
      <c r="Q274" s="25">
        <f>ROUND(('NEW Reference'!J$6*List!$H274)+'NEW Reference'!J$7,0)</f>
        <v>4459</v>
      </c>
      <c r="R274" s="25">
        <f>ROUND(('NEW Reference'!K$6*List!$H274)+'NEW Reference'!K$7,0)</f>
        <v>4600</v>
      </c>
      <c r="S274" s="25">
        <f>ROUND(('NEW Reference'!L$6*List!$H274)+'NEW Reference'!L$7,0)</f>
        <v>4964</v>
      </c>
      <c r="T274" s="25">
        <f>ROUND(('NEW Reference'!M$6*List!$H274)+'NEW Reference'!M$7,0)</f>
        <v>5928</v>
      </c>
      <c r="U274" s="25">
        <f>ROUND(('NEW Reference'!N$6*List!$H274)+'NEW Reference'!N$7,0)</f>
        <v>23919</v>
      </c>
      <c r="V274" s="26">
        <f>ROUND(('NEW Reference'!O$6*List!$H274)+'NEW Reference'!O$7,0)</f>
        <v>889</v>
      </c>
      <c r="W274" s="26">
        <f>ROUND(('NEW Reference'!P$6*List!$H274)+'NEW Reference'!P$7,0)</f>
        <v>1253</v>
      </c>
      <c r="X274" s="26">
        <f>ROUND(('NEW Reference'!Q$6*List!$H274)+'NEW Reference'!Q$7,0)</f>
        <v>627</v>
      </c>
      <c r="Z274" s="3" t="str">
        <f t="shared" si="13"/>
        <v>CHEYENNE, Colorado</v>
      </c>
      <c r="AA274" s="79" t="s">
        <v>620</v>
      </c>
      <c r="AB274" s="28" t="s">
        <v>91</v>
      </c>
      <c r="AC274" s="30" t="s">
        <v>603</v>
      </c>
      <c r="AD274" s="31"/>
      <c r="AE274" s="20">
        <f t="shared" si="15"/>
        <v>1.0541</v>
      </c>
      <c r="AF274" s="75">
        <v>29540</v>
      </c>
      <c r="AG274" t="s">
        <v>621</v>
      </c>
      <c r="AH274" s="20">
        <v>0.86439999999999995</v>
      </c>
    </row>
    <row r="275" spans="1:34">
      <c r="A275" s="83">
        <v>6090</v>
      </c>
      <c r="B275" s="83">
        <v>8019</v>
      </c>
      <c r="C275" s="85">
        <v>19740</v>
      </c>
      <c r="D275" s="78" t="s">
        <v>402</v>
      </c>
      <c r="E275" s="79" t="s">
        <v>622</v>
      </c>
      <c r="F275" s="34" t="s">
        <v>603</v>
      </c>
      <c r="G275" s="24" t="s">
        <v>90</v>
      </c>
      <c r="H275" s="80">
        <f t="shared" si="14"/>
        <v>1.0118</v>
      </c>
      <c r="I275" s="25">
        <f>ROUND(('NEW Reference'!B$6*List!$H275)+'NEW Reference'!B$7,0)</f>
        <v>1328</v>
      </c>
      <c r="J275" s="25">
        <f>ROUND(('NEW Reference'!C$6*List!$H275)+'NEW Reference'!C$7,0)</f>
        <v>1981</v>
      </c>
      <c r="K275" s="25">
        <f>ROUND(('NEW Reference'!D$6*List!$H275)+'NEW Reference'!D$7,0)</f>
        <v>2373</v>
      </c>
      <c r="L275" s="25">
        <f>ROUND(('NEW Reference'!E$6*List!$H275)+'NEW Reference'!E$7,0)</f>
        <v>2934</v>
      </c>
      <c r="M275" s="25">
        <f>ROUND(('NEW Reference'!F$6*List!$H275)+'NEW Reference'!F$7,0)</f>
        <v>3057</v>
      </c>
      <c r="N275" s="25">
        <f>ROUND(('NEW Reference'!G$6*List!$H275)+'NEW Reference'!G$7,0)</f>
        <v>3460</v>
      </c>
      <c r="O275" s="25">
        <f>ROUND(('NEW Reference'!H$6*List!$H275)+'NEW Reference'!H$7,0)</f>
        <v>3592</v>
      </c>
      <c r="P275" s="25">
        <f>ROUND(('NEW Reference'!I$6*List!$H275)+'NEW Reference'!I$7,0)</f>
        <v>3733</v>
      </c>
      <c r="Q275" s="25">
        <f>ROUND(('NEW Reference'!J$6*List!$H275)+'NEW Reference'!J$7,0)</f>
        <v>4323</v>
      </c>
      <c r="R275" s="25">
        <f>ROUND(('NEW Reference'!K$6*List!$H275)+'NEW Reference'!K$7,0)</f>
        <v>4460</v>
      </c>
      <c r="S275" s="25">
        <f>ROUND(('NEW Reference'!L$6*List!$H275)+'NEW Reference'!L$7,0)</f>
        <v>4812</v>
      </c>
      <c r="T275" s="25">
        <f>ROUND(('NEW Reference'!M$6*List!$H275)+'NEW Reference'!M$7,0)</f>
        <v>5748</v>
      </c>
      <c r="U275" s="25">
        <f>ROUND(('NEW Reference'!N$6*List!$H275)+'NEW Reference'!N$7,0)</f>
        <v>23191</v>
      </c>
      <c r="V275" s="26">
        <f>ROUND(('NEW Reference'!O$6*List!$H275)+'NEW Reference'!O$7,0)</f>
        <v>862</v>
      </c>
      <c r="W275" s="26">
        <f>ROUND(('NEW Reference'!P$6*List!$H275)+'NEW Reference'!P$7,0)</f>
        <v>1215</v>
      </c>
      <c r="X275" s="26">
        <f>ROUND(('NEW Reference'!Q$6*List!$H275)+'NEW Reference'!Q$7,0)</f>
        <v>607</v>
      </c>
      <c r="Z275" s="3" t="str">
        <f t="shared" si="13"/>
        <v>CLEAR CREEK, Colorado</v>
      </c>
      <c r="AA275" s="79" t="s">
        <v>622</v>
      </c>
      <c r="AB275" s="28" t="s">
        <v>91</v>
      </c>
      <c r="AC275" s="30" t="s">
        <v>603</v>
      </c>
      <c r="AD275" s="31"/>
      <c r="AE275" s="20">
        <f t="shared" si="15"/>
        <v>1.0118</v>
      </c>
      <c r="AF275" s="75">
        <v>29620</v>
      </c>
      <c r="AG275" t="s">
        <v>623</v>
      </c>
      <c r="AH275" s="20">
        <v>0.90359999999999996</v>
      </c>
    </row>
    <row r="276" spans="1:34">
      <c r="A276" s="83">
        <v>6100</v>
      </c>
      <c r="B276" s="83">
        <v>8021</v>
      </c>
      <c r="C276" s="85">
        <v>99906</v>
      </c>
      <c r="D276" s="78" t="s">
        <v>103</v>
      </c>
      <c r="E276" s="79" t="s">
        <v>624</v>
      </c>
      <c r="F276" s="34" t="s">
        <v>603</v>
      </c>
      <c r="G276" s="24" t="s">
        <v>97</v>
      </c>
      <c r="H276" s="80">
        <f t="shared" si="14"/>
        <v>1.0541</v>
      </c>
      <c r="I276" s="25">
        <f>ROUND(('NEW Reference'!B$6*List!$H276)+'NEW Reference'!B$7,0)</f>
        <v>1370</v>
      </c>
      <c r="J276" s="25">
        <f>ROUND(('NEW Reference'!C$6*List!$H276)+'NEW Reference'!C$7,0)</f>
        <v>2043</v>
      </c>
      <c r="K276" s="25">
        <f>ROUND(('NEW Reference'!D$6*List!$H276)+'NEW Reference'!D$7,0)</f>
        <v>2448</v>
      </c>
      <c r="L276" s="25">
        <f>ROUND(('NEW Reference'!E$6*List!$H276)+'NEW Reference'!E$7,0)</f>
        <v>3026</v>
      </c>
      <c r="M276" s="25">
        <f>ROUND(('NEW Reference'!F$6*List!$H276)+'NEW Reference'!F$7,0)</f>
        <v>3153</v>
      </c>
      <c r="N276" s="25">
        <f>ROUND(('NEW Reference'!G$6*List!$H276)+'NEW Reference'!G$7,0)</f>
        <v>3569</v>
      </c>
      <c r="O276" s="25">
        <f>ROUND(('NEW Reference'!H$6*List!$H276)+'NEW Reference'!H$7,0)</f>
        <v>3705</v>
      </c>
      <c r="P276" s="25">
        <f>ROUND(('NEW Reference'!I$6*List!$H276)+'NEW Reference'!I$7,0)</f>
        <v>3851</v>
      </c>
      <c r="Q276" s="25">
        <f>ROUND(('NEW Reference'!J$6*List!$H276)+'NEW Reference'!J$7,0)</f>
        <v>4459</v>
      </c>
      <c r="R276" s="25">
        <f>ROUND(('NEW Reference'!K$6*List!$H276)+'NEW Reference'!K$7,0)</f>
        <v>4600</v>
      </c>
      <c r="S276" s="25">
        <f>ROUND(('NEW Reference'!L$6*List!$H276)+'NEW Reference'!L$7,0)</f>
        <v>4964</v>
      </c>
      <c r="T276" s="25">
        <f>ROUND(('NEW Reference'!M$6*List!$H276)+'NEW Reference'!M$7,0)</f>
        <v>5928</v>
      </c>
      <c r="U276" s="25">
        <f>ROUND(('NEW Reference'!N$6*List!$H276)+'NEW Reference'!N$7,0)</f>
        <v>23919</v>
      </c>
      <c r="V276" s="26">
        <f>ROUND(('NEW Reference'!O$6*List!$H276)+'NEW Reference'!O$7,0)</f>
        <v>889</v>
      </c>
      <c r="W276" s="26">
        <f>ROUND(('NEW Reference'!P$6*List!$H276)+'NEW Reference'!P$7,0)</f>
        <v>1253</v>
      </c>
      <c r="X276" s="26">
        <f>ROUND(('NEW Reference'!Q$6*List!$H276)+'NEW Reference'!Q$7,0)</f>
        <v>627</v>
      </c>
      <c r="Z276" s="3" t="str">
        <f t="shared" si="13"/>
        <v>CONEJOS, Colorado</v>
      </c>
      <c r="AA276" s="79" t="s">
        <v>624</v>
      </c>
      <c r="AB276" s="28" t="s">
        <v>91</v>
      </c>
      <c r="AC276" s="23" t="s">
        <v>603</v>
      </c>
      <c r="AD276" s="31"/>
      <c r="AE276" s="20">
        <f t="shared" si="15"/>
        <v>1.0541</v>
      </c>
      <c r="AF276" s="75">
        <v>29700</v>
      </c>
      <c r="AG276" t="s">
        <v>625</v>
      </c>
      <c r="AH276" s="20">
        <v>0.81420000000000003</v>
      </c>
    </row>
    <row r="277" spans="1:34">
      <c r="A277" s="83">
        <v>6110</v>
      </c>
      <c r="B277" s="83">
        <v>8023</v>
      </c>
      <c r="C277" s="85">
        <v>99906</v>
      </c>
      <c r="D277" s="78" t="s">
        <v>103</v>
      </c>
      <c r="E277" s="79" t="s">
        <v>626</v>
      </c>
      <c r="F277" s="34" t="s">
        <v>603</v>
      </c>
      <c r="G277" s="24" t="s">
        <v>97</v>
      </c>
      <c r="H277" s="80">
        <f t="shared" si="14"/>
        <v>1.0541</v>
      </c>
      <c r="I277" s="25">
        <f>ROUND(('NEW Reference'!B$6*List!$H277)+'NEW Reference'!B$7,0)</f>
        <v>1370</v>
      </c>
      <c r="J277" s="25">
        <f>ROUND(('NEW Reference'!C$6*List!$H277)+'NEW Reference'!C$7,0)</f>
        <v>2043</v>
      </c>
      <c r="K277" s="25">
        <f>ROUND(('NEW Reference'!D$6*List!$H277)+'NEW Reference'!D$7,0)</f>
        <v>2448</v>
      </c>
      <c r="L277" s="25">
        <f>ROUND(('NEW Reference'!E$6*List!$H277)+'NEW Reference'!E$7,0)</f>
        <v>3026</v>
      </c>
      <c r="M277" s="25">
        <f>ROUND(('NEW Reference'!F$6*List!$H277)+'NEW Reference'!F$7,0)</f>
        <v>3153</v>
      </c>
      <c r="N277" s="25">
        <f>ROUND(('NEW Reference'!G$6*List!$H277)+'NEW Reference'!G$7,0)</f>
        <v>3569</v>
      </c>
      <c r="O277" s="25">
        <f>ROUND(('NEW Reference'!H$6*List!$H277)+'NEW Reference'!H$7,0)</f>
        <v>3705</v>
      </c>
      <c r="P277" s="25">
        <f>ROUND(('NEW Reference'!I$6*List!$H277)+'NEW Reference'!I$7,0)</f>
        <v>3851</v>
      </c>
      <c r="Q277" s="25">
        <f>ROUND(('NEW Reference'!J$6*List!$H277)+'NEW Reference'!J$7,0)</f>
        <v>4459</v>
      </c>
      <c r="R277" s="25">
        <f>ROUND(('NEW Reference'!K$6*List!$H277)+'NEW Reference'!K$7,0)</f>
        <v>4600</v>
      </c>
      <c r="S277" s="25">
        <f>ROUND(('NEW Reference'!L$6*List!$H277)+'NEW Reference'!L$7,0)</f>
        <v>4964</v>
      </c>
      <c r="T277" s="25">
        <f>ROUND(('NEW Reference'!M$6*List!$H277)+'NEW Reference'!M$7,0)</f>
        <v>5928</v>
      </c>
      <c r="U277" s="25">
        <f>ROUND(('NEW Reference'!N$6*List!$H277)+'NEW Reference'!N$7,0)</f>
        <v>23919</v>
      </c>
      <c r="V277" s="26">
        <f>ROUND(('NEW Reference'!O$6*List!$H277)+'NEW Reference'!O$7,0)</f>
        <v>889</v>
      </c>
      <c r="W277" s="26">
        <f>ROUND(('NEW Reference'!P$6*List!$H277)+'NEW Reference'!P$7,0)</f>
        <v>1253</v>
      </c>
      <c r="X277" s="26">
        <f>ROUND(('NEW Reference'!Q$6*List!$H277)+'NEW Reference'!Q$7,0)</f>
        <v>627</v>
      </c>
      <c r="Z277" s="3" t="str">
        <f t="shared" si="13"/>
        <v>COSTILLA, Colorado</v>
      </c>
      <c r="AA277" s="79" t="s">
        <v>626</v>
      </c>
      <c r="AB277" s="28" t="s">
        <v>91</v>
      </c>
      <c r="AC277" s="30" t="s">
        <v>603</v>
      </c>
      <c r="AD277" s="29"/>
      <c r="AE277" s="20">
        <f t="shared" si="15"/>
        <v>1.0541</v>
      </c>
      <c r="AF277" s="75">
        <v>29740</v>
      </c>
      <c r="AG277" t="s">
        <v>627</v>
      </c>
      <c r="AH277" s="20">
        <v>0.85809999999999997</v>
      </c>
    </row>
    <row r="278" spans="1:34">
      <c r="A278" s="83">
        <v>6120</v>
      </c>
      <c r="B278" s="83">
        <v>8025</v>
      </c>
      <c r="C278" s="85">
        <v>99906</v>
      </c>
      <c r="D278" s="78" t="s">
        <v>103</v>
      </c>
      <c r="E278" s="79" t="s">
        <v>628</v>
      </c>
      <c r="F278" s="34" t="s">
        <v>603</v>
      </c>
      <c r="G278" s="24" t="s">
        <v>97</v>
      </c>
      <c r="H278" s="80">
        <f t="shared" si="14"/>
        <v>1.0541</v>
      </c>
      <c r="I278" s="25">
        <f>ROUND(('NEW Reference'!B$6*List!$H278)+'NEW Reference'!B$7,0)</f>
        <v>1370</v>
      </c>
      <c r="J278" s="25">
        <f>ROUND(('NEW Reference'!C$6*List!$H278)+'NEW Reference'!C$7,0)</f>
        <v>2043</v>
      </c>
      <c r="K278" s="25">
        <f>ROUND(('NEW Reference'!D$6*List!$H278)+'NEW Reference'!D$7,0)</f>
        <v>2448</v>
      </c>
      <c r="L278" s="25">
        <f>ROUND(('NEW Reference'!E$6*List!$H278)+'NEW Reference'!E$7,0)</f>
        <v>3026</v>
      </c>
      <c r="M278" s="25">
        <f>ROUND(('NEW Reference'!F$6*List!$H278)+'NEW Reference'!F$7,0)</f>
        <v>3153</v>
      </c>
      <c r="N278" s="25">
        <f>ROUND(('NEW Reference'!G$6*List!$H278)+'NEW Reference'!G$7,0)</f>
        <v>3569</v>
      </c>
      <c r="O278" s="25">
        <f>ROUND(('NEW Reference'!H$6*List!$H278)+'NEW Reference'!H$7,0)</f>
        <v>3705</v>
      </c>
      <c r="P278" s="25">
        <f>ROUND(('NEW Reference'!I$6*List!$H278)+'NEW Reference'!I$7,0)</f>
        <v>3851</v>
      </c>
      <c r="Q278" s="25">
        <f>ROUND(('NEW Reference'!J$6*List!$H278)+'NEW Reference'!J$7,0)</f>
        <v>4459</v>
      </c>
      <c r="R278" s="25">
        <f>ROUND(('NEW Reference'!K$6*List!$H278)+'NEW Reference'!K$7,0)</f>
        <v>4600</v>
      </c>
      <c r="S278" s="25">
        <f>ROUND(('NEW Reference'!L$6*List!$H278)+'NEW Reference'!L$7,0)</f>
        <v>4964</v>
      </c>
      <c r="T278" s="25">
        <f>ROUND(('NEW Reference'!M$6*List!$H278)+'NEW Reference'!M$7,0)</f>
        <v>5928</v>
      </c>
      <c r="U278" s="25">
        <f>ROUND(('NEW Reference'!N$6*List!$H278)+'NEW Reference'!N$7,0)</f>
        <v>23919</v>
      </c>
      <c r="V278" s="26">
        <f>ROUND(('NEW Reference'!O$6*List!$H278)+'NEW Reference'!O$7,0)</f>
        <v>889</v>
      </c>
      <c r="W278" s="26">
        <f>ROUND(('NEW Reference'!P$6*List!$H278)+'NEW Reference'!P$7,0)</f>
        <v>1253</v>
      </c>
      <c r="X278" s="26">
        <f>ROUND(('NEW Reference'!Q$6*List!$H278)+'NEW Reference'!Q$7,0)</f>
        <v>627</v>
      </c>
      <c r="Z278" s="3" t="str">
        <f t="shared" si="13"/>
        <v>CROWLEY, Colorado</v>
      </c>
      <c r="AA278" s="79" t="s">
        <v>628</v>
      </c>
      <c r="AB278" s="28" t="s">
        <v>91</v>
      </c>
      <c r="AC278" s="23" t="s">
        <v>603</v>
      </c>
      <c r="AD278" s="31"/>
      <c r="AE278" s="20">
        <f t="shared" si="15"/>
        <v>1.0541</v>
      </c>
      <c r="AF278" s="75">
        <v>29820</v>
      </c>
      <c r="AG278" t="s">
        <v>629</v>
      </c>
      <c r="AH278" s="20">
        <v>1.0925</v>
      </c>
    </row>
    <row r="279" spans="1:34">
      <c r="A279" s="83">
        <v>6130</v>
      </c>
      <c r="B279" s="83">
        <v>8027</v>
      </c>
      <c r="C279" s="85">
        <v>99906</v>
      </c>
      <c r="D279" s="78" t="s">
        <v>103</v>
      </c>
      <c r="E279" s="79" t="s">
        <v>630</v>
      </c>
      <c r="F279" s="34" t="s">
        <v>603</v>
      </c>
      <c r="G279" s="24" t="s">
        <v>97</v>
      </c>
      <c r="H279" s="80">
        <f t="shared" si="14"/>
        <v>1.0541</v>
      </c>
      <c r="I279" s="25">
        <f>ROUND(('NEW Reference'!B$6*List!$H279)+'NEW Reference'!B$7,0)</f>
        <v>1370</v>
      </c>
      <c r="J279" s="25">
        <f>ROUND(('NEW Reference'!C$6*List!$H279)+'NEW Reference'!C$7,0)</f>
        <v>2043</v>
      </c>
      <c r="K279" s="25">
        <f>ROUND(('NEW Reference'!D$6*List!$H279)+'NEW Reference'!D$7,0)</f>
        <v>2448</v>
      </c>
      <c r="L279" s="25">
        <f>ROUND(('NEW Reference'!E$6*List!$H279)+'NEW Reference'!E$7,0)</f>
        <v>3026</v>
      </c>
      <c r="M279" s="25">
        <f>ROUND(('NEW Reference'!F$6*List!$H279)+'NEW Reference'!F$7,0)</f>
        <v>3153</v>
      </c>
      <c r="N279" s="25">
        <f>ROUND(('NEW Reference'!G$6*List!$H279)+'NEW Reference'!G$7,0)</f>
        <v>3569</v>
      </c>
      <c r="O279" s="25">
        <f>ROUND(('NEW Reference'!H$6*List!$H279)+'NEW Reference'!H$7,0)</f>
        <v>3705</v>
      </c>
      <c r="P279" s="25">
        <f>ROUND(('NEW Reference'!I$6*List!$H279)+'NEW Reference'!I$7,0)</f>
        <v>3851</v>
      </c>
      <c r="Q279" s="25">
        <f>ROUND(('NEW Reference'!J$6*List!$H279)+'NEW Reference'!J$7,0)</f>
        <v>4459</v>
      </c>
      <c r="R279" s="25">
        <f>ROUND(('NEW Reference'!K$6*List!$H279)+'NEW Reference'!K$7,0)</f>
        <v>4600</v>
      </c>
      <c r="S279" s="25">
        <f>ROUND(('NEW Reference'!L$6*List!$H279)+'NEW Reference'!L$7,0)</f>
        <v>4964</v>
      </c>
      <c r="T279" s="25">
        <f>ROUND(('NEW Reference'!M$6*List!$H279)+'NEW Reference'!M$7,0)</f>
        <v>5928</v>
      </c>
      <c r="U279" s="25">
        <f>ROUND(('NEW Reference'!N$6*List!$H279)+'NEW Reference'!N$7,0)</f>
        <v>23919</v>
      </c>
      <c r="V279" s="26">
        <f>ROUND(('NEW Reference'!O$6*List!$H279)+'NEW Reference'!O$7,0)</f>
        <v>889</v>
      </c>
      <c r="W279" s="26">
        <f>ROUND(('NEW Reference'!P$6*List!$H279)+'NEW Reference'!P$7,0)</f>
        <v>1253</v>
      </c>
      <c r="X279" s="26">
        <f>ROUND(('NEW Reference'!Q$6*List!$H279)+'NEW Reference'!Q$7,0)</f>
        <v>627</v>
      </c>
      <c r="Z279" s="3" t="str">
        <f t="shared" si="13"/>
        <v>CUSTER, Colorado</v>
      </c>
      <c r="AA279" s="79" t="s">
        <v>630</v>
      </c>
      <c r="AB279" s="28" t="s">
        <v>91</v>
      </c>
      <c r="AC279" s="30" t="s">
        <v>603</v>
      </c>
      <c r="AD279" s="29"/>
      <c r="AE279" s="20">
        <f t="shared" si="15"/>
        <v>1.0541</v>
      </c>
      <c r="AF279" s="75">
        <v>29940</v>
      </c>
      <c r="AG279" t="s">
        <v>631</v>
      </c>
      <c r="AH279" s="20">
        <v>0.88180000000000003</v>
      </c>
    </row>
    <row r="280" spans="1:34">
      <c r="A280" s="83">
        <v>6140</v>
      </c>
      <c r="B280" s="83">
        <v>8029</v>
      </c>
      <c r="C280" s="85">
        <v>99906</v>
      </c>
      <c r="D280" s="78" t="s">
        <v>103</v>
      </c>
      <c r="E280" s="79" t="s">
        <v>632</v>
      </c>
      <c r="F280" s="33" t="s">
        <v>603</v>
      </c>
      <c r="G280" s="24" t="s">
        <v>97</v>
      </c>
      <c r="H280" s="80">
        <f t="shared" si="14"/>
        <v>1.0541</v>
      </c>
      <c r="I280" s="25">
        <f>ROUND(('NEW Reference'!B$6*List!$H280)+'NEW Reference'!B$7,0)</f>
        <v>1370</v>
      </c>
      <c r="J280" s="25">
        <f>ROUND(('NEW Reference'!C$6*List!$H280)+'NEW Reference'!C$7,0)</f>
        <v>2043</v>
      </c>
      <c r="K280" s="25">
        <f>ROUND(('NEW Reference'!D$6*List!$H280)+'NEW Reference'!D$7,0)</f>
        <v>2448</v>
      </c>
      <c r="L280" s="25">
        <f>ROUND(('NEW Reference'!E$6*List!$H280)+'NEW Reference'!E$7,0)</f>
        <v>3026</v>
      </c>
      <c r="M280" s="25">
        <f>ROUND(('NEW Reference'!F$6*List!$H280)+'NEW Reference'!F$7,0)</f>
        <v>3153</v>
      </c>
      <c r="N280" s="25">
        <f>ROUND(('NEW Reference'!G$6*List!$H280)+'NEW Reference'!G$7,0)</f>
        <v>3569</v>
      </c>
      <c r="O280" s="25">
        <f>ROUND(('NEW Reference'!H$6*List!$H280)+'NEW Reference'!H$7,0)</f>
        <v>3705</v>
      </c>
      <c r="P280" s="25">
        <f>ROUND(('NEW Reference'!I$6*List!$H280)+'NEW Reference'!I$7,0)</f>
        <v>3851</v>
      </c>
      <c r="Q280" s="25">
        <f>ROUND(('NEW Reference'!J$6*List!$H280)+'NEW Reference'!J$7,0)</f>
        <v>4459</v>
      </c>
      <c r="R280" s="25">
        <f>ROUND(('NEW Reference'!K$6*List!$H280)+'NEW Reference'!K$7,0)</f>
        <v>4600</v>
      </c>
      <c r="S280" s="25">
        <f>ROUND(('NEW Reference'!L$6*List!$H280)+'NEW Reference'!L$7,0)</f>
        <v>4964</v>
      </c>
      <c r="T280" s="25">
        <f>ROUND(('NEW Reference'!M$6*List!$H280)+'NEW Reference'!M$7,0)</f>
        <v>5928</v>
      </c>
      <c r="U280" s="25">
        <f>ROUND(('NEW Reference'!N$6*List!$H280)+'NEW Reference'!N$7,0)</f>
        <v>23919</v>
      </c>
      <c r="V280" s="26">
        <f>ROUND(('NEW Reference'!O$6*List!$H280)+'NEW Reference'!O$7,0)</f>
        <v>889</v>
      </c>
      <c r="W280" s="26">
        <f>ROUND(('NEW Reference'!P$6*List!$H280)+'NEW Reference'!P$7,0)</f>
        <v>1253</v>
      </c>
      <c r="X280" s="26">
        <f>ROUND(('NEW Reference'!Q$6*List!$H280)+'NEW Reference'!Q$7,0)</f>
        <v>627</v>
      </c>
      <c r="Z280" s="3" t="str">
        <f t="shared" si="13"/>
        <v>DELTA, Colorado</v>
      </c>
      <c r="AA280" s="79" t="s">
        <v>632</v>
      </c>
      <c r="AB280" s="28" t="s">
        <v>91</v>
      </c>
      <c r="AC280" s="23" t="s">
        <v>603</v>
      </c>
      <c r="AD280" s="31"/>
      <c r="AE280" s="20">
        <f t="shared" si="15"/>
        <v>1.0541</v>
      </c>
      <c r="AF280" s="75">
        <v>30020</v>
      </c>
      <c r="AG280" t="s">
        <v>633</v>
      </c>
      <c r="AH280" s="20">
        <v>0.7601</v>
      </c>
    </row>
    <row r="281" spans="1:34">
      <c r="A281" s="83">
        <v>6150</v>
      </c>
      <c r="B281" s="83">
        <v>8031</v>
      </c>
      <c r="C281" s="85">
        <v>19740</v>
      </c>
      <c r="D281" s="78" t="s">
        <v>402</v>
      </c>
      <c r="E281" s="79" t="s">
        <v>634</v>
      </c>
      <c r="F281" s="34" t="s">
        <v>603</v>
      </c>
      <c r="G281" s="24" t="s">
        <v>90</v>
      </c>
      <c r="H281" s="80">
        <f t="shared" si="14"/>
        <v>1.0118</v>
      </c>
      <c r="I281" s="25">
        <f>ROUND(('NEW Reference'!B$6*List!$H281)+'NEW Reference'!B$7,0)</f>
        <v>1328</v>
      </c>
      <c r="J281" s="25">
        <f>ROUND(('NEW Reference'!C$6*List!$H281)+'NEW Reference'!C$7,0)</f>
        <v>1981</v>
      </c>
      <c r="K281" s="25">
        <f>ROUND(('NEW Reference'!D$6*List!$H281)+'NEW Reference'!D$7,0)</f>
        <v>2373</v>
      </c>
      <c r="L281" s="25">
        <f>ROUND(('NEW Reference'!E$6*List!$H281)+'NEW Reference'!E$7,0)</f>
        <v>2934</v>
      </c>
      <c r="M281" s="25">
        <f>ROUND(('NEW Reference'!F$6*List!$H281)+'NEW Reference'!F$7,0)</f>
        <v>3057</v>
      </c>
      <c r="N281" s="25">
        <f>ROUND(('NEW Reference'!G$6*List!$H281)+'NEW Reference'!G$7,0)</f>
        <v>3460</v>
      </c>
      <c r="O281" s="25">
        <f>ROUND(('NEW Reference'!H$6*List!$H281)+'NEW Reference'!H$7,0)</f>
        <v>3592</v>
      </c>
      <c r="P281" s="25">
        <f>ROUND(('NEW Reference'!I$6*List!$H281)+'NEW Reference'!I$7,0)</f>
        <v>3733</v>
      </c>
      <c r="Q281" s="25">
        <f>ROUND(('NEW Reference'!J$6*List!$H281)+'NEW Reference'!J$7,0)</f>
        <v>4323</v>
      </c>
      <c r="R281" s="25">
        <f>ROUND(('NEW Reference'!K$6*List!$H281)+'NEW Reference'!K$7,0)</f>
        <v>4460</v>
      </c>
      <c r="S281" s="25">
        <f>ROUND(('NEW Reference'!L$6*List!$H281)+'NEW Reference'!L$7,0)</f>
        <v>4812</v>
      </c>
      <c r="T281" s="25">
        <f>ROUND(('NEW Reference'!M$6*List!$H281)+'NEW Reference'!M$7,0)</f>
        <v>5748</v>
      </c>
      <c r="U281" s="25">
        <f>ROUND(('NEW Reference'!N$6*List!$H281)+'NEW Reference'!N$7,0)</f>
        <v>23191</v>
      </c>
      <c r="V281" s="26">
        <f>ROUND(('NEW Reference'!O$6*List!$H281)+'NEW Reference'!O$7,0)</f>
        <v>862</v>
      </c>
      <c r="W281" s="26">
        <f>ROUND(('NEW Reference'!P$6*List!$H281)+'NEW Reference'!P$7,0)</f>
        <v>1215</v>
      </c>
      <c r="X281" s="26">
        <f>ROUND(('NEW Reference'!Q$6*List!$H281)+'NEW Reference'!Q$7,0)</f>
        <v>607</v>
      </c>
      <c r="Z281" s="3" t="str">
        <f t="shared" ref="Z281:Z338" si="16">CONCATENATE(AA281, AB281, AC281)</f>
        <v>DENVER, Colorado</v>
      </c>
      <c r="AA281" s="79" t="s">
        <v>634</v>
      </c>
      <c r="AB281" s="28" t="s">
        <v>91</v>
      </c>
      <c r="AC281" s="23" t="s">
        <v>603</v>
      </c>
      <c r="AD281" s="29"/>
      <c r="AE281" s="20">
        <f t="shared" si="15"/>
        <v>1.0118</v>
      </c>
      <c r="AF281" s="75">
        <v>30140</v>
      </c>
      <c r="AG281" t="s">
        <v>635</v>
      </c>
      <c r="AH281" s="20">
        <v>1.0076000000000001</v>
      </c>
    </row>
    <row r="282" spans="1:34">
      <c r="A282" s="83">
        <v>6160</v>
      </c>
      <c r="B282" s="83">
        <v>8033</v>
      </c>
      <c r="C282" s="85">
        <v>99906</v>
      </c>
      <c r="D282" s="78" t="s">
        <v>103</v>
      </c>
      <c r="E282" s="79" t="s">
        <v>636</v>
      </c>
      <c r="F282" s="33" t="s">
        <v>603</v>
      </c>
      <c r="G282" s="24" t="s">
        <v>97</v>
      </c>
      <c r="H282" s="80">
        <f t="shared" si="14"/>
        <v>1.0541</v>
      </c>
      <c r="I282" s="25">
        <f>ROUND(('NEW Reference'!B$6*List!$H282)+'NEW Reference'!B$7,0)</f>
        <v>1370</v>
      </c>
      <c r="J282" s="25">
        <f>ROUND(('NEW Reference'!C$6*List!$H282)+'NEW Reference'!C$7,0)</f>
        <v>2043</v>
      </c>
      <c r="K282" s="25">
        <f>ROUND(('NEW Reference'!D$6*List!$H282)+'NEW Reference'!D$7,0)</f>
        <v>2448</v>
      </c>
      <c r="L282" s="25">
        <f>ROUND(('NEW Reference'!E$6*List!$H282)+'NEW Reference'!E$7,0)</f>
        <v>3026</v>
      </c>
      <c r="M282" s="25">
        <f>ROUND(('NEW Reference'!F$6*List!$H282)+'NEW Reference'!F$7,0)</f>
        <v>3153</v>
      </c>
      <c r="N282" s="25">
        <f>ROUND(('NEW Reference'!G$6*List!$H282)+'NEW Reference'!G$7,0)</f>
        <v>3569</v>
      </c>
      <c r="O282" s="25">
        <f>ROUND(('NEW Reference'!H$6*List!$H282)+'NEW Reference'!H$7,0)</f>
        <v>3705</v>
      </c>
      <c r="P282" s="25">
        <f>ROUND(('NEW Reference'!I$6*List!$H282)+'NEW Reference'!I$7,0)</f>
        <v>3851</v>
      </c>
      <c r="Q282" s="25">
        <f>ROUND(('NEW Reference'!J$6*List!$H282)+'NEW Reference'!J$7,0)</f>
        <v>4459</v>
      </c>
      <c r="R282" s="25">
        <f>ROUND(('NEW Reference'!K$6*List!$H282)+'NEW Reference'!K$7,0)</f>
        <v>4600</v>
      </c>
      <c r="S282" s="25">
        <f>ROUND(('NEW Reference'!L$6*List!$H282)+'NEW Reference'!L$7,0)</f>
        <v>4964</v>
      </c>
      <c r="T282" s="25">
        <f>ROUND(('NEW Reference'!M$6*List!$H282)+'NEW Reference'!M$7,0)</f>
        <v>5928</v>
      </c>
      <c r="U282" s="25">
        <f>ROUND(('NEW Reference'!N$6*List!$H282)+'NEW Reference'!N$7,0)</f>
        <v>23919</v>
      </c>
      <c r="V282" s="26">
        <f>ROUND(('NEW Reference'!O$6*List!$H282)+'NEW Reference'!O$7,0)</f>
        <v>889</v>
      </c>
      <c r="W282" s="26">
        <f>ROUND(('NEW Reference'!P$6*List!$H282)+'NEW Reference'!P$7,0)</f>
        <v>1253</v>
      </c>
      <c r="X282" s="26">
        <f>ROUND(('NEW Reference'!Q$6*List!$H282)+'NEW Reference'!Q$7,0)</f>
        <v>627</v>
      </c>
      <c r="Z282" s="3" t="str">
        <f t="shared" si="16"/>
        <v>DOLORES, Colorado</v>
      </c>
      <c r="AA282" s="79" t="s">
        <v>636</v>
      </c>
      <c r="AB282" s="28" t="s">
        <v>91</v>
      </c>
      <c r="AC282" s="30" t="s">
        <v>603</v>
      </c>
      <c r="AD282" s="29"/>
      <c r="AE282" s="20">
        <f t="shared" si="15"/>
        <v>1.0541</v>
      </c>
      <c r="AF282" s="75">
        <v>30300</v>
      </c>
      <c r="AG282" t="s">
        <v>637</v>
      </c>
      <c r="AH282" s="20">
        <v>0.89849999999999997</v>
      </c>
    </row>
    <row r="283" spans="1:34">
      <c r="A283" s="83">
        <v>6170</v>
      </c>
      <c r="B283" s="83">
        <v>8035</v>
      </c>
      <c r="C283" s="85">
        <v>19740</v>
      </c>
      <c r="D283" s="78" t="s">
        <v>402</v>
      </c>
      <c r="E283" s="79" t="s">
        <v>638</v>
      </c>
      <c r="F283" s="34" t="s">
        <v>603</v>
      </c>
      <c r="G283" s="24" t="s">
        <v>90</v>
      </c>
      <c r="H283" s="80">
        <f t="shared" si="14"/>
        <v>1.0118</v>
      </c>
      <c r="I283" s="25">
        <f>ROUND(('NEW Reference'!B$6*List!$H283)+'NEW Reference'!B$7,0)</f>
        <v>1328</v>
      </c>
      <c r="J283" s="25">
        <f>ROUND(('NEW Reference'!C$6*List!$H283)+'NEW Reference'!C$7,0)</f>
        <v>1981</v>
      </c>
      <c r="K283" s="25">
        <f>ROUND(('NEW Reference'!D$6*List!$H283)+'NEW Reference'!D$7,0)</f>
        <v>2373</v>
      </c>
      <c r="L283" s="25">
        <f>ROUND(('NEW Reference'!E$6*List!$H283)+'NEW Reference'!E$7,0)</f>
        <v>2934</v>
      </c>
      <c r="M283" s="25">
        <f>ROUND(('NEW Reference'!F$6*List!$H283)+'NEW Reference'!F$7,0)</f>
        <v>3057</v>
      </c>
      <c r="N283" s="25">
        <f>ROUND(('NEW Reference'!G$6*List!$H283)+'NEW Reference'!G$7,0)</f>
        <v>3460</v>
      </c>
      <c r="O283" s="25">
        <f>ROUND(('NEW Reference'!H$6*List!$H283)+'NEW Reference'!H$7,0)</f>
        <v>3592</v>
      </c>
      <c r="P283" s="25">
        <f>ROUND(('NEW Reference'!I$6*List!$H283)+'NEW Reference'!I$7,0)</f>
        <v>3733</v>
      </c>
      <c r="Q283" s="25">
        <f>ROUND(('NEW Reference'!J$6*List!$H283)+'NEW Reference'!J$7,0)</f>
        <v>4323</v>
      </c>
      <c r="R283" s="25">
        <f>ROUND(('NEW Reference'!K$6*List!$H283)+'NEW Reference'!K$7,0)</f>
        <v>4460</v>
      </c>
      <c r="S283" s="25">
        <f>ROUND(('NEW Reference'!L$6*List!$H283)+'NEW Reference'!L$7,0)</f>
        <v>4812</v>
      </c>
      <c r="T283" s="25">
        <f>ROUND(('NEW Reference'!M$6*List!$H283)+'NEW Reference'!M$7,0)</f>
        <v>5748</v>
      </c>
      <c r="U283" s="25">
        <f>ROUND(('NEW Reference'!N$6*List!$H283)+'NEW Reference'!N$7,0)</f>
        <v>23191</v>
      </c>
      <c r="V283" s="26">
        <f>ROUND(('NEW Reference'!O$6*List!$H283)+'NEW Reference'!O$7,0)</f>
        <v>862</v>
      </c>
      <c r="W283" s="26">
        <f>ROUND(('NEW Reference'!P$6*List!$H283)+'NEW Reference'!P$7,0)</f>
        <v>1215</v>
      </c>
      <c r="X283" s="26">
        <f>ROUND(('NEW Reference'!Q$6*List!$H283)+'NEW Reference'!Q$7,0)</f>
        <v>607</v>
      </c>
      <c r="Z283" s="3" t="str">
        <f t="shared" si="16"/>
        <v>DOUGLAS, Colorado</v>
      </c>
      <c r="AA283" s="79" t="s">
        <v>638</v>
      </c>
      <c r="AB283" s="28" t="s">
        <v>91</v>
      </c>
      <c r="AC283" s="30" t="s">
        <v>603</v>
      </c>
      <c r="AD283" s="31"/>
      <c r="AE283" s="20">
        <f t="shared" si="15"/>
        <v>1.0118</v>
      </c>
      <c r="AF283" s="75">
        <v>30340</v>
      </c>
      <c r="AG283" t="s">
        <v>639</v>
      </c>
      <c r="AH283" s="20">
        <v>0.8671000000000002</v>
      </c>
    </row>
    <row r="284" spans="1:34">
      <c r="A284" s="83">
        <v>6180</v>
      </c>
      <c r="B284" s="83">
        <v>8037</v>
      </c>
      <c r="C284" s="85">
        <v>99906</v>
      </c>
      <c r="D284" s="78" t="s">
        <v>103</v>
      </c>
      <c r="E284" s="79" t="s">
        <v>640</v>
      </c>
      <c r="F284" s="33" t="s">
        <v>603</v>
      </c>
      <c r="G284" s="24" t="s">
        <v>97</v>
      </c>
      <c r="H284" s="80">
        <f t="shared" si="14"/>
        <v>1.0541</v>
      </c>
      <c r="I284" s="25">
        <f>ROUND(('NEW Reference'!B$6*List!$H284)+'NEW Reference'!B$7,0)</f>
        <v>1370</v>
      </c>
      <c r="J284" s="25">
        <f>ROUND(('NEW Reference'!C$6*List!$H284)+'NEW Reference'!C$7,0)</f>
        <v>2043</v>
      </c>
      <c r="K284" s="25">
        <f>ROUND(('NEW Reference'!D$6*List!$H284)+'NEW Reference'!D$7,0)</f>
        <v>2448</v>
      </c>
      <c r="L284" s="25">
        <f>ROUND(('NEW Reference'!E$6*List!$H284)+'NEW Reference'!E$7,0)</f>
        <v>3026</v>
      </c>
      <c r="M284" s="25">
        <f>ROUND(('NEW Reference'!F$6*List!$H284)+'NEW Reference'!F$7,0)</f>
        <v>3153</v>
      </c>
      <c r="N284" s="25">
        <f>ROUND(('NEW Reference'!G$6*List!$H284)+'NEW Reference'!G$7,0)</f>
        <v>3569</v>
      </c>
      <c r="O284" s="25">
        <f>ROUND(('NEW Reference'!H$6*List!$H284)+'NEW Reference'!H$7,0)</f>
        <v>3705</v>
      </c>
      <c r="P284" s="25">
        <f>ROUND(('NEW Reference'!I$6*List!$H284)+'NEW Reference'!I$7,0)</f>
        <v>3851</v>
      </c>
      <c r="Q284" s="25">
        <f>ROUND(('NEW Reference'!J$6*List!$H284)+'NEW Reference'!J$7,0)</f>
        <v>4459</v>
      </c>
      <c r="R284" s="25">
        <f>ROUND(('NEW Reference'!K$6*List!$H284)+'NEW Reference'!K$7,0)</f>
        <v>4600</v>
      </c>
      <c r="S284" s="25">
        <f>ROUND(('NEW Reference'!L$6*List!$H284)+'NEW Reference'!L$7,0)</f>
        <v>4964</v>
      </c>
      <c r="T284" s="25">
        <f>ROUND(('NEW Reference'!M$6*List!$H284)+'NEW Reference'!M$7,0)</f>
        <v>5928</v>
      </c>
      <c r="U284" s="25">
        <f>ROUND(('NEW Reference'!N$6*List!$H284)+'NEW Reference'!N$7,0)</f>
        <v>23919</v>
      </c>
      <c r="V284" s="26">
        <f>ROUND(('NEW Reference'!O$6*List!$H284)+'NEW Reference'!O$7,0)</f>
        <v>889</v>
      </c>
      <c r="W284" s="26">
        <f>ROUND(('NEW Reference'!P$6*List!$H284)+'NEW Reference'!P$7,0)</f>
        <v>1253</v>
      </c>
      <c r="X284" s="26">
        <f>ROUND(('NEW Reference'!Q$6*List!$H284)+'NEW Reference'!Q$7,0)</f>
        <v>627</v>
      </c>
      <c r="Z284" s="3" t="str">
        <f t="shared" si="16"/>
        <v>EAGLE, Colorado</v>
      </c>
      <c r="AA284" s="79" t="s">
        <v>640</v>
      </c>
      <c r="AB284" s="28" t="s">
        <v>91</v>
      </c>
      <c r="AC284" s="23" t="s">
        <v>603</v>
      </c>
      <c r="AD284" s="31"/>
      <c r="AE284" s="20">
        <f t="shared" si="15"/>
        <v>1.0541</v>
      </c>
      <c r="AF284" s="75">
        <v>30460</v>
      </c>
      <c r="AG284" t="s">
        <v>641</v>
      </c>
      <c r="AH284" s="20">
        <v>0.94850000000000001</v>
      </c>
    </row>
    <row r="285" spans="1:34">
      <c r="A285" s="83">
        <v>6190</v>
      </c>
      <c r="B285" s="83">
        <v>8039</v>
      </c>
      <c r="C285" s="85">
        <v>19740</v>
      </c>
      <c r="D285" s="78" t="s">
        <v>402</v>
      </c>
      <c r="E285" s="79" t="s">
        <v>642</v>
      </c>
      <c r="F285" s="33" t="s">
        <v>603</v>
      </c>
      <c r="G285" s="24" t="s">
        <v>90</v>
      </c>
      <c r="H285" s="80">
        <f t="shared" si="14"/>
        <v>1.0118</v>
      </c>
      <c r="I285" s="25">
        <f>ROUND(('NEW Reference'!B$6*List!$H285)+'NEW Reference'!B$7,0)</f>
        <v>1328</v>
      </c>
      <c r="J285" s="25">
        <f>ROUND(('NEW Reference'!C$6*List!$H285)+'NEW Reference'!C$7,0)</f>
        <v>1981</v>
      </c>
      <c r="K285" s="25">
        <f>ROUND(('NEW Reference'!D$6*List!$H285)+'NEW Reference'!D$7,0)</f>
        <v>2373</v>
      </c>
      <c r="L285" s="25">
        <f>ROUND(('NEW Reference'!E$6*List!$H285)+'NEW Reference'!E$7,0)</f>
        <v>2934</v>
      </c>
      <c r="M285" s="25">
        <f>ROUND(('NEW Reference'!F$6*List!$H285)+'NEW Reference'!F$7,0)</f>
        <v>3057</v>
      </c>
      <c r="N285" s="25">
        <f>ROUND(('NEW Reference'!G$6*List!$H285)+'NEW Reference'!G$7,0)</f>
        <v>3460</v>
      </c>
      <c r="O285" s="25">
        <f>ROUND(('NEW Reference'!H$6*List!$H285)+'NEW Reference'!H$7,0)</f>
        <v>3592</v>
      </c>
      <c r="P285" s="25">
        <f>ROUND(('NEW Reference'!I$6*List!$H285)+'NEW Reference'!I$7,0)</f>
        <v>3733</v>
      </c>
      <c r="Q285" s="25">
        <f>ROUND(('NEW Reference'!J$6*List!$H285)+'NEW Reference'!J$7,0)</f>
        <v>4323</v>
      </c>
      <c r="R285" s="25">
        <f>ROUND(('NEW Reference'!K$6*List!$H285)+'NEW Reference'!K$7,0)</f>
        <v>4460</v>
      </c>
      <c r="S285" s="25">
        <f>ROUND(('NEW Reference'!L$6*List!$H285)+'NEW Reference'!L$7,0)</f>
        <v>4812</v>
      </c>
      <c r="T285" s="25">
        <f>ROUND(('NEW Reference'!M$6*List!$H285)+'NEW Reference'!M$7,0)</f>
        <v>5748</v>
      </c>
      <c r="U285" s="25">
        <f>ROUND(('NEW Reference'!N$6*List!$H285)+'NEW Reference'!N$7,0)</f>
        <v>23191</v>
      </c>
      <c r="V285" s="26">
        <f>ROUND(('NEW Reference'!O$6*List!$H285)+'NEW Reference'!O$7,0)</f>
        <v>862</v>
      </c>
      <c r="W285" s="26">
        <f>ROUND(('NEW Reference'!P$6*List!$H285)+'NEW Reference'!P$7,0)</f>
        <v>1215</v>
      </c>
      <c r="X285" s="26">
        <f>ROUND(('NEW Reference'!Q$6*List!$H285)+'NEW Reference'!Q$7,0)</f>
        <v>607</v>
      </c>
      <c r="Z285" s="3" t="str">
        <f t="shared" si="16"/>
        <v>ELBERT, Colorado</v>
      </c>
      <c r="AA285" s="79" t="s">
        <v>642</v>
      </c>
      <c r="AB285" s="28" t="s">
        <v>91</v>
      </c>
      <c r="AC285" s="30" t="s">
        <v>603</v>
      </c>
      <c r="AD285" s="29"/>
      <c r="AE285" s="20">
        <f t="shared" si="15"/>
        <v>1.0118</v>
      </c>
      <c r="AF285" s="75">
        <v>30500</v>
      </c>
      <c r="AG285" t="s">
        <v>643</v>
      </c>
      <c r="AH285" s="20">
        <v>0.93049999999999999</v>
      </c>
    </row>
    <row r="286" spans="1:34">
      <c r="A286" s="83">
        <v>6200</v>
      </c>
      <c r="B286" s="83">
        <v>8041</v>
      </c>
      <c r="C286" s="85">
        <v>17820</v>
      </c>
      <c r="D286" s="78" t="s">
        <v>373</v>
      </c>
      <c r="E286" s="79" t="s">
        <v>644</v>
      </c>
      <c r="F286" s="34" t="s">
        <v>603</v>
      </c>
      <c r="G286" s="24" t="s">
        <v>90</v>
      </c>
      <c r="H286" s="80">
        <f t="shared" si="14"/>
        <v>0.96050000000000002</v>
      </c>
      <c r="I286" s="25">
        <f>ROUND(('NEW Reference'!B$6*List!$H286)+'NEW Reference'!B$7,0)</f>
        <v>1278</v>
      </c>
      <c r="J286" s="25">
        <f>ROUND(('NEW Reference'!C$6*List!$H286)+'NEW Reference'!C$7,0)</f>
        <v>1905</v>
      </c>
      <c r="K286" s="25">
        <f>ROUND(('NEW Reference'!D$6*List!$H286)+'NEW Reference'!D$7,0)</f>
        <v>2283</v>
      </c>
      <c r="L286" s="25">
        <f>ROUND(('NEW Reference'!E$6*List!$H286)+'NEW Reference'!E$7,0)</f>
        <v>2822</v>
      </c>
      <c r="M286" s="25">
        <f>ROUND(('NEW Reference'!F$6*List!$H286)+'NEW Reference'!F$7,0)</f>
        <v>2940</v>
      </c>
      <c r="N286" s="25">
        <f>ROUND(('NEW Reference'!G$6*List!$H286)+'NEW Reference'!G$7,0)</f>
        <v>3328</v>
      </c>
      <c r="O286" s="25">
        <f>ROUND(('NEW Reference'!H$6*List!$H286)+'NEW Reference'!H$7,0)</f>
        <v>3456</v>
      </c>
      <c r="P286" s="25">
        <f>ROUND(('NEW Reference'!I$6*List!$H286)+'NEW Reference'!I$7,0)</f>
        <v>3591</v>
      </c>
      <c r="Q286" s="25">
        <f>ROUND(('NEW Reference'!J$6*List!$H286)+'NEW Reference'!J$7,0)</f>
        <v>4159</v>
      </c>
      <c r="R286" s="25">
        <f>ROUND(('NEW Reference'!K$6*List!$H286)+'NEW Reference'!K$7,0)</f>
        <v>4290</v>
      </c>
      <c r="S286" s="25">
        <f>ROUND(('NEW Reference'!L$6*List!$H286)+'NEW Reference'!L$7,0)</f>
        <v>4629</v>
      </c>
      <c r="T286" s="25">
        <f>ROUND(('NEW Reference'!M$6*List!$H286)+'NEW Reference'!M$7,0)</f>
        <v>5529</v>
      </c>
      <c r="U286" s="25">
        <f>ROUND(('NEW Reference'!N$6*List!$H286)+'NEW Reference'!N$7,0)</f>
        <v>22308</v>
      </c>
      <c r="V286" s="26">
        <f>ROUND(('NEW Reference'!O$6*List!$H286)+'NEW Reference'!O$7,0)</f>
        <v>829</v>
      </c>
      <c r="W286" s="26">
        <f>ROUND(('NEW Reference'!P$6*List!$H286)+'NEW Reference'!P$7,0)</f>
        <v>1169</v>
      </c>
      <c r="X286" s="26">
        <f>ROUND(('NEW Reference'!Q$6*List!$H286)+'NEW Reference'!Q$7,0)</f>
        <v>584</v>
      </c>
      <c r="Z286" s="3" t="str">
        <f t="shared" si="16"/>
        <v>EL PASO, Colorado</v>
      </c>
      <c r="AA286" s="79" t="s">
        <v>644</v>
      </c>
      <c r="AB286" s="28" t="s">
        <v>91</v>
      </c>
      <c r="AC286" s="30" t="s">
        <v>603</v>
      </c>
      <c r="AD286" s="31"/>
      <c r="AE286" s="20">
        <f t="shared" si="15"/>
        <v>0.96050000000000002</v>
      </c>
      <c r="AF286" s="75">
        <v>30620</v>
      </c>
      <c r="AG286" t="s">
        <v>645</v>
      </c>
      <c r="AH286" s="20">
        <v>0.86260000000000003</v>
      </c>
    </row>
    <row r="287" spans="1:34">
      <c r="A287" s="83">
        <v>6210</v>
      </c>
      <c r="B287" s="83">
        <v>8043</v>
      </c>
      <c r="C287" s="85">
        <v>99906</v>
      </c>
      <c r="D287" s="78" t="s">
        <v>103</v>
      </c>
      <c r="E287" s="79" t="s">
        <v>646</v>
      </c>
      <c r="F287" s="34" t="s">
        <v>603</v>
      </c>
      <c r="G287" s="24" t="s">
        <v>97</v>
      </c>
      <c r="H287" s="80">
        <f t="shared" si="14"/>
        <v>1.0541</v>
      </c>
      <c r="I287" s="25">
        <f>ROUND(('NEW Reference'!B$6*List!$H287)+'NEW Reference'!B$7,0)</f>
        <v>1370</v>
      </c>
      <c r="J287" s="25">
        <f>ROUND(('NEW Reference'!C$6*List!$H287)+'NEW Reference'!C$7,0)</f>
        <v>2043</v>
      </c>
      <c r="K287" s="25">
        <f>ROUND(('NEW Reference'!D$6*List!$H287)+'NEW Reference'!D$7,0)</f>
        <v>2448</v>
      </c>
      <c r="L287" s="25">
        <f>ROUND(('NEW Reference'!E$6*List!$H287)+'NEW Reference'!E$7,0)</f>
        <v>3026</v>
      </c>
      <c r="M287" s="25">
        <f>ROUND(('NEW Reference'!F$6*List!$H287)+'NEW Reference'!F$7,0)</f>
        <v>3153</v>
      </c>
      <c r="N287" s="25">
        <f>ROUND(('NEW Reference'!G$6*List!$H287)+'NEW Reference'!G$7,0)</f>
        <v>3569</v>
      </c>
      <c r="O287" s="25">
        <f>ROUND(('NEW Reference'!H$6*List!$H287)+'NEW Reference'!H$7,0)</f>
        <v>3705</v>
      </c>
      <c r="P287" s="25">
        <f>ROUND(('NEW Reference'!I$6*List!$H287)+'NEW Reference'!I$7,0)</f>
        <v>3851</v>
      </c>
      <c r="Q287" s="25">
        <f>ROUND(('NEW Reference'!J$6*List!$H287)+'NEW Reference'!J$7,0)</f>
        <v>4459</v>
      </c>
      <c r="R287" s="25">
        <f>ROUND(('NEW Reference'!K$6*List!$H287)+'NEW Reference'!K$7,0)</f>
        <v>4600</v>
      </c>
      <c r="S287" s="25">
        <f>ROUND(('NEW Reference'!L$6*List!$H287)+'NEW Reference'!L$7,0)</f>
        <v>4964</v>
      </c>
      <c r="T287" s="25">
        <f>ROUND(('NEW Reference'!M$6*List!$H287)+'NEW Reference'!M$7,0)</f>
        <v>5928</v>
      </c>
      <c r="U287" s="25">
        <f>ROUND(('NEW Reference'!N$6*List!$H287)+'NEW Reference'!N$7,0)</f>
        <v>23919</v>
      </c>
      <c r="V287" s="26">
        <f>ROUND(('NEW Reference'!O$6*List!$H287)+'NEW Reference'!O$7,0)</f>
        <v>889</v>
      </c>
      <c r="W287" s="26">
        <f>ROUND(('NEW Reference'!P$6*List!$H287)+'NEW Reference'!P$7,0)</f>
        <v>1253</v>
      </c>
      <c r="X287" s="26">
        <f>ROUND(('NEW Reference'!Q$6*List!$H287)+'NEW Reference'!Q$7,0)</f>
        <v>627</v>
      </c>
      <c r="Z287" s="3" t="str">
        <f t="shared" si="16"/>
        <v>FREMONT, Colorado</v>
      </c>
      <c r="AA287" s="79" t="s">
        <v>646</v>
      </c>
      <c r="AB287" s="28" t="s">
        <v>91</v>
      </c>
      <c r="AC287" s="30" t="s">
        <v>603</v>
      </c>
      <c r="AD287" s="31"/>
      <c r="AE287" s="20">
        <f t="shared" si="15"/>
        <v>1.0541</v>
      </c>
      <c r="AF287" s="75">
        <v>30700</v>
      </c>
      <c r="AG287" t="s">
        <v>647</v>
      </c>
      <c r="AH287" s="20">
        <v>1.0269999999999999</v>
      </c>
    </row>
    <row r="288" spans="1:34">
      <c r="A288" s="83">
        <v>6220</v>
      </c>
      <c r="B288" s="83">
        <v>8045</v>
      </c>
      <c r="C288" s="85">
        <v>99906</v>
      </c>
      <c r="D288" s="78" t="s">
        <v>103</v>
      </c>
      <c r="E288" s="79" t="s">
        <v>648</v>
      </c>
      <c r="F288" s="33" t="s">
        <v>603</v>
      </c>
      <c r="G288" s="24" t="s">
        <v>97</v>
      </c>
      <c r="H288" s="80">
        <f t="shared" si="14"/>
        <v>1.0541</v>
      </c>
      <c r="I288" s="25">
        <f>ROUND(('NEW Reference'!B$6*List!$H288)+'NEW Reference'!B$7,0)</f>
        <v>1370</v>
      </c>
      <c r="J288" s="25">
        <f>ROUND(('NEW Reference'!C$6*List!$H288)+'NEW Reference'!C$7,0)</f>
        <v>2043</v>
      </c>
      <c r="K288" s="25">
        <f>ROUND(('NEW Reference'!D$6*List!$H288)+'NEW Reference'!D$7,0)</f>
        <v>2448</v>
      </c>
      <c r="L288" s="25">
        <f>ROUND(('NEW Reference'!E$6*List!$H288)+'NEW Reference'!E$7,0)</f>
        <v>3026</v>
      </c>
      <c r="M288" s="25">
        <f>ROUND(('NEW Reference'!F$6*List!$H288)+'NEW Reference'!F$7,0)</f>
        <v>3153</v>
      </c>
      <c r="N288" s="25">
        <f>ROUND(('NEW Reference'!G$6*List!$H288)+'NEW Reference'!G$7,0)</f>
        <v>3569</v>
      </c>
      <c r="O288" s="25">
        <f>ROUND(('NEW Reference'!H$6*List!$H288)+'NEW Reference'!H$7,0)</f>
        <v>3705</v>
      </c>
      <c r="P288" s="25">
        <f>ROUND(('NEW Reference'!I$6*List!$H288)+'NEW Reference'!I$7,0)</f>
        <v>3851</v>
      </c>
      <c r="Q288" s="25">
        <f>ROUND(('NEW Reference'!J$6*List!$H288)+'NEW Reference'!J$7,0)</f>
        <v>4459</v>
      </c>
      <c r="R288" s="25">
        <f>ROUND(('NEW Reference'!K$6*List!$H288)+'NEW Reference'!K$7,0)</f>
        <v>4600</v>
      </c>
      <c r="S288" s="25">
        <f>ROUND(('NEW Reference'!L$6*List!$H288)+'NEW Reference'!L$7,0)</f>
        <v>4964</v>
      </c>
      <c r="T288" s="25">
        <f>ROUND(('NEW Reference'!M$6*List!$H288)+'NEW Reference'!M$7,0)</f>
        <v>5928</v>
      </c>
      <c r="U288" s="25">
        <f>ROUND(('NEW Reference'!N$6*List!$H288)+'NEW Reference'!N$7,0)</f>
        <v>23919</v>
      </c>
      <c r="V288" s="26">
        <f>ROUND(('NEW Reference'!O$6*List!$H288)+'NEW Reference'!O$7,0)</f>
        <v>889</v>
      </c>
      <c r="W288" s="26">
        <f>ROUND(('NEW Reference'!P$6*List!$H288)+'NEW Reference'!P$7,0)</f>
        <v>1253</v>
      </c>
      <c r="X288" s="26">
        <f>ROUND(('NEW Reference'!Q$6*List!$H288)+'NEW Reference'!Q$7,0)</f>
        <v>627</v>
      </c>
      <c r="Z288" s="3" t="str">
        <f t="shared" si="16"/>
        <v>GARFIELD, Colorado</v>
      </c>
      <c r="AA288" s="79" t="s">
        <v>648</v>
      </c>
      <c r="AB288" s="28" t="s">
        <v>91</v>
      </c>
      <c r="AC288" s="30" t="s">
        <v>603</v>
      </c>
      <c r="AD288" s="31"/>
      <c r="AE288" s="20">
        <f t="shared" si="15"/>
        <v>1.0541</v>
      </c>
      <c r="AF288" s="75">
        <v>30780</v>
      </c>
      <c r="AG288" t="s">
        <v>380</v>
      </c>
      <c r="AH288" s="20">
        <v>0.8841</v>
      </c>
    </row>
    <row r="289" spans="1:34">
      <c r="A289" s="83">
        <v>6230</v>
      </c>
      <c r="B289" s="83">
        <v>8047</v>
      </c>
      <c r="C289" s="85">
        <v>19740</v>
      </c>
      <c r="D289" s="78" t="s">
        <v>402</v>
      </c>
      <c r="E289" s="79" t="s">
        <v>649</v>
      </c>
      <c r="F289" s="34" t="s">
        <v>603</v>
      </c>
      <c r="G289" s="24" t="s">
        <v>90</v>
      </c>
      <c r="H289" s="80">
        <f t="shared" si="14"/>
        <v>1.0118</v>
      </c>
      <c r="I289" s="25">
        <f>ROUND(('NEW Reference'!B$6*List!$H289)+'NEW Reference'!B$7,0)</f>
        <v>1328</v>
      </c>
      <c r="J289" s="25">
        <f>ROUND(('NEW Reference'!C$6*List!$H289)+'NEW Reference'!C$7,0)</f>
        <v>1981</v>
      </c>
      <c r="K289" s="25">
        <f>ROUND(('NEW Reference'!D$6*List!$H289)+'NEW Reference'!D$7,0)</f>
        <v>2373</v>
      </c>
      <c r="L289" s="25">
        <f>ROUND(('NEW Reference'!E$6*List!$H289)+'NEW Reference'!E$7,0)</f>
        <v>2934</v>
      </c>
      <c r="M289" s="25">
        <f>ROUND(('NEW Reference'!F$6*List!$H289)+'NEW Reference'!F$7,0)</f>
        <v>3057</v>
      </c>
      <c r="N289" s="25">
        <f>ROUND(('NEW Reference'!G$6*List!$H289)+'NEW Reference'!G$7,0)</f>
        <v>3460</v>
      </c>
      <c r="O289" s="25">
        <f>ROUND(('NEW Reference'!H$6*List!$H289)+'NEW Reference'!H$7,0)</f>
        <v>3592</v>
      </c>
      <c r="P289" s="25">
        <f>ROUND(('NEW Reference'!I$6*List!$H289)+'NEW Reference'!I$7,0)</f>
        <v>3733</v>
      </c>
      <c r="Q289" s="25">
        <f>ROUND(('NEW Reference'!J$6*List!$H289)+'NEW Reference'!J$7,0)</f>
        <v>4323</v>
      </c>
      <c r="R289" s="25">
        <f>ROUND(('NEW Reference'!K$6*List!$H289)+'NEW Reference'!K$7,0)</f>
        <v>4460</v>
      </c>
      <c r="S289" s="25">
        <f>ROUND(('NEW Reference'!L$6*List!$H289)+'NEW Reference'!L$7,0)</f>
        <v>4812</v>
      </c>
      <c r="T289" s="25">
        <f>ROUND(('NEW Reference'!M$6*List!$H289)+'NEW Reference'!M$7,0)</f>
        <v>5748</v>
      </c>
      <c r="U289" s="25">
        <f>ROUND(('NEW Reference'!N$6*List!$H289)+'NEW Reference'!N$7,0)</f>
        <v>23191</v>
      </c>
      <c r="V289" s="26">
        <f>ROUND(('NEW Reference'!O$6*List!$H289)+'NEW Reference'!O$7,0)</f>
        <v>862</v>
      </c>
      <c r="W289" s="26">
        <f>ROUND(('NEW Reference'!P$6*List!$H289)+'NEW Reference'!P$7,0)</f>
        <v>1215</v>
      </c>
      <c r="X289" s="26">
        <f>ROUND(('NEW Reference'!Q$6*List!$H289)+'NEW Reference'!Q$7,0)</f>
        <v>607</v>
      </c>
      <c r="Z289" s="3" t="str">
        <f t="shared" si="16"/>
        <v>GILPIN, Colorado</v>
      </c>
      <c r="AA289" s="79" t="s">
        <v>649</v>
      </c>
      <c r="AB289" s="28" t="s">
        <v>91</v>
      </c>
      <c r="AC289" s="30" t="s">
        <v>603</v>
      </c>
      <c r="AD289" s="31"/>
      <c r="AE289" s="20">
        <f t="shared" si="15"/>
        <v>1.0118</v>
      </c>
      <c r="AF289" s="75">
        <v>30860</v>
      </c>
      <c r="AG289" t="s">
        <v>650</v>
      </c>
      <c r="AH289" s="20">
        <v>0.94489999999999996</v>
      </c>
    </row>
    <row r="290" spans="1:34">
      <c r="A290" s="83">
        <v>6240</v>
      </c>
      <c r="B290" s="83">
        <v>8049</v>
      </c>
      <c r="C290" s="85">
        <v>99906</v>
      </c>
      <c r="D290" s="78" t="s">
        <v>103</v>
      </c>
      <c r="E290" s="79" t="s">
        <v>651</v>
      </c>
      <c r="F290" s="34" t="s">
        <v>603</v>
      </c>
      <c r="G290" s="24" t="s">
        <v>97</v>
      </c>
      <c r="H290" s="80">
        <f t="shared" si="14"/>
        <v>1.0541</v>
      </c>
      <c r="I290" s="25">
        <f>ROUND(('NEW Reference'!B$6*List!$H290)+'NEW Reference'!B$7,0)</f>
        <v>1370</v>
      </c>
      <c r="J290" s="25">
        <f>ROUND(('NEW Reference'!C$6*List!$H290)+'NEW Reference'!C$7,0)</f>
        <v>2043</v>
      </c>
      <c r="K290" s="25">
        <f>ROUND(('NEW Reference'!D$6*List!$H290)+'NEW Reference'!D$7,0)</f>
        <v>2448</v>
      </c>
      <c r="L290" s="25">
        <f>ROUND(('NEW Reference'!E$6*List!$H290)+'NEW Reference'!E$7,0)</f>
        <v>3026</v>
      </c>
      <c r="M290" s="25">
        <f>ROUND(('NEW Reference'!F$6*List!$H290)+'NEW Reference'!F$7,0)</f>
        <v>3153</v>
      </c>
      <c r="N290" s="25">
        <f>ROUND(('NEW Reference'!G$6*List!$H290)+'NEW Reference'!G$7,0)</f>
        <v>3569</v>
      </c>
      <c r="O290" s="25">
        <f>ROUND(('NEW Reference'!H$6*List!$H290)+'NEW Reference'!H$7,0)</f>
        <v>3705</v>
      </c>
      <c r="P290" s="25">
        <f>ROUND(('NEW Reference'!I$6*List!$H290)+'NEW Reference'!I$7,0)</f>
        <v>3851</v>
      </c>
      <c r="Q290" s="25">
        <f>ROUND(('NEW Reference'!J$6*List!$H290)+'NEW Reference'!J$7,0)</f>
        <v>4459</v>
      </c>
      <c r="R290" s="25">
        <f>ROUND(('NEW Reference'!K$6*List!$H290)+'NEW Reference'!K$7,0)</f>
        <v>4600</v>
      </c>
      <c r="S290" s="25">
        <f>ROUND(('NEW Reference'!L$6*List!$H290)+'NEW Reference'!L$7,0)</f>
        <v>4964</v>
      </c>
      <c r="T290" s="25">
        <f>ROUND(('NEW Reference'!M$6*List!$H290)+'NEW Reference'!M$7,0)</f>
        <v>5928</v>
      </c>
      <c r="U290" s="25">
        <f>ROUND(('NEW Reference'!N$6*List!$H290)+'NEW Reference'!N$7,0)</f>
        <v>23919</v>
      </c>
      <c r="V290" s="26">
        <f>ROUND(('NEW Reference'!O$6*List!$H290)+'NEW Reference'!O$7,0)</f>
        <v>889</v>
      </c>
      <c r="W290" s="26">
        <f>ROUND(('NEW Reference'!P$6*List!$H290)+'NEW Reference'!P$7,0)</f>
        <v>1253</v>
      </c>
      <c r="X290" s="26">
        <f>ROUND(('NEW Reference'!Q$6*List!$H290)+'NEW Reference'!Q$7,0)</f>
        <v>627</v>
      </c>
      <c r="Z290" s="3" t="str">
        <f t="shared" si="16"/>
        <v>GRAND, Colorado</v>
      </c>
      <c r="AA290" s="79" t="s">
        <v>651</v>
      </c>
      <c r="AB290" s="28" t="s">
        <v>91</v>
      </c>
      <c r="AC290" s="23" t="s">
        <v>603</v>
      </c>
      <c r="AD290" s="31"/>
      <c r="AE290" s="20">
        <f t="shared" si="15"/>
        <v>1.0541</v>
      </c>
      <c r="AF290" s="75">
        <v>30980</v>
      </c>
      <c r="AG290" t="s">
        <v>652</v>
      </c>
      <c r="AH290" s="20">
        <v>0.90720000000000001</v>
      </c>
    </row>
    <row r="291" spans="1:34">
      <c r="A291" s="83">
        <v>6250</v>
      </c>
      <c r="B291" s="83">
        <v>8051</v>
      </c>
      <c r="C291" s="85">
        <v>99906</v>
      </c>
      <c r="D291" s="78" t="s">
        <v>103</v>
      </c>
      <c r="E291" s="79" t="s">
        <v>653</v>
      </c>
      <c r="F291" s="34" t="s">
        <v>603</v>
      </c>
      <c r="G291" s="24" t="s">
        <v>97</v>
      </c>
      <c r="H291" s="80">
        <f t="shared" si="14"/>
        <v>1.0541</v>
      </c>
      <c r="I291" s="25">
        <f>ROUND(('NEW Reference'!B$6*List!$H291)+'NEW Reference'!B$7,0)</f>
        <v>1370</v>
      </c>
      <c r="J291" s="25">
        <f>ROUND(('NEW Reference'!C$6*List!$H291)+'NEW Reference'!C$7,0)</f>
        <v>2043</v>
      </c>
      <c r="K291" s="25">
        <f>ROUND(('NEW Reference'!D$6*List!$H291)+'NEW Reference'!D$7,0)</f>
        <v>2448</v>
      </c>
      <c r="L291" s="25">
        <f>ROUND(('NEW Reference'!E$6*List!$H291)+'NEW Reference'!E$7,0)</f>
        <v>3026</v>
      </c>
      <c r="M291" s="25">
        <f>ROUND(('NEW Reference'!F$6*List!$H291)+'NEW Reference'!F$7,0)</f>
        <v>3153</v>
      </c>
      <c r="N291" s="25">
        <f>ROUND(('NEW Reference'!G$6*List!$H291)+'NEW Reference'!G$7,0)</f>
        <v>3569</v>
      </c>
      <c r="O291" s="25">
        <f>ROUND(('NEW Reference'!H$6*List!$H291)+'NEW Reference'!H$7,0)</f>
        <v>3705</v>
      </c>
      <c r="P291" s="25">
        <f>ROUND(('NEW Reference'!I$6*List!$H291)+'NEW Reference'!I$7,0)</f>
        <v>3851</v>
      </c>
      <c r="Q291" s="25">
        <f>ROUND(('NEW Reference'!J$6*List!$H291)+'NEW Reference'!J$7,0)</f>
        <v>4459</v>
      </c>
      <c r="R291" s="25">
        <f>ROUND(('NEW Reference'!K$6*List!$H291)+'NEW Reference'!K$7,0)</f>
        <v>4600</v>
      </c>
      <c r="S291" s="25">
        <f>ROUND(('NEW Reference'!L$6*List!$H291)+'NEW Reference'!L$7,0)</f>
        <v>4964</v>
      </c>
      <c r="T291" s="25">
        <f>ROUND(('NEW Reference'!M$6*List!$H291)+'NEW Reference'!M$7,0)</f>
        <v>5928</v>
      </c>
      <c r="U291" s="25">
        <f>ROUND(('NEW Reference'!N$6*List!$H291)+'NEW Reference'!N$7,0)</f>
        <v>23919</v>
      </c>
      <c r="V291" s="26">
        <f>ROUND(('NEW Reference'!O$6*List!$H291)+'NEW Reference'!O$7,0)</f>
        <v>889</v>
      </c>
      <c r="W291" s="26">
        <f>ROUND(('NEW Reference'!P$6*List!$H291)+'NEW Reference'!P$7,0)</f>
        <v>1253</v>
      </c>
      <c r="X291" s="26">
        <f>ROUND(('NEW Reference'!Q$6*List!$H291)+'NEW Reference'!Q$7,0)</f>
        <v>627</v>
      </c>
      <c r="Z291" s="3" t="str">
        <f t="shared" si="16"/>
        <v>GUNNISON, Colorado</v>
      </c>
      <c r="AA291" s="79" t="s">
        <v>653</v>
      </c>
      <c r="AB291" s="28" t="s">
        <v>91</v>
      </c>
      <c r="AC291" s="30" t="s">
        <v>603</v>
      </c>
      <c r="AD291" s="29"/>
      <c r="AE291" s="20">
        <f t="shared" si="15"/>
        <v>1.0541</v>
      </c>
      <c r="AF291" s="75">
        <v>31020</v>
      </c>
      <c r="AG291" t="s">
        <v>654</v>
      </c>
      <c r="AH291" s="20">
        <v>1.1439999999999999</v>
      </c>
    </row>
    <row r="292" spans="1:34">
      <c r="A292" s="83">
        <v>6260</v>
      </c>
      <c r="B292" s="83">
        <v>8053</v>
      </c>
      <c r="C292" s="85">
        <v>99906</v>
      </c>
      <c r="D292" s="78" t="s">
        <v>103</v>
      </c>
      <c r="E292" s="79" t="s">
        <v>655</v>
      </c>
      <c r="F292" s="34" t="s">
        <v>603</v>
      </c>
      <c r="G292" s="24" t="s">
        <v>97</v>
      </c>
      <c r="H292" s="80">
        <f t="shared" si="14"/>
        <v>1.0541</v>
      </c>
      <c r="I292" s="25">
        <f>ROUND(('NEW Reference'!B$6*List!$H292)+'NEW Reference'!B$7,0)</f>
        <v>1370</v>
      </c>
      <c r="J292" s="25">
        <f>ROUND(('NEW Reference'!C$6*List!$H292)+'NEW Reference'!C$7,0)</f>
        <v>2043</v>
      </c>
      <c r="K292" s="25">
        <f>ROUND(('NEW Reference'!D$6*List!$H292)+'NEW Reference'!D$7,0)</f>
        <v>2448</v>
      </c>
      <c r="L292" s="25">
        <f>ROUND(('NEW Reference'!E$6*List!$H292)+'NEW Reference'!E$7,0)</f>
        <v>3026</v>
      </c>
      <c r="M292" s="25">
        <f>ROUND(('NEW Reference'!F$6*List!$H292)+'NEW Reference'!F$7,0)</f>
        <v>3153</v>
      </c>
      <c r="N292" s="25">
        <f>ROUND(('NEW Reference'!G$6*List!$H292)+'NEW Reference'!G$7,0)</f>
        <v>3569</v>
      </c>
      <c r="O292" s="25">
        <f>ROUND(('NEW Reference'!H$6*List!$H292)+'NEW Reference'!H$7,0)</f>
        <v>3705</v>
      </c>
      <c r="P292" s="25">
        <f>ROUND(('NEW Reference'!I$6*List!$H292)+'NEW Reference'!I$7,0)</f>
        <v>3851</v>
      </c>
      <c r="Q292" s="25">
        <f>ROUND(('NEW Reference'!J$6*List!$H292)+'NEW Reference'!J$7,0)</f>
        <v>4459</v>
      </c>
      <c r="R292" s="25">
        <f>ROUND(('NEW Reference'!K$6*List!$H292)+'NEW Reference'!K$7,0)</f>
        <v>4600</v>
      </c>
      <c r="S292" s="25">
        <f>ROUND(('NEW Reference'!L$6*List!$H292)+'NEW Reference'!L$7,0)</f>
        <v>4964</v>
      </c>
      <c r="T292" s="25">
        <f>ROUND(('NEW Reference'!M$6*List!$H292)+'NEW Reference'!M$7,0)</f>
        <v>5928</v>
      </c>
      <c r="U292" s="25">
        <f>ROUND(('NEW Reference'!N$6*List!$H292)+'NEW Reference'!N$7,0)</f>
        <v>23919</v>
      </c>
      <c r="V292" s="26">
        <f>ROUND(('NEW Reference'!O$6*List!$H292)+'NEW Reference'!O$7,0)</f>
        <v>889</v>
      </c>
      <c r="W292" s="26">
        <f>ROUND(('NEW Reference'!P$6*List!$H292)+'NEW Reference'!P$7,0)</f>
        <v>1253</v>
      </c>
      <c r="X292" s="26">
        <f>ROUND(('NEW Reference'!Q$6*List!$H292)+'NEW Reference'!Q$7,0)</f>
        <v>627</v>
      </c>
      <c r="Z292" s="3" t="str">
        <f t="shared" si="16"/>
        <v>HINSDALE, Colorado</v>
      </c>
      <c r="AA292" s="79" t="s">
        <v>655</v>
      </c>
      <c r="AB292" s="28" t="s">
        <v>91</v>
      </c>
      <c r="AC292" s="30" t="s">
        <v>603</v>
      </c>
      <c r="AD292" s="31"/>
      <c r="AE292" s="20">
        <f t="shared" si="15"/>
        <v>1.0541</v>
      </c>
      <c r="AF292" s="75">
        <v>31084</v>
      </c>
      <c r="AG292" t="s">
        <v>505</v>
      </c>
      <c r="AH292" s="20">
        <v>1.2742</v>
      </c>
    </row>
    <row r="293" spans="1:34">
      <c r="A293" s="83">
        <v>6270</v>
      </c>
      <c r="B293" s="83">
        <v>8055</v>
      </c>
      <c r="C293" s="85">
        <v>99906</v>
      </c>
      <c r="D293" s="78" t="s">
        <v>103</v>
      </c>
      <c r="E293" s="79" t="s">
        <v>656</v>
      </c>
      <c r="F293" s="34" t="s">
        <v>603</v>
      </c>
      <c r="G293" s="24" t="s">
        <v>97</v>
      </c>
      <c r="H293" s="80">
        <f t="shared" ref="H293:H356" si="17">IFERROR(INDEX($AH:$AH,MATCH($C293,$AF:$AF,0)),"")</f>
        <v>1.0541</v>
      </c>
      <c r="I293" s="25">
        <f>ROUND(('NEW Reference'!B$6*List!$H293)+'NEW Reference'!B$7,0)</f>
        <v>1370</v>
      </c>
      <c r="J293" s="25">
        <f>ROUND(('NEW Reference'!C$6*List!$H293)+'NEW Reference'!C$7,0)</f>
        <v>2043</v>
      </c>
      <c r="K293" s="25">
        <f>ROUND(('NEW Reference'!D$6*List!$H293)+'NEW Reference'!D$7,0)</f>
        <v>2448</v>
      </c>
      <c r="L293" s="25">
        <f>ROUND(('NEW Reference'!E$6*List!$H293)+'NEW Reference'!E$7,0)</f>
        <v>3026</v>
      </c>
      <c r="M293" s="25">
        <f>ROUND(('NEW Reference'!F$6*List!$H293)+'NEW Reference'!F$7,0)</f>
        <v>3153</v>
      </c>
      <c r="N293" s="25">
        <f>ROUND(('NEW Reference'!G$6*List!$H293)+'NEW Reference'!G$7,0)</f>
        <v>3569</v>
      </c>
      <c r="O293" s="25">
        <f>ROUND(('NEW Reference'!H$6*List!$H293)+'NEW Reference'!H$7,0)</f>
        <v>3705</v>
      </c>
      <c r="P293" s="25">
        <f>ROUND(('NEW Reference'!I$6*List!$H293)+'NEW Reference'!I$7,0)</f>
        <v>3851</v>
      </c>
      <c r="Q293" s="25">
        <f>ROUND(('NEW Reference'!J$6*List!$H293)+'NEW Reference'!J$7,0)</f>
        <v>4459</v>
      </c>
      <c r="R293" s="25">
        <f>ROUND(('NEW Reference'!K$6*List!$H293)+'NEW Reference'!K$7,0)</f>
        <v>4600</v>
      </c>
      <c r="S293" s="25">
        <f>ROUND(('NEW Reference'!L$6*List!$H293)+'NEW Reference'!L$7,0)</f>
        <v>4964</v>
      </c>
      <c r="T293" s="25">
        <f>ROUND(('NEW Reference'!M$6*List!$H293)+'NEW Reference'!M$7,0)</f>
        <v>5928</v>
      </c>
      <c r="U293" s="25">
        <f>ROUND(('NEW Reference'!N$6*List!$H293)+'NEW Reference'!N$7,0)</f>
        <v>23919</v>
      </c>
      <c r="V293" s="26">
        <f>ROUND(('NEW Reference'!O$6*List!$H293)+'NEW Reference'!O$7,0)</f>
        <v>889</v>
      </c>
      <c r="W293" s="26">
        <f>ROUND(('NEW Reference'!P$6*List!$H293)+'NEW Reference'!P$7,0)</f>
        <v>1253</v>
      </c>
      <c r="X293" s="26">
        <f>ROUND(('NEW Reference'!Q$6*List!$H293)+'NEW Reference'!Q$7,0)</f>
        <v>627</v>
      </c>
      <c r="Z293" s="3" t="str">
        <f t="shared" si="16"/>
        <v>HUERFANO, Colorado</v>
      </c>
      <c r="AA293" s="79" t="s">
        <v>656</v>
      </c>
      <c r="AB293" s="28" t="s">
        <v>91</v>
      </c>
      <c r="AC293" s="30" t="s">
        <v>603</v>
      </c>
      <c r="AD293" s="31"/>
      <c r="AE293" s="20">
        <f t="shared" si="15"/>
        <v>1.0541</v>
      </c>
      <c r="AF293" s="75">
        <v>31140</v>
      </c>
      <c r="AG293" t="s">
        <v>657</v>
      </c>
      <c r="AH293" s="20">
        <v>0.9</v>
      </c>
    </row>
    <row r="294" spans="1:34">
      <c r="A294" s="83">
        <v>6280</v>
      </c>
      <c r="B294" s="83">
        <v>8057</v>
      </c>
      <c r="C294" s="85">
        <v>99906</v>
      </c>
      <c r="D294" s="78" t="s">
        <v>103</v>
      </c>
      <c r="E294" s="79" t="s">
        <v>168</v>
      </c>
      <c r="F294" s="33" t="s">
        <v>603</v>
      </c>
      <c r="G294" s="24" t="s">
        <v>97</v>
      </c>
      <c r="H294" s="80">
        <f t="shared" si="17"/>
        <v>1.0541</v>
      </c>
      <c r="I294" s="25">
        <f>ROUND(('NEW Reference'!B$6*List!$H294)+'NEW Reference'!B$7,0)</f>
        <v>1370</v>
      </c>
      <c r="J294" s="25">
        <f>ROUND(('NEW Reference'!C$6*List!$H294)+'NEW Reference'!C$7,0)</f>
        <v>2043</v>
      </c>
      <c r="K294" s="25">
        <f>ROUND(('NEW Reference'!D$6*List!$H294)+'NEW Reference'!D$7,0)</f>
        <v>2448</v>
      </c>
      <c r="L294" s="25">
        <f>ROUND(('NEW Reference'!E$6*List!$H294)+'NEW Reference'!E$7,0)</f>
        <v>3026</v>
      </c>
      <c r="M294" s="25">
        <f>ROUND(('NEW Reference'!F$6*List!$H294)+'NEW Reference'!F$7,0)</f>
        <v>3153</v>
      </c>
      <c r="N294" s="25">
        <f>ROUND(('NEW Reference'!G$6*List!$H294)+'NEW Reference'!G$7,0)</f>
        <v>3569</v>
      </c>
      <c r="O294" s="25">
        <f>ROUND(('NEW Reference'!H$6*List!$H294)+'NEW Reference'!H$7,0)</f>
        <v>3705</v>
      </c>
      <c r="P294" s="25">
        <f>ROUND(('NEW Reference'!I$6*List!$H294)+'NEW Reference'!I$7,0)</f>
        <v>3851</v>
      </c>
      <c r="Q294" s="25">
        <f>ROUND(('NEW Reference'!J$6*List!$H294)+'NEW Reference'!J$7,0)</f>
        <v>4459</v>
      </c>
      <c r="R294" s="25">
        <f>ROUND(('NEW Reference'!K$6*List!$H294)+'NEW Reference'!K$7,0)</f>
        <v>4600</v>
      </c>
      <c r="S294" s="25">
        <f>ROUND(('NEW Reference'!L$6*List!$H294)+'NEW Reference'!L$7,0)</f>
        <v>4964</v>
      </c>
      <c r="T294" s="25">
        <f>ROUND(('NEW Reference'!M$6*List!$H294)+'NEW Reference'!M$7,0)</f>
        <v>5928</v>
      </c>
      <c r="U294" s="25">
        <f>ROUND(('NEW Reference'!N$6*List!$H294)+'NEW Reference'!N$7,0)</f>
        <v>23919</v>
      </c>
      <c r="V294" s="26">
        <f>ROUND(('NEW Reference'!O$6*List!$H294)+'NEW Reference'!O$7,0)</f>
        <v>889</v>
      </c>
      <c r="W294" s="26">
        <f>ROUND(('NEW Reference'!P$6*List!$H294)+'NEW Reference'!P$7,0)</f>
        <v>1253</v>
      </c>
      <c r="X294" s="26">
        <f>ROUND(('NEW Reference'!Q$6*List!$H294)+'NEW Reference'!Q$7,0)</f>
        <v>627</v>
      </c>
      <c r="Z294" s="3" t="str">
        <f t="shared" si="16"/>
        <v>JACKSON, Colorado</v>
      </c>
      <c r="AA294" s="79" t="s">
        <v>168</v>
      </c>
      <c r="AB294" s="28" t="s">
        <v>91</v>
      </c>
      <c r="AC294" s="30" t="s">
        <v>603</v>
      </c>
      <c r="AD294" s="31"/>
      <c r="AE294" s="20">
        <f t="shared" si="15"/>
        <v>1.0541</v>
      </c>
      <c r="AF294" s="75">
        <v>31180</v>
      </c>
      <c r="AG294" t="s">
        <v>658</v>
      </c>
      <c r="AH294" s="20">
        <v>0.86260000000000003</v>
      </c>
    </row>
    <row r="295" spans="1:34">
      <c r="A295" s="83">
        <v>6290</v>
      </c>
      <c r="B295" s="83">
        <v>8059</v>
      </c>
      <c r="C295" s="85">
        <v>19740</v>
      </c>
      <c r="D295" s="78" t="s">
        <v>402</v>
      </c>
      <c r="E295" s="79" t="s">
        <v>170</v>
      </c>
      <c r="F295" s="34" t="s">
        <v>603</v>
      </c>
      <c r="G295" s="24" t="s">
        <v>90</v>
      </c>
      <c r="H295" s="80">
        <f t="shared" si="17"/>
        <v>1.0118</v>
      </c>
      <c r="I295" s="25">
        <f>ROUND(('NEW Reference'!B$6*List!$H295)+'NEW Reference'!B$7,0)</f>
        <v>1328</v>
      </c>
      <c r="J295" s="25">
        <f>ROUND(('NEW Reference'!C$6*List!$H295)+'NEW Reference'!C$7,0)</f>
        <v>1981</v>
      </c>
      <c r="K295" s="25">
        <f>ROUND(('NEW Reference'!D$6*List!$H295)+'NEW Reference'!D$7,0)</f>
        <v>2373</v>
      </c>
      <c r="L295" s="25">
        <f>ROUND(('NEW Reference'!E$6*List!$H295)+'NEW Reference'!E$7,0)</f>
        <v>2934</v>
      </c>
      <c r="M295" s="25">
        <f>ROUND(('NEW Reference'!F$6*List!$H295)+'NEW Reference'!F$7,0)</f>
        <v>3057</v>
      </c>
      <c r="N295" s="25">
        <f>ROUND(('NEW Reference'!G$6*List!$H295)+'NEW Reference'!G$7,0)</f>
        <v>3460</v>
      </c>
      <c r="O295" s="25">
        <f>ROUND(('NEW Reference'!H$6*List!$H295)+'NEW Reference'!H$7,0)</f>
        <v>3592</v>
      </c>
      <c r="P295" s="25">
        <f>ROUND(('NEW Reference'!I$6*List!$H295)+'NEW Reference'!I$7,0)</f>
        <v>3733</v>
      </c>
      <c r="Q295" s="25">
        <f>ROUND(('NEW Reference'!J$6*List!$H295)+'NEW Reference'!J$7,0)</f>
        <v>4323</v>
      </c>
      <c r="R295" s="25">
        <f>ROUND(('NEW Reference'!K$6*List!$H295)+'NEW Reference'!K$7,0)</f>
        <v>4460</v>
      </c>
      <c r="S295" s="25">
        <f>ROUND(('NEW Reference'!L$6*List!$H295)+'NEW Reference'!L$7,0)</f>
        <v>4812</v>
      </c>
      <c r="T295" s="25">
        <f>ROUND(('NEW Reference'!M$6*List!$H295)+'NEW Reference'!M$7,0)</f>
        <v>5748</v>
      </c>
      <c r="U295" s="25">
        <f>ROUND(('NEW Reference'!N$6*List!$H295)+'NEW Reference'!N$7,0)</f>
        <v>23191</v>
      </c>
      <c r="V295" s="26">
        <f>ROUND(('NEW Reference'!O$6*List!$H295)+'NEW Reference'!O$7,0)</f>
        <v>862</v>
      </c>
      <c r="W295" s="26">
        <f>ROUND(('NEW Reference'!P$6*List!$H295)+'NEW Reference'!P$7,0)</f>
        <v>1215</v>
      </c>
      <c r="X295" s="26">
        <f>ROUND(('NEW Reference'!Q$6*List!$H295)+'NEW Reference'!Q$7,0)</f>
        <v>607</v>
      </c>
      <c r="Z295" s="3" t="str">
        <f t="shared" si="16"/>
        <v>JEFFERSON, Colorado</v>
      </c>
      <c r="AA295" s="79" t="s">
        <v>170</v>
      </c>
      <c r="AB295" s="28" t="s">
        <v>91</v>
      </c>
      <c r="AC295" s="23" t="s">
        <v>603</v>
      </c>
      <c r="AD295" s="31"/>
      <c r="AE295" s="20">
        <f t="shared" si="15"/>
        <v>1.0118</v>
      </c>
      <c r="AF295" s="75">
        <v>31340</v>
      </c>
      <c r="AG295" t="s">
        <v>659</v>
      </c>
      <c r="AH295" s="20">
        <v>0.90029999999999999</v>
      </c>
    </row>
    <row r="296" spans="1:34">
      <c r="A296" s="83">
        <v>6300</v>
      </c>
      <c r="B296" s="83">
        <v>8061</v>
      </c>
      <c r="C296" s="85">
        <v>99906</v>
      </c>
      <c r="D296" s="78" t="s">
        <v>103</v>
      </c>
      <c r="E296" s="79" t="s">
        <v>660</v>
      </c>
      <c r="F296" s="34" t="s">
        <v>603</v>
      </c>
      <c r="G296" s="24" t="s">
        <v>97</v>
      </c>
      <c r="H296" s="80">
        <f t="shared" si="17"/>
        <v>1.0541</v>
      </c>
      <c r="I296" s="25">
        <f>ROUND(('NEW Reference'!B$6*List!$H296)+'NEW Reference'!B$7,0)</f>
        <v>1370</v>
      </c>
      <c r="J296" s="25">
        <f>ROUND(('NEW Reference'!C$6*List!$H296)+'NEW Reference'!C$7,0)</f>
        <v>2043</v>
      </c>
      <c r="K296" s="25">
        <f>ROUND(('NEW Reference'!D$6*List!$H296)+'NEW Reference'!D$7,0)</f>
        <v>2448</v>
      </c>
      <c r="L296" s="25">
        <f>ROUND(('NEW Reference'!E$6*List!$H296)+'NEW Reference'!E$7,0)</f>
        <v>3026</v>
      </c>
      <c r="M296" s="25">
        <f>ROUND(('NEW Reference'!F$6*List!$H296)+'NEW Reference'!F$7,0)</f>
        <v>3153</v>
      </c>
      <c r="N296" s="25">
        <f>ROUND(('NEW Reference'!G$6*List!$H296)+'NEW Reference'!G$7,0)</f>
        <v>3569</v>
      </c>
      <c r="O296" s="25">
        <f>ROUND(('NEW Reference'!H$6*List!$H296)+'NEW Reference'!H$7,0)</f>
        <v>3705</v>
      </c>
      <c r="P296" s="25">
        <f>ROUND(('NEW Reference'!I$6*List!$H296)+'NEW Reference'!I$7,0)</f>
        <v>3851</v>
      </c>
      <c r="Q296" s="25">
        <f>ROUND(('NEW Reference'!J$6*List!$H296)+'NEW Reference'!J$7,0)</f>
        <v>4459</v>
      </c>
      <c r="R296" s="25">
        <f>ROUND(('NEW Reference'!K$6*List!$H296)+'NEW Reference'!K$7,0)</f>
        <v>4600</v>
      </c>
      <c r="S296" s="25">
        <f>ROUND(('NEW Reference'!L$6*List!$H296)+'NEW Reference'!L$7,0)</f>
        <v>4964</v>
      </c>
      <c r="T296" s="25">
        <f>ROUND(('NEW Reference'!M$6*List!$H296)+'NEW Reference'!M$7,0)</f>
        <v>5928</v>
      </c>
      <c r="U296" s="25">
        <f>ROUND(('NEW Reference'!N$6*List!$H296)+'NEW Reference'!N$7,0)</f>
        <v>23919</v>
      </c>
      <c r="V296" s="26">
        <f>ROUND(('NEW Reference'!O$6*List!$H296)+'NEW Reference'!O$7,0)</f>
        <v>889</v>
      </c>
      <c r="W296" s="26">
        <f>ROUND(('NEW Reference'!P$6*List!$H296)+'NEW Reference'!P$7,0)</f>
        <v>1253</v>
      </c>
      <c r="X296" s="26">
        <f>ROUND(('NEW Reference'!Q$6*List!$H296)+'NEW Reference'!Q$7,0)</f>
        <v>627</v>
      </c>
      <c r="Z296" s="3" t="str">
        <f t="shared" si="16"/>
        <v>KIOWA, Colorado</v>
      </c>
      <c r="AA296" s="79" t="s">
        <v>660</v>
      </c>
      <c r="AB296" s="28" t="s">
        <v>91</v>
      </c>
      <c r="AC296" s="30" t="s">
        <v>603</v>
      </c>
      <c r="AD296" s="29"/>
      <c r="AE296" s="20">
        <f t="shared" si="15"/>
        <v>1.0541</v>
      </c>
      <c r="AF296" s="75">
        <v>31420</v>
      </c>
      <c r="AG296" t="s">
        <v>661</v>
      </c>
      <c r="AH296" s="20">
        <v>0.8288000000000002</v>
      </c>
    </row>
    <row r="297" spans="1:34">
      <c r="A297" s="83">
        <v>6310</v>
      </c>
      <c r="B297" s="83">
        <v>8063</v>
      </c>
      <c r="C297" s="85">
        <v>99906</v>
      </c>
      <c r="D297" s="78" t="s">
        <v>103</v>
      </c>
      <c r="E297" s="79" t="s">
        <v>662</v>
      </c>
      <c r="F297" s="34" t="s">
        <v>603</v>
      </c>
      <c r="G297" s="24" t="s">
        <v>97</v>
      </c>
      <c r="H297" s="80">
        <f t="shared" si="17"/>
        <v>1.0541</v>
      </c>
      <c r="I297" s="25">
        <f>ROUND(('NEW Reference'!B$6*List!$H297)+'NEW Reference'!B$7,0)</f>
        <v>1370</v>
      </c>
      <c r="J297" s="25">
        <f>ROUND(('NEW Reference'!C$6*List!$H297)+'NEW Reference'!C$7,0)</f>
        <v>2043</v>
      </c>
      <c r="K297" s="25">
        <f>ROUND(('NEW Reference'!D$6*List!$H297)+'NEW Reference'!D$7,0)</f>
        <v>2448</v>
      </c>
      <c r="L297" s="25">
        <f>ROUND(('NEW Reference'!E$6*List!$H297)+'NEW Reference'!E$7,0)</f>
        <v>3026</v>
      </c>
      <c r="M297" s="25">
        <f>ROUND(('NEW Reference'!F$6*List!$H297)+'NEW Reference'!F$7,0)</f>
        <v>3153</v>
      </c>
      <c r="N297" s="25">
        <f>ROUND(('NEW Reference'!G$6*List!$H297)+'NEW Reference'!G$7,0)</f>
        <v>3569</v>
      </c>
      <c r="O297" s="25">
        <f>ROUND(('NEW Reference'!H$6*List!$H297)+'NEW Reference'!H$7,0)</f>
        <v>3705</v>
      </c>
      <c r="P297" s="25">
        <f>ROUND(('NEW Reference'!I$6*List!$H297)+'NEW Reference'!I$7,0)</f>
        <v>3851</v>
      </c>
      <c r="Q297" s="25">
        <f>ROUND(('NEW Reference'!J$6*List!$H297)+'NEW Reference'!J$7,0)</f>
        <v>4459</v>
      </c>
      <c r="R297" s="25">
        <f>ROUND(('NEW Reference'!K$6*List!$H297)+'NEW Reference'!K$7,0)</f>
        <v>4600</v>
      </c>
      <c r="S297" s="25">
        <f>ROUND(('NEW Reference'!L$6*List!$H297)+'NEW Reference'!L$7,0)</f>
        <v>4964</v>
      </c>
      <c r="T297" s="25">
        <f>ROUND(('NEW Reference'!M$6*List!$H297)+'NEW Reference'!M$7,0)</f>
        <v>5928</v>
      </c>
      <c r="U297" s="25">
        <f>ROUND(('NEW Reference'!N$6*List!$H297)+'NEW Reference'!N$7,0)</f>
        <v>23919</v>
      </c>
      <c r="V297" s="26">
        <f>ROUND(('NEW Reference'!O$6*List!$H297)+'NEW Reference'!O$7,0)</f>
        <v>889</v>
      </c>
      <c r="W297" s="26">
        <f>ROUND(('NEW Reference'!P$6*List!$H297)+'NEW Reference'!P$7,0)</f>
        <v>1253</v>
      </c>
      <c r="X297" s="26">
        <f>ROUND(('NEW Reference'!Q$6*List!$H297)+'NEW Reference'!Q$7,0)</f>
        <v>627</v>
      </c>
      <c r="Z297" s="3" t="str">
        <f t="shared" si="16"/>
        <v>KIT CARSON, Colorado</v>
      </c>
      <c r="AA297" s="79" t="s">
        <v>662</v>
      </c>
      <c r="AB297" s="28" t="s">
        <v>91</v>
      </c>
      <c r="AC297" s="30" t="s">
        <v>603</v>
      </c>
      <c r="AD297" s="31"/>
      <c r="AE297" s="20">
        <f t="shared" si="15"/>
        <v>1.0541</v>
      </c>
      <c r="AF297" s="75">
        <v>31540</v>
      </c>
      <c r="AG297" t="s">
        <v>663</v>
      </c>
      <c r="AH297" s="20">
        <v>0.94710000000000005</v>
      </c>
    </row>
    <row r="298" spans="1:34">
      <c r="A298" s="83">
        <v>6320</v>
      </c>
      <c r="B298" s="83">
        <v>8065</v>
      </c>
      <c r="C298" s="85">
        <v>99906</v>
      </c>
      <c r="D298" s="78" t="s">
        <v>103</v>
      </c>
      <c r="E298" s="79" t="s">
        <v>502</v>
      </c>
      <c r="F298" s="34" t="s">
        <v>603</v>
      </c>
      <c r="G298" s="24" t="s">
        <v>97</v>
      </c>
      <c r="H298" s="80">
        <f t="shared" si="17"/>
        <v>1.0541</v>
      </c>
      <c r="I298" s="25">
        <f>ROUND(('NEW Reference'!B$6*List!$H298)+'NEW Reference'!B$7,0)</f>
        <v>1370</v>
      </c>
      <c r="J298" s="25">
        <f>ROUND(('NEW Reference'!C$6*List!$H298)+'NEW Reference'!C$7,0)</f>
        <v>2043</v>
      </c>
      <c r="K298" s="25">
        <f>ROUND(('NEW Reference'!D$6*List!$H298)+'NEW Reference'!D$7,0)</f>
        <v>2448</v>
      </c>
      <c r="L298" s="25">
        <f>ROUND(('NEW Reference'!E$6*List!$H298)+'NEW Reference'!E$7,0)</f>
        <v>3026</v>
      </c>
      <c r="M298" s="25">
        <f>ROUND(('NEW Reference'!F$6*List!$H298)+'NEW Reference'!F$7,0)</f>
        <v>3153</v>
      </c>
      <c r="N298" s="25">
        <f>ROUND(('NEW Reference'!G$6*List!$H298)+'NEW Reference'!G$7,0)</f>
        <v>3569</v>
      </c>
      <c r="O298" s="25">
        <f>ROUND(('NEW Reference'!H$6*List!$H298)+'NEW Reference'!H$7,0)</f>
        <v>3705</v>
      </c>
      <c r="P298" s="25">
        <f>ROUND(('NEW Reference'!I$6*List!$H298)+'NEW Reference'!I$7,0)</f>
        <v>3851</v>
      </c>
      <c r="Q298" s="25">
        <f>ROUND(('NEW Reference'!J$6*List!$H298)+'NEW Reference'!J$7,0)</f>
        <v>4459</v>
      </c>
      <c r="R298" s="25">
        <f>ROUND(('NEW Reference'!K$6*List!$H298)+'NEW Reference'!K$7,0)</f>
        <v>4600</v>
      </c>
      <c r="S298" s="25">
        <f>ROUND(('NEW Reference'!L$6*List!$H298)+'NEW Reference'!L$7,0)</f>
        <v>4964</v>
      </c>
      <c r="T298" s="25">
        <f>ROUND(('NEW Reference'!M$6*List!$H298)+'NEW Reference'!M$7,0)</f>
        <v>5928</v>
      </c>
      <c r="U298" s="25">
        <f>ROUND(('NEW Reference'!N$6*List!$H298)+'NEW Reference'!N$7,0)</f>
        <v>23919</v>
      </c>
      <c r="V298" s="26">
        <f>ROUND(('NEW Reference'!O$6*List!$H298)+'NEW Reference'!O$7,0)</f>
        <v>889</v>
      </c>
      <c r="W298" s="26">
        <f>ROUND(('NEW Reference'!P$6*List!$H298)+'NEW Reference'!P$7,0)</f>
        <v>1253</v>
      </c>
      <c r="X298" s="26">
        <f>ROUND(('NEW Reference'!Q$6*List!$H298)+'NEW Reference'!Q$7,0)</f>
        <v>627</v>
      </c>
      <c r="Z298" s="3" t="str">
        <f t="shared" si="16"/>
        <v>LAKE, Colorado</v>
      </c>
      <c r="AA298" s="79" t="s">
        <v>502</v>
      </c>
      <c r="AB298" s="28" t="s">
        <v>91</v>
      </c>
      <c r="AC298" s="30" t="s">
        <v>603</v>
      </c>
      <c r="AD298" s="31"/>
      <c r="AE298" s="20">
        <f t="shared" si="15"/>
        <v>1.0541</v>
      </c>
      <c r="AF298" s="75">
        <v>31700</v>
      </c>
      <c r="AG298" t="s">
        <v>664</v>
      </c>
      <c r="AH298" s="20">
        <v>0.98670000000000002</v>
      </c>
    </row>
    <row r="299" spans="1:34">
      <c r="A299" s="83">
        <v>6330</v>
      </c>
      <c r="B299" s="83">
        <v>8067</v>
      </c>
      <c r="C299" s="85">
        <v>99906</v>
      </c>
      <c r="D299" s="78" t="s">
        <v>103</v>
      </c>
      <c r="E299" s="79" t="s">
        <v>665</v>
      </c>
      <c r="F299" s="33" t="s">
        <v>603</v>
      </c>
      <c r="G299" s="24" t="s">
        <v>97</v>
      </c>
      <c r="H299" s="80">
        <f t="shared" si="17"/>
        <v>1.0541</v>
      </c>
      <c r="I299" s="25">
        <f>ROUND(('NEW Reference'!B$6*List!$H299)+'NEW Reference'!B$7,0)</f>
        <v>1370</v>
      </c>
      <c r="J299" s="25">
        <f>ROUND(('NEW Reference'!C$6*List!$H299)+'NEW Reference'!C$7,0)</f>
        <v>2043</v>
      </c>
      <c r="K299" s="25">
        <f>ROUND(('NEW Reference'!D$6*List!$H299)+'NEW Reference'!D$7,0)</f>
        <v>2448</v>
      </c>
      <c r="L299" s="25">
        <f>ROUND(('NEW Reference'!E$6*List!$H299)+'NEW Reference'!E$7,0)</f>
        <v>3026</v>
      </c>
      <c r="M299" s="25">
        <f>ROUND(('NEW Reference'!F$6*List!$H299)+'NEW Reference'!F$7,0)</f>
        <v>3153</v>
      </c>
      <c r="N299" s="25">
        <f>ROUND(('NEW Reference'!G$6*List!$H299)+'NEW Reference'!G$7,0)</f>
        <v>3569</v>
      </c>
      <c r="O299" s="25">
        <f>ROUND(('NEW Reference'!H$6*List!$H299)+'NEW Reference'!H$7,0)</f>
        <v>3705</v>
      </c>
      <c r="P299" s="25">
        <f>ROUND(('NEW Reference'!I$6*List!$H299)+'NEW Reference'!I$7,0)</f>
        <v>3851</v>
      </c>
      <c r="Q299" s="25">
        <f>ROUND(('NEW Reference'!J$6*List!$H299)+'NEW Reference'!J$7,0)</f>
        <v>4459</v>
      </c>
      <c r="R299" s="25">
        <f>ROUND(('NEW Reference'!K$6*List!$H299)+'NEW Reference'!K$7,0)</f>
        <v>4600</v>
      </c>
      <c r="S299" s="25">
        <f>ROUND(('NEW Reference'!L$6*List!$H299)+'NEW Reference'!L$7,0)</f>
        <v>4964</v>
      </c>
      <c r="T299" s="25">
        <f>ROUND(('NEW Reference'!M$6*List!$H299)+'NEW Reference'!M$7,0)</f>
        <v>5928</v>
      </c>
      <c r="U299" s="25">
        <f>ROUND(('NEW Reference'!N$6*List!$H299)+'NEW Reference'!N$7,0)</f>
        <v>23919</v>
      </c>
      <c r="V299" s="26">
        <f>ROUND(('NEW Reference'!O$6*List!$H299)+'NEW Reference'!O$7,0)</f>
        <v>889</v>
      </c>
      <c r="W299" s="26">
        <f>ROUND(('NEW Reference'!P$6*List!$H299)+'NEW Reference'!P$7,0)</f>
        <v>1253</v>
      </c>
      <c r="X299" s="26">
        <f>ROUND(('NEW Reference'!Q$6*List!$H299)+'NEW Reference'!Q$7,0)</f>
        <v>627</v>
      </c>
      <c r="Z299" s="3" t="str">
        <f t="shared" si="16"/>
        <v>LA PLATA, Colorado</v>
      </c>
      <c r="AA299" s="79" t="s">
        <v>665</v>
      </c>
      <c r="AB299" s="28" t="s">
        <v>91</v>
      </c>
      <c r="AC299" s="23" t="s">
        <v>603</v>
      </c>
      <c r="AD299" s="31"/>
      <c r="AE299" s="20">
        <f t="shared" si="15"/>
        <v>1.0541</v>
      </c>
      <c r="AF299" s="75">
        <v>31740</v>
      </c>
      <c r="AG299" t="s">
        <v>666</v>
      </c>
      <c r="AH299" s="20">
        <v>0.82250000000000001</v>
      </c>
    </row>
    <row r="300" spans="1:34">
      <c r="A300" s="83">
        <v>6340</v>
      </c>
      <c r="B300" s="83">
        <v>8069</v>
      </c>
      <c r="C300" s="85">
        <v>22660</v>
      </c>
      <c r="D300" s="78" t="s">
        <v>449</v>
      </c>
      <c r="E300" s="79" t="s">
        <v>667</v>
      </c>
      <c r="F300" s="34" t="s">
        <v>603</v>
      </c>
      <c r="G300" s="24" t="s">
        <v>90</v>
      </c>
      <c r="H300" s="80">
        <f t="shared" si="17"/>
        <v>0.95599999999999996</v>
      </c>
      <c r="I300" s="25">
        <f>ROUND(('NEW Reference'!B$6*List!$H300)+'NEW Reference'!B$7,0)</f>
        <v>1273</v>
      </c>
      <c r="J300" s="25">
        <f>ROUND(('NEW Reference'!C$6*List!$H300)+'NEW Reference'!C$7,0)</f>
        <v>1898</v>
      </c>
      <c r="K300" s="25">
        <f>ROUND(('NEW Reference'!D$6*List!$H300)+'NEW Reference'!D$7,0)</f>
        <v>2275</v>
      </c>
      <c r="L300" s="25">
        <f>ROUND(('NEW Reference'!E$6*List!$H300)+'NEW Reference'!E$7,0)</f>
        <v>2812</v>
      </c>
      <c r="M300" s="25">
        <f>ROUND(('NEW Reference'!F$6*List!$H300)+'NEW Reference'!F$7,0)</f>
        <v>2930</v>
      </c>
      <c r="N300" s="25">
        <f>ROUND(('NEW Reference'!G$6*List!$H300)+'NEW Reference'!G$7,0)</f>
        <v>3317</v>
      </c>
      <c r="O300" s="25">
        <f>ROUND(('NEW Reference'!H$6*List!$H300)+'NEW Reference'!H$7,0)</f>
        <v>3444</v>
      </c>
      <c r="P300" s="25">
        <f>ROUND(('NEW Reference'!I$6*List!$H300)+'NEW Reference'!I$7,0)</f>
        <v>3579</v>
      </c>
      <c r="Q300" s="25">
        <f>ROUND(('NEW Reference'!J$6*List!$H300)+'NEW Reference'!J$7,0)</f>
        <v>4144</v>
      </c>
      <c r="R300" s="25">
        <f>ROUND(('NEW Reference'!K$6*List!$H300)+'NEW Reference'!K$7,0)</f>
        <v>4275</v>
      </c>
      <c r="S300" s="25">
        <f>ROUND(('NEW Reference'!L$6*List!$H300)+'NEW Reference'!L$7,0)</f>
        <v>4613</v>
      </c>
      <c r="T300" s="25">
        <f>ROUND(('NEW Reference'!M$6*List!$H300)+'NEW Reference'!M$7,0)</f>
        <v>5509</v>
      </c>
      <c r="U300" s="25">
        <f>ROUND(('NEW Reference'!N$6*List!$H300)+'NEW Reference'!N$7,0)</f>
        <v>22230</v>
      </c>
      <c r="V300" s="26">
        <f>ROUND(('NEW Reference'!O$6*List!$H300)+'NEW Reference'!O$7,0)</f>
        <v>826</v>
      </c>
      <c r="W300" s="26">
        <f>ROUND(('NEW Reference'!P$6*List!$H300)+'NEW Reference'!P$7,0)</f>
        <v>1165</v>
      </c>
      <c r="X300" s="26">
        <f>ROUND(('NEW Reference'!Q$6*List!$H300)+'NEW Reference'!Q$7,0)</f>
        <v>582</v>
      </c>
      <c r="Z300" s="3" t="str">
        <f t="shared" si="16"/>
        <v>LARIMER, Colorado</v>
      </c>
      <c r="AA300" s="79" t="s">
        <v>667</v>
      </c>
      <c r="AB300" s="28" t="s">
        <v>91</v>
      </c>
      <c r="AC300" s="30" t="s">
        <v>603</v>
      </c>
      <c r="AD300" s="29"/>
      <c r="AE300" s="20">
        <f t="shared" si="15"/>
        <v>0.95599999999999996</v>
      </c>
      <c r="AF300" s="75">
        <v>31860</v>
      </c>
      <c r="AG300" t="s">
        <v>668</v>
      </c>
      <c r="AH300" s="20">
        <v>1.1153999999999999</v>
      </c>
    </row>
    <row r="301" spans="1:34">
      <c r="A301" s="83">
        <v>6350</v>
      </c>
      <c r="B301" s="83">
        <v>8071</v>
      </c>
      <c r="C301" s="85">
        <v>99906</v>
      </c>
      <c r="D301" s="78" t="s">
        <v>103</v>
      </c>
      <c r="E301" s="79" t="s">
        <v>669</v>
      </c>
      <c r="F301" s="34" t="s">
        <v>603</v>
      </c>
      <c r="G301" s="24" t="s">
        <v>97</v>
      </c>
      <c r="H301" s="80">
        <f t="shared" si="17"/>
        <v>1.0541</v>
      </c>
      <c r="I301" s="25">
        <f>ROUND(('NEW Reference'!B$6*List!$H301)+'NEW Reference'!B$7,0)</f>
        <v>1370</v>
      </c>
      <c r="J301" s="25">
        <f>ROUND(('NEW Reference'!C$6*List!$H301)+'NEW Reference'!C$7,0)</f>
        <v>2043</v>
      </c>
      <c r="K301" s="25">
        <f>ROUND(('NEW Reference'!D$6*List!$H301)+'NEW Reference'!D$7,0)</f>
        <v>2448</v>
      </c>
      <c r="L301" s="25">
        <f>ROUND(('NEW Reference'!E$6*List!$H301)+'NEW Reference'!E$7,0)</f>
        <v>3026</v>
      </c>
      <c r="M301" s="25">
        <f>ROUND(('NEW Reference'!F$6*List!$H301)+'NEW Reference'!F$7,0)</f>
        <v>3153</v>
      </c>
      <c r="N301" s="25">
        <f>ROUND(('NEW Reference'!G$6*List!$H301)+'NEW Reference'!G$7,0)</f>
        <v>3569</v>
      </c>
      <c r="O301" s="25">
        <f>ROUND(('NEW Reference'!H$6*List!$H301)+'NEW Reference'!H$7,0)</f>
        <v>3705</v>
      </c>
      <c r="P301" s="25">
        <f>ROUND(('NEW Reference'!I$6*List!$H301)+'NEW Reference'!I$7,0)</f>
        <v>3851</v>
      </c>
      <c r="Q301" s="25">
        <f>ROUND(('NEW Reference'!J$6*List!$H301)+'NEW Reference'!J$7,0)</f>
        <v>4459</v>
      </c>
      <c r="R301" s="25">
        <f>ROUND(('NEW Reference'!K$6*List!$H301)+'NEW Reference'!K$7,0)</f>
        <v>4600</v>
      </c>
      <c r="S301" s="25">
        <f>ROUND(('NEW Reference'!L$6*List!$H301)+'NEW Reference'!L$7,0)</f>
        <v>4964</v>
      </c>
      <c r="T301" s="25">
        <f>ROUND(('NEW Reference'!M$6*List!$H301)+'NEW Reference'!M$7,0)</f>
        <v>5928</v>
      </c>
      <c r="U301" s="25">
        <f>ROUND(('NEW Reference'!N$6*List!$H301)+'NEW Reference'!N$7,0)</f>
        <v>23919</v>
      </c>
      <c r="V301" s="26">
        <f>ROUND(('NEW Reference'!O$6*List!$H301)+'NEW Reference'!O$7,0)</f>
        <v>889</v>
      </c>
      <c r="W301" s="26">
        <f>ROUND(('NEW Reference'!P$6*List!$H301)+'NEW Reference'!P$7,0)</f>
        <v>1253</v>
      </c>
      <c r="X301" s="26">
        <f>ROUND(('NEW Reference'!Q$6*List!$H301)+'NEW Reference'!Q$7,0)</f>
        <v>627</v>
      </c>
      <c r="Z301" s="3" t="str">
        <f t="shared" si="16"/>
        <v>LAS ANIMAS, Colorado</v>
      </c>
      <c r="AA301" s="79" t="s">
        <v>669</v>
      </c>
      <c r="AB301" s="28" t="s">
        <v>91</v>
      </c>
      <c r="AC301" s="30" t="s">
        <v>603</v>
      </c>
      <c r="AD301" s="31"/>
      <c r="AE301" s="20">
        <f t="shared" si="15"/>
        <v>1.0541</v>
      </c>
      <c r="AF301" s="75">
        <v>31900</v>
      </c>
      <c r="AG301" t="s">
        <v>670</v>
      </c>
      <c r="AH301" s="20">
        <v>0.9669000000000002</v>
      </c>
    </row>
    <row r="302" spans="1:34">
      <c r="A302" s="83">
        <v>6360</v>
      </c>
      <c r="B302" s="83">
        <v>8073</v>
      </c>
      <c r="C302" s="85">
        <v>99906</v>
      </c>
      <c r="D302" s="78" t="s">
        <v>103</v>
      </c>
      <c r="E302" s="79" t="s">
        <v>408</v>
      </c>
      <c r="F302" s="34" t="s">
        <v>603</v>
      </c>
      <c r="G302" s="24" t="s">
        <v>97</v>
      </c>
      <c r="H302" s="80">
        <f t="shared" si="17"/>
        <v>1.0541</v>
      </c>
      <c r="I302" s="25">
        <f>ROUND(('NEW Reference'!B$6*List!$H302)+'NEW Reference'!B$7,0)</f>
        <v>1370</v>
      </c>
      <c r="J302" s="25">
        <f>ROUND(('NEW Reference'!C$6*List!$H302)+'NEW Reference'!C$7,0)</f>
        <v>2043</v>
      </c>
      <c r="K302" s="25">
        <f>ROUND(('NEW Reference'!D$6*List!$H302)+'NEW Reference'!D$7,0)</f>
        <v>2448</v>
      </c>
      <c r="L302" s="25">
        <f>ROUND(('NEW Reference'!E$6*List!$H302)+'NEW Reference'!E$7,0)</f>
        <v>3026</v>
      </c>
      <c r="M302" s="25">
        <f>ROUND(('NEW Reference'!F$6*List!$H302)+'NEW Reference'!F$7,0)</f>
        <v>3153</v>
      </c>
      <c r="N302" s="25">
        <f>ROUND(('NEW Reference'!G$6*List!$H302)+'NEW Reference'!G$7,0)</f>
        <v>3569</v>
      </c>
      <c r="O302" s="25">
        <f>ROUND(('NEW Reference'!H$6*List!$H302)+'NEW Reference'!H$7,0)</f>
        <v>3705</v>
      </c>
      <c r="P302" s="25">
        <f>ROUND(('NEW Reference'!I$6*List!$H302)+'NEW Reference'!I$7,0)</f>
        <v>3851</v>
      </c>
      <c r="Q302" s="25">
        <f>ROUND(('NEW Reference'!J$6*List!$H302)+'NEW Reference'!J$7,0)</f>
        <v>4459</v>
      </c>
      <c r="R302" s="25">
        <f>ROUND(('NEW Reference'!K$6*List!$H302)+'NEW Reference'!K$7,0)</f>
        <v>4600</v>
      </c>
      <c r="S302" s="25">
        <f>ROUND(('NEW Reference'!L$6*List!$H302)+'NEW Reference'!L$7,0)</f>
        <v>4964</v>
      </c>
      <c r="T302" s="25">
        <f>ROUND(('NEW Reference'!M$6*List!$H302)+'NEW Reference'!M$7,0)</f>
        <v>5928</v>
      </c>
      <c r="U302" s="25">
        <f>ROUND(('NEW Reference'!N$6*List!$H302)+'NEW Reference'!N$7,0)</f>
        <v>23919</v>
      </c>
      <c r="V302" s="26">
        <f>ROUND(('NEW Reference'!O$6*List!$H302)+'NEW Reference'!O$7,0)</f>
        <v>889</v>
      </c>
      <c r="W302" s="26">
        <f>ROUND(('NEW Reference'!P$6*List!$H302)+'NEW Reference'!P$7,0)</f>
        <v>1253</v>
      </c>
      <c r="X302" s="26">
        <f>ROUND(('NEW Reference'!Q$6*List!$H302)+'NEW Reference'!Q$7,0)</f>
        <v>627</v>
      </c>
      <c r="Z302" s="3" t="str">
        <f t="shared" si="16"/>
        <v>LINCOLN, Colorado</v>
      </c>
      <c r="AA302" s="79" t="s">
        <v>408</v>
      </c>
      <c r="AB302" s="28" t="s">
        <v>91</v>
      </c>
      <c r="AC302" s="30" t="s">
        <v>603</v>
      </c>
      <c r="AD302" s="31"/>
      <c r="AE302" s="20">
        <f t="shared" si="15"/>
        <v>1.0541</v>
      </c>
      <c r="AF302" s="75">
        <v>31924</v>
      </c>
      <c r="AG302" t="s">
        <v>671</v>
      </c>
      <c r="AH302" s="20">
        <v>1.0192000000000001</v>
      </c>
    </row>
    <row r="303" spans="1:34">
      <c r="A303" s="83">
        <v>6370</v>
      </c>
      <c r="B303" s="83">
        <v>8075</v>
      </c>
      <c r="C303" s="85">
        <v>99906</v>
      </c>
      <c r="D303" s="78" t="s">
        <v>103</v>
      </c>
      <c r="E303" s="79" t="s">
        <v>413</v>
      </c>
      <c r="F303" s="33" t="s">
        <v>603</v>
      </c>
      <c r="G303" s="24" t="s">
        <v>97</v>
      </c>
      <c r="H303" s="80">
        <f t="shared" si="17"/>
        <v>1.0541</v>
      </c>
      <c r="I303" s="25">
        <f>ROUND(('NEW Reference'!B$6*List!$H303)+'NEW Reference'!B$7,0)</f>
        <v>1370</v>
      </c>
      <c r="J303" s="25">
        <f>ROUND(('NEW Reference'!C$6*List!$H303)+'NEW Reference'!C$7,0)</f>
        <v>2043</v>
      </c>
      <c r="K303" s="25">
        <f>ROUND(('NEW Reference'!D$6*List!$H303)+'NEW Reference'!D$7,0)</f>
        <v>2448</v>
      </c>
      <c r="L303" s="25">
        <f>ROUND(('NEW Reference'!E$6*List!$H303)+'NEW Reference'!E$7,0)</f>
        <v>3026</v>
      </c>
      <c r="M303" s="25">
        <f>ROUND(('NEW Reference'!F$6*List!$H303)+'NEW Reference'!F$7,0)</f>
        <v>3153</v>
      </c>
      <c r="N303" s="25">
        <f>ROUND(('NEW Reference'!G$6*List!$H303)+'NEW Reference'!G$7,0)</f>
        <v>3569</v>
      </c>
      <c r="O303" s="25">
        <f>ROUND(('NEW Reference'!H$6*List!$H303)+'NEW Reference'!H$7,0)</f>
        <v>3705</v>
      </c>
      <c r="P303" s="25">
        <f>ROUND(('NEW Reference'!I$6*List!$H303)+'NEW Reference'!I$7,0)</f>
        <v>3851</v>
      </c>
      <c r="Q303" s="25">
        <f>ROUND(('NEW Reference'!J$6*List!$H303)+'NEW Reference'!J$7,0)</f>
        <v>4459</v>
      </c>
      <c r="R303" s="25">
        <f>ROUND(('NEW Reference'!K$6*List!$H303)+'NEW Reference'!K$7,0)</f>
        <v>4600</v>
      </c>
      <c r="S303" s="25">
        <f>ROUND(('NEW Reference'!L$6*List!$H303)+'NEW Reference'!L$7,0)</f>
        <v>4964</v>
      </c>
      <c r="T303" s="25">
        <f>ROUND(('NEW Reference'!M$6*List!$H303)+'NEW Reference'!M$7,0)</f>
        <v>5928</v>
      </c>
      <c r="U303" s="25">
        <f>ROUND(('NEW Reference'!N$6*List!$H303)+'NEW Reference'!N$7,0)</f>
        <v>23919</v>
      </c>
      <c r="V303" s="26">
        <f>ROUND(('NEW Reference'!O$6*List!$H303)+'NEW Reference'!O$7,0)</f>
        <v>889</v>
      </c>
      <c r="W303" s="26">
        <f>ROUND(('NEW Reference'!P$6*List!$H303)+'NEW Reference'!P$7,0)</f>
        <v>1253</v>
      </c>
      <c r="X303" s="26">
        <f>ROUND(('NEW Reference'!Q$6*List!$H303)+'NEW Reference'!Q$7,0)</f>
        <v>627</v>
      </c>
      <c r="Z303" s="3" t="str">
        <f t="shared" si="16"/>
        <v>LOGAN, Colorado</v>
      </c>
      <c r="AA303" s="79" t="s">
        <v>413</v>
      </c>
      <c r="AB303" s="28" t="s">
        <v>91</v>
      </c>
      <c r="AC303" s="30" t="s">
        <v>603</v>
      </c>
      <c r="AD303" s="31"/>
      <c r="AE303" s="20">
        <f t="shared" si="15"/>
        <v>1.0541</v>
      </c>
      <c r="AF303" s="75">
        <v>32420</v>
      </c>
      <c r="AG303" t="s">
        <v>672</v>
      </c>
      <c r="AH303" s="20">
        <v>0.34210000000000002</v>
      </c>
    </row>
    <row r="304" spans="1:34">
      <c r="A304" s="83">
        <v>6380</v>
      </c>
      <c r="B304" s="83">
        <v>8077</v>
      </c>
      <c r="C304" s="85">
        <v>24300</v>
      </c>
      <c r="D304" s="78" t="s">
        <v>477</v>
      </c>
      <c r="E304" s="79" t="s">
        <v>673</v>
      </c>
      <c r="F304" s="34" t="s">
        <v>603</v>
      </c>
      <c r="G304" s="24" t="s">
        <v>90</v>
      </c>
      <c r="H304" s="80">
        <f t="shared" si="17"/>
        <v>1.0671000000000002</v>
      </c>
      <c r="I304" s="25">
        <f>ROUND(('NEW Reference'!B$6*List!$H304)+'NEW Reference'!B$7,0)</f>
        <v>1383</v>
      </c>
      <c r="J304" s="25">
        <f>ROUND(('NEW Reference'!C$6*List!$H304)+'NEW Reference'!C$7,0)</f>
        <v>2062</v>
      </c>
      <c r="K304" s="25">
        <f>ROUND(('NEW Reference'!D$6*List!$H304)+'NEW Reference'!D$7,0)</f>
        <v>2471</v>
      </c>
      <c r="L304" s="25">
        <f>ROUND(('NEW Reference'!E$6*List!$H304)+'NEW Reference'!E$7,0)</f>
        <v>3054</v>
      </c>
      <c r="M304" s="25">
        <f>ROUND(('NEW Reference'!F$6*List!$H304)+'NEW Reference'!F$7,0)</f>
        <v>3182</v>
      </c>
      <c r="N304" s="25">
        <f>ROUND(('NEW Reference'!G$6*List!$H304)+'NEW Reference'!G$7,0)</f>
        <v>3602</v>
      </c>
      <c r="O304" s="25">
        <f>ROUND(('NEW Reference'!H$6*List!$H304)+'NEW Reference'!H$7,0)</f>
        <v>3740</v>
      </c>
      <c r="P304" s="25">
        <f>ROUND(('NEW Reference'!I$6*List!$H304)+'NEW Reference'!I$7,0)</f>
        <v>3887</v>
      </c>
      <c r="Q304" s="25">
        <f>ROUND(('NEW Reference'!J$6*List!$H304)+'NEW Reference'!J$7,0)</f>
        <v>4501</v>
      </c>
      <c r="R304" s="25">
        <f>ROUND(('NEW Reference'!K$6*List!$H304)+'NEW Reference'!K$7,0)</f>
        <v>4643</v>
      </c>
      <c r="S304" s="25">
        <f>ROUND(('NEW Reference'!L$6*List!$H304)+'NEW Reference'!L$7,0)</f>
        <v>5010</v>
      </c>
      <c r="T304" s="25">
        <f>ROUND(('NEW Reference'!M$6*List!$H304)+'NEW Reference'!M$7,0)</f>
        <v>5983</v>
      </c>
      <c r="U304" s="25">
        <f>ROUND(('NEW Reference'!N$6*List!$H304)+'NEW Reference'!N$7,0)</f>
        <v>24143</v>
      </c>
      <c r="V304" s="26">
        <f>ROUND(('NEW Reference'!O$6*List!$H304)+'NEW Reference'!O$7,0)</f>
        <v>898</v>
      </c>
      <c r="W304" s="26">
        <f>ROUND(('NEW Reference'!P$6*List!$H304)+'NEW Reference'!P$7,0)</f>
        <v>1265</v>
      </c>
      <c r="X304" s="26">
        <f>ROUND(('NEW Reference'!Q$6*List!$H304)+'NEW Reference'!Q$7,0)</f>
        <v>632</v>
      </c>
      <c r="Z304" s="3" t="str">
        <f t="shared" si="16"/>
        <v>MESA, Colorado</v>
      </c>
      <c r="AA304" s="79" t="s">
        <v>673</v>
      </c>
      <c r="AB304" s="28" t="s">
        <v>91</v>
      </c>
      <c r="AC304" s="30" t="s">
        <v>603</v>
      </c>
      <c r="AD304" s="31"/>
      <c r="AE304" s="20">
        <f t="shared" si="15"/>
        <v>1.0671000000000002</v>
      </c>
      <c r="AF304" s="75">
        <v>50029</v>
      </c>
      <c r="AG304" t="s">
        <v>674</v>
      </c>
      <c r="AH304" s="20">
        <v>0.37309999999999999</v>
      </c>
    </row>
    <row r="305" spans="1:34">
      <c r="A305" s="83">
        <v>6390</v>
      </c>
      <c r="B305" s="83">
        <v>8079</v>
      </c>
      <c r="C305" s="85">
        <v>99906</v>
      </c>
      <c r="D305" s="78" t="s">
        <v>103</v>
      </c>
      <c r="E305" s="79" t="s">
        <v>675</v>
      </c>
      <c r="F305" s="34" t="s">
        <v>603</v>
      </c>
      <c r="G305" s="24" t="s">
        <v>97</v>
      </c>
      <c r="H305" s="80">
        <f t="shared" si="17"/>
        <v>1.0541</v>
      </c>
      <c r="I305" s="25">
        <f>ROUND(('NEW Reference'!B$6*List!$H305)+'NEW Reference'!B$7,0)</f>
        <v>1370</v>
      </c>
      <c r="J305" s="25">
        <f>ROUND(('NEW Reference'!C$6*List!$H305)+'NEW Reference'!C$7,0)</f>
        <v>2043</v>
      </c>
      <c r="K305" s="25">
        <f>ROUND(('NEW Reference'!D$6*List!$H305)+'NEW Reference'!D$7,0)</f>
        <v>2448</v>
      </c>
      <c r="L305" s="25">
        <f>ROUND(('NEW Reference'!E$6*List!$H305)+'NEW Reference'!E$7,0)</f>
        <v>3026</v>
      </c>
      <c r="M305" s="25">
        <f>ROUND(('NEW Reference'!F$6*List!$H305)+'NEW Reference'!F$7,0)</f>
        <v>3153</v>
      </c>
      <c r="N305" s="25">
        <f>ROUND(('NEW Reference'!G$6*List!$H305)+'NEW Reference'!G$7,0)</f>
        <v>3569</v>
      </c>
      <c r="O305" s="25">
        <f>ROUND(('NEW Reference'!H$6*List!$H305)+'NEW Reference'!H$7,0)</f>
        <v>3705</v>
      </c>
      <c r="P305" s="25">
        <f>ROUND(('NEW Reference'!I$6*List!$H305)+'NEW Reference'!I$7,0)</f>
        <v>3851</v>
      </c>
      <c r="Q305" s="25">
        <f>ROUND(('NEW Reference'!J$6*List!$H305)+'NEW Reference'!J$7,0)</f>
        <v>4459</v>
      </c>
      <c r="R305" s="25">
        <f>ROUND(('NEW Reference'!K$6*List!$H305)+'NEW Reference'!K$7,0)</f>
        <v>4600</v>
      </c>
      <c r="S305" s="25">
        <f>ROUND(('NEW Reference'!L$6*List!$H305)+'NEW Reference'!L$7,0)</f>
        <v>4964</v>
      </c>
      <c r="T305" s="25">
        <f>ROUND(('NEW Reference'!M$6*List!$H305)+'NEW Reference'!M$7,0)</f>
        <v>5928</v>
      </c>
      <c r="U305" s="25">
        <f>ROUND(('NEW Reference'!N$6*List!$H305)+'NEW Reference'!N$7,0)</f>
        <v>23919</v>
      </c>
      <c r="V305" s="26">
        <f>ROUND(('NEW Reference'!O$6*List!$H305)+'NEW Reference'!O$7,0)</f>
        <v>889</v>
      </c>
      <c r="W305" s="26">
        <f>ROUND(('NEW Reference'!P$6*List!$H305)+'NEW Reference'!P$7,0)</f>
        <v>1253</v>
      </c>
      <c r="X305" s="26">
        <f>ROUND(('NEW Reference'!Q$6*List!$H305)+'NEW Reference'!Q$7,0)</f>
        <v>627</v>
      </c>
      <c r="Z305" s="3" t="str">
        <f t="shared" si="16"/>
        <v>MINERAL, Colorado</v>
      </c>
      <c r="AA305" s="79" t="s">
        <v>675</v>
      </c>
      <c r="AB305" s="28" t="s">
        <v>91</v>
      </c>
      <c r="AC305" s="30" t="s">
        <v>603</v>
      </c>
      <c r="AD305" s="31"/>
      <c r="AE305" s="20">
        <f t="shared" si="15"/>
        <v>1.0541</v>
      </c>
      <c r="AF305" s="75">
        <v>32580</v>
      </c>
      <c r="AG305" t="s">
        <v>676</v>
      </c>
      <c r="AH305" s="20">
        <v>0.76900000000000002</v>
      </c>
    </row>
    <row r="306" spans="1:34">
      <c r="A306" s="83">
        <v>6400</v>
      </c>
      <c r="B306" s="83">
        <v>8081</v>
      </c>
      <c r="C306" s="85">
        <v>99906</v>
      </c>
      <c r="D306" s="78" t="s">
        <v>103</v>
      </c>
      <c r="E306" s="79" t="s">
        <v>677</v>
      </c>
      <c r="F306" s="34" t="s">
        <v>603</v>
      </c>
      <c r="G306" s="24" t="s">
        <v>97</v>
      </c>
      <c r="H306" s="80">
        <f t="shared" si="17"/>
        <v>1.0541</v>
      </c>
      <c r="I306" s="25">
        <f>ROUND(('NEW Reference'!B$6*List!$H306)+'NEW Reference'!B$7,0)</f>
        <v>1370</v>
      </c>
      <c r="J306" s="25">
        <f>ROUND(('NEW Reference'!C$6*List!$H306)+'NEW Reference'!C$7,0)</f>
        <v>2043</v>
      </c>
      <c r="K306" s="25">
        <f>ROUND(('NEW Reference'!D$6*List!$H306)+'NEW Reference'!D$7,0)</f>
        <v>2448</v>
      </c>
      <c r="L306" s="25">
        <f>ROUND(('NEW Reference'!E$6*List!$H306)+'NEW Reference'!E$7,0)</f>
        <v>3026</v>
      </c>
      <c r="M306" s="25">
        <f>ROUND(('NEW Reference'!F$6*List!$H306)+'NEW Reference'!F$7,0)</f>
        <v>3153</v>
      </c>
      <c r="N306" s="25">
        <f>ROUND(('NEW Reference'!G$6*List!$H306)+'NEW Reference'!G$7,0)</f>
        <v>3569</v>
      </c>
      <c r="O306" s="25">
        <f>ROUND(('NEW Reference'!H$6*List!$H306)+'NEW Reference'!H$7,0)</f>
        <v>3705</v>
      </c>
      <c r="P306" s="25">
        <f>ROUND(('NEW Reference'!I$6*List!$H306)+'NEW Reference'!I$7,0)</f>
        <v>3851</v>
      </c>
      <c r="Q306" s="25">
        <f>ROUND(('NEW Reference'!J$6*List!$H306)+'NEW Reference'!J$7,0)</f>
        <v>4459</v>
      </c>
      <c r="R306" s="25">
        <f>ROUND(('NEW Reference'!K$6*List!$H306)+'NEW Reference'!K$7,0)</f>
        <v>4600</v>
      </c>
      <c r="S306" s="25">
        <f>ROUND(('NEW Reference'!L$6*List!$H306)+'NEW Reference'!L$7,0)</f>
        <v>4964</v>
      </c>
      <c r="T306" s="25">
        <f>ROUND(('NEW Reference'!M$6*List!$H306)+'NEW Reference'!M$7,0)</f>
        <v>5928</v>
      </c>
      <c r="U306" s="25">
        <f>ROUND(('NEW Reference'!N$6*List!$H306)+'NEW Reference'!N$7,0)</f>
        <v>23919</v>
      </c>
      <c r="V306" s="26">
        <f>ROUND(('NEW Reference'!O$6*List!$H306)+'NEW Reference'!O$7,0)</f>
        <v>889</v>
      </c>
      <c r="W306" s="26">
        <f>ROUND(('NEW Reference'!P$6*List!$H306)+'NEW Reference'!P$7,0)</f>
        <v>1253</v>
      </c>
      <c r="X306" s="26">
        <f>ROUND(('NEW Reference'!Q$6*List!$H306)+'NEW Reference'!Q$7,0)</f>
        <v>627</v>
      </c>
      <c r="Z306" s="3" t="str">
        <f t="shared" si="16"/>
        <v>MOFFAT, Colorado</v>
      </c>
      <c r="AA306" s="79" t="s">
        <v>677</v>
      </c>
      <c r="AB306" s="28" t="s">
        <v>91</v>
      </c>
      <c r="AC306" s="30" t="s">
        <v>603</v>
      </c>
      <c r="AD306" s="31"/>
      <c r="AE306" s="20">
        <f t="shared" si="15"/>
        <v>1.0541</v>
      </c>
      <c r="AF306" s="75">
        <v>32780</v>
      </c>
      <c r="AG306" t="s">
        <v>678</v>
      </c>
      <c r="AH306" s="20">
        <v>1.2366999999999999</v>
      </c>
    </row>
    <row r="307" spans="1:34">
      <c r="A307" s="83">
        <v>6410</v>
      </c>
      <c r="B307" s="83">
        <v>8083</v>
      </c>
      <c r="C307" s="85">
        <v>99906</v>
      </c>
      <c r="D307" s="78" t="s">
        <v>103</v>
      </c>
      <c r="E307" s="79" t="s">
        <v>679</v>
      </c>
      <c r="F307" s="34" t="s">
        <v>603</v>
      </c>
      <c r="G307" s="24" t="s">
        <v>97</v>
      </c>
      <c r="H307" s="80">
        <f t="shared" si="17"/>
        <v>1.0541</v>
      </c>
      <c r="I307" s="25">
        <f>ROUND(('NEW Reference'!B$6*List!$H307)+'NEW Reference'!B$7,0)</f>
        <v>1370</v>
      </c>
      <c r="J307" s="25">
        <f>ROUND(('NEW Reference'!C$6*List!$H307)+'NEW Reference'!C$7,0)</f>
        <v>2043</v>
      </c>
      <c r="K307" s="25">
        <f>ROUND(('NEW Reference'!D$6*List!$H307)+'NEW Reference'!D$7,0)</f>
        <v>2448</v>
      </c>
      <c r="L307" s="25">
        <f>ROUND(('NEW Reference'!E$6*List!$H307)+'NEW Reference'!E$7,0)</f>
        <v>3026</v>
      </c>
      <c r="M307" s="25">
        <f>ROUND(('NEW Reference'!F$6*List!$H307)+'NEW Reference'!F$7,0)</f>
        <v>3153</v>
      </c>
      <c r="N307" s="25">
        <f>ROUND(('NEW Reference'!G$6*List!$H307)+'NEW Reference'!G$7,0)</f>
        <v>3569</v>
      </c>
      <c r="O307" s="25">
        <f>ROUND(('NEW Reference'!H$6*List!$H307)+'NEW Reference'!H$7,0)</f>
        <v>3705</v>
      </c>
      <c r="P307" s="25">
        <f>ROUND(('NEW Reference'!I$6*List!$H307)+'NEW Reference'!I$7,0)</f>
        <v>3851</v>
      </c>
      <c r="Q307" s="25">
        <f>ROUND(('NEW Reference'!J$6*List!$H307)+'NEW Reference'!J$7,0)</f>
        <v>4459</v>
      </c>
      <c r="R307" s="25">
        <f>ROUND(('NEW Reference'!K$6*List!$H307)+'NEW Reference'!K$7,0)</f>
        <v>4600</v>
      </c>
      <c r="S307" s="25">
        <f>ROUND(('NEW Reference'!L$6*List!$H307)+'NEW Reference'!L$7,0)</f>
        <v>4964</v>
      </c>
      <c r="T307" s="25">
        <f>ROUND(('NEW Reference'!M$6*List!$H307)+'NEW Reference'!M$7,0)</f>
        <v>5928</v>
      </c>
      <c r="U307" s="25">
        <f>ROUND(('NEW Reference'!N$6*List!$H307)+'NEW Reference'!N$7,0)</f>
        <v>23919</v>
      </c>
      <c r="V307" s="26">
        <f>ROUND(('NEW Reference'!O$6*List!$H307)+'NEW Reference'!O$7,0)</f>
        <v>889</v>
      </c>
      <c r="W307" s="26">
        <f>ROUND(('NEW Reference'!P$6*List!$H307)+'NEW Reference'!P$7,0)</f>
        <v>1253</v>
      </c>
      <c r="X307" s="26">
        <f>ROUND(('NEW Reference'!Q$6*List!$H307)+'NEW Reference'!Q$7,0)</f>
        <v>627</v>
      </c>
      <c r="Z307" s="3" t="str">
        <f t="shared" si="16"/>
        <v>MONTEZUMA, Colorado</v>
      </c>
      <c r="AA307" s="79" t="s">
        <v>679</v>
      </c>
      <c r="AB307" s="28" t="s">
        <v>91</v>
      </c>
      <c r="AC307" s="23" t="s">
        <v>603</v>
      </c>
      <c r="AD307" s="31"/>
      <c r="AE307" s="20">
        <f t="shared" si="15"/>
        <v>1.0541</v>
      </c>
      <c r="AF307" s="75">
        <v>32820</v>
      </c>
      <c r="AG307" t="s">
        <v>371</v>
      </c>
      <c r="AH307" s="20">
        <v>0.86480000000000001</v>
      </c>
    </row>
    <row r="308" spans="1:34">
      <c r="A308" s="83">
        <v>6420</v>
      </c>
      <c r="B308" s="83">
        <v>8085</v>
      </c>
      <c r="C308" s="85">
        <v>99906</v>
      </c>
      <c r="D308" s="78" t="s">
        <v>103</v>
      </c>
      <c r="E308" s="79" t="s">
        <v>680</v>
      </c>
      <c r="F308" s="34" t="s">
        <v>603</v>
      </c>
      <c r="G308" s="24" t="s">
        <v>97</v>
      </c>
      <c r="H308" s="80">
        <f t="shared" si="17"/>
        <v>1.0541</v>
      </c>
      <c r="I308" s="25">
        <f>ROUND(('NEW Reference'!B$6*List!$H308)+'NEW Reference'!B$7,0)</f>
        <v>1370</v>
      </c>
      <c r="J308" s="25">
        <f>ROUND(('NEW Reference'!C$6*List!$H308)+'NEW Reference'!C$7,0)</f>
        <v>2043</v>
      </c>
      <c r="K308" s="25">
        <f>ROUND(('NEW Reference'!D$6*List!$H308)+'NEW Reference'!D$7,0)</f>
        <v>2448</v>
      </c>
      <c r="L308" s="25">
        <f>ROUND(('NEW Reference'!E$6*List!$H308)+'NEW Reference'!E$7,0)</f>
        <v>3026</v>
      </c>
      <c r="M308" s="25">
        <f>ROUND(('NEW Reference'!F$6*List!$H308)+'NEW Reference'!F$7,0)</f>
        <v>3153</v>
      </c>
      <c r="N308" s="25">
        <f>ROUND(('NEW Reference'!G$6*List!$H308)+'NEW Reference'!G$7,0)</f>
        <v>3569</v>
      </c>
      <c r="O308" s="25">
        <f>ROUND(('NEW Reference'!H$6*List!$H308)+'NEW Reference'!H$7,0)</f>
        <v>3705</v>
      </c>
      <c r="P308" s="25">
        <f>ROUND(('NEW Reference'!I$6*List!$H308)+'NEW Reference'!I$7,0)</f>
        <v>3851</v>
      </c>
      <c r="Q308" s="25">
        <f>ROUND(('NEW Reference'!J$6*List!$H308)+'NEW Reference'!J$7,0)</f>
        <v>4459</v>
      </c>
      <c r="R308" s="25">
        <f>ROUND(('NEW Reference'!K$6*List!$H308)+'NEW Reference'!K$7,0)</f>
        <v>4600</v>
      </c>
      <c r="S308" s="25">
        <f>ROUND(('NEW Reference'!L$6*List!$H308)+'NEW Reference'!L$7,0)</f>
        <v>4964</v>
      </c>
      <c r="T308" s="25">
        <f>ROUND(('NEW Reference'!M$6*List!$H308)+'NEW Reference'!M$7,0)</f>
        <v>5928</v>
      </c>
      <c r="U308" s="25">
        <f>ROUND(('NEW Reference'!N$6*List!$H308)+'NEW Reference'!N$7,0)</f>
        <v>23919</v>
      </c>
      <c r="V308" s="26">
        <f>ROUND(('NEW Reference'!O$6*List!$H308)+'NEW Reference'!O$7,0)</f>
        <v>889</v>
      </c>
      <c r="W308" s="26">
        <f>ROUND(('NEW Reference'!P$6*List!$H308)+'NEW Reference'!P$7,0)</f>
        <v>1253</v>
      </c>
      <c r="X308" s="26">
        <f>ROUND(('NEW Reference'!Q$6*List!$H308)+'NEW Reference'!Q$7,0)</f>
        <v>627</v>
      </c>
      <c r="Z308" s="3" t="str">
        <f t="shared" si="16"/>
        <v>MONTROSE, Colorado</v>
      </c>
      <c r="AA308" s="79" t="s">
        <v>680</v>
      </c>
      <c r="AB308" s="28" t="s">
        <v>91</v>
      </c>
      <c r="AC308" s="30" t="s">
        <v>603</v>
      </c>
      <c r="AD308" s="29"/>
      <c r="AE308" s="20">
        <f t="shared" si="15"/>
        <v>1.0541</v>
      </c>
      <c r="AF308" s="75">
        <v>32900</v>
      </c>
      <c r="AG308" t="s">
        <v>518</v>
      </c>
      <c r="AH308" s="20">
        <v>1.2915000000000001</v>
      </c>
    </row>
    <row r="309" spans="1:34">
      <c r="A309" s="83">
        <v>6430</v>
      </c>
      <c r="B309" s="83">
        <v>8087</v>
      </c>
      <c r="C309" s="85">
        <v>99906</v>
      </c>
      <c r="D309" s="78" t="s">
        <v>103</v>
      </c>
      <c r="E309" s="79" t="s">
        <v>204</v>
      </c>
      <c r="F309" s="34" t="s">
        <v>603</v>
      </c>
      <c r="G309" s="24" t="s">
        <v>97</v>
      </c>
      <c r="H309" s="80">
        <f t="shared" si="17"/>
        <v>1.0541</v>
      </c>
      <c r="I309" s="25">
        <f>ROUND(('NEW Reference'!B$6*List!$H309)+'NEW Reference'!B$7,0)</f>
        <v>1370</v>
      </c>
      <c r="J309" s="25">
        <f>ROUND(('NEW Reference'!C$6*List!$H309)+'NEW Reference'!C$7,0)</f>
        <v>2043</v>
      </c>
      <c r="K309" s="25">
        <f>ROUND(('NEW Reference'!D$6*List!$H309)+'NEW Reference'!D$7,0)</f>
        <v>2448</v>
      </c>
      <c r="L309" s="25">
        <f>ROUND(('NEW Reference'!E$6*List!$H309)+'NEW Reference'!E$7,0)</f>
        <v>3026</v>
      </c>
      <c r="M309" s="25">
        <f>ROUND(('NEW Reference'!F$6*List!$H309)+'NEW Reference'!F$7,0)</f>
        <v>3153</v>
      </c>
      <c r="N309" s="25">
        <f>ROUND(('NEW Reference'!G$6*List!$H309)+'NEW Reference'!G$7,0)</f>
        <v>3569</v>
      </c>
      <c r="O309" s="25">
        <f>ROUND(('NEW Reference'!H$6*List!$H309)+'NEW Reference'!H$7,0)</f>
        <v>3705</v>
      </c>
      <c r="P309" s="25">
        <f>ROUND(('NEW Reference'!I$6*List!$H309)+'NEW Reference'!I$7,0)</f>
        <v>3851</v>
      </c>
      <c r="Q309" s="25">
        <f>ROUND(('NEW Reference'!J$6*List!$H309)+'NEW Reference'!J$7,0)</f>
        <v>4459</v>
      </c>
      <c r="R309" s="25">
        <f>ROUND(('NEW Reference'!K$6*List!$H309)+'NEW Reference'!K$7,0)</f>
        <v>4600</v>
      </c>
      <c r="S309" s="25">
        <f>ROUND(('NEW Reference'!L$6*List!$H309)+'NEW Reference'!L$7,0)</f>
        <v>4964</v>
      </c>
      <c r="T309" s="25">
        <f>ROUND(('NEW Reference'!M$6*List!$H309)+'NEW Reference'!M$7,0)</f>
        <v>5928</v>
      </c>
      <c r="U309" s="25">
        <f>ROUND(('NEW Reference'!N$6*List!$H309)+'NEW Reference'!N$7,0)</f>
        <v>23919</v>
      </c>
      <c r="V309" s="26">
        <f>ROUND(('NEW Reference'!O$6*List!$H309)+'NEW Reference'!O$7,0)</f>
        <v>889</v>
      </c>
      <c r="W309" s="26">
        <f>ROUND(('NEW Reference'!P$6*List!$H309)+'NEW Reference'!P$7,0)</f>
        <v>1253</v>
      </c>
      <c r="X309" s="26">
        <f>ROUND(('NEW Reference'!Q$6*List!$H309)+'NEW Reference'!Q$7,0)</f>
        <v>627</v>
      </c>
      <c r="Z309" s="3" t="str">
        <f t="shared" si="16"/>
        <v>MORGAN, Colorado</v>
      </c>
      <c r="AA309" s="79" t="s">
        <v>204</v>
      </c>
      <c r="AB309" s="28" t="s">
        <v>91</v>
      </c>
      <c r="AC309" s="30" t="s">
        <v>603</v>
      </c>
      <c r="AD309" s="31"/>
      <c r="AE309" s="20">
        <f t="shared" si="15"/>
        <v>1.0541</v>
      </c>
      <c r="AF309" s="75">
        <v>33124</v>
      </c>
      <c r="AG309" t="s">
        <v>681</v>
      </c>
      <c r="AH309" s="20">
        <v>0.97989999999999999</v>
      </c>
    </row>
    <row r="310" spans="1:34">
      <c r="A310" s="83">
        <v>6440</v>
      </c>
      <c r="B310" s="83">
        <v>8089</v>
      </c>
      <c r="C310" s="85">
        <v>99906</v>
      </c>
      <c r="D310" s="78" t="s">
        <v>103</v>
      </c>
      <c r="E310" s="79" t="s">
        <v>682</v>
      </c>
      <c r="F310" s="34" t="s">
        <v>603</v>
      </c>
      <c r="G310" s="24" t="s">
        <v>97</v>
      </c>
      <c r="H310" s="80">
        <f t="shared" si="17"/>
        <v>1.0541</v>
      </c>
      <c r="I310" s="25">
        <f>ROUND(('NEW Reference'!B$6*List!$H310)+'NEW Reference'!B$7,0)</f>
        <v>1370</v>
      </c>
      <c r="J310" s="25">
        <f>ROUND(('NEW Reference'!C$6*List!$H310)+'NEW Reference'!C$7,0)</f>
        <v>2043</v>
      </c>
      <c r="K310" s="25">
        <f>ROUND(('NEW Reference'!D$6*List!$H310)+'NEW Reference'!D$7,0)</f>
        <v>2448</v>
      </c>
      <c r="L310" s="25">
        <f>ROUND(('NEW Reference'!E$6*List!$H310)+'NEW Reference'!E$7,0)</f>
        <v>3026</v>
      </c>
      <c r="M310" s="25">
        <f>ROUND(('NEW Reference'!F$6*List!$H310)+'NEW Reference'!F$7,0)</f>
        <v>3153</v>
      </c>
      <c r="N310" s="25">
        <f>ROUND(('NEW Reference'!G$6*List!$H310)+'NEW Reference'!G$7,0)</f>
        <v>3569</v>
      </c>
      <c r="O310" s="25">
        <f>ROUND(('NEW Reference'!H$6*List!$H310)+'NEW Reference'!H$7,0)</f>
        <v>3705</v>
      </c>
      <c r="P310" s="25">
        <f>ROUND(('NEW Reference'!I$6*List!$H310)+'NEW Reference'!I$7,0)</f>
        <v>3851</v>
      </c>
      <c r="Q310" s="25">
        <f>ROUND(('NEW Reference'!J$6*List!$H310)+'NEW Reference'!J$7,0)</f>
        <v>4459</v>
      </c>
      <c r="R310" s="25">
        <f>ROUND(('NEW Reference'!K$6*List!$H310)+'NEW Reference'!K$7,0)</f>
        <v>4600</v>
      </c>
      <c r="S310" s="25">
        <f>ROUND(('NEW Reference'!L$6*List!$H310)+'NEW Reference'!L$7,0)</f>
        <v>4964</v>
      </c>
      <c r="T310" s="25">
        <f>ROUND(('NEW Reference'!M$6*List!$H310)+'NEW Reference'!M$7,0)</f>
        <v>5928</v>
      </c>
      <c r="U310" s="25">
        <f>ROUND(('NEW Reference'!N$6*List!$H310)+'NEW Reference'!N$7,0)</f>
        <v>23919</v>
      </c>
      <c r="V310" s="26">
        <f>ROUND(('NEW Reference'!O$6*List!$H310)+'NEW Reference'!O$7,0)</f>
        <v>889</v>
      </c>
      <c r="W310" s="26">
        <f>ROUND(('NEW Reference'!P$6*List!$H310)+'NEW Reference'!P$7,0)</f>
        <v>1253</v>
      </c>
      <c r="X310" s="26">
        <f>ROUND(('NEW Reference'!Q$6*List!$H310)+'NEW Reference'!Q$7,0)</f>
        <v>627</v>
      </c>
      <c r="Z310" s="3" t="str">
        <f t="shared" si="16"/>
        <v>OTERO, Colorado</v>
      </c>
      <c r="AA310" s="79" t="s">
        <v>682</v>
      </c>
      <c r="AB310" s="28" t="s">
        <v>91</v>
      </c>
      <c r="AC310" s="30" t="s">
        <v>603</v>
      </c>
      <c r="AD310" s="31"/>
      <c r="AE310" s="20">
        <f t="shared" si="15"/>
        <v>1.0541</v>
      </c>
      <c r="AF310" s="75">
        <v>33140</v>
      </c>
      <c r="AG310" t="s">
        <v>683</v>
      </c>
      <c r="AH310" s="20">
        <v>0.93140000000000001</v>
      </c>
    </row>
    <row r="311" spans="1:34">
      <c r="A311" s="83">
        <v>6450</v>
      </c>
      <c r="B311" s="83">
        <v>8091</v>
      </c>
      <c r="C311" s="85">
        <v>99906</v>
      </c>
      <c r="D311" s="78" t="s">
        <v>103</v>
      </c>
      <c r="E311" s="79" t="s">
        <v>684</v>
      </c>
      <c r="F311" s="33" t="s">
        <v>603</v>
      </c>
      <c r="G311" s="24" t="s">
        <v>97</v>
      </c>
      <c r="H311" s="80">
        <f t="shared" si="17"/>
        <v>1.0541</v>
      </c>
      <c r="I311" s="25">
        <f>ROUND(('NEW Reference'!B$6*List!$H311)+'NEW Reference'!B$7,0)</f>
        <v>1370</v>
      </c>
      <c r="J311" s="25">
        <f>ROUND(('NEW Reference'!C$6*List!$H311)+'NEW Reference'!C$7,0)</f>
        <v>2043</v>
      </c>
      <c r="K311" s="25">
        <f>ROUND(('NEW Reference'!D$6*List!$H311)+'NEW Reference'!D$7,0)</f>
        <v>2448</v>
      </c>
      <c r="L311" s="25">
        <f>ROUND(('NEW Reference'!E$6*List!$H311)+'NEW Reference'!E$7,0)</f>
        <v>3026</v>
      </c>
      <c r="M311" s="25">
        <f>ROUND(('NEW Reference'!F$6*List!$H311)+'NEW Reference'!F$7,0)</f>
        <v>3153</v>
      </c>
      <c r="N311" s="25">
        <f>ROUND(('NEW Reference'!G$6*List!$H311)+'NEW Reference'!G$7,0)</f>
        <v>3569</v>
      </c>
      <c r="O311" s="25">
        <f>ROUND(('NEW Reference'!H$6*List!$H311)+'NEW Reference'!H$7,0)</f>
        <v>3705</v>
      </c>
      <c r="P311" s="25">
        <f>ROUND(('NEW Reference'!I$6*List!$H311)+'NEW Reference'!I$7,0)</f>
        <v>3851</v>
      </c>
      <c r="Q311" s="25">
        <f>ROUND(('NEW Reference'!J$6*List!$H311)+'NEW Reference'!J$7,0)</f>
        <v>4459</v>
      </c>
      <c r="R311" s="25">
        <f>ROUND(('NEW Reference'!K$6*List!$H311)+'NEW Reference'!K$7,0)</f>
        <v>4600</v>
      </c>
      <c r="S311" s="25">
        <f>ROUND(('NEW Reference'!L$6*List!$H311)+'NEW Reference'!L$7,0)</f>
        <v>4964</v>
      </c>
      <c r="T311" s="25">
        <f>ROUND(('NEW Reference'!M$6*List!$H311)+'NEW Reference'!M$7,0)</f>
        <v>5928</v>
      </c>
      <c r="U311" s="25">
        <f>ROUND(('NEW Reference'!N$6*List!$H311)+'NEW Reference'!N$7,0)</f>
        <v>23919</v>
      </c>
      <c r="V311" s="26">
        <f>ROUND(('NEW Reference'!O$6*List!$H311)+'NEW Reference'!O$7,0)</f>
        <v>889</v>
      </c>
      <c r="W311" s="26">
        <f>ROUND(('NEW Reference'!P$6*List!$H311)+'NEW Reference'!P$7,0)</f>
        <v>1253</v>
      </c>
      <c r="X311" s="26">
        <f>ROUND(('NEW Reference'!Q$6*List!$H311)+'NEW Reference'!Q$7,0)</f>
        <v>627</v>
      </c>
      <c r="Z311" s="3" t="str">
        <f t="shared" si="16"/>
        <v>OURAY, Colorado</v>
      </c>
      <c r="AA311" s="79" t="s">
        <v>684</v>
      </c>
      <c r="AB311" s="28" t="s">
        <v>91</v>
      </c>
      <c r="AC311" s="23" t="s">
        <v>603</v>
      </c>
      <c r="AD311" s="31"/>
      <c r="AE311" s="20">
        <f t="shared" si="15"/>
        <v>1.0541</v>
      </c>
      <c r="AF311" s="75">
        <v>33220</v>
      </c>
      <c r="AG311" t="s">
        <v>685</v>
      </c>
      <c r="AH311" s="20">
        <v>0.89200000000000002</v>
      </c>
    </row>
    <row r="312" spans="1:34">
      <c r="A312" s="83">
        <v>6460</v>
      </c>
      <c r="B312" s="83">
        <v>8093</v>
      </c>
      <c r="C312" s="85">
        <v>19740</v>
      </c>
      <c r="D312" s="78" t="s">
        <v>402</v>
      </c>
      <c r="E312" s="79" t="s">
        <v>686</v>
      </c>
      <c r="F312" s="34" t="s">
        <v>603</v>
      </c>
      <c r="G312" s="24" t="s">
        <v>90</v>
      </c>
      <c r="H312" s="80">
        <f t="shared" si="17"/>
        <v>1.0118</v>
      </c>
      <c r="I312" s="25">
        <f>ROUND(('NEW Reference'!B$6*List!$H312)+'NEW Reference'!B$7,0)</f>
        <v>1328</v>
      </c>
      <c r="J312" s="25">
        <f>ROUND(('NEW Reference'!C$6*List!$H312)+'NEW Reference'!C$7,0)</f>
        <v>1981</v>
      </c>
      <c r="K312" s="25">
        <f>ROUND(('NEW Reference'!D$6*List!$H312)+'NEW Reference'!D$7,0)</f>
        <v>2373</v>
      </c>
      <c r="L312" s="25">
        <f>ROUND(('NEW Reference'!E$6*List!$H312)+'NEW Reference'!E$7,0)</f>
        <v>2934</v>
      </c>
      <c r="M312" s="25">
        <f>ROUND(('NEW Reference'!F$6*List!$H312)+'NEW Reference'!F$7,0)</f>
        <v>3057</v>
      </c>
      <c r="N312" s="25">
        <f>ROUND(('NEW Reference'!G$6*List!$H312)+'NEW Reference'!G$7,0)</f>
        <v>3460</v>
      </c>
      <c r="O312" s="25">
        <f>ROUND(('NEW Reference'!H$6*List!$H312)+'NEW Reference'!H$7,0)</f>
        <v>3592</v>
      </c>
      <c r="P312" s="25">
        <f>ROUND(('NEW Reference'!I$6*List!$H312)+'NEW Reference'!I$7,0)</f>
        <v>3733</v>
      </c>
      <c r="Q312" s="25">
        <f>ROUND(('NEW Reference'!J$6*List!$H312)+'NEW Reference'!J$7,0)</f>
        <v>4323</v>
      </c>
      <c r="R312" s="25">
        <f>ROUND(('NEW Reference'!K$6*List!$H312)+'NEW Reference'!K$7,0)</f>
        <v>4460</v>
      </c>
      <c r="S312" s="25">
        <f>ROUND(('NEW Reference'!L$6*List!$H312)+'NEW Reference'!L$7,0)</f>
        <v>4812</v>
      </c>
      <c r="T312" s="25">
        <f>ROUND(('NEW Reference'!M$6*List!$H312)+'NEW Reference'!M$7,0)</f>
        <v>5748</v>
      </c>
      <c r="U312" s="25">
        <f>ROUND(('NEW Reference'!N$6*List!$H312)+'NEW Reference'!N$7,0)</f>
        <v>23191</v>
      </c>
      <c r="V312" s="26">
        <f>ROUND(('NEW Reference'!O$6*List!$H312)+'NEW Reference'!O$7,0)</f>
        <v>862</v>
      </c>
      <c r="W312" s="26">
        <f>ROUND(('NEW Reference'!P$6*List!$H312)+'NEW Reference'!P$7,0)</f>
        <v>1215</v>
      </c>
      <c r="X312" s="26">
        <f>ROUND(('NEW Reference'!Q$6*List!$H312)+'NEW Reference'!Q$7,0)</f>
        <v>607</v>
      </c>
      <c r="Z312" s="3" t="str">
        <f t="shared" si="16"/>
        <v>PARK, Colorado</v>
      </c>
      <c r="AA312" s="79" t="s">
        <v>686</v>
      </c>
      <c r="AB312" s="28" t="s">
        <v>91</v>
      </c>
      <c r="AC312" s="30" t="s">
        <v>603</v>
      </c>
      <c r="AD312" s="29"/>
      <c r="AE312" s="20">
        <f t="shared" si="15"/>
        <v>1.0118</v>
      </c>
      <c r="AF312" s="75">
        <v>33260</v>
      </c>
      <c r="AG312" t="s">
        <v>687</v>
      </c>
      <c r="AH312" s="20">
        <v>0.9052</v>
      </c>
    </row>
    <row r="313" spans="1:34">
      <c r="A313" s="83">
        <v>6470</v>
      </c>
      <c r="B313" s="83">
        <v>8095</v>
      </c>
      <c r="C313" s="85">
        <v>99906</v>
      </c>
      <c r="D313" s="78" t="s">
        <v>103</v>
      </c>
      <c r="E313" s="79" t="s">
        <v>430</v>
      </c>
      <c r="F313" s="34" t="s">
        <v>603</v>
      </c>
      <c r="G313" s="24" t="s">
        <v>97</v>
      </c>
      <c r="H313" s="80">
        <f t="shared" si="17"/>
        <v>1.0541</v>
      </c>
      <c r="I313" s="25">
        <f>ROUND(('NEW Reference'!B$6*List!$H313)+'NEW Reference'!B$7,0)</f>
        <v>1370</v>
      </c>
      <c r="J313" s="25">
        <f>ROUND(('NEW Reference'!C$6*List!$H313)+'NEW Reference'!C$7,0)</f>
        <v>2043</v>
      </c>
      <c r="K313" s="25">
        <f>ROUND(('NEW Reference'!D$6*List!$H313)+'NEW Reference'!D$7,0)</f>
        <v>2448</v>
      </c>
      <c r="L313" s="25">
        <f>ROUND(('NEW Reference'!E$6*List!$H313)+'NEW Reference'!E$7,0)</f>
        <v>3026</v>
      </c>
      <c r="M313" s="25">
        <f>ROUND(('NEW Reference'!F$6*List!$H313)+'NEW Reference'!F$7,0)</f>
        <v>3153</v>
      </c>
      <c r="N313" s="25">
        <f>ROUND(('NEW Reference'!G$6*List!$H313)+'NEW Reference'!G$7,0)</f>
        <v>3569</v>
      </c>
      <c r="O313" s="25">
        <f>ROUND(('NEW Reference'!H$6*List!$H313)+'NEW Reference'!H$7,0)</f>
        <v>3705</v>
      </c>
      <c r="P313" s="25">
        <f>ROUND(('NEW Reference'!I$6*List!$H313)+'NEW Reference'!I$7,0)</f>
        <v>3851</v>
      </c>
      <c r="Q313" s="25">
        <f>ROUND(('NEW Reference'!J$6*List!$H313)+'NEW Reference'!J$7,0)</f>
        <v>4459</v>
      </c>
      <c r="R313" s="25">
        <f>ROUND(('NEW Reference'!K$6*List!$H313)+'NEW Reference'!K$7,0)</f>
        <v>4600</v>
      </c>
      <c r="S313" s="25">
        <f>ROUND(('NEW Reference'!L$6*List!$H313)+'NEW Reference'!L$7,0)</f>
        <v>4964</v>
      </c>
      <c r="T313" s="25">
        <f>ROUND(('NEW Reference'!M$6*List!$H313)+'NEW Reference'!M$7,0)</f>
        <v>5928</v>
      </c>
      <c r="U313" s="25">
        <f>ROUND(('NEW Reference'!N$6*List!$H313)+'NEW Reference'!N$7,0)</f>
        <v>23919</v>
      </c>
      <c r="V313" s="26">
        <f>ROUND(('NEW Reference'!O$6*List!$H313)+'NEW Reference'!O$7,0)</f>
        <v>889</v>
      </c>
      <c r="W313" s="26">
        <f>ROUND(('NEW Reference'!P$6*List!$H313)+'NEW Reference'!P$7,0)</f>
        <v>1253</v>
      </c>
      <c r="X313" s="26">
        <f>ROUND(('NEW Reference'!Q$6*List!$H313)+'NEW Reference'!Q$7,0)</f>
        <v>627</v>
      </c>
      <c r="Z313" s="3" t="str">
        <f t="shared" si="16"/>
        <v>PHILLIPS, Colorado</v>
      </c>
      <c r="AA313" s="79" t="s">
        <v>430</v>
      </c>
      <c r="AB313" s="28" t="s">
        <v>91</v>
      </c>
      <c r="AC313" s="30" t="s">
        <v>603</v>
      </c>
      <c r="AD313" s="31"/>
      <c r="AE313" s="20">
        <f t="shared" si="15"/>
        <v>1.0541</v>
      </c>
      <c r="AF313" s="75">
        <v>33340</v>
      </c>
      <c r="AG313" t="s">
        <v>688</v>
      </c>
      <c r="AH313" s="20">
        <v>0.97160000000000002</v>
      </c>
    </row>
    <row r="314" spans="1:34">
      <c r="A314" s="83">
        <v>6480</v>
      </c>
      <c r="B314" s="83">
        <v>8097</v>
      </c>
      <c r="C314" s="85">
        <v>99906</v>
      </c>
      <c r="D314" s="78" t="s">
        <v>103</v>
      </c>
      <c r="E314" s="79" t="s">
        <v>689</v>
      </c>
      <c r="F314" s="34" t="s">
        <v>603</v>
      </c>
      <c r="G314" s="24" t="s">
        <v>97</v>
      </c>
      <c r="H314" s="80">
        <f t="shared" si="17"/>
        <v>1.0541</v>
      </c>
      <c r="I314" s="25">
        <f>ROUND(('NEW Reference'!B$6*List!$H314)+'NEW Reference'!B$7,0)</f>
        <v>1370</v>
      </c>
      <c r="J314" s="25">
        <f>ROUND(('NEW Reference'!C$6*List!$H314)+'NEW Reference'!C$7,0)</f>
        <v>2043</v>
      </c>
      <c r="K314" s="25">
        <f>ROUND(('NEW Reference'!D$6*List!$H314)+'NEW Reference'!D$7,0)</f>
        <v>2448</v>
      </c>
      <c r="L314" s="25">
        <f>ROUND(('NEW Reference'!E$6*List!$H314)+'NEW Reference'!E$7,0)</f>
        <v>3026</v>
      </c>
      <c r="M314" s="25">
        <f>ROUND(('NEW Reference'!F$6*List!$H314)+'NEW Reference'!F$7,0)</f>
        <v>3153</v>
      </c>
      <c r="N314" s="25">
        <f>ROUND(('NEW Reference'!G$6*List!$H314)+'NEW Reference'!G$7,0)</f>
        <v>3569</v>
      </c>
      <c r="O314" s="25">
        <f>ROUND(('NEW Reference'!H$6*List!$H314)+'NEW Reference'!H$7,0)</f>
        <v>3705</v>
      </c>
      <c r="P314" s="25">
        <f>ROUND(('NEW Reference'!I$6*List!$H314)+'NEW Reference'!I$7,0)</f>
        <v>3851</v>
      </c>
      <c r="Q314" s="25">
        <f>ROUND(('NEW Reference'!J$6*List!$H314)+'NEW Reference'!J$7,0)</f>
        <v>4459</v>
      </c>
      <c r="R314" s="25">
        <f>ROUND(('NEW Reference'!K$6*List!$H314)+'NEW Reference'!K$7,0)</f>
        <v>4600</v>
      </c>
      <c r="S314" s="25">
        <f>ROUND(('NEW Reference'!L$6*List!$H314)+'NEW Reference'!L$7,0)</f>
        <v>4964</v>
      </c>
      <c r="T314" s="25">
        <f>ROUND(('NEW Reference'!M$6*List!$H314)+'NEW Reference'!M$7,0)</f>
        <v>5928</v>
      </c>
      <c r="U314" s="25">
        <f>ROUND(('NEW Reference'!N$6*List!$H314)+'NEW Reference'!N$7,0)</f>
        <v>23919</v>
      </c>
      <c r="V314" s="26">
        <f>ROUND(('NEW Reference'!O$6*List!$H314)+'NEW Reference'!O$7,0)</f>
        <v>889</v>
      </c>
      <c r="W314" s="26">
        <f>ROUND(('NEW Reference'!P$6*List!$H314)+'NEW Reference'!P$7,0)</f>
        <v>1253</v>
      </c>
      <c r="X314" s="26">
        <f>ROUND(('NEW Reference'!Q$6*List!$H314)+'NEW Reference'!Q$7,0)</f>
        <v>627</v>
      </c>
      <c r="Z314" s="3" t="str">
        <f t="shared" si="16"/>
        <v>PITKIN, Colorado</v>
      </c>
      <c r="AA314" s="79" t="s">
        <v>689</v>
      </c>
      <c r="AB314" s="28" t="s">
        <v>91</v>
      </c>
      <c r="AC314" s="30" t="s">
        <v>603</v>
      </c>
      <c r="AD314" s="31"/>
      <c r="AE314" s="20">
        <f t="shared" si="15"/>
        <v>1.0541</v>
      </c>
      <c r="AF314" s="75">
        <v>33460</v>
      </c>
      <c r="AG314" t="s">
        <v>690</v>
      </c>
      <c r="AH314" s="20">
        <v>1.0899000000000001</v>
      </c>
    </row>
    <row r="315" spans="1:34">
      <c r="A315" s="83">
        <v>6490</v>
      </c>
      <c r="B315" s="83">
        <v>8099</v>
      </c>
      <c r="C315" s="85">
        <v>99906</v>
      </c>
      <c r="D315" s="78" t="s">
        <v>103</v>
      </c>
      <c r="E315" s="79" t="s">
        <v>691</v>
      </c>
      <c r="F315" s="33" t="s">
        <v>603</v>
      </c>
      <c r="G315" s="24" t="s">
        <v>97</v>
      </c>
      <c r="H315" s="80">
        <f t="shared" si="17"/>
        <v>1.0541</v>
      </c>
      <c r="I315" s="25">
        <f>ROUND(('NEW Reference'!B$6*List!$H315)+'NEW Reference'!B$7,0)</f>
        <v>1370</v>
      </c>
      <c r="J315" s="25">
        <f>ROUND(('NEW Reference'!C$6*List!$H315)+'NEW Reference'!C$7,0)</f>
        <v>2043</v>
      </c>
      <c r="K315" s="25">
        <f>ROUND(('NEW Reference'!D$6*List!$H315)+'NEW Reference'!D$7,0)</f>
        <v>2448</v>
      </c>
      <c r="L315" s="25">
        <f>ROUND(('NEW Reference'!E$6*List!$H315)+'NEW Reference'!E$7,0)</f>
        <v>3026</v>
      </c>
      <c r="M315" s="25">
        <f>ROUND(('NEW Reference'!F$6*List!$H315)+'NEW Reference'!F$7,0)</f>
        <v>3153</v>
      </c>
      <c r="N315" s="25">
        <f>ROUND(('NEW Reference'!G$6*List!$H315)+'NEW Reference'!G$7,0)</f>
        <v>3569</v>
      </c>
      <c r="O315" s="25">
        <f>ROUND(('NEW Reference'!H$6*List!$H315)+'NEW Reference'!H$7,0)</f>
        <v>3705</v>
      </c>
      <c r="P315" s="25">
        <f>ROUND(('NEW Reference'!I$6*List!$H315)+'NEW Reference'!I$7,0)</f>
        <v>3851</v>
      </c>
      <c r="Q315" s="25">
        <f>ROUND(('NEW Reference'!J$6*List!$H315)+'NEW Reference'!J$7,0)</f>
        <v>4459</v>
      </c>
      <c r="R315" s="25">
        <f>ROUND(('NEW Reference'!K$6*List!$H315)+'NEW Reference'!K$7,0)</f>
        <v>4600</v>
      </c>
      <c r="S315" s="25">
        <f>ROUND(('NEW Reference'!L$6*List!$H315)+'NEW Reference'!L$7,0)</f>
        <v>4964</v>
      </c>
      <c r="T315" s="25">
        <f>ROUND(('NEW Reference'!M$6*List!$H315)+'NEW Reference'!M$7,0)</f>
        <v>5928</v>
      </c>
      <c r="U315" s="25">
        <f>ROUND(('NEW Reference'!N$6*List!$H315)+'NEW Reference'!N$7,0)</f>
        <v>23919</v>
      </c>
      <c r="V315" s="26">
        <f>ROUND(('NEW Reference'!O$6*List!$H315)+'NEW Reference'!O$7,0)</f>
        <v>889</v>
      </c>
      <c r="W315" s="26">
        <f>ROUND(('NEW Reference'!P$6*List!$H315)+'NEW Reference'!P$7,0)</f>
        <v>1253</v>
      </c>
      <c r="X315" s="26">
        <f>ROUND(('NEW Reference'!Q$6*List!$H315)+'NEW Reference'!Q$7,0)</f>
        <v>627</v>
      </c>
      <c r="Z315" s="3" t="str">
        <f t="shared" si="16"/>
        <v>PROWERS, Colorado</v>
      </c>
      <c r="AA315" s="79" t="s">
        <v>691</v>
      </c>
      <c r="AB315" s="28" t="s">
        <v>91</v>
      </c>
      <c r="AC315" s="30" t="s">
        <v>603</v>
      </c>
      <c r="AD315" s="31"/>
      <c r="AE315" s="20">
        <f t="shared" si="15"/>
        <v>1.0541</v>
      </c>
      <c r="AF315" s="75">
        <v>33500</v>
      </c>
      <c r="AG315" t="s">
        <v>692</v>
      </c>
      <c r="AH315" s="20">
        <v>0.80469999999999997</v>
      </c>
    </row>
    <row r="316" spans="1:34">
      <c r="A316" s="83">
        <v>6500</v>
      </c>
      <c r="B316" s="83">
        <v>8101</v>
      </c>
      <c r="C316" s="85">
        <v>39380</v>
      </c>
      <c r="D316" s="78" t="s">
        <v>693</v>
      </c>
      <c r="E316" s="79" t="s">
        <v>694</v>
      </c>
      <c r="F316" s="34" t="s">
        <v>603</v>
      </c>
      <c r="G316" s="24" t="s">
        <v>90</v>
      </c>
      <c r="H316" s="80">
        <f t="shared" si="17"/>
        <v>0.95799999999999996</v>
      </c>
      <c r="I316" s="25">
        <f>ROUND(('NEW Reference'!B$6*List!$H316)+'NEW Reference'!B$7,0)</f>
        <v>1275</v>
      </c>
      <c r="J316" s="25">
        <f>ROUND(('NEW Reference'!C$6*List!$H316)+'NEW Reference'!C$7,0)</f>
        <v>1901</v>
      </c>
      <c r="K316" s="25">
        <f>ROUND(('NEW Reference'!D$6*List!$H316)+'NEW Reference'!D$7,0)</f>
        <v>2278</v>
      </c>
      <c r="L316" s="25">
        <f>ROUND(('NEW Reference'!E$6*List!$H316)+'NEW Reference'!E$7,0)</f>
        <v>2817</v>
      </c>
      <c r="M316" s="25">
        <f>ROUND(('NEW Reference'!F$6*List!$H316)+'NEW Reference'!F$7,0)</f>
        <v>2935</v>
      </c>
      <c r="N316" s="25">
        <f>ROUND(('NEW Reference'!G$6*List!$H316)+'NEW Reference'!G$7,0)</f>
        <v>3322</v>
      </c>
      <c r="O316" s="25">
        <f>ROUND(('NEW Reference'!H$6*List!$H316)+'NEW Reference'!H$7,0)</f>
        <v>3449</v>
      </c>
      <c r="P316" s="25">
        <f>ROUND(('NEW Reference'!I$6*List!$H316)+'NEW Reference'!I$7,0)</f>
        <v>3584</v>
      </c>
      <c r="Q316" s="25">
        <f>ROUND(('NEW Reference'!J$6*List!$H316)+'NEW Reference'!J$7,0)</f>
        <v>4151</v>
      </c>
      <c r="R316" s="25">
        <f>ROUND(('NEW Reference'!K$6*List!$H316)+'NEW Reference'!K$7,0)</f>
        <v>4282</v>
      </c>
      <c r="S316" s="25">
        <f>ROUND(('NEW Reference'!L$6*List!$H316)+'NEW Reference'!L$7,0)</f>
        <v>4620</v>
      </c>
      <c r="T316" s="25">
        <f>ROUND(('NEW Reference'!M$6*List!$H316)+'NEW Reference'!M$7,0)</f>
        <v>5518</v>
      </c>
      <c r="U316" s="25">
        <f>ROUND(('NEW Reference'!N$6*List!$H316)+'NEW Reference'!N$7,0)</f>
        <v>22265</v>
      </c>
      <c r="V316" s="26">
        <f>ROUND(('NEW Reference'!O$6*List!$H316)+'NEW Reference'!O$7,0)</f>
        <v>828</v>
      </c>
      <c r="W316" s="26">
        <f>ROUND(('NEW Reference'!P$6*List!$H316)+'NEW Reference'!P$7,0)</f>
        <v>1166</v>
      </c>
      <c r="X316" s="26">
        <f>ROUND(('NEW Reference'!Q$6*List!$H316)+'NEW Reference'!Q$7,0)</f>
        <v>583</v>
      </c>
      <c r="Z316" s="3" t="str">
        <f t="shared" si="16"/>
        <v>PUEBLO, Colorado</v>
      </c>
      <c r="AA316" s="79" t="s">
        <v>694</v>
      </c>
      <c r="AB316" s="28" t="s">
        <v>91</v>
      </c>
      <c r="AC316" s="30" t="s">
        <v>603</v>
      </c>
      <c r="AD316" s="31"/>
      <c r="AE316" s="20">
        <f t="shared" si="15"/>
        <v>0.95799999999999996</v>
      </c>
      <c r="AF316" s="75">
        <v>33540</v>
      </c>
      <c r="AG316" t="s">
        <v>695</v>
      </c>
      <c r="AH316" s="20">
        <v>0.93600000000000005</v>
      </c>
    </row>
    <row r="317" spans="1:34">
      <c r="A317" s="83">
        <v>6510</v>
      </c>
      <c r="B317" s="83">
        <v>8103</v>
      </c>
      <c r="C317" s="85">
        <v>99906</v>
      </c>
      <c r="D317" s="78" t="s">
        <v>103</v>
      </c>
      <c r="E317" s="79" t="s">
        <v>696</v>
      </c>
      <c r="F317" s="34" t="s">
        <v>603</v>
      </c>
      <c r="G317" s="24" t="s">
        <v>97</v>
      </c>
      <c r="H317" s="80">
        <f t="shared" si="17"/>
        <v>1.0541</v>
      </c>
      <c r="I317" s="25">
        <f>ROUND(('NEW Reference'!B$6*List!$H317)+'NEW Reference'!B$7,0)</f>
        <v>1370</v>
      </c>
      <c r="J317" s="25">
        <f>ROUND(('NEW Reference'!C$6*List!$H317)+'NEW Reference'!C$7,0)</f>
        <v>2043</v>
      </c>
      <c r="K317" s="25">
        <f>ROUND(('NEW Reference'!D$6*List!$H317)+'NEW Reference'!D$7,0)</f>
        <v>2448</v>
      </c>
      <c r="L317" s="25">
        <f>ROUND(('NEW Reference'!E$6*List!$H317)+'NEW Reference'!E$7,0)</f>
        <v>3026</v>
      </c>
      <c r="M317" s="25">
        <f>ROUND(('NEW Reference'!F$6*List!$H317)+'NEW Reference'!F$7,0)</f>
        <v>3153</v>
      </c>
      <c r="N317" s="25">
        <f>ROUND(('NEW Reference'!G$6*List!$H317)+'NEW Reference'!G$7,0)</f>
        <v>3569</v>
      </c>
      <c r="O317" s="25">
        <f>ROUND(('NEW Reference'!H$6*List!$H317)+'NEW Reference'!H$7,0)</f>
        <v>3705</v>
      </c>
      <c r="P317" s="25">
        <f>ROUND(('NEW Reference'!I$6*List!$H317)+'NEW Reference'!I$7,0)</f>
        <v>3851</v>
      </c>
      <c r="Q317" s="25">
        <f>ROUND(('NEW Reference'!J$6*List!$H317)+'NEW Reference'!J$7,0)</f>
        <v>4459</v>
      </c>
      <c r="R317" s="25">
        <f>ROUND(('NEW Reference'!K$6*List!$H317)+'NEW Reference'!K$7,0)</f>
        <v>4600</v>
      </c>
      <c r="S317" s="25">
        <f>ROUND(('NEW Reference'!L$6*List!$H317)+'NEW Reference'!L$7,0)</f>
        <v>4964</v>
      </c>
      <c r="T317" s="25">
        <f>ROUND(('NEW Reference'!M$6*List!$H317)+'NEW Reference'!M$7,0)</f>
        <v>5928</v>
      </c>
      <c r="U317" s="25">
        <f>ROUND(('NEW Reference'!N$6*List!$H317)+'NEW Reference'!N$7,0)</f>
        <v>23919</v>
      </c>
      <c r="V317" s="26">
        <f>ROUND(('NEW Reference'!O$6*List!$H317)+'NEW Reference'!O$7,0)</f>
        <v>889</v>
      </c>
      <c r="W317" s="26">
        <f>ROUND(('NEW Reference'!P$6*List!$H317)+'NEW Reference'!P$7,0)</f>
        <v>1253</v>
      </c>
      <c r="X317" s="26">
        <f>ROUND(('NEW Reference'!Q$6*List!$H317)+'NEW Reference'!Q$7,0)</f>
        <v>627</v>
      </c>
      <c r="Z317" s="3" t="str">
        <f t="shared" si="16"/>
        <v>RIO BLANCO, Colorado</v>
      </c>
      <c r="AA317" s="79" t="s">
        <v>696</v>
      </c>
      <c r="AB317" s="28" t="s">
        <v>91</v>
      </c>
      <c r="AC317" s="30" t="s">
        <v>603</v>
      </c>
      <c r="AD317" s="31"/>
      <c r="AE317" s="20">
        <f t="shared" si="15"/>
        <v>1.0541</v>
      </c>
      <c r="AF317" s="75">
        <v>33660</v>
      </c>
      <c r="AG317" t="s">
        <v>197</v>
      </c>
      <c r="AH317" s="20">
        <v>0.81720000000000004</v>
      </c>
    </row>
    <row r="318" spans="1:34">
      <c r="A318" s="83">
        <v>6520</v>
      </c>
      <c r="B318" s="83">
        <v>8105</v>
      </c>
      <c r="C318" s="85">
        <v>99906</v>
      </c>
      <c r="D318" s="78" t="s">
        <v>103</v>
      </c>
      <c r="E318" s="79" t="s">
        <v>697</v>
      </c>
      <c r="F318" s="34" t="s">
        <v>603</v>
      </c>
      <c r="G318" s="24" t="s">
        <v>97</v>
      </c>
      <c r="H318" s="80">
        <f t="shared" si="17"/>
        <v>1.0541</v>
      </c>
      <c r="I318" s="25">
        <f>ROUND(('NEW Reference'!B$6*List!$H318)+'NEW Reference'!B$7,0)</f>
        <v>1370</v>
      </c>
      <c r="J318" s="25">
        <f>ROUND(('NEW Reference'!C$6*List!$H318)+'NEW Reference'!C$7,0)</f>
        <v>2043</v>
      </c>
      <c r="K318" s="25">
        <f>ROUND(('NEW Reference'!D$6*List!$H318)+'NEW Reference'!D$7,0)</f>
        <v>2448</v>
      </c>
      <c r="L318" s="25">
        <f>ROUND(('NEW Reference'!E$6*List!$H318)+'NEW Reference'!E$7,0)</f>
        <v>3026</v>
      </c>
      <c r="M318" s="25">
        <f>ROUND(('NEW Reference'!F$6*List!$H318)+'NEW Reference'!F$7,0)</f>
        <v>3153</v>
      </c>
      <c r="N318" s="25">
        <f>ROUND(('NEW Reference'!G$6*List!$H318)+'NEW Reference'!G$7,0)</f>
        <v>3569</v>
      </c>
      <c r="O318" s="25">
        <f>ROUND(('NEW Reference'!H$6*List!$H318)+'NEW Reference'!H$7,0)</f>
        <v>3705</v>
      </c>
      <c r="P318" s="25">
        <f>ROUND(('NEW Reference'!I$6*List!$H318)+'NEW Reference'!I$7,0)</f>
        <v>3851</v>
      </c>
      <c r="Q318" s="25">
        <f>ROUND(('NEW Reference'!J$6*List!$H318)+'NEW Reference'!J$7,0)</f>
        <v>4459</v>
      </c>
      <c r="R318" s="25">
        <f>ROUND(('NEW Reference'!K$6*List!$H318)+'NEW Reference'!K$7,0)</f>
        <v>4600</v>
      </c>
      <c r="S318" s="25">
        <f>ROUND(('NEW Reference'!L$6*List!$H318)+'NEW Reference'!L$7,0)</f>
        <v>4964</v>
      </c>
      <c r="T318" s="25">
        <f>ROUND(('NEW Reference'!M$6*List!$H318)+'NEW Reference'!M$7,0)</f>
        <v>5928</v>
      </c>
      <c r="U318" s="25">
        <f>ROUND(('NEW Reference'!N$6*List!$H318)+'NEW Reference'!N$7,0)</f>
        <v>23919</v>
      </c>
      <c r="V318" s="26">
        <f>ROUND(('NEW Reference'!O$6*List!$H318)+'NEW Reference'!O$7,0)</f>
        <v>889</v>
      </c>
      <c r="W318" s="26">
        <f>ROUND(('NEW Reference'!P$6*List!$H318)+'NEW Reference'!P$7,0)</f>
        <v>1253</v>
      </c>
      <c r="X318" s="26">
        <f>ROUND(('NEW Reference'!Q$6*List!$H318)+'NEW Reference'!Q$7,0)</f>
        <v>627</v>
      </c>
      <c r="Z318" s="3" t="str">
        <f t="shared" si="16"/>
        <v>RIO GRANDE, Colorado</v>
      </c>
      <c r="AA318" s="79" t="s">
        <v>697</v>
      </c>
      <c r="AB318" s="28" t="s">
        <v>91</v>
      </c>
      <c r="AC318" s="30" t="s">
        <v>603</v>
      </c>
      <c r="AD318" s="31"/>
      <c r="AE318" s="20">
        <f t="shared" si="15"/>
        <v>1.0541</v>
      </c>
      <c r="AF318" s="75">
        <v>33700</v>
      </c>
      <c r="AG318" t="s">
        <v>579</v>
      </c>
      <c r="AH318" s="20">
        <v>1.2523</v>
      </c>
    </row>
    <row r="319" spans="1:34">
      <c r="A319" s="83">
        <v>6530</v>
      </c>
      <c r="B319" s="83">
        <v>8107</v>
      </c>
      <c r="C319" s="85">
        <v>99906</v>
      </c>
      <c r="D319" s="78" t="s">
        <v>103</v>
      </c>
      <c r="E319" s="79" t="s">
        <v>698</v>
      </c>
      <c r="F319" s="34" t="s">
        <v>603</v>
      </c>
      <c r="G319" s="24" t="s">
        <v>97</v>
      </c>
      <c r="H319" s="80">
        <f t="shared" si="17"/>
        <v>1.0541</v>
      </c>
      <c r="I319" s="25">
        <f>ROUND(('NEW Reference'!B$6*List!$H319)+'NEW Reference'!B$7,0)</f>
        <v>1370</v>
      </c>
      <c r="J319" s="25">
        <f>ROUND(('NEW Reference'!C$6*List!$H319)+'NEW Reference'!C$7,0)</f>
        <v>2043</v>
      </c>
      <c r="K319" s="25">
        <f>ROUND(('NEW Reference'!D$6*List!$H319)+'NEW Reference'!D$7,0)</f>
        <v>2448</v>
      </c>
      <c r="L319" s="25">
        <f>ROUND(('NEW Reference'!E$6*List!$H319)+'NEW Reference'!E$7,0)</f>
        <v>3026</v>
      </c>
      <c r="M319" s="25">
        <f>ROUND(('NEW Reference'!F$6*List!$H319)+'NEW Reference'!F$7,0)</f>
        <v>3153</v>
      </c>
      <c r="N319" s="25">
        <f>ROUND(('NEW Reference'!G$6*List!$H319)+'NEW Reference'!G$7,0)</f>
        <v>3569</v>
      </c>
      <c r="O319" s="25">
        <f>ROUND(('NEW Reference'!H$6*List!$H319)+'NEW Reference'!H$7,0)</f>
        <v>3705</v>
      </c>
      <c r="P319" s="25">
        <f>ROUND(('NEW Reference'!I$6*List!$H319)+'NEW Reference'!I$7,0)</f>
        <v>3851</v>
      </c>
      <c r="Q319" s="25">
        <f>ROUND(('NEW Reference'!J$6*List!$H319)+'NEW Reference'!J$7,0)</f>
        <v>4459</v>
      </c>
      <c r="R319" s="25">
        <f>ROUND(('NEW Reference'!K$6*List!$H319)+'NEW Reference'!K$7,0)</f>
        <v>4600</v>
      </c>
      <c r="S319" s="25">
        <f>ROUND(('NEW Reference'!L$6*List!$H319)+'NEW Reference'!L$7,0)</f>
        <v>4964</v>
      </c>
      <c r="T319" s="25">
        <f>ROUND(('NEW Reference'!M$6*List!$H319)+'NEW Reference'!M$7,0)</f>
        <v>5928</v>
      </c>
      <c r="U319" s="25">
        <f>ROUND(('NEW Reference'!N$6*List!$H319)+'NEW Reference'!N$7,0)</f>
        <v>23919</v>
      </c>
      <c r="V319" s="26">
        <f>ROUND(('NEW Reference'!O$6*List!$H319)+'NEW Reference'!O$7,0)</f>
        <v>889</v>
      </c>
      <c r="W319" s="26">
        <f>ROUND(('NEW Reference'!P$6*List!$H319)+'NEW Reference'!P$7,0)</f>
        <v>1253</v>
      </c>
      <c r="X319" s="26">
        <f>ROUND(('NEW Reference'!Q$6*List!$H319)+'NEW Reference'!Q$7,0)</f>
        <v>627</v>
      </c>
      <c r="Z319" s="3" t="str">
        <f t="shared" si="16"/>
        <v>ROUTT, Colorado</v>
      </c>
      <c r="AA319" s="79" t="s">
        <v>698</v>
      </c>
      <c r="AB319" s="28" t="s">
        <v>91</v>
      </c>
      <c r="AC319" s="30" t="s">
        <v>603</v>
      </c>
      <c r="AD319" s="31"/>
      <c r="AE319" s="20">
        <f t="shared" si="15"/>
        <v>1.0541</v>
      </c>
      <c r="AF319" s="75">
        <v>33740</v>
      </c>
      <c r="AG319" t="s">
        <v>699</v>
      </c>
      <c r="AH319" s="20">
        <v>0.79549999999999998</v>
      </c>
    </row>
    <row r="320" spans="1:34">
      <c r="A320" s="83">
        <v>6540</v>
      </c>
      <c r="B320" s="83">
        <v>8109</v>
      </c>
      <c r="C320" s="85">
        <v>99906</v>
      </c>
      <c r="D320" s="78" t="s">
        <v>103</v>
      </c>
      <c r="E320" s="79" t="s">
        <v>700</v>
      </c>
      <c r="F320" s="34" t="s">
        <v>603</v>
      </c>
      <c r="G320" s="24" t="s">
        <v>97</v>
      </c>
      <c r="H320" s="80">
        <f t="shared" si="17"/>
        <v>1.0541</v>
      </c>
      <c r="I320" s="25">
        <f>ROUND(('NEW Reference'!B$6*List!$H320)+'NEW Reference'!B$7,0)</f>
        <v>1370</v>
      </c>
      <c r="J320" s="25">
        <f>ROUND(('NEW Reference'!C$6*List!$H320)+'NEW Reference'!C$7,0)</f>
        <v>2043</v>
      </c>
      <c r="K320" s="25">
        <f>ROUND(('NEW Reference'!D$6*List!$H320)+'NEW Reference'!D$7,0)</f>
        <v>2448</v>
      </c>
      <c r="L320" s="25">
        <f>ROUND(('NEW Reference'!E$6*List!$H320)+'NEW Reference'!E$7,0)</f>
        <v>3026</v>
      </c>
      <c r="M320" s="25">
        <f>ROUND(('NEW Reference'!F$6*List!$H320)+'NEW Reference'!F$7,0)</f>
        <v>3153</v>
      </c>
      <c r="N320" s="25">
        <f>ROUND(('NEW Reference'!G$6*List!$H320)+'NEW Reference'!G$7,0)</f>
        <v>3569</v>
      </c>
      <c r="O320" s="25">
        <f>ROUND(('NEW Reference'!H$6*List!$H320)+'NEW Reference'!H$7,0)</f>
        <v>3705</v>
      </c>
      <c r="P320" s="25">
        <f>ROUND(('NEW Reference'!I$6*List!$H320)+'NEW Reference'!I$7,0)</f>
        <v>3851</v>
      </c>
      <c r="Q320" s="25">
        <f>ROUND(('NEW Reference'!J$6*List!$H320)+'NEW Reference'!J$7,0)</f>
        <v>4459</v>
      </c>
      <c r="R320" s="25">
        <f>ROUND(('NEW Reference'!K$6*List!$H320)+'NEW Reference'!K$7,0)</f>
        <v>4600</v>
      </c>
      <c r="S320" s="25">
        <f>ROUND(('NEW Reference'!L$6*List!$H320)+'NEW Reference'!L$7,0)</f>
        <v>4964</v>
      </c>
      <c r="T320" s="25">
        <f>ROUND(('NEW Reference'!M$6*List!$H320)+'NEW Reference'!M$7,0)</f>
        <v>5928</v>
      </c>
      <c r="U320" s="25">
        <f>ROUND(('NEW Reference'!N$6*List!$H320)+'NEW Reference'!N$7,0)</f>
        <v>23919</v>
      </c>
      <c r="V320" s="26">
        <f>ROUND(('NEW Reference'!O$6*List!$H320)+'NEW Reference'!O$7,0)</f>
        <v>889</v>
      </c>
      <c r="W320" s="26">
        <f>ROUND(('NEW Reference'!P$6*List!$H320)+'NEW Reference'!P$7,0)</f>
        <v>1253</v>
      </c>
      <c r="X320" s="26">
        <f>ROUND(('NEW Reference'!Q$6*List!$H320)+'NEW Reference'!Q$7,0)</f>
        <v>627</v>
      </c>
      <c r="Z320" s="3" t="str">
        <f t="shared" si="16"/>
        <v>SAGUACHE, Colorado</v>
      </c>
      <c r="AA320" s="79" t="s">
        <v>700</v>
      </c>
      <c r="AB320" s="28" t="s">
        <v>91</v>
      </c>
      <c r="AC320" s="23" t="s">
        <v>603</v>
      </c>
      <c r="AD320" s="31"/>
      <c r="AE320" s="20">
        <f t="shared" si="15"/>
        <v>1.0541</v>
      </c>
      <c r="AF320" s="75">
        <v>33780</v>
      </c>
      <c r="AG320" t="s">
        <v>701</v>
      </c>
      <c r="AH320" s="20">
        <v>0.94710000000000005</v>
      </c>
    </row>
    <row r="321" spans="1:34">
      <c r="A321" s="83">
        <v>6550</v>
      </c>
      <c r="B321" s="83">
        <v>8111</v>
      </c>
      <c r="C321" s="85">
        <v>99906</v>
      </c>
      <c r="D321" s="78" t="s">
        <v>103</v>
      </c>
      <c r="E321" s="79" t="s">
        <v>702</v>
      </c>
      <c r="F321" s="34" t="s">
        <v>603</v>
      </c>
      <c r="G321" s="24" t="s">
        <v>97</v>
      </c>
      <c r="H321" s="80">
        <f t="shared" si="17"/>
        <v>1.0541</v>
      </c>
      <c r="I321" s="25">
        <f>ROUND(('NEW Reference'!B$6*List!$H321)+'NEW Reference'!B$7,0)</f>
        <v>1370</v>
      </c>
      <c r="J321" s="25">
        <f>ROUND(('NEW Reference'!C$6*List!$H321)+'NEW Reference'!C$7,0)</f>
        <v>2043</v>
      </c>
      <c r="K321" s="25">
        <f>ROUND(('NEW Reference'!D$6*List!$H321)+'NEW Reference'!D$7,0)</f>
        <v>2448</v>
      </c>
      <c r="L321" s="25">
        <f>ROUND(('NEW Reference'!E$6*List!$H321)+'NEW Reference'!E$7,0)</f>
        <v>3026</v>
      </c>
      <c r="M321" s="25">
        <f>ROUND(('NEW Reference'!F$6*List!$H321)+'NEW Reference'!F$7,0)</f>
        <v>3153</v>
      </c>
      <c r="N321" s="25">
        <f>ROUND(('NEW Reference'!G$6*List!$H321)+'NEW Reference'!G$7,0)</f>
        <v>3569</v>
      </c>
      <c r="O321" s="25">
        <f>ROUND(('NEW Reference'!H$6*List!$H321)+'NEW Reference'!H$7,0)</f>
        <v>3705</v>
      </c>
      <c r="P321" s="25">
        <f>ROUND(('NEW Reference'!I$6*List!$H321)+'NEW Reference'!I$7,0)</f>
        <v>3851</v>
      </c>
      <c r="Q321" s="25">
        <f>ROUND(('NEW Reference'!J$6*List!$H321)+'NEW Reference'!J$7,0)</f>
        <v>4459</v>
      </c>
      <c r="R321" s="25">
        <f>ROUND(('NEW Reference'!K$6*List!$H321)+'NEW Reference'!K$7,0)</f>
        <v>4600</v>
      </c>
      <c r="S321" s="25">
        <f>ROUND(('NEW Reference'!L$6*List!$H321)+'NEW Reference'!L$7,0)</f>
        <v>4964</v>
      </c>
      <c r="T321" s="25">
        <f>ROUND(('NEW Reference'!M$6*List!$H321)+'NEW Reference'!M$7,0)</f>
        <v>5928</v>
      </c>
      <c r="U321" s="25">
        <f>ROUND(('NEW Reference'!N$6*List!$H321)+'NEW Reference'!N$7,0)</f>
        <v>23919</v>
      </c>
      <c r="V321" s="26">
        <f>ROUND(('NEW Reference'!O$6*List!$H321)+'NEW Reference'!O$7,0)</f>
        <v>889</v>
      </c>
      <c r="W321" s="26">
        <f>ROUND(('NEW Reference'!P$6*List!$H321)+'NEW Reference'!P$7,0)</f>
        <v>1253</v>
      </c>
      <c r="X321" s="26">
        <f>ROUND(('NEW Reference'!Q$6*List!$H321)+'NEW Reference'!Q$7,0)</f>
        <v>627</v>
      </c>
      <c r="Z321" s="3" t="str">
        <f t="shared" si="16"/>
        <v>SAN JUAN, Colorado</v>
      </c>
      <c r="AA321" s="79" t="s">
        <v>702</v>
      </c>
      <c r="AB321" s="28" t="s">
        <v>91</v>
      </c>
      <c r="AC321" s="30" t="s">
        <v>603</v>
      </c>
      <c r="AD321" s="29"/>
      <c r="AE321" s="20">
        <f t="shared" si="15"/>
        <v>1.0541</v>
      </c>
      <c r="AF321" s="75">
        <v>33860</v>
      </c>
      <c r="AG321" t="s">
        <v>87</v>
      </c>
      <c r="AH321" s="20">
        <v>0.80510000000000004</v>
      </c>
    </row>
    <row r="322" spans="1:34">
      <c r="A322" s="83">
        <v>6560</v>
      </c>
      <c r="B322" s="83">
        <v>8113</v>
      </c>
      <c r="C322" s="85">
        <v>99906</v>
      </c>
      <c r="D322" s="78" t="s">
        <v>103</v>
      </c>
      <c r="E322" s="79" t="s">
        <v>703</v>
      </c>
      <c r="F322" s="34" t="s">
        <v>603</v>
      </c>
      <c r="G322" s="24" t="s">
        <v>97</v>
      </c>
      <c r="H322" s="80">
        <f t="shared" si="17"/>
        <v>1.0541</v>
      </c>
      <c r="I322" s="25">
        <f>ROUND(('NEW Reference'!B$6*List!$H322)+'NEW Reference'!B$7,0)</f>
        <v>1370</v>
      </c>
      <c r="J322" s="25">
        <f>ROUND(('NEW Reference'!C$6*List!$H322)+'NEW Reference'!C$7,0)</f>
        <v>2043</v>
      </c>
      <c r="K322" s="25">
        <f>ROUND(('NEW Reference'!D$6*List!$H322)+'NEW Reference'!D$7,0)</f>
        <v>2448</v>
      </c>
      <c r="L322" s="25">
        <f>ROUND(('NEW Reference'!E$6*List!$H322)+'NEW Reference'!E$7,0)</f>
        <v>3026</v>
      </c>
      <c r="M322" s="25">
        <f>ROUND(('NEW Reference'!F$6*List!$H322)+'NEW Reference'!F$7,0)</f>
        <v>3153</v>
      </c>
      <c r="N322" s="25">
        <f>ROUND(('NEW Reference'!G$6*List!$H322)+'NEW Reference'!G$7,0)</f>
        <v>3569</v>
      </c>
      <c r="O322" s="25">
        <f>ROUND(('NEW Reference'!H$6*List!$H322)+'NEW Reference'!H$7,0)</f>
        <v>3705</v>
      </c>
      <c r="P322" s="25">
        <f>ROUND(('NEW Reference'!I$6*List!$H322)+'NEW Reference'!I$7,0)</f>
        <v>3851</v>
      </c>
      <c r="Q322" s="25">
        <f>ROUND(('NEW Reference'!J$6*List!$H322)+'NEW Reference'!J$7,0)</f>
        <v>4459</v>
      </c>
      <c r="R322" s="25">
        <f>ROUND(('NEW Reference'!K$6*List!$H322)+'NEW Reference'!K$7,0)</f>
        <v>4600</v>
      </c>
      <c r="S322" s="25">
        <f>ROUND(('NEW Reference'!L$6*List!$H322)+'NEW Reference'!L$7,0)</f>
        <v>4964</v>
      </c>
      <c r="T322" s="25">
        <f>ROUND(('NEW Reference'!M$6*List!$H322)+'NEW Reference'!M$7,0)</f>
        <v>5928</v>
      </c>
      <c r="U322" s="25">
        <f>ROUND(('NEW Reference'!N$6*List!$H322)+'NEW Reference'!N$7,0)</f>
        <v>23919</v>
      </c>
      <c r="V322" s="26">
        <f>ROUND(('NEW Reference'!O$6*List!$H322)+'NEW Reference'!O$7,0)</f>
        <v>889</v>
      </c>
      <c r="W322" s="26">
        <f>ROUND(('NEW Reference'!P$6*List!$H322)+'NEW Reference'!P$7,0)</f>
        <v>1253</v>
      </c>
      <c r="X322" s="26">
        <f>ROUND(('NEW Reference'!Q$6*List!$H322)+'NEW Reference'!Q$7,0)</f>
        <v>627</v>
      </c>
      <c r="Z322" s="3" t="str">
        <f t="shared" si="16"/>
        <v>SAN MIGUEL, Colorado</v>
      </c>
      <c r="AA322" s="79" t="s">
        <v>703</v>
      </c>
      <c r="AB322" s="28" t="s">
        <v>91</v>
      </c>
      <c r="AC322" s="23" t="s">
        <v>603</v>
      </c>
      <c r="AD322" s="31"/>
      <c r="AE322" s="20">
        <f t="shared" si="15"/>
        <v>1.0541</v>
      </c>
      <c r="AF322" s="75">
        <v>33874</v>
      </c>
      <c r="AG322" t="s">
        <v>704</v>
      </c>
      <c r="AH322" s="20">
        <v>0.96499999999999997</v>
      </c>
    </row>
    <row r="323" spans="1:34">
      <c r="A323" s="83">
        <v>6570</v>
      </c>
      <c r="B323" s="83">
        <v>8115</v>
      </c>
      <c r="C323" s="85">
        <v>99906</v>
      </c>
      <c r="D323" s="78" t="s">
        <v>103</v>
      </c>
      <c r="E323" s="79" t="s">
        <v>705</v>
      </c>
      <c r="F323" s="34" t="s">
        <v>603</v>
      </c>
      <c r="G323" s="24" t="s">
        <v>97</v>
      </c>
      <c r="H323" s="80">
        <f t="shared" si="17"/>
        <v>1.0541</v>
      </c>
      <c r="I323" s="25">
        <f>ROUND(('NEW Reference'!B$6*List!$H323)+'NEW Reference'!B$7,0)</f>
        <v>1370</v>
      </c>
      <c r="J323" s="25">
        <f>ROUND(('NEW Reference'!C$6*List!$H323)+'NEW Reference'!C$7,0)</f>
        <v>2043</v>
      </c>
      <c r="K323" s="25">
        <f>ROUND(('NEW Reference'!D$6*List!$H323)+'NEW Reference'!D$7,0)</f>
        <v>2448</v>
      </c>
      <c r="L323" s="25">
        <f>ROUND(('NEW Reference'!E$6*List!$H323)+'NEW Reference'!E$7,0)</f>
        <v>3026</v>
      </c>
      <c r="M323" s="25">
        <f>ROUND(('NEW Reference'!F$6*List!$H323)+'NEW Reference'!F$7,0)</f>
        <v>3153</v>
      </c>
      <c r="N323" s="25">
        <f>ROUND(('NEW Reference'!G$6*List!$H323)+'NEW Reference'!G$7,0)</f>
        <v>3569</v>
      </c>
      <c r="O323" s="25">
        <f>ROUND(('NEW Reference'!H$6*List!$H323)+'NEW Reference'!H$7,0)</f>
        <v>3705</v>
      </c>
      <c r="P323" s="25">
        <f>ROUND(('NEW Reference'!I$6*List!$H323)+'NEW Reference'!I$7,0)</f>
        <v>3851</v>
      </c>
      <c r="Q323" s="25">
        <f>ROUND(('NEW Reference'!J$6*List!$H323)+'NEW Reference'!J$7,0)</f>
        <v>4459</v>
      </c>
      <c r="R323" s="25">
        <f>ROUND(('NEW Reference'!K$6*List!$H323)+'NEW Reference'!K$7,0)</f>
        <v>4600</v>
      </c>
      <c r="S323" s="25">
        <f>ROUND(('NEW Reference'!L$6*List!$H323)+'NEW Reference'!L$7,0)</f>
        <v>4964</v>
      </c>
      <c r="T323" s="25">
        <f>ROUND(('NEW Reference'!M$6*List!$H323)+'NEW Reference'!M$7,0)</f>
        <v>5928</v>
      </c>
      <c r="U323" s="25">
        <f>ROUND(('NEW Reference'!N$6*List!$H323)+'NEW Reference'!N$7,0)</f>
        <v>23919</v>
      </c>
      <c r="V323" s="26">
        <f>ROUND(('NEW Reference'!O$6*List!$H323)+'NEW Reference'!O$7,0)</f>
        <v>889</v>
      </c>
      <c r="W323" s="26">
        <f>ROUND(('NEW Reference'!P$6*List!$H323)+'NEW Reference'!P$7,0)</f>
        <v>1253</v>
      </c>
      <c r="X323" s="26">
        <f>ROUND(('NEW Reference'!Q$6*List!$H323)+'NEW Reference'!Q$7,0)</f>
        <v>627</v>
      </c>
      <c r="Z323" s="3" t="str">
        <f t="shared" si="16"/>
        <v>SEDGWICK, Colorado</v>
      </c>
      <c r="AA323" s="79" t="s">
        <v>705</v>
      </c>
      <c r="AB323" s="28" t="s">
        <v>91</v>
      </c>
      <c r="AC323" s="30" t="s">
        <v>603</v>
      </c>
      <c r="AD323" s="29"/>
      <c r="AE323" s="20">
        <f t="shared" si="15"/>
        <v>1.0541</v>
      </c>
      <c r="AF323" s="75">
        <v>34060</v>
      </c>
      <c r="AG323" t="s">
        <v>706</v>
      </c>
      <c r="AH323" s="20">
        <v>0.74560000000000004</v>
      </c>
    </row>
    <row r="324" spans="1:34">
      <c r="A324" s="83">
        <v>6580</v>
      </c>
      <c r="B324" s="83">
        <v>8117</v>
      </c>
      <c r="C324" s="85">
        <v>99906</v>
      </c>
      <c r="D324" s="78" t="s">
        <v>103</v>
      </c>
      <c r="E324" s="79" t="s">
        <v>707</v>
      </c>
      <c r="F324" s="33" t="s">
        <v>603</v>
      </c>
      <c r="G324" s="24" t="s">
        <v>97</v>
      </c>
      <c r="H324" s="80">
        <f t="shared" si="17"/>
        <v>1.0541</v>
      </c>
      <c r="I324" s="25">
        <f>ROUND(('NEW Reference'!B$6*List!$H324)+'NEW Reference'!B$7,0)</f>
        <v>1370</v>
      </c>
      <c r="J324" s="25">
        <f>ROUND(('NEW Reference'!C$6*List!$H324)+'NEW Reference'!C$7,0)</f>
        <v>2043</v>
      </c>
      <c r="K324" s="25">
        <f>ROUND(('NEW Reference'!D$6*List!$H324)+'NEW Reference'!D$7,0)</f>
        <v>2448</v>
      </c>
      <c r="L324" s="25">
        <f>ROUND(('NEW Reference'!E$6*List!$H324)+'NEW Reference'!E$7,0)</f>
        <v>3026</v>
      </c>
      <c r="M324" s="25">
        <f>ROUND(('NEW Reference'!F$6*List!$H324)+'NEW Reference'!F$7,0)</f>
        <v>3153</v>
      </c>
      <c r="N324" s="25">
        <f>ROUND(('NEW Reference'!G$6*List!$H324)+'NEW Reference'!G$7,0)</f>
        <v>3569</v>
      </c>
      <c r="O324" s="25">
        <f>ROUND(('NEW Reference'!H$6*List!$H324)+'NEW Reference'!H$7,0)</f>
        <v>3705</v>
      </c>
      <c r="P324" s="25">
        <f>ROUND(('NEW Reference'!I$6*List!$H324)+'NEW Reference'!I$7,0)</f>
        <v>3851</v>
      </c>
      <c r="Q324" s="25">
        <f>ROUND(('NEW Reference'!J$6*List!$H324)+'NEW Reference'!J$7,0)</f>
        <v>4459</v>
      </c>
      <c r="R324" s="25">
        <f>ROUND(('NEW Reference'!K$6*List!$H324)+'NEW Reference'!K$7,0)</f>
        <v>4600</v>
      </c>
      <c r="S324" s="25">
        <f>ROUND(('NEW Reference'!L$6*List!$H324)+'NEW Reference'!L$7,0)</f>
        <v>4964</v>
      </c>
      <c r="T324" s="25">
        <f>ROUND(('NEW Reference'!M$6*List!$H324)+'NEW Reference'!M$7,0)</f>
        <v>5928</v>
      </c>
      <c r="U324" s="25">
        <f>ROUND(('NEW Reference'!N$6*List!$H324)+'NEW Reference'!N$7,0)</f>
        <v>23919</v>
      </c>
      <c r="V324" s="26">
        <f>ROUND(('NEW Reference'!O$6*List!$H324)+'NEW Reference'!O$7,0)</f>
        <v>889</v>
      </c>
      <c r="W324" s="26">
        <f>ROUND(('NEW Reference'!P$6*List!$H324)+'NEW Reference'!P$7,0)</f>
        <v>1253</v>
      </c>
      <c r="X324" s="26">
        <f>ROUND(('NEW Reference'!Q$6*List!$H324)+'NEW Reference'!Q$7,0)</f>
        <v>627</v>
      </c>
      <c r="Z324" s="3" t="str">
        <f t="shared" si="16"/>
        <v>SUMMIT, Colorado</v>
      </c>
      <c r="AA324" s="79" t="s">
        <v>707</v>
      </c>
      <c r="AB324" s="28" t="s">
        <v>91</v>
      </c>
      <c r="AC324" s="23" t="s">
        <v>603</v>
      </c>
      <c r="AD324" s="31"/>
      <c r="AE324" s="20">
        <f t="shared" si="15"/>
        <v>1.0541</v>
      </c>
      <c r="AF324" s="75">
        <v>34100</v>
      </c>
      <c r="AG324" t="s">
        <v>708</v>
      </c>
      <c r="AH324" s="20">
        <v>0.6925</v>
      </c>
    </row>
    <row r="325" spans="1:34">
      <c r="A325" s="83">
        <v>6590</v>
      </c>
      <c r="B325" s="83">
        <v>8119</v>
      </c>
      <c r="C325" s="85">
        <v>17820</v>
      </c>
      <c r="D325" s="78" t="s">
        <v>373</v>
      </c>
      <c r="E325" s="79" t="s">
        <v>709</v>
      </c>
      <c r="F325" s="34" t="s">
        <v>603</v>
      </c>
      <c r="G325" s="24" t="s">
        <v>90</v>
      </c>
      <c r="H325" s="80">
        <f t="shared" si="17"/>
        <v>0.96050000000000002</v>
      </c>
      <c r="I325" s="25">
        <f>ROUND(('NEW Reference'!B$6*List!$H325)+'NEW Reference'!B$7,0)</f>
        <v>1278</v>
      </c>
      <c r="J325" s="25">
        <f>ROUND(('NEW Reference'!C$6*List!$H325)+'NEW Reference'!C$7,0)</f>
        <v>1905</v>
      </c>
      <c r="K325" s="25">
        <f>ROUND(('NEW Reference'!D$6*List!$H325)+'NEW Reference'!D$7,0)</f>
        <v>2283</v>
      </c>
      <c r="L325" s="25">
        <f>ROUND(('NEW Reference'!E$6*List!$H325)+'NEW Reference'!E$7,0)</f>
        <v>2822</v>
      </c>
      <c r="M325" s="25">
        <f>ROUND(('NEW Reference'!F$6*List!$H325)+'NEW Reference'!F$7,0)</f>
        <v>2940</v>
      </c>
      <c r="N325" s="25">
        <f>ROUND(('NEW Reference'!G$6*List!$H325)+'NEW Reference'!G$7,0)</f>
        <v>3328</v>
      </c>
      <c r="O325" s="25">
        <f>ROUND(('NEW Reference'!H$6*List!$H325)+'NEW Reference'!H$7,0)</f>
        <v>3456</v>
      </c>
      <c r="P325" s="25">
        <f>ROUND(('NEW Reference'!I$6*List!$H325)+'NEW Reference'!I$7,0)</f>
        <v>3591</v>
      </c>
      <c r="Q325" s="25">
        <f>ROUND(('NEW Reference'!J$6*List!$H325)+'NEW Reference'!J$7,0)</f>
        <v>4159</v>
      </c>
      <c r="R325" s="25">
        <f>ROUND(('NEW Reference'!K$6*List!$H325)+'NEW Reference'!K$7,0)</f>
        <v>4290</v>
      </c>
      <c r="S325" s="25">
        <f>ROUND(('NEW Reference'!L$6*List!$H325)+'NEW Reference'!L$7,0)</f>
        <v>4629</v>
      </c>
      <c r="T325" s="25">
        <f>ROUND(('NEW Reference'!M$6*List!$H325)+'NEW Reference'!M$7,0)</f>
        <v>5529</v>
      </c>
      <c r="U325" s="25">
        <f>ROUND(('NEW Reference'!N$6*List!$H325)+'NEW Reference'!N$7,0)</f>
        <v>22308</v>
      </c>
      <c r="V325" s="26">
        <f>ROUND(('NEW Reference'!O$6*List!$H325)+'NEW Reference'!O$7,0)</f>
        <v>829</v>
      </c>
      <c r="W325" s="26">
        <f>ROUND(('NEW Reference'!P$6*List!$H325)+'NEW Reference'!P$7,0)</f>
        <v>1169</v>
      </c>
      <c r="X325" s="26">
        <f>ROUND(('NEW Reference'!Q$6*List!$H325)+'NEW Reference'!Q$7,0)</f>
        <v>584</v>
      </c>
      <c r="Z325" s="3" t="str">
        <f t="shared" si="16"/>
        <v>TELLER, Colorado</v>
      </c>
      <c r="AA325" s="79" t="s">
        <v>709</v>
      </c>
      <c r="AB325" s="28" t="s">
        <v>91</v>
      </c>
      <c r="AC325" s="23" t="s">
        <v>603</v>
      </c>
      <c r="AD325" s="29"/>
      <c r="AE325" s="20">
        <f t="shared" si="15"/>
        <v>0.96050000000000002</v>
      </c>
      <c r="AF325" s="75">
        <v>34580</v>
      </c>
      <c r="AG325" t="s">
        <v>710</v>
      </c>
      <c r="AH325" s="20">
        <v>0.94889999999999997</v>
      </c>
    </row>
    <row r="326" spans="1:34">
      <c r="A326" s="83">
        <v>6600</v>
      </c>
      <c r="B326" s="83">
        <v>8121</v>
      </c>
      <c r="C326" s="85">
        <v>99906</v>
      </c>
      <c r="D326" s="78" t="s">
        <v>103</v>
      </c>
      <c r="E326" s="79" t="s">
        <v>194</v>
      </c>
      <c r="F326" s="33" t="s">
        <v>603</v>
      </c>
      <c r="G326" s="24" t="s">
        <v>97</v>
      </c>
      <c r="H326" s="80">
        <f t="shared" si="17"/>
        <v>1.0541</v>
      </c>
      <c r="I326" s="25">
        <f>ROUND(('NEW Reference'!B$6*List!$H326)+'NEW Reference'!B$7,0)</f>
        <v>1370</v>
      </c>
      <c r="J326" s="25">
        <f>ROUND(('NEW Reference'!C$6*List!$H326)+'NEW Reference'!C$7,0)</f>
        <v>2043</v>
      </c>
      <c r="K326" s="25">
        <f>ROUND(('NEW Reference'!D$6*List!$H326)+'NEW Reference'!D$7,0)</f>
        <v>2448</v>
      </c>
      <c r="L326" s="25">
        <f>ROUND(('NEW Reference'!E$6*List!$H326)+'NEW Reference'!E$7,0)</f>
        <v>3026</v>
      </c>
      <c r="M326" s="25">
        <f>ROUND(('NEW Reference'!F$6*List!$H326)+'NEW Reference'!F$7,0)</f>
        <v>3153</v>
      </c>
      <c r="N326" s="25">
        <f>ROUND(('NEW Reference'!G$6*List!$H326)+'NEW Reference'!G$7,0)</f>
        <v>3569</v>
      </c>
      <c r="O326" s="25">
        <f>ROUND(('NEW Reference'!H$6*List!$H326)+'NEW Reference'!H$7,0)</f>
        <v>3705</v>
      </c>
      <c r="P326" s="25">
        <f>ROUND(('NEW Reference'!I$6*List!$H326)+'NEW Reference'!I$7,0)</f>
        <v>3851</v>
      </c>
      <c r="Q326" s="25">
        <f>ROUND(('NEW Reference'!J$6*List!$H326)+'NEW Reference'!J$7,0)</f>
        <v>4459</v>
      </c>
      <c r="R326" s="25">
        <f>ROUND(('NEW Reference'!K$6*List!$H326)+'NEW Reference'!K$7,0)</f>
        <v>4600</v>
      </c>
      <c r="S326" s="25">
        <f>ROUND(('NEW Reference'!L$6*List!$H326)+'NEW Reference'!L$7,0)</f>
        <v>4964</v>
      </c>
      <c r="T326" s="25">
        <f>ROUND(('NEW Reference'!M$6*List!$H326)+'NEW Reference'!M$7,0)</f>
        <v>5928</v>
      </c>
      <c r="U326" s="25">
        <f>ROUND(('NEW Reference'!N$6*List!$H326)+'NEW Reference'!N$7,0)</f>
        <v>23919</v>
      </c>
      <c r="V326" s="26">
        <f>ROUND(('NEW Reference'!O$6*List!$H326)+'NEW Reference'!O$7,0)</f>
        <v>889</v>
      </c>
      <c r="W326" s="26">
        <f>ROUND(('NEW Reference'!P$6*List!$H326)+'NEW Reference'!P$7,0)</f>
        <v>1253</v>
      </c>
      <c r="X326" s="26">
        <f>ROUND(('NEW Reference'!Q$6*List!$H326)+'NEW Reference'!Q$7,0)</f>
        <v>627</v>
      </c>
      <c r="Z326" s="3" t="str">
        <f t="shared" si="16"/>
        <v>WASHINGTON, Colorado</v>
      </c>
      <c r="AA326" s="79" t="s">
        <v>194</v>
      </c>
      <c r="AB326" s="28" t="s">
        <v>91</v>
      </c>
      <c r="AC326" s="30" t="s">
        <v>603</v>
      </c>
      <c r="AD326" s="29"/>
      <c r="AE326" s="20">
        <f t="shared" si="15"/>
        <v>1.0541</v>
      </c>
      <c r="AF326" s="75">
        <v>34620</v>
      </c>
      <c r="AG326" t="s">
        <v>711</v>
      </c>
      <c r="AH326" s="20">
        <v>0.98580000000000001</v>
      </c>
    </row>
    <row r="327" spans="1:34">
      <c r="A327" s="83">
        <v>6610</v>
      </c>
      <c r="B327" s="83">
        <v>8123</v>
      </c>
      <c r="C327" s="85">
        <v>24540</v>
      </c>
      <c r="D327" s="78" t="s">
        <v>486</v>
      </c>
      <c r="E327" s="79" t="s">
        <v>712</v>
      </c>
      <c r="F327" s="34" t="s">
        <v>603</v>
      </c>
      <c r="G327" s="24" t="s">
        <v>90</v>
      </c>
      <c r="H327" s="80">
        <f t="shared" si="17"/>
        <v>1.0422</v>
      </c>
      <c r="I327" s="25">
        <f>ROUND(('NEW Reference'!B$6*List!$H327)+'NEW Reference'!B$7,0)</f>
        <v>1358</v>
      </c>
      <c r="J327" s="25">
        <f>ROUND(('NEW Reference'!C$6*List!$H327)+'NEW Reference'!C$7,0)</f>
        <v>2025</v>
      </c>
      <c r="K327" s="25">
        <f>ROUND(('NEW Reference'!D$6*List!$H327)+'NEW Reference'!D$7,0)</f>
        <v>2427</v>
      </c>
      <c r="L327" s="25">
        <f>ROUND(('NEW Reference'!E$6*List!$H327)+'NEW Reference'!E$7,0)</f>
        <v>3000</v>
      </c>
      <c r="M327" s="25">
        <f>ROUND(('NEW Reference'!F$6*List!$H327)+'NEW Reference'!F$7,0)</f>
        <v>3126</v>
      </c>
      <c r="N327" s="25">
        <f>ROUND(('NEW Reference'!G$6*List!$H327)+'NEW Reference'!G$7,0)</f>
        <v>3538</v>
      </c>
      <c r="O327" s="25">
        <f>ROUND(('NEW Reference'!H$6*List!$H327)+'NEW Reference'!H$7,0)</f>
        <v>3674</v>
      </c>
      <c r="P327" s="25">
        <f>ROUND(('NEW Reference'!I$6*List!$H327)+'NEW Reference'!I$7,0)</f>
        <v>3818</v>
      </c>
      <c r="Q327" s="25">
        <f>ROUND(('NEW Reference'!J$6*List!$H327)+'NEW Reference'!J$7,0)</f>
        <v>4421</v>
      </c>
      <c r="R327" s="25">
        <f>ROUND(('NEW Reference'!K$6*List!$H327)+'NEW Reference'!K$7,0)</f>
        <v>4560</v>
      </c>
      <c r="S327" s="25">
        <f>ROUND(('NEW Reference'!L$6*List!$H327)+'NEW Reference'!L$7,0)</f>
        <v>4921</v>
      </c>
      <c r="T327" s="25">
        <f>ROUND(('NEW Reference'!M$6*List!$H327)+'NEW Reference'!M$7,0)</f>
        <v>5877</v>
      </c>
      <c r="U327" s="25">
        <f>ROUND(('NEW Reference'!N$6*List!$H327)+'NEW Reference'!N$7,0)</f>
        <v>23714</v>
      </c>
      <c r="V327" s="26">
        <f>ROUND(('NEW Reference'!O$6*List!$H327)+'NEW Reference'!O$7,0)</f>
        <v>882</v>
      </c>
      <c r="W327" s="26">
        <f>ROUND(('NEW Reference'!P$6*List!$H327)+'NEW Reference'!P$7,0)</f>
        <v>1242</v>
      </c>
      <c r="X327" s="26">
        <f>ROUND(('NEW Reference'!Q$6*List!$H327)+'NEW Reference'!Q$7,0)</f>
        <v>621</v>
      </c>
      <c r="Z327" s="3" t="str">
        <f t="shared" si="16"/>
        <v>WELD, Colorado</v>
      </c>
      <c r="AA327" s="79" t="s">
        <v>712</v>
      </c>
      <c r="AB327" s="28" t="s">
        <v>91</v>
      </c>
      <c r="AC327" s="23" t="s">
        <v>603</v>
      </c>
      <c r="AD327" s="31"/>
      <c r="AE327" s="20">
        <f t="shared" si="15"/>
        <v>1.0422</v>
      </c>
      <c r="AF327" s="75">
        <v>34740</v>
      </c>
      <c r="AG327" t="s">
        <v>713</v>
      </c>
      <c r="AH327" s="20">
        <v>0.86450000000000005</v>
      </c>
    </row>
    <row r="328" spans="1:34">
      <c r="A328" s="83">
        <v>6620</v>
      </c>
      <c r="B328" s="83">
        <v>8125</v>
      </c>
      <c r="C328" s="85">
        <v>99906</v>
      </c>
      <c r="D328" s="78" t="s">
        <v>103</v>
      </c>
      <c r="E328" s="79" t="s">
        <v>334</v>
      </c>
      <c r="F328" s="33" t="s">
        <v>603</v>
      </c>
      <c r="G328" s="24" t="s">
        <v>97</v>
      </c>
      <c r="H328" s="80">
        <f t="shared" si="17"/>
        <v>1.0541</v>
      </c>
      <c r="I328" s="25">
        <f>ROUND(('NEW Reference'!B$6*List!$H328)+'NEW Reference'!B$7,0)</f>
        <v>1370</v>
      </c>
      <c r="J328" s="25">
        <f>ROUND(('NEW Reference'!C$6*List!$H328)+'NEW Reference'!C$7,0)</f>
        <v>2043</v>
      </c>
      <c r="K328" s="25">
        <f>ROUND(('NEW Reference'!D$6*List!$H328)+'NEW Reference'!D$7,0)</f>
        <v>2448</v>
      </c>
      <c r="L328" s="25">
        <f>ROUND(('NEW Reference'!E$6*List!$H328)+'NEW Reference'!E$7,0)</f>
        <v>3026</v>
      </c>
      <c r="M328" s="25">
        <f>ROUND(('NEW Reference'!F$6*List!$H328)+'NEW Reference'!F$7,0)</f>
        <v>3153</v>
      </c>
      <c r="N328" s="25">
        <f>ROUND(('NEW Reference'!G$6*List!$H328)+'NEW Reference'!G$7,0)</f>
        <v>3569</v>
      </c>
      <c r="O328" s="25">
        <f>ROUND(('NEW Reference'!H$6*List!$H328)+'NEW Reference'!H$7,0)</f>
        <v>3705</v>
      </c>
      <c r="P328" s="25">
        <f>ROUND(('NEW Reference'!I$6*List!$H328)+'NEW Reference'!I$7,0)</f>
        <v>3851</v>
      </c>
      <c r="Q328" s="25">
        <f>ROUND(('NEW Reference'!J$6*List!$H328)+'NEW Reference'!J$7,0)</f>
        <v>4459</v>
      </c>
      <c r="R328" s="25">
        <f>ROUND(('NEW Reference'!K$6*List!$H328)+'NEW Reference'!K$7,0)</f>
        <v>4600</v>
      </c>
      <c r="S328" s="25">
        <f>ROUND(('NEW Reference'!L$6*List!$H328)+'NEW Reference'!L$7,0)</f>
        <v>4964</v>
      </c>
      <c r="T328" s="25">
        <f>ROUND(('NEW Reference'!M$6*List!$H328)+'NEW Reference'!M$7,0)</f>
        <v>5928</v>
      </c>
      <c r="U328" s="25">
        <f>ROUND(('NEW Reference'!N$6*List!$H328)+'NEW Reference'!N$7,0)</f>
        <v>23919</v>
      </c>
      <c r="V328" s="26">
        <f>ROUND(('NEW Reference'!O$6*List!$H328)+'NEW Reference'!O$7,0)</f>
        <v>889</v>
      </c>
      <c r="W328" s="26">
        <f>ROUND(('NEW Reference'!P$6*List!$H328)+'NEW Reference'!P$7,0)</f>
        <v>1253</v>
      </c>
      <c r="X328" s="26">
        <f>ROUND(('NEW Reference'!Q$6*List!$H328)+'NEW Reference'!Q$7,0)</f>
        <v>627</v>
      </c>
      <c r="Z328" s="3" t="str">
        <f t="shared" si="16"/>
        <v>YUMA, Colorado</v>
      </c>
      <c r="AA328" s="79" t="s">
        <v>334</v>
      </c>
      <c r="AB328" s="28" t="s">
        <v>91</v>
      </c>
      <c r="AC328" s="23" t="s">
        <v>603</v>
      </c>
      <c r="AD328" s="29"/>
      <c r="AE328" s="20">
        <f t="shared" si="15"/>
        <v>1.0541</v>
      </c>
      <c r="AF328" s="75">
        <v>34820</v>
      </c>
      <c r="AG328" t="s">
        <v>714</v>
      </c>
      <c r="AH328" s="20">
        <v>0.80100000000000005</v>
      </c>
    </row>
    <row r="329" spans="1:34">
      <c r="A329" s="83">
        <v>6999</v>
      </c>
      <c r="B329" s="83">
        <v>8990</v>
      </c>
      <c r="C329" s="85">
        <v>99906</v>
      </c>
      <c r="D329" s="78" t="s">
        <v>103</v>
      </c>
      <c r="E329" s="79" t="s">
        <v>236</v>
      </c>
      <c r="F329" s="33" t="s">
        <v>603</v>
      </c>
      <c r="G329" s="24" t="s">
        <v>97</v>
      </c>
      <c r="H329" s="80">
        <f t="shared" si="17"/>
        <v>1.0541</v>
      </c>
      <c r="I329" s="25">
        <f>ROUND(('NEW Reference'!B$6*List!$H329)+'NEW Reference'!B$7,0)</f>
        <v>1370</v>
      </c>
      <c r="J329" s="25">
        <f>ROUND(('NEW Reference'!C$6*List!$H329)+'NEW Reference'!C$7,0)</f>
        <v>2043</v>
      </c>
      <c r="K329" s="25">
        <f>ROUND(('NEW Reference'!D$6*List!$H329)+'NEW Reference'!D$7,0)</f>
        <v>2448</v>
      </c>
      <c r="L329" s="25">
        <f>ROUND(('NEW Reference'!E$6*List!$H329)+'NEW Reference'!E$7,0)</f>
        <v>3026</v>
      </c>
      <c r="M329" s="25">
        <f>ROUND(('NEW Reference'!F$6*List!$H329)+'NEW Reference'!F$7,0)</f>
        <v>3153</v>
      </c>
      <c r="N329" s="25">
        <f>ROUND(('NEW Reference'!G$6*List!$H329)+'NEW Reference'!G$7,0)</f>
        <v>3569</v>
      </c>
      <c r="O329" s="25">
        <f>ROUND(('NEW Reference'!H$6*List!$H329)+'NEW Reference'!H$7,0)</f>
        <v>3705</v>
      </c>
      <c r="P329" s="25">
        <f>ROUND(('NEW Reference'!I$6*List!$H329)+'NEW Reference'!I$7,0)</f>
        <v>3851</v>
      </c>
      <c r="Q329" s="25">
        <f>ROUND(('NEW Reference'!J$6*List!$H329)+'NEW Reference'!J$7,0)</f>
        <v>4459</v>
      </c>
      <c r="R329" s="25">
        <f>ROUND(('NEW Reference'!K$6*List!$H329)+'NEW Reference'!K$7,0)</f>
        <v>4600</v>
      </c>
      <c r="S329" s="25">
        <f>ROUND(('NEW Reference'!L$6*List!$H329)+'NEW Reference'!L$7,0)</f>
        <v>4964</v>
      </c>
      <c r="T329" s="25">
        <f>ROUND(('NEW Reference'!M$6*List!$H329)+'NEW Reference'!M$7,0)</f>
        <v>5928</v>
      </c>
      <c r="U329" s="25">
        <f>ROUND(('NEW Reference'!N$6*List!$H329)+'NEW Reference'!N$7,0)</f>
        <v>23919</v>
      </c>
      <c r="V329" s="26">
        <f>ROUND(('NEW Reference'!O$6*List!$H329)+'NEW Reference'!O$7,0)</f>
        <v>889</v>
      </c>
      <c r="W329" s="26">
        <f>ROUND(('NEW Reference'!P$6*List!$H329)+'NEW Reference'!P$7,0)</f>
        <v>1253</v>
      </c>
      <c r="X329" s="26">
        <f>ROUND(('NEW Reference'!Q$6*List!$H329)+'NEW Reference'!Q$7,0)</f>
        <v>627</v>
      </c>
      <c r="Z329" s="3" t="str">
        <f t="shared" si="16"/>
        <v>STATEWIDE, Colorado</v>
      </c>
      <c r="AA329" s="79" t="s">
        <v>236</v>
      </c>
      <c r="AB329" s="28" t="s">
        <v>91</v>
      </c>
      <c r="AC329" s="23" t="s">
        <v>603</v>
      </c>
      <c r="AD329" s="29"/>
      <c r="AE329" s="20">
        <f t="shared" si="15"/>
        <v>1.0541</v>
      </c>
      <c r="AF329" s="75">
        <v>34900</v>
      </c>
      <c r="AG329" t="s">
        <v>527</v>
      </c>
      <c r="AH329" s="20">
        <v>1.4735</v>
      </c>
    </row>
    <row r="330" spans="1:34">
      <c r="A330" s="83">
        <v>7000</v>
      </c>
      <c r="B330" s="83">
        <v>9001</v>
      </c>
      <c r="C330" s="90">
        <v>14860</v>
      </c>
      <c r="D330" s="21" t="s">
        <v>715</v>
      </c>
      <c r="E330" s="22" t="s">
        <v>716</v>
      </c>
      <c r="F330" s="33" t="s">
        <v>717</v>
      </c>
      <c r="G330" s="24" t="s">
        <v>90</v>
      </c>
      <c r="H330" s="80">
        <f t="shared" si="17"/>
        <v>1.1548</v>
      </c>
      <c r="I330" s="25">
        <f>ROUND(('NEW Reference'!B$6*List!$H330)+'NEW Reference'!B$7,0)</f>
        <v>1469</v>
      </c>
      <c r="J330" s="25">
        <f>ROUND(('NEW Reference'!C$6*List!$H330)+'NEW Reference'!C$7,0)</f>
        <v>2191</v>
      </c>
      <c r="K330" s="25">
        <f>ROUND(('NEW Reference'!D$6*List!$H330)+'NEW Reference'!D$7,0)</f>
        <v>2625</v>
      </c>
      <c r="L330" s="25">
        <f>ROUND(('NEW Reference'!E$6*List!$H330)+'NEW Reference'!E$7,0)</f>
        <v>3245</v>
      </c>
      <c r="M330" s="25">
        <f>ROUND(('NEW Reference'!F$6*List!$H330)+'NEW Reference'!F$7,0)</f>
        <v>3381</v>
      </c>
      <c r="N330" s="25">
        <f>ROUND(('NEW Reference'!G$6*List!$H330)+'NEW Reference'!G$7,0)</f>
        <v>3828</v>
      </c>
      <c r="O330" s="25">
        <f>ROUND(('NEW Reference'!H$6*List!$H330)+'NEW Reference'!H$7,0)</f>
        <v>3974</v>
      </c>
      <c r="P330" s="25">
        <f>ROUND(('NEW Reference'!I$6*List!$H330)+'NEW Reference'!I$7,0)</f>
        <v>4130</v>
      </c>
      <c r="Q330" s="25">
        <f>ROUND(('NEW Reference'!J$6*List!$H330)+'NEW Reference'!J$7,0)</f>
        <v>4782</v>
      </c>
      <c r="R330" s="25">
        <f>ROUND(('NEW Reference'!K$6*List!$H330)+'NEW Reference'!K$7,0)</f>
        <v>4933</v>
      </c>
      <c r="S330" s="25">
        <f>ROUND(('NEW Reference'!L$6*List!$H330)+'NEW Reference'!L$7,0)</f>
        <v>5323</v>
      </c>
      <c r="T330" s="25">
        <f>ROUND(('NEW Reference'!M$6*List!$H330)+'NEW Reference'!M$7,0)</f>
        <v>6358</v>
      </c>
      <c r="U330" s="25">
        <f>ROUND(('NEW Reference'!N$6*List!$H330)+'NEW Reference'!N$7,0)</f>
        <v>25653</v>
      </c>
      <c r="V330" s="26">
        <f>ROUND(('NEW Reference'!O$6*List!$H330)+'NEW Reference'!O$7,0)</f>
        <v>954</v>
      </c>
      <c r="W330" s="26">
        <f>ROUND(('NEW Reference'!P$6*List!$H330)+'NEW Reference'!P$7,0)</f>
        <v>1344</v>
      </c>
      <c r="X330" s="26">
        <f>ROUND(('NEW Reference'!Q$6*List!$H330)+'NEW Reference'!Q$7,0)</f>
        <v>672</v>
      </c>
      <c r="Z330" s="3" t="str">
        <f t="shared" si="16"/>
        <v>FAIRFIELD, Connecticut</v>
      </c>
      <c r="AA330" s="22" t="s">
        <v>716</v>
      </c>
      <c r="AB330" s="28" t="s">
        <v>91</v>
      </c>
      <c r="AC330" s="23" t="s">
        <v>717</v>
      </c>
      <c r="AD330" s="29"/>
      <c r="AE330" s="20">
        <f t="shared" si="15"/>
        <v>1.1548</v>
      </c>
      <c r="AF330" s="75">
        <v>34940</v>
      </c>
      <c r="AG330" t="s">
        <v>718</v>
      </c>
      <c r="AH330" s="20">
        <v>0.92579999999999996</v>
      </c>
    </row>
    <row r="331" spans="1:34">
      <c r="A331" s="83">
        <v>7010</v>
      </c>
      <c r="B331" s="83">
        <v>9003</v>
      </c>
      <c r="C331" s="90">
        <v>25540</v>
      </c>
      <c r="D331" t="s">
        <v>719</v>
      </c>
      <c r="E331" s="22" t="s">
        <v>720</v>
      </c>
      <c r="F331" s="33" t="s">
        <v>717</v>
      </c>
      <c r="G331" s="24" t="s">
        <v>90</v>
      </c>
      <c r="H331" s="80">
        <f t="shared" si="17"/>
        <v>1.0579000000000001</v>
      </c>
      <c r="I331" s="25">
        <f>ROUND(('NEW Reference'!B$6*List!$H331)+'NEW Reference'!B$7,0)</f>
        <v>1374</v>
      </c>
      <c r="J331" s="25">
        <f>ROUND(('NEW Reference'!C$6*List!$H331)+'NEW Reference'!C$7,0)</f>
        <v>2048</v>
      </c>
      <c r="K331" s="25">
        <f>ROUND(('NEW Reference'!D$6*List!$H331)+'NEW Reference'!D$7,0)</f>
        <v>2454</v>
      </c>
      <c r="L331" s="25">
        <f>ROUND(('NEW Reference'!E$6*List!$H331)+'NEW Reference'!E$7,0)</f>
        <v>3034</v>
      </c>
      <c r="M331" s="25">
        <f>ROUND(('NEW Reference'!F$6*List!$H331)+'NEW Reference'!F$7,0)</f>
        <v>3161</v>
      </c>
      <c r="N331" s="25">
        <f>ROUND(('NEW Reference'!G$6*List!$H331)+'NEW Reference'!G$7,0)</f>
        <v>3579</v>
      </c>
      <c r="O331" s="25">
        <f>ROUND(('NEW Reference'!H$6*List!$H331)+'NEW Reference'!H$7,0)</f>
        <v>3715</v>
      </c>
      <c r="P331" s="25">
        <f>ROUND(('NEW Reference'!I$6*List!$H331)+'NEW Reference'!I$7,0)</f>
        <v>3861</v>
      </c>
      <c r="Q331" s="25">
        <f>ROUND(('NEW Reference'!J$6*List!$H331)+'NEW Reference'!J$7,0)</f>
        <v>4471</v>
      </c>
      <c r="R331" s="25">
        <f>ROUND(('NEW Reference'!K$6*List!$H331)+'NEW Reference'!K$7,0)</f>
        <v>4612</v>
      </c>
      <c r="S331" s="25">
        <f>ROUND(('NEW Reference'!L$6*List!$H331)+'NEW Reference'!L$7,0)</f>
        <v>4977</v>
      </c>
      <c r="T331" s="25">
        <f>ROUND(('NEW Reference'!M$6*List!$H331)+'NEW Reference'!M$7,0)</f>
        <v>5944</v>
      </c>
      <c r="U331" s="25">
        <f>ROUND(('NEW Reference'!N$6*List!$H331)+'NEW Reference'!N$7,0)</f>
        <v>23985</v>
      </c>
      <c r="V331" s="26">
        <f>ROUND(('NEW Reference'!O$6*List!$H331)+'NEW Reference'!O$7,0)</f>
        <v>892</v>
      </c>
      <c r="W331" s="26">
        <f>ROUND(('NEW Reference'!P$6*List!$H331)+'NEW Reference'!P$7,0)</f>
        <v>1256</v>
      </c>
      <c r="X331" s="26">
        <f>ROUND(('NEW Reference'!Q$6*List!$H331)+'NEW Reference'!Q$7,0)</f>
        <v>628</v>
      </c>
      <c r="Z331" s="3" t="str">
        <f t="shared" si="16"/>
        <v>HARTFORD, Connecticut</v>
      </c>
      <c r="AA331" s="22" t="s">
        <v>720</v>
      </c>
      <c r="AB331" s="28" t="s">
        <v>91</v>
      </c>
      <c r="AC331" s="23" t="s">
        <v>717</v>
      </c>
      <c r="AD331" s="29"/>
      <c r="AE331" s="20">
        <f t="shared" si="15"/>
        <v>1.0579000000000001</v>
      </c>
      <c r="AF331" s="75">
        <v>34980</v>
      </c>
      <c r="AG331" t="s">
        <v>721</v>
      </c>
      <c r="AH331" s="20">
        <v>0.89759999999999995</v>
      </c>
    </row>
    <row r="332" spans="1:34">
      <c r="A332" s="83">
        <v>7020</v>
      </c>
      <c r="B332" s="83">
        <v>9005</v>
      </c>
      <c r="C332" s="90">
        <v>99907</v>
      </c>
      <c r="D332" s="21" t="s">
        <v>105</v>
      </c>
      <c r="E332" s="22" t="s">
        <v>722</v>
      </c>
      <c r="F332" s="34" t="s">
        <v>717</v>
      </c>
      <c r="G332" s="24" t="s">
        <v>97</v>
      </c>
      <c r="H332" s="80">
        <f t="shared" si="17"/>
        <v>0.9175000000000002</v>
      </c>
      <c r="I332" s="25">
        <f>ROUND(('NEW Reference'!B$6*List!$H332)+'NEW Reference'!B$7,0)</f>
        <v>1235</v>
      </c>
      <c r="J332" s="25">
        <f>ROUND(('NEW Reference'!C$6*List!$H332)+'NEW Reference'!C$7,0)</f>
        <v>1842</v>
      </c>
      <c r="K332" s="25">
        <f>ROUND(('NEW Reference'!D$6*List!$H332)+'NEW Reference'!D$7,0)</f>
        <v>2207</v>
      </c>
      <c r="L332" s="25">
        <f>ROUND(('NEW Reference'!E$6*List!$H332)+'NEW Reference'!E$7,0)</f>
        <v>2729</v>
      </c>
      <c r="M332" s="25">
        <f>ROUND(('NEW Reference'!F$6*List!$H332)+'NEW Reference'!F$7,0)</f>
        <v>2843</v>
      </c>
      <c r="N332" s="25">
        <f>ROUND(('NEW Reference'!G$6*List!$H332)+'NEW Reference'!G$7,0)</f>
        <v>3218</v>
      </c>
      <c r="O332" s="25">
        <f>ROUND(('NEW Reference'!H$6*List!$H332)+'NEW Reference'!H$7,0)</f>
        <v>3341</v>
      </c>
      <c r="P332" s="25">
        <f>ROUND(('NEW Reference'!I$6*List!$H332)+'NEW Reference'!I$7,0)</f>
        <v>3472</v>
      </c>
      <c r="Q332" s="25">
        <f>ROUND(('NEW Reference'!J$6*List!$H332)+'NEW Reference'!J$7,0)</f>
        <v>4021</v>
      </c>
      <c r="R332" s="25">
        <f>ROUND(('NEW Reference'!K$6*List!$H332)+'NEW Reference'!K$7,0)</f>
        <v>4148</v>
      </c>
      <c r="S332" s="25">
        <f>ROUND(('NEW Reference'!L$6*List!$H332)+'NEW Reference'!L$7,0)</f>
        <v>4475</v>
      </c>
      <c r="T332" s="25">
        <f>ROUND(('NEW Reference'!M$6*List!$H332)+'NEW Reference'!M$7,0)</f>
        <v>5345</v>
      </c>
      <c r="U332" s="25">
        <f>ROUND(('NEW Reference'!N$6*List!$H332)+'NEW Reference'!N$7,0)</f>
        <v>21567</v>
      </c>
      <c r="V332" s="26">
        <f>ROUND(('NEW Reference'!O$6*List!$H332)+'NEW Reference'!O$7,0)</f>
        <v>802</v>
      </c>
      <c r="W332" s="26">
        <f>ROUND(('NEW Reference'!P$6*List!$H332)+'NEW Reference'!P$7,0)</f>
        <v>1130</v>
      </c>
      <c r="X332" s="26">
        <f>ROUND(('NEW Reference'!Q$6*List!$H332)+'NEW Reference'!Q$7,0)</f>
        <v>565</v>
      </c>
      <c r="Z332" s="3" t="str">
        <f t="shared" si="16"/>
        <v>LITCHFIELD, Connecticut</v>
      </c>
      <c r="AA332" s="22" t="s">
        <v>722</v>
      </c>
      <c r="AB332" s="28" t="s">
        <v>91</v>
      </c>
      <c r="AC332" s="23" t="s">
        <v>717</v>
      </c>
      <c r="AD332" s="29"/>
      <c r="AE332" s="20">
        <f t="shared" si="15"/>
        <v>0.9175000000000002</v>
      </c>
      <c r="AF332" s="75">
        <v>35004</v>
      </c>
      <c r="AG332" t="s">
        <v>723</v>
      </c>
      <c r="AH332" s="20">
        <v>1.2307999999999999</v>
      </c>
    </row>
    <row r="333" spans="1:34">
      <c r="A333" s="83">
        <v>7030</v>
      </c>
      <c r="B333" s="83">
        <v>9007</v>
      </c>
      <c r="C333" s="90">
        <v>25540</v>
      </c>
      <c r="D333" t="s">
        <v>719</v>
      </c>
      <c r="E333" s="22" t="s">
        <v>724</v>
      </c>
      <c r="F333" s="33" t="s">
        <v>717</v>
      </c>
      <c r="G333" s="24" t="s">
        <v>90</v>
      </c>
      <c r="H333" s="80">
        <f t="shared" si="17"/>
        <v>1.0579000000000001</v>
      </c>
      <c r="I333" s="25">
        <f>ROUND(('NEW Reference'!B$6*List!$H333)+'NEW Reference'!B$7,0)</f>
        <v>1374</v>
      </c>
      <c r="J333" s="25">
        <f>ROUND(('NEW Reference'!C$6*List!$H333)+'NEW Reference'!C$7,0)</f>
        <v>2048</v>
      </c>
      <c r="K333" s="25">
        <f>ROUND(('NEW Reference'!D$6*List!$H333)+'NEW Reference'!D$7,0)</f>
        <v>2454</v>
      </c>
      <c r="L333" s="25">
        <f>ROUND(('NEW Reference'!E$6*List!$H333)+'NEW Reference'!E$7,0)</f>
        <v>3034</v>
      </c>
      <c r="M333" s="25">
        <f>ROUND(('NEW Reference'!F$6*List!$H333)+'NEW Reference'!F$7,0)</f>
        <v>3161</v>
      </c>
      <c r="N333" s="25">
        <f>ROUND(('NEW Reference'!G$6*List!$H333)+'NEW Reference'!G$7,0)</f>
        <v>3579</v>
      </c>
      <c r="O333" s="25">
        <f>ROUND(('NEW Reference'!H$6*List!$H333)+'NEW Reference'!H$7,0)</f>
        <v>3715</v>
      </c>
      <c r="P333" s="25">
        <f>ROUND(('NEW Reference'!I$6*List!$H333)+'NEW Reference'!I$7,0)</f>
        <v>3861</v>
      </c>
      <c r="Q333" s="25">
        <f>ROUND(('NEW Reference'!J$6*List!$H333)+'NEW Reference'!J$7,0)</f>
        <v>4471</v>
      </c>
      <c r="R333" s="25">
        <f>ROUND(('NEW Reference'!K$6*List!$H333)+'NEW Reference'!K$7,0)</f>
        <v>4612</v>
      </c>
      <c r="S333" s="25">
        <f>ROUND(('NEW Reference'!L$6*List!$H333)+'NEW Reference'!L$7,0)</f>
        <v>4977</v>
      </c>
      <c r="T333" s="25">
        <f>ROUND(('NEW Reference'!M$6*List!$H333)+'NEW Reference'!M$7,0)</f>
        <v>5944</v>
      </c>
      <c r="U333" s="25">
        <f>ROUND(('NEW Reference'!N$6*List!$H333)+'NEW Reference'!N$7,0)</f>
        <v>23985</v>
      </c>
      <c r="V333" s="26">
        <f>ROUND(('NEW Reference'!O$6*List!$H333)+'NEW Reference'!O$7,0)</f>
        <v>892</v>
      </c>
      <c r="W333" s="26">
        <f>ROUND(('NEW Reference'!P$6*List!$H333)+'NEW Reference'!P$7,0)</f>
        <v>1256</v>
      </c>
      <c r="X333" s="26">
        <f>ROUND(('NEW Reference'!Q$6*List!$H333)+'NEW Reference'!Q$7,0)</f>
        <v>628</v>
      </c>
      <c r="Z333" s="3" t="str">
        <f t="shared" si="16"/>
        <v>MIDDLESEX, Connecticut</v>
      </c>
      <c r="AA333" s="22" t="s">
        <v>724</v>
      </c>
      <c r="AB333" s="28" t="s">
        <v>91</v>
      </c>
      <c r="AC333" s="23" t="s">
        <v>717</v>
      </c>
      <c r="AD333" s="29"/>
      <c r="AE333" s="20">
        <f t="shared" si="15"/>
        <v>1.0579000000000001</v>
      </c>
      <c r="AF333" s="76">
        <v>35084</v>
      </c>
      <c r="AG333" t="s">
        <v>725</v>
      </c>
      <c r="AH333" s="20">
        <v>1.1014000000000002</v>
      </c>
    </row>
    <row r="334" spans="1:34">
      <c r="A334" s="83">
        <v>7040</v>
      </c>
      <c r="B334" s="83">
        <v>9009</v>
      </c>
      <c r="C334" s="90">
        <v>35300</v>
      </c>
      <c r="D334" s="21" t="s">
        <v>726</v>
      </c>
      <c r="E334" s="22" t="s">
        <v>727</v>
      </c>
      <c r="F334" s="33" t="s">
        <v>717</v>
      </c>
      <c r="G334" s="24" t="s">
        <v>90</v>
      </c>
      <c r="H334" s="80">
        <f t="shared" si="17"/>
        <v>1.1191</v>
      </c>
      <c r="I334" s="25">
        <f>ROUND(('NEW Reference'!B$6*List!$H334)+'NEW Reference'!B$7,0)</f>
        <v>1434</v>
      </c>
      <c r="J334" s="25">
        <f>ROUND(('NEW Reference'!C$6*List!$H334)+'NEW Reference'!C$7,0)</f>
        <v>2138</v>
      </c>
      <c r="K334" s="25">
        <f>ROUND(('NEW Reference'!D$6*List!$H334)+'NEW Reference'!D$7,0)</f>
        <v>2562</v>
      </c>
      <c r="L334" s="25">
        <f>ROUND(('NEW Reference'!E$6*List!$H334)+'NEW Reference'!E$7,0)</f>
        <v>3168</v>
      </c>
      <c r="M334" s="25">
        <f>ROUND(('NEW Reference'!F$6*List!$H334)+'NEW Reference'!F$7,0)</f>
        <v>3300</v>
      </c>
      <c r="N334" s="25">
        <f>ROUND(('NEW Reference'!G$6*List!$H334)+'NEW Reference'!G$7,0)</f>
        <v>3736</v>
      </c>
      <c r="O334" s="25">
        <f>ROUND(('NEW Reference'!H$6*List!$H334)+'NEW Reference'!H$7,0)</f>
        <v>3879</v>
      </c>
      <c r="P334" s="25">
        <f>ROUND(('NEW Reference'!I$6*List!$H334)+'NEW Reference'!I$7,0)</f>
        <v>4031</v>
      </c>
      <c r="Q334" s="25">
        <f>ROUND(('NEW Reference'!J$6*List!$H334)+'NEW Reference'!J$7,0)</f>
        <v>4668</v>
      </c>
      <c r="R334" s="25">
        <f>ROUND(('NEW Reference'!K$6*List!$H334)+'NEW Reference'!K$7,0)</f>
        <v>4815</v>
      </c>
      <c r="S334" s="25">
        <f>ROUND(('NEW Reference'!L$6*List!$H334)+'NEW Reference'!L$7,0)</f>
        <v>5196</v>
      </c>
      <c r="T334" s="25">
        <f>ROUND(('NEW Reference'!M$6*List!$H334)+'NEW Reference'!M$7,0)</f>
        <v>6205</v>
      </c>
      <c r="U334" s="25">
        <f>ROUND(('NEW Reference'!N$6*List!$H334)+'NEW Reference'!N$7,0)</f>
        <v>25038</v>
      </c>
      <c r="V334" s="26">
        <f>ROUND(('NEW Reference'!O$6*List!$H334)+'NEW Reference'!O$7,0)</f>
        <v>931</v>
      </c>
      <c r="W334" s="26">
        <f>ROUND(('NEW Reference'!P$6*List!$H334)+'NEW Reference'!P$7,0)</f>
        <v>1312</v>
      </c>
      <c r="X334" s="26">
        <f>ROUND(('NEW Reference'!Q$6*List!$H334)+'NEW Reference'!Q$7,0)</f>
        <v>656</v>
      </c>
      <c r="Z334" s="3" t="str">
        <f t="shared" si="16"/>
        <v>NEW HAVEN, Connecticut</v>
      </c>
      <c r="AA334" s="22" t="s">
        <v>727</v>
      </c>
      <c r="AB334" s="28" t="s">
        <v>91</v>
      </c>
      <c r="AC334" s="23" t="s">
        <v>717</v>
      </c>
      <c r="AD334" s="29"/>
      <c r="AE334" s="20">
        <f t="shared" ref="AE334:AE397" si="18">IFERROR(INDEX($AH:$AH,MATCH($C334,$AF:$AF,0)),"")</f>
        <v>1.1191</v>
      </c>
      <c r="AF334" s="75">
        <v>35300</v>
      </c>
      <c r="AG334" t="s">
        <v>728</v>
      </c>
      <c r="AH334" s="20">
        <v>1.1191</v>
      </c>
    </row>
    <row r="335" spans="1:34">
      <c r="A335" s="83">
        <v>7050</v>
      </c>
      <c r="B335" s="83">
        <v>9011</v>
      </c>
      <c r="C335" s="90">
        <v>35980</v>
      </c>
      <c r="D335" s="21" t="s">
        <v>729</v>
      </c>
      <c r="E335" s="22" t="s">
        <v>730</v>
      </c>
      <c r="F335" s="33" t="s">
        <v>717</v>
      </c>
      <c r="G335" s="24" t="s">
        <v>90</v>
      </c>
      <c r="H335" s="80">
        <f t="shared" si="17"/>
        <v>1.0603</v>
      </c>
      <c r="I335" s="25">
        <f>ROUND(('NEW Reference'!B$6*List!$H335)+'NEW Reference'!B$7,0)</f>
        <v>1376</v>
      </c>
      <c r="J335" s="25">
        <f>ROUND(('NEW Reference'!C$6*List!$H335)+'NEW Reference'!C$7,0)</f>
        <v>2052</v>
      </c>
      <c r="K335" s="25">
        <f>ROUND(('NEW Reference'!D$6*List!$H335)+'NEW Reference'!D$7,0)</f>
        <v>2459</v>
      </c>
      <c r="L335" s="25">
        <f>ROUND(('NEW Reference'!E$6*List!$H335)+'NEW Reference'!E$7,0)</f>
        <v>3040</v>
      </c>
      <c r="M335" s="25">
        <f>ROUND(('NEW Reference'!F$6*List!$H335)+'NEW Reference'!F$7,0)</f>
        <v>3167</v>
      </c>
      <c r="N335" s="25">
        <f>ROUND(('NEW Reference'!G$6*List!$H335)+'NEW Reference'!G$7,0)</f>
        <v>3585</v>
      </c>
      <c r="O335" s="25">
        <f>ROUND(('NEW Reference'!H$6*List!$H335)+'NEW Reference'!H$7,0)</f>
        <v>3722</v>
      </c>
      <c r="P335" s="25">
        <f>ROUND(('NEW Reference'!I$6*List!$H335)+'NEW Reference'!I$7,0)</f>
        <v>3868</v>
      </c>
      <c r="Q335" s="25">
        <f>ROUND(('NEW Reference'!J$6*List!$H335)+'NEW Reference'!J$7,0)</f>
        <v>4479</v>
      </c>
      <c r="R335" s="25">
        <f>ROUND(('NEW Reference'!K$6*List!$H335)+'NEW Reference'!K$7,0)</f>
        <v>4620</v>
      </c>
      <c r="S335" s="25">
        <f>ROUND(('NEW Reference'!L$6*List!$H335)+'NEW Reference'!L$7,0)</f>
        <v>4986</v>
      </c>
      <c r="T335" s="25">
        <f>ROUND(('NEW Reference'!M$6*List!$H335)+'NEW Reference'!M$7,0)</f>
        <v>5954</v>
      </c>
      <c r="U335" s="25">
        <f>ROUND(('NEW Reference'!N$6*List!$H335)+'NEW Reference'!N$7,0)</f>
        <v>24026</v>
      </c>
      <c r="V335" s="26">
        <f>ROUND(('NEW Reference'!O$6*List!$H335)+'NEW Reference'!O$7,0)</f>
        <v>893</v>
      </c>
      <c r="W335" s="26">
        <f>ROUND(('NEW Reference'!P$6*List!$H335)+'NEW Reference'!P$7,0)</f>
        <v>1259</v>
      </c>
      <c r="X335" s="26">
        <f>ROUND(('NEW Reference'!Q$6*List!$H335)+'NEW Reference'!Q$7,0)</f>
        <v>629</v>
      </c>
      <c r="Z335" s="3" t="str">
        <f t="shared" si="16"/>
        <v>NEW LONDON, Connecticut</v>
      </c>
      <c r="AA335" s="22" t="s">
        <v>730</v>
      </c>
      <c r="AB335" s="28" t="s">
        <v>91</v>
      </c>
      <c r="AC335" s="23" t="s">
        <v>717</v>
      </c>
      <c r="AD335" s="29"/>
      <c r="AE335" s="20">
        <f t="shared" si="18"/>
        <v>1.0603</v>
      </c>
      <c r="AF335" s="75">
        <v>35380</v>
      </c>
      <c r="AG335" t="s">
        <v>731</v>
      </c>
      <c r="AH335" s="20">
        <v>0.85409999999999997</v>
      </c>
    </row>
    <row r="336" spans="1:34">
      <c r="A336" s="83">
        <v>7060</v>
      </c>
      <c r="B336" s="83">
        <v>9013</v>
      </c>
      <c r="C336" s="90">
        <v>25540</v>
      </c>
      <c r="D336" s="21" t="s">
        <v>732</v>
      </c>
      <c r="E336" s="22" t="s">
        <v>733</v>
      </c>
      <c r="F336" s="33" t="s">
        <v>717</v>
      </c>
      <c r="G336" s="24" t="s">
        <v>90</v>
      </c>
      <c r="H336" s="80">
        <f t="shared" si="17"/>
        <v>1.0579000000000001</v>
      </c>
      <c r="I336" s="25">
        <f>ROUND(('NEW Reference'!B$6*List!$H336)+'NEW Reference'!B$7,0)</f>
        <v>1374</v>
      </c>
      <c r="J336" s="25">
        <f>ROUND(('NEW Reference'!C$6*List!$H336)+'NEW Reference'!C$7,0)</f>
        <v>2048</v>
      </c>
      <c r="K336" s="25">
        <f>ROUND(('NEW Reference'!D$6*List!$H336)+'NEW Reference'!D$7,0)</f>
        <v>2454</v>
      </c>
      <c r="L336" s="25">
        <f>ROUND(('NEW Reference'!E$6*List!$H336)+'NEW Reference'!E$7,0)</f>
        <v>3034</v>
      </c>
      <c r="M336" s="25">
        <f>ROUND(('NEW Reference'!F$6*List!$H336)+'NEW Reference'!F$7,0)</f>
        <v>3161</v>
      </c>
      <c r="N336" s="25">
        <f>ROUND(('NEW Reference'!G$6*List!$H336)+'NEW Reference'!G$7,0)</f>
        <v>3579</v>
      </c>
      <c r="O336" s="25">
        <f>ROUND(('NEW Reference'!H$6*List!$H336)+'NEW Reference'!H$7,0)</f>
        <v>3715</v>
      </c>
      <c r="P336" s="25">
        <f>ROUND(('NEW Reference'!I$6*List!$H336)+'NEW Reference'!I$7,0)</f>
        <v>3861</v>
      </c>
      <c r="Q336" s="25">
        <f>ROUND(('NEW Reference'!J$6*List!$H336)+'NEW Reference'!J$7,0)</f>
        <v>4471</v>
      </c>
      <c r="R336" s="25">
        <f>ROUND(('NEW Reference'!K$6*List!$H336)+'NEW Reference'!K$7,0)</f>
        <v>4612</v>
      </c>
      <c r="S336" s="25">
        <f>ROUND(('NEW Reference'!L$6*List!$H336)+'NEW Reference'!L$7,0)</f>
        <v>4977</v>
      </c>
      <c r="T336" s="25">
        <f>ROUND(('NEW Reference'!M$6*List!$H336)+'NEW Reference'!M$7,0)</f>
        <v>5944</v>
      </c>
      <c r="U336" s="25">
        <f>ROUND(('NEW Reference'!N$6*List!$H336)+'NEW Reference'!N$7,0)</f>
        <v>23985</v>
      </c>
      <c r="V336" s="26">
        <f>ROUND(('NEW Reference'!O$6*List!$H336)+'NEW Reference'!O$7,0)</f>
        <v>892</v>
      </c>
      <c r="W336" s="26">
        <f>ROUND(('NEW Reference'!P$6*List!$H336)+'NEW Reference'!P$7,0)</f>
        <v>1256</v>
      </c>
      <c r="X336" s="26">
        <f>ROUND(('NEW Reference'!Q$6*List!$H336)+'NEW Reference'!Q$7,0)</f>
        <v>628</v>
      </c>
      <c r="Z336" s="3" t="str">
        <f t="shared" si="16"/>
        <v>TOLLAND, Connecticut</v>
      </c>
      <c r="AA336" s="22" t="s">
        <v>733</v>
      </c>
      <c r="AB336" s="28" t="s">
        <v>91</v>
      </c>
      <c r="AC336" s="23" t="s">
        <v>717</v>
      </c>
      <c r="AD336" s="29"/>
      <c r="AE336" s="20">
        <f t="shared" si="18"/>
        <v>1.0579000000000001</v>
      </c>
      <c r="AF336" s="75">
        <v>35614</v>
      </c>
      <c r="AG336" t="s">
        <v>734</v>
      </c>
      <c r="AH336" s="20">
        <v>1.2965</v>
      </c>
    </row>
    <row r="337" spans="1:34">
      <c r="A337" s="83">
        <v>7070</v>
      </c>
      <c r="B337" s="83">
        <v>9015</v>
      </c>
      <c r="C337" s="90">
        <v>49340</v>
      </c>
      <c r="D337" s="21" t="s">
        <v>735</v>
      </c>
      <c r="E337" s="22" t="s">
        <v>736</v>
      </c>
      <c r="F337" s="33" t="s">
        <v>717</v>
      </c>
      <c r="G337" s="24" t="s">
        <v>90</v>
      </c>
      <c r="H337" s="80">
        <f t="shared" si="17"/>
        <v>1.0415000000000001</v>
      </c>
      <c r="I337" s="25">
        <f>ROUND(('NEW Reference'!B$6*List!$H337)+'NEW Reference'!B$7,0)</f>
        <v>1357</v>
      </c>
      <c r="J337" s="25">
        <f>ROUND(('NEW Reference'!C$6*List!$H337)+'NEW Reference'!C$7,0)</f>
        <v>2024</v>
      </c>
      <c r="K337" s="25">
        <f>ROUND(('NEW Reference'!D$6*List!$H337)+'NEW Reference'!D$7,0)</f>
        <v>2426</v>
      </c>
      <c r="L337" s="25">
        <f>ROUND(('NEW Reference'!E$6*List!$H337)+'NEW Reference'!E$7,0)</f>
        <v>2999</v>
      </c>
      <c r="M337" s="25">
        <f>ROUND(('NEW Reference'!F$6*List!$H337)+'NEW Reference'!F$7,0)</f>
        <v>3124</v>
      </c>
      <c r="N337" s="25">
        <f>ROUND(('NEW Reference'!G$6*List!$H337)+'NEW Reference'!G$7,0)</f>
        <v>3537</v>
      </c>
      <c r="O337" s="25">
        <f>ROUND(('NEW Reference'!H$6*List!$H337)+'NEW Reference'!H$7,0)</f>
        <v>3672</v>
      </c>
      <c r="P337" s="25">
        <f>ROUND(('NEW Reference'!I$6*List!$H337)+'NEW Reference'!I$7,0)</f>
        <v>3816</v>
      </c>
      <c r="Q337" s="25">
        <f>ROUND(('NEW Reference'!J$6*List!$H337)+'NEW Reference'!J$7,0)</f>
        <v>4419</v>
      </c>
      <c r="R337" s="25">
        <f>ROUND(('NEW Reference'!K$6*List!$H337)+'NEW Reference'!K$7,0)</f>
        <v>4558</v>
      </c>
      <c r="S337" s="25">
        <f>ROUND(('NEW Reference'!L$6*List!$H337)+'NEW Reference'!L$7,0)</f>
        <v>4918</v>
      </c>
      <c r="T337" s="25">
        <f>ROUND(('NEW Reference'!M$6*List!$H337)+'NEW Reference'!M$7,0)</f>
        <v>5874</v>
      </c>
      <c r="U337" s="25">
        <f>ROUND(('NEW Reference'!N$6*List!$H337)+'NEW Reference'!N$7,0)</f>
        <v>23702</v>
      </c>
      <c r="V337" s="26">
        <f>ROUND(('NEW Reference'!O$6*List!$H337)+'NEW Reference'!O$7,0)</f>
        <v>881</v>
      </c>
      <c r="W337" s="26">
        <f>ROUND(('NEW Reference'!P$6*List!$H337)+'NEW Reference'!P$7,0)</f>
        <v>1242</v>
      </c>
      <c r="X337" s="26">
        <f>ROUND(('NEW Reference'!Q$6*List!$H337)+'NEW Reference'!Q$7,0)</f>
        <v>621</v>
      </c>
      <c r="Z337" s="3" t="str">
        <f t="shared" si="16"/>
        <v>WINDHAM, Connecticut</v>
      </c>
      <c r="AA337" s="22" t="s">
        <v>736</v>
      </c>
      <c r="AB337" s="28" t="s">
        <v>91</v>
      </c>
      <c r="AC337" s="23" t="s">
        <v>717</v>
      </c>
      <c r="AD337" s="29"/>
      <c r="AE337" s="20">
        <f t="shared" si="18"/>
        <v>1.0415000000000001</v>
      </c>
      <c r="AF337" s="75">
        <v>35660</v>
      </c>
      <c r="AG337" t="s">
        <v>737</v>
      </c>
      <c r="AH337" s="20">
        <v>0.89410000000000001</v>
      </c>
    </row>
    <row r="338" spans="1:34">
      <c r="A338" s="89" t="s">
        <v>738</v>
      </c>
      <c r="B338" s="83">
        <v>9990</v>
      </c>
      <c r="C338" s="90">
        <v>99907</v>
      </c>
      <c r="D338" s="21" t="s">
        <v>105</v>
      </c>
      <c r="E338" s="22" t="s">
        <v>236</v>
      </c>
      <c r="F338" s="33" t="s">
        <v>717</v>
      </c>
      <c r="G338" s="24" t="s">
        <v>97</v>
      </c>
      <c r="H338" s="80">
        <f t="shared" si="17"/>
        <v>0.9175000000000002</v>
      </c>
      <c r="I338" s="25">
        <f>ROUND(('NEW Reference'!B$6*List!$H338)+'NEW Reference'!B$7,0)</f>
        <v>1235</v>
      </c>
      <c r="J338" s="25">
        <f>ROUND(('NEW Reference'!C$6*List!$H338)+'NEW Reference'!C$7,0)</f>
        <v>1842</v>
      </c>
      <c r="K338" s="25">
        <f>ROUND(('NEW Reference'!D$6*List!$H338)+'NEW Reference'!D$7,0)</f>
        <v>2207</v>
      </c>
      <c r="L338" s="25">
        <f>ROUND(('NEW Reference'!E$6*List!$H338)+'NEW Reference'!E$7,0)</f>
        <v>2729</v>
      </c>
      <c r="M338" s="25">
        <f>ROUND(('NEW Reference'!F$6*List!$H338)+'NEW Reference'!F$7,0)</f>
        <v>2843</v>
      </c>
      <c r="N338" s="25">
        <f>ROUND(('NEW Reference'!G$6*List!$H338)+'NEW Reference'!G$7,0)</f>
        <v>3218</v>
      </c>
      <c r="O338" s="25">
        <f>ROUND(('NEW Reference'!H$6*List!$H338)+'NEW Reference'!H$7,0)</f>
        <v>3341</v>
      </c>
      <c r="P338" s="25">
        <f>ROUND(('NEW Reference'!I$6*List!$H338)+'NEW Reference'!I$7,0)</f>
        <v>3472</v>
      </c>
      <c r="Q338" s="25">
        <f>ROUND(('NEW Reference'!J$6*List!$H338)+'NEW Reference'!J$7,0)</f>
        <v>4021</v>
      </c>
      <c r="R338" s="25">
        <f>ROUND(('NEW Reference'!K$6*List!$H338)+'NEW Reference'!K$7,0)</f>
        <v>4148</v>
      </c>
      <c r="S338" s="25">
        <f>ROUND(('NEW Reference'!L$6*List!$H338)+'NEW Reference'!L$7,0)</f>
        <v>4475</v>
      </c>
      <c r="T338" s="25">
        <f>ROUND(('NEW Reference'!M$6*List!$H338)+'NEW Reference'!M$7,0)</f>
        <v>5345</v>
      </c>
      <c r="U338" s="25">
        <f>ROUND(('NEW Reference'!N$6*List!$H338)+'NEW Reference'!N$7,0)</f>
        <v>21567</v>
      </c>
      <c r="V338" s="26">
        <f>ROUND(('NEW Reference'!O$6*List!$H338)+'NEW Reference'!O$7,0)</f>
        <v>802</v>
      </c>
      <c r="W338" s="26">
        <f>ROUND(('NEW Reference'!P$6*List!$H338)+'NEW Reference'!P$7,0)</f>
        <v>1130</v>
      </c>
      <c r="X338" s="26">
        <f>ROUND(('NEW Reference'!Q$6*List!$H338)+'NEW Reference'!Q$7,0)</f>
        <v>565</v>
      </c>
      <c r="Z338" s="3" t="str">
        <f t="shared" si="16"/>
        <v>STATEWIDE, Connecticut</v>
      </c>
      <c r="AA338" s="22" t="s">
        <v>236</v>
      </c>
      <c r="AB338" s="28" t="s">
        <v>91</v>
      </c>
      <c r="AC338" s="23" t="s">
        <v>717</v>
      </c>
      <c r="AD338" s="29"/>
      <c r="AE338" s="20">
        <f t="shared" si="18"/>
        <v>0.9175000000000002</v>
      </c>
      <c r="AF338" s="76">
        <v>35840</v>
      </c>
      <c r="AG338" t="s">
        <v>739</v>
      </c>
      <c r="AH338" s="20">
        <v>0.94750000000000001</v>
      </c>
    </row>
    <row r="339" spans="1:34">
      <c r="A339" s="83">
        <v>8000</v>
      </c>
      <c r="B339" s="83">
        <v>10001</v>
      </c>
      <c r="C339" s="85">
        <v>20100</v>
      </c>
      <c r="D339" s="78" t="s">
        <v>407</v>
      </c>
      <c r="E339" s="79" t="s">
        <v>740</v>
      </c>
      <c r="F339" s="33" t="s">
        <v>741</v>
      </c>
      <c r="G339" s="24" t="s">
        <v>90</v>
      </c>
      <c r="H339" s="80">
        <f t="shared" si="17"/>
        <v>1.1718</v>
      </c>
      <c r="I339" s="25">
        <f>ROUND(('NEW Reference'!B$6*List!$H339)+'NEW Reference'!B$7,0)</f>
        <v>1486</v>
      </c>
      <c r="J339" s="25">
        <f>ROUND(('NEW Reference'!C$6*List!$H339)+'NEW Reference'!C$7,0)</f>
        <v>2216</v>
      </c>
      <c r="K339" s="25">
        <f>ROUND(('NEW Reference'!D$6*List!$H339)+'NEW Reference'!D$7,0)</f>
        <v>2655</v>
      </c>
      <c r="L339" s="25">
        <f>ROUND(('NEW Reference'!E$6*List!$H339)+'NEW Reference'!E$7,0)</f>
        <v>3283</v>
      </c>
      <c r="M339" s="25">
        <f>ROUND(('NEW Reference'!F$6*List!$H339)+'NEW Reference'!F$7,0)</f>
        <v>3420</v>
      </c>
      <c r="N339" s="25">
        <f>ROUND(('NEW Reference'!G$6*List!$H339)+'NEW Reference'!G$7,0)</f>
        <v>3871</v>
      </c>
      <c r="O339" s="25">
        <f>ROUND(('NEW Reference'!H$6*List!$H339)+'NEW Reference'!H$7,0)</f>
        <v>4019</v>
      </c>
      <c r="P339" s="25">
        <f>ROUND(('NEW Reference'!I$6*List!$H339)+'NEW Reference'!I$7,0)</f>
        <v>4177</v>
      </c>
      <c r="Q339" s="25">
        <f>ROUND(('NEW Reference'!J$6*List!$H339)+'NEW Reference'!J$7,0)</f>
        <v>4837</v>
      </c>
      <c r="R339" s="25">
        <f>ROUND(('NEW Reference'!K$6*List!$H339)+'NEW Reference'!K$7,0)</f>
        <v>4990</v>
      </c>
      <c r="S339" s="25">
        <f>ROUND(('NEW Reference'!L$6*List!$H339)+'NEW Reference'!L$7,0)</f>
        <v>5384</v>
      </c>
      <c r="T339" s="25">
        <f>ROUND(('NEW Reference'!M$6*List!$H339)+'NEW Reference'!M$7,0)</f>
        <v>6430</v>
      </c>
      <c r="U339" s="25">
        <f>ROUND(('NEW Reference'!N$6*List!$H339)+'NEW Reference'!N$7,0)</f>
        <v>25946</v>
      </c>
      <c r="V339" s="26">
        <f>ROUND(('NEW Reference'!O$6*List!$H339)+'NEW Reference'!O$7,0)</f>
        <v>965</v>
      </c>
      <c r="W339" s="26">
        <f>ROUND(('NEW Reference'!P$6*List!$H339)+'NEW Reference'!P$7,0)</f>
        <v>1359</v>
      </c>
      <c r="X339" s="26">
        <f>ROUND(('NEW Reference'!Q$6*List!$H339)+'NEW Reference'!Q$7,0)</f>
        <v>680</v>
      </c>
      <c r="Z339" s="3" t="str">
        <f t="shared" ref="Z339:Z402" si="19">CONCATENATE(AA339, AB339, AC339)</f>
        <v>KENT, Delaware</v>
      </c>
      <c r="AA339" s="79" t="s">
        <v>740</v>
      </c>
      <c r="AB339" s="28" t="s">
        <v>91</v>
      </c>
      <c r="AC339" s="30" t="s">
        <v>741</v>
      </c>
      <c r="AD339" s="31"/>
      <c r="AE339" s="20">
        <f t="shared" si="18"/>
        <v>1.1718</v>
      </c>
      <c r="AF339" s="76">
        <v>35980</v>
      </c>
      <c r="AG339" t="s">
        <v>742</v>
      </c>
      <c r="AH339" s="20">
        <v>1.0603</v>
      </c>
    </row>
    <row r="340" spans="1:34">
      <c r="A340" s="83">
        <v>8010</v>
      </c>
      <c r="B340" s="83">
        <v>10003</v>
      </c>
      <c r="C340" s="85">
        <v>48864</v>
      </c>
      <c r="D340" s="78" t="s">
        <v>743</v>
      </c>
      <c r="E340" s="79" t="s">
        <v>744</v>
      </c>
      <c r="F340" s="33" t="s">
        <v>741</v>
      </c>
      <c r="G340" s="24" t="s">
        <v>90</v>
      </c>
      <c r="H340" s="80">
        <f t="shared" si="17"/>
        <v>1.091</v>
      </c>
      <c r="I340" s="25">
        <f>ROUND(('NEW Reference'!B$6*List!$H340)+'NEW Reference'!B$7,0)</f>
        <v>1406</v>
      </c>
      <c r="J340" s="25">
        <f>ROUND(('NEW Reference'!C$6*List!$H340)+'NEW Reference'!C$7,0)</f>
        <v>2097</v>
      </c>
      <c r="K340" s="25">
        <f>ROUND(('NEW Reference'!D$6*List!$H340)+'NEW Reference'!D$7,0)</f>
        <v>2513</v>
      </c>
      <c r="L340" s="25">
        <f>ROUND(('NEW Reference'!E$6*List!$H340)+'NEW Reference'!E$7,0)</f>
        <v>3107</v>
      </c>
      <c r="M340" s="25">
        <f>ROUND(('NEW Reference'!F$6*List!$H340)+'NEW Reference'!F$7,0)</f>
        <v>3236</v>
      </c>
      <c r="N340" s="25">
        <f>ROUND(('NEW Reference'!G$6*List!$H340)+'NEW Reference'!G$7,0)</f>
        <v>3664</v>
      </c>
      <c r="O340" s="25">
        <f>ROUND(('NEW Reference'!H$6*List!$H340)+'NEW Reference'!H$7,0)</f>
        <v>3804</v>
      </c>
      <c r="P340" s="25">
        <f>ROUND(('NEW Reference'!I$6*List!$H340)+'NEW Reference'!I$7,0)</f>
        <v>3953</v>
      </c>
      <c r="Q340" s="25">
        <f>ROUND(('NEW Reference'!J$6*List!$H340)+'NEW Reference'!J$7,0)</f>
        <v>4578</v>
      </c>
      <c r="R340" s="25">
        <f>ROUND(('NEW Reference'!K$6*List!$H340)+'NEW Reference'!K$7,0)</f>
        <v>4722</v>
      </c>
      <c r="S340" s="25">
        <f>ROUND(('NEW Reference'!L$6*List!$H340)+'NEW Reference'!L$7,0)</f>
        <v>5095</v>
      </c>
      <c r="T340" s="25">
        <f>ROUND(('NEW Reference'!M$6*List!$H340)+'NEW Reference'!M$7,0)</f>
        <v>6085</v>
      </c>
      <c r="U340" s="25">
        <f>ROUND(('NEW Reference'!N$6*List!$H340)+'NEW Reference'!N$7,0)</f>
        <v>24555</v>
      </c>
      <c r="V340" s="26">
        <f>ROUND(('NEW Reference'!O$6*List!$H340)+'NEW Reference'!O$7,0)</f>
        <v>913</v>
      </c>
      <c r="W340" s="26">
        <f>ROUND(('NEW Reference'!P$6*List!$H340)+'NEW Reference'!P$7,0)</f>
        <v>1286</v>
      </c>
      <c r="X340" s="26">
        <f>ROUND(('NEW Reference'!Q$6*List!$H340)+'NEW Reference'!Q$7,0)</f>
        <v>643</v>
      </c>
      <c r="Z340" s="3" t="str">
        <f t="shared" si="19"/>
        <v>NEW CASTLE, Delaware</v>
      </c>
      <c r="AA340" s="79" t="s">
        <v>744</v>
      </c>
      <c r="AB340" s="28" t="s">
        <v>91</v>
      </c>
      <c r="AC340" s="23" t="s">
        <v>741</v>
      </c>
      <c r="AD340" s="29"/>
      <c r="AE340" s="20">
        <f t="shared" si="18"/>
        <v>1.091</v>
      </c>
      <c r="AF340" s="75">
        <v>36084</v>
      </c>
      <c r="AG340" t="s">
        <v>466</v>
      </c>
      <c r="AH340" s="20">
        <v>1.7501</v>
      </c>
    </row>
    <row r="341" spans="1:34">
      <c r="A341" s="83">
        <v>8020</v>
      </c>
      <c r="B341" s="83">
        <v>10005</v>
      </c>
      <c r="C341" s="85">
        <v>99908</v>
      </c>
      <c r="D341" s="78" t="s">
        <v>110</v>
      </c>
      <c r="E341" s="79" t="s">
        <v>745</v>
      </c>
      <c r="F341" s="33" t="s">
        <v>741</v>
      </c>
      <c r="G341" s="24" t="s">
        <v>90</v>
      </c>
      <c r="H341" s="80">
        <f t="shared" si="17"/>
        <v>1.0133000000000001</v>
      </c>
      <c r="I341" s="25">
        <f>ROUND(('NEW Reference'!B$6*List!$H341)+'NEW Reference'!B$7,0)</f>
        <v>1330</v>
      </c>
      <c r="J341" s="25">
        <f>ROUND(('NEW Reference'!C$6*List!$H341)+'NEW Reference'!C$7,0)</f>
        <v>1983</v>
      </c>
      <c r="K341" s="25">
        <f>ROUND(('NEW Reference'!D$6*List!$H341)+'NEW Reference'!D$7,0)</f>
        <v>2376</v>
      </c>
      <c r="L341" s="25">
        <f>ROUND(('NEW Reference'!E$6*List!$H341)+'NEW Reference'!E$7,0)</f>
        <v>2937</v>
      </c>
      <c r="M341" s="25">
        <f>ROUND(('NEW Reference'!F$6*List!$H341)+'NEW Reference'!F$7,0)</f>
        <v>3060</v>
      </c>
      <c r="N341" s="25">
        <f>ROUND(('NEW Reference'!G$6*List!$H341)+'NEW Reference'!G$7,0)</f>
        <v>3464</v>
      </c>
      <c r="O341" s="25">
        <f>ROUND(('NEW Reference'!H$6*List!$H341)+'NEW Reference'!H$7,0)</f>
        <v>3596</v>
      </c>
      <c r="P341" s="25">
        <f>ROUND(('NEW Reference'!I$6*List!$H341)+'NEW Reference'!I$7,0)</f>
        <v>3738</v>
      </c>
      <c r="Q341" s="25">
        <f>ROUND(('NEW Reference'!J$6*List!$H341)+'NEW Reference'!J$7,0)</f>
        <v>4328</v>
      </c>
      <c r="R341" s="25">
        <f>ROUND(('NEW Reference'!K$6*List!$H341)+'NEW Reference'!K$7,0)</f>
        <v>4465</v>
      </c>
      <c r="S341" s="25">
        <f>ROUND(('NEW Reference'!L$6*List!$H341)+'NEW Reference'!L$7,0)</f>
        <v>4818</v>
      </c>
      <c r="T341" s="25">
        <f>ROUND(('NEW Reference'!M$6*List!$H341)+'NEW Reference'!M$7,0)</f>
        <v>5754</v>
      </c>
      <c r="U341" s="25">
        <f>ROUND(('NEW Reference'!N$6*List!$H341)+'NEW Reference'!N$7,0)</f>
        <v>23217</v>
      </c>
      <c r="V341" s="26">
        <f>ROUND(('NEW Reference'!O$6*List!$H341)+'NEW Reference'!O$7,0)</f>
        <v>863</v>
      </c>
      <c r="W341" s="26">
        <f>ROUND(('NEW Reference'!P$6*List!$H341)+'NEW Reference'!P$7,0)</f>
        <v>1216</v>
      </c>
      <c r="X341" s="26">
        <f>ROUND(('NEW Reference'!Q$6*List!$H341)+'NEW Reference'!Q$7,0)</f>
        <v>608</v>
      </c>
      <c r="Z341" s="3" t="str">
        <f t="shared" si="19"/>
        <v>SUSSEX, Delaware</v>
      </c>
      <c r="AA341" s="79" t="s">
        <v>745</v>
      </c>
      <c r="AB341" s="28" t="s">
        <v>91</v>
      </c>
      <c r="AC341" s="23" t="s">
        <v>741</v>
      </c>
      <c r="AD341" s="29"/>
      <c r="AE341" s="20">
        <f t="shared" si="18"/>
        <v>1.0133000000000001</v>
      </c>
      <c r="AF341" s="75">
        <v>36100</v>
      </c>
      <c r="AG341" t="s">
        <v>746</v>
      </c>
      <c r="AH341" s="20">
        <v>0.87490000000000001</v>
      </c>
    </row>
    <row r="342" spans="1:34">
      <c r="A342" s="83">
        <v>8999</v>
      </c>
      <c r="B342" s="83">
        <v>10990</v>
      </c>
      <c r="C342" s="85">
        <v>99908</v>
      </c>
      <c r="D342" s="78" t="s">
        <v>747</v>
      </c>
      <c r="E342" s="79" t="s">
        <v>236</v>
      </c>
      <c r="F342" s="33" t="s">
        <v>741</v>
      </c>
      <c r="G342" s="24" t="s">
        <v>97</v>
      </c>
      <c r="H342" s="80">
        <f t="shared" si="17"/>
        <v>1.0133000000000001</v>
      </c>
      <c r="I342" s="25">
        <f>ROUND(('NEW Reference'!B$6*List!$H342)+'NEW Reference'!B$7,0)</f>
        <v>1330</v>
      </c>
      <c r="J342" s="25">
        <f>ROUND(('NEW Reference'!C$6*List!$H342)+'NEW Reference'!C$7,0)</f>
        <v>1983</v>
      </c>
      <c r="K342" s="25">
        <f>ROUND(('NEW Reference'!D$6*List!$H342)+'NEW Reference'!D$7,0)</f>
        <v>2376</v>
      </c>
      <c r="L342" s="25">
        <f>ROUND(('NEW Reference'!E$6*List!$H342)+'NEW Reference'!E$7,0)</f>
        <v>2937</v>
      </c>
      <c r="M342" s="25">
        <f>ROUND(('NEW Reference'!F$6*List!$H342)+'NEW Reference'!F$7,0)</f>
        <v>3060</v>
      </c>
      <c r="N342" s="25">
        <f>ROUND(('NEW Reference'!G$6*List!$H342)+'NEW Reference'!G$7,0)</f>
        <v>3464</v>
      </c>
      <c r="O342" s="25">
        <f>ROUND(('NEW Reference'!H$6*List!$H342)+'NEW Reference'!H$7,0)</f>
        <v>3596</v>
      </c>
      <c r="P342" s="25">
        <f>ROUND(('NEW Reference'!I$6*List!$H342)+'NEW Reference'!I$7,0)</f>
        <v>3738</v>
      </c>
      <c r="Q342" s="25">
        <f>ROUND(('NEW Reference'!J$6*List!$H342)+'NEW Reference'!J$7,0)</f>
        <v>4328</v>
      </c>
      <c r="R342" s="25">
        <f>ROUND(('NEW Reference'!K$6*List!$H342)+'NEW Reference'!K$7,0)</f>
        <v>4465</v>
      </c>
      <c r="S342" s="25">
        <f>ROUND(('NEW Reference'!L$6*List!$H342)+'NEW Reference'!L$7,0)</f>
        <v>4818</v>
      </c>
      <c r="T342" s="25">
        <f>ROUND(('NEW Reference'!M$6*List!$H342)+'NEW Reference'!M$7,0)</f>
        <v>5754</v>
      </c>
      <c r="U342" s="25">
        <f>ROUND(('NEW Reference'!N$6*List!$H342)+'NEW Reference'!N$7,0)</f>
        <v>23217</v>
      </c>
      <c r="V342" s="26">
        <f>ROUND(('NEW Reference'!O$6*List!$H342)+'NEW Reference'!O$7,0)</f>
        <v>863</v>
      </c>
      <c r="W342" s="26">
        <f>ROUND(('NEW Reference'!P$6*List!$H342)+'NEW Reference'!P$7,0)</f>
        <v>1216</v>
      </c>
      <c r="X342" s="26">
        <f>ROUND(('NEW Reference'!Q$6*List!$H342)+'NEW Reference'!Q$7,0)</f>
        <v>608</v>
      </c>
      <c r="Z342" s="3" t="str">
        <f t="shared" si="19"/>
        <v>STATEWIDE, Delaware</v>
      </c>
      <c r="AA342" s="79" t="s">
        <v>236</v>
      </c>
      <c r="AB342" s="28" t="s">
        <v>91</v>
      </c>
      <c r="AC342" s="30" t="s">
        <v>741</v>
      </c>
      <c r="AD342" s="31"/>
      <c r="AE342" s="20">
        <f t="shared" si="18"/>
        <v>1.0133000000000001</v>
      </c>
      <c r="AF342" s="75">
        <v>36220</v>
      </c>
      <c r="AG342" t="s">
        <v>748</v>
      </c>
      <c r="AH342" s="20">
        <v>0.87350000000000005</v>
      </c>
    </row>
    <row r="343" spans="1:34">
      <c r="A343" s="83">
        <v>9000</v>
      </c>
      <c r="B343" s="83">
        <v>11001</v>
      </c>
      <c r="C343" s="85">
        <v>47764</v>
      </c>
      <c r="D343" s="78" t="s">
        <v>749</v>
      </c>
      <c r="E343" s="79" t="s">
        <v>750</v>
      </c>
      <c r="F343" s="33" t="s">
        <v>751</v>
      </c>
      <c r="G343" s="24" t="s">
        <v>90</v>
      </c>
      <c r="H343" s="80">
        <f t="shared" si="17"/>
        <v>1.0778000000000001</v>
      </c>
      <c r="I343" s="25">
        <f>ROUND(('NEW Reference'!B$6*List!$H343)+'NEW Reference'!B$7,0)</f>
        <v>1393</v>
      </c>
      <c r="J343" s="25">
        <f>ROUND(('NEW Reference'!C$6*List!$H343)+'NEW Reference'!C$7,0)</f>
        <v>2078</v>
      </c>
      <c r="K343" s="25">
        <f>ROUND(('NEW Reference'!D$6*List!$H343)+'NEW Reference'!D$7,0)</f>
        <v>2489</v>
      </c>
      <c r="L343" s="25">
        <f>ROUND(('NEW Reference'!E$6*List!$H343)+'NEW Reference'!E$7,0)</f>
        <v>3078</v>
      </c>
      <c r="M343" s="25">
        <f>ROUND(('NEW Reference'!F$6*List!$H343)+'NEW Reference'!F$7,0)</f>
        <v>3207</v>
      </c>
      <c r="N343" s="25">
        <f>ROUND(('NEW Reference'!G$6*List!$H343)+'NEW Reference'!G$7,0)</f>
        <v>3630</v>
      </c>
      <c r="O343" s="25">
        <f>ROUND(('NEW Reference'!H$6*List!$H343)+'NEW Reference'!H$7,0)</f>
        <v>3768</v>
      </c>
      <c r="P343" s="25">
        <f>ROUND(('NEW Reference'!I$6*List!$H343)+'NEW Reference'!I$7,0)</f>
        <v>3916</v>
      </c>
      <c r="Q343" s="25">
        <f>ROUND(('NEW Reference'!J$6*List!$H343)+'NEW Reference'!J$7,0)</f>
        <v>4535</v>
      </c>
      <c r="R343" s="25">
        <f>ROUND(('NEW Reference'!K$6*List!$H343)+'NEW Reference'!K$7,0)</f>
        <v>4678</v>
      </c>
      <c r="S343" s="25">
        <f>ROUND(('NEW Reference'!L$6*List!$H343)+'NEW Reference'!L$7,0)</f>
        <v>5048</v>
      </c>
      <c r="T343" s="25">
        <f>ROUND(('NEW Reference'!M$6*List!$H343)+'NEW Reference'!M$7,0)</f>
        <v>6029</v>
      </c>
      <c r="U343" s="25">
        <f>ROUND(('NEW Reference'!N$6*List!$H343)+'NEW Reference'!N$7,0)</f>
        <v>24327</v>
      </c>
      <c r="V343" s="26">
        <f>ROUND(('NEW Reference'!O$6*List!$H343)+'NEW Reference'!O$7,0)</f>
        <v>904</v>
      </c>
      <c r="W343" s="26">
        <f>ROUND(('NEW Reference'!P$6*List!$H343)+'NEW Reference'!P$7,0)</f>
        <v>1274</v>
      </c>
      <c r="X343" s="26">
        <f>ROUND(('NEW Reference'!Q$6*List!$H343)+'NEW Reference'!Q$7,0)</f>
        <v>637</v>
      </c>
      <c r="Z343" s="3" t="str">
        <f t="shared" si="19"/>
        <v>THE DISTRICT, District Of Columbia</v>
      </c>
      <c r="AA343" s="79" t="s">
        <v>750</v>
      </c>
      <c r="AB343" s="28" t="s">
        <v>91</v>
      </c>
      <c r="AC343" s="23" t="s">
        <v>751</v>
      </c>
      <c r="AD343" s="29"/>
      <c r="AE343" s="20">
        <f t="shared" si="18"/>
        <v>1.0778000000000001</v>
      </c>
      <c r="AF343" s="75">
        <v>36260</v>
      </c>
      <c r="AG343" t="s">
        <v>752</v>
      </c>
      <c r="AH343" s="20">
        <v>0.92600000000000005</v>
      </c>
    </row>
    <row r="344" spans="1:34">
      <c r="A344" s="83">
        <v>10000</v>
      </c>
      <c r="B344" s="83">
        <v>12001</v>
      </c>
      <c r="C344" s="85">
        <v>23540</v>
      </c>
      <c r="D344" s="78" t="s">
        <v>462</v>
      </c>
      <c r="E344" s="79" t="s">
        <v>753</v>
      </c>
      <c r="F344" s="33" t="s">
        <v>754</v>
      </c>
      <c r="G344" s="24" t="s">
        <v>90</v>
      </c>
      <c r="H344" s="80">
        <f t="shared" si="17"/>
        <v>0.89910000000000001</v>
      </c>
      <c r="I344" s="25">
        <f>ROUND(('NEW Reference'!B$6*List!$H344)+'NEW Reference'!B$7,0)</f>
        <v>1217</v>
      </c>
      <c r="J344" s="25">
        <f>ROUND(('NEW Reference'!C$6*List!$H344)+'NEW Reference'!C$7,0)</f>
        <v>1815</v>
      </c>
      <c r="K344" s="25">
        <f>ROUND(('NEW Reference'!D$6*List!$H344)+'NEW Reference'!D$7,0)</f>
        <v>2175</v>
      </c>
      <c r="L344" s="25">
        <f>ROUND(('NEW Reference'!E$6*List!$H344)+'NEW Reference'!E$7,0)</f>
        <v>2688</v>
      </c>
      <c r="M344" s="25">
        <f>ROUND(('NEW Reference'!F$6*List!$H344)+'NEW Reference'!F$7,0)</f>
        <v>2801</v>
      </c>
      <c r="N344" s="25">
        <f>ROUND(('NEW Reference'!G$6*List!$H344)+'NEW Reference'!G$7,0)</f>
        <v>3171</v>
      </c>
      <c r="O344" s="25">
        <f>ROUND(('NEW Reference'!H$6*List!$H344)+'NEW Reference'!H$7,0)</f>
        <v>3292</v>
      </c>
      <c r="P344" s="25">
        <f>ROUND(('NEW Reference'!I$6*List!$H344)+'NEW Reference'!I$7,0)</f>
        <v>3421</v>
      </c>
      <c r="Q344" s="25">
        <f>ROUND(('NEW Reference'!J$6*List!$H344)+'NEW Reference'!J$7,0)</f>
        <v>3962</v>
      </c>
      <c r="R344" s="25">
        <f>ROUND(('NEW Reference'!K$6*List!$H344)+'NEW Reference'!K$7,0)</f>
        <v>4087</v>
      </c>
      <c r="S344" s="25">
        <f>ROUND(('NEW Reference'!L$6*List!$H344)+'NEW Reference'!L$7,0)</f>
        <v>4410</v>
      </c>
      <c r="T344" s="25">
        <f>ROUND(('NEW Reference'!M$6*List!$H344)+'NEW Reference'!M$7,0)</f>
        <v>5267</v>
      </c>
      <c r="U344" s="25">
        <f>ROUND(('NEW Reference'!N$6*List!$H344)+'NEW Reference'!N$7,0)</f>
        <v>21250</v>
      </c>
      <c r="V344" s="26">
        <f>ROUND(('NEW Reference'!O$6*List!$H344)+'NEW Reference'!O$7,0)</f>
        <v>790</v>
      </c>
      <c r="W344" s="26">
        <f>ROUND(('NEW Reference'!P$6*List!$H344)+'NEW Reference'!P$7,0)</f>
        <v>1113</v>
      </c>
      <c r="X344" s="26">
        <f>ROUND(('NEW Reference'!Q$6*List!$H344)+'NEW Reference'!Q$7,0)</f>
        <v>557</v>
      </c>
      <c r="Z344" s="3" t="str">
        <f t="shared" si="19"/>
        <v>ALACHUA, Florida</v>
      </c>
      <c r="AA344" s="79" t="s">
        <v>753</v>
      </c>
      <c r="AB344" s="28" t="s">
        <v>91</v>
      </c>
      <c r="AC344" s="23" t="s">
        <v>754</v>
      </c>
      <c r="AD344" s="29"/>
      <c r="AE344" s="20">
        <f t="shared" si="18"/>
        <v>0.89910000000000001</v>
      </c>
      <c r="AF344" s="75">
        <v>36420</v>
      </c>
      <c r="AG344" t="s">
        <v>755</v>
      </c>
      <c r="AH344" s="20">
        <v>0.87539999999999996</v>
      </c>
    </row>
    <row r="345" spans="1:34">
      <c r="A345" s="83">
        <v>10010</v>
      </c>
      <c r="B345" s="83">
        <v>12003</v>
      </c>
      <c r="C345" s="85">
        <v>27260</v>
      </c>
      <c r="D345" s="78" t="s">
        <v>554</v>
      </c>
      <c r="E345" s="79" t="s">
        <v>756</v>
      </c>
      <c r="F345" s="33" t="s">
        <v>754</v>
      </c>
      <c r="G345" s="24" t="s">
        <v>90</v>
      </c>
      <c r="H345" s="80">
        <f t="shared" si="17"/>
        <v>0.87870000000000004</v>
      </c>
      <c r="I345" s="25">
        <f>ROUND(('NEW Reference'!B$6*List!$H345)+'NEW Reference'!B$7,0)</f>
        <v>1197</v>
      </c>
      <c r="J345" s="25">
        <f>ROUND(('NEW Reference'!C$6*List!$H345)+'NEW Reference'!C$7,0)</f>
        <v>1785</v>
      </c>
      <c r="K345" s="25">
        <f>ROUND(('NEW Reference'!D$6*List!$H345)+'NEW Reference'!D$7,0)</f>
        <v>2139</v>
      </c>
      <c r="L345" s="25">
        <f>ROUND(('NEW Reference'!E$6*List!$H345)+'NEW Reference'!E$7,0)</f>
        <v>2644</v>
      </c>
      <c r="M345" s="25">
        <f>ROUND(('NEW Reference'!F$6*List!$H345)+'NEW Reference'!F$7,0)</f>
        <v>2755</v>
      </c>
      <c r="N345" s="25">
        <f>ROUND(('NEW Reference'!G$6*List!$H345)+'NEW Reference'!G$7,0)</f>
        <v>3118</v>
      </c>
      <c r="O345" s="25">
        <f>ROUND(('NEW Reference'!H$6*List!$H345)+'NEW Reference'!H$7,0)</f>
        <v>3237</v>
      </c>
      <c r="P345" s="25">
        <f>ROUND(('NEW Reference'!I$6*List!$H345)+'NEW Reference'!I$7,0)</f>
        <v>3365</v>
      </c>
      <c r="Q345" s="25">
        <f>ROUND(('NEW Reference'!J$6*List!$H345)+'NEW Reference'!J$7,0)</f>
        <v>3896</v>
      </c>
      <c r="R345" s="25">
        <f>ROUND(('NEW Reference'!K$6*List!$H345)+'NEW Reference'!K$7,0)</f>
        <v>4019</v>
      </c>
      <c r="S345" s="25">
        <f>ROUND(('NEW Reference'!L$6*List!$H345)+'NEW Reference'!L$7,0)</f>
        <v>4337</v>
      </c>
      <c r="T345" s="25">
        <f>ROUND(('NEW Reference'!M$6*List!$H345)+'NEW Reference'!M$7,0)</f>
        <v>5180</v>
      </c>
      <c r="U345" s="25">
        <f>ROUND(('NEW Reference'!N$6*List!$H345)+'NEW Reference'!N$7,0)</f>
        <v>20899</v>
      </c>
      <c r="V345" s="26">
        <f>ROUND(('NEW Reference'!O$6*List!$H345)+'NEW Reference'!O$7,0)</f>
        <v>777</v>
      </c>
      <c r="W345" s="26">
        <f>ROUND(('NEW Reference'!P$6*List!$H345)+'NEW Reference'!P$7,0)</f>
        <v>1095</v>
      </c>
      <c r="X345" s="26">
        <f>ROUND(('NEW Reference'!Q$6*List!$H345)+'NEW Reference'!Q$7,0)</f>
        <v>547</v>
      </c>
      <c r="Z345" s="3" t="str">
        <f t="shared" si="19"/>
        <v>BAKER, Florida</v>
      </c>
      <c r="AA345" s="79" t="s">
        <v>756</v>
      </c>
      <c r="AB345" s="28" t="s">
        <v>91</v>
      </c>
      <c r="AC345" s="23" t="s">
        <v>754</v>
      </c>
      <c r="AD345" s="29"/>
      <c r="AE345" s="20">
        <f t="shared" si="18"/>
        <v>0.87870000000000004</v>
      </c>
      <c r="AF345" s="75">
        <v>36500</v>
      </c>
      <c r="AG345" t="s">
        <v>757</v>
      </c>
      <c r="AH345" s="20">
        <v>1.1373</v>
      </c>
    </row>
    <row r="346" spans="1:34">
      <c r="A346" s="83">
        <v>10020</v>
      </c>
      <c r="B346" s="83">
        <v>12005</v>
      </c>
      <c r="C346" s="85">
        <v>37460</v>
      </c>
      <c r="D346" s="78" t="s">
        <v>758</v>
      </c>
      <c r="E346" s="79" t="s">
        <v>759</v>
      </c>
      <c r="F346" s="33" t="s">
        <v>754</v>
      </c>
      <c r="G346" s="24" t="s">
        <v>90</v>
      </c>
      <c r="H346" s="80">
        <f t="shared" si="17"/>
        <v>0.85680000000000001</v>
      </c>
      <c r="I346" s="25">
        <f>ROUND(('NEW Reference'!B$6*List!$H346)+'NEW Reference'!B$7,0)</f>
        <v>1175</v>
      </c>
      <c r="J346" s="25">
        <f>ROUND(('NEW Reference'!C$6*List!$H346)+'NEW Reference'!C$7,0)</f>
        <v>1753</v>
      </c>
      <c r="K346" s="25">
        <f>ROUND(('NEW Reference'!D$6*List!$H346)+'NEW Reference'!D$7,0)</f>
        <v>2100</v>
      </c>
      <c r="L346" s="25">
        <f>ROUND(('NEW Reference'!E$6*List!$H346)+'NEW Reference'!E$7,0)</f>
        <v>2596</v>
      </c>
      <c r="M346" s="25">
        <f>ROUND(('NEW Reference'!F$6*List!$H346)+'NEW Reference'!F$7,0)</f>
        <v>2705</v>
      </c>
      <c r="N346" s="25">
        <f>ROUND(('NEW Reference'!G$6*List!$H346)+'NEW Reference'!G$7,0)</f>
        <v>3062</v>
      </c>
      <c r="O346" s="25">
        <f>ROUND(('NEW Reference'!H$6*List!$H346)+'NEW Reference'!H$7,0)</f>
        <v>3179</v>
      </c>
      <c r="P346" s="25">
        <f>ROUND(('NEW Reference'!I$6*List!$H346)+'NEW Reference'!I$7,0)</f>
        <v>3304</v>
      </c>
      <c r="Q346" s="25">
        <f>ROUND(('NEW Reference'!J$6*List!$H346)+'NEW Reference'!J$7,0)</f>
        <v>3826</v>
      </c>
      <c r="R346" s="25">
        <f>ROUND(('NEW Reference'!K$6*List!$H346)+'NEW Reference'!K$7,0)</f>
        <v>3947</v>
      </c>
      <c r="S346" s="25">
        <f>ROUND(('NEW Reference'!L$6*List!$H346)+'NEW Reference'!L$7,0)</f>
        <v>4259</v>
      </c>
      <c r="T346" s="25">
        <f>ROUND(('NEW Reference'!M$6*List!$H346)+'NEW Reference'!M$7,0)</f>
        <v>5086</v>
      </c>
      <c r="U346" s="25">
        <f>ROUND(('NEW Reference'!N$6*List!$H346)+'NEW Reference'!N$7,0)</f>
        <v>20522</v>
      </c>
      <c r="V346" s="26">
        <f>ROUND(('NEW Reference'!O$6*List!$H346)+'NEW Reference'!O$7,0)</f>
        <v>763</v>
      </c>
      <c r="W346" s="26">
        <f>ROUND(('NEW Reference'!P$6*List!$H346)+'NEW Reference'!P$7,0)</f>
        <v>1075</v>
      </c>
      <c r="X346" s="26">
        <f>ROUND(('NEW Reference'!Q$6*List!$H346)+'NEW Reference'!Q$7,0)</f>
        <v>538</v>
      </c>
      <c r="Z346" s="3" t="str">
        <f t="shared" si="19"/>
        <v>BAY, Florida</v>
      </c>
      <c r="AA346" s="79" t="s">
        <v>759</v>
      </c>
      <c r="AB346" s="28" t="s">
        <v>91</v>
      </c>
      <c r="AC346" s="23" t="s">
        <v>754</v>
      </c>
      <c r="AD346" s="29"/>
      <c r="AE346" s="20">
        <f t="shared" si="18"/>
        <v>0.85680000000000001</v>
      </c>
      <c r="AF346" s="75">
        <v>36540</v>
      </c>
      <c r="AG346" t="s">
        <v>760</v>
      </c>
      <c r="AH346" s="20">
        <v>1.0442</v>
      </c>
    </row>
    <row r="347" spans="1:34">
      <c r="A347" s="83">
        <v>10030</v>
      </c>
      <c r="B347" s="83">
        <v>12007</v>
      </c>
      <c r="C347" s="85">
        <v>99910</v>
      </c>
      <c r="D347" s="78" t="s">
        <v>107</v>
      </c>
      <c r="E347" s="79" t="s">
        <v>761</v>
      </c>
      <c r="F347" s="34" t="s">
        <v>754</v>
      </c>
      <c r="G347" s="24" t="s">
        <v>97</v>
      </c>
      <c r="H347" s="80">
        <f t="shared" si="17"/>
        <v>0.83950000000000002</v>
      </c>
      <c r="I347" s="25">
        <f>ROUND(('NEW Reference'!B$6*List!$H347)+'NEW Reference'!B$7,0)</f>
        <v>1158</v>
      </c>
      <c r="J347" s="25">
        <f>ROUND(('NEW Reference'!C$6*List!$H347)+'NEW Reference'!C$7,0)</f>
        <v>1727</v>
      </c>
      <c r="K347" s="25">
        <f>ROUND(('NEW Reference'!D$6*List!$H347)+'NEW Reference'!D$7,0)</f>
        <v>2070</v>
      </c>
      <c r="L347" s="25">
        <f>ROUND(('NEW Reference'!E$6*List!$H347)+'NEW Reference'!E$7,0)</f>
        <v>2559</v>
      </c>
      <c r="M347" s="25">
        <f>ROUND(('NEW Reference'!F$6*List!$H347)+'NEW Reference'!F$7,0)</f>
        <v>2666</v>
      </c>
      <c r="N347" s="25">
        <f>ROUND(('NEW Reference'!G$6*List!$H347)+'NEW Reference'!G$7,0)</f>
        <v>3018</v>
      </c>
      <c r="O347" s="25">
        <f>ROUND(('NEW Reference'!H$6*List!$H347)+'NEW Reference'!H$7,0)</f>
        <v>3133</v>
      </c>
      <c r="P347" s="25">
        <f>ROUND(('NEW Reference'!I$6*List!$H347)+'NEW Reference'!I$7,0)</f>
        <v>3256</v>
      </c>
      <c r="Q347" s="25">
        <f>ROUND(('NEW Reference'!J$6*List!$H347)+'NEW Reference'!J$7,0)</f>
        <v>3770</v>
      </c>
      <c r="R347" s="25">
        <f>ROUND(('NEW Reference'!K$6*List!$H347)+'NEW Reference'!K$7,0)</f>
        <v>3889</v>
      </c>
      <c r="S347" s="25">
        <f>ROUND(('NEW Reference'!L$6*List!$H347)+'NEW Reference'!L$7,0)</f>
        <v>4197</v>
      </c>
      <c r="T347" s="25">
        <f>ROUND(('NEW Reference'!M$6*List!$H347)+'NEW Reference'!M$7,0)</f>
        <v>5012</v>
      </c>
      <c r="U347" s="25">
        <f>ROUND(('NEW Reference'!N$6*List!$H347)+'NEW Reference'!N$7,0)</f>
        <v>20224</v>
      </c>
      <c r="V347" s="26">
        <f>ROUND(('NEW Reference'!O$6*List!$H347)+'NEW Reference'!O$7,0)</f>
        <v>752</v>
      </c>
      <c r="W347" s="26">
        <f>ROUND(('NEW Reference'!P$6*List!$H347)+'NEW Reference'!P$7,0)</f>
        <v>1059</v>
      </c>
      <c r="X347" s="26">
        <f>ROUND(('NEW Reference'!Q$6*List!$H347)+'NEW Reference'!Q$7,0)</f>
        <v>530</v>
      </c>
      <c r="Z347" s="3" t="str">
        <f t="shared" si="19"/>
        <v>BRADFORD, Florida</v>
      </c>
      <c r="AA347" s="79" t="s">
        <v>761</v>
      </c>
      <c r="AB347" s="28" t="s">
        <v>91</v>
      </c>
      <c r="AC347" s="30" t="s">
        <v>754</v>
      </c>
      <c r="AD347" s="31"/>
      <c r="AE347" s="20">
        <f t="shared" si="18"/>
        <v>0.83950000000000002</v>
      </c>
      <c r="AF347" s="75">
        <v>36740</v>
      </c>
      <c r="AG347" t="s">
        <v>762</v>
      </c>
      <c r="AH347" s="20">
        <v>0.97089999999999999</v>
      </c>
    </row>
    <row r="348" spans="1:34">
      <c r="A348" s="83">
        <v>10040</v>
      </c>
      <c r="B348" s="83">
        <v>12009</v>
      </c>
      <c r="C348" s="85">
        <v>37340</v>
      </c>
      <c r="D348" s="78" t="s">
        <v>763</v>
      </c>
      <c r="E348" s="79" t="s">
        <v>764</v>
      </c>
      <c r="F348" s="33" t="s">
        <v>754</v>
      </c>
      <c r="G348" s="24" t="s">
        <v>90</v>
      </c>
      <c r="H348" s="80">
        <f t="shared" si="17"/>
        <v>0.95199999999999996</v>
      </c>
      <c r="I348" s="25">
        <f>ROUND(('NEW Reference'!B$6*List!$H348)+'NEW Reference'!B$7,0)</f>
        <v>1269</v>
      </c>
      <c r="J348" s="25">
        <f>ROUND(('NEW Reference'!C$6*List!$H348)+'NEW Reference'!C$7,0)</f>
        <v>1893</v>
      </c>
      <c r="K348" s="25">
        <f>ROUND(('NEW Reference'!D$6*List!$H348)+'NEW Reference'!D$7,0)</f>
        <v>2268</v>
      </c>
      <c r="L348" s="25">
        <f>ROUND(('NEW Reference'!E$6*List!$H348)+'NEW Reference'!E$7,0)</f>
        <v>2804</v>
      </c>
      <c r="M348" s="25">
        <f>ROUND(('NEW Reference'!F$6*List!$H348)+'NEW Reference'!F$7,0)</f>
        <v>2921</v>
      </c>
      <c r="N348" s="25">
        <f>ROUND(('NEW Reference'!G$6*List!$H348)+'NEW Reference'!G$7,0)</f>
        <v>3307</v>
      </c>
      <c r="O348" s="25">
        <f>ROUND(('NEW Reference'!H$6*List!$H348)+'NEW Reference'!H$7,0)</f>
        <v>3433</v>
      </c>
      <c r="P348" s="25">
        <f>ROUND(('NEW Reference'!I$6*List!$H348)+'NEW Reference'!I$7,0)</f>
        <v>3568</v>
      </c>
      <c r="Q348" s="25">
        <f>ROUND(('NEW Reference'!J$6*List!$H348)+'NEW Reference'!J$7,0)</f>
        <v>4132</v>
      </c>
      <c r="R348" s="25">
        <f>ROUND(('NEW Reference'!K$6*List!$H348)+'NEW Reference'!K$7,0)</f>
        <v>4262</v>
      </c>
      <c r="S348" s="25">
        <f>ROUND(('NEW Reference'!L$6*List!$H348)+'NEW Reference'!L$7,0)</f>
        <v>4599</v>
      </c>
      <c r="T348" s="25">
        <f>ROUND(('NEW Reference'!M$6*List!$H348)+'NEW Reference'!M$7,0)</f>
        <v>5492</v>
      </c>
      <c r="U348" s="25">
        <f>ROUND(('NEW Reference'!N$6*List!$H348)+'NEW Reference'!N$7,0)</f>
        <v>22161</v>
      </c>
      <c r="V348" s="26">
        <f>ROUND(('NEW Reference'!O$6*List!$H348)+'NEW Reference'!O$7,0)</f>
        <v>824</v>
      </c>
      <c r="W348" s="26">
        <f>ROUND(('NEW Reference'!P$6*List!$H348)+'NEW Reference'!P$7,0)</f>
        <v>1161</v>
      </c>
      <c r="X348" s="26">
        <f>ROUND(('NEW Reference'!Q$6*List!$H348)+'NEW Reference'!Q$7,0)</f>
        <v>580</v>
      </c>
      <c r="Z348" s="3" t="str">
        <f t="shared" si="19"/>
        <v>BREVARD, Florida</v>
      </c>
      <c r="AA348" s="79" t="s">
        <v>764</v>
      </c>
      <c r="AB348" s="28" t="s">
        <v>91</v>
      </c>
      <c r="AC348" s="30" t="s">
        <v>754</v>
      </c>
      <c r="AD348" s="31"/>
      <c r="AE348" s="20">
        <f t="shared" si="18"/>
        <v>0.95199999999999996</v>
      </c>
      <c r="AF348" s="75">
        <v>36780</v>
      </c>
      <c r="AG348" t="s">
        <v>765</v>
      </c>
      <c r="AH348" s="20">
        <v>0.94469999999999998</v>
      </c>
    </row>
    <row r="349" spans="1:34">
      <c r="A349" s="83">
        <v>10050</v>
      </c>
      <c r="B349" s="83">
        <v>12011</v>
      </c>
      <c r="C349" s="85">
        <v>22744</v>
      </c>
      <c r="D349" s="78" t="s">
        <v>451</v>
      </c>
      <c r="E349" s="79" t="s">
        <v>766</v>
      </c>
      <c r="F349" s="33" t="s">
        <v>754</v>
      </c>
      <c r="G349" s="24" t="s">
        <v>90</v>
      </c>
      <c r="H349" s="80">
        <f t="shared" si="17"/>
        <v>0.96919999999999995</v>
      </c>
      <c r="I349" s="25">
        <f>ROUND(('NEW Reference'!B$6*List!$H349)+'NEW Reference'!B$7,0)</f>
        <v>1286</v>
      </c>
      <c r="J349" s="25">
        <f>ROUND(('NEW Reference'!C$6*List!$H349)+'NEW Reference'!C$7,0)</f>
        <v>1918</v>
      </c>
      <c r="K349" s="25">
        <f>ROUND(('NEW Reference'!D$6*List!$H349)+'NEW Reference'!D$7,0)</f>
        <v>2298</v>
      </c>
      <c r="L349" s="25">
        <f>ROUND(('NEW Reference'!E$6*List!$H349)+'NEW Reference'!E$7,0)</f>
        <v>2841</v>
      </c>
      <c r="M349" s="25">
        <f>ROUND(('NEW Reference'!F$6*List!$H349)+'NEW Reference'!F$7,0)</f>
        <v>2960</v>
      </c>
      <c r="N349" s="25">
        <f>ROUND(('NEW Reference'!G$6*List!$H349)+'NEW Reference'!G$7,0)</f>
        <v>3351</v>
      </c>
      <c r="O349" s="25">
        <f>ROUND(('NEW Reference'!H$6*List!$H349)+'NEW Reference'!H$7,0)</f>
        <v>3479</v>
      </c>
      <c r="P349" s="25">
        <f>ROUND(('NEW Reference'!I$6*List!$H349)+'NEW Reference'!I$7,0)</f>
        <v>3615</v>
      </c>
      <c r="Q349" s="25">
        <f>ROUND(('NEW Reference'!J$6*List!$H349)+'NEW Reference'!J$7,0)</f>
        <v>4187</v>
      </c>
      <c r="R349" s="25">
        <f>ROUND(('NEW Reference'!K$6*List!$H349)+'NEW Reference'!K$7,0)</f>
        <v>4319</v>
      </c>
      <c r="S349" s="25">
        <f>ROUND(('NEW Reference'!L$6*List!$H349)+'NEW Reference'!L$7,0)</f>
        <v>4660</v>
      </c>
      <c r="T349" s="25">
        <f>ROUND(('NEW Reference'!M$6*List!$H349)+'NEW Reference'!M$7,0)</f>
        <v>5566</v>
      </c>
      <c r="U349" s="25">
        <f>ROUND(('NEW Reference'!N$6*List!$H349)+'NEW Reference'!N$7,0)</f>
        <v>22457</v>
      </c>
      <c r="V349" s="26">
        <f>ROUND(('NEW Reference'!O$6*List!$H349)+'NEW Reference'!O$7,0)</f>
        <v>835</v>
      </c>
      <c r="W349" s="26">
        <f>ROUND(('NEW Reference'!P$6*List!$H349)+'NEW Reference'!P$7,0)</f>
        <v>1176</v>
      </c>
      <c r="X349" s="26">
        <f>ROUND(('NEW Reference'!Q$6*List!$H349)+'NEW Reference'!Q$7,0)</f>
        <v>588</v>
      </c>
      <c r="Z349" s="3" t="str">
        <f t="shared" si="19"/>
        <v>BROWARD, Florida</v>
      </c>
      <c r="AA349" s="79" t="s">
        <v>766</v>
      </c>
      <c r="AB349" s="28" t="s">
        <v>91</v>
      </c>
      <c r="AC349" s="30" t="s">
        <v>754</v>
      </c>
      <c r="AD349" s="31"/>
      <c r="AE349" s="20">
        <f t="shared" si="18"/>
        <v>0.96919999999999995</v>
      </c>
      <c r="AF349" s="75">
        <v>36980</v>
      </c>
      <c r="AG349" t="s">
        <v>767</v>
      </c>
      <c r="AH349" s="20">
        <v>0.9052</v>
      </c>
    </row>
    <row r="350" spans="1:34">
      <c r="A350" s="83">
        <v>10060</v>
      </c>
      <c r="B350" s="83">
        <v>12013</v>
      </c>
      <c r="C350" s="85">
        <v>99910</v>
      </c>
      <c r="D350" s="78" t="s">
        <v>107</v>
      </c>
      <c r="E350" s="79" t="s">
        <v>109</v>
      </c>
      <c r="F350" s="34" t="s">
        <v>754</v>
      </c>
      <c r="G350" s="24" t="s">
        <v>97</v>
      </c>
      <c r="H350" s="80">
        <f t="shared" si="17"/>
        <v>0.83950000000000002</v>
      </c>
      <c r="I350" s="25">
        <f>ROUND(('NEW Reference'!B$6*List!$H350)+'NEW Reference'!B$7,0)</f>
        <v>1158</v>
      </c>
      <c r="J350" s="25">
        <f>ROUND(('NEW Reference'!C$6*List!$H350)+'NEW Reference'!C$7,0)</f>
        <v>1727</v>
      </c>
      <c r="K350" s="25">
        <f>ROUND(('NEW Reference'!D$6*List!$H350)+'NEW Reference'!D$7,0)</f>
        <v>2070</v>
      </c>
      <c r="L350" s="25">
        <f>ROUND(('NEW Reference'!E$6*List!$H350)+'NEW Reference'!E$7,0)</f>
        <v>2559</v>
      </c>
      <c r="M350" s="25">
        <f>ROUND(('NEW Reference'!F$6*List!$H350)+'NEW Reference'!F$7,0)</f>
        <v>2666</v>
      </c>
      <c r="N350" s="25">
        <f>ROUND(('NEW Reference'!G$6*List!$H350)+'NEW Reference'!G$7,0)</f>
        <v>3018</v>
      </c>
      <c r="O350" s="25">
        <f>ROUND(('NEW Reference'!H$6*List!$H350)+'NEW Reference'!H$7,0)</f>
        <v>3133</v>
      </c>
      <c r="P350" s="25">
        <f>ROUND(('NEW Reference'!I$6*List!$H350)+'NEW Reference'!I$7,0)</f>
        <v>3256</v>
      </c>
      <c r="Q350" s="25">
        <f>ROUND(('NEW Reference'!J$6*List!$H350)+'NEW Reference'!J$7,0)</f>
        <v>3770</v>
      </c>
      <c r="R350" s="25">
        <f>ROUND(('NEW Reference'!K$6*List!$H350)+'NEW Reference'!K$7,0)</f>
        <v>3889</v>
      </c>
      <c r="S350" s="25">
        <f>ROUND(('NEW Reference'!L$6*List!$H350)+'NEW Reference'!L$7,0)</f>
        <v>4197</v>
      </c>
      <c r="T350" s="25">
        <f>ROUND(('NEW Reference'!M$6*List!$H350)+'NEW Reference'!M$7,0)</f>
        <v>5012</v>
      </c>
      <c r="U350" s="25">
        <f>ROUND(('NEW Reference'!N$6*List!$H350)+'NEW Reference'!N$7,0)</f>
        <v>20224</v>
      </c>
      <c r="V350" s="26">
        <f>ROUND(('NEW Reference'!O$6*List!$H350)+'NEW Reference'!O$7,0)</f>
        <v>752</v>
      </c>
      <c r="W350" s="26">
        <f>ROUND(('NEW Reference'!P$6*List!$H350)+'NEW Reference'!P$7,0)</f>
        <v>1059</v>
      </c>
      <c r="X350" s="26">
        <f>ROUND(('NEW Reference'!Q$6*List!$H350)+'NEW Reference'!Q$7,0)</f>
        <v>530</v>
      </c>
      <c r="Z350" s="3" t="str">
        <f t="shared" si="19"/>
        <v>CALHOUN, Florida</v>
      </c>
      <c r="AA350" s="79" t="s">
        <v>109</v>
      </c>
      <c r="AB350" s="28" t="s">
        <v>91</v>
      </c>
      <c r="AC350" s="23" t="s">
        <v>754</v>
      </c>
      <c r="AD350" s="29"/>
      <c r="AE350" s="20">
        <f t="shared" si="18"/>
        <v>0.83950000000000002</v>
      </c>
      <c r="AF350" s="75">
        <v>37100</v>
      </c>
      <c r="AG350" t="s">
        <v>594</v>
      </c>
      <c r="AH350" s="20">
        <v>1.2536</v>
      </c>
    </row>
    <row r="351" spans="1:34">
      <c r="A351" s="83">
        <v>10070</v>
      </c>
      <c r="B351" s="83">
        <v>12015</v>
      </c>
      <c r="C351" s="85">
        <v>39460</v>
      </c>
      <c r="D351" s="78" t="s">
        <v>768</v>
      </c>
      <c r="E351" s="79" t="s">
        <v>769</v>
      </c>
      <c r="F351" s="33" t="s">
        <v>754</v>
      </c>
      <c r="G351" s="24" t="s">
        <v>90</v>
      </c>
      <c r="H351" s="80">
        <f t="shared" si="17"/>
        <v>0.88270000000000004</v>
      </c>
      <c r="I351" s="25">
        <f>ROUND(('NEW Reference'!B$6*List!$H351)+'NEW Reference'!B$7,0)</f>
        <v>1201</v>
      </c>
      <c r="J351" s="25">
        <f>ROUND(('NEW Reference'!C$6*List!$H351)+'NEW Reference'!C$7,0)</f>
        <v>1791</v>
      </c>
      <c r="K351" s="25">
        <f>ROUND(('NEW Reference'!D$6*List!$H351)+'NEW Reference'!D$7,0)</f>
        <v>2146</v>
      </c>
      <c r="L351" s="25">
        <f>ROUND(('NEW Reference'!E$6*List!$H351)+'NEW Reference'!E$7,0)</f>
        <v>2653</v>
      </c>
      <c r="M351" s="25">
        <f>ROUND(('NEW Reference'!F$6*List!$H351)+'NEW Reference'!F$7,0)</f>
        <v>2764</v>
      </c>
      <c r="N351" s="25">
        <f>ROUND(('NEW Reference'!G$6*List!$H351)+'NEW Reference'!G$7,0)</f>
        <v>3129</v>
      </c>
      <c r="O351" s="25">
        <f>ROUND(('NEW Reference'!H$6*List!$H351)+'NEW Reference'!H$7,0)</f>
        <v>3248</v>
      </c>
      <c r="P351" s="25">
        <f>ROUND(('NEW Reference'!I$6*List!$H351)+'NEW Reference'!I$7,0)</f>
        <v>3376</v>
      </c>
      <c r="Q351" s="25">
        <f>ROUND(('NEW Reference'!J$6*List!$H351)+'NEW Reference'!J$7,0)</f>
        <v>3909</v>
      </c>
      <c r="R351" s="25">
        <f>ROUND(('NEW Reference'!K$6*List!$H351)+'NEW Reference'!K$7,0)</f>
        <v>4032</v>
      </c>
      <c r="S351" s="25">
        <f>ROUND(('NEW Reference'!L$6*List!$H351)+'NEW Reference'!L$7,0)</f>
        <v>4351</v>
      </c>
      <c r="T351" s="25">
        <f>ROUND(('NEW Reference'!M$6*List!$H351)+'NEW Reference'!M$7,0)</f>
        <v>5197</v>
      </c>
      <c r="U351" s="25">
        <f>ROUND(('NEW Reference'!N$6*List!$H351)+'NEW Reference'!N$7,0)</f>
        <v>20968</v>
      </c>
      <c r="V351" s="26">
        <f>ROUND(('NEW Reference'!O$6*List!$H351)+'NEW Reference'!O$7,0)</f>
        <v>780</v>
      </c>
      <c r="W351" s="26">
        <f>ROUND(('NEW Reference'!P$6*List!$H351)+'NEW Reference'!P$7,0)</f>
        <v>1098</v>
      </c>
      <c r="X351" s="26">
        <f>ROUND(('NEW Reference'!Q$6*List!$H351)+'NEW Reference'!Q$7,0)</f>
        <v>549</v>
      </c>
      <c r="Z351" s="3" t="str">
        <f t="shared" si="19"/>
        <v>CHARLOTTE, Florida</v>
      </c>
      <c r="AA351" s="79" t="s">
        <v>769</v>
      </c>
      <c r="AB351" s="28" t="s">
        <v>91</v>
      </c>
      <c r="AC351" s="23" t="s">
        <v>754</v>
      </c>
      <c r="AD351" s="29"/>
      <c r="AE351" s="20">
        <f t="shared" si="18"/>
        <v>0.88270000000000004</v>
      </c>
      <c r="AF351" s="75">
        <v>37140</v>
      </c>
      <c r="AG351" t="s">
        <v>770</v>
      </c>
      <c r="AH351" s="20">
        <v>0.8671000000000002</v>
      </c>
    </row>
    <row r="352" spans="1:34">
      <c r="A352" s="83">
        <v>10080</v>
      </c>
      <c r="B352" s="83">
        <v>12017</v>
      </c>
      <c r="C352" s="85">
        <v>26140</v>
      </c>
      <c r="D352" s="78" t="s">
        <v>524</v>
      </c>
      <c r="E352" s="79" t="s">
        <v>771</v>
      </c>
      <c r="F352" s="33" t="s">
        <v>754</v>
      </c>
      <c r="G352" s="24" t="s">
        <v>90</v>
      </c>
      <c r="H352" s="80">
        <f t="shared" si="17"/>
        <v>0.8601000000000002</v>
      </c>
      <c r="I352" s="25">
        <f>ROUND(('NEW Reference'!B$6*List!$H352)+'NEW Reference'!B$7,0)</f>
        <v>1179</v>
      </c>
      <c r="J352" s="25">
        <f>ROUND(('NEW Reference'!C$6*List!$H352)+'NEW Reference'!C$7,0)</f>
        <v>1757</v>
      </c>
      <c r="K352" s="25">
        <f>ROUND(('NEW Reference'!D$6*List!$H352)+'NEW Reference'!D$7,0)</f>
        <v>2106</v>
      </c>
      <c r="L352" s="25">
        <f>ROUND(('NEW Reference'!E$6*List!$H352)+'NEW Reference'!E$7,0)</f>
        <v>2604</v>
      </c>
      <c r="M352" s="25">
        <f>ROUND(('NEW Reference'!F$6*List!$H352)+'NEW Reference'!F$7,0)</f>
        <v>2712</v>
      </c>
      <c r="N352" s="25">
        <f>ROUND(('NEW Reference'!G$6*List!$H352)+'NEW Reference'!G$7,0)</f>
        <v>3070</v>
      </c>
      <c r="O352" s="25">
        <f>ROUND(('NEW Reference'!H$6*List!$H352)+'NEW Reference'!H$7,0)</f>
        <v>3188</v>
      </c>
      <c r="P352" s="25">
        <f>ROUND(('NEW Reference'!I$6*List!$H352)+'NEW Reference'!I$7,0)</f>
        <v>3313</v>
      </c>
      <c r="Q352" s="25">
        <f>ROUND(('NEW Reference'!J$6*List!$H352)+'NEW Reference'!J$7,0)</f>
        <v>3837</v>
      </c>
      <c r="R352" s="25">
        <f>ROUND(('NEW Reference'!K$6*List!$H352)+'NEW Reference'!K$7,0)</f>
        <v>3957</v>
      </c>
      <c r="S352" s="25">
        <f>ROUND(('NEW Reference'!L$6*List!$H352)+'NEW Reference'!L$7,0)</f>
        <v>4270</v>
      </c>
      <c r="T352" s="25">
        <f>ROUND(('NEW Reference'!M$6*List!$H352)+'NEW Reference'!M$7,0)</f>
        <v>5100</v>
      </c>
      <c r="U352" s="25">
        <f>ROUND(('NEW Reference'!N$6*List!$H352)+'NEW Reference'!N$7,0)</f>
        <v>20579</v>
      </c>
      <c r="V352" s="26">
        <f>ROUND(('NEW Reference'!O$6*List!$H352)+'NEW Reference'!O$7,0)</f>
        <v>765</v>
      </c>
      <c r="W352" s="26">
        <f>ROUND(('NEW Reference'!P$6*List!$H352)+'NEW Reference'!P$7,0)</f>
        <v>1078</v>
      </c>
      <c r="X352" s="26">
        <f>ROUND(('NEW Reference'!Q$6*List!$H352)+'NEW Reference'!Q$7,0)</f>
        <v>539</v>
      </c>
      <c r="Z352" s="3" t="str">
        <f t="shared" si="19"/>
        <v>CITRUS, Florida</v>
      </c>
      <c r="AA352" s="79" t="s">
        <v>771</v>
      </c>
      <c r="AB352" s="28" t="s">
        <v>91</v>
      </c>
      <c r="AC352" s="23" t="s">
        <v>754</v>
      </c>
      <c r="AD352" s="29"/>
      <c r="AE352" s="20">
        <f t="shared" si="18"/>
        <v>0.8601000000000002</v>
      </c>
      <c r="AF352" s="75">
        <v>37340</v>
      </c>
      <c r="AG352" t="s">
        <v>763</v>
      </c>
      <c r="AH352" s="20">
        <v>0.95199999999999996</v>
      </c>
    </row>
    <row r="353" spans="1:34">
      <c r="A353" s="83">
        <v>10090</v>
      </c>
      <c r="B353" s="83">
        <v>12019</v>
      </c>
      <c r="C353" s="85">
        <v>27260</v>
      </c>
      <c r="D353" s="78" t="s">
        <v>554</v>
      </c>
      <c r="E353" s="79" t="s">
        <v>120</v>
      </c>
      <c r="F353" s="33" t="s">
        <v>754</v>
      </c>
      <c r="G353" s="24" t="s">
        <v>90</v>
      </c>
      <c r="H353" s="80">
        <f t="shared" si="17"/>
        <v>0.87870000000000004</v>
      </c>
      <c r="I353" s="25">
        <f>ROUND(('NEW Reference'!B$6*List!$H353)+'NEW Reference'!B$7,0)</f>
        <v>1197</v>
      </c>
      <c r="J353" s="25">
        <f>ROUND(('NEW Reference'!C$6*List!$H353)+'NEW Reference'!C$7,0)</f>
        <v>1785</v>
      </c>
      <c r="K353" s="25">
        <f>ROUND(('NEW Reference'!D$6*List!$H353)+'NEW Reference'!D$7,0)</f>
        <v>2139</v>
      </c>
      <c r="L353" s="25">
        <f>ROUND(('NEW Reference'!E$6*List!$H353)+'NEW Reference'!E$7,0)</f>
        <v>2644</v>
      </c>
      <c r="M353" s="25">
        <f>ROUND(('NEW Reference'!F$6*List!$H353)+'NEW Reference'!F$7,0)</f>
        <v>2755</v>
      </c>
      <c r="N353" s="25">
        <f>ROUND(('NEW Reference'!G$6*List!$H353)+'NEW Reference'!G$7,0)</f>
        <v>3118</v>
      </c>
      <c r="O353" s="25">
        <f>ROUND(('NEW Reference'!H$6*List!$H353)+'NEW Reference'!H$7,0)</f>
        <v>3237</v>
      </c>
      <c r="P353" s="25">
        <f>ROUND(('NEW Reference'!I$6*List!$H353)+'NEW Reference'!I$7,0)</f>
        <v>3365</v>
      </c>
      <c r="Q353" s="25">
        <f>ROUND(('NEW Reference'!J$6*List!$H353)+'NEW Reference'!J$7,0)</f>
        <v>3896</v>
      </c>
      <c r="R353" s="25">
        <f>ROUND(('NEW Reference'!K$6*List!$H353)+'NEW Reference'!K$7,0)</f>
        <v>4019</v>
      </c>
      <c r="S353" s="25">
        <f>ROUND(('NEW Reference'!L$6*List!$H353)+'NEW Reference'!L$7,0)</f>
        <v>4337</v>
      </c>
      <c r="T353" s="25">
        <f>ROUND(('NEW Reference'!M$6*List!$H353)+'NEW Reference'!M$7,0)</f>
        <v>5180</v>
      </c>
      <c r="U353" s="25">
        <f>ROUND(('NEW Reference'!N$6*List!$H353)+'NEW Reference'!N$7,0)</f>
        <v>20899</v>
      </c>
      <c r="V353" s="26">
        <f>ROUND(('NEW Reference'!O$6*List!$H353)+'NEW Reference'!O$7,0)</f>
        <v>777</v>
      </c>
      <c r="W353" s="26">
        <f>ROUND(('NEW Reference'!P$6*List!$H353)+'NEW Reference'!P$7,0)</f>
        <v>1095</v>
      </c>
      <c r="X353" s="26">
        <f>ROUND(('NEW Reference'!Q$6*List!$H353)+'NEW Reference'!Q$7,0)</f>
        <v>547</v>
      </c>
      <c r="Z353" s="3" t="str">
        <f t="shared" si="19"/>
        <v>CLAY, Florida</v>
      </c>
      <c r="AA353" s="79" t="s">
        <v>120</v>
      </c>
      <c r="AB353" s="28" t="s">
        <v>91</v>
      </c>
      <c r="AC353" s="30" t="s">
        <v>754</v>
      </c>
      <c r="AD353" s="31"/>
      <c r="AE353" s="20">
        <f t="shared" si="18"/>
        <v>0.87870000000000004</v>
      </c>
      <c r="AF353" s="75">
        <v>37460</v>
      </c>
      <c r="AG353" t="s">
        <v>758</v>
      </c>
      <c r="AH353" s="20">
        <v>0.85680000000000001</v>
      </c>
    </row>
    <row r="354" spans="1:34">
      <c r="A354" s="83">
        <v>10100</v>
      </c>
      <c r="B354" s="83">
        <v>12021</v>
      </c>
      <c r="C354" s="85">
        <v>34940</v>
      </c>
      <c r="D354" s="78" t="s">
        <v>718</v>
      </c>
      <c r="E354" s="79" t="s">
        <v>772</v>
      </c>
      <c r="F354" s="33" t="s">
        <v>754</v>
      </c>
      <c r="G354" s="24" t="s">
        <v>90</v>
      </c>
      <c r="H354" s="80">
        <f t="shared" si="17"/>
        <v>0.92579999999999996</v>
      </c>
      <c r="I354" s="25">
        <f>ROUND(('NEW Reference'!B$6*List!$H354)+'NEW Reference'!B$7,0)</f>
        <v>1243</v>
      </c>
      <c r="J354" s="25">
        <f>ROUND(('NEW Reference'!C$6*List!$H354)+'NEW Reference'!C$7,0)</f>
        <v>1854</v>
      </c>
      <c r="K354" s="25">
        <f>ROUND(('NEW Reference'!D$6*List!$H354)+'NEW Reference'!D$7,0)</f>
        <v>2222</v>
      </c>
      <c r="L354" s="25">
        <f>ROUND(('NEW Reference'!E$6*List!$H354)+'NEW Reference'!E$7,0)</f>
        <v>2747</v>
      </c>
      <c r="M354" s="25">
        <f>ROUND(('NEW Reference'!F$6*List!$H354)+'NEW Reference'!F$7,0)</f>
        <v>2862</v>
      </c>
      <c r="N354" s="25">
        <f>ROUND(('NEW Reference'!G$6*List!$H354)+'NEW Reference'!G$7,0)</f>
        <v>3239</v>
      </c>
      <c r="O354" s="25">
        <f>ROUND(('NEW Reference'!H$6*List!$H354)+'NEW Reference'!H$7,0)</f>
        <v>3363</v>
      </c>
      <c r="P354" s="25">
        <f>ROUND(('NEW Reference'!I$6*List!$H354)+'NEW Reference'!I$7,0)</f>
        <v>3495</v>
      </c>
      <c r="Q354" s="25">
        <f>ROUND(('NEW Reference'!J$6*List!$H354)+'NEW Reference'!J$7,0)</f>
        <v>4047</v>
      </c>
      <c r="R354" s="25">
        <f>ROUND(('NEW Reference'!K$6*List!$H354)+'NEW Reference'!K$7,0)</f>
        <v>4175</v>
      </c>
      <c r="S354" s="25">
        <f>ROUND(('NEW Reference'!L$6*List!$H354)+'NEW Reference'!L$7,0)</f>
        <v>4505</v>
      </c>
      <c r="T354" s="25">
        <f>ROUND(('NEW Reference'!M$6*List!$H354)+'NEW Reference'!M$7,0)</f>
        <v>5381</v>
      </c>
      <c r="U354" s="25">
        <f>ROUND(('NEW Reference'!N$6*List!$H354)+'NEW Reference'!N$7,0)</f>
        <v>21710</v>
      </c>
      <c r="V354" s="26">
        <f>ROUND(('NEW Reference'!O$6*List!$H354)+'NEW Reference'!O$7,0)</f>
        <v>807</v>
      </c>
      <c r="W354" s="26">
        <f>ROUND(('NEW Reference'!P$6*List!$H354)+'NEW Reference'!P$7,0)</f>
        <v>1137</v>
      </c>
      <c r="X354" s="26">
        <f>ROUND(('NEW Reference'!Q$6*List!$H354)+'NEW Reference'!Q$7,0)</f>
        <v>569</v>
      </c>
      <c r="Z354" s="3" t="str">
        <f t="shared" si="19"/>
        <v>COLLIER, Florida</v>
      </c>
      <c r="AA354" s="79" t="s">
        <v>772</v>
      </c>
      <c r="AB354" s="28" t="s">
        <v>91</v>
      </c>
      <c r="AC354" s="23" t="s">
        <v>754</v>
      </c>
      <c r="AD354" s="29"/>
      <c r="AE354" s="20">
        <f t="shared" si="18"/>
        <v>0.92579999999999996</v>
      </c>
      <c r="AF354" s="75">
        <v>37620</v>
      </c>
      <c r="AG354" t="s">
        <v>773</v>
      </c>
      <c r="AH354" s="20">
        <v>0.71589999999999998</v>
      </c>
    </row>
    <row r="355" spans="1:34">
      <c r="A355" s="83">
        <v>10110</v>
      </c>
      <c r="B355" s="83">
        <v>12023</v>
      </c>
      <c r="C355" s="85">
        <v>99910</v>
      </c>
      <c r="D355" s="78" t="s">
        <v>107</v>
      </c>
      <c r="E355" s="79" t="s">
        <v>361</v>
      </c>
      <c r="F355" s="34" t="s">
        <v>754</v>
      </c>
      <c r="G355" s="24" t="s">
        <v>97</v>
      </c>
      <c r="H355" s="80">
        <f t="shared" si="17"/>
        <v>0.83950000000000002</v>
      </c>
      <c r="I355" s="25">
        <f>ROUND(('NEW Reference'!B$6*List!$H355)+'NEW Reference'!B$7,0)</f>
        <v>1158</v>
      </c>
      <c r="J355" s="25">
        <f>ROUND(('NEW Reference'!C$6*List!$H355)+'NEW Reference'!C$7,0)</f>
        <v>1727</v>
      </c>
      <c r="K355" s="25">
        <f>ROUND(('NEW Reference'!D$6*List!$H355)+'NEW Reference'!D$7,0)</f>
        <v>2070</v>
      </c>
      <c r="L355" s="25">
        <f>ROUND(('NEW Reference'!E$6*List!$H355)+'NEW Reference'!E$7,0)</f>
        <v>2559</v>
      </c>
      <c r="M355" s="25">
        <f>ROUND(('NEW Reference'!F$6*List!$H355)+'NEW Reference'!F$7,0)</f>
        <v>2666</v>
      </c>
      <c r="N355" s="25">
        <f>ROUND(('NEW Reference'!G$6*List!$H355)+'NEW Reference'!G$7,0)</f>
        <v>3018</v>
      </c>
      <c r="O355" s="25">
        <f>ROUND(('NEW Reference'!H$6*List!$H355)+'NEW Reference'!H$7,0)</f>
        <v>3133</v>
      </c>
      <c r="P355" s="25">
        <f>ROUND(('NEW Reference'!I$6*List!$H355)+'NEW Reference'!I$7,0)</f>
        <v>3256</v>
      </c>
      <c r="Q355" s="25">
        <f>ROUND(('NEW Reference'!J$6*List!$H355)+'NEW Reference'!J$7,0)</f>
        <v>3770</v>
      </c>
      <c r="R355" s="25">
        <f>ROUND(('NEW Reference'!K$6*List!$H355)+'NEW Reference'!K$7,0)</f>
        <v>3889</v>
      </c>
      <c r="S355" s="25">
        <f>ROUND(('NEW Reference'!L$6*List!$H355)+'NEW Reference'!L$7,0)</f>
        <v>4197</v>
      </c>
      <c r="T355" s="25">
        <f>ROUND(('NEW Reference'!M$6*List!$H355)+'NEW Reference'!M$7,0)</f>
        <v>5012</v>
      </c>
      <c r="U355" s="25">
        <f>ROUND(('NEW Reference'!N$6*List!$H355)+'NEW Reference'!N$7,0)</f>
        <v>20224</v>
      </c>
      <c r="V355" s="26">
        <f>ROUND(('NEW Reference'!O$6*List!$H355)+'NEW Reference'!O$7,0)</f>
        <v>752</v>
      </c>
      <c r="W355" s="26">
        <f>ROUND(('NEW Reference'!P$6*List!$H355)+'NEW Reference'!P$7,0)</f>
        <v>1059</v>
      </c>
      <c r="X355" s="26">
        <f>ROUND(('NEW Reference'!Q$6*List!$H355)+'NEW Reference'!Q$7,0)</f>
        <v>530</v>
      </c>
      <c r="Z355" s="3" t="str">
        <f t="shared" si="19"/>
        <v>COLUMBIA, Florida</v>
      </c>
      <c r="AA355" s="79" t="s">
        <v>361</v>
      </c>
      <c r="AB355" s="28" t="s">
        <v>91</v>
      </c>
      <c r="AC355" s="23" t="s">
        <v>754</v>
      </c>
      <c r="AD355" s="29"/>
      <c r="AE355" s="20">
        <f t="shared" si="18"/>
        <v>0.83950000000000002</v>
      </c>
      <c r="AF355" s="75">
        <v>37860</v>
      </c>
      <c r="AG355" t="s">
        <v>774</v>
      </c>
      <c r="AH355" s="20">
        <v>0.8095</v>
      </c>
    </row>
    <row r="356" spans="1:34">
      <c r="A356" s="83">
        <v>10130</v>
      </c>
      <c r="B356" s="83">
        <v>12027</v>
      </c>
      <c r="C356" s="85">
        <v>99910</v>
      </c>
      <c r="D356" s="78" t="s">
        <v>107</v>
      </c>
      <c r="E356" s="79" t="s">
        <v>775</v>
      </c>
      <c r="F356" s="33" t="s">
        <v>754</v>
      </c>
      <c r="G356" s="24" t="s">
        <v>97</v>
      </c>
      <c r="H356" s="80">
        <f t="shared" si="17"/>
        <v>0.83950000000000002</v>
      </c>
      <c r="I356" s="25">
        <f>ROUND(('NEW Reference'!B$6*List!$H356)+'NEW Reference'!B$7,0)</f>
        <v>1158</v>
      </c>
      <c r="J356" s="25">
        <f>ROUND(('NEW Reference'!C$6*List!$H356)+'NEW Reference'!C$7,0)</f>
        <v>1727</v>
      </c>
      <c r="K356" s="25">
        <f>ROUND(('NEW Reference'!D$6*List!$H356)+'NEW Reference'!D$7,0)</f>
        <v>2070</v>
      </c>
      <c r="L356" s="25">
        <f>ROUND(('NEW Reference'!E$6*List!$H356)+'NEW Reference'!E$7,0)</f>
        <v>2559</v>
      </c>
      <c r="M356" s="25">
        <f>ROUND(('NEW Reference'!F$6*List!$H356)+'NEW Reference'!F$7,0)</f>
        <v>2666</v>
      </c>
      <c r="N356" s="25">
        <f>ROUND(('NEW Reference'!G$6*List!$H356)+'NEW Reference'!G$7,0)</f>
        <v>3018</v>
      </c>
      <c r="O356" s="25">
        <f>ROUND(('NEW Reference'!H$6*List!$H356)+'NEW Reference'!H$7,0)</f>
        <v>3133</v>
      </c>
      <c r="P356" s="25">
        <f>ROUND(('NEW Reference'!I$6*List!$H356)+'NEW Reference'!I$7,0)</f>
        <v>3256</v>
      </c>
      <c r="Q356" s="25">
        <f>ROUND(('NEW Reference'!J$6*List!$H356)+'NEW Reference'!J$7,0)</f>
        <v>3770</v>
      </c>
      <c r="R356" s="25">
        <f>ROUND(('NEW Reference'!K$6*List!$H356)+'NEW Reference'!K$7,0)</f>
        <v>3889</v>
      </c>
      <c r="S356" s="25">
        <f>ROUND(('NEW Reference'!L$6*List!$H356)+'NEW Reference'!L$7,0)</f>
        <v>4197</v>
      </c>
      <c r="T356" s="25">
        <f>ROUND(('NEW Reference'!M$6*List!$H356)+'NEW Reference'!M$7,0)</f>
        <v>5012</v>
      </c>
      <c r="U356" s="25">
        <f>ROUND(('NEW Reference'!N$6*List!$H356)+'NEW Reference'!N$7,0)</f>
        <v>20224</v>
      </c>
      <c r="V356" s="26">
        <f>ROUND(('NEW Reference'!O$6*List!$H356)+'NEW Reference'!O$7,0)</f>
        <v>752</v>
      </c>
      <c r="W356" s="26">
        <f>ROUND(('NEW Reference'!P$6*List!$H356)+'NEW Reference'!P$7,0)</f>
        <v>1059</v>
      </c>
      <c r="X356" s="26">
        <f>ROUND(('NEW Reference'!Q$6*List!$H356)+'NEW Reference'!Q$7,0)</f>
        <v>530</v>
      </c>
      <c r="Z356" s="3" t="str">
        <f t="shared" si="19"/>
        <v>DE SOTO, Florida</v>
      </c>
      <c r="AA356" s="79" t="s">
        <v>775</v>
      </c>
      <c r="AB356" s="28" t="s">
        <v>91</v>
      </c>
      <c r="AC356" s="30" t="s">
        <v>754</v>
      </c>
      <c r="AD356" s="31"/>
      <c r="AE356" s="20">
        <f t="shared" si="18"/>
        <v>0.83950000000000002</v>
      </c>
      <c r="AF356" s="75">
        <v>37900</v>
      </c>
      <c r="AG356" t="s">
        <v>776</v>
      </c>
      <c r="AH356" s="20">
        <v>0.89339999999999997</v>
      </c>
    </row>
    <row r="357" spans="1:34">
      <c r="A357" s="83">
        <v>10140</v>
      </c>
      <c r="B357" s="83">
        <v>12029</v>
      </c>
      <c r="C357" s="85">
        <v>99910</v>
      </c>
      <c r="D357" s="78" t="s">
        <v>107</v>
      </c>
      <c r="E357" s="79" t="s">
        <v>777</v>
      </c>
      <c r="F357" s="34" t="s">
        <v>754</v>
      </c>
      <c r="G357" s="24" t="s">
        <v>97</v>
      </c>
      <c r="H357" s="80">
        <f t="shared" ref="H357:H420" si="20">IFERROR(INDEX($AH:$AH,MATCH($C357,$AF:$AF,0)),"")</f>
        <v>0.83950000000000002</v>
      </c>
      <c r="I357" s="25">
        <f>ROUND(('NEW Reference'!B$6*List!$H357)+'NEW Reference'!B$7,0)</f>
        <v>1158</v>
      </c>
      <c r="J357" s="25">
        <f>ROUND(('NEW Reference'!C$6*List!$H357)+'NEW Reference'!C$7,0)</f>
        <v>1727</v>
      </c>
      <c r="K357" s="25">
        <f>ROUND(('NEW Reference'!D$6*List!$H357)+'NEW Reference'!D$7,0)</f>
        <v>2070</v>
      </c>
      <c r="L357" s="25">
        <f>ROUND(('NEW Reference'!E$6*List!$H357)+'NEW Reference'!E$7,0)</f>
        <v>2559</v>
      </c>
      <c r="M357" s="25">
        <f>ROUND(('NEW Reference'!F$6*List!$H357)+'NEW Reference'!F$7,0)</f>
        <v>2666</v>
      </c>
      <c r="N357" s="25">
        <f>ROUND(('NEW Reference'!G$6*List!$H357)+'NEW Reference'!G$7,0)</f>
        <v>3018</v>
      </c>
      <c r="O357" s="25">
        <f>ROUND(('NEW Reference'!H$6*List!$H357)+'NEW Reference'!H$7,0)</f>
        <v>3133</v>
      </c>
      <c r="P357" s="25">
        <f>ROUND(('NEW Reference'!I$6*List!$H357)+'NEW Reference'!I$7,0)</f>
        <v>3256</v>
      </c>
      <c r="Q357" s="25">
        <f>ROUND(('NEW Reference'!J$6*List!$H357)+'NEW Reference'!J$7,0)</f>
        <v>3770</v>
      </c>
      <c r="R357" s="25">
        <f>ROUND(('NEW Reference'!K$6*List!$H357)+'NEW Reference'!K$7,0)</f>
        <v>3889</v>
      </c>
      <c r="S357" s="25">
        <f>ROUND(('NEW Reference'!L$6*List!$H357)+'NEW Reference'!L$7,0)</f>
        <v>4197</v>
      </c>
      <c r="T357" s="25">
        <f>ROUND(('NEW Reference'!M$6*List!$H357)+'NEW Reference'!M$7,0)</f>
        <v>5012</v>
      </c>
      <c r="U357" s="25">
        <f>ROUND(('NEW Reference'!N$6*List!$H357)+'NEW Reference'!N$7,0)</f>
        <v>20224</v>
      </c>
      <c r="V357" s="26">
        <f>ROUND(('NEW Reference'!O$6*List!$H357)+'NEW Reference'!O$7,0)</f>
        <v>752</v>
      </c>
      <c r="W357" s="26">
        <f>ROUND(('NEW Reference'!P$6*List!$H357)+'NEW Reference'!P$7,0)</f>
        <v>1059</v>
      </c>
      <c r="X357" s="26">
        <f>ROUND(('NEW Reference'!Q$6*List!$H357)+'NEW Reference'!Q$7,0)</f>
        <v>530</v>
      </c>
      <c r="Z357" s="3" t="str">
        <f t="shared" si="19"/>
        <v>DIXIE, Florida</v>
      </c>
      <c r="AA357" s="79" t="s">
        <v>777</v>
      </c>
      <c r="AB357" s="28" t="s">
        <v>91</v>
      </c>
      <c r="AC357" s="23" t="s">
        <v>754</v>
      </c>
      <c r="AD357" s="29"/>
      <c r="AE357" s="20">
        <f t="shared" si="18"/>
        <v>0.83950000000000002</v>
      </c>
      <c r="AF357" s="75">
        <v>37964</v>
      </c>
      <c r="AG357" t="s">
        <v>778</v>
      </c>
      <c r="AH357" s="20">
        <v>1.0395000000000001</v>
      </c>
    </row>
    <row r="358" spans="1:34">
      <c r="A358" s="83">
        <v>10150</v>
      </c>
      <c r="B358" s="83">
        <v>12031</v>
      </c>
      <c r="C358" s="85">
        <v>27260</v>
      </c>
      <c r="D358" s="78" t="s">
        <v>554</v>
      </c>
      <c r="E358" s="79" t="s">
        <v>779</v>
      </c>
      <c r="F358" s="34" t="s">
        <v>754</v>
      </c>
      <c r="G358" s="24" t="s">
        <v>90</v>
      </c>
      <c r="H358" s="80">
        <f t="shared" si="20"/>
        <v>0.87870000000000004</v>
      </c>
      <c r="I358" s="25">
        <f>ROUND(('NEW Reference'!B$6*List!$H358)+'NEW Reference'!B$7,0)</f>
        <v>1197</v>
      </c>
      <c r="J358" s="25">
        <f>ROUND(('NEW Reference'!C$6*List!$H358)+'NEW Reference'!C$7,0)</f>
        <v>1785</v>
      </c>
      <c r="K358" s="25">
        <f>ROUND(('NEW Reference'!D$6*List!$H358)+'NEW Reference'!D$7,0)</f>
        <v>2139</v>
      </c>
      <c r="L358" s="25">
        <f>ROUND(('NEW Reference'!E$6*List!$H358)+'NEW Reference'!E$7,0)</f>
        <v>2644</v>
      </c>
      <c r="M358" s="25">
        <f>ROUND(('NEW Reference'!F$6*List!$H358)+'NEW Reference'!F$7,0)</f>
        <v>2755</v>
      </c>
      <c r="N358" s="25">
        <f>ROUND(('NEW Reference'!G$6*List!$H358)+'NEW Reference'!G$7,0)</f>
        <v>3118</v>
      </c>
      <c r="O358" s="25">
        <f>ROUND(('NEW Reference'!H$6*List!$H358)+'NEW Reference'!H$7,0)</f>
        <v>3237</v>
      </c>
      <c r="P358" s="25">
        <f>ROUND(('NEW Reference'!I$6*List!$H358)+'NEW Reference'!I$7,0)</f>
        <v>3365</v>
      </c>
      <c r="Q358" s="25">
        <f>ROUND(('NEW Reference'!J$6*List!$H358)+'NEW Reference'!J$7,0)</f>
        <v>3896</v>
      </c>
      <c r="R358" s="25">
        <f>ROUND(('NEW Reference'!K$6*List!$H358)+'NEW Reference'!K$7,0)</f>
        <v>4019</v>
      </c>
      <c r="S358" s="25">
        <f>ROUND(('NEW Reference'!L$6*List!$H358)+'NEW Reference'!L$7,0)</f>
        <v>4337</v>
      </c>
      <c r="T358" s="25">
        <f>ROUND(('NEW Reference'!M$6*List!$H358)+'NEW Reference'!M$7,0)</f>
        <v>5180</v>
      </c>
      <c r="U358" s="25">
        <f>ROUND(('NEW Reference'!N$6*List!$H358)+'NEW Reference'!N$7,0)</f>
        <v>20899</v>
      </c>
      <c r="V358" s="26">
        <f>ROUND(('NEW Reference'!O$6*List!$H358)+'NEW Reference'!O$7,0)</f>
        <v>777</v>
      </c>
      <c r="W358" s="26">
        <f>ROUND(('NEW Reference'!P$6*List!$H358)+'NEW Reference'!P$7,0)</f>
        <v>1095</v>
      </c>
      <c r="X358" s="26">
        <f>ROUND(('NEW Reference'!Q$6*List!$H358)+'NEW Reference'!Q$7,0)</f>
        <v>547</v>
      </c>
      <c r="Z358" s="3" t="str">
        <f t="shared" si="19"/>
        <v>DUVAL, Florida</v>
      </c>
      <c r="AA358" s="79" t="s">
        <v>779</v>
      </c>
      <c r="AB358" s="28" t="s">
        <v>91</v>
      </c>
      <c r="AC358" s="30" t="s">
        <v>754</v>
      </c>
      <c r="AD358" s="31"/>
      <c r="AE358" s="20">
        <f t="shared" si="18"/>
        <v>0.87870000000000004</v>
      </c>
      <c r="AF358" s="75">
        <v>38060</v>
      </c>
      <c r="AG358" t="s">
        <v>315</v>
      </c>
      <c r="AH358" s="20">
        <v>1.0159</v>
      </c>
    </row>
    <row r="359" spans="1:34">
      <c r="A359" s="83">
        <v>10160</v>
      </c>
      <c r="B359" s="83">
        <v>12033</v>
      </c>
      <c r="C359" s="85">
        <v>37860</v>
      </c>
      <c r="D359" s="78" t="s">
        <v>774</v>
      </c>
      <c r="E359" s="79" t="s">
        <v>147</v>
      </c>
      <c r="F359" s="33" t="s">
        <v>754</v>
      </c>
      <c r="G359" s="24" t="s">
        <v>90</v>
      </c>
      <c r="H359" s="80">
        <f t="shared" si="20"/>
        <v>0.8095</v>
      </c>
      <c r="I359" s="25">
        <f>ROUND(('NEW Reference'!B$6*List!$H359)+'NEW Reference'!B$7,0)</f>
        <v>1129</v>
      </c>
      <c r="J359" s="25">
        <f>ROUND(('NEW Reference'!C$6*List!$H359)+'NEW Reference'!C$7,0)</f>
        <v>1683</v>
      </c>
      <c r="K359" s="25">
        <f>ROUND(('NEW Reference'!D$6*List!$H359)+'NEW Reference'!D$7,0)</f>
        <v>2017</v>
      </c>
      <c r="L359" s="25">
        <f>ROUND(('NEW Reference'!E$6*List!$H359)+'NEW Reference'!E$7,0)</f>
        <v>2493</v>
      </c>
      <c r="M359" s="25">
        <f>ROUND(('NEW Reference'!F$6*List!$H359)+'NEW Reference'!F$7,0)</f>
        <v>2598</v>
      </c>
      <c r="N359" s="25">
        <f>ROUND(('NEW Reference'!G$6*List!$H359)+'NEW Reference'!G$7,0)</f>
        <v>2940</v>
      </c>
      <c r="O359" s="25">
        <f>ROUND(('NEW Reference'!H$6*List!$H359)+'NEW Reference'!H$7,0)</f>
        <v>3053</v>
      </c>
      <c r="P359" s="25">
        <f>ROUND(('NEW Reference'!I$6*List!$H359)+'NEW Reference'!I$7,0)</f>
        <v>3173</v>
      </c>
      <c r="Q359" s="25">
        <f>ROUND(('NEW Reference'!J$6*List!$H359)+'NEW Reference'!J$7,0)</f>
        <v>3674</v>
      </c>
      <c r="R359" s="25">
        <f>ROUND(('NEW Reference'!K$6*List!$H359)+'NEW Reference'!K$7,0)</f>
        <v>3790</v>
      </c>
      <c r="S359" s="25">
        <f>ROUND(('NEW Reference'!L$6*List!$H359)+'NEW Reference'!L$7,0)</f>
        <v>4090</v>
      </c>
      <c r="T359" s="25">
        <f>ROUND(('NEW Reference'!M$6*List!$H359)+'NEW Reference'!M$7,0)</f>
        <v>4884</v>
      </c>
      <c r="U359" s="25">
        <f>ROUND(('NEW Reference'!N$6*List!$H359)+'NEW Reference'!N$7,0)</f>
        <v>19708</v>
      </c>
      <c r="V359" s="26">
        <f>ROUND(('NEW Reference'!O$6*List!$H359)+'NEW Reference'!O$7,0)</f>
        <v>733</v>
      </c>
      <c r="W359" s="26">
        <f>ROUND(('NEW Reference'!P$6*List!$H359)+'NEW Reference'!P$7,0)</f>
        <v>1032</v>
      </c>
      <c r="X359" s="26">
        <f>ROUND(('NEW Reference'!Q$6*List!$H359)+'NEW Reference'!Q$7,0)</f>
        <v>516</v>
      </c>
      <c r="Z359" s="3" t="str">
        <f t="shared" si="19"/>
        <v>ESCAMBIA, Florida</v>
      </c>
      <c r="AA359" s="79" t="s">
        <v>147</v>
      </c>
      <c r="AB359" s="28" t="s">
        <v>91</v>
      </c>
      <c r="AC359" s="30" t="s">
        <v>754</v>
      </c>
      <c r="AD359" s="31"/>
      <c r="AE359" s="20">
        <f t="shared" si="18"/>
        <v>0.8095</v>
      </c>
      <c r="AF359" s="75">
        <v>38240</v>
      </c>
      <c r="AG359" t="s">
        <v>780</v>
      </c>
      <c r="AH359" s="20">
        <v>0.82530000000000003</v>
      </c>
    </row>
    <row r="360" spans="1:34">
      <c r="A360" s="83">
        <v>10170</v>
      </c>
      <c r="B360" s="83">
        <v>12035</v>
      </c>
      <c r="C360" s="85">
        <v>19660</v>
      </c>
      <c r="D360" s="78" t="s">
        <v>401</v>
      </c>
      <c r="E360" s="79" t="s">
        <v>781</v>
      </c>
      <c r="F360" s="33" t="s">
        <v>754</v>
      </c>
      <c r="G360" s="24" t="s">
        <v>90</v>
      </c>
      <c r="H360" s="80">
        <f t="shared" si="20"/>
        <v>0.88060000000000005</v>
      </c>
      <c r="I360" s="25">
        <f>ROUND(('NEW Reference'!B$6*List!$H360)+'NEW Reference'!B$7,0)</f>
        <v>1199</v>
      </c>
      <c r="J360" s="25">
        <f>ROUND(('NEW Reference'!C$6*List!$H360)+'NEW Reference'!C$7,0)</f>
        <v>1788</v>
      </c>
      <c r="K360" s="25">
        <f>ROUND(('NEW Reference'!D$6*List!$H360)+'NEW Reference'!D$7,0)</f>
        <v>2142</v>
      </c>
      <c r="L360" s="25">
        <f>ROUND(('NEW Reference'!E$6*List!$H360)+'NEW Reference'!E$7,0)</f>
        <v>2648</v>
      </c>
      <c r="M360" s="25">
        <f>ROUND(('NEW Reference'!F$6*List!$H360)+'NEW Reference'!F$7,0)</f>
        <v>2759</v>
      </c>
      <c r="N360" s="25">
        <f>ROUND(('NEW Reference'!G$6*List!$H360)+'NEW Reference'!G$7,0)</f>
        <v>3123</v>
      </c>
      <c r="O360" s="25">
        <f>ROUND(('NEW Reference'!H$6*List!$H360)+'NEW Reference'!H$7,0)</f>
        <v>3243</v>
      </c>
      <c r="P360" s="25">
        <f>ROUND(('NEW Reference'!I$6*List!$H360)+'NEW Reference'!I$7,0)</f>
        <v>3370</v>
      </c>
      <c r="Q360" s="25">
        <f>ROUND(('NEW Reference'!J$6*List!$H360)+'NEW Reference'!J$7,0)</f>
        <v>3902</v>
      </c>
      <c r="R360" s="25">
        <f>ROUND(('NEW Reference'!K$6*List!$H360)+'NEW Reference'!K$7,0)</f>
        <v>4025</v>
      </c>
      <c r="S360" s="25">
        <f>ROUND(('NEW Reference'!L$6*List!$H360)+'NEW Reference'!L$7,0)</f>
        <v>4344</v>
      </c>
      <c r="T360" s="25">
        <f>ROUND(('NEW Reference'!M$6*List!$H360)+'NEW Reference'!M$7,0)</f>
        <v>5188</v>
      </c>
      <c r="U360" s="25">
        <f>ROUND(('NEW Reference'!N$6*List!$H360)+'NEW Reference'!N$7,0)</f>
        <v>20932</v>
      </c>
      <c r="V360" s="26">
        <f>ROUND(('NEW Reference'!O$6*List!$H360)+'NEW Reference'!O$7,0)</f>
        <v>778</v>
      </c>
      <c r="W360" s="26">
        <f>ROUND(('NEW Reference'!P$6*List!$H360)+'NEW Reference'!P$7,0)</f>
        <v>1097</v>
      </c>
      <c r="X360" s="26">
        <f>ROUND(('NEW Reference'!Q$6*List!$H360)+'NEW Reference'!Q$7,0)</f>
        <v>548</v>
      </c>
      <c r="Z360" s="3" t="str">
        <f t="shared" si="19"/>
        <v>FLAGLER, Florida</v>
      </c>
      <c r="AA360" s="79" t="s">
        <v>781</v>
      </c>
      <c r="AB360" s="28" t="s">
        <v>91</v>
      </c>
      <c r="AC360" s="30" t="s">
        <v>754</v>
      </c>
      <c r="AD360" s="31"/>
      <c r="AE360" s="20">
        <f t="shared" si="18"/>
        <v>0.88060000000000005</v>
      </c>
      <c r="AF360" s="75">
        <v>38300</v>
      </c>
      <c r="AG360" t="s">
        <v>782</v>
      </c>
      <c r="AH360" s="20">
        <v>0.84960000000000002</v>
      </c>
    </row>
    <row r="361" spans="1:34">
      <c r="A361" s="83">
        <v>10180</v>
      </c>
      <c r="B361" s="83">
        <v>12037</v>
      </c>
      <c r="C361" s="85">
        <v>99910</v>
      </c>
      <c r="D361" s="78" t="s">
        <v>107</v>
      </c>
      <c r="E361" s="79" t="s">
        <v>154</v>
      </c>
      <c r="F361" s="33" t="s">
        <v>754</v>
      </c>
      <c r="G361" s="24" t="s">
        <v>97</v>
      </c>
      <c r="H361" s="80">
        <f t="shared" si="20"/>
        <v>0.83950000000000002</v>
      </c>
      <c r="I361" s="25">
        <f>ROUND(('NEW Reference'!B$6*List!$H361)+'NEW Reference'!B$7,0)</f>
        <v>1158</v>
      </c>
      <c r="J361" s="25">
        <f>ROUND(('NEW Reference'!C$6*List!$H361)+'NEW Reference'!C$7,0)</f>
        <v>1727</v>
      </c>
      <c r="K361" s="25">
        <f>ROUND(('NEW Reference'!D$6*List!$H361)+'NEW Reference'!D$7,0)</f>
        <v>2070</v>
      </c>
      <c r="L361" s="25">
        <f>ROUND(('NEW Reference'!E$6*List!$H361)+'NEW Reference'!E$7,0)</f>
        <v>2559</v>
      </c>
      <c r="M361" s="25">
        <f>ROUND(('NEW Reference'!F$6*List!$H361)+'NEW Reference'!F$7,0)</f>
        <v>2666</v>
      </c>
      <c r="N361" s="25">
        <f>ROUND(('NEW Reference'!G$6*List!$H361)+'NEW Reference'!G$7,0)</f>
        <v>3018</v>
      </c>
      <c r="O361" s="25">
        <f>ROUND(('NEW Reference'!H$6*List!$H361)+'NEW Reference'!H$7,0)</f>
        <v>3133</v>
      </c>
      <c r="P361" s="25">
        <f>ROUND(('NEW Reference'!I$6*List!$H361)+'NEW Reference'!I$7,0)</f>
        <v>3256</v>
      </c>
      <c r="Q361" s="25">
        <f>ROUND(('NEW Reference'!J$6*List!$H361)+'NEW Reference'!J$7,0)</f>
        <v>3770</v>
      </c>
      <c r="R361" s="25">
        <f>ROUND(('NEW Reference'!K$6*List!$H361)+'NEW Reference'!K$7,0)</f>
        <v>3889</v>
      </c>
      <c r="S361" s="25">
        <f>ROUND(('NEW Reference'!L$6*List!$H361)+'NEW Reference'!L$7,0)</f>
        <v>4197</v>
      </c>
      <c r="T361" s="25">
        <f>ROUND(('NEW Reference'!M$6*List!$H361)+'NEW Reference'!M$7,0)</f>
        <v>5012</v>
      </c>
      <c r="U361" s="25">
        <f>ROUND(('NEW Reference'!N$6*List!$H361)+'NEW Reference'!N$7,0)</f>
        <v>20224</v>
      </c>
      <c r="V361" s="26">
        <f>ROUND(('NEW Reference'!O$6*List!$H361)+'NEW Reference'!O$7,0)</f>
        <v>752</v>
      </c>
      <c r="W361" s="26">
        <f>ROUND(('NEW Reference'!P$6*List!$H361)+'NEW Reference'!P$7,0)</f>
        <v>1059</v>
      </c>
      <c r="X361" s="26">
        <f>ROUND(('NEW Reference'!Q$6*List!$H361)+'NEW Reference'!Q$7,0)</f>
        <v>530</v>
      </c>
      <c r="Z361" s="3" t="str">
        <f t="shared" si="19"/>
        <v>FRANKLIN, Florida</v>
      </c>
      <c r="AA361" s="79" t="s">
        <v>154</v>
      </c>
      <c r="AB361" s="28" t="s">
        <v>91</v>
      </c>
      <c r="AC361" s="23" t="s">
        <v>754</v>
      </c>
      <c r="AD361" s="29"/>
      <c r="AE361" s="20">
        <f t="shared" si="18"/>
        <v>0.83950000000000002</v>
      </c>
      <c r="AF361" s="75">
        <v>38340</v>
      </c>
      <c r="AG361" t="s">
        <v>783</v>
      </c>
      <c r="AH361" s="20">
        <v>0.99860000000000004</v>
      </c>
    </row>
    <row r="362" spans="1:34">
      <c r="A362" s="83">
        <v>10190</v>
      </c>
      <c r="B362" s="83">
        <v>12039</v>
      </c>
      <c r="C362" s="85">
        <v>45220</v>
      </c>
      <c r="D362" s="78" t="s">
        <v>784</v>
      </c>
      <c r="E362" s="79" t="s">
        <v>785</v>
      </c>
      <c r="F362" s="34" t="s">
        <v>754</v>
      </c>
      <c r="G362" s="24" t="s">
        <v>90</v>
      </c>
      <c r="H362" s="80">
        <f t="shared" si="20"/>
        <v>0.74260000000000004</v>
      </c>
      <c r="I362" s="25">
        <f>ROUND(('NEW Reference'!B$6*List!$H362)+'NEW Reference'!B$7,0)</f>
        <v>1063</v>
      </c>
      <c r="J362" s="25">
        <f>ROUND(('NEW Reference'!C$6*List!$H362)+'NEW Reference'!C$7,0)</f>
        <v>1585</v>
      </c>
      <c r="K362" s="25">
        <f>ROUND(('NEW Reference'!D$6*List!$H362)+'NEW Reference'!D$7,0)</f>
        <v>1899</v>
      </c>
      <c r="L362" s="25">
        <f>ROUND(('NEW Reference'!E$6*List!$H362)+'NEW Reference'!E$7,0)</f>
        <v>2348</v>
      </c>
      <c r="M362" s="25">
        <f>ROUND(('NEW Reference'!F$6*List!$H362)+'NEW Reference'!F$7,0)</f>
        <v>2446</v>
      </c>
      <c r="N362" s="25">
        <f>ROUND(('NEW Reference'!G$6*List!$H362)+'NEW Reference'!G$7,0)</f>
        <v>2769</v>
      </c>
      <c r="O362" s="25">
        <f>ROUND(('NEW Reference'!H$6*List!$H362)+'NEW Reference'!H$7,0)</f>
        <v>2874</v>
      </c>
      <c r="P362" s="25">
        <f>ROUND(('NEW Reference'!I$6*List!$H362)+'NEW Reference'!I$7,0)</f>
        <v>2987</v>
      </c>
      <c r="Q362" s="25">
        <f>ROUND(('NEW Reference'!J$6*List!$H362)+'NEW Reference'!J$7,0)</f>
        <v>3459</v>
      </c>
      <c r="R362" s="25">
        <f>ROUND(('NEW Reference'!K$6*List!$H362)+'NEW Reference'!K$7,0)</f>
        <v>3568</v>
      </c>
      <c r="S362" s="25">
        <f>ROUND(('NEW Reference'!L$6*List!$H362)+'NEW Reference'!L$7,0)</f>
        <v>3851</v>
      </c>
      <c r="T362" s="25">
        <f>ROUND(('NEW Reference'!M$6*List!$H362)+'NEW Reference'!M$7,0)</f>
        <v>4599</v>
      </c>
      <c r="U362" s="25">
        <f>ROUND(('NEW Reference'!N$6*List!$H362)+'NEW Reference'!N$7,0)</f>
        <v>18556</v>
      </c>
      <c r="V362" s="26">
        <f>ROUND(('NEW Reference'!O$6*List!$H362)+'NEW Reference'!O$7,0)</f>
        <v>690</v>
      </c>
      <c r="W362" s="26">
        <f>ROUND(('NEW Reference'!P$6*List!$H362)+'NEW Reference'!P$7,0)</f>
        <v>972</v>
      </c>
      <c r="X362" s="26">
        <f>ROUND(('NEW Reference'!Q$6*List!$H362)+'NEW Reference'!Q$7,0)</f>
        <v>486</v>
      </c>
      <c r="Z362" s="3" t="str">
        <f t="shared" si="19"/>
        <v>GADSDEN, Florida</v>
      </c>
      <c r="AA362" s="79" t="s">
        <v>785</v>
      </c>
      <c r="AB362" s="28" t="s">
        <v>91</v>
      </c>
      <c r="AC362" s="23" t="s">
        <v>754</v>
      </c>
      <c r="AD362" s="29"/>
      <c r="AE362" s="20">
        <f t="shared" si="18"/>
        <v>0.74260000000000004</v>
      </c>
      <c r="AF362" s="75">
        <v>38540</v>
      </c>
      <c r="AG362" t="s">
        <v>786</v>
      </c>
      <c r="AH362" s="20">
        <v>0.87990000000000002</v>
      </c>
    </row>
    <row r="363" spans="1:34">
      <c r="A363" s="83">
        <v>10200</v>
      </c>
      <c r="B363" s="83">
        <v>12041</v>
      </c>
      <c r="C363" s="85">
        <v>23540</v>
      </c>
      <c r="D363" s="78" t="s">
        <v>462</v>
      </c>
      <c r="E363" s="79" t="s">
        <v>787</v>
      </c>
      <c r="F363" s="33" t="s">
        <v>754</v>
      </c>
      <c r="G363" s="24" t="s">
        <v>90</v>
      </c>
      <c r="H363" s="80">
        <f t="shared" si="20"/>
        <v>0.89910000000000001</v>
      </c>
      <c r="I363" s="25">
        <f>ROUND(('NEW Reference'!B$6*List!$H363)+'NEW Reference'!B$7,0)</f>
        <v>1217</v>
      </c>
      <c r="J363" s="25">
        <f>ROUND(('NEW Reference'!C$6*List!$H363)+'NEW Reference'!C$7,0)</f>
        <v>1815</v>
      </c>
      <c r="K363" s="25">
        <f>ROUND(('NEW Reference'!D$6*List!$H363)+'NEW Reference'!D$7,0)</f>
        <v>2175</v>
      </c>
      <c r="L363" s="25">
        <f>ROUND(('NEW Reference'!E$6*List!$H363)+'NEW Reference'!E$7,0)</f>
        <v>2688</v>
      </c>
      <c r="M363" s="25">
        <f>ROUND(('NEW Reference'!F$6*List!$H363)+'NEW Reference'!F$7,0)</f>
        <v>2801</v>
      </c>
      <c r="N363" s="25">
        <f>ROUND(('NEW Reference'!G$6*List!$H363)+'NEW Reference'!G$7,0)</f>
        <v>3171</v>
      </c>
      <c r="O363" s="25">
        <f>ROUND(('NEW Reference'!H$6*List!$H363)+'NEW Reference'!H$7,0)</f>
        <v>3292</v>
      </c>
      <c r="P363" s="25">
        <f>ROUND(('NEW Reference'!I$6*List!$H363)+'NEW Reference'!I$7,0)</f>
        <v>3421</v>
      </c>
      <c r="Q363" s="25">
        <f>ROUND(('NEW Reference'!J$6*List!$H363)+'NEW Reference'!J$7,0)</f>
        <v>3962</v>
      </c>
      <c r="R363" s="25">
        <f>ROUND(('NEW Reference'!K$6*List!$H363)+'NEW Reference'!K$7,0)</f>
        <v>4087</v>
      </c>
      <c r="S363" s="25">
        <f>ROUND(('NEW Reference'!L$6*List!$H363)+'NEW Reference'!L$7,0)</f>
        <v>4410</v>
      </c>
      <c r="T363" s="25">
        <f>ROUND(('NEW Reference'!M$6*List!$H363)+'NEW Reference'!M$7,0)</f>
        <v>5267</v>
      </c>
      <c r="U363" s="25">
        <f>ROUND(('NEW Reference'!N$6*List!$H363)+'NEW Reference'!N$7,0)</f>
        <v>21250</v>
      </c>
      <c r="V363" s="26">
        <f>ROUND(('NEW Reference'!O$6*List!$H363)+'NEW Reference'!O$7,0)</f>
        <v>790</v>
      </c>
      <c r="W363" s="26">
        <f>ROUND(('NEW Reference'!P$6*List!$H363)+'NEW Reference'!P$7,0)</f>
        <v>1113</v>
      </c>
      <c r="X363" s="26">
        <f>ROUND(('NEW Reference'!Q$6*List!$H363)+'NEW Reference'!Q$7,0)</f>
        <v>557</v>
      </c>
      <c r="Z363" s="3" t="str">
        <f t="shared" si="19"/>
        <v>GILCHRIST, Florida</v>
      </c>
      <c r="AA363" s="79" t="s">
        <v>787</v>
      </c>
      <c r="AB363" s="28" t="s">
        <v>91</v>
      </c>
      <c r="AC363" s="23" t="s">
        <v>754</v>
      </c>
      <c r="AD363" s="29"/>
      <c r="AE363" s="20">
        <f t="shared" si="18"/>
        <v>0.89910000000000001</v>
      </c>
      <c r="AF363" s="75">
        <v>38660</v>
      </c>
      <c r="AG363" t="s">
        <v>788</v>
      </c>
      <c r="AH363" s="20">
        <v>0.33</v>
      </c>
    </row>
    <row r="364" spans="1:34">
      <c r="A364" s="83">
        <v>10210</v>
      </c>
      <c r="B364" s="83">
        <v>12043</v>
      </c>
      <c r="C364" s="85">
        <v>99910</v>
      </c>
      <c r="D364" s="78" t="s">
        <v>107</v>
      </c>
      <c r="E364" s="79" t="s">
        <v>789</v>
      </c>
      <c r="F364" s="33" t="s">
        <v>754</v>
      </c>
      <c r="G364" s="24" t="s">
        <v>97</v>
      </c>
      <c r="H364" s="80">
        <f t="shared" si="20"/>
        <v>0.83950000000000002</v>
      </c>
      <c r="I364" s="25">
        <f>ROUND(('NEW Reference'!B$6*List!$H364)+'NEW Reference'!B$7,0)</f>
        <v>1158</v>
      </c>
      <c r="J364" s="25">
        <f>ROUND(('NEW Reference'!C$6*List!$H364)+'NEW Reference'!C$7,0)</f>
        <v>1727</v>
      </c>
      <c r="K364" s="25">
        <f>ROUND(('NEW Reference'!D$6*List!$H364)+'NEW Reference'!D$7,0)</f>
        <v>2070</v>
      </c>
      <c r="L364" s="25">
        <f>ROUND(('NEW Reference'!E$6*List!$H364)+'NEW Reference'!E$7,0)</f>
        <v>2559</v>
      </c>
      <c r="M364" s="25">
        <f>ROUND(('NEW Reference'!F$6*List!$H364)+'NEW Reference'!F$7,0)</f>
        <v>2666</v>
      </c>
      <c r="N364" s="25">
        <f>ROUND(('NEW Reference'!G$6*List!$H364)+'NEW Reference'!G$7,0)</f>
        <v>3018</v>
      </c>
      <c r="O364" s="25">
        <f>ROUND(('NEW Reference'!H$6*List!$H364)+'NEW Reference'!H$7,0)</f>
        <v>3133</v>
      </c>
      <c r="P364" s="25">
        <f>ROUND(('NEW Reference'!I$6*List!$H364)+'NEW Reference'!I$7,0)</f>
        <v>3256</v>
      </c>
      <c r="Q364" s="25">
        <f>ROUND(('NEW Reference'!J$6*List!$H364)+'NEW Reference'!J$7,0)</f>
        <v>3770</v>
      </c>
      <c r="R364" s="25">
        <f>ROUND(('NEW Reference'!K$6*List!$H364)+'NEW Reference'!K$7,0)</f>
        <v>3889</v>
      </c>
      <c r="S364" s="25">
        <f>ROUND(('NEW Reference'!L$6*List!$H364)+'NEW Reference'!L$7,0)</f>
        <v>4197</v>
      </c>
      <c r="T364" s="25">
        <f>ROUND(('NEW Reference'!M$6*List!$H364)+'NEW Reference'!M$7,0)</f>
        <v>5012</v>
      </c>
      <c r="U364" s="25">
        <f>ROUND(('NEW Reference'!N$6*List!$H364)+'NEW Reference'!N$7,0)</f>
        <v>20224</v>
      </c>
      <c r="V364" s="26">
        <f>ROUND(('NEW Reference'!O$6*List!$H364)+'NEW Reference'!O$7,0)</f>
        <v>752</v>
      </c>
      <c r="W364" s="26">
        <f>ROUND(('NEW Reference'!P$6*List!$H364)+'NEW Reference'!P$7,0)</f>
        <v>1059</v>
      </c>
      <c r="X364" s="26">
        <f>ROUND(('NEW Reference'!Q$6*List!$H364)+'NEW Reference'!Q$7,0)</f>
        <v>530</v>
      </c>
      <c r="Z364" s="3" t="str">
        <f t="shared" si="19"/>
        <v>GLADES, Florida</v>
      </c>
      <c r="AA364" s="79" t="s">
        <v>789</v>
      </c>
      <c r="AB364" s="28" t="s">
        <v>91</v>
      </c>
      <c r="AC364" s="30" t="s">
        <v>754</v>
      </c>
      <c r="AD364" s="31"/>
      <c r="AE364" s="20">
        <f t="shared" si="18"/>
        <v>0.83950000000000002</v>
      </c>
      <c r="AF364" s="75">
        <v>38860</v>
      </c>
      <c r="AG364" t="s">
        <v>790</v>
      </c>
      <c r="AH364" s="20">
        <v>1.0008999999999999</v>
      </c>
    </row>
    <row r="365" spans="1:34">
      <c r="A365" s="83">
        <v>10220</v>
      </c>
      <c r="B365" s="83">
        <v>12045</v>
      </c>
      <c r="C365" s="85">
        <v>99910</v>
      </c>
      <c r="D365" s="78" t="s">
        <v>107</v>
      </c>
      <c r="E365" s="79" t="s">
        <v>791</v>
      </c>
      <c r="F365" s="34" t="s">
        <v>754</v>
      </c>
      <c r="G365" s="24" t="s">
        <v>97</v>
      </c>
      <c r="H365" s="80">
        <f t="shared" si="20"/>
        <v>0.83950000000000002</v>
      </c>
      <c r="I365" s="25">
        <f>ROUND(('NEW Reference'!B$6*List!$H365)+'NEW Reference'!B$7,0)</f>
        <v>1158</v>
      </c>
      <c r="J365" s="25">
        <f>ROUND(('NEW Reference'!C$6*List!$H365)+'NEW Reference'!C$7,0)</f>
        <v>1727</v>
      </c>
      <c r="K365" s="25">
        <f>ROUND(('NEW Reference'!D$6*List!$H365)+'NEW Reference'!D$7,0)</f>
        <v>2070</v>
      </c>
      <c r="L365" s="25">
        <f>ROUND(('NEW Reference'!E$6*List!$H365)+'NEW Reference'!E$7,0)</f>
        <v>2559</v>
      </c>
      <c r="M365" s="25">
        <f>ROUND(('NEW Reference'!F$6*List!$H365)+'NEW Reference'!F$7,0)</f>
        <v>2666</v>
      </c>
      <c r="N365" s="25">
        <f>ROUND(('NEW Reference'!G$6*List!$H365)+'NEW Reference'!G$7,0)</f>
        <v>3018</v>
      </c>
      <c r="O365" s="25">
        <f>ROUND(('NEW Reference'!H$6*List!$H365)+'NEW Reference'!H$7,0)</f>
        <v>3133</v>
      </c>
      <c r="P365" s="25">
        <f>ROUND(('NEW Reference'!I$6*List!$H365)+'NEW Reference'!I$7,0)</f>
        <v>3256</v>
      </c>
      <c r="Q365" s="25">
        <f>ROUND(('NEW Reference'!J$6*List!$H365)+'NEW Reference'!J$7,0)</f>
        <v>3770</v>
      </c>
      <c r="R365" s="25">
        <f>ROUND(('NEW Reference'!K$6*List!$H365)+'NEW Reference'!K$7,0)</f>
        <v>3889</v>
      </c>
      <c r="S365" s="25">
        <f>ROUND(('NEW Reference'!L$6*List!$H365)+'NEW Reference'!L$7,0)</f>
        <v>4197</v>
      </c>
      <c r="T365" s="25">
        <f>ROUND(('NEW Reference'!M$6*List!$H365)+'NEW Reference'!M$7,0)</f>
        <v>5012</v>
      </c>
      <c r="U365" s="25">
        <f>ROUND(('NEW Reference'!N$6*List!$H365)+'NEW Reference'!N$7,0)</f>
        <v>20224</v>
      </c>
      <c r="V365" s="26">
        <f>ROUND(('NEW Reference'!O$6*List!$H365)+'NEW Reference'!O$7,0)</f>
        <v>752</v>
      </c>
      <c r="W365" s="26">
        <f>ROUND(('NEW Reference'!P$6*List!$H365)+'NEW Reference'!P$7,0)</f>
        <v>1059</v>
      </c>
      <c r="X365" s="26">
        <f>ROUND(('NEW Reference'!Q$6*List!$H365)+'NEW Reference'!Q$7,0)</f>
        <v>530</v>
      </c>
      <c r="Z365" s="3" t="str">
        <f t="shared" si="19"/>
        <v>GULF, Florida</v>
      </c>
      <c r="AA365" s="79" t="s">
        <v>791</v>
      </c>
      <c r="AB365" s="28" t="s">
        <v>91</v>
      </c>
      <c r="AC365" s="23" t="s">
        <v>754</v>
      </c>
      <c r="AD365" s="29"/>
      <c r="AE365" s="20">
        <f t="shared" si="18"/>
        <v>0.83950000000000002</v>
      </c>
      <c r="AF365" s="75">
        <v>38900</v>
      </c>
      <c r="AG365" t="s">
        <v>792</v>
      </c>
      <c r="AH365" s="20">
        <v>1.1827000000000001</v>
      </c>
    </row>
    <row r="366" spans="1:34">
      <c r="A366" s="83">
        <v>10230</v>
      </c>
      <c r="B366" s="83">
        <v>12047</v>
      </c>
      <c r="C366" s="85">
        <v>99910</v>
      </c>
      <c r="D366" s="78" t="s">
        <v>107</v>
      </c>
      <c r="E366" s="79" t="s">
        <v>793</v>
      </c>
      <c r="F366" s="33" t="s">
        <v>754</v>
      </c>
      <c r="G366" s="24" t="s">
        <v>97</v>
      </c>
      <c r="H366" s="80">
        <f t="shared" si="20"/>
        <v>0.83950000000000002</v>
      </c>
      <c r="I366" s="25">
        <f>ROUND(('NEW Reference'!B$6*List!$H366)+'NEW Reference'!B$7,0)</f>
        <v>1158</v>
      </c>
      <c r="J366" s="25">
        <f>ROUND(('NEW Reference'!C$6*List!$H366)+'NEW Reference'!C$7,0)</f>
        <v>1727</v>
      </c>
      <c r="K366" s="25">
        <f>ROUND(('NEW Reference'!D$6*List!$H366)+'NEW Reference'!D$7,0)</f>
        <v>2070</v>
      </c>
      <c r="L366" s="25">
        <f>ROUND(('NEW Reference'!E$6*List!$H366)+'NEW Reference'!E$7,0)</f>
        <v>2559</v>
      </c>
      <c r="M366" s="25">
        <f>ROUND(('NEW Reference'!F$6*List!$H366)+'NEW Reference'!F$7,0)</f>
        <v>2666</v>
      </c>
      <c r="N366" s="25">
        <f>ROUND(('NEW Reference'!G$6*List!$H366)+'NEW Reference'!G$7,0)</f>
        <v>3018</v>
      </c>
      <c r="O366" s="25">
        <f>ROUND(('NEW Reference'!H$6*List!$H366)+'NEW Reference'!H$7,0)</f>
        <v>3133</v>
      </c>
      <c r="P366" s="25">
        <f>ROUND(('NEW Reference'!I$6*List!$H366)+'NEW Reference'!I$7,0)</f>
        <v>3256</v>
      </c>
      <c r="Q366" s="25">
        <f>ROUND(('NEW Reference'!J$6*List!$H366)+'NEW Reference'!J$7,0)</f>
        <v>3770</v>
      </c>
      <c r="R366" s="25">
        <f>ROUND(('NEW Reference'!K$6*List!$H366)+'NEW Reference'!K$7,0)</f>
        <v>3889</v>
      </c>
      <c r="S366" s="25">
        <f>ROUND(('NEW Reference'!L$6*List!$H366)+'NEW Reference'!L$7,0)</f>
        <v>4197</v>
      </c>
      <c r="T366" s="25">
        <f>ROUND(('NEW Reference'!M$6*List!$H366)+'NEW Reference'!M$7,0)</f>
        <v>5012</v>
      </c>
      <c r="U366" s="25">
        <f>ROUND(('NEW Reference'!N$6*List!$H366)+'NEW Reference'!N$7,0)</f>
        <v>20224</v>
      </c>
      <c r="V366" s="26">
        <f>ROUND(('NEW Reference'!O$6*List!$H366)+'NEW Reference'!O$7,0)</f>
        <v>752</v>
      </c>
      <c r="W366" s="26">
        <f>ROUND(('NEW Reference'!P$6*List!$H366)+'NEW Reference'!P$7,0)</f>
        <v>1059</v>
      </c>
      <c r="X366" s="26">
        <f>ROUND(('NEW Reference'!Q$6*List!$H366)+'NEW Reference'!Q$7,0)</f>
        <v>530</v>
      </c>
      <c r="Z366" s="3" t="str">
        <f t="shared" si="19"/>
        <v>HAMILTON, Florida</v>
      </c>
      <c r="AA366" s="79" t="s">
        <v>793</v>
      </c>
      <c r="AB366" s="28" t="s">
        <v>91</v>
      </c>
      <c r="AC366" s="30" t="s">
        <v>754</v>
      </c>
      <c r="AD366" s="31"/>
      <c r="AE366" s="20">
        <f t="shared" si="18"/>
        <v>0.83950000000000002</v>
      </c>
      <c r="AF366" s="75">
        <v>38940</v>
      </c>
      <c r="AG366" t="s">
        <v>794</v>
      </c>
      <c r="AH366" s="20">
        <v>0.91800000000000004</v>
      </c>
    </row>
    <row r="367" spans="1:34">
      <c r="A367" s="83">
        <v>10240</v>
      </c>
      <c r="B367" s="83">
        <v>12049</v>
      </c>
      <c r="C367" s="85">
        <v>99910</v>
      </c>
      <c r="D367" s="78" t="s">
        <v>107</v>
      </c>
      <c r="E367" s="79" t="s">
        <v>795</v>
      </c>
      <c r="F367" s="34" t="s">
        <v>754</v>
      </c>
      <c r="G367" s="24" t="s">
        <v>97</v>
      </c>
      <c r="H367" s="80">
        <f t="shared" si="20"/>
        <v>0.83950000000000002</v>
      </c>
      <c r="I367" s="25">
        <f>ROUND(('NEW Reference'!B$6*List!$H367)+'NEW Reference'!B$7,0)</f>
        <v>1158</v>
      </c>
      <c r="J367" s="25">
        <f>ROUND(('NEW Reference'!C$6*List!$H367)+'NEW Reference'!C$7,0)</f>
        <v>1727</v>
      </c>
      <c r="K367" s="25">
        <f>ROUND(('NEW Reference'!D$6*List!$H367)+'NEW Reference'!D$7,0)</f>
        <v>2070</v>
      </c>
      <c r="L367" s="25">
        <f>ROUND(('NEW Reference'!E$6*List!$H367)+'NEW Reference'!E$7,0)</f>
        <v>2559</v>
      </c>
      <c r="M367" s="25">
        <f>ROUND(('NEW Reference'!F$6*List!$H367)+'NEW Reference'!F$7,0)</f>
        <v>2666</v>
      </c>
      <c r="N367" s="25">
        <f>ROUND(('NEW Reference'!G$6*List!$H367)+'NEW Reference'!G$7,0)</f>
        <v>3018</v>
      </c>
      <c r="O367" s="25">
        <f>ROUND(('NEW Reference'!H$6*List!$H367)+'NEW Reference'!H$7,0)</f>
        <v>3133</v>
      </c>
      <c r="P367" s="25">
        <f>ROUND(('NEW Reference'!I$6*List!$H367)+'NEW Reference'!I$7,0)</f>
        <v>3256</v>
      </c>
      <c r="Q367" s="25">
        <f>ROUND(('NEW Reference'!J$6*List!$H367)+'NEW Reference'!J$7,0)</f>
        <v>3770</v>
      </c>
      <c r="R367" s="25">
        <f>ROUND(('NEW Reference'!K$6*List!$H367)+'NEW Reference'!K$7,0)</f>
        <v>3889</v>
      </c>
      <c r="S367" s="25">
        <f>ROUND(('NEW Reference'!L$6*List!$H367)+'NEW Reference'!L$7,0)</f>
        <v>4197</v>
      </c>
      <c r="T367" s="25">
        <f>ROUND(('NEW Reference'!M$6*List!$H367)+'NEW Reference'!M$7,0)</f>
        <v>5012</v>
      </c>
      <c r="U367" s="25">
        <f>ROUND(('NEW Reference'!N$6*List!$H367)+'NEW Reference'!N$7,0)</f>
        <v>20224</v>
      </c>
      <c r="V367" s="26">
        <f>ROUND(('NEW Reference'!O$6*List!$H367)+'NEW Reference'!O$7,0)</f>
        <v>752</v>
      </c>
      <c r="W367" s="26">
        <f>ROUND(('NEW Reference'!P$6*List!$H367)+'NEW Reference'!P$7,0)</f>
        <v>1059</v>
      </c>
      <c r="X367" s="26">
        <f>ROUND(('NEW Reference'!Q$6*List!$H367)+'NEW Reference'!Q$7,0)</f>
        <v>530</v>
      </c>
      <c r="Z367" s="3" t="str">
        <f t="shared" si="19"/>
        <v>HARDEE, Florida</v>
      </c>
      <c r="AA367" s="79" t="s">
        <v>795</v>
      </c>
      <c r="AB367" s="28" t="s">
        <v>91</v>
      </c>
      <c r="AC367" s="23" t="s">
        <v>754</v>
      </c>
      <c r="AD367" s="29"/>
      <c r="AE367" s="20">
        <f t="shared" si="18"/>
        <v>0.83950000000000002</v>
      </c>
      <c r="AF367" s="75">
        <v>39150</v>
      </c>
      <c r="AG367" t="s">
        <v>330</v>
      </c>
      <c r="AH367" s="20">
        <v>0.98699999999999999</v>
      </c>
    </row>
    <row r="368" spans="1:34">
      <c r="A368" s="83">
        <v>10250</v>
      </c>
      <c r="B368" s="83">
        <v>12051</v>
      </c>
      <c r="C368" s="85">
        <v>99910</v>
      </c>
      <c r="D368" s="78" t="s">
        <v>107</v>
      </c>
      <c r="E368" s="79" t="s">
        <v>796</v>
      </c>
      <c r="F368" s="34" t="s">
        <v>754</v>
      </c>
      <c r="G368" s="24" t="s">
        <v>97</v>
      </c>
      <c r="H368" s="80">
        <f t="shared" si="20"/>
        <v>0.83950000000000002</v>
      </c>
      <c r="I368" s="25">
        <f>ROUND(('NEW Reference'!B$6*List!$H368)+'NEW Reference'!B$7,0)</f>
        <v>1158</v>
      </c>
      <c r="J368" s="25">
        <f>ROUND(('NEW Reference'!C$6*List!$H368)+'NEW Reference'!C$7,0)</f>
        <v>1727</v>
      </c>
      <c r="K368" s="25">
        <f>ROUND(('NEW Reference'!D$6*List!$H368)+'NEW Reference'!D$7,0)</f>
        <v>2070</v>
      </c>
      <c r="L368" s="25">
        <f>ROUND(('NEW Reference'!E$6*List!$H368)+'NEW Reference'!E$7,0)</f>
        <v>2559</v>
      </c>
      <c r="M368" s="25">
        <f>ROUND(('NEW Reference'!F$6*List!$H368)+'NEW Reference'!F$7,0)</f>
        <v>2666</v>
      </c>
      <c r="N368" s="25">
        <f>ROUND(('NEW Reference'!G$6*List!$H368)+'NEW Reference'!G$7,0)</f>
        <v>3018</v>
      </c>
      <c r="O368" s="25">
        <f>ROUND(('NEW Reference'!H$6*List!$H368)+'NEW Reference'!H$7,0)</f>
        <v>3133</v>
      </c>
      <c r="P368" s="25">
        <f>ROUND(('NEW Reference'!I$6*List!$H368)+'NEW Reference'!I$7,0)</f>
        <v>3256</v>
      </c>
      <c r="Q368" s="25">
        <f>ROUND(('NEW Reference'!J$6*List!$H368)+'NEW Reference'!J$7,0)</f>
        <v>3770</v>
      </c>
      <c r="R368" s="25">
        <f>ROUND(('NEW Reference'!K$6*List!$H368)+'NEW Reference'!K$7,0)</f>
        <v>3889</v>
      </c>
      <c r="S368" s="25">
        <f>ROUND(('NEW Reference'!L$6*List!$H368)+'NEW Reference'!L$7,0)</f>
        <v>4197</v>
      </c>
      <c r="T368" s="25">
        <f>ROUND(('NEW Reference'!M$6*List!$H368)+'NEW Reference'!M$7,0)</f>
        <v>5012</v>
      </c>
      <c r="U368" s="25">
        <f>ROUND(('NEW Reference'!N$6*List!$H368)+'NEW Reference'!N$7,0)</f>
        <v>20224</v>
      </c>
      <c r="V368" s="26">
        <f>ROUND(('NEW Reference'!O$6*List!$H368)+'NEW Reference'!O$7,0)</f>
        <v>752</v>
      </c>
      <c r="W368" s="26">
        <f>ROUND(('NEW Reference'!P$6*List!$H368)+'NEW Reference'!P$7,0)</f>
        <v>1059</v>
      </c>
      <c r="X368" s="26">
        <f>ROUND(('NEW Reference'!Q$6*List!$H368)+'NEW Reference'!Q$7,0)</f>
        <v>530</v>
      </c>
      <c r="Z368" s="3" t="str">
        <f t="shared" si="19"/>
        <v>HENDRY, Florida</v>
      </c>
      <c r="AA368" s="79" t="s">
        <v>796</v>
      </c>
      <c r="AB368" s="28" t="s">
        <v>91</v>
      </c>
      <c r="AC368" s="30" t="s">
        <v>754</v>
      </c>
      <c r="AD368" s="31"/>
      <c r="AE368" s="20">
        <f t="shared" si="18"/>
        <v>0.83950000000000002</v>
      </c>
      <c r="AF368" s="75">
        <v>39300</v>
      </c>
      <c r="AG368" t="s">
        <v>797</v>
      </c>
      <c r="AH368" s="20">
        <v>1.0054000000000001</v>
      </c>
    </row>
    <row r="369" spans="1:34">
      <c r="A369" s="83">
        <v>10260</v>
      </c>
      <c r="B369" s="83">
        <v>12053</v>
      </c>
      <c r="C369" s="85">
        <v>45294</v>
      </c>
      <c r="D369" s="78" t="s">
        <v>798</v>
      </c>
      <c r="E369" s="79" t="s">
        <v>799</v>
      </c>
      <c r="F369" s="34" t="s">
        <v>754</v>
      </c>
      <c r="G369" s="24" t="s">
        <v>90</v>
      </c>
      <c r="H369" s="80">
        <f t="shared" si="20"/>
        <v>0.9012</v>
      </c>
      <c r="I369" s="25">
        <f>ROUND(('NEW Reference'!B$6*List!$H369)+'NEW Reference'!B$7,0)</f>
        <v>1219</v>
      </c>
      <c r="J369" s="25">
        <f>ROUND(('NEW Reference'!C$6*List!$H369)+'NEW Reference'!C$7,0)</f>
        <v>1818</v>
      </c>
      <c r="K369" s="25">
        <f>ROUND(('NEW Reference'!D$6*List!$H369)+'NEW Reference'!D$7,0)</f>
        <v>2178</v>
      </c>
      <c r="L369" s="25">
        <f>ROUND(('NEW Reference'!E$6*List!$H369)+'NEW Reference'!E$7,0)</f>
        <v>2693</v>
      </c>
      <c r="M369" s="25">
        <f>ROUND(('NEW Reference'!F$6*List!$H369)+'NEW Reference'!F$7,0)</f>
        <v>2806</v>
      </c>
      <c r="N369" s="25">
        <f>ROUND(('NEW Reference'!G$6*List!$H369)+'NEW Reference'!G$7,0)</f>
        <v>3176</v>
      </c>
      <c r="O369" s="25">
        <f>ROUND(('NEW Reference'!H$6*List!$H369)+'NEW Reference'!H$7,0)</f>
        <v>3297</v>
      </c>
      <c r="P369" s="25">
        <f>ROUND(('NEW Reference'!I$6*List!$H369)+'NEW Reference'!I$7,0)</f>
        <v>3427</v>
      </c>
      <c r="Q369" s="25">
        <f>ROUND(('NEW Reference'!J$6*List!$H369)+'NEW Reference'!J$7,0)</f>
        <v>3968</v>
      </c>
      <c r="R369" s="25">
        <f>ROUND(('NEW Reference'!K$6*List!$H369)+'NEW Reference'!K$7,0)</f>
        <v>4094</v>
      </c>
      <c r="S369" s="25">
        <f>ROUND(('NEW Reference'!L$6*List!$H369)+'NEW Reference'!L$7,0)</f>
        <v>4417</v>
      </c>
      <c r="T369" s="25">
        <f>ROUND(('NEW Reference'!M$6*List!$H369)+'NEW Reference'!M$7,0)</f>
        <v>5276</v>
      </c>
      <c r="U369" s="25">
        <f>ROUND(('NEW Reference'!N$6*List!$H369)+'NEW Reference'!N$7,0)</f>
        <v>21287</v>
      </c>
      <c r="V369" s="26">
        <f>ROUND(('NEW Reference'!O$6*List!$H369)+'NEW Reference'!O$7,0)</f>
        <v>791</v>
      </c>
      <c r="W369" s="26">
        <f>ROUND(('NEW Reference'!P$6*List!$H369)+'NEW Reference'!P$7,0)</f>
        <v>1115</v>
      </c>
      <c r="X369" s="26">
        <f>ROUND(('NEW Reference'!Q$6*List!$H369)+'NEW Reference'!Q$7,0)</f>
        <v>558</v>
      </c>
      <c r="Z369" s="3" t="str">
        <f t="shared" si="19"/>
        <v>HERNANDO, Florida</v>
      </c>
      <c r="AA369" s="79" t="s">
        <v>799</v>
      </c>
      <c r="AB369" s="28" t="s">
        <v>91</v>
      </c>
      <c r="AC369" s="23" t="s">
        <v>754</v>
      </c>
      <c r="AD369" s="29"/>
      <c r="AE369" s="20">
        <f t="shared" si="18"/>
        <v>0.9012</v>
      </c>
      <c r="AF369" s="75">
        <v>39340</v>
      </c>
      <c r="AG369" t="s">
        <v>800</v>
      </c>
      <c r="AH369" s="20">
        <v>0.95669999999999999</v>
      </c>
    </row>
    <row r="370" spans="1:34">
      <c r="A370" s="83">
        <v>10270</v>
      </c>
      <c r="B370" s="83">
        <v>12055</v>
      </c>
      <c r="C370" s="85">
        <v>42700</v>
      </c>
      <c r="D370" s="78" t="s">
        <v>801</v>
      </c>
      <c r="E370" s="79" t="s">
        <v>802</v>
      </c>
      <c r="F370" s="33" t="s">
        <v>754</v>
      </c>
      <c r="G370" s="24" t="s">
        <v>90</v>
      </c>
      <c r="H370" s="80">
        <f t="shared" si="20"/>
        <v>0.94179999999999997</v>
      </c>
      <c r="I370" s="25">
        <f>ROUND(('NEW Reference'!B$6*List!$H370)+'NEW Reference'!B$7,0)</f>
        <v>1259</v>
      </c>
      <c r="J370" s="25">
        <f>ROUND(('NEW Reference'!C$6*List!$H370)+'NEW Reference'!C$7,0)</f>
        <v>1878</v>
      </c>
      <c r="K370" s="25">
        <f>ROUND(('NEW Reference'!D$6*List!$H370)+'NEW Reference'!D$7,0)</f>
        <v>2250</v>
      </c>
      <c r="L370" s="25">
        <f>ROUND(('NEW Reference'!E$6*List!$H370)+'NEW Reference'!E$7,0)</f>
        <v>2781</v>
      </c>
      <c r="M370" s="25">
        <f>ROUND(('NEW Reference'!F$6*List!$H370)+'NEW Reference'!F$7,0)</f>
        <v>2898</v>
      </c>
      <c r="N370" s="25">
        <f>ROUND(('NEW Reference'!G$6*List!$H370)+'NEW Reference'!G$7,0)</f>
        <v>3280</v>
      </c>
      <c r="O370" s="25">
        <f>ROUND(('NEW Reference'!H$6*List!$H370)+'NEW Reference'!H$7,0)</f>
        <v>3406</v>
      </c>
      <c r="P370" s="25">
        <f>ROUND(('NEW Reference'!I$6*List!$H370)+'NEW Reference'!I$7,0)</f>
        <v>3539</v>
      </c>
      <c r="Q370" s="25">
        <f>ROUND(('NEW Reference'!J$6*List!$H370)+'NEW Reference'!J$7,0)</f>
        <v>4099</v>
      </c>
      <c r="R370" s="25">
        <f>ROUND(('NEW Reference'!K$6*List!$H370)+'NEW Reference'!K$7,0)</f>
        <v>4228</v>
      </c>
      <c r="S370" s="25">
        <f>ROUND(('NEW Reference'!L$6*List!$H370)+'NEW Reference'!L$7,0)</f>
        <v>4562</v>
      </c>
      <c r="T370" s="25">
        <f>ROUND(('NEW Reference'!M$6*List!$H370)+'NEW Reference'!M$7,0)</f>
        <v>5449</v>
      </c>
      <c r="U370" s="25">
        <f>ROUND(('NEW Reference'!N$6*List!$H370)+'NEW Reference'!N$7,0)</f>
        <v>21986</v>
      </c>
      <c r="V370" s="26">
        <f>ROUND(('NEW Reference'!O$6*List!$H370)+'NEW Reference'!O$7,0)</f>
        <v>817</v>
      </c>
      <c r="W370" s="26">
        <f>ROUND(('NEW Reference'!P$6*List!$H370)+'NEW Reference'!P$7,0)</f>
        <v>1152</v>
      </c>
      <c r="X370" s="26">
        <f>ROUND(('NEW Reference'!Q$6*List!$H370)+'NEW Reference'!Q$7,0)</f>
        <v>576</v>
      </c>
      <c r="Z370" s="3" t="str">
        <f t="shared" si="19"/>
        <v>HIGHLANDS, Florida</v>
      </c>
      <c r="AA370" s="79" t="s">
        <v>802</v>
      </c>
      <c r="AB370" s="28" t="s">
        <v>91</v>
      </c>
      <c r="AC370" s="23" t="s">
        <v>754</v>
      </c>
      <c r="AD370" s="29"/>
      <c r="AE370" s="20">
        <f t="shared" si="18"/>
        <v>0.94179999999999997</v>
      </c>
      <c r="AF370" s="75">
        <v>39380</v>
      </c>
      <c r="AG370" t="s">
        <v>693</v>
      </c>
      <c r="AH370" s="20">
        <v>0.95799999999999996</v>
      </c>
    </row>
    <row r="371" spans="1:34">
      <c r="A371" s="83">
        <v>10280</v>
      </c>
      <c r="B371" s="83">
        <v>12057</v>
      </c>
      <c r="C371" s="85">
        <v>45294</v>
      </c>
      <c r="D371" s="78" t="s">
        <v>798</v>
      </c>
      <c r="E371" s="79" t="s">
        <v>803</v>
      </c>
      <c r="F371" s="33" t="s">
        <v>754</v>
      </c>
      <c r="G371" s="24" t="s">
        <v>90</v>
      </c>
      <c r="H371" s="80">
        <f t="shared" si="20"/>
        <v>0.9012</v>
      </c>
      <c r="I371" s="25">
        <f>ROUND(('NEW Reference'!B$6*List!$H371)+'NEW Reference'!B$7,0)</f>
        <v>1219</v>
      </c>
      <c r="J371" s="25">
        <f>ROUND(('NEW Reference'!C$6*List!$H371)+'NEW Reference'!C$7,0)</f>
        <v>1818</v>
      </c>
      <c r="K371" s="25">
        <f>ROUND(('NEW Reference'!D$6*List!$H371)+'NEW Reference'!D$7,0)</f>
        <v>2178</v>
      </c>
      <c r="L371" s="25">
        <f>ROUND(('NEW Reference'!E$6*List!$H371)+'NEW Reference'!E$7,0)</f>
        <v>2693</v>
      </c>
      <c r="M371" s="25">
        <f>ROUND(('NEW Reference'!F$6*List!$H371)+'NEW Reference'!F$7,0)</f>
        <v>2806</v>
      </c>
      <c r="N371" s="25">
        <f>ROUND(('NEW Reference'!G$6*List!$H371)+'NEW Reference'!G$7,0)</f>
        <v>3176</v>
      </c>
      <c r="O371" s="25">
        <f>ROUND(('NEW Reference'!H$6*List!$H371)+'NEW Reference'!H$7,0)</f>
        <v>3297</v>
      </c>
      <c r="P371" s="25">
        <f>ROUND(('NEW Reference'!I$6*List!$H371)+'NEW Reference'!I$7,0)</f>
        <v>3427</v>
      </c>
      <c r="Q371" s="25">
        <f>ROUND(('NEW Reference'!J$6*List!$H371)+'NEW Reference'!J$7,0)</f>
        <v>3968</v>
      </c>
      <c r="R371" s="25">
        <f>ROUND(('NEW Reference'!K$6*List!$H371)+'NEW Reference'!K$7,0)</f>
        <v>4094</v>
      </c>
      <c r="S371" s="25">
        <f>ROUND(('NEW Reference'!L$6*List!$H371)+'NEW Reference'!L$7,0)</f>
        <v>4417</v>
      </c>
      <c r="T371" s="25">
        <f>ROUND(('NEW Reference'!M$6*List!$H371)+'NEW Reference'!M$7,0)</f>
        <v>5276</v>
      </c>
      <c r="U371" s="25">
        <f>ROUND(('NEW Reference'!N$6*List!$H371)+'NEW Reference'!N$7,0)</f>
        <v>21287</v>
      </c>
      <c r="V371" s="26">
        <f>ROUND(('NEW Reference'!O$6*List!$H371)+'NEW Reference'!O$7,0)</f>
        <v>791</v>
      </c>
      <c r="W371" s="26">
        <f>ROUND(('NEW Reference'!P$6*List!$H371)+'NEW Reference'!P$7,0)</f>
        <v>1115</v>
      </c>
      <c r="X371" s="26">
        <f>ROUND(('NEW Reference'!Q$6*List!$H371)+'NEW Reference'!Q$7,0)</f>
        <v>558</v>
      </c>
      <c r="Z371" s="3" t="str">
        <f t="shared" si="19"/>
        <v>HILLSBOROUGH, Florida</v>
      </c>
      <c r="AA371" s="79" t="s">
        <v>803</v>
      </c>
      <c r="AB371" s="28" t="s">
        <v>91</v>
      </c>
      <c r="AC371" s="23" t="s">
        <v>754</v>
      </c>
      <c r="AD371" s="29"/>
      <c r="AE371" s="20">
        <f t="shared" si="18"/>
        <v>0.9012</v>
      </c>
      <c r="AF371" s="75">
        <v>39460</v>
      </c>
      <c r="AG371" t="s">
        <v>768</v>
      </c>
      <c r="AH371" s="20">
        <v>0.88270000000000004</v>
      </c>
    </row>
    <row r="372" spans="1:34">
      <c r="A372" s="83">
        <v>10290</v>
      </c>
      <c r="B372" s="83">
        <v>12059</v>
      </c>
      <c r="C372" s="85">
        <v>99910</v>
      </c>
      <c r="D372" s="78" t="s">
        <v>107</v>
      </c>
      <c r="E372" s="79" t="s">
        <v>804</v>
      </c>
      <c r="F372" s="33" t="s">
        <v>754</v>
      </c>
      <c r="G372" s="24" t="s">
        <v>97</v>
      </c>
      <c r="H372" s="80">
        <f t="shared" si="20"/>
        <v>0.83950000000000002</v>
      </c>
      <c r="I372" s="25">
        <f>ROUND(('NEW Reference'!B$6*List!$H372)+'NEW Reference'!B$7,0)</f>
        <v>1158</v>
      </c>
      <c r="J372" s="25">
        <f>ROUND(('NEW Reference'!C$6*List!$H372)+'NEW Reference'!C$7,0)</f>
        <v>1727</v>
      </c>
      <c r="K372" s="25">
        <f>ROUND(('NEW Reference'!D$6*List!$H372)+'NEW Reference'!D$7,0)</f>
        <v>2070</v>
      </c>
      <c r="L372" s="25">
        <f>ROUND(('NEW Reference'!E$6*List!$H372)+'NEW Reference'!E$7,0)</f>
        <v>2559</v>
      </c>
      <c r="M372" s="25">
        <f>ROUND(('NEW Reference'!F$6*List!$H372)+'NEW Reference'!F$7,0)</f>
        <v>2666</v>
      </c>
      <c r="N372" s="25">
        <f>ROUND(('NEW Reference'!G$6*List!$H372)+'NEW Reference'!G$7,0)</f>
        <v>3018</v>
      </c>
      <c r="O372" s="25">
        <f>ROUND(('NEW Reference'!H$6*List!$H372)+'NEW Reference'!H$7,0)</f>
        <v>3133</v>
      </c>
      <c r="P372" s="25">
        <f>ROUND(('NEW Reference'!I$6*List!$H372)+'NEW Reference'!I$7,0)</f>
        <v>3256</v>
      </c>
      <c r="Q372" s="25">
        <f>ROUND(('NEW Reference'!J$6*List!$H372)+'NEW Reference'!J$7,0)</f>
        <v>3770</v>
      </c>
      <c r="R372" s="25">
        <f>ROUND(('NEW Reference'!K$6*List!$H372)+'NEW Reference'!K$7,0)</f>
        <v>3889</v>
      </c>
      <c r="S372" s="25">
        <f>ROUND(('NEW Reference'!L$6*List!$H372)+'NEW Reference'!L$7,0)</f>
        <v>4197</v>
      </c>
      <c r="T372" s="25">
        <f>ROUND(('NEW Reference'!M$6*List!$H372)+'NEW Reference'!M$7,0)</f>
        <v>5012</v>
      </c>
      <c r="U372" s="25">
        <f>ROUND(('NEW Reference'!N$6*List!$H372)+'NEW Reference'!N$7,0)</f>
        <v>20224</v>
      </c>
      <c r="V372" s="26">
        <f>ROUND(('NEW Reference'!O$6*List!$H372)+'NEW Reference'!O$7,0)</f>
        <v>752</v>
      </c>
      <c r="W372" s="26">
        <f>ROUND(('NEW Reference'!P$6*List!$H372)+'NEW Reference'!P$7,0)</f>
        <v>1059</v>
      </c>
      <c r="X372" s="26">
        <f>ROUND(('NEW Reference'!Q$6*List!$H372)+'NEW Reference'!Q$7,0)</f>
        <v>530</v>
      </c>
      <c r="Z372" s="3" t="str">
        <f t="shared" si="19"/>
        <v>HOLMES, Florida</v>
      </c>
      <c r="AA372" s="79" t="s">
        <v>804</v>
      </c>
      <c r="AB372" s="28" t="s">
        <v>91</v>
      </c>
      <c r="AC372" s="30" t="s">
        <v>754</v>
      </c>
      <c r="AD372" s="31"/>
      <c r="AE372" s="20">
        <f t="shared" si="18"/>
        <v>0.83950000000000002</v>
      </c>
      <c r="AF372" s="75">
        <v>39540</v>
      </c>
      <c r="AG372" t="s">
        <v>805</v>
      </c>
      <c r="AH372" s="20">
        <v>0.97450000000000003</v>
      </c>
    </row>
    <row r="373" spans="1:34">
      <c r="A373" s="83">
        <v>10300</v>
      </c>
      <c r="B373" s="83">
        <v>12061</v>
      </c>
      <c r="C373" s="85">
        <v>42680</v>
      </c>
      <c r="D373" s="78" t="s">
        <v>806</v>
      </c>
      <c r="E373" s="79" t="s">
        <v>807</v>
      </c>
      <c r="F373" s="34" t="s">
        <v>754</v>
      </c>
      <c r="G373" s="24" t="s">
        <v>90</v>
      </c>
      <c r="H373" s="80">
        <f t="shared" si="20"/>
        <v>1.0190999999999999</v>
      </c>
      <c r="I373" s="25">
        <f>ROUND(('NEW Reference'!B$6*List!$H373)+'NEW Reference'!B$7,0)</f>
        <v>1335</v>
      </c>
      <c r="J373" s="25">
        <f>ROUND(('NEW Reference'!C$6*List!$H373)+'NEW Reference'!C$7,0)</f>
        <v>1991</v>
      </c>
      <c r="K373" s="25">
        <f>ROUND(('NEW Reference'!D$6*List!$H373)+'NEW Reference'!D$7,0)</f>
        <v>2386</v>
      </c>
      <c r="L373" s="25">
        <f>ROUND(('NEW Reference'!E$6*List!$H373)+'NEW Reference'!E$7,0)</f>
        <v>2950</v>
      </c>
      <c r="M373" s="25">
        <f>ROUND(('NEW Reference'!F$6*List!$H373)+'NEW Reference'!F$7,0)</f>
        <v>3073</v>
      </c>
      <c r="N373" s="25">
        <f>ROUND(('NEW Reference'!G$6*List!$H373)+'NEW Reference'!G$7,0)</f>
        <v>3479</v>
      </c>
      <c r="O373" s="25">
        <f>ROUND(('NEW Reference'!H$6*List!$H373)+'NEW Reference'!H$7,0)</f>
        <v>3612</v>
      </c>
      <c r="P373" s="25">
        <f>ROUND(('NEW Reference'!I$6*List!$H373)+'NEW Reference'!I$7,0)</f>
        <v>3754</v>
      </c>
      <c r="Q373" s="25">
        <f>ROUND(('NEW Reference'!J$6*List!$H373)+'NEW Reference'!J$7,0)</f>
        <v>4347</v>
      </c>
      <c r="R373" s="25">
        <f>ROUND(('NEW Reference'!K$6*List!$H373)+'NEW Reference'!K$7,0)</f>
        <v>4484</v>
      </c>
      <c r="S373" s="25">
        <f>ROUND(('NEW Reference'!L$6*List!$H373)+'NEW Reference'!L$7,0)</f>
        <v>4838</v>
      </c>
      <c r="T373" s="25">
        <f>ROUND(('NEW Reference'!M$6*List!$H373)+'NEW Reference'!M$7,0)</f>
        <v>5779</v>
      </c>
      <c r="U373" s="25">
        <f>ROUND(('NEW Reference'!N$6*List!$H373)+'NEW Reference'!N$7,0)</f>
        <v>23317</v>
      </c>
      <c r="V373" s="26">
        <f>ROUND(('NEW Reference'!O$6*List!$H373)+'NEW Reference'!O$7,0)</f>
        <v>867</v>
      </c>
      <c r="W373" s="26">
        <f>ROUND(('NEW Reference'!P$6*List!$H373)+'NEW Reference'!P$7,0)</f>
        <v>1221</v>
      </c>
      <c r="X373" s="26">
        <f>ROUND(('NEW Reference'!Q$6*List!$H373)+'NEW Reference'!Q$7,0)</f>
        <v>611</v>
      </c>
      <c r="Z373" s="3" t="str">
        <f t="shared" si="19"/>
        <v>INDIAN RIVER, Florida</v>
      </c>
      <c r="AA373" s="79" t="s">
        <v>807</v>
      </c>
      <c r="AB373" s="28" t="s">
        <v>91</v>
      </c>
      <c r="AC373" s="30" t="s">
        <v>754</v>
      </c>
      <c r="AD373" s="31"/>
      <c r="AE373" s="20">
        <f t="shared" si="18"/>
        <v>1.0190999999999999</v>
      </c>
      <c r="AF373" s="75">
        <v>39580</v>
      </c>
      <c r="AG373" t="s">
        <v>808</v>
      </c>
      <c r="AH373" s="20">
        <v>0.90159999999999996</v>
      </c>
    </row>
    <row r="374" spans="1:34">
      <c r="A374" s="83">
        <v>10310</v>
      </c>
      <c r="B374" s="83">
        <v>12063</v>
      </c>
      <c r="C374" s="85">
        <v>99910</v>
      </c>
      <c r="D374" s="78" t="s">
        <v>107</v>
      </c>
      <c r="E374" s="79" t="s">
        <v>168</v>
      </c>
      <c r="F374" s="33" t="s">
        <v>754</v>
      </c>
      <c r="G374" s="24" t="s">
        <v>97</v>
      </c>
      <c r="H374" s="80">
        <f t="shared" si="20"/>
        <v>0.83950000000000002</v>
      </c>
      <c r="I374" s="25">
        <f>ROUND(('NEW Reference'!B$6*List!$H374)+'NEW Reference'!B$7,0)</f>
        <v>1158</v>
      </c>
      <c r="J374" s="25">
        <f>ROUND(('NEW Reference'!C$6*List!$H374)+'NEW Reference'!C$7,0)</f>
        <v>1727</v>
      </c>
      <c r="K374" s="25">
        <f>ROUND(('NEW Reference'!D$6*List!$H374)+'NEW Reference'!D$7,0)</f>
        <v>2070</v>
      </c>
      <c r="L374" s="25">
        <f>ROUND(('NEW Reference'!E$6*List!$H374)+'NEW Reference'!E$7,0)</f>
        <v>2559</v>
      </c>
      <c r="M374" s="25">
        <f>ROUND(('NEW Reference'!F$6*List!$H374)+'NEW Reference'!F$7,0)</f>
        <v>2666</v>
      </c>
      <c r="N374" s="25">
        <f>ROUND(('NEW Reference'!G$6*List!$H374)+'NEW Reference'!G$7,0)</f>
        <v>3018</v>
      </c>
      <c r="O374" s="25">
        <f>ROUND(('NEW Reference'!H$6*List!$H374)+'NEW Reference'!H$7,0)</f>
        <v>3133</v>
      </c>
      <c r="P374" s="25">
        <f>ROUND(('NEW Reference'!I$6*List!$H374)+'NEW Reference'!I$7,0)</f>
        <v>3256</v>
      </c>
      <c r="Q374" s="25">
        <f>ROUND(('NEW Reference'!J$6*List!$H374)+'NEW Reference'!J$7,0)</f>
        <v>3770</v>
      </c>
      <c r="R374" s="25">
        <f>ROUND(('NEW Reference'!K$6*List!$H374)+'NEW Reference'!K$7,0)</f>
        <v>3889</v>
      </c>
      <c r="S374" s="25">
        <f>ROUND(('NEW Reference'!L$6*List!$H374)+'NEW Reference'!L$7,0)</f>
        <v>4197</v>
      </c>
      <c r="T374" s="25">
        <f>ROUND(('NEW Reference'!M$6*List!$H374)+'NEW Reference'!M$7,0)</f>
        <v>5012</v>
      </c>
      <c r="U374" s="25">
        <f>ROUND(('NEW Reference'!N$6*List!$H374)+'NEW Reference'!N$7,0)</f>
        <v>20224</v>
      </c>
      <c r="V374" s="26">
        <f>ROUND(('NEW Reference'!O$6*List!$H374)+'NEW Reference'!O$7,0)</f>
        <v>752</v>
      </c>
      <c r="W374" s="26">
        <f>ROUND(('NEW Reference'!P$6*List!$H374)+'NEW Reference'!P$7,0)</f>
        <v>1059</v>
      </c>
      <c r="X374" s="26">
        <f>ROUND(('NEW Reference'!Q$6*List!$H374)+'NEW Reference'!Q$7,0)</f>
        <v>530</v>
      </c>
      <c r="Z374" s="3" t="str">
        <f t="shared" si="19"/>
        <v>JACKSON, Florida</v>
      </c>
      <c r="AA374" s="79" t="s">
        <v>168</v>
      </c>
      <c r="AB374" s="28" t="s">
        <v>91</v>
      </c>
      <c r="AC374" s="30" t="s">
        <v>754</v>
      </c>
      <c r="AD374" s="31"/>
      <c r="AE374" s="20">
        <f t="shared" si="18"/>
        <v>0.83950000000000002</v>
      </c>
      <c r="AF374" s="75">
        <v>39660</v>
      </c>
      <c r="AG374" t="s">
        <v>809</v>
      </c>
      <c r="AH374" s="20">
        <v>0.8861</v>
      </c>
    </row>
    <row r="375" spans="1:34">
      <c r="A375" s="83">
        <v>10320</v>
      </c>
      <c r="B375" s="83">
        <v>12065</v>
      </c>
      <c r="C375" s="85">
        <v>45220</v>
      </c>
      <c r="D375" s="78" t="s">
        <v>784</v>
      </c>
      <c r="E375" s="79" t="s">
        <v>170</v>
      </c>
      <c r="F375" s="34" t="s">
        <v>754</v>
      </c>
      <c r="G375" s="24" t="s">
        <v>90</v>
      </c>
      <c r="H375" s="80">
        <f t="shared" si="20"/>
        <v>0.74260000000000004</v>
      </c>
      <c r="I375" s="25">
        <f>ROUND(('NEW Reference'!B$6*List!$H375)+'NEW Reference'!B$7,0)</f>
        <v>1063</v>
      </c>
      <c r="J375" s="25">
        <f>ROUND(('NEW Reference'!C$6*List!$H375)+'NEW Reference'!C$7,0)</f>
        <v>1585</v>
      </c>
      <c r="K375" s="25">
        <f>ROUND(('NEW Reference'!D$6*List!$H375)+'NEW Reference'!D$7,0)</f>
        <v>1899</v>
      </c>
      <c r="L375" s="25">
        <f>ROUND(('NEW Reference'!E$6*List!$H375)+'NEW Reference'!E$7,0)</f>
        <v>2348</v>
      </c>
      <c r="M375" s="25">
        <f>ROUND(('NEW Reference'!F$6*List!$H375)+'NEW Reference'!F$7,0)</f>
        <v>2446</v>
      </c>
      <c r="N375" s="25">
        <f>ROUND(('NEW Reference'!G$6*List!$H375)+'NEW Reference'!G$7,0)</f>
        <v>2769</v>
      </c>
      <c r="O375" s="25">
        <f>ROUND(('NEW Reference'!H$6*List!$H375)+'NEW Reference'!H$7,0)</f>
        <v>2874</v>
      </c>
      <c r="P375" s="25">
        <f>ROUND(('NEW Reference'!I$6*List!$H375)+'NEW Reference'!I$7,0)</f>
        <v>2987</v>
      </c>
      <c r="Q375" s="25">
        <f>ROUND(('NEW Reference'!J$6*List!$H375)+'NEW Reference'!J$7,0)</f>
        <v>3459</v>
      </c>
      <c r="R375" s="25">
        <f>ROUND(('NEW Reference'!K$6*List!$H375)+'NEW Reference'!K$7,0)</f>
        <v>3568</v>
      </c>
      <c r="S375" s="25">
        <f>ROUND(('NEW Reference'!L$6*List!$H375)+'NEW Reference'!L$7,0)</f>
        <v>3851</v>
      </c>
      <c r="T375" s="25">
        <f>ROUND(('NEW Reference'!M$6*List!$H375)+'NEW Reference'!M$7,0)</f>
        <v>4599</v>
      </c>
      <c r="U375" s="25">
        <f>ROUND(('NEW Reference'!N$6*List!$H375)+'NEW Reference'!N$7,0)</f>
        <v>18556</v>
      </c>
      <c r="V375" s="26">
        <f>ROUND(('NEW Reference'!O$6*List!$H375)+'NEW Reference'!O$7,0)</f>
        <v>690</v>
      </c>
      <c r="W375" s="26">
        <f>ROUND(('NEW Reference'!P$6*List!$H375)+'NEW Reference'!P$7,0)</f>
        <v>972</v>
      </c>
      <c r="X375" s="26">
        <f>ROUND(('NEW Reference'!Q$6*List!$H375)+'NEW Reference'!Q$7,0)</f>
        <v>486</v>
      </c>
      <c r="Z375" s="3" t="str">
        <f t="shared" si="19"/>
        <v>JEFFERSON, Florida</v>
      </c>
      <c r="AA375" s="79" t="s">
        <v>170</v>
      </c>
      <c r="AB375" s="28" t="s">
        <v>91</v>
      </c>
      <c r="AC375" s="23" t="s">
        <v>754</v>
      </c>
      <c r="AD375" s="29"/>
      <c r="AE375" s="20">
        <f t="shared" si="18"/>
        <v>0.74260000000000004</v>
      </c>
      <c r="AF375" s="75">
        <v>39740</v>
      </c>
      <c r="AG375" t="s">
        <v>810</v>
      </c>
      <c r="AH375" s="20">
        <v>1.0244</v>
      </c>
    </row>
    <row r="376" spans="1:34">
      <c r="A376" s="83">
        <v>10330</v>
      </c>
      <c r="B376" s="83">
        <v>12067</v>
      </c>
      <c r="C376" s="85">
        <v>99910</v>
      </c>
      <c r="D376" s="78" t="s">
        <v>107</v>
      </c>
      <c r="E376" s="79" t="s">
        <v>405</v>
      </c>
      <c r="F376" s="33" t="s">
        <v>754</v>
      </c>
      <c r="G376" s="24" t="s">
        <v>97</v>
      </c>
      <c r="H376" s="80">
        <f t="shared" si="20"/>
        <v>0.83950000000000002</v>
      </c>
      <c r="I376" s="25">
        <f>ROUND(('NEW Reference'!B$6*List!$H376)+'NEW Reference'!B$7,0)</f>
        <v>1158</v>
      </c>
      <c r="J376" s="25">
        <f>ROUND(('NEW Reference'!C$6*List!$H376)+'NEW Reference'!C$7,0)</f>
        <v>1727</v>
      </c>
      <c r="K376" s="25">
        <f>ROUND(('NEW Reference'!D$6*List!$H376)+'NEW Reference'!D$7,0)</f>
        <v>2070</v>
      </c>
      <c r="L376" s="25">
        <f>ROUND(('NEW Reference'!E$6*List!$H376)+'NEW Reference'!E$7,0)</f>
        <v>2559</v>
      </c>
      <c r="M376" s="25">
        <f>ROUND(('NEW Reference'!F$6*List!$H376)+'NEW Reference'!F$7,0)</f>
        <v>2666</v>
      </c>
      <c r="N376" s="25">
        <f>ROUND(('NEW Reference'!G$6*List!$H376)+'NEW Reference'!G$7,0)</f>
        <v>3018</v>
      </c>
      <c r="O376" s="25">
        <f>ROUND(('NEW Reference'!H$6*List!$H376)+'NEW Reference'!H$7,0)</f>
        <v>3133</v>
      </c>
      <c r="P376" s="25">
        <f>ROUND(('NEW Reference'!I$6*List!$H376)+'NEW Reference'!I$7,0)</f>
        <v>3256</v>
      </c>
      <c r="Q376" s="25">
        <f>ROUND(('NEW Reference'!J$6*List!$H376)+'NEW Reference'!J$7,0)</f>
        <v>3770</v>
      </c>
      <c r="R376" s="25">
        <f>ROUND(('NEW Reference'!K$6*List!$H376)+'NEW Reference'!K$7,0)</f>
        <v>3889</v>
      </c>
      <c r="S376" s="25">
        <f>ROUND(('NEW Reference'!L$6*List!$H376)+'NEW Reference'!L$7,0)</f>
        <v>4197</v>
      </c>
      <c r="T376" s="25">
        <f>ROUND(('NEW Reference'!M$6*List!$H376)+'NEW Reference'!M$7,0)</f>
        <v>5012</v>
      </c>
      <c r="U376" s="25">
        <f>ROUND(('NEW Reference'!N$6*List!$H376)+'NEW Reference'!N$7,0)</f>
        <v>20224</v>
      </c>
      <c r="V376" s="26">
        <f>ROUND(('NEW Reference'!O$6*List!$H376)+'NEW Reference'!O$7,0)</f>
        <v>752</v>
      </c>
      <c r="W376" s="26">
        <f>ROUND(('NEW Reference'!P$6*List!$H376)+'NEW Reference'!P$7,0)</f>
        <v>1059</v>
      </c>
      <c r="X376" s="26">
        <f>ROUND(('NEW Reference'!Q$6*List!$H376)+'NEW Reference'!Q$7,0)</f>
        <v>530</v>
      </c>
      <c r="Z376" s="3" t="str">
        <f t="shared" si="19"/>
        <v>LAFAYETTE, Florida</v>
      </c>
      <c r="AA376" s="79" t="s">
        <v>405</v>
      </c>
      <c r="AB376" s="28" t="s">
        <v>91</v>
      </c>
      <c r="AC376" s="23" t="s">
        <v>754</v>
      </c>
      <c r="AD376" s="29"/>
      <c r="AE376" s="20">
        <f t="shared" si="18"/>
        <v>0.83950000000000002</v>
      </c>
      <c r="AF376" s="75">
        <v>39820</v>
      </c>
      <c r="AG376" t="s">
        <v>567</v>
      </c>
      <c r="AH376" s="20">
        <v>1.3903000000000001</v>
      </c>
    </row>
    <row r="377" spans="1:34">
      <c r="A377" s="83">
        <v>10340</v>
      </c>
      <c r="B377" s="83">
        <v>12069</v>
      </c>
      <c r="C377" s="85">
        <v>36740</v>
      </c>
      <c r="D377" s="78" t="s">
        <v>762</v>
      </c>
      <c r="E377" s="79" t="s">
        <v>502</v>
      </c>
      <c r="F377" s="34" t="s">
        <v>754</v>
      </c>
      <c r="G377" s="24" t="s">
        <v>90</v>
      </c>
      <c r="H377" s="80">
        <f t="shared" si="20"/>
        <v>0.97089999999999999</v>
      </c>
      <c r="I377" s="25">
        <f>ROUND(('NEW Reference'!B$6*List!$H377)+'NEW Reference'!B$7,0)</f>
        <v>1288</v>
      </c>
      <c r="J377" s="25">
        <f>ROUND(('NEW Reference'!C$6*List!$H377)+'NEW Reference'!C$7,0)</f>
        <v>1920</v>
      </c>
      <c r="K377" s="25">
        <f>ROUND(('NEW Reference'!D$6*List!$H377)+'NEW Reference'!D$7,0)</f>
        <v>2301</v>
      </c>
      <c r="L377" s="25">
        <f>ROUND(('NEW Reference'!E$6*List!$H377)+'NEW Reference'!E$7,0)</f>
        <v>2845</v>
      </c>
      <c r="M377" s="25">
        <f>ROUND(('NEW Reference'!F$6*List!$H377)+'NEW Reference'!F$7,0)</f>
        <v>2964</v>
      </c>
      <c r="N377" s="25">
        <f>ROUND(('NEW Reference'!G$6*List!$H377)+'NEW Reference'!G$7,0)</f>
        <v>3355</v>
      </c>
      <c r="O377" s="25">
        <f>ROUND(('NEW Reference'!H$6*List!$H377)+'NEW Reference'!H$7,0)</f>
        <v>3483</v>
      </c>
      <c r="P377" s="25">
        <f>ROUND(('NEW Reference'!I$6*List!$H377)+'NEW Reference'!I$7,0)</f>
        <v>3620</v>
      </c>
      <c r="Q377" s="25">
        <f>ROUND(('NEW Reference'!J$6*List!$H377)+'NEW Reference'!J$7,0)</f>
        <v>4192</v>
      </c>
      <c r="R377" s="25">
        <f>ROUND(('NEW Reference'!K$6*List!$H377)+'NEW Reference'!K$7,0)</f>
        <v>4324</v>
      </c>
      <c r="S377" s="25">
        <f>ROUND(('NEW Reference'!L$6*List!$H377)+'NEW Reference'!L$7,0)</f>
        <v>4666</v>
      </c>
      <c r="T377" s="25">
        <f>ROUND(('NEW Reference'!M$6*List!$H377)+'NEW Reference'!M$7,0)</f>
        <v>5573</v>
      </c>
      <c r="U377" s="25">
        <f>ROUND(('NEW Reference'!N$6*List!$H377)+'NEW Reference'!N$7,0)</f>
        <v>22487</v>
      </c>
      <c r="V377" s="26">
        <f>ROUND(('NEW Reference'!O$6*List!$H377)+'NEW Reference'!O$7,0)</f>
        <v>836</v>
      </c>
      <c r="W377" s="26">
        <f>ROUND(('NEW Reference'!P$6*List!$H377)+'NEW Reference'!P$7,0)</f>
        <v>1178</v>
      </c>
      <c r="X377" s="26">
        <f>ROUND(('NEW Reference'!Q$6*List!$H377)+'NEW Reference'!Q$7,0)</f>
        <v>589</v>
      </c>
      <c r="Z377" s="3" t="str">
        <f t="shared" si="19"/>
        <v>LAKE, Florida</v>
      </c>
      <c r="AA377" s="79" t="s">
        <v>502</v>
      </c>
      <c r="AB377" s="28" t="s">
        <v>91</v>
      </c>
      <c r="AC377" s="23" t="s">
        <v>754</v>
      </c>
      <c r="AD377" s="29"/>
      <c r="AE377" s="20">
        <f t="shared" si="18"/>
        <v>0.97089999999999999</v>
      </c>
      <c r="AF377" s="75">
        <v>39900</v>
      </c>
      <c r="AG377" t="s">
        <v>811</v>
      </c>
      <c r="AH377" s="20">
        <v>0.94089999999999996</v>
      </c>
    </row>
    <row r="378" spans="1:34">
      <c r="A378" s="83">
        <v>10350</v>
      </c>
      <c r="B378" s="83">
        <v>12071</v>
      </c>
      <c r="C378" s="85">
        <v>15980</v>
      </c>
      <c r="D378" s="78" t="s">
        <v>329</v>
      </c>
      <c r="E378" s="79" t="s">
        <v>180</v>
      </c>
      <c r="F378" s="33" t="s">
        <v>754</v>
      </c>
      <c r="G378" s="24" t="s">
        <v>90</v>
      </c>
      <c r="H378" s="80">
        <f t="shared" si="20"/>
        <v>0.9224</v>
      </c>
      <c r="I378" s="25">
        <f>ROUND(('NEW Reference'!B$6*List!$H378)+'NEW Reference'!B$7,0)</f>
        <v>1240</v>
      </c>
      <c r="J378" s="25">
        <f>ROUND(('NEW Reference'!C$6*List!$H378)+'NEW Reference'!C$7,0)</f>
        <v>1849</v>
      </c>
      <c r="K378" s="25">
        <f>ROUND(('NEW Reference'!D$6*List!$H378)+'NEW Reference'!D$7,0)</f>
        <v>2216</v>
      </c>
      <c r="L378" s="25">
        <f>ROUND(('NEW Reference'!E$6*List!$H378)+'NEW Reference'!E$7,0)</f>
        <v>2739</v>
      </c>
      <c r="M378" s="25">
        <f>ROUND(('NEW Reference'!F$6*List!$H378)+'NEW Reference'!F$7,0)</f>
        <v>2854</v>
      </c>
      <c r="N378" s="25">
        <f>ROUND(('NEW Reference'!G$6*List!$H378)+'NEW Reference'!G$7,0)</f>
        <v>3231</v>
      </c>
      <c r="O378" s="25">
        <f>ROUND(('NEW Reference'!H$6*List!$H378)+'NEW Reference'!H$7,0)</f>
        <v>3354</v>
      </c>
      <c r="P378" s="25">
        <f>ROUND(('NEW Reference'!I$6*List!$H378)+'NEW Reference'!I$7,0)</f>
        <v>3486</v>
      </c>
      <c r="Q378" s="25">
        <f>ROUND(('NEW Reference'!J$6*List!$H378)+'NEW Reference'!J$7,0)</f>
        <v>4036</v>
      </c>
      <c r="R378" s="25">
        <f>ROUND(('NEW Reference'!K$6*List!$H378)+'NEW Reference'!K$7,0)</f>
        <v>4164</v>
      </c>
      <c r="S378" s="25">
        <f>ROUND(('NEW Reference'!L$6*List!$H378)+'NEW Reference'!L$7,0)</f>
        <v>4493</v>
      </c>
      <c r="T378" s="25">
        <f>ROUND(('NEW Reference'!M$6*List!$H378)+'NEW Reference'!M$7,0)</f>
        <v>5366</v>
      </c>
      <c r="U378" s="25">
        <f>ROUND(('NEW Reference'!N$6*List!$H378)+'NEW Reference'!N$7,0)</f>
        <v>21652</v>
      </c>
      <c r="V378" s="26">
        <f>ROUND(('NEW Reference'!O$6*List!$H378)+'NEW Reference'!O$7,0)</f>
        <v>805</v>
      </c>
      <c r="W378" s="26">
        <f>ROUND(('NEW Reference'!P$6*List!$H378)+'NEW Reference'!P$7,0)</f>
        <v>1134</v>
      </c>
      <c r="X378" s="26">
        <f>ROUND(('NEW Reference'!Q$6*List!$H378)+'NEW Reference'!Q$7,0)</f>
        <v>567</v>
      </c>
      <c r="Z378" s="3" t="str">
        <f t="shared" si="19"/>
        <v>LEE, Florida</v>
      </c>
      <c r="AA378" s="79" t="s">
        <v>180</v>
      </c>
      <c r="AB378" s="28" t="s">
        <v>91</v>
      </c>
      <c r="AC378" s="23" t="s">
        <v>754</v>
      </c>
      <c r="AD378" s="29"/>
      <c r="AE378" s="20">
        <f t="shared" si="18"/>
        <v>0.9224</v>
      </c>
      <c r="AF378" s="75">
        <v>50017</v>
      </c>
      <c r="AG378" t="s">
        <v>812</v>
      </c>
      <c r="AH378" s="20">
        <v>0.96660000000000001</v>
      </c>
    </row>
    <row r="379" spans="1:34">
      <c r="A379" s="83">
        <v>10360</v>
      </c>
      <c r="B379" s="83">
        <v>12073</v>
      </c>
      <c r="C379" s="85">
        <v>45220</v>
      </c>
      <c r="D379" s="78" t="s">
        <v>784</v>
      </c>
      <c r="E379" s="79" t="s">
        <v>813</v>
      </c>
      <c r="F379" s="33" t="s">
        <v>754</v>
      </c>
      <c r="G379" s="24" t="s">
        <v>90</v>
      </c>
      <c r="H379" s="80">
        <f t="shared" si="20"/>
        <v>0.74260000000000004</v>
      </c>
      <c r="I379" s="25">
        <f>ROUND(('NEW Reference'!B$6*List!$H379)+'NEW Reference'!B$7,0)</f>
        <v>1063</v>
      </c>
      <c r="J379" s="25">
        <f>ROUND(('NEW Reference'!C$6*List!$H379)+'NEW Reference'!C$7,0)</f>
        <v>1585</v>
      </c>
      <c r="K379" s="25">
        <f>ROUND(('NEW Reference'!D$6*List!$H379)+'NEW Reference'!D$7,0)</f>
        <v>1899</v>
      </c>
      <c r="L379" s="25">
        <f>ROUND(('NEW Reference'!E$6*List!$H379)+'NEW Reference'!E$7,0)</f>
        <v>2348</v>
      </c>
      <c r="M379" s="25">
        <f>ROUND(('NEW Reference'!F$6*List!$H379)+'NEW Reference'!F$7,0)</f>
        <v>2446</v>
      </c>
      <c r="N379" s="25">
        <f>ROUND(('NEW Reference'!G$6*List!$H379)+'NEW Reference'!G$7,0)</f>
        <v>2769</v>
      </c>
      <c r="O379" s="25">
        <f>ROUND(('NEW Reference'!H$6*List!$H379)+'NEW Reference'!H$7,0)</f>
        <v>2874</v>
      </c>
      <c r="P379" s="25">
        <f>ROUND(('NEW Reference'!I$6*List!$H379)+'NEW Reference'!I$7,0)</f>
        <v>2987</v>
      </c>
      <c r="Q379" s="25">
        <f>ROUND(('NEW Reference'!J$6*List!$H379)+'NEW Reference'!J$7,0)</f>
        <v>3459</v>
      </c>
      <c r="R379" s="25">
        <f>ROUND(('NEW Reference'!K$6*List!$H379)+'NEW Reference'!K$7,0)</f>
        <v>3568</v>
      </c>
      <c r="S379" s="25">
        <f>ROUND(('NEW Reference'!L$6*List!$H379)+'NEW Reference'!L$7,0)</f>
        <v>3851</v>
      </c>
      <c r="T379" s="25">
        <f>ROUND(('NEW Reference'!M$6*List!$H379)+'NEW Reference'!M$7,0)</f>
        <v>4599</v>
      </c>
      <c r="U379" s="25">
        <f>ROUND(('NEW Reference'!N$6*List!$H379)+'NEW Reference'!N$7,0)</f>
        <v>18556</v>
      </c>
      <c r="V379" s="26">
        <f>ROUND(('NEW Reference'!O$6*List!$H379)+'NEW Reference'!O$7,0)</f>
        <v>690</v>
      </c>
      <c r="W379" s="26">
        <f>ROUND(('NEW Reference'!P$6*List!$H379)+'NEW Reference'!P$7,0)</f>
        <v>972</v>
      </c>
      <c r="X379" s="26">
        <f>ROUND(('NEW Reference'!Q$6*List!$H379)+'NEW Reference'!Q$7,0)</f>
        <v>486</v>
      </c>
      <c r="Z379" s="3" t="str">
        <f t="shared" si="19"/>
        <v>LEON, Florida</v>
      </c>
      <c r="AA379" s="79" t="s">
        <v>813</v>
      </c>
      <c r="AB379" s="28" t="s">
        <v>91</v>
      </c>
      <c r="AC379" s="30" t="s">
        <v>754</v>
      </c>
      <c r="AD379" s="31"/>
      <c r="AE379" s="20">
        <f t="shared" si="18"/>
        <v>0.74260000000000004</v>
      </c>
      <c r="AF379" s="75">
        <v>40060</v>
      </c>
      <c r="AG379" t="s">
        <v>814</v>
      </c>
      <c r="AH379" s="20">
        <v>0.89900000000000002</v>
      </c>
    </row>
    <row r="380" spans="1:34">
      <c r="A380" s="83">
        <v>10370</v>
      </c>
      <c r="B380" s="83">
        <v>12075</v>
      </c>
      <c r="C380" s="85">
        <v>23540</v>
      </c>
      <c r="D380" s="78" t="s">
        <v>462</v>
      </c>
      <c r="E380" s="79" t="s">
        <v>815</v>
      </c>
      <c r="F380" s="33" t="s">
        <v>754</v>
      </c>
      <c r="G380" s="24" t="s">
        <v>90</v>
      </c>
      <c r="H380" s="80">
        <f t="shared" si="20"/>
        <v>0.89910000000000001</v>
      </c>
      <c r="I380" s="25">
        <f>ROUND(('NEW Reference'!B$6*List!$H380)+'NEW Reference'!B$7,0)</f>
        <v>1217</v>
      </c>
      <c r="J380" s="25">
        <f>ROUND(('NEW Reference'!C$6*List!$H380)+'NEW Reference'!C$7,0)</f>
        <v>1815</v>
      </c>
      <c r="K380" s="25">
        <f>ROUND(('NEW Reference'!D$6*List!$H380)+'NEW Reference'!D$7,0)</f>
        <v>2175</v>
      </c>
      <c r="L380" s="25">
        <f>ROUND(('NEW Reference'!E$6*List!$H380)+'NEW Reference'!E$7,0)</f>
        <v>2688</v>
      </c>
      <c r="M380" s="25">
        <f>ROUND(('NEW Reference'!F$6*List!$H380)+'NEW Reference'!F$7,0)</f>
        <v>2801</v>
      </c>
      <c r="N380" s="25">
        <f>ROUND(('NEW Reference'!G$6*List!$H380)+'NEW Reference'!G$7,0)</f>
        <v>3171</v>
      </c>
      <c r="O380" s="25">
        <f>ROUND(('NEW Reference'!H$6*List!$H380)+'NEW Reference'!H$7,0)</f>
        <v>3292</v>
      </c>
      <c r="P380" s="25">
        <f>ROUND(('NEW Reference'!I$6*List!$H380)+'NEW Reference'!I$7,0)</f>
        <v>3421</v>
      </c>
      <c r="Q380" s="25">
        <f>ROUND(('NEW Reference'!J$6*List!$H380)+'NEW Reference'!J$7,0)</f>
        <v>3962</v>
      </c>
      <c r="R380" s="25">
        <f>ROUND(('NEW Reference'!K$6*List!$H380)+'NEW Reference'!K$7,0)</f>
        <v>4087</v>
      </c>
      <c r="S380" s="25">
        <f>ROUND(('NEW Reference'!L$6*List!$H380)+'NEW Reference'!L$7,0)</f>
        <v>4410</v>
      </c>
      <c r="T380" s="25">
        <f>ROUND(('NEW Reference'!M$6*List!$H380)+'NEW Reference'!M$7,0)</f>
        <v>5267</v>
      </c>
      <c r="U380" s="25">
        <f>ROUND(('NEW Reference'!N$6*List!$H380)+'NEW Reference'!N$7,0)</f>
        <v>21250</v>
      </c>
      <c r="V380" s="26">
        <f>ROUND(('NEW Reference'!O$6*List!$H380)+'NEW Reference'!O$7,0)</f>
        <v>790</v>
      </c>
      <c r="W380" s="26">
        <f>ROUND(('NEW Reference'!P$6*List!$H380)+'NEW Reference'!P$7,0)</f>
        <v>1113</v>
      </c>
      <c r="X380" s="26">
        <f>ROUND(('NEW Reference'!Q$6*List!$H380)+'NEW Reference'!Q$7,0)</f>
        <v>557</v>
      </c>
      <c r="Z380" s="3" t="str">
        <f t="shared" si="19"/>
        <v>LEVY, Florida</v>
      </c>
      <c r="AA380" s="79" t="s">
        <v>815</v>
      </c>
      <c r="AB380" s="28" t="s">
        <v>91</v>
      </c>
      <c r="AC380" s="23" t="s">
        <v>754</v>
      </c>
      <c r="AD380" s="29"/>
      <c r="AE380" s="20">
        <f t="shared" si="18"/>
        <v>0.89910000000000001</v>
      </c>
      <c r="AF380" s="75">
        <v>40140</v>
      </c>
      <c r="AG380" t="s">
        <v>536</v>
      </c>
      <c r="AH380" s="20">
        <v>1.179</v>
      </c>
    </row>
    <row r="381" spans="1:34">
      <c r="A381" s="83">
        <v>10380</v>
      </c>
      <c r="B381" s="83">
        <v>12077</v>
      </c>
      <c r="C381" s="85">
        <v>99910</v>
      </c>
      <c r="D381" s="78" t="s">
        <v>107</v>
      </c>
      <c r="E381" s="79" t="s">
        <v>816</v>
      </c>
      <c r="F381" s="34" t="s">
        <v>754</v>
      </c>
      <c r="G381" s="24" t="s">
        <v>97</v>
      </c>
      <c r="H381" s="80">
        <f t="shared" si="20"/>
        <v>0.83950000000000002</v>
      </c>
      <c r="I381" s="25">
        <f>ROUND(('NEW Reference'!B$6*List!$H381)+'NEW Reference'!B$7,0)</f>
        <v>1158</v>
      </c>
      <c r="J381" s="25">
        <f>ROUND(('NEW Reference'!C$6*List!$H381)+'NEW Reference'!C$7,0)</f>
        <v>1727</v>
      </c>
      <c r="K381" s="25">
        <f>ROUND(('NEW Reference'!D$6*List!$H381)+'NEW Reference'!D$7,0)</f>
        <v>2070</v>
      </c>
      <c r="L381" s="25">
        <f>ROUND(('NEW Reference'!E$6*List!$H381)+'NEW Reference'!E$7,0)</f>
        <v>2559</v>
      </c>
      <c r="M381" s="25">
        <f>ROUND(('NEW Reference'!F$6*List!$H381)+'NEW Reference'!F$7,0)</f>
        <v>2666</v>
      </c>
      <c r="N381" s="25">
        <f>ROUND(('NEW Reference'!G$6*List!$H381)+'NEW Reference'!G$7,0)</f>
        <v>3018</v>
      </c>
      <c r="O381" s="25">
        <f>ROUND(('NEW Reference'!H$6*List!$H381)+'NEW Reference'!H$7,0)</f>
        <v>3133</v>
      </c>
      <c r="P381" s="25">
        <f>ROUND(('NEW Reference'!I$6*List!$H381)+'NEW Reference'!I$7,0)</f>
        <v>3256</v>
      </c>
      <c r="Q381" s="25">
        <f>ROUND(('NEW Reference'!J$6*List!$H381)+'NEW Reference'!J$7,0)</f>
        <v>3770</v>
      </c>
      <c r="R381" s="25">
        <f>ROUND(('NEW Reference'!K$6*List!$H381)+'NEW Reference'!K$7,0)</f>
        <v>3889</v>
      </c>
      <c r="S381" s="25">
        <f>ROUND(('NEW Reference'!L$6*List!$H381)+'NEW Reference'!L$7,0)</f>
        <v>4197</v>
      </c>
      <c r="T381" s="25">
        <f>ROUND(('NEW Reference'!M$6*List!$H381)+'NEW Reference'!M$7,0)</f>
        <v>5012</v>
      </c>
      <c r="U381" s="25">
        <f>ROUND(('NEW Reference'!N$6*List!$H381)+'NEW Reference'!N$7,0)</f>
        <v>20224</v>
      </c>
      <c r="V381" s="26">
        <f>ROUND(('NEW Reference'!O$6*List!$H381)+'NEW Reference'!O$7,0)</f>
        <v>752</v>
      </c>
      <c r="W381" s="26">
        <f>ROUND(('NEW Reference'!P$6*List!$H381)+'NEW Reference'!P$7,0)</f>
        <v>1059</v>
      </c>
      <c r="X381" s="26">
        <f>ROUND(('NEW Reference'!Q$6*List!$H381)+'NEW Reference'!Q$7,0)</f>
        <v>530</v>
      </c>
      <c r="Z381" s="3" t="str">
        <f t="shared" si="19"/>
        <v>LIBERTY, Florida</v>
      </c>
      <c r="AA381" s="79" t="s">
        <v>816</v>
      </c>
      <c r="AB381" s="28" t="s">
        <v>91</v>
      </c>
      <c r="AC381" s="23" t="s">
        <v>754</v>
      </c>
      <c r="AD381" s="29"/>
      <c r="AE381" s="20">
        <f t="shared" si="18"/>
        <v>0.83950000000000002</v>
      </c>
      <c r="AF381" s="75">
        <v>40220</v>
      </c>
      <c r="AG381" t="s">
        <v>817</v>
      </c>
      <c r="AH381" s="20">
        <v>0.79830000000000001</v>
      </c>
    </row>
    <row r="382" spans="1:34">
      <c r="A382" s="83">
        <v>10390</v>
      </c>
      <c r="B382" s="83">
        <v>12079</v>
      </c>
      <c r="C382" s="85">
        <v>99910</v>
      </c>
      <c r="D382" s="78" t="s">
        <v>107</v>
      </c>
      <c r="E382" s="79" t="s">
        <v>189</v>
      </c>
      <c r="F382" s="34" t="s">
        <v>754</v>
      </c>
      <c r="G382" s="24" t="s">
        <v>97</v>
      </c>
      <c r="H382" s="80">
        <f t="shared" si="20"/>
        <v>0.83950000000000002</v>
      </c>
      <c r="I382" s="25">
        <f>ROUND(('NEW Reference'!B$6*List!$H382)+'NEW Reference'!B$7,0)</f>
        <v>1158</v>
      </c>
      <c r="J382" s="25">
        <f>ROUND(('NEW Reference'!C$6*List!$H382)+'NEW Reference'!C$7,0)</f>
        <v>1727</v>
      </c>
      <c r="K382" s="25">
        <f>ROUND(('NEW Reference'!D$6*List!$H382)+'NEW Reference'!D$7,0)</f>
        <v>2070</v>
      </c>
      <c r="L382" s="25">
        <f>ROUND(('NEW Reference'!E$6*List!$H382)+'NEW Reference'!E$7,0)</f>
        <v>2559</v>
      </c>
      <c r="M382" s="25">
        <f>ROUND(('NEW Reference'!F$6*List!$H382)+'NEW Reference'!F$7,0)</f>
        <v>2666</v>
      </c>
      <c r="N382" s="25">
        <f>ROUND(('NEW Reference'!G$6*List!$H382)+'NEW Reference'!G$7,0)</f>
        <v>3018</v>
      </c>
      <c r="O382" s="25">
        <f>ROUND(('NEW Reference'!H$6*List!$H382)+'NEW Reference'!H$7,0)</f>
        <v>3133</v>
      </c>
      <c r="P382" s="25">
        <f>ROUND(('NEW Reference'!I$6*List!$H382)+'NEW Reference'!I$7,0)</f>
        <v>3256</v>
      </c>
      <c r="Q382" s="25">
        <f>ROUND(('NEW Reference'!J$6*List!$H382)+'NEW Reference'!J$7,0)</f>
        <v>3770</v>
      </c>
      <c r="R382" s="25">
        <f>ROUND(('NEW Reference'!K$6*List!$H382)+'NEW Reference'!K$7,0)</f>
        <v>3889</v>
      </c>
      <c r="S382" s="25">
        <f>ROUND(('NEW Reference'!L$6*List!$H382)+'NEW Reference'!L$7,0)</f>
        <v>4197</v>
      </c>
      <c r="T382" s="25">
        <f>ROUND(('NEW Reference'!M$6*List!$H382)+'NEW Reference'!M$7,0)</f>
        <v>5012</v>
      </c>
      <c r="U382" s="25">
        <f>ROUND(('NEW Reference'!N$6*List!$H382)+'NEW Reference'!N$7,0)</f>
        <v>20224</v>
      </c>
      <c r="V382" s="26">
        <f>ROUND(('NEW Reference'!O$6*List!$H382)+'NEW Reference'!O$7,0)</f>
        <v>752</v>
      </c>
      <c r="W382" s="26">
        <f>ROUND(('NEW Reference'!P$6*List!$H382)+'NEW Reference'!P$7,0)</f>
        <v>1059</v>
      </c>
      <c r="X382" s="26">
        <f>ROUND(('NEW Reference'!Q$6*List!$H382)+'NEW Reference'!Q$7,0)</f>
        <v>530</v>
      </c>
      <c r="Z382" s="3" t="str">
        <f t="shared" si="19"/>
        <v>MADISON, Florida</v>
      </c>
      <c r="AA382" s="79" t="s">
        <v>189</v>
      </c>
      <c r="AB382" s="28" t="s">
        <v>91</v>
      </c>
      <c r="AC382" s="30" t="s">
        <v>754</v>
      </c>
      <c r="AD382" s="31"/>
      <c r="AE382" s="20">
        <f t="shared" si="18"/>
        <v>0.83950000000000002</v>
      </c>
      <c r="AF382" s="75">
        <v>40340</v>
      </c>
      <c r="AG382" t="s">
        <v>818</v>
      </c>
      <c r="AH382" s="20">
        <v>1.1347</v>
      </c>
    </row>
    <row r="383" spans="1:34">
      <c r="A383" s="83">
        <v>10400</v>
      </c>
      <c r="B383" s="83">
        <v>12081</v>
      </c>
      <c r="C383" s="85">
        <v>35840</v>
      </c>
      <c r="D383" s="78" t="s">
        <v>739</v>
      </c>
      <c r="E383" s="79" t="s">
        <v>819</v>
      </c>
      <c r="F383" s="34" t="s">
        <v>754</v>
      </c>
      <c r="G383" s="24" t="s">
        <v>90</v>
      </c>
      <c r="H383" s="80">
        <f t="shared" si="20"/>
        <v>0.94750000000000001</v>
      </c>
      <c r="I383" s="25">
        <f>ROUND(('NEW Reference'!B$6*List!$H383)+'NEW Reference'!B$7,0)</f>
        <v>1265</v>
      </c>
      <c r="J383" s="25">
        <f>ROUND(('NEW Reference'!C$6*List!$H383)+'NEW Reference'!C$7,0)</f>
        <v>1886</v>
      </c>
      <c r="K383" s="25">
        <f>ROUND(('NEW Reference'!D$6*List!$H383)+'NEW Reference'!D$7,0)</f>
        <v>2260</v>
      </c>
      <c r="L383" s="25">
        <f>ROUND(('NEW Reference'!E$6*List!$H383)+'NEW Reference'!E$7,0)</f>
        <v>2794</v>
      </c>
      <c r="M383" s="25">
        <f>ROUND(('NEW Reference'!F$6*List!$H383)+'NEW Reference'!F$7,0)</f>
        <v>2911</v>
      </c>
      <c r="N383" s="25">
        <f>ROUND(('NEW Reference'!G$6*List!$H383)+'NEW Reference'!G$7,0)</f>
        <v>3295</v>
      </c>
      <c r="O383" s="25">
        <f>ROUND(('NEW Reference'!H$6*List!$H383)+'NEW Reference'!H$7,0)</f>
        <v>3421</v>
      </c>
      <c r="P383" s="25">
        <f>ROUND(('NEW Reference'!I$6*List!$H383)+'NEW Reference'!I$7,0)</f>
        <v>3555</v>
      </c>
      <c r="Q383" s="25">
        <f>ROUND(('NEW Reference'!J$6*List!$H383)+'NEW Reference'!J$7,0)</f>
        <v>4117</v>
      </c>
      <c r="R383" s="25">
        <f>ROUND(('NEW Reference'!K$6*List!$H383)+'NEW Reference'!K$7,0)</f>
        <v>4247</v>
      </c>
      <c r="S383" s="25">
        <f>ROUND(('NEW Reference'!L$6*List!$H383)+'NEW Reference'!L$7,0)</f>
        <v>4583</v>
      </c>
      <c r="T383" s="25">
        <f>ROUND(('NEW Reference'!M$6*List!$H383)+'NEW Reference'!M$7,0)</f>
        <v>5473</v>
      </c>
      <c r="U383" s="25">
        <f>ROUND(('NEW Reference'!N$6*List!$H383)+'NEW Reference'!N$7,0)</f>
        <v>22084</v>
      </c>
      <c r="V383" s="26">
        <f>ROUND(('NEW Reference'!O$6*List!$H383)+'NEW Reference'!O$7,0)</f>
        <v>821</v>
      </c>
      <c r="W383" s="26">
        <f>ROUND(('NEW Reference'!P$6*List!$H383)+'NEW Reference'!P$7,0)</f>
        <v>1157</v>
      </c>
      <c r="X383" s="26">
        <f>ROUND(('NEW Reference'!Q$6*List!$H383)+'NEW Reference'!Q$7,0)</f>
        <v>578</v>
      </c>
      <c r="Z383" s="3" t="str">
        <f t="shared" si="19"/>
        <v>MANATEE, Florida</v>
      </c>
      <c r="AA383" s="79" t="s">
        <v>819</v>
      </c>
      <c r="AB383" s="28" t="s">
        <v>91</v>
      </c>
      <c r="AC383" s="23" t="s">
        <v>754</v>
      </c>
      <c r="AD383" s="29"/>
      <c r="AE383" s="20">
        <f t="shared" si="18"/>
        <v>0.94750000000000001</v>
      </c>
      <c r="AF383" s="75">
        <v>40380</v>
      </c>
      <c r="AG383" t="s">
        <v>820</v>
      </c>
      <c r="AH383" s="20">
        <v>0.94179999999999997</v>
      </c>
    </row>
    <row r="384" spans="1:34">
      <c r="A384" s="83">
        <v>10410</v>
      </c>
      <c r="B384" s="83">
        <v>12083</v>
      </c>
      <c r="C384" s="85">
        <v>36100</v>
      </c>
      <c r="D384" s="78" t="s">
        <v>746</v>
      </c>
      <c r="E384" s="79" t="s">
        <v>193</v>
      </c>
      <c r="F384" s="33" t="s">
        <v>754</v>
      </c>
      <c r="G384" s="24" t="s">
        <v>90</v>
      </c>
      <c r="H384" s="80">
        <f t="shared" si="20"/>
        <v>0.87490000000000001</v>
      </c>
      <c r="I384" s="25">
        <f>ROUND(('NEW Reference'!B$6*List!$H384)+'NEW Reference'!B$7,0)</f>
        <v>1193</v>
      </c>
      <c r="J384" s="25">
        <f>ROUND(('NEW Reference'!C$6*List!$H384)+'NEW Reference'!C$7,0)</f>
        <v>1779</v>
      </c>
      <c r="K384" s="25">
        <f>ROUND(('NEW Reference'!D$6*List!$H384)+'NEW Reference'!D$7,0)</f>
        <v>2132</v>
      </c>
      <c r="L384" s="25">
        <f>ROUND(('NEW Reference'!E$6*List!$H384)+'NEW Reference'!E$7,0)</f>
        <v>2636</v>
      </c>
      <c r="M384" s="25">
        <f>ROUND(('NEW Reference'!F$6*List!$H384)+'NEW Reference'!F$7,0)</f>
        <v>2746</v>
      </c>
      <c r="N384" s="25">
        <f>ROUND(('NEW Reference'!G$6*List!$H384)+'NEW Reference'!G$7,0)</f>
        <v>3109</v>
      </c>
      <c r="O384" s="25">
        <f>ROUND(('NEW Reference'!H$6*List!$H384)+'NEW Reference'!H$7,0)</f>
        <v>3227</v>
      </c>
      <c r="P384" s="25">
        <f>ROUND(('NEW Reference'!I$6*List!$H384)+'NEW Reference'!I$7,0)</f>
        <v>3354</v>
      </c>
      <c r="Q384" s="25">
        <f>ROUND(('NEW Reference'!J$6*List!$H384)+'NEW Reference'!J$7,0)</f>
        <v>3884</v>
      </c>
      <c r="R384" s="25">
        <f>ROUND(('NEW Reference'!K$6*List!$H384)+'NEW Reference'!K$7,0)</f>
        <v>4006</v>
      </c>
      <c r="S384" s="25">
        <f>ROUND(('NEW Reference'!L$6*List!$H384)+'NEW Reference'!L$7,0)</f>
        <v>4323</v>
      </c>
      <c r="T384" s="25">
        <f>ROUND(('NEW Reference'!M$6*List!$H384)+'NEW Reference'!M$7,0)</f>
        <v>5163</v>
      </c>
      <c r="U384" s="25">
        <f>ROUND(('NEW Reference'!N$6*List!$H384)+'NEW Reference'!N$7,0)</f>
        <v>20834</v>
      </c>
      <c r="V384" s="26">
        <f>ROUND(('NEW Reference'!O$6*List!$H384)+'NEW Reference'!O$7,0)</f>
        <v>775</v>
      </c>
      <c r="W384" s="26">
        <f>ROUND(('NEW Reference'!P$6*List!$H384)+'NEW Reference'!P$7,0)</f>
        <v>1091</v>
      </c>
      <c r="X384" s="26">
        <f>ROUND(('NEW Reference'!Q$6*List!$H384)+'NEW Reference'!Q$7,0)</f>
        <v>546</v>
      </c>
      <c r="Z384" s="3" t="str">
        <f t="shared" si="19"/>
        <v>MARION, Florida</v>
      </c>
      <c r="AA384" s="79" t="s">
        <v>193</v>
      </c>
      <c r="AB384" s="28" t="s">
        <v>91</v>
      </c>
      <c r="AC384" s="23" t="s">
        <v>754</v>
      </c>
      <c r="AD384" s="29"/>
      <c r="AE384" s="20">
        <f t="shared" si="18"/>
        <v>0.87490000000000001</v>
      </c>
      <c r="AF384" s="75">
        <v>40420</v>
      </c>
      <c r="AG384" t="s">
        <v>821</v>
      </c>
      <c r="AH384" s="20">
        <v>0.92369999999999997</v>
      </c>
    </row>
    <row r="385" spans="1:34">
      <c r="A385" s="83">
        <v>10420</v>
      </c>
      <c r="B385" s="83">
        <v>12085</v>
      </c>
      <c r="C385" s="85">
        <v>38940</v>
      </c>
      <c r="D385" s="78" t="s">
        <v>794</v>
      </c>
      <c r="E385" s="79" t="s">
        <v>822</v>
      </c>
      <c r="F385" s="33" t="s">
        <v>754</v>
      </c>
      <c r="G385" s="24" t="s">
        <v>90</v>
      </c>
      <c r="H385" s="80">
        <f t="shared" si="20"/>
        <v>0.91800000000000004</v>
      </c>
      <c r="I385" s="25">
        <f>ROUND(('NEW Reference'!B$6*List!$H385)+'NEW Reference'!B$7,0)</f>
        <v>1236</v>
      </c>
      <c r="J385" s="25">
        <f>ROUND(('NEW Reference'!C$6*List!$H385)+'NEW Reference'!C$7,0)</f>
        <v>1843</v>
      </c>
      <c r="K385" s="25">
        <f>ROUND(('NEW Reference'!D$6*List!$H385)+'NEW Reference'!D$7,0)</f>
        <v>2208</v>
      </c>
      <c r="L385" s="25">
        <f>ROUND(('NEW Reference'!E$6*List!$H385)+'NEW Reference'!E$7,0)</f>
        <v>2730</v>
      </c>
      <c r="M385" s="25">
        <f>ROUND(('NEW Reference'!F$6*List!$H385)+'NEW Reference'!F$7,0)</f>
        <v>2844</v>
      </c>
      <c r="N385" s="25">
        <f>ROUND(('NEW Reference'!G$6*List!$H385)+'NEW Reference'!G$7,0)</f>
        <v>3219</v>
      </c>
      <c r="O385" s="25">
        <f>ROUND(('NEW Reference'!H$6*List!$H385)+'NEW Reference'!H$7,0)</f>
        <v>3342</v>
      </c>
      <c r="P385" s="25">
        <f>ROUND(('NEW Reference'!I$6*List!$H385)+'NEW Reference'!I$7,0)</f>
        <v>3473</v>
      </c>
      <c r="Q385" s="25">
        <f>ROUND(('NEW Reference'!J$6*List!$H385)+'NEW Reference'!J$7,0)</f>
        <v>4022</v>
      </c>
      <c r="R385" s="25">
        <f>ROUND(('NEW Reference'!K$6*List!$H385)+'NEW Reference'!K$7,0)</f>
        <v>4149</v>
      </c>
      <c r="S385" s="25">
        <f>ROUND(('NEW Reference'!L$6*List!$H385)+'NEW Reference'!L$7,0)</f>
        <v>4477</v>
      </c>
      <c r="T385" s="25">
        <f>ROUND(('NEW Reference'!M$6*List!$H385)+'NEW Reference'!M$7,0)</f>
        <v>5347</v>
      </c>
      <c r="U385" s="25">
        <f>ROUND(('NEW Reference'!N$6*List!$H385)+'NEW Reference'!N$7,0)</f>
        <v>21576</v>
      </c>
      <c r="V385" s="26">
        <f>ROUND(('NEW Reference'!O$6*List!$H385)+'NEW Reference'!O$7,0)</f>
        <v>802</v>
      </c>
      <c r="W385" s="26">
        <f>ROUND(('NEW Reference'!P$6*List!$H385)+'NEW Reference'!P$7,0)</f>
        <v>1130</v>
      </c>
      <c r="X385" s="26">
        <f>ROUND(('NEW Reference'!Q$6*List!$H385)+'NEW Reference'!Q$7,0)</f>
        <v>565</v>
      </c>
      <c r="Z385" s="3" t="str">
        <f t="shared" si="19"/>
        <v>MARTIN, Florida</v>
      </c>
      <c r="AA385" s="79" t="s">
        <v>822</v>
      </c>
      <c r="AB385" s="28" t="s">
        <v>91</v>
      </c>
      <c r="AC385" s="23" t="s">
        <v>754</v>
      </c>
      <c r="AD385" s="29"/>
      <c r="AE385" s="20">
        <f t="shared" si="18"/>
        <v>0.91800000000000004</v>
      </c>
      <c r="AF385" s="75">
        <v>40484</v>
      </c>
      <c r="AG385" t="s">
        <v>823</v>
      </c>
      <c r="AH385" s="20">
        <v>1.0059</v>
      </c>
    </row>
    <row r="386" spans="1:34">
      <c r="A386" s="83">
        <v>10120</v>
      </c>
      <c r="B386" s="83">
        <v>12086</v>
      </c>
      <c r="C386" s="85">
        <v>33124</v>
      </c>
      <c r="D386" s="78" t="s">
        <v>681</v>
      </c>
      <c r="E386" s="79" t="s">
        <v>824</v>
      </c>
      <c r="F386" s="33" t="s">
        <v>754</v>
      </c>
      <c r="G386" s="24" t="s">
        <v>90</v>
      </c>
      <c r="H386" s="80">
        <f t="shared" si="20"/>
        <v>0.97989999999999999</v>
      </c>
      <c r="I386" s="25">
        <f>ROUND(('NEW Reference'!B$6*List!$H386)+'NEW Reference'!B$7,0)</f>
        <v>1297</v>
      </c>
      <c r="J386" s="25">
        <f>ROUND(('NEW Reference'!C$6*List!$H386)+'NEW Reference'!C$7,0)</f>
        <v>1934</v>
      </c>
      <c r="K386" s="25">
        <f>ROUND(('NEW Reference'!D$6*List!$H386)+'NEW Reference'!D$7,0)</f>
        <v>2317</v>
      </c>
      <c r="L386" s="25">
        <f>ROUND(('NEW Reference'!E$6*List!$H386)+'NEW Reference'!E$7,0)</f>
        <v>2864</v>
      </c>
      <c r="M386" s="25">
        <f>ROUND(('NEW Reference'!F$6*List!$H386)+'NEW Reference'!F$7,0)</f>
        <v>2984</v>
      </c>
      <c r="N386" s="25">
        <f>ROUND(('NEW Reference'!G$6*List!$H386)+'NEW Reference'!G$7,0)</f>
        <v>3378</v>
      </c>
      <c r="O386" s="25">
        <f>ROUND(('NEW Reference'!H$6*List!$H386)+'NEW Reference'!H$7,0)</f>
        <v>3507</v>
      </c>
      <c r="P386" s="25">
        <f>ROUND(('NEW Reference'!I$6*List!$H386)+'NEW Reference'!I$7,0)</f>
        <v>3645</v>
      </c>
      <c r="Q386" s="25">
        <f>ROUND(('NEW Reference'!J$6*List!$H386)+'NEW Reference'!J$7,0)</f>
        <v>4221</v>
      </c>
      <c r="R386" s="25">
        <f>ROUND(('NEW Reference'!K$6*List!$H386)+'NEW Reference'!K$7,0)</f>
        <v>4354</v>
      </c>
      <c r="S386" s="25">
        <f>ROUND(('NEW Reference'!L$6*List!$H386)+'NEW Reference'!L$7,0)</f>
        <v>4698</v>
      </c>
      <c r="T386" s="25">
        <f>ROUND(('NEW Reference'!M$6*List!$H386)+'NEW Reference'!M$7,0)</f>
        <v>5611</v>
      </c>
      <c r="U386" s="25">
        <f>ROUND(('NEW Reference'!N$6*List!$H386)+'NEW Reference'!N$7,0)</f>
        <v>22642</v>
      </c>
      <c r="V386" s="26">
        <f>ROUND(('NEW Reference'!O$6*List!$H386)+'NEW Reference'!O$7,0)</f>
        <v>842</v>
      </c>
      <c r="W386" s="26">
        <f>ROUND(('NEW Reference'!P$6*List!$H386)+'NEW Reference'!P$7,0)</f>
        <v>1186</v>
      </c>
      <c r="X386" s="26">
        <f>ROUND(('NEW Reference'!Q$6*List!$H386)+'NEW Reference'!Q$7,0)</f>
        <v>593</v>
      </c>
      <c r="Z386" s="3" t="str">
        <f t="shared" si="19"/>
        <v>MIAMI-DADE, Florida</v>
      </c>
      <c r="AA386" s="79" t="s">
        <v>824</v>
      </c>
      <c r="AB386" s="28" t="s">
        <v>91</v>
      </c>
      <c r="AC386" s="23" t="s">
        <v>754</v>
      </c>
      <c r="AD386" s="29"/>
      <c r="AE386" s="20">
        <f t="shared" si="18"/>
        <v>0.97989999999999999</v>
      </c>
      <c r="AF386" s="75">
        <v>40580</v>
      </c>
      <c r="AG386" t="s">
        <v>825</v>
      </c>
      <c r="AH386" s="20">
        <v>0.87450000000000006</v>
      </c>
    </row>
    <row r="387" spans="1:34">
      <c r="A387" s="83">
        <v>10430</v>
      </c>
      <c r="B387" s="83">
        <v>12087</v>
      </c>
      <c r="C387" s="85">
        <v>99910</v>
      </c>
      <c r="D387" s="78" t="s">
        <v>107</v>
      </c>
      <c r="E387" s="79" t="s">
        <v>200</v>
      </c>
      <c r="F387" s="34" t="s">
        <v>754</v>
      </c>
      <c r="G387" s="24" t="s">
        <v>97</v>
      </c>
      <c r="H387" s="80">
        <f t="shared" si="20"/>
        <v>0.83950000000000002</v>
      </c>
      <c r="I387" s="25">
        <f>ROUND(('NEW Reference'!B$6*List!$H387)+'NEW Reference'!B$7,0)</f>
        <v>1158</v>
      </c>
      <c r="J387" s="25">
        <f>ROUND(('NEW Reference'!C$6*List!$H387)+'NEW Reference'!C$7,0)</f>
        <v>1727</v>
      </c>
      <c r="K387" s="25">
        <f>ROUND(('NEW Reference'!D$6*List!$H387)+'NEW Reference'!D$7,0)</f>
        <v>2070</v>
      </c>
      <c r="L387" s="25">
        <f>ROUND(('NEW Reference'!E$6*List!$H387)+'NEW Reference'!E$7,0)</f>
        <v>2559</v>
      </c>
      <c r="M387" s="25">
        <f>ROUND(('NEW Reference'!F$6*List!$H387)+'NEW Reference'!F$7,0)</f>
        <v>2666</v>
      </c>
      <c r="N387" s="25">
        <f>ROUND(('NEW Reference'!G$6*List!$H387)+'NEW Reference'!G$7,0)</f>
        <v>3018</v>
      </c>
      <c r="O387" s="25">
        <f>ROUND(('NEW Reference'!H$6*List!$H387)+'NEW Reference'!H$7,0)</f>
        <v>3133</v>
      </c>
      <c r="P387" s="25">
        <f>ROUND(('NEW Reference'!I$6*List!$H387)+'NEW Reference'!I$7,0)</f>
        <v>3256</v>
      </c>
      <c r="Q387" s="25">
        <f>ROUND(('NEW Reference'!J$6*List!$H387)+'NEW Reference'!J$7,0)</f>
        <v>3770</v>
      </c>
      <c r="R387" s="25">
        <f>ROUND(('NEW Reference'!K$6*List!$H387)+'NEW Reference'!K$7,0)</f>
        <v>3889</v>
      </c>
      <c r="S387" s="25">
        <f>ROUND(('NEW Reference'!L$6*List!$H387)+'NEW Reference'!L$7,0)</f>
        <v>4197</v>
      </c>
      <c r="T387" s="25">
        <f>ROUND(('NEW Reference'!M$6*List!$H387)+'NEW Reference'!M$7,0)</f>
        <v>5012</v>
      </c>
      <c r="U387" s="25">
        <f>ROUND(('NEW Reference'!N$6*List!$H387)+'NEW Reference'!N$7,0)</f>
        <v>20224</v>
      </c>
      <c r="V387" s="26">
        <f>ROUND(('NEW Reference'!O$6*List!$H387)+'NEW Reference'!O$7,0)</f>
        <v>752</v>
      </c>
      <c r="W387" s="26">
        <f>ROUND(('NEW Reference'!P$6*List!$H387)+'NEW Reference'!P$7,0)</f>
        <v>1059</v>
      </c>
      <c r="X387" s="26">
        <f>ROUND(('NEW Reference'!Q$6*List!$H387)+'NEW Reference'!Q$7,0)</f>
        <v>530</v>
      </c>
      <c r="Z387" s="3" t="str">
        <f t="shared" si="19"/>
        <v>MONROE, Florida</v>
      </c>
      <c r="AA387" s="79" t="s">
        <v>200</v>
      </c>
      <c r="AB387" s="28" t="s">
        <v>91</v>
      </c>
      <c r="AC387" s="23" t="s">
        <v>754</v>
      </c>
      <c r="AD387" s="29"/>
      <c r="AE387" s="20">
        <f t="shared" si="18"/>
        <v>0.83950000000000002</v>
      </c>
      <c r="AF387" s="75">
        <v>40660</v>
      </c>
      <c r="AG387" t="s">
        <v>826</v>
      </c>
      <c r="AH387" s="20">
        <v>1.0411999999999999</v>
      </c>
    </row>
    <row r="388" spans="1:34">
      <c r="A388" s="83">
        <v>10440</v>
      </c>
      <c r="B388" s="83">
        <v>12089</v>
      </c>
      <c r="C388" s="85">
        <v>27260</v>
      </c>
      <c r="D388" s="78" t="s">
        <v>554</v>
      </c>
      <c r="E388" s="79" t="s">
        <v>827</v>
      </c>
      <c r="F388" s="33" t="s">
        <v>754</v>
      </c>
      <c r="G388" s="24" t="s">
        <v>90</v>
      </c>
      <c r="H388" s="80">
        <f t="shared" si="20"/>
        <v>0.87870000000000004</v>
      </c>
      <c r="I388" s="25">
        <f>ROUND(('NEW Reference'!B$6*List!$H388)+'NEW Reference'!B$7,0)</f>
        <v>1197</v>
      </c>
      <c r="J388" s="25">
        <f>ROUND(('NEW Reference'!C$6*List!$H388)+'NEW Reference'!C$7,0)</f>
        <v>1785</v>
      </c>
      <c r="K388" s="25">
        <f>ROUND(('NEW Reference'!D$6*List!$H388)+'NEW Reference'!D$7,0)</f>
        <v>2139</v>
      </c>
      <c r="L388" s="25">
        <f>ROUND(('NEW Reference'!E$6*List!$H388)+'NEW Reference'!E$7,0)</f>
        <v>2644</v>
      </c>
      <c r="M388" s="25">
        <f>ROUND(('NEW Reference'!F$6*List!$H388)+'NEW Reference'!F$7,0)</f>
        <v>2755</v>
      </c>
      <c r="N388" s="25">
        <f>ROUND(('NEW Reference'!G$6*List!$H388)+'NEW Reference'!G$7,0)</f>
        <v>3118</v>
      </c>
      <c r="O388" s="25">
        <f>ROUND(('NEW Reference'!H$6*List!$H388)+'NEW Reference'!H$7,0)</f>
        <v>3237</v>
      </c>
      <c r="P388" s="25">
        <f>ROUND(('NEW Reference'!I$6*List!$H388)+'NEW Reference'!I$7,0)</f>
        <v>3365</v>
      </c>
      <c r="Q388" s="25">
        <f>ROUND(('NEW Reference'!J$6*List!$H388)+'NEW Reference'!J$7,0)</f>
        <v>3896</v>
      </c>
      <c r="R388" s="25">
        <f>ROUND(('NEW Reference'!K$6*List!$H388)+'NEW Reference'!K$7,0)</f>
        <v>4019</v>
      </c>
      <c r="S388" s="25">
        <f>ROUND(('NEW Reference'!L$6*List!$H388)+'NEW Reference'!L$7,0)</f>
        <v>4337</v>
      </c>
      <c r="T388" s="25">
        <f>ROUND(('NEW Reference'!M$6*List!$H388)+'NEW Reference'!M$7,0)</f>
        <v>5180</v>
      </c>
      <c r="U388" s="25">
        <f>ROUND(('NEW Reference'!N$6*List!$H388)+'NEW Reference'!N$7,0)</f>
        <v>20899</v>
      </c>
      <c r="V388" s="26">
        <f>ROUND(('NEW Reference'!O$6*List!$H388)+'NEW Reference'!O$7,0)</f>
        <v>777</v>
      </c>
      <c r="W388" s="26">
        <f>ROUND(('NEW Reference'!P$6*List!$H388)+'NEW Reference'!P$7,0)</f>
        <v>1095</v>
      </c>
      <c r="X388" s="26">
        <f>ROUND(('NEW Reference'!Q$6*List!$H388)+'NEW Reference'!Q$7,0)</f>
        <v>547</v>
      </c>
      <c r="Z388" s="3" t="str">
        <f t="shared" si="19"/>
        <v>NASSAU, Florida</v>
      </c>
      <c r="AA388" s="79" t="s">
        <v>827</v>
      </c>
      <c r="AB388" s="28" t="s">
        <v>91</v>
      </c>
      <c r="AC388" s="23" t="s">
        <v>754</v>
      </c>
      <c r="AD388" s="29"/>
      <c r="AE388" s="20">
        <f t="shared" si="18"/>
        <v>0.87870000000000004</v>
      </c>
      <c r="AF388" s="75">
        <v>40900</v>
      </c>
      <c r="AG388" t="s">
        <v>484</v>
      </c>
      <c r="AH388" s="20">
        <v>1.5690000000000002</v>
      </c>
    </row>
    <row r="389" spans="1:34">
      <c r="A389" s="83">
        <v>10450</v>
      </c>
      <c r="B389" s="83">
        <v>12091</v>
      </c>
      <c r="C389" s="85">
        <v>18880</v>
      </c>
      <c r="D389" s="78" t="s">
        <v>389</v>
      </c>
      <c r="E389" s="79" t="s">
        <v>828</v>
      </c>
      <c r="F389" s="33" t="s">
        <v>754</v>
      </c>
      <c r="G389" s="24" t="s">
        <v>90</v>
      </c>
      <c r="H389" s="80">
        <f t="shared" si="20"/>
        <v>0.87229999999999996</v>
      </c>
      <c r="I389" s="25">
        <f>ROUND(('NEW Reference'!B$6*List!$H389)+'NEW Reference'!B$7,0)</f>
        <v>1191</v>
      </c>
      <c r="J389" s="25">
        <f>ROUND(('NEW Reference'!C$6*List!$H389)+'NEW Reference'!C$7,0)</f>
        <v>1775</v>
      </c>
      <c r="K389" s="25">
        <f>ROUND(('NEW Reference'!D$6*List!$H389)+'NEW Reference'!D$7,0)</f>
        <v>2127</v>
      </c>
      <c r="L389" s="25">
        <f>ROUND(('NEW Reference'!E$6*List!$H389)+'NEW Reference'!E$7,0)</f>
        <v>2630</v>
      </c>
      <c r="M389" s="25">
        <f>ROUND(('NEW Reference'!F$6*List!$H389)+'NEW Reference'!F$7,0)</f>
        <v>2740</v>
      </c>
      <c r="N389" s="25">
        <f>ROUND(('NEW Reference'!G$6*List!$H389)+'NEW Reference'!G$7,0)</f>
        <v>3102</v>
      </c>
      <c r="O389" s="25">
        <f>ROUND(('NEW Reference'!H$6*List!$H389)+'NEW Reference'!H$7,0)</f>
        <v>3220</v>
      </c>
      <c r="P389" s="25">
        <f>ROUND(('NEW Reference'!I$6*List!$H389)+'NEW Reference'!I$7,0)</f>
        <v>3347</v>
      </c>
      <c r="Q389" s="25">
        <f>ROUND(('NEW Reference'!J$6*List!$H389)+'NEW Reference'!J$7,0)</f>
        <v>3876</v>
      </c>
      <c r="R389" s="25">
        <f>ROUND(('NEW Reference'!K$6*List!$H389)+'NEW Reference'!K$7,0)</f>
        <v>3998</v>
      </c>
      <c r="S389" s="25">
        <f>ROUND(('NEW Reference'!L$6*List!$H389)+'NEW Reference'!L$7,0)</f>
        <v>4314</v>
      </c>
      <c r="T389" s="25">
        <f>ROUND(('NEW Reference'!M$6*List!$H389)+'NEW Reference'!M$7,0)</f>
        <v>5152</v>
      </c>
      <c r="U389" s="25">
        <f>ROUND(('NEW Reference'!N$6*List!$H389)+'NEW Reference'!N$7,0)</f>
        <v>20789</v>
      </c>
      <c r="V389" s="26">
        <f>ROUND(('NEW Reference'!O$6*List!$H389)+'NEW Reference'!O$7,0)</f>
        <v>773</v>
      </c>
      <c r="W389" s="26">
        <f>ROUND(('NEW Reference'!P$6*List!$H389)+'NEW Reference'!P$7,0)</f>
        <v>1089</v>
      </c>
      <c r="X389" s="26">
        <f>ROUND(('NEW Reference'!Q$6*List!$H389)+'NEW Reference'!Q$7,0)</f>
        <v>545</v>
      </c>
      <c r="Z389" s="3" t="str">
        <f t="shared" si="19"/>
        <v>OKALOOSA, Florida</v>
      </c>
      <c r="AA389" s="79" t="s">
        <v>828</v>
      </c>
      <c r="AB389" s="28" t="s">
        <v>91</v>
      </c>
      <c r="AC389" s="30" t="s">
        <v>754</v>
      </c>
      <c r="AD389" s="31"/>
      <c r="AE389" s="20">
        <f t="shared" si="18"/>
        <v>0.87229999999999996</v>
      </c>
      <c r="AF389" s="75">
        <v>40980</v>
      </c>
      <c r="AG389" t="s">
        <v>829</v>
      </c>
      <c r="AH389" s="20">
        <v>0.8579</v>
      </c>
    </row>
    <row r="390" spans="1:34">
      <c r="A390" s="83">
        <v>10460</v>
      </c>
      <c r="B390" s="83">
        <v>12093</v>
      </c>
      <c r="C390" s="85">
        <v>99910</v>
      </c>
      <c r="D390" s="78" t="s">
        <v>107</v>
      </c>
      <c r="E390" s="79" t="s">
        <v>830</v>
      </c>
      <c r="F390" s="34" t="s">
        <v>754</v>
      </c>
      <c r="G390" s="24" t="s">
        <v>97</v>
      </c>
      <c r="H390" s="80">
        <f t="shared" si="20"/>
        <v>0.83950000000000002</v>
      </c>
      <c r="I390" s="25">
        <f>ROUND(('NEW Reference'!B$6*List!$H390)+'NEW Reference'!B$7,0)</f>
        <v>1158</v>
      </c>
      <c r="J390" s="25">
        <f>ROUND(('NEW Reference'!C$6*List!$H390)+'NEW Reference'!C$7,0)</f>
        <v>1727</v>
      </c>
      <c r="K390" s="25">
        <f>ROUND(('NEW Reference'!D$6*List!$H390)+'NEW Reference'!D$7,0)</f>
        <v>2070</v>
      </c>
      <c r="L390" s="25">
        <f>ROUND(('NEW Reference'!E$6*List!$H390)+'NEW Reference'!E$7,0)</f>
        <v>2559</v>
      </c>
      <c r="M390" s="25">
        <f>ROUND(('NEW Reference'!F$6*List!$H390)+'NEW Reference'!F$7,0)</f>
        <v>2666</v>
      </c>
      <c r="N390" s="25">
        <f>ROUND(('NEW Reference'!G$6*List!$H390)+'NEW Reference'!G$7,0)</f>
        <v>3018</v>
      </c>
      <c r="O390" s="25">
        <f>ROUND(('NEW Reference'!H$6*List!$H390)+'NEW Reference'!H$7,0)</f>
        <v>3133</v>
      </c>
      <c r="P390" s="25">
        <f>ROUND(('NEW Reference'!I$6*List!$H390)+'NEW Reference'!I$7,0)</f>
        <v>3256</v>
      </c>
      <c r="Q390" s="25">
        <f>ROUND(('NEW Reference'!J$6*List!$H390)+'NEW Reference'!J$7,0)</f>
        <v>3770</v>
      </c>
      <c r="R390" s="25">
        <f>ROUND(('NEW Reference'!K$6*List!$H390)+'NEW Reference'!K$7,0)</f>
        <v>3889</v>
      </c>
      <c r="S390" s="25">
        <f>ROUND(('NEW Reference'!L$6*List!$H390)+'NEW Reference'!L$7,0)</f>
        <v>4197</v>
      </c>
      <c r="T390" s="25">
        <f>ROUND(('NEW Reference'!M$6*List!$H390)+'NEW Reference'!M$7,0)</f>
        <v>5012</v>
      </c>
      <c r="U390" s="25">
        <f>ROUND(('NEW Reference'!N$6*List!$H390)+'NEW Reference'!N$7,0)</f>
        <v>20224</v>
      </c>
      <c r="V390" s="26">
        <f>ROUND(('NEW Reference'!O$6*List!$H390)+'NEW Reference'!O$7,0)</f>
        <v>752</v>
      </c>
      <c r="W390" s="26">
        <f>ROUND(('NEW Reference'!P$6*List!$H390)+'NEW Reference'!P$7,0)</f>
        <v>1059</v>
      </c>
      <c r="X390" s="26">
        <f>ROUND(('NEW Reference'!Q$6*List!$H390)+'NEW Reference'!Q$7,0)</f>
        <v>530</v>
      </c>
      <c r="Z390" s="3" t="str">
        <f t="shared" si="19"/>
        <v>OKEECHOBEE, Florida</v>
      </c>
      <c r="AA390" s="79" t="s">
        <v>830</v>
      </c>
      <c r="AB390" s="28" t="s">
        <v>91</v>
      </c>
      <c r="AC390" s="23" t="s">
        <v>754</v>
      </c>
      <c r="AD390" s="29"/>
      <c r="AE390" s="20">
        <f t="shared" si="18"/>
        <v>0.83950000000000002</v>
      </c>
      <c r="AF390" s="75">
        <v>41060</v>
      </c>
      <c r="AG390" t="s">
        <v>831</v>
      </c>
      <c r="AH390" s="20">
        <v>0.92210000000000003</v>
      </c>
    </row>
    <row r="391" spans="1:34">
      <c r="A391" s="83">
        <v>10470</v>
      </c>
      <c r="B391" s="83">
        <v>12095</v>
      </c>
      <c r="C391" s="85">
        <v>36740</v>
      </c>
      <c r="D391" s="78" t="s">
        <v>762</v>
      </c>
      <c r="E391" s="79" t="s">
        <v>531</v>
      </c>
      <c r="F391" s="33" t="s">
        <v>754</v>
      </c>
      <c r="G391" s="24" t="s">
        <v>90</v>
      </c>
      <c r="H391" s="80">
        <f t="shared" si="20"/>
        <v>0.97089999999999999</v>
      </c>
      <c r="I391" s="25">
        <f>ROUND(('NEW Reference'!B$6*List!$H391)+'NEW Reference'!B$7,0)</f>
        <v>1288</v>
      </c>
      <c r="J391" s="25">
        <f>ROUND(('NEW Reference'!C$6*List!$H391)+'NEW Reference'!C$7,0)</f>
        <v>1920</v>
      </c>
      <c r="K391" s="25">
        <f>ROUND(('NEW Reference'!D$6*List!$H391)+'NEW Reference'!D$7,0)</f>
        <v>2301</v>
      </c>
      <c r="L391" s="25">
        <f>ROUND(('NEW Reference'!E$6*List!$H391)+'NEW Reference'!E$7,0)</f>
        <v>2845</v>
      </c>
      <c r="M391" s="25">
        <f>ROUND(('NEW Reference'!F$6*List!$H391)+'NEW Reference'!F$7,0)</f>
        <v>2964</v>
      </c>
      <c r="N391" s="25">
        <f>ROUND(('NEW Reference'!G$6*List!$H391)+'NEW Reference'!G$7,0)</f>
        <v>3355</v>
      </c>
      <c r="O391" s="25">
        <f>ROUND(('NEW Reference'!H$6*List!$H391)+'NEW Reference'!H$7,0)</f>
        <v>3483</v>
      </c>
      <c r="P391" s="25">
        <f>ROUND(('NEW Reference'!I$6*List!$H391)+'NEW Reference'!I$7,0)</f>
        <v>3620</v>
      </c>
      <c r="Q391" s="25">
        <f>ROUND(('NEW Reference'!J$6*List!$H391)+'NEW Reference'!J$7,0)</f>
        <v>4192</v>
      </c>
      <c r="R391" s="25">
        <f>ROUND(('NEW Reference'!K$6*List!$H391)+'NEW Reference'!K$7,0)</f>
        <v>4324</v>
      </c>
      <c r="S391" s="25">
        <f>ROUND(('NEW Reference'!L$6*List!$H391)+'NEW Reference'!L$7,0)</f>
        <v>4666</v>
      </c>
      <c r="T391" s="25">
        <f>ROUND(('NEW Reference'!M$6*List!$H391)+'NEW Reference'!M$7,0)</f>
        <v>5573</v>
      </c>
      <c r="U391" s="25">
        <f>ROUND(('NEW Reference'!N$6*List!$H391)+'NEW Reference'!N$7,0)</f>
        <v>22487</v>
      </c>
      <c r="V391" s="26">
        <f>ROUND(('NEW Reference'!O$6*List!$H391)+'NEW Reference'!O$7,0)</f>
        <v>836</v>
      </c>
      <c r="W391" s="26">
        <f>ROUND(('NEW Reference'!P$6*List!$H391)+'NEW Reference'!P$7,0)</f>
        <v>1178</v>
      </c>
      <c r="X391" s="26">
        <f>ROUND(('NEW Reference'!Q$6*List!$H391)+'NEW Reference'!Q$7,0)</f>
        <v>589</v>
      </c>
      <c r="Z391" s="3" t="str">
        <f t="shared" si="19"/>
        <v>ORANGE, Florida</v>
      </c>
      <c r="AA391" s="79" t="s">
        <v>531</v>
      </c>
      <c r="AB391" s="28" t="s">
        <v>91</v>
      </c>
      <c r="AC391" s="23" t="s">
        <v>754</v>
      </c>
      <c r="AD391" s="29"/>
      <c r="AE391" s="20">
        <f t="shared" si="18"/>
        <v>0.97089999999999999</v>
      </c>
      <c r="AF391" s="75">
        <v>41100</v>
      </c>
      <c r="AG391" t="s">
        <v>832</v>
      </c>
      <c r="AH391" s="20">
        <v>0.9851000000000002</v>
      </c>
    </row>
    <row r="392" spans="1:34">
      <c r="A392" s="83">
        <v>10480</v>
      </c>
      <c r="B392" s="83">
        <v>12097</v>
      </c>
      <c r="C392" s="85">
        <v>36740</v>
      </c>
      <c r="D392" s="78" t="s">
        <v>762</v>
      </c>
      <c r="E392" s="79" t="s">
        <v>833</v>
      </c>
      <c r="F392" s="33" t="s">
        <v>754</v>
      </c>
      <c r="G392" s="24" t="s">
        <v>90</v>
      </c>
      <c r="H392" s="80">
        <f t="shared" si="20"/>
        <v>0.97089999999999999</v>
      </c>
      <c r="I392" s="25">
        <f>ROUND(('NEW Reference'!B$6*List!$H392)+'NEW Reference'!B$7,0)</f>
        <v>1288</v>
      </c>
      <c r="J392" s="25">
        <f>ROUND(('NEW Reference'!C$6*List!$H392)+'NEW Reference'!C$7,0)</f>
        <v>1920</v>
      </c>
      <c r="K392" s="25">
        <f>ROUND(('NEW Reference'!D$6*List!$H392)+'NEW Reference'!D$7,0)</f>
        <v>2301</v>
      </c>
      <c r="L392" s="25">
        <f>ROUND(('NEW Reference'!E$6*List!$H392)+'NEW Reference'!E$7,0)</f>
        <v>2845</v>
      </c>
      <c r="M392" s="25">
        <f>ROUND(('NEW Reference'!F$6*List!$H392)+'NEW Reference'!F$7,0)</f>
        <v>2964</v>
      </c>
      <c r="N392" s="25">
        <f>ROUND(('NEW Reference'!G$6*List!$H392)+'NEW Reference'!G$7,0)</f>
        <v>3355</v>
      </c>
      <c r="O392" s="25">
        <f>ROUND(('NEW Reference'!H$6*List!$H392)+'NEW Reference'!H$7,0)</f>
        <v>3483</v>
      </c>
      <c r="P392" s="25">
        <f>ROUND(('NEW Reference'!I$6*List!$H392)+'NEW Reference'!I$7,0)</f>
        <v>3620</v>
      </c>
      <c r="Q392" s="25">
        <f>ROUND(('NEW Reference'!J$6*List!$H392)+'NEW Reference'!J$7,0)</f>
        <v>4192</v>
      </c>
      <c r="R392" s="25">
        <f>ROUND(('NEW Reference'!K$6*List!$H392)+'NEW Reference'!K$7,0)</f>
        <v>4324</v>
      </c>
      <c r="S392" s="25">
        <f>ROUND(('NEW Reference'!L$6*List!$H392)+'NEW Reference'!L$7,0)</f>
        <v>4666</v>
      </c>
      <c r="T392" s="25">
        <f>ROUND(('NEW Reference'!M$6*List!$H392)+'NEW Reference'!M$7,0)</f>
        <v>5573</v>
      </c>
      <c r="U392" s="25">
        <f>ROUND(('NEW Reference'!N$6*List!$H392)+'NEW Reference'!N$7,0)</f>
        <v>22487</v>
      </c>
      <c r="V392" s="26">
        <f>ROUND(('NEW Reference'!O$6*List!$H392)+'NEW Reference'!O$7,0)</f>
        <v>836</v>
      </c>
      <c r="W392" s="26">
        <f>ROUND(('NEW Reference'!P$6*List!$H392)+'NEW Reference'!P$7,0)</f>
        <v>1178</v>
      </c>
      <c r="X392" s="26">
        <f>ROUND(('NEW Reference'!Q$6*List!$H392)+'NEW Reference'!Q$7,0)</f>
        <v>589</v>
      </c>
      <c r="Z392" s="3" t="str">
        <f t="shared" si="19"/>
        <v>OSCEOLA, Florida</v>
      </c>
      <c r="AA392" s="79" t="s">
        <v>833</v>
      </c>
      <c r="AB392" s="28" t="s">
        <v>91</v>
      </c>
      <c r="AC392" s="23" t="s">
        <v>754</v>
      </c>
      <c r="AD392" s="29"/>
      <c r="AE392" s="20">
        <f t="shared" si="18"/>
        <v>0.97089999999999999</v>
      </c>
      <c r="AF392" s="75">
        <v>41140</v>
      </c>
      <c r="AG392" t="s">
        <v>834</v>
      </c>
      <c r="AH392" s="20">
        <v>0.82469999999999999</v>
      </c>
    </row>
    <row r="393" spans="1:34">
      <c r="A393" s="83">
        <v>10490</v>
      </c>
      <c r="B393" s="83">
        <v>12099</v>
      </c>
      <c r="C393" s="85">
        <v>48424</v>
      </c>
      <c r="D393" s="78" t="s">
        <v>835</v>
      </c>
      <c r="E393" s="79" t="s">
        <v>836</v>
      </c>
      <c r="F393" s="33" t="s">
        <v>754</v>
      </c>
      <c r="G393" s="24" t="s">
        <v>90</v>
      </c>
      <c r="H393" s="80">
        <f t="shared" si="20"/>
        <v>0.92149999999999999</v>
      </c>
      <c r="I393" s="25">
        <f>ROUND(('NEW Reference'!B$6*List!$H393)+'NEW Reference'!B$7,0)</f>
        <v>1239</v>
      </c>
      <c r="J393" s="25">
        <f>ROUND(('NEW Reference'!C$6*List!$H393)+'NEW Reference'!C$7,0)</f>
        <v>1848</v>
      </c>
      <c r="K393" s="25">
        <f>ROUND(('NEW Reference'!D$6*List!$H393)+'NEW Reference'!D$7,0)</f>
        <v>2214</v>
      </c>
      <c r="L393" s="25">
        <f>ROUND(('NEW Reference'!E$6*List!$H393)+'NEW Reference'!E$7,0)</f>
        <v>2737</v>
      </c>
      <c r="M393" s="25">
        <f>ROUND(('NEW Reference'!F$6*List!$H393)+'NEW Reference'!F$7,0)</f>
        <v>2852</v>
      </c>
      <c r="N393" s="25">
        <f>ROUND(('NEW Reference'!G$6*List!$H393)+'NEW Reference'!G$7,0)</f>
        <v>3228</v>
      </c>
      <c r="O393" s="25">
        <f>ROUND(('NEW Reference'!H$6*List!$H393)+'NEW Reference'!H$7,0)</f>
        <v>3352</v>
      </c>
      <c r="P393" s="25">
        <f>ROUND(('NEW Reference'!I$6*List!$H393)+'NEW Reference'!I$7,0)</f>
        <v>3483</v>
      </c>
      <c r="Q393" s="25">
        <f>ROUND(('NEW Reference'!J$6*List!$H393)+'NEW Reference'!J$7,0)</f>
        <v>4034</v>
      </c>
      <c r="R393" s="25">
        <f>ROUND(('NEW Reference'!K$6*List!$H393)+'NEW Reference'!K$7,0)</f>
        <v>4161</v>
      </c>
      <c r="S393" s="25">
        <f>ROUND(('NEW Reference'!L$6*List!$H393)+'NEW Reference'!L$7,0)</f>
        <v>4490</v>
      </c>
      <c r="T393" s="25">
        <f>ROUND(('NEW Reference'!M$6*List!$H393)+'NEW Reference'!M$7,0)</f>
        <v>5362</v>
      </c>
      <c r="U393" s="25">
        <f>ROUND(('NEW Reference'!N$6*List!$H393)+'NEW Reference'!N$7,0)</f>
        <v>21636</v>
      </c>
      <c r="V393" s="26">
        <f>ROUND(('NEW Reference'!O$6*List!$H393)+'NEW Reference'!O$7,0)</f>
        <v>804</v>
      </c>
      <c r="W393" s="26">
        <f>ROUND(('NEW Reference'!P$6*List!$H393)+'NEW Reference'!P$7,0)</f>
        <v>1133</v>
      </c>
      <c r="X393" s="26">
        <f>ROUND(('NEW Reference'!Q$6*List!$H393)+'NEW Reference'!Q$7,0)</f>
        <v>567</v>
      </c>
      <c r="Z393" s="3" t="str">
        <f t="shared" si="19"/>
        <v>PALM BEACH, Florida</v>
      </c>
      <c r="AA393" s="79" t="s">
        <v>836</v>
      </c>
      <c r="AB393" s="28" t="s">
        <v>91</v>
      </c>
      <c r="AC393" s="23" t="s">
        <v>754</v>
      </c>
      <c r="AD393" s="29"/>
      <c r="AE393" s="20">
        <f t="shared" si="18"/>
        <v>0.92149999999999999</v>
      </c>
      <c r="AF393" s="75">
        <v>41180</v>
      </c>
      <c r="AG393" t="s">
        <v>837</v>
      </c>
      <c r="AH393" s="20">
        <v>0.97709999999999997</v>
      </c>
    </row>
    <row r="394" spans="1:34">
      <c r="A394" s="83">
        <v>10500</v>
      </c>
      <c r="B394" s="83">
        <v>12101</v>
      </c>
      <c r="C394" s="85">
        <v>45294</v>
      </c>
      <c r="D394" s="78" t="s">
        <v>798</v>
      </c>
      <c r="E394" s="79" t="s">
        <v>838</v>
      </c>
      <c r="F394" s="33" t="s">
        <v>754</v>
      </c>
      <c r="G394" s="24" t="s">
        <v>90</v>
      </c>
      <c r="H394" s="80">
        <f t="shared" si="20"/>
        <v>0.9012</v>
      </c>
      <c r="I394" s="25">
        <f>ROUND(('NEW Reference'!B$6*List!$H394)+'NEW Reference'!B$7,0)</f>
        <v>1219</v>
      </c>
      <c r="J394" s="25">
        <f>ROUND(('NEW Reference'!C$6*List!$H394)+'NEW Reference'!C$7,0)</f>
        <v>1818</v>
      </c>
      <c r="K394" s="25">
        <f>ROUND(('NEW Reference'!D$6*List!$H394)+'NEW Reference'!D$7,0)</f>
        <v>2178</v>
      </c>
      <c r="L394" s="25">
        <f>ROUND(('NEW Reference'!E$6*List!$H394)+'NEW Reference'!E$7,0)</f>
        <v>2693</v>
      </c>
      <c r="M394" s="25">
        <f>ROUND(('NEW Reference'!F$6*List!$H394)+'NEW Reference'!F$7,0)</f>
        <v>2806</v>
      </c>
      <c r="N394" s="25">
        <f>ROUND(('NEW Reference'!G$6*List!$H394)+'NEW Reference'!G$7,0)</f>
        <v>3176</v>
      </c>
      <c r="O394" s="25">
        <f>ROUND(('NEW Reference'!H$6*List!$H394)+'NEW Reference'!H$7,0)</f>
        <v>3297</v>
      </c>
      <c r="P394" s="25">
        <f>ROUND(('NEW Reference'!I$6*List!$H394)+'NEW Reference'!I$7,0)</f>
        <v>3427</v>
      </c>
      <c r="Q394" s="25">
        <f>ROUND(('NEW Reference'!J$6*List!$H394)+'NEW Reference'!J$7,0)</f>
        <v>3968</v>
      </c>
      <c r="R394" s="25">
        <f>ROUND(('NEW Reference'!K$6*List!$H394)+'NEW Reference'!K$7,0)</f>
        <v>4094</v>
      </c>
      <c r="S394" s="25">
        <f>ROUND(('NEW Reference'!L$6*List!$H394)+'NEW Reference'!L$7,0)</f>
        <v>4417</v>
      </c>
      <c r="T394" s="25">
        <f>ROUND(('NEW Reference'!M$6*List!$H394)+'NEW Reference'!M$7,0)</f>
        <v>5276</v>
      </c>
      <c r="U394" s="25">
        <f>ROUND(('NEW Reference'!N$6*List!$H394)+'NEW Reference'!N$7,0)</f>
        <v>21287</v>
      </c>
      <c r="V394" s="26">
        <f>ROUND(('NEW Reference'!O$6*List!$H394)+'NEW Reference'!O$7,0)</f>
        <v>791</v>
      </c>
      <c r="W394" s="26">
        <f>ROUND(('NEW Reference'!P$6*List!$H394)+'NEW Reference'!P$7,0)</f>
        <v>1115</v>
      </c>
      <c r="X394" s="26">
        <f>ROUND(('NEW Reference'!Q$6*List!$H394)+'NEW Reference'!Q$7,0)</f>
        <v>558</v>
      </c>
      <c r="Z394" s="3" t="str">
        <f t="shared" si="19"/>
        <v>PASCO, Florida</v>
      </c>
      <c r="AA394" s="79" t="s">
        <v>838</v>
      </c>
      <c r="AB394" s="28" t="s">
        <v>91</v>
      </c>
      <c r="AC394" s="23" t="s">
        <v>754</v>
      </c>
      <c r="AD394" s="29"/>
      <c r="AE394" s="20">
        <f t="shared" si="18"/>
        <v>0.9012</v>
      </c>
      <c r="AF394" s="75">
        <v>41304</v>
      </c>
      <c r="AG394" t="s">
        <v>839</v>
      </c>
      <c r="AH394" s="20">
        <v>0.88390000000000002</v>
      </c>
    </row>
    <row r="395" spans="1:34">
      <c r="A395" s="83">
        <v>10510</v>
      </c>
      <c r="B395" s="83">
        <v>12103</v>
      </c>
      <c r="C395" s="85">
        <v>41304</v>
      </c>
      <c r="D395" s="78" t="s">
        <v>839</v>
      </c>
      <c r="E395" s="79" t="s">
        <v>840</v>
      </c>
      <c r="F395" s="33" t="s">
        <v>754</v>
      </c>
      <c r="G395" s="24" t="s">
        <v>90</v>
      </c>
      <c r="H395" s="80">
        <f t="shared" si="20"/>
        <v>0.88390000000000002</v>
      </c>
      <c r="I395" s="25">
        <f>ROUND(('NEW Reference'!B$6*List!$H395)+'NEW Reference'!B$7,0)</f>
        <v>1202</v>
      </c>
      <c r="J395" s="25">
        <f>ROUND(('NEW Reference'!C$6*List!$H395)+'NEW Reference'!C$7,0)</f>
        <v>1792</v>
      </c>
      <c r="K395" s="25">
        <f>ROUND(('NEW Reference'!D$6*List!$H395)+'NEW Reference'!D$7,0)</f>
        <v>2148</v>
      </c>
      <c r="L395" s="25">
        <f>ROUND(('NEW Reference'!E$6*List!$H395)+'NEW Reference'!E$7,0)</f>
        <v>2655</v>
      </c>
      <c r="M395" s="25">
        <f>ROUND(('NEW Reference'!F$6*List!$H395)+'NEW Reference'!F$7,0)</f>
        <v>2766</v>
      </c>
      <c r="N395" s="25">
        <f>ROUND(('NEW Reference'!G$6*List!$H395)+'NEW Reference'!G$7,0)</f>
        <v>3132</v>
      </c>
      <c r="O395" s="25">
        <f>ROUND(('NEW Reference'!H$6*List!$H395)+'NEW Reference'!H$7,0)</f>
        <v>3251</v>
      </c>
      <c r="P395" s="25">
        <f>ROUND(('NEW Reference'!I$6*List!$H395)+'NEW Reference'!I$7,0)</f>
        <v>3379</v>
      </c>
      <c r="Q395" s="25">
        <f>ROUND(('NEW Reference'!J$6*List!$H395)+'NEW Reference'!J$7,0)</f>
        <v>3913</v>
      </c>
      <c r="R395" s="25">
        <f>ROUND(('NEW Reference'!K$6*List!$H395)+'NEW Reference'!K$7,0)</f>
        <v>4036</v>
      </c>
      <c r="S395" s="25">
        <f>ROUND(('NEW Reference'!L$6*List!$H395)+'NEW Reference'!L$7,0)</f>
        <v>4355</v>
      </c>
      <c r="T395" s="25">
        <f>ROUND(('NEW Reference'!M$6*List!$H395)+'NEW Reference'!M$7,0)</f>
        <v>5202</v>
      </c>
      <c r="U395" s="25">
        <f>ROUND(('NEW Reference'!N$6*List!$H395)+'NEW Reference'!N$7,0)</f>
        <v>20989</v>
      </c>
      <c r="V395" s="26">
        <f>ROUND(('NEW Reference'!O$6*List!$H395)+'NEW Reference'!O$7,0)</f>
        <v>780</v>
      </c>
      <c r="W395" s="26">
        <f>ROUND(('NEW Reference'!P$6*List!$H395)+'NEW Reference'!P$7,0)</f>
        <v>1099</v>
      </c>
      <c r="X395" s="26">
        <f>ROUND(('NEW Reference'!Q$6*List!$H395)+'NEW Reference'!Q$7,0)</f>
        <v>550</v>
      </c>
      <c r="Z395" s="3" t="str">
        <f t="shared" si="19"/>
        <v>PINELLAS, Florida</v>
      </c>
      <c r="AA395" s="79" t="s">
        <v>840</v>
      </c>
      <c r="AB395" s="28" t="s">
        <v>91</v>
      </c>
      <c r="AC395" s="23" t="s">
        <v>754</v>
      </c>
      <c r="AD395" s="29"/>
      <c r="AE395" s="20">
        <f t="shared" si="18"/>
        <v>0.88390000000000002</v>
      </c>
      <c r="AF395" s="75">
        <v>41420</v>
      </c>
      <c r="AG395" t="s">
        <v>841</v>
      </c>
      <c r="AH395" s="20">
        <v>1.1161000000000001</v>
      </c>
    </row>
    <row r="396" spans="1:34">
      <c r="A396" s="83">
        <v>10520</v>
      </c>
      <c r="B396" s="83">
        <v>12105</v>
      </c>
      <c r="C396" s="85">
        <v>29460</v>
      </c>
      <c r="D396" s="78" t="s">
        <v>617</v>
      </c>
      <c r="E396" s="79" t="s">
        <v>434</v>
      </c>
      <c r="F396" s="33" t="s">
        <v>754</v>
      </c>
      <c r="G396" s="24" t="s">
        <v>90</v>
      </c>
      <c r="H396" s="80">
        <f t="shared" si="20"/>
        <v>0.87490000000000001</v>
      </c>
      <c r="I396" s="25">
        <f>ROUND(('NEW Reference'!B$6*List!$H396)+'NEW Reference'!B$7,0)</f>
        <v>1193</v>
      </c>
      <c r="J396" s="25">
        <f>ROUND(('NEW Reference'!C$6*List!$H396)+'NEW Reference'!C$7,0)</f>
        <v>1779</v>
      </c>
      <c r="K396" s="25">
        <f>ROUND(('NEW Reference'!D$6*List!$H396)+'NEW Reference'!D$7,0)</f>
        <v>2132</v>
      </c>
      <c r="L396" s="25">
        <f>ROUND(('NEW Reference'!E$6*List!$H396)+'NEW Reference'!E$7,0)</f>
        <v>2636</v>
      </c>
      <c r="M396" s="25">
        <f>ROUND(('NEW Reference'!F$6*List!$H396)+'NEW Reference'!F$7,0)</f>
        <v>2746</v>
      </c>
      <c r="N396" s="25">
        <f>ROUND(('NEW Reference'!G$6*List!$H396)+'NEW Reference'!G$7,0)</f>
        <v>3109</v>
      </c>
      <c r="O396" s="25">
        <f>ROUND(('NEW Reference'!H$6*List!$H396)+'NEW Reference'!H$7,0)</f>
        <v>3227</v>
      </c>
      <c r="P396" s="25">
        <f>ROUND(('NEW Reference'!I$6*List!$H396)+'NEW Reference'!I$7,0)</f>
        <v>3354</v>
      </c>
      <c r="Q396" s="25">
        <f>ROUND(('NEW Reference'!J$6*List!$H396)+'NEW Reference'!J$7,0)</f>
        <v>3884</v>
      </c>
      <c r="R396" s="25">
        <f>ROUND(('NEW Reference'!K$6*List!$H396)+'NEW Reference'!K$7,0)</f>
        <v>4006</v>
      </c>
      <c r="S396" s="25">
        <f>ROUND(('NEW Reference'!L$6*List!$H396)+'NEW Reference'!L$7,0)</f>
        <v>4323</v>
      </c>
      <c r="T396" s="25">
        <f>ROUND(('NEW Reference'!M$6*List!$H396)+'NEW Reference'!M$7,0)</f>
        <v>5163</v>
      </c>
      <c r="U396" s="25">
        <f>ROUND(('NEW Reference'!N$6*List!$H396)+'NEW Reference'!N$7,0)</f>
        <v>20834</v>
      </c>
      <c r="V396" s="26">
        <f>ROUND(('NEW Reference'!O$6*List!$H396)+'NEW Reference'!O$7,0)</f>
        <v>775</v>
      </c>
      <c r="W396" s="26">
        <f>ROUND(('NEW Reference'!P$6*List!$H396)+'NEW Reference'!P$7,0)</f>
        <v>1091</v>
      </c>
      <c r="X396" s="26">
        <f>ROUND(('NEW Reference'!Q$6*List!$H396)+'NEW Reference'!Q$7,0)</f>
        <v>546</v>
      </c>
      <c r="Z396" s="3" t="str">
        <f t="shared" si="19"/>
        <v>POLK, Florida</v>
      </c>
      <c r="AA396" s="79" t="s">
        <v>434</v>
      </c>
      <c r="AB396" s="28" t="s">
        <v>91</v>
      </c>
      <c r="AC396" s="30" t="s">
        <v>754</v>
      </c>
      <c r="AD396" s="31"/>
      <c r="AE396" s="20">
        <f t="shared" si="18"/>
        <v>0.87490000000000001</v>
      </c>
      <c r="AF396" s="75">
        <v>41500</v>
      </c>
      <c r="AG396" t="s">
        <v>525</v>
      </c>
      <c r="AH396" s="20">
        <v>1.6830000000000001</v>
      </c>
    </row>
    <row r="397" spans="1:34">
      <c r="A397" s="83">
        <v>10530</v>
      </c>
      <c r="B397" s="83">
        <v>12107</v>
      </c>
      <c r="C397" s="85">
        <v>99910</v>
      </c>
      <c r="D397" s="78" t="s">
        <v>107</v>
      </c>
      <c r="E397" s="79" t="s">
        <v>842</v>
      </c>
      <c r="F397" s="34" t="s">
        <v>754</v>
      </c>
      <c r="G397" s="24" t="s">
        <v>97</v>
      </c>
      <c r="H397" s="80">
        <f t="shared" si="20"/>
        <v>0.83950000000000002</v>
      </c>
      <c r="I397" s="25">
        <f>ROUND(('NEW Reference'!B$6*List!$H397)+'NEW Reference'!B$7,0)</f>
        <v>1158</v>
      </c>
      <c r="J397" s="25">
        <f>ROUND(('NEW Reference'!C$6*List!$H397)+'NEW Reference'!C$7,0)</f>
        <v>1727</v>
      </c>
      <c r="K397" s="25">
        <f>ROUND(('NEW Reference'!D$6*List!$H397)+'NEW Reference'!D$7,0)</f>
        <v>2070</v>
      </c>
      <c r="L397" s="25">
        <f>ROUND(('NEW Reference'!E$6*List!$H397)+'NEW Reference'!E$7,0)</f>
        <v>2559</v>
      </c>
      <c r="M397" s="25">
        <f>ROUND(('NEW Reference'!F$6*List!$H397)+'NEW Reference'!F$7,0)</f>
        <v>2666</v>
      </c>
      <c r="N397" s="25">
        <f>ROUND(('NEW Reference'!G$6*List!$H397)+'NEW Reference'!G$7,0)</f>
        <v>3018</v>
      </c>
      <c r="O397" s="25">
        <f>ROUND(('NEW Reference'!H$6*List!$H397)+'NEW Reference'!H$7,0)</f>
        <v>3133</v>
      </c>
      <c r="P397" s="25">
        <f>ROUND(('NEW Reference'!I$6*List!$H397)+'NEW Reference'!I$7,0)</f>
        <v>3256</v>
      </c>
      <c r="Q397" s="25">
        <f>ROUND(('NEW Reference'!J$6*List!$H397)+'NEW Reference'!J$7,0)</f>
        <v>3770</v>
      </c>
      <c r="R397" s="25">
        <f>ROUND(('NEW Reference'!K$6*List!$H397)+'NEW Reference'!K$7,0)</f>
        <v>3889</v>
      </c>
      <c r="S397" s="25">
        <f>ROUND(('NEW Reference'!L$6*List!$H397)+'NEW Reference'!L$7,0)</f>
        <v>4197</v>
      </c>
      <c r="T397" s="25">
        <f>ROUND(('NEW Reference'!M$6*List!$H397)+'NEW Reference'!M$7,0)</f>
        <v>5012</v>
      </c>
      <c r="U397" s="25">
        <f>ROUND(('NEW Reference'!N$6*List!$H397)+'NEW Reference'!N$7,0)</f>
        <v>20224</v>
      </c>
      <c r="V397" s="26">
        <f>ROUND(('NEW Reference'!O$6*List!$H397)+'NEW Reference'!O$7,0)</f>
        <v>752</v>
      </c>
      <c r="W397" s="26">
        <f>ROUND(('NEW Reference'!P$6*List!$H397)+'NEW Reference'!P$7,0)</f>
        <v>1059</v>
      </c>
      <c r="X397" s="26">
        <f>ROUND(('NEW Reference'!Q$6*List!$H397)+'NEW Reference'!Q$7,0)</f>
        <v>530</v>
      </c>
      <c r="Z397" s="3" t="str">
        <f t="shared" si="19"/>
        <v>PUTNAM, Florida</v>
      </c>
      <c r="AA397" s="79" t="s">
        <v>842</v>
      </c>
      <c r="AB397" s="28" t="s">
        <v>91</v>
      </c>
      <c r="AC397" s="30" t="s">
        <v>754</v>
      </c>
      <c r="AD397" s="31"/>
      <c r="AE397" s="20">
        <f t="shared" si="18"/>
        <v>0.83950000000000002</v>
      </c>
      <c r="AF397" s="75">
        <v>41540</v>
      </c>
      <c r="AG397" t="s">
        <v>843</v>
      </c>
      <c r="AH397" s="20">
        <v>0.83240000000000003</v>
      </c>
    </row>
    <row r="398" spans="1:34">
      <c r="A398" s="83">
        <v>10540</v>
      </c>
      <c r="B398" s="83">
        <v>12109</v>
      </c>
      <c r="C398" s="85">
        <v>27260</v>
      </c>
      <c r="D398" s="78" t="s">
        <v>554</v>
      </c>
      <c r="E398" s="79" t="s">
        <v>844</v>
      </c>
      <c r="F398" s="33" t="s">
        <v>754</v>
      </c>
      <c r="G398" s="24" t="s">
        <v>90</v>
      </c>
      <c r="H398" s="80">
        <f t="shared" si="20"/>
        <v>0.87870000000000004</v>
      </c>
      <c r="I398" s="25">
        <f>ROUND(('NEW Reference'!B$6*List!$H398)+'NEW Reference'!B$7,0)</f>
        <v>1197</v>
      </c>
      <c r="J398" s="25">
        <f>ROUND(('NEW Reference'!C$6*List!$H398)+'NEW Reference'!C$7,0)</f>
        <v>1785</v>
      </c>
      <c r="K398" s="25">
        <f>ROUND(('NEW Reference'!D$6*List!$H398)+'NEW Reference'!D$7,0)</f>
        <v>2139</v>
      </c>
      <c r="L398" s="25">
        <f>ROUND(('NEW Reference'!E$6*List!$H398)+'NEW Reference'!E$7,0)</f>
        <v>2644</v>
      </c>
      <c r="M398" s="25">
        <f>ROUND(('NEW Reference'!F$6*List!$H398)+'NEW Reference'!F$7,0)</f>
        <v>2755</v>
      </c>
      <c r="N398" s="25">
        <f>ROUND(('NEW Reference'!G$6*List!$H398)+'NEW Reference'!G$7,0)</f>
        <v>3118</v>
      </c>
      <c r="O398" s="25">
        <f>ROUND(('NEW Reference'!H$6*List!$H398)+'NEW Reference'!H$7,0)</f>
        <v>3237</v>
      </c>
      <c r="P398" s="25">
        <f>ROUND(('NEW Reference'!I$6*List!$H398)+'NEW Reference'!I$7,0)</f>
        <v>3365</v>
      </c>
      <c r="Q398" s="25">
        <f>ROUND(('NEW Reference'!J$6*List!$H398)+'NEW Reference'!J$7,0)</f>
        <v>3896</v>
      </c>
      <c r="R398" s="25">
        <f>ROUND(('NEW Reference'!K$6*List!$H398)+'NEW Reference'!K$7,0)</f>
        <v>4019</v>
      </c>
      <c r="S398" s="25">
        <f>ROUND(('NEW Reference'!L$6*List!$H398)+'NEW Reference'!L$7,0)</f>
        <v>4337</v>
      </c>
      <c r="T398" s="25">
        <f>ROUND(('NEW Reference'!M$6*List!$H398)+'NEW Reference'!M$7,0)</f>
        <v>5180</v>
      </c>
      <c r="U398" s="25">
        <f>ROUND(('NEW Reference'!N$6*List!$H398)+'NEW Reference'!N$7,0)</f>
        <v>20899</v>
      </c>
      <c r="V398" s="26">
        <f>ROUND(('NEW Reference'!O$6*List!$H398)+'NEW Reference'!O$7,0)</f>
        <v>777</v>
      </c>
      <c r="W398" s="26">
        <f>ROUND(('NEW Reference'!P$6*List!$H398)+'NEW Reference'!P$7,0)</f>
        <v>1095</v>
      </c>
      <c r="X398" s="26">
        <f>ROUND(('NEW Reference'!Q$6*List!$H398)+'NEW Reference'!Q$7,0)</f>
        <v>547</v>
      </c>
      <c r="Z398" s="3" t="str">
        <f t="shared" si="19"/>
        <v>ST. JOHNS, Florida</v>
      </c>
      <c r="AA398" s="79" t="s">
        <v>844</v>
      </c>
      <c r="AB398" s="28" t="s">
        <v>91</v>
      </c>
      <c r="AC398" s="30" t="s">
        <v>754</v>
      </c>
      <c r="AD398" s="31"/>
      <c r="AE398" s="20">
        <f t="shared" ref="AE398:AE461" si="21">IFERROR(INDEX($AH:$AH,MATCH($C398,$AF:$AF,0)),"")</f>
        <v>0.87870000000000004</v>
      </c>
      <c r="AF398" s="75">
        <v>41620</v>
      </c>
      <c r="AG398" t="s">
        <v>845</v>
      </c>
      <c r="AH398" s="20">
        <v>0.95030000000000003</v>
      </c>
    </row>
    <row r="399" spans="1:34">
      <c r="A399" s="83">
        <v>10550</v>
      </c>
      <c r="B399" s="83">
        <v>12111</v>
      </c>
      <c r="C399" s="85">
        <v>38940</v>
      </c>
      <c r="D399" s="78" t="s">
        <v>794</v>
      </c>
      <c r="E399" s="79" t="s">
        <v>846</v>
      </c>
      <c r="F399" s="33" t="s">
        <v>754</v>
      </c>
      <c r="G399" s="24" t="s">
        <v>90</v>
      </c>
      <c r="H399" s="80">
        <f t="shared" si="20"/>
        <v>0.91800000000000004</v>
      </c>
      <c r="I399" s="25">
        <f>ROUND(('NEW Reference'!B$6*List!$H399)+'NEW Reference'!B$7,0)</f>
        <v>1236</v>
      </c>
      <c r="J399" s="25">
        <f>ROUND(('NEW Reference'!C$6*List!$H399)+'NEW Reference'!C$7,0)</f>
        <v>1843</v>
      </c>
      <c r="K399" s="25">
        <f>ROUND(('NEW Reference'!D$6*List!$H399)+'NEW Reference'!D$7,0)</f>
        <v>2208</v>
      </c>
      <c r="L399" s="25">
        <f>ROUND(('NEW Reference'!E$6*List!$H399)+'NEW Reference'!E$7,0)</f>
        <v>2730</v>
      </c>
      <c r="M399" s="25">
        <f>ROUND(('NEW Reference'!F$6*List!$H399)+'NEW Reference'!F$7,0)</f>
        <v>2844</v>
      </c>
      <c r="N399" s="25">
        <f>ROUND(('NEW Reference'!G$6*List!$H399)+'NEW Reference'!G$7,0)</f>
        <v>3219</v>
      </c>
      <c r="O399" s="25">
        <f>ROUND(('NEW Reference'!H$6*List!$H399)+'NEW Reference'!H$7,0)</f>
        <v>3342</v>
      </c>
      <c r="P399" s="25">
        <f>ROUND(('NEW Reference'!I$6*List!$H399)+'NEW Reference'!I$7,0)</f>
        <v>3473</v>
      </c>
      <c r="Q399" s="25">
        <f>ROUND(('NEW Reference'!J$6*List!$H399)+'NEW Reference'!J$7,0)</f>
        <v>4022</v>
      </c>
      <c r="R399" s="25">
        <f>ROUND(('NEW Reference'!K$6*List!$H399)+'NEW Reference'!K$7,0)</f>
        <v>4149</v>
      </c>
      <c r="S399" s="25">
        <f>ROUND(('NEW Reference'!L$6*List!$H399)+'NEW Reference'!L$7,0)</f>
        <v>4477</v>
      </c>
      <c r="T399" s="25">
        <f>ROUND(('NEW Reference'!M$6*List!$H399)+'NEW Reference'!M$7,0)</f>
        <v>5347</v>
      </c>
      <c r="U399" s="25">
        <f>ROUND(('NEW Reference'!N$6*List!$H399)+'NEW Reference'!N$7,0)</f>
        <v>21576</v>
      </c>
      <c r="V399" s="26">
        <f>ROUND(('NEW Reference'!O$6*List!$H399)+'NEW Reference'!O$7,0)</f>
        <v>802</v>
      </c>
      <c r="W399" s="26">
        <f>ROUND(('NEW Reference'!P$6*List!$H399)+'NEW Reference'!P$7,0)</f>
        <v>1130</v>
      </c>
      <c r="X399" s="26">
        <f>ROUND(('NEW Reference'!Q$6*List!$H399)+'NEW Reference'!Q$7,0)</f>
        <v>565</v>
      </c>
      <c r="Z399" s="3" t="str">
        <f t="shared" si="19"/>
        <v>ST. LUCIE, Florida</v>
      </c>
      <c r="AA399" s="79" t="s">
        <v>846</v>
      </c>
      <c r="AB399" s="28" t="s">
        <v>91</v>
      </c>
      <c r="AC399" s="23" t="s">
        <v>754</v>
      </c>
      <c r="AD399" s="29"/>
      <c r="AE399" s="20">
        <f t="shared" si="21"/>
        <v>0.91800000000000004</v>
      </c>
      <c r="AF399" s="75">
        <v>41660</v>
      </c>
      <c r="AG399" t="s">
        <v>847</v>
      </c>
      <c r="AH399" s="20">
        <v>0.88080000000000003</v>
      </c>
    </row>
    <row r="400" spans="1:34">
      <c r="A400" s="83">
        <v>10560</v>
      </c>
      <c r="B400" s="83">
        <v>12113</v>
      </c>
      <c r="C400" s="85">
        <v>37860</v>
      </c>
      <c r="D400" s="78" t="s">
        <v>774</v>
      </c>
      <c r="E400" s="79" t="s">
        <v>848</v>
      </c>
      <c r="F400" s="33" t="s">
        <v>754</v>
      </c>
      <c r="G400" s="24" t="s">
        <v>90</v>
      </c>
      <c r="H400" s="80">
        <f t="shared" si="20"/>
        <v>0.8095</v>
      </c>
      <c r="I400" s="25">
        <f>ROUND(('NEW Reference'!B$6*List!$H400)+'NEW Reference'!B$7,0)</f>
        <v>1129</v>
      </c>
      <c r="J400" s="25">
        <f>ROUND(('NEW Reference'!C$6*List!$H400)+'NEW Reference'!C$7,0)</f>
        <v>1683</v>
      </c>
      <c r="K400" s="25">
        <f>ROUND(('NEW Reference'!D$6*List!$H400)+'NEW Reference'!D$7,0)</f>
        <v>2017</v>
      </c>
      <c r="L400" s="25">
        <f>ROUND(('NEW Reference'!E$6*List!$H400)+'NEW Reference'!E$7,0)</f>
        <v>2493</v>
      </c>
      <c r="M400" s="25">
        <f>ROUND(('NEW Reference'!F$6*List!$H400)+'NEW Reference'!F$7,0)</f>
        <v>2598</v>
      </c>
      <c r="N400" s="25">
        <f>ROUND(('NEW Reference'!G$6*List!$H400)+'NEW Reference'!G$7,0)</f>
        <v>2940</v>
      </c>
      <c r="O400" s="25">
        <f>ROUND(('NEW Reference'!H$6*List!$H400)+'NEW Reference'!H$7,0)</f>
        <v>3053</v>
      </c>
      <c r="P400" s="25">
        <f>ROUND(('NEW Reference'!I$6*List!$H400)+'NEW Reference'!I$7,0)</f>
        <v>3173</v>
      </c>
      <c r="Q400" s="25">
        <f>ROUND(('NEW Reference'!J$6*List!$H400)+'NEW Reference'!J$7,0)</f>
        <v>3674</v>
      </c>
      <c r="R400" s="25">
        <f>ROUND(('NEW Reference'!K$6*List!$H400)+'NEW Reference'!K$7,0)</f>
        <v>3790</v>
      </c>
      <c r="S400" s="25">
        <f>ROUND(('NEW Reference'!L$6*List!$H400)+'NEW Reference'!L$7,0)</f>
        <v>4090</v>
      </c>
      <c r="T400" s="25">
        <f>ROUND(('NEW Reference'!M$6*List!$H400)+'NEW Reference'!M$7,0)</f>
        <v>4884</v>
      </c>
      <c r="U400" s="25">
        <f>ROUND(('NEW Reference'!N$6*List!$H400)+'NEW Reference'!N$7,0)</f>
        <v>19708</v>
      </c>
      <c r="V400" s="26">
        <f>ROUND(('NEW Reference'!O$6*List!$H400)+'NEW Reference'!O$7,0)</f>
        <v>733</v>
      </c>
      <c r="W400" s="26">
        <f>ROUND(('NEW Reference'!P$6*List!$H400)+'NEW Reference'!P$7,0)</f>
        <v>1032</v>
      </c>
      <c r="X400" s="26">
        <f>ROUND(('NEW Reference'!Q$6*List!$H400)+'NEW Reference'!Q$7,0)</f>
        <v>516</v>
      </c>
      <c r="Z400" s="3" t="str">
        <f t="shared" si="19"/>
        <v>SANTA ROSA, Florida</v>
      </c>
      <c r="AA400" s="79" t="s">
        <v>848</v>
      </c>
      <c r="AB400" s="28" t="s">
        <v>91</v>
      </c>
      <c r="AC400" s="23" t="s">
        <v>754</v>
      </c>
      <c r="AD400" s="29"/>
      <c r="AE400" s="20">
        <f t="shared" si="21"/>
        <v>0.8095</v>
      </c>
      <c r="AF400" s="75">
        <v>41700</v>
      </c>
      <c r="AG400" t="s">
        <v>849</v>
      </c>
      <c r="AH400" s="20">
        <v>0.85580000000000001</v>
      </c>
    </row>
    <row r="401" spans="1:34">
      <c r="A401" s="83">
        <v>10570</v>
      </c>
      <c r="B401" s="83">
        <v>12115</v>
      </c>
      <c r="C401" s="85">
        <v>35840</v>
      </c>
      <c r="D401" s="78" t="s">
        <v>739</v>
      </c>
      <c r="E401" s="79" t="s">
        <v>850</v>
      </c>
      <c r="F401" s="33" t="s">
        <v>754</v>
      </c>
      <c r="G401" s="24" t="s">
        <v>90</v>
      </c>
      <c r="H401" s="80">
        <f t="shared" si="20"/>
        <v>0.94750000000000001</v>
      </c>
      <c r="I401" s="25">
        <f>ROUND(('NEW Reference'!B$6*List!$H401)+'NEW Reference'!B$7,0)</f>
        <v>1265</v>
      </c>
      <c r="J401" s="25">
        <f>ROUND(('NEW Reference'!C$6*List!$H401)+'NEW Reference'!C$7,0)</f>
        <v>1886</v>
      </c>
      <c r="K401" s="25">
        <f>ROUND(('NEW Reference'!D$6*List!$H401)+'NEW Reference'!D$7,0)</f>
        <v>2260</v>
      </c>
      <c r="L401" s="25">
        <f>ROUND(('NEW Reference'!E$6*List!$H401)+'NEW Reference'!E$7,0)</f>
        <v>2794</v>
      </c>
      <c r="M401" s="25">
        <f>ROUND(('NEW Reference'!F$6*List!$H401)+'NEW Reference'!F$7,0)</f>
        <v>2911</v>
      </c>
      <c r="N401" s="25">
        <f>ROUND(('NEW Reference'!G$6*List!$H401)+'NEW Reference'!G$7,0)</f>
        <v>3295</v>
      </c>
      <c r="O401" s="25">
        <f>ROUND(('NEW Reference'!H$6*List!$H401)+'NEW Reference'!H$7,0)</f>
        <v>3421</v>
      </c>
      <c r="P401" s="25">
        <f>ROUND(('NEW Reference'!I$6*List!$H401)+'NEW Reference'!I$7,0)</f>
        <v>3555</v>
      </c>
      <c r="Q401" s="25">
        <f>ROUND(('NEW Reference'!J$6*List!$H401)+'NEW Reference'!J$7,0)</f>
        <v>4117</v>
      </c>
      <c r="R401" s="25">
        <f>ROUND(('NEW Reference'!K$6*List!$H401)+'NEW Reference'!K$7,0)</f>
        <v>4247</v>
      </c>
      <c r="S401" s="25">
        <f>ROUND(('NEW Reference'!L$6*List!$H401)+'NEW Reference'!L$7,0)</f>
        <v>4583</v>
      </c>
      <c r="T401" s="25">
        <f>ROUND(('NEW Reference'!M$6*List!$H401)+'NEW Reference'!M$7,0)</f>
        <v>5473</v>
      </c>
      <c r="U401" s="25">
        <f>ROUND(('NEW Reference'!N$6*List!$H401)+'NEW Reference'!N$7,0)</f>
        <v>22084</v>
      </c>
      <c r="V401" s="26">
        <f>ROUND(('NEW Reference'!O$6*List!$H401)+'NEW Reference'!O$7,0)</f>
        <v>821</v>
      </c>
      <c r="W401" s="26">
        <f>ROUND(('NEW Reference'!P$6*List!$H401)+'NEW Reference'!P$7,0)</f>
        <v>1157</v>
      </c>
      <c r="X401" s="26">
        <f>ROUND(('NEW Reference'!Q$6*List!$H401)+'NEW Reference'!Q$7,0)</f>
        <v>578</v>
      </c>
      <c r="Z401" s="3" t="str">
        <f t="shared" si="19"/>
        <v>SARASOTA, Florida</v>
      </c>
      <c r="AA401" s="79" t="s">
        <v>850</v>
      </c>
      <c r="AB401" s="28" t="s">
        <v>91</v>
      </c>
      <c r="AC401" s="23" t="s">
        <v>754</v>
      </c>
      <c r="AD401" s="29"/>
      <c r="AE401" s="20">
        <f t="shared" si="21"/>
        <v>0.94750000000000001</v>
      </c>
      <c r="AF401" s="75">
        <v>41740</v>
      </c>
      <c r="AG401" t="s">
        <v>546</v>
      </c>
      <c r="AH401" s="20">
        <v>1.2272000000000001</v>
      </c>
    </row>
    <row r="402" spans="1:34">
      <c r="A402" s="83">
        <v>10580</v>
      </c>
      <c r="B402" s="83">
        <v>12117</v>
      </c>
      <c r="C402" s="85">
        <v>36740</v>
      </c>
      <c r="D402" s="78" t="s">
        <v>762</v>
      </c>
      <c r="E402" s="79" t="s">
        <v>851</v>
      </c>
      <c r="F402" s="33" t="s">
        <v>754</v>
      </c>
      <c r="G402" s="24" t="s">
        <v>90</v>
      </c>
      <c r="H402" s="80">
        <f t="shared" si="20"/>
        <v>0.97089999999999999</v>
      </c>
      <c r="I402" s="25">
        <f>ROUND(('NEW Reference'!B$6*List!$H402)+'NEW Reference'!B$7,0)</f>
        <v>1288</v>
      </c>
      <c r="J402" s="25">
        <f>ROUND(('NEW Reference'!C$6*List!$H402)+'NEW Reference'!C$7,0)</f>
        <v>1920</v>
      </c>
      <c r="K402" s="25">
        <f>ROUND(('NEW Reference'!D$6*List!$H402)+'NEW Reference'!D$7,0)</f>
        <v>2301</v>
      </c>
      <c r="L402" s="25">
        <f>ROUND(('NEW Reference'!E$6*List!$H402)+'NEW Reference'!E$7,0)</f>
        <v>2845</v>
      </c>
      <c r="M402" s="25">
        <f>ROUND(('NEW Reference'!F$6*List!$H402)+'NEW Reference'!F$7,0)</f>
        <v>2964</v>
      </c>
      <c r="N402" s="25">
        <f>ROUND(('NEW Reference'!G$6*List!$H402)+'NEW Reference'!G$7,0)</f>
        <v>3355</v>
      </c>
      <c r="O402" s="25">
        <f>ROUND(('NEW Reference'!H$6*List!$H402)+'NEW Reference'!H$7,0)</f>
        <v>3483</v>
      </c>
      <c r="P402" s="25">
        <f>ROUND(('NEW Reference'!I$6*List!$H402)+'NEW Reference'!I$7,0)</f>
        <v>3620</v>
      </c>
      <c r="Q402" s="25">
        <f>ROUND(('NEW Reference'!J$6*List!$H402)+'NEW Reference'!J$7,0)</f>
        <v>4192</v>
      </c>
      <c r="R402" s="25">
        <f>ROUND(('NEW Reference'!K$6*List!$H402)+'NEW Reference'!K$7,0)</f>
        <v>4324</v>
      </c>
      <c r="S402" s="25">
        <f>ROUND(('NEW Reference'!L$6*List!$H402)+'NEW Reference'!L$7,0)</f>
        <v>4666</v>
      </c>
      <c r="T402" s="25">
        <f>ROUND(('NEW Reference'!M$6*List!$H402)+'NEW Reference'!M$7,0)</f>
        <v>5573</v>
      </c>
      <c r="U402" s="25">
        <f>ROUND(('NEW Reference'!N$6*List!$H402)+'NEW Reference'!N$7,0)</f>
        <v>22487</v>
      </c>
      <c r="V402" s="26">
        <f>ROUND(('NEW Reference'!O$6*List!$H402)+'NEW Reference'!O$7,0)</f>
        <v>836</v>
      </c>
      <c r="W402" s="26">
        <f>ROUND(('NEW Reference'!P$6*List!$H402)+'NEW Reference'!P$7,0)</f>
        <v>1178</v>
      </c>
      <c r="X402" s="26">
        <f>ROUND(('NEW Reference'!Q$6*List!$H402)+'NEW Reference'!Q$7,0)</f>
        <v>589</v>
      </c>
      <c r="Z402" s="3" t="str">
        <f t="shared" si="19"/>
        <v>SEMINOLE, Florida</v>
      </c>
      <c r="AA402" s="79" t="s">
        <v>851</v>
      </c>
      <c r="AB402" s="28" t="s">
        <v>91</v>
      </c>
      <c r="AC402" s="30" t="s">
        <v>754</v>
      </c>
      <c r="AD402" s="31"/>
      <c r="AE402" s="20">
        <f t="shared" si="21"/>
        <v>0.97089999999999999</v>
      </c>
      <c r="AF402" s="75">
        <v>41780</v>
      </c>
      <c r="AG402" t="s">
        <v>852</v>
      </c>
      <c r="AH402" s="20">
        <v>0.79710000000000003</v>
      </c>
    </row>
    <row r="403" spans="1:34">
      <c r="A403" s="83">
        <v>10590</v>
      </c>
      <c r="B403" s="83">
        <v>12119</v>
      </c>
      <c r="C403" s="85">
        <v>48680</v>
      </c>
      <c r="D403" s="78" t="s">
        <v>853</v>
      </c>
      <c r="E403" s="79" t="s">
        <v>221</v>
      </c>
      <c r="F403" s="33" t="s">
        <v>754</v>
      </c>
      <c r="G403" s="24" t="s">
        <v>90</v>
      </c>
      <c r="H403" s="80">
        <f t="shared" si="20"/>
        <v>0.96379999999999999</v>
      </c>
      <c r="I403" s="25">
        <f>ROUND(('NEW Reference'!B$6*List!$H403)+'NEW Reference'!B$7,0)</f>
        <v>1281</v>
      </c>
      <c r="J403" s="25">
        <f>ROUND(('NEW Reference'!C$6*List!$H403)+'NEW Reference'!C$7,0)</f>
        <v>1910</v>
      </c>
      <c r="K403" s="25">
        <f>ROUND(('NEW Reference'!D$6*List!$H403)+'NEW Reference'!D$7,0)</f>
        <v>2289</v>
      </c>
      <c r="L403" s="25">
        <f>ROUND(('NEW Reference'!E$6*List!$H403)+'NEW Reference'!E$7,0)</f>
        <v>2829</v>
      </c>
      <c r="M403" s="25">
        <f>ROUND(('NEW Reference'!F$6*List!$H403)+'NEW Reference'!F$7,0)</f>
        <v>2948</v>
      </c>
      <c r="N403" s="25">
        <f>ROUND(('NEW Reference'!G$6*List!$H403)+'NEW Reference'!G$7,0)</f>
        <v>3337</v>
      </c>
      <c r="O403" s="25">
        <f>ROUND(('NEW Reference'!H$6*List!$H403)+'NEW Reference'!H$7,0)</f>
        <v>3464</v>
      </c>
      <c r="P403" s="25">
        <f>ROUND(('NEW Reference'!I$6*List!$H403)+'NEW Reference'!I$7,0)</f>
        <v>3600</v>
      </c>
      <c r="Q403" s="25">
        <f>ROUND(('NEW Reference'!J$6*List!$H403)+'NEW Reference'!J$7,0)</f>
        <v>4169</v>
      </c>
      <c r="R403" s="25">
        <f>ROUND(('NEW Reference'!K$6*List!$H403)+'NEW Reference'!K$7,0)</f>
        <v>4301</v>
      </c>
      <c r="S403" s="25">
        <f>ROUND(('NEW Reference'!L$6*List!$H403)+'NEW Reference'!L$7,0)</f>
        <v>4641</v>
      </c>
      <c r="T403" s="25">
        <f>ROUND(('NEW Reference'!M$6*List!$H403)+'NEW Reference'!M$7,0)</f>
        <v>5543</v>
      </c>
      <c r="U403" s="25">
        <f>ROUND(('NEW Reference'!N$6*List!$H403)+'NEW Reference'!N$7,0)</f>
        <v>22364</v>
      </c>
      <c r="V403" s="26">
        <f>ROUND(('NEW Reference'!O$6*List!$H403)+'NEW Reference'!O$7,0)</f>
        <v>831</v>
      </c>
      <c r="W403" s="26">
        <f>ROUND(('NEW Reference'!P$6*List!$H403)+'NEW Reference'!P$7,0)</f>
        <v>1172</v>
      </c>
      <c r="X403" s="26">
        <f>ROUND(('NEW Reference'!Q$6*List!$H403)+'NEW Reference'!Q$7,0)</f>
        <v>586</v>
      </c>
      <c r="Z403" s="3" t="str">
        <f t="shared" ref="Z403:Z466" si="22">CONCATENATE(AA403, AB403, AC403)</f>
        <v>SUMTER, Florida</v>
      </c>
      <c r="AA403" s="79" t="s">
        <v>221</v>
      </c>
      <c r="AB403" s="28" t="s">
        <v>91</v>
      </c>
      <c r="AC403" s="30" t="s">
        <v>754</v>
      </c>
      <c r="AD403" s="31"/>
      <c r="AE403" s="20">
        <f t="shared" si="21"/>
        <v>0.96379999999999999</v>
      </c>
      <c r="AF403" s="75">
        <v>41884</v>
      </c>
      <c r="AG403" t="s">
        <v>549</v>
      </c>
      <c r="AH403" s="20">
        <v>1.7598</v>
      </c>
    </row>
    <row r="404" spans="1:34">
      <c r="A404" s="83">
        <v>10600</v>
      </c>
      <c r="B404" s="83">
        <v>12121</v>
      </c>
      <c r="C404" s="85">
        <v>99910</v>
      </c>
      <c r="D404" s="78" t="s">
        <v>107</v>
      </c>
      <c r="E404" s="79" t="s">
        <v>854</v>
      </c>
      <c r="F404" s="34" t="s">
        <v>754</v>
      </c>
      <c r="G404" s="24" t="s">
        <v>97</v>
      </c>
      <c r="H404" s="80">
        <f t="shared" si="20"/>
        <v>0.83950000000000002</v>
      </c>
      <c r="I404" s="25">
        <f>ROUND(('NEW Reference'!B$6*List!$H404)+'NEW Reference'!B$7,0)</f>
        <v>1158</v>
      </c>
      <c r="J404" s="25">
        <f>ROUND(('NEW Reference'!C$6*List!$H404)+'NEW Reference'!C$7,0)</f>
        <v>1727</v>
      </c>
      <c r="K404" s="25">
        <f>ROUND(('NEW Reference'!D$6*List!$H404)+'NEW Reference'!D$7,0)</f>
        <v>2070</v>
      </c>
      <c r="L404" s="25">
        <f>ROUND(('NEW Reference'!E$6*List!$H404)+'NEW Reference'!E$7,0)</f>
        <v>2559</v>
      </c>
      <c r="M404" s="25">
        <f>ROUND(('NEW Reference'!F$6*List!$H404)+'NEW Reference'!F$7,0)</f>
        <v>2666</v>
      </c>
      <c r="N404" s="25">
        <f>ROUND(('NEW Reference'!G$6*List!$H404)+'NEW Reference'!G$7,0)</f>
        <v>3018</v>
      </c>
      <c r="O404" s="25">
        <f>ROUND(('NEW Reference'!H$6*List!$H404)+'NEW Reference'!H$7,0)</f>
        <v>3133</v>
      </c>
      <c r="P404" s="25">
        <f>ROUND(('NEW Reference'!I$6*List!$H404)+'NEW Reference'!I$7,0)</f>
        <v>3256</v>
      </c>
      <c r="Q404" s="25">
        <f>ROUND(('NEW Reference'!J$6*List!$H404)+'NEW Reference'!J$7,0)</f>
        <v>3770</v>
      </c>
      <c r="R404" s="25">
        <f>ROUND(('NEW Reference'!K$6*List!$H404)+'NEW Reference'!K$7,0)</f>
        <v>3889</v>
      </c>
      <c r="S404" s="25">
        <f>ROUND(('NEW Reference'!L$6*List!$H404)+'NEW Reference'!L$7,0)</f>
        <v>4197</v>
      </c>
      <c r="T404" s="25">
        <f>ROUND(('NEW Reference'!M$6*List!$H404)+'NEW Reference'!M$7,0)</f>
        <v>5012</v>
      </c>
      <c r="U404" s="25">
        <f>ROUND(('NEW Reference'!N$6*List!$H404)+'NEW Reference'!N$7,0)</f>
        <v>20224</v>
      </c>
      <c r="V404" s="26">
        <f>ROUND(('NEW Reference'!O$6*List!$H404)+'NEW Reference'!O$7,0)</f>
        <v>752</v>
      </c>
      <c r="W404" s="26">
        <f>ROUND(('NEW Reference'!P$6*List!$H404)+'NEW Reference'!P$7,0)</f>
        <v>1059</v>
      </c>
      <c r="X404" s="26">
        <f>ROUND(('NEW Reference'!Q$6*List!$H404)+'NEW Reference'!Q$7,0)</f>
        <v>530</v>
      </c>
      <c r="Z404" s="3" t="str">
        <f t="shared" si="22"/>
        <v>SUWANNEE, Florida</v>
      </c>
      <c r="AA404" s="79" t="s">
        <v>854</v>
      </c>
      <c r="AB404" s="28" t="s">
        <v>91</v>
      </c>
      <c r="AC404" s="30" t="s">
        <v>754</v>
      </c>
      <c r="AD404" s="31"/>
      <c r="AE404" s="20">
        <f t="shared" si="21"/>
        <v>0.83950000000000002</v>
      </c>
      <c r="AF404" s="75">
        <v>41940</v>
      </c>
      <c r="AG404" t="s">
        <v>541</v>
      </c>
      <c r="AH404" s="20">
        <v>1.8378000000000001</v>
      </c>
    </row>
    <row r="405" spans="1:34">
      <c r="A405" s="83">
        <v>10610</v>
      </c>
      <c r="B405" s="83">
        <v>12123</v>
      </c>
      <c r="C405" s="85">
        <v>99910</v>
      </c>
      <c r="D405" s="78" t="s">
        <v>107</v>
      </c>
      <c r="E405" s="79" t="s">
        <v>855</v>
      </c>
      <c r="F405" s="34" t="s">
        <v>754</v>
      </c>
      <c r="G405" s="24" t="s">
        <v>97</v>
      </c>
      <c r="H405" s="80">
        <f t="shared" si="20"/>
        <v>0.83950000000000002</v>
      </c>
      <c r="I405" s="25">
        <f>ROUND(('NEW Reference'!B$6*List!$H405)+'NEW Reference'!B$7,0)</f>
        <v>1158</v>
      </c>
      <c r="J405" s="25">
        <f>ROUND(('NEW Reference'!C$6*List!$H405)+'NEW Reference'!C$7,0)</f>
        <v>1727</v>
      </c>
      <c r="K405" s="25">
        <f>ROUND(('NEW Reference'!D$6*List!$H405)+'NEW Reference'!D$7,0)</f>
        <v>2070</v>
      </c>
      <c r="L405" s="25">
        <f>ROUND(('NEW Reference'!E$6*List!$H405)+'NEW Reference'!E$7,0)</f>
        <v>2559</v>
      </c>
      <c r="M405" s="25">
        <f>ROUND(('NEW Reference'!F$6*List!$H405)+'NEW Reference'!F$7,0)</f>
        <v>2666</v>
      </c>
      <c r="N405" s="25">
        <f>ROUND(('NEW Reference'!G$6*List!$H405)+'NEW Reference'!G$7,0)</f>
        <v>3018</v>
      </c>
      <c r="O405" s="25">
        <f>ROUND(('NEW Reference'!H$6*List!$H405)+'NEW Reference'!H$7,0)</f>
        <v>3133</v>
      </c>
      <c r="P405" s="25">
        <f>ROUND(('NEW Reference'!I$6*List!$H405)+'NEW Reference'!I$7,0)</f>
        <v>3256</v>
      </c>
      <c r="Q405" s="25">
        <f>ROUND(('NEW Reference'!J$6*List!$H405)+'NEW Reference'!J$7,0)</f>
        <v>3770</v>
      </c>
      <c r="R405" s="25">
        <f>ROUND(('NEW Reference'!K$6*List!$H405)+'NEW Reference'!K$7,0)</f>
        <v>3889</v>
      </c>
      <c r="S405" s="25">
        <f>ROUND(('NEW Reference'!L$6*List!$H405)+'NEW Reference'!L$7,0)</f>
        <v>4197</v>
      </c>
      <c r="T405" s="25">
        <f>ROUND(('NEW Reference'!M$6*List!$H405)+'NEW Reference'!M$7,0)</f>
        <v>5012</v>
      </c>
      <c r="U405" s="25">
        <f>ROUND(('NEW Reference'!N$6*List!$H405)+'NEW Reference'!N$7,0)</f>
        <v>20224</v>
      </c>
      <c r="V405" s="26">
        <f>ROUND(('NEW Reference'!O$6*List!$H405)+'NEW Reference'!O$7,0)</f>
        <v>752</v>
      </c>
      <c r="W405" s="26">
        <f>ROUND(('NEW Reference'!P$6*List!$H405)+'NEW Reference'!P$7,0)</f>
        <v>1059</v>
      </c>
      <c r="X405" s="26">
        <f>ROUND(('NEW Reference'!Q$6*List!$H405)+'NEW Reference'!Q$7,0)</f>
        <v>530</v>
      </c>
      <c r="Z405" s="3" t="str">
        <f t="shared" si="22"/>
        <v>TAYLOR, Florida</v>
      </c>
      <c r="AA405" s="79" t="s">
        <v>855</v>
      </c>
      <c r="AB405" s="28" t="s">
        <v>91</v>
      </c>
      <c r="AC405" s="30" t="s">
        <v>754</v>
      </c>
      <c r="AD405" s="31"/>
      <c r="AE405" s="20">
        <f t="shared" si="21"/>
        <v>0.83950000000000002</v>
      </c>
      <c r="AF405" s="75">
        <v>41980</v>
      </c>
      <c r="AG405" t="s">
        <v>856</v>
      </c>
      <c r="AH405" s="20">
        <v>0.36030000000000001</v>
      </c>
    </row>
    <row r="406" spans="1:34">
      <c r="A406" s="83">
        <v>10620</v>
      </c>
      <c r="B406" s="83">
        <v>12125</v>
      </c>
      <c r="C406" s="85">
        <v>99910</v>
      </c>
      <c r="D406" s="78" t="s">
        <v>107</v>
      </c>
      <c r="E406" s="79" t="s">
        <v>455</v>
      </c>
      <c r="F406" s="34" t="s">
        <v>754</v>
      </c>
      <c r="G406" s="24" t="s">
        <v>97</v>
      </c>
      <c r="H406" s="80">
        <f t="shared" si="20"/>
        <v>0.83950000000000002</v>
      </c>
      <c r="I406" s="25">
        <f>ROUND(('NEW Reference'!B$6*List!$H406)+'NEW Reference'!B$7,0)</f>
        <v>1158</v>
      </c>
      <c r="J406" s="25">
        <f>ROUND(('NEW Reference'!C$6*List!$H406)+'NEW Reference'!C$7,0)</f>
        <v>1727</v>
      </c>
      <c r="K406" s="25">
        <f>ROUND(('NEW Reference'!D$6*List!$H406)+'NEW Reference'!D$7,0)</f>
        <v>2070</v>
      </c>
      <c r="L406" s="25">
        <f>ROUND(('NEW Reference'!E$6*List!$H406)+'NEW Reference'!E$7,0)</f>
        <v>2559</v>
      </c>
      <c r="M406" s="25">
        <f>ROUND(('NEW Reference'!F$6*List!$H406)+'NEW Reference'!F$7,0)</f>
        <v>2666</v>
      </c>
      <c r="N406" s="25">
        <f>ROUND(('NEW Reference'!G$6*List!$H406)+'NEW Reference'!G$7,0)</f>
        <v>3018</v>
      </c>
      <c r="O406" s="25">
        <f>ROUND(('NEW Reference'!H$6*List!$H406)+'NEW Reference'!H$7,0)</f>
        <v>3133</v>
      </c>
      <c r="P406" s="25">
        <f>ROUND(('NEW Reference'!I$6*List!$H406)+'NEW Reference'!I$7,0)</f>
        <v>3256</v>
      </c>
      <c r="Q406" s="25">
        <f>ROUND(('NEW Reference'!J$6*List!$H406)+'NEW Reference'!J$7,0)</f>
        <v>3770</v>
      </c>
      <c r="R406" s="25">
        <f>ROUND(('NEW Reference'!K$6*List!$H406)+'NEW Reference'!K$7,0)</f>
        <v>3889</v>
      </c>
      <c r="S406" s="25">
        <f>ROUND(('NEW Reference'!L$6*List!$H406)+'NEW Reference'!L$7,0)</f>
        <v>4197</v>
      </c>
      <c r="T406" s="25">
        <f>ROUND(('NEW Reference'!M$6*List!$H406)+'NEW Reference'!M$7,0)</f>
        <v>5012</v>
      </c>
      <c r="U406" s="25">
        <f>ROUND(('NEW Reference'!N$6*List!$H406)+'NEW Reference'!N$7,0)</f>
        <v>20224</v>
      </c>
      <c r="V406" s="26">
        <f>ROUND(('NEW Reference'!O$6*List!$H406)+'NEW Reference'!O$7,0)</f>
        <v>752</v>
      </c>
      <c r="W406" s="26">
        <f>ROUND(('NEW Reference'!P$6*List!$H406)+'NEW Reference'!P$7,0)</f>
        <v>1059</v>
      </c>
      <c r="X406" s="26">
        <f>ROUND(('NEW Reference'!Q$6*List!$H406)+'NEW Reference'!Q$7,0)</f>
        <v>530</v>
      </c>
      <c r="Z406" s="3" t="str">
        <f t="shared" si="22"/>
        <v>UNION, Florida</v>
      </c>
      <c r="AA406" s="79" t="s">
        <v>455</v>
      </c>
      <c r="AB406" s="28" t="s">
        <v>91</v>
      </c>
      <c r="AC406" s="23" t="s">
        <v>754</v>
      </c>
      <c r="AD406" s="29"/>
      <c r="AE406" s="20">
        <f t="shared" si="21"/>
        <v>0.83950000000000002</v>
      </c>
      <c r="AF406" s="75">
        <v>42020</v>
      </c>
      <c r="AG406" t="s">
        <v>555</v>
      </c>
      <c r="AH406" s="20">
        <v>1.2839</v>
      </c>
    </row>
    <row r="407" spans="1:34">
      <c r="A407" s="83">
        <v>10630</v>
      </c>
      <c r="B407" s="83">
        <v>12127</v>
      </c>
      <c r="C407" s="85">
        <v>19660</v>
      </c>
      <c r="D407" s="78" t="s">
        <v>401</v>
      </c>
      <c r="E407" s="79" t="s">
        <v>857</v>
      </c>
      <c r="F407" s="33" t="s">
        <v>754</v>
      </c>
      <c r="G407" s="24" t="s">
        <v>90</v>
      </c>
      <c r="H407" s="80">
        <f t="shared" si="20"/>
        <v>0.88060000000000005</v>
      </c>
      <c r="I407" s="25">
        <f>ROUND(('NEW Reference'!B$6*List!$H407)+'NEW Reference'!B$7,0)</f>
        <v>1199</v>
      </c>
      <c r="J407" s="25">
        <f>ROUND(('NEW Reference'!C$6*List!$H407)+'NEW Reference'!C$7,0)</f>
        <v>1788</v>
      </c>
      <c r="K407" s="25">
        <f>ROUND(('NEW Reference'!D$6*List!$H407)+'NEW Reference'!D$7,0)</f>
        <v>2142</v>
      </c>
      <c r="L407" s="25">
        <f>ROUND(('NEW Reference'!E$6*List!$H407)+'NEW Reference'!E$7,0)</f>
        <v>2648</v>
      </c>
      <c r="M407" s="25">
        <f>ROUND(('NEW Reference'!F$6*List!$H407)+'NEW Reference'!F$7,0)</f>
        <v>2759</v>
      </c>
      <c r="N407" s="25">
        <f>ROUND(('NEW Reference'!G$6*List!$H407)+'NEW Reference'!G$7,0)</f>
        <v>3123</v>
      </c>
      <c r="O407" s="25">
        <f>ROUND(('NEW Reference'!H$6*List!$H407)+'NEW Reference'!H$7,0)</f>
        <v>3243</v>
      </c>
      <c r="P407" s="25">
        <f>ROUND(('NEW Reference'!I$6*List!$H407)+'NEW Reference'!I$7,0)</f>
        <v>3370</v>
      </c>
      <c r="Q407" s="25">
        <f>ROUND(('NEW Reference'!J$6*List!$H407)+'NEW Reference'!J$7,0)</f>
        <v>3902</v>
      </c>
      <c r="R407" s="25">
        <f>ROUND(('NEW Reference'!K$6*List!$H407)+'NEW Reference'!K$7,0)</f>
        <v>4025</v>
      </c>
      <c r="S407" s="25">
        <f>ROUND(('NEW Reference'!L$6*List!$H407)+'NEW Reference'!L$7,0)</f>
        <v>4344</v>
      </c>
      <c r="T407" s="25">
        <f>ROUND(('NEW Reference'!M$6*List!$H407)+'NEW Reference'!M$7,0)</f>
        <v>5188</v>
      </c>
      <c r="U407" s="25">
        <f>ROUND(('NEW Reference'!N$6*List!$H407)+'NEW Reference'!N$7,0)</f>
        <v>20932</v>
      </c>
      <c r="V407" s="26">
        <f>ROUND(('NEW Reference'!O$6*List!$H407)+'NEW Reference'!O$7,0)</f>
        <v>778</v>
      </c>
      <c r="W407" s="26">
        <f>ROUND(('NEW Reference'!P$6*List!$H407)+'NEW Reference'!P$7,0)</f>
        <v>1097</v>
      </c>
      <c r="X407" s="26">
        <f>ROUND(('NEW Reference'!Q$6*List!$H407)+'NEW Reference'!Q$7,0)</f>
        <v>548</v>
      </c>
      <c r="Z407" s="3" t="str">
        <f t="shared" si="22"/>
        <v>VOLUSIA, Florida</v>
      </c>
      <c r="AA407" s="79" t="s">
        <v>857</v>
      </c>
      <c r="AB407" s="28" t="s">
        <v>91</v>
      </c>
      <c r="AC407" s="30" t="s">
        <v>754</v>
      </c>
      <c r="AD407" s="31"/>
      <c r="AE407" s="20">
        <f t="shared" si="21"/>
        <v>0.88060000000000005</v>
      </c>
      <c r="AF407" s="75">
        <v>42034</v>
      </c>
      <c r="AG407" t="s">
        <v>511</v>
      </c>
      <c r="AH407" s="20">
        <v>1.7007000000000001</v>
      </c>
    </row>
    <row r="408" spans="1:34">
      <c r="A408" s="83">
        <v>10640</v>
      </c>
      <c r="B408" s="83">
        <v>12129</v>
      </c>
      <c r="C408" s="85">
        <v>45220</v>
      </c>
      <c r="D408" s="78" t="s">
        <v>784</v>
      </c>
      <c r="E408" s="79" t="s">
        <v>858</v>
      </c>
      <c r="F408" s="33" t="s">
        <v>754</v>
      </c>
      <c r="G408" s="24" t="s">
        <v>90</v>
      </c>
      <c r="H408" s="80">
        <f t="shared" si="20"/>
        <v>0.74260000000000004</v>
      </c>
      <c r="I408" s="25">
        <f>ROUND(('NEW Reference'!B$6*List!$H408)+'NEW Reference'!B$7,0)</f>
        <v>1063</v>
      </c>
      <c r="J408" s="25">
        <f>ROUND(('NEW Reference'!C$6*List!$H408)+'NEW Reference'!C$7,0)</f>
        <v>1585</v>
      </c>
      <c r="K408" s="25">
        <f>ROUND(('NEW Reference'!D$6*List!$H408)+'NEW Reference'!D$7,0)</f>
        <v>1899</v>
      </c>
      <c r="L408" s="25">
        <f>ROUND(('NEW Reference'!E$6*List!$H408)+'NEW Reference'!E$7,0)</f>
        <v>2348</v>
      </c>
      <c r="M408" s="25">
        <f>ROUND(('NEW Reference'!F$6*List!$H408)+'NEW Reference'!F$7,0)</f>
        <v>2446</v>
      </c>
      <c r="N408" s="25">
        <f>ROUND(('NEW Reference'!G$6*List!$H408)+'NEW Reference'!G$7,0)</f>
        <v>2769</v>
      </c>
      <c r="O408" s="25">
        <f>ROUND(('NEW Reference'!H$6*List!$H408)+'NEW Reference'!H$7,0)</f>
        <v>2874</v>
      </c>
      <c r="P408" s="25">
        <f>ROUND(('NEW Reference'!I$6*List!$H408)+'NEW Reference'!I$7,0)</f>
        <v>2987</v>
      </c>
      <c r="Q408" s="25">
        <f>ROUND(('NEW Reference'!J$6*List!$H408)+'NEW Reference'!J$7,0)</f>
        <v>3459</v>
      </c>
      <c r="R408" s="25">
        <f>ROUND(('NEW Reference'!K$6*List!$H408)+'NEW Reference'!K$7,0)</f>
        <v>3568</v>
      </c>
      <c r="S408" s="25">
        <f>ROUND(('NEW Reference'!L$6*List!$H408)+'NEW Reference'!L$7,0)</f>
        <v>3851</v>
      </c>
      <c r="T408" s="25">
        <f>ROUND(('NEW Reference'!M$6*List!$H408)+'NEW Reference'!M$7,0)</f>
        <v>4599</v>
      </c>
      <c r="U408" s="25">
        <f>ROUND(('NEW Reference'!N$6*List!$H408)+'NEW Reference'!N$7,0)</f>
        <v>18556</v>
      </c>
      <c r="V408" s="26">
        <f>ROUND(('NEW Reference'!O$6*List!$H408)+'NEW Reference'!O$7,0)</f>
        <v>690</v>
      </c>
      <c r="W408" s="26">
        <f>ROUND(('NEW Reference'!P$6*List!$H408)+'NEW Reference'!P$7,0)</f>
        <v>972</v>
      </c>
      <c r="X408" s="26">
        <f>ROUND(('NEW Reference'!Q$6*List!$H408)+'NEW Reference'!Q$7,0)</f>
        <v>486</v>
      </c>
      <c r="Z408" s="3" t="str">
        <f t="shared" si="22"/>
        <v>WAKULLA, Florida</v>
      </c>
      <c r="AA408" s="79" t="s">
        <v>858</v>
      </c>
      <c r="AB408" s="28" t="s">
        <v>91</v>
      </c>
      <c r="AC408" s="30" t="s">
        <v>754</v>
      </c>
      <c r="AD408" s="31"/>
      <c r="AE408" s="20">
        <f t="shared" si="21"/>
        <v>0.74260000000000004</v>
      </c>
      <c r="AF408" s="75">
        <v>42100</v>
      </c>
      <c r="AG408" t="s">
        <v>565</v>
      </c>
      <c r="AH408" s="20">
        <v>1.7126999999999999</v>
      </c>
    </row>
    <row r="409" spans="1:34">
      <c r="A409" s="83">
        <v>10650</v>
      </c>
      <c r="B409" s="83">
        <v>12131</v>
      </c>
      <c r="C409" s="85">
        <v>18880</v>
      </c>
      <c r="D409" s="78" t="s">
        <v>389</v>
      </c>
      <c r="E409" s="79" t="s">
        <v>859</v>
      </c>
      <c r="F409" s="33" t="s">
        <v>754</v>
      </c>
      <c r="G409" s="24" t="s">
        <v>90</v>
      </c>
      <c r="H409" s="80">
        <f t="shared" si="20"/>
        <v>0.87229999999999996</v>
      </c>
      <c r="I409" s="25">
        <f>ROUND(('NEW Reference'!B$6*List!$H409)+'NEW Reference'!B$7,0)</f>
        <v>1191</v>
      </c>
      <c r="J409" s="25">
        <f>ROUND(('NEW Reference'!C$6*List!$H409)+'NEW Reference'!C$7,0)</f>
        <v>1775</v>
      </c>
      <c r="K409" s="25">
        <f>ROUND(('NEW Reference'!D$6*List!$H409)+'NEW Reference'!D$7,0)</f>
        <v>2127</v>
      </c>
      <c r="L409" s="25">
        <f>ROUND(('NEW Reference'!E$6*List!$H409)+'NEW Reference'!E$7,0)</f>
        <v>2630</v>
      </c>
      <c r="M409" s="25">
        <f>ROUND(('NEW Reference'!F$6*List!$H409)+'NEW Reference'!F$7,0)</f>
        <v>2740</v>
      </c>
      <c r="N409" s="25">
        <f>ROUND(('NEW Reference'!G$6*List!$H409)+'NEW Reference'!G$7,0)</f>
        <v>3102</v>
      </c>
      <c r="O409" s="25">
        <f>ROUND(('NEW Reference'!H$6*List!$H409)+'NEW Reference'!H$7,0)</f>
        <v>3220</v>
      </c>
      <c r="P409" s="25">
        <f>ROUND(('NEW Reference'!I$6*List!$H409)+'NEW Reference'!I$7,0)</f>
        <v>3347</v>
      </c>
      <c r="Q409" s="25">
        <f>ROUND(('NEW Reference'!J$6*List!$H409)+'NEW Reference'!J$7,0)</f>
        <v>3876</v>
      </c>
      <c r="R409" s="25">
        <f>ROUND(('NEW Reference'!K$6*List!$H409)+'NEW Reference'!K$7,0)</f>
        <v>3998</v>
      </c>
      <c r="S409" s="25">
        <f>ROUND(('NEW Reference'!L$6*List!$H409)+'NEW Reference'!L$7,0)</f>
        <v>4314</v>
      </c>
      <c r="T409" s="25">
        <f>ROUND(('NEW Reference'!M$6*List!$H409)+'NEW Reference'!M$7,0)</f>
        <v>5152</v>
      </c>
      <c r="U409" s="25">
        <f>ROUND(('NEW Reference'!N$6*List!$H409)+'NEW Reference'!N$7,0)</f>
        <v>20789</v>
      </c>
      <c r="V409" s="26">
        <f>ROUND(('NEW Reference'!O$6*List!$H409)+'NEW Reference'!O$7,0)</f>
        <v>773</v>
      </c>
      <c r="W409" s="26">
        <f>ROUND(('NEW Reference'!P$6*List!$H409)+'NEW Reference'!P$7,0)</f>
        <v>1089</v>
      </c>
      <c r="X409" s="26">
        <f>ROUND(('NEW Reference'!Q$6*List!$H409)+'NEW Reference'!Q$7,0)</f>
        <v>545</v>
      </c>
      <c r="Z409" s="3" t="str">
        <f t="shared" si="22"/>
        <v>WALTON, Florida</v>
      </c>
      <c r="AA409" s="79" t="s">
        <v>859</v>
      </c>
      <c r="AB409" s="28" t="s">
        <v>91</v>
      </c>
      <c r="AC409" s="23" t="s">
        <v>754</v>
      </c>
      <c r="AD409" s="29"/>
      <c r="AE409" s="20">
        <f t="shared" si="21"/>
        <v>0.87229999999999996</v>
      </c>
      <c r="AF409" s="75">
        <v>42140</v>
      </c>
      <c r="AG409" t="s">
        <v>860</v>
      </c>
      <c r="AH409" s="20">
        <v>1.0201</v>
      </c>
    </row>
    <row r="410" spans="1:34">
      <c r="A410" s="83">
        <v>10660</v>
      </c>
      <c r="B410" s="83">
        <v>12133</v>
      </c>
      <c r="C410" s="85">
        <v>37460</v>
      </c>
      <c r="D410" s="78" t="s">
        <v>758</v>
      </c>
      <c r="E410" s="79" t="s">
        <v>194</v>
      </c>
      <c r="F410" s="34" t="s">
        <v>754</v>
      </c>
      <c r="G410" s="24" t="s">
        <v>97</v>
      </c>
      <c r="H410" s="80">
        <f t="shared" si="20"/>
        <v>0.85680000000000001</v>
      </c>
      <c r="I410" s="25">
        <f>ROUND(('NEW Reference'!B$6*List!$H410)+'NEW Reference'!B$7,0)</f>
        <v>1175</v>
      </c>
      <c r="J410" s="25">
        <f>ROUND(('NEW Reference'!C$6*List!$H410)+'NEW Reference'!C$7,0)</f>
        <v>1753</v>
      </c>
      <c r="K410" s="25">
        <f>ROUND(('NEW Reference'!D$6*List!$H410)+'NEW Reference'!D$7,0)</f>
        <v>2100</v>
      </c>
      <c r="L410" s="25">
        <f>ROUND(('NEW Reference'!E$6*List!$H410)+'NEW Reference'!E$7,0)</f>
        <v>2596</v>
      </c>
      <c r="M410" s="25">
        <f>ROUND(('NEW Reference'!F$6*List!$H410)+'NEW Reference'!F$7,0)</f>
        <v>2705</v>
      </c>
      <c r="N410" s="25">
        <f>ROUND(('NEW Reference'!G$6*List!$H410)+'NEW Reference'!G$7,0)</f>
        <v>3062</v>
      </c>
      <c r="O410" s="25">
        <f>ROUND(('NEW Reference'!H$6*List!$H410)+'NEW Reference'!H$7,0)</f>
        <v>3179</v>
      </c>
      <c r="P410" s="25">
        <f>ROUND(('NEW Reference'!I$6*List!$H410)+'NEW Reference'!I$7,0)</f>
        <v>3304</v>
      </c>
      <c r="Q410" s="25">
        <f>ROUND(('NEW Reference'!J$6*List!$H410)+'NEW Reference'!J$7,0)</f>
        <v>3826</v>
      </c>
      <c r="R410" s="25">
        <f>ROUND(('NEW Reference'!K$6*List!$H410)+'NEW Reference'!K$7,0)</f>
        <v>3947</v>
      </c>
      <c r="S410" s="25">
        <f>ROUND(('NEW Reference'!L$6*List!$H410)+'NEW Reference'!L$7,0)</f>
        <v>4259</v>
      </c>
      <c r="T410" s="25">
        <f>ROUND(('NEW Reference'!M$6*List!$H410)+'NEW Reference'!M$7,0)</f>
        <v>5086</v>
      </c>
      <c r="U410" s="25">
        <f>ROUND(('NEW Reference'!N$6*List!$H410)+'NEW Reference'!N$7,0)</f>
        <v>20522</v>
      </c>
      <c r="V410" s="26">
        <f>ROUND(('NEW Reference'!O$6*List!$H410)+'NEW Reference'!O$7,0)</f>
        <v>763</v>
      </c>
      <c r="W410" s="26">
        <f>ROUND(('NEW Reference'!P$6*List!$H410)+'NEW Reference'!P$7,0)</f>
        <v>1075</v>
      </c>
      <c r="X410" s="26">
        <f>ROUND(('NEW Reference'!Q$6*List!$H410)+'NEW Reference'!Q$7,0)</f>
        <v>538</v>
      </c>
      <c r="Z410" s="3" t="str">
        <f t="shared" si="22"/>
        <v>WASHINGTON, Florida</v>
      </c>
      <c r="AA410" s="79" t="s">
        <v>194</v>
      </c>
      <c r="AB410" s="28" t="s">
        <v>91</v>
      </c>
      <c r="AC410" s="23" t="s">
        <v>754</v>
      </c>
      <c r="AD410" s="29"/>
      <c r="AE410" s="20">
        <f t="shared" si="21"/>
        <v>0.85680000000000001</v>
      </c>
      <c r="AF410" s="75">
        <v>42200</v>
      </c>
      <c r="AG410" t="s">
        <v>560</v>
      </c>
      <c r="AH410" s="20">
        <v>1.3137000000000001</v>
      </c>
    </row>
    <row r="411" spans="1:34">
      <c r="A411" s="83">
        <v>10999</v>
      </c>
      <c r="B411" s="83">
        <v>12990</v>
      </c>
      <c r="C411" s="85">
        <v>99910</v>
      </c>
      <c r="D411" s="78" t="s">
        <v>107</v>
      </c>
      <c r="E411" s="79" t="s">
        <v>236</v>
      </c>
      <c r="F411" s="34" t="s">
        <v>754</v>
      </c>
      <c r="G411" s="24" t="s">
        <v>97</v>
      </c>
      <c r="H411" s="80">
        <f t="shared" si="20"/>
        <v>0.83950000000000002</v>
      </c>
      <c r="I411" s="25">
        <f>ROUND(('NEW Reference'!B$6*List!$H411)+'NEW Reference'!B$7,0)</f>
        <v>1158</v>
      </c>
      <c r="J411" s="25">
        <f>ROUND(('NEW Reference'!C$6*List!$H411)+'NEW Reference'!C$7,0)</f>
        <v>1727</v>
      </c>
      <c r="K411" s="25">
        <f>ROUND(('NEW Reference'!D$6*List!$H411)+'NEW Reference'!D$7,0)</f>
        <v>2070</v>
      </c>
      <c r="L411" s="25">
        <f>ROUND(('NEW Reference'!E$6*List!$H411)+'NEW Reference'!E$7,0)</f>
        <v>2559</v>
      </c>
      <c r="M411" s="25">
        <f>ROUND(('NEW Reference'!F$6*List!$H411)+'NEW Reference'!F$7,0)</f>
        <v>2666</v>
      </c>
      <c r="N411" s="25">
        <f>ROUND(('NEW Reference'!G$6*List!$H411)+'NEW Reference'!G$7,0)</f>
        <v>3018</v>
      </c>
      <c r="O411" s="25">
        <f>ROUND(('NEW Reference'!H$6*List!$H411)+'NEW Reference'!H$7,0)</f>
        <v>3133</v>
      </c>
      <c r="P411" s="25">
        <f>ROUND(('NEW Reference'!I$6*List!$H411)+'NEW Reference'!I$7,0)</f>
        <v>3256</v>
      </c>
      <c r="Q411" s="25">
        <f>ROUND(('NEW Reference'!J$6*List!$H411)+'NEW Reference'!J$7,0)</f>
        <v>3770</v>
      </c>
      <c r="R411" s="25">
        <f>ROUND(('NEW Reference'!K$6*List!$H411)+'NEW Reference'!K$7,0)</f>
        <v>3889</v>
      </c>
      <c r="S411" s="25">
        <f>ROUND(('NEW Reference'!L$6*List!$H411)+'NEW Reference'!L$7,0)</f>
        <v>4197</v>
      </c>
      <c r="T411" s="25">
        <f>ROUND(('NEW Reference'!M$6*List!$H411)+'NEW Reference'!M$7,0)</f>
        <v>5012</v>
      </c>
      <c r="U411" s="25">
        <f>ROUND(('NEW Reference'!N$6*List!$H411)+'NEW Reference'!N$7,0)</f>
        <v>20224</v>
      </c>
      <c r="V411" s="26">
        <f>ROUND(('NEW Reference'!O$6*List!$H411)+'NEW Reference'!O$7,0)</f>
        <v>752</v>
      </c>
      <c r="W411" s="26">
        <f>ROUND(('NEW Reference'!P$6*List!$H411)+'NEW Reference'!P$7,0)</f>
        <v>1059</v>
      </c>
      <c r="X411" s="26">
        <f>ROUND(('NEW Reference'!Q$6*List!$H411)+'NEW Reference'!Q$7,0)</f>
        <v>530</v>
      </c>
      <c r="Z411" s="3" t="str">
        <f t="shared" si="22"/>
        <v>STATEWIDE, Florida</v>
      </c>
      <c r="AA411" s="79" t="s">
        <v>236</v>
      </c>
      <c r="AB411" s="28" t="s">
        <v>91</v>
      </c>
      <c r="AC411" s="30" t="s">
        <v>754</v>
      </c>
      <c r="AD411" s="31"/>
      <c r="AE411" s="20">
        <f t="shared" si="21"/>
        <v>0.83950000000000002</v>
      </c>
      <c r="AF411" s="75">
        <v>42220</v>
      </c>
      <c r="AG411" t="s">
        <v>576</v>
      </c>
      <c r="AH411" s="20">
        <v>1.6479999999999999</v>
      </c>
    </row>
    <row r="412" spans="1:34">
      <c r="A412" s="83">
        <v>11000</v>
      </c>
      <c r="B412" s="83">
        <v>13001</v>
      </c>
      <c r="C412" s="85">
        <v>99911</v>
      </c>
      <c r="D412" s="78" t="s">
        <v>113</v>
      </c>
      <c r="E412" s="79" t="s">
        <v>861</v>
      </c>
      <c r="F412" s="34" t="s">
        <v>862</v>
      </c>
      <c r="G412" s="24" t="s">
        <v>97</v>
      </c>
      <c r="H412" s="80">
        <f t="shared" si="20"/>
        <v>0.73660000000000003</v>
      </c>
      <c r="I412" s="25">
        <f>ROUND(('NEW Reference'!B$6*List!$H412)+'NEW Reference'!B$7,0)</f>
        <v>1057</v>
      </c>
      <c r="J412" s="25">
        <f>ROUND(('NEW Reference'!C$6*List!$H412)+'NEW Reference'!C$7,0)</f>
        <v>1576</v>
      </c>
      <c r="K412" s="25">
        <f>ROUND(('NEW Reference'!D$6*List!$H412)+'NEW Reference'!D$7,0)</f>
        <v>1888</v>
      </c>
      <c r="L412" s="25">
        <f>ROUND(('NEW Reference'!E$6*List!$H412)+'NEW Reference'!E$7,0)</f>
        <v>2335</v>
      </c>
      <c r="M412" s="25">
        <f>ROUND(('NEW Reference'!F$6*List!$H412)+'NEW Reference'!F$7,0)</f>
        <v>2432</v>
      </c>
      <c r="N412" s="25">
        <f>ROUND(('NEW Reference'!G$6*List!$H412)+'NEW Reference'!G$7,0)</f>
        <v>2753</v>
      </c>
      <c r="O412" s="25">
        <f>ROUND(('NEW Reference'!H$6*List!$H412)+'NEW Reference'!H$7,0)</f>
        <v>2858</v>
      </c>
      <c r="P412" s="25">
        <f>ROUND(('NEW Reference'!I$6*List!$H412)+'NEW Reference'!I$7,0)</f>
        <v>2971</v>
      </c>
      <c r="Q412" s="25">
        <f>ROUND(('NEW Reference'!J$6*List!$H412)+'NEW Reference'!J$7,0)</f>
        <v>3440</v>
      </c>
      <c r="R412" s="25">
        <f>ROUND(('NEW Reference'!K$6*List!$H412)+'NEW Reference'!K$7,0)</f>
        <v>3549</v>
      </c>
      <c r="S412" s="25">
        <f>ROUND(('NEW Reference'!L$6*List!$H412)+'NEW Reference'!L$7,0)</f>
        <v>3829</v>
      </c>
      <c r="T412" s="25">
        <f>ROUND(('NEW Reference'!M$6*List!$H412)+'NEW Reference'!M$7,0)</f>
        <v>4573</v>
      </c>
      <c r="U412" s="25">
        <f>ROUND(('NEW Reference'!N$6*List!$H412)+'NEW Reference'!N$7,0)</f>
        <v>18453</v>
      </c>
      <c r="V412" s="26">
        <f>ROUND(('NEW Reference'!O$6*List!$H412)+'NEW Reference'!O$7,0)</f>
        <v>686</v>
      </c>
      <c r="W412" s="26">
        <f>ROUND(('NEW Reference'!P$6*List!$H412)+'NEW Reference'!P$7,0)</f>
        <v>967</v>
      </c>
      <c r="X412" s="26">
        <f>ROUND(('NEW Reference'!Q$6*List!$H412)+'NEW Reference'!Q$7,0)</f>
        <v>483</v>
      </c>
      <c r="Z412" s="3" t="str">
        <f t="shared" si="22"/>
        <v>APPLING, Georgia</v>
      </c>
      <c r="AA412" s="79" t="s">
        <v>861</v>
      </c>
      <c r="AB412" s="28" t="s">
        <v>91</v>
      </c>
      <c r="AC412" s="30" t="s">
        <v>862</v>
      </c>
      <c r="AD412" s="31"/>
      <c r="AE412" s="20">
        <f t="shared" si="21"/>
        <v>0.73660000000000003</v>
      </c>
      <c r="AF412" s="75">
        <v>42340</v>
      </c>
      <c r="AG412" t="s">
        <v>863</v>
      </c>
      <c r="AH412" s="20">
        <v>0.8248000000000002</v>
      </c>
    </row>
    <row r="413" spans="1:34">
      <c r="A413" s="83">
        <v>11010</v>
      </c>
      <c r="B413" s="83">
        <v>13003</v>
      </c>
      <c r="C413" s="85">
        <v>99911</v>
      </c>
      <c r="D413" s="78" t="s">
        <v>113</v>
      </c>
      <c r="E413" s="79" t="s">
        <v>864</v>
      </c>
      <c r="F413" s="34" t="s">
        <v>862</v>
      </c>
      <c r="G413" s="24" t="s">
        <v>97</v>
      </c>
      <c r="H413" s="80">
        <f t="shared" si="20"/>
        <v>0.73660000000000003</v>
      </c>
      <c r="I413" s="25">
        <f>ROUND(('NEW Reference'!B$6*List!$H413)+'NEW Reference'!B$7,0)</f>
        <v>1057</v>
      </c>
      <c r="J413" s="25">
        <f>ROUND(('NEW Reference'!C$6*List!$H413)+'NEW Reference'!C$7,0)</f>
        <v>1576</v>
      </c>
      <c r="K413" s="25">
        <f>ROUND(('NEW Reference'!D$6*List!$H413)+'NEW Reference'!D$7,0)</f>
        <v>1888</v>
      </c>
      <c r="L413" s="25">
        <f>ROUND(('NEW Reference'!E$6*List!$H413)+'NEW Reference'!E$7,0)</f>
        <v>2335</v>
      </c>
      <c r="M413" s="25">
        <f>ROUND(('NEW Reference'!F$6*List!$H413)+'NEW Reference'!F$7,0)</f>
        <v>2432</v>
      </c>
      <c r="N413" s="25">
        <f>ROUND(('NEW Reference'!G$6*List!$H413)+'NEW Reference'!G$7,0)</f>
        <v>2753</v>
      </c>
      <c r="O413" s="25">
        <f>ROUND(('NEW Reference'!H$6*List!$H413)+'NEW Reference'!H$7,0)</f>
        <v>2858</v>
      </c>
      <c r="P413" s="25">
        <f>ROUND(('NEW Reference'!I$6*List!$H413)+'NEW Reference'!I$7,0)</f>
        <v>2971</v>
      </c>
      <c r="Q413" s="25">
        <f>ROUND(('NEW Reference'!J$6*List!$H413)+'NEW Reference'!J$7,0)</f>
        <v>3440</v>
      </c>
      <c r="R413" s="25">
        <f>ROUND(('NEW Reference'!K$6*List!$H413)+'NEW Reference'!K$7,0)</f>
        <v>3549</v>
      </c>
      <c r="S413" s="25">
        <f>ROUND(('NEW Reference'!L$6*List!$H413)+'NEW Reference'!L$7,0)</f>
        <v>3829</v>
      </c>
      <c r="T413" s="25">
        <f>ROUND(('NEW Reference'!M$6*List!$H413)+'NEW Reference'!M$7,0)</f>
        <v>4573</v>
      </c>
      <c r="U413" s="25">
        <f>ROUND(('NEW Reference'!N$6*List!$H413)+'NEW Reference'!N$7,0)</f>
        <v>18453</v>
      </c>
      <c r="V413" s="26">
        <f>ROUND(('NEW Reference'!O$6*List!$H413)+'NEW Reference'!O$7,0)</f>
        <v>686</v>
      </c>
      <c r="W413" s="26">
        <f>ROUND(('NEW Reference'!P$6*List!$H413)+'NEW Reference'!P$7,0)</f>
        <v>967</v>
      </c>
      <c r="X413" s="26">
        <f>ROUND(('NEW Reference'!Q$6*List!$H413)+'NEW Reference'!Q$7,0)</f>
        <v>483</v>
      </c>
      <c r="Z413" s="3" t="str">
        <f t="shared" si="22"/>
        <v>ATKINSON, Georgia</v>
      </c>
      <c r="AA413" s="79" t="s">
        <v>864</v>
      </c>
      <c r="AB413" s="28" t="s">
        <v>91</v>
      </c>
      <c r="AC413" s="23" t="s">
        <v>862</v>
      </c>
      <c r="AD413" s="29"/>
      <c r="AE413" s="20">
        <f t="shared" si="21"/>
        <v>0.73660000000000003</v>
      </c>
      <c r="AF413" s="75">
        <v>42540</v>
      </c>
      <c r="AG413" t="s">
        <v>865</v>
      </c>
      <c r="AH413" s="20">
        <v>0.88300000000000001</v>
      </c>
    </row>
    <row r="414" spans="1:34">
      <c r="A414" s="83">
        <v>11011</v>
      </c>
      <c r="B414" s="83">
        <v>13005</v>
      </c>
      <c r="C414" s="85">
        <v>99911</v>
      </c>
      <c r="D414" s="78" t="s">
        <v>113</v>
      </c>
      <c r="E414" s="79" t="s">
        <v>866</v>
      </c>
      <c r="F414" s="34" t="s">
        <v>862</v>
      </c>
      <c r="G414" s="24" t="s">
        <v>97</v>
      </c>
      <c r="H414" s="80">
        <f t="shared" si="20"/>
        <v>0.73660000000000003</v>
      </c>
      <c r="I414" s="25">
        <f>ROUND(('NEW Reference'!B$6*List!$H414)+'NEW Reference'!B$7,0)</f>
        <v>1057</v>
      </c>
      <c r="J414" s="25">
        <f>ROUND(('NEW Reference'!C$6*List!$H414)+'NEW Reference'!C$7,0)</f>
        <v>1576</v>
      </c>
      <c r="K414" s="25">
        <f>ROUND(('NEW Reference'!D$6*List!$H414)+'NEW Reference'!D$7,0)</f>
        <v>1888</v>
      </c>
      <c r="L414" s="25">
        <f>ROUND(('NEW Reference'!E$6*List!$H414)+'NEW Reference'!E$7,0)</f>
        <v>2335</v>
      </c>
      <c r="M414" s="25">
        <f>ROUND(('NEW Reference'!F$6*List!$H414)+'NEW Reference'!F$7,0)</f>
        <v>2432</v>
      </c>
      <c r="N414" s="25">
        <f>ROUND(('NEW Reference'!G$6*List!$H414)+'NEW Reference'!G$7,0)</f>
        <v>2753</v>
      </c>
      <c r="O414" s="25">
        <f>ROUND(('NEW Reference'!H$6*List!$H414)+'NEW Reference'!H$7,0)</f>
        <v>2858</v>
      </c>
      <c r="P414" s="25">
        <f>ROUND(('NEW Reference'!I$6*List!$H414)+'NEW Reference'!I$7,0)</f>
        <v>2971</v>
      </c>
      <c r="Q414" s="25">
        <f>ROUND(('NEW Reference'!J$6*List!$H414)+'NEW Reference'!J$7,0)</f>
        <v>3440</v>
      </c>
      <c r="R414" s="25">
        <f>ROUND(('NEW Reference'!K$6*List!$H414)+'NEW Reference'!K$7,0)</f>
        <v>3549</v>
      </c>
      <c r="S414" s="25">
        <f>ROUND(('NEW Reference'!L$6*List!$H414)+'NEW Reference'!L$7,0)</f>
        <v>3829</v>
      </c>
      <c r="T414" s="25">
        <f>ROUND(('NEW Reference'!M$6*List!$H414)+'NEW Reference'!M$7,0)</f>
        <v>4573</v>
      </c>
      <c r="U414" s="25">
        <f>ROUND(('NEW Reference'!N$6*List!$H414)+'NEW Reference'!N$7,0)</f>
        <v>18453</v>
      </c>
      <c r="V414" s="26">
        <f>ROUND(('NEW Reference'!O$6*List!$H414)+'NEW Reference'!O$7,0)</f>
        <v>686</v>
      </c>
      <c r="W414" s="26">
        <f>ROUND(('NEW Reference'!P$6*List!$H414)+'NEW Reference'!P$7,0)</f>
        <v>967</v>
      </c>
      <c r="X414" s="26">
        <f>ROUND(('NEW Reference'!Q$6*List!$H414)+'NEW Reference'!Q$7,0)</f>
        <v>483</v>
      </c>
      <c r="Z414" s="3" t="str">
        <f t="shared" si="22"/>
        <v>BACON, Georgia</v>
      </c>
      <c r="AA414" s="79" t="s">
        <v>866</v>
      </c>
      <c r="AB414" s="28" t="s">
        <v>91</v>
      </c>
      <c r="AC414" s="30" t="s">
        <v>862</v>
      </c>
      <c r="AD414" s="31"/>
      <c r="AE414" s="20">
        <f t="shared" si="21"/>
        <v>0.73660000000000003</v>
      </c>
      <c r="AF414" s="75">
        <v>42644</v>
      </c>
      <c r="AG414" t="s">
        <v>867</v>
      </c>
      <c r="AH414" s="20">
        <v>1.2536</v>
      </c>
    </row>
    <row r="415" spans="1:34">
      <c r="A415" s="83">
        <v>11020</v>
      </c>
      <c r="B415" s="83">
        <v>13007</v>
      </c>
      <c r="C415" s="85">
        <v>99911</v>
      </c>
      <c r="D415" s="78" t="s">
        <v>113</v>
      </c>
      <c r="E415" s="79" t="s">
        <v>756</v>
      </c>
      <c r="F415" s="33" t="s">
        <v>862</v>
      </c>
      <c r="G415" s="24" t="s">
        <v>97</v>
      </c>
      <c r="H415" s="80">
        <f t="shared" si="20"/>
        <v>0.73660000000000003</v>
      </c>
      <c r="I415" s="25">
        <f>ROUND(('NEW Reference'!B$6*List!$H415)+'NEW Reference'!B$7,0)</f>
        <v>1057</v>
      </c>
      <c r="J415" s="25">
        <f>ROUND(('NEW Reference'!C$6*List!$H415)+'NEW Reference'!C$7,0)</f>
        <v>1576</v>
      </c>
      <c r="K415" s="25">
        <f>ROUND(('NEW Reference'!D$6*List!$H415)+'NEW Reference'!D$7,0)</f>
        <v>1888</v>
      </c>
      <c r="L415" s="25">
        <f>ROUND(('NEW Reference'!E$6*List!$H415)+'NEW Reference'!E$7,0)</f>
        <v>2335</v>
      </c>
      <c r="M415" s="25">
        <f>ROUND(('NEW Reference'!F$6*List!$H415)+'NEW Reference'!F$7,0)</f>
        <v>2432</v>
      </c>
      <c r="N415" s="25">
        <f>ROUND(('NEW Reference'!G$6*List!$H415)+'NEW Reference'!G$7,0)</f>
        <v>2753</v>
      </c>
      <c r="O415" s="25">
        <f>ROUND(('NEW Reference'!H$6*List!$H415)+'NEW Reference'!H$7,0)</f>
        <v>2858</v>
      </c>
      <c r="P415" s="25">
        <f>ROUND(('NEW Reference'!I$6*List!$H415)+'NEW Reference'!I$7,0)</f>
        <v>2971</v>
      </c>
      <c r="Q415" s="25">
        <f>ROUND(('NEW Reference'!J$6*List!$H415)+'NEW Reference'!J$7,0)</f>
        <v>3440</v>
      </c>
      <c r="R415" s="25">
        <f>ROUND(('NEW Reference'!K$6*List!$H415)+'NEW Reference'!K$7,0)</f>
        <v>3549</v>
      </c>
      <c r="S415" s="25">
        <f>ROUND(('NEW Reference'!L$6*List!$H415)+'NEW Reference'!L$7,0)</f>
        <v>3829</v>
      </c>
      <c r="T415" s="25">
        <f>ROUND(('NEW Reference'!M$6*List!$H415)+'NEW Reference'!M$7,0)</f>
        <v>4573</v>
      </c>
      <c r="U415" s="25">
        <f>ROUND(('NEW Reference'!N$6*List!$H415)+'NEW Reference'!N$7,0)</f>
        <v>18453</v>
      </c>
      <c r="V415" s="26">
        <f>ROUND(('NEW Reference'!O$6*List!$H415)+'NEW Reference'!O$7,0)</f>
        <v>686</v>
      </c>
      <c r="W415" s="26">
        <f>ROUND(('NEW Reference'!P$6*List!$H415)+'NEW Reference'!P$7,0)</f>
        <v>967</v>
      </c>
      <c r="X415" s="26">
        <f>ROUND(('NEW Reference'!Q$6*List!$H415)+'NEW Reference'!Q$7,0)</f>
        <v>483</v>
      </c>
      <c r="Z415" s="3" t="str">
        <f t="shared" si="22"/>
        <v>BAKER, Georgia</v>
      </c>
      <c r="AA415" s="79" t="s">
        <v>756</v>
      </c>
      <c r="AB415" s="28" t="s">
        <v>91</v>
      </c>
      <c r="AC415" s="23" t="s">
        <v>862</v>
      </c>
      <c r="AD415" s="29"/>
      <c r="AE415" s="20">
        <f t="shared" si="21"/>
        <v>0.73660000000000003</v>
      </c>
      <c r="AF415" s="75">
        <v>42680</v>
      </c>
      <c r="AG415" t="s">
        <v>806</v>
      </c>
      <c r="AH415" s="20">
        <v>1.0190999999999999</v>
      </c>
    </row>
    <row r="416" spans="1:34">
      <c r="A416" s="83">
        <v>11030</v>
      </c>
      <c r="B416" s="83">
        <v>13009</v>
      </c>
      <c r="C416" s="85">
        <v>99911</v>
      </c>
      <c r="D416" s="78" t="s">
        <v>113</v>
      </c>
      <c r="E416" s="79" t="s">
        <v>94</v>
      </c>
      <c r="F416" s="34" t="s">
        <v>862</v>
      </c>
      <c r="G416" s="24" t="s">
        <v>97</v>
      </c>
      <c r="H416" s="80">
        <f t="shared" si="20"/>
        <v>0.73660000000000003</v>
      </c>
      <c r="I416" s="25">
        <f>ROUND(('NEW Reference'!B$6*List!$H416)+'NEW Reference'!B$7,0)</f>
        <v>1057</v>
      </c>
      <c r="J416" s="25">
        <f>ROUND(('NEW Reference'!C$6*List!$H416)+'NEW Reference'!C$7,0)</f>
        <v>1576</v>
      </c>
      <c r="K416" s="25">
        <f>ROUND(('NEW Reference'!D$6*List!$H416)+'NEW Reference'!D$7,0)</f>
        <v>1888</v>
      </c>
      <c r="L416" s="25">
        <f>ROUND(('NEW Reference'!E$6*List!$H416)+'NEW Reference'!E$7,0)</f>
        <v>2335</v>
      </c>
      <c r="M416" s="25">
        <f>ROUND(('NEW Reference'!F$6*List!$H416)+'NEW Reference'!F$7,0)</f>
        <v>2432</v>
      </c>
      <c r="N416" s="25">
        <f>ROUND(('NEW Reference'!G$6*List!$H416)+'NEW Reference'!G$7,0)</f>
        <v>2753</v>
      </c>
      <c r="O416" s="25">
        <f>ROUND(('NEW Reference'!H$6*List!$H416)+'NEW Reference'!H$7,0)</f>
        <v>2858</v>
      </c>
      <c r="P416" s="25">
        <f>ROUND(('NEW Reference'!I$6*List!$H416)+'NEW Reference'!I$7,0)</f>
        <v>2971</v>
      </c>
      <c r="Q416" s="25">
        <f>ROUND(('NEW Reference'!J$6*List!$H416)+'NEW Reference'!J$7,0)</f>
        <v>3440</v>
      </c>
      <c r="R416" s="25">
        <f>ROUND(('NEW Reference'!K$6*List!$H416)+'NEW Reference'!K$7,0)</f>
        <v>3549</v>
      </c>
      <c r="S416" s="25">
        <f>ROUND(('NEW Reference'!L$6*List!$H416)+'NEW Reference'!L$7,0)</f>
        <v>3829</v>
      </c>
      <c r="T416" s="25">
        <f>ROUND(('NEW Reference'!M$6*List!$H416)+'NEW Reference'!M$7,0)</f>
        <v>4573</v>
      </c>
      <c r="U416" s="25">
        <f>ROUND(('NEW Reference'!N$6*List!$H416)+'NEW Reference'!N$7,0)</f>
        <v>18453</v>
      </c>
      <c r="V416" s="26">
        <f>ROUND(('NEW Reference'!O$6*List!$H416)+'NEW Reference'!O$7,0)</f>
        <v>686</v>
      </c>
      <c r="W416" s="26">
        <f>ROUND(('NEW Reference'!P$6*List!$H416)+'NEW Reference'!P$7,0)</f>
        <v>967</v>
      </c>
      <c r="X416" s="26">
        <f>ROUND(('NEW Reference'!Q$6*List!$H416)+'NEW Reference'!Q$7,0)</f>
        <v>483</v>
      </c>
      <c r="Z416" s="3" t="str">
        <f t="shared" si="22"/>
        <v>BALDWIN, Georgia</v>
      </c>
      <c r="AA416" s="79" t="s">
        <v>94</v>
      </c>
      <c r="AB416" s="28" t="s">
        <v>91</v>
      </c>
      <c r="AC416" s="23" t="s">
        <v>862</v>
      </c>
      <c r="AD416" s="29"/>
      <c r="AE416" s="20">
        <f t="shared" si="21"/>
        <v>0.73660000000000003</v>
      </c>
      <c r="AF416" s="75">
        <v>42700</v>
      </c>
      <c r="AG416" t="s">
        <v>801</v>
      </c>
      <c r="AH416" s="20">
        <v>0.94179999999999997</v>
      </c>
    </row>
    <row r="417" spans="1:34">
      <c r="A417" s="83">
        <v>11040</v>
      </c>
      <c r="B417" s="83">
        <v>13011</v>
      </c>
      <c r="C417" s="85">
        <v>99911</v>
      </c>
      <c r="D417" s="78" t="s">
        <v>113</v>
      </c>
      <c r="E417" s="79" t="s">
        <v>868</v>
      </c>
      <c r="F417" s="34" t="s">
        <v>862</v>
      </c>
      <c r="G417" s="24" t="s">
        <v>97</v>
      </c>
      <c r="H417" s="80">
        <f t="shared" si="20"/>
        <v>0.73660000000000003</v>
      </c>
      <c r="I417" s="25">
        <f>ROUND(('NEW Reference'!B$6*List!$H417)+'NEW Reference'!B$7,0)</f>
        <v>1057</v>
      </c>
      <c r="J417" s="25">
        <f>ROUND(('NEW Reference'!C$6*List!$H417)+'NEW Reference'!C$7,0)</f>
        <v>1576</v>
      </c>
      <c r="K417" s="25">
        <f>ROUND(('NEW Reference'!D$6*List!$H417)+'NEW Reference'!D$7,0)</f>
        <v>1888</v>
      </c>
      <c r="L417" s="25">
        <f>ROUND(('NEW Reference'!E$6*List!$H417)+'NEW Reference'!E$7,0)</f>
        <v>2335</v>
      </c>
      <c r="M417" s="25">
        <f>ROUND(('NEW Reference'!F$6*List!$H417)+'NEW Reference'!F$7,0)</f>
        <v>2432</v>
      </c>
      <c r="N417" s="25">
        <f>ROUND(('NEW Reference'!G$6*List!$H417)+'NEW Reference'!G$7,0)</f>
        <v>2753</v>
      </c>
      <c r="O417" s="25">
        <f>ROUND(('NEW Reference'!H$6*List!$H417)+'NEW Reference'!H$7,0)</f>
        <v>2858</v>
      </c>
      <c r="P417" s="25">
        <f>ROUND(('NEW Reference'!I$6*List!$H417)+'NEW Reference'!I$7,0)</f>
        <v>2971</v>
      </c>
      <c r="Q417" s="25">
        <f>ROUND(('NEW Reference'!J$6*List!$H417)+'NEW Reference'!J$7,0)</f>
        <v>3440</v>
      </c>
      <c r="R417" s="25">
        <f>ROUND(('NEW Reference'!K$6*List!$H417)+'NEW Reference'!K$7,0)</f>
        <v>3549</v>
      </c>
      <c r="S417" s="25">
        <f>ROUND(('NEW Reference'!L$6*List!$H417)+'NEW Reference'!L$7,0)</f>
        <v>3829</v>
      </c>
      <c r="T417" s="25">
        <f>ROUND(('NEW Reference'!M$6*List!$H417)+'NEW Reference'!M$7,0)</f>
        <v>4573</v>
      </c>
      <c r="U417" s="25">
        <f>ROUND(('NEW Reference'!N$6*List!$H417)+'NEW Reference'!N$7,0)</f>
        <v>18453</v>
      </c>
      <c r="V417" s="26">
        <f>ROUND(('NEW Reference'!O$6*List!$H417)+'NEW Reference'!O$7,0)</f>
        <v>686</v>
      </c>
      <c r="W417" s="26">
        <f>ROUND(('NEW Reference'!P$6*List!$H417)+'NEW Reference'!P$7,0)</f>
        <v>967</v>
      </c>
      <c r="X417" s="26">
        <f>ROUND(('NEW Reference'!Q$6*List!$H417)+'NEW Reference'!Q$7,0)</f>
        <v>483</v>
      </c>
      <c r="Z417" s="3" t="str">
        <f t="shared" si="22"/>
        <v>BANKS, Georgia</v>
      </c>
      <c r="AA417" s="79" t="s">
        <v>868</v>
      </c>
      <c r="AB417" s="28" t="s">
        <v>91</v>
      </c>
      <c r="AC417" s="23" t="s">
        <v>862</v>
      </c>
      <c r="AD417" s="29"/>
      <c r="AE417" s="20">
        <f t="shared" si="21"/>
        <v>0.73660000000000003</v>
      </c>
      <c r="AF417" s="75">
        <v>43100</v>
      </c>
      <c r="AG417" t="s">
        <v>869</v>
      </c>
      <c r="AH417" s="20">
        <v>0.94179999999999997</v>
      </c>
    </row>
    <row r="418" spans="1:34">
      <c r="A418" s="83">
        <v>11050</v>
      </c>
      <c r="B418" s="83">
        <v>13013</v>
      </c>
      <c r="C418" s="85">
        <v>12054</v>
      </c>
      <c r="D418" s="78" t="s">
        <v>249</v>
      </c>
      <c r="E418" s="79" t="s">
        <v>870</v>
      </c>
      <c r="F418" s="33" t="s">
        <v>862</v>
      </c>
      <c r="G418" s="24" t="s">
        <v>90</v>
      </c>
      <c r="H418" s="80">
        <f t="shared" si="20"/>
        <v>1.0038</v>
      </c>
      <c r="I418" s="25">
        <f>ROUND(('NEW Reference'!B$6*List!$H418)+'NEW Reference'!B$7,0)</f>
        <v>1320</v>
      </c>
      <c r="J418" s="25">
        <f>ROUND(('NEW Reference'!C$6*List!$H418)+'NEW Reference'!C$7,0)</f>
        <v>1969</v>
      </c>
      <c r="K418" s="25">
        <f>ROUND(('NEW Reference'!D$6*List!$H418)+'NEW Reference'!D$7,0)</f>
        <v>2359</v>
      </c>
      <c r="L418" s="25">
        <f>ROUND(('NEW Reference'!E$6*List!$H418)+'NEW Reference'!E$7,0)</f>
        <v>2917</v>
      </c>
      <c r="M418" s="25">
        <f>ROUND(('NEW Reference'!F$6*List!$H418)+'NEW Reference'!F$7,0)</f>
        <v>3039</v>
      </c>
      <c r="N418" s="25">
        <f>ROUND(('NEW Reference'!G$6*List!$H418)+'NEW Reference'!G$7,0)</f>
        <v>3440</v>
      </c>
      <c r="O418" s="25">
        <f>ROUND(('NEW Reference'!H$6*List!$H418)+'NEW Reference'!H$7,0)</f>
        <v>3571</v>
      </c>
      <c r="P418" s="25">
        <f>ROUND(('NEW Reference'!I$6*List!$H418)+'NEW Reference'!I$7,0)</f>
        <v>3711</v>
      </c>
      <c r="Q418" s="25">
        <f>ROUND(('NEW Reference'!J$6*List!$H418)+'NEW Reference'!J$7,0)</f>
        <v>4298</v>
      </c>
      <c r="R418" s="25">
        <f>ROUND(('NEW Reference'!K$6*List!$H418)+'NEW Reference'!K$7,0)</f>
        <v>4433</v>
      </c>
      <c r="S418" s="25">
        <f>ROUND(('NEW Reference'!L$6*List!$H418)+'NEW Reference'!L$7,0)</f>
        <v>4784</v>
      </c>
      <c r="T418" s="25">
        <f>ROUND(('NEW Reference'!M$6*List!$H418)+'NEW Reference'!M$7,0)</f>
        <v>5713</v>
      </c>
      <c r="U418" s="25">
        <f>ROUND(('NEW Reference'!N$6*List!$H418)+'NEW Reference'!N$7,0)</f>
        <v>23053</v>
      </c>
      <c r="V418" s="26">
        <f>ROUND(('NEW Reference'!O$6*List!$H418)+'NEW Reference'!O$7,0)</f>
        <v>857</v>
      </c>
      <c r="W418" s="26">
        <f>ROUND(('NEW Reference'!P$6*List!$H418)+'NEW Reference'!P$7,0)</f>
        <v>1208</v>
      </c>
      <c r="X418" s="26">
        <f>ROUND(('NEW Reference'!Q$6*List!$H418)+'NEW Reference'!Q$7,0)</f>
        <v>604</v>
      </c>
      <c r="Z418" s="3" t="str">
        <f t="shared" si="22"/>
        <v>BARROW, Georgia</v>
      </c>
      <c r="AA418" s="79" t="s">
        <v>870</v>
      </c>
      <c r="AB418" s="28" t="s">
        <v>91</v>
      </c>
      <c r="AC418" s="30" t="s">
        <v>862</v>
      </c>
      <c r="AD418" s="31"/>
      <c r="AE418" s="20">
        <f t="shared" si="21"/>
        <v>1.0038</v>
      </c>
      <c r="AF418" s="75">
        <v>43300</v>
      </c>
      <c r="AG418" t="s">
        <v>871</v>
      </c>
      <c r="AH418" s="20">
        <v>0.82889999999999997</v>
      </c>
    </row>
    <row r="419" spans="1:34">
      <c r="A419" s="83">
        <v>11060</v>
      </c>
      <c r="B419" s="83">
        <v>13015</v>
      </c>
      <c r="C419" s="85">
        <v>31924</v>
      </c>
      <c r="D419" s="78" t="s">
        <v>671</v>
      </c>
      <c r="E419" s="79" t="s">
        <v>872</v>
      </c>
      <c r="F419" s="33" t="s">
        <v>862</v>
      </c>
      <c r="G419" s="24" t="s">
        <v>90</v>
      </c>
      <c r="H419" s="80">
        <f t="shared" si="20"/>
        <v>1.0192000000000001</v>
      </c>
      <c r="I419" s="25">
        <f>ROUND(('NEW Reference'!B$6*List!$H419)+'NEW Reference'!B$7,0)</f>
        <v>1335</v>
      </c>
      <c r="J419" s="25">
        <f>ROUND(('NEW Reference'!C$6*List!$H419)+'NEW Reference'!C$7,0)</f>
        <v>1991</v>
      </c>
      <c r="K419" s="25">
        <f>ROUND(('NEW Reference'!D$6*List!$H419)+'NEW Reference'!D$7,0)</f>
        <v>2386</v>
      </c>
      <c r="L419" s="25">
        <f>ROUND(('NEW Reference'!E$6*List!$H419)+'NEW Reference'!E$7,0)</f>
        <v>2950</v>
      </c>
      <c r="M419" s="25">
        <f>ROUND(('NEW Reference'!F$6*List!$H419)+'NEW Reference'!F$7,0)</f>
        <v>3074</v>
      </c>
      <c r="N419" s="25">
        <f>ROUND(('NEW Reference'!G$6*List!$H419)+'NEW Reference'!G$7,0)</f>
        <v>3479</v>
      </c>
      <c r="O419" s="25">
        <f>ROUND(('NEW Reference'!H$6*List!$H419)+'NEW Reference'!H$7,0)</f>
        <v>3612</v>
      </c>
      <c r="P419" s="25">
        <f>ROUND(('NEW Reference'!I$6*List!$H419)+'NEW Reference'!I$7,0)</f>
        <v>3754</v>
      </c>
      <c r="Q419" s="25">
        <f>ROUND(('NEW Reference'!J$6*List!$H419)+'NEW Reference'!J$7,0)</f>
        <v>4347</v>
      </c>
      <c r="R419" s="25">
        <f>ROUND(('NEW Reference'!K$6*List!$H419)+'NEW Reference'!K$7,0)</f>
        <v>4484</v>
      </c>
      <c r="S419" s="25">
        <f>ROUND(('NEW Reference'!L$6*List!$H419)+'NEW Reference'!L$7,0)</f>
        <v>4839</v>
      </c>
      <c r="T419" s="25">
        <f>ROUND(('NEW Reference'!M$6*List!$H419)+'NEW Reference'!M$7,0)</f>
        <v>5779</v>
      </c>
      <c r="U419" s="25">
        <f>ROUND(('NEW Reference'!N$6*List!$H419)+'NEW Reference'!N$7,0)</f>
        <v>23318</v>
      </c>
      <c r="V419" s="26">
        <f>ROUND(('NEW Reference'!O$6*List!$H419)+'NEW Reference'!O$7,0)</f>
        <v>867</v>
      </c>
      <c r="W419" s="26">
        <f>ROUND(('NEW Reference'!P$6*List!$H419)+'NEW Reference'!P$7,0)</f>
        <v>1222</v>
      </c>
      <c r="X419" s="26">
        <f>ROUND(('NEW Reference'!Q$6*List!$H419)+'NEW Reference'!Q$7,0)</f>
        <v>611</v>
      </c>
      <c r="Z419" s="3" t="str">
        <f t="shared" si="22"/>
        <v>BARTOW, Georgia</v>
      </c>
      <c r="AA419" s="79" t="s">
        <v>872</v>
      </c>
      <c r="AB419" s="28" t="s">
        <v>91</v>
      </c>
      <c r="AC419" s="23" t="s">
        <v>862</v>
      </c>
      <c r="AD419" s="29"/>
      <c r="AE419" s="20">
        <f t="shared" si="21"/>
        <v>1.0192000000000001</v>
      </c>
      <c r="AF419" s="75">
        <v>43340</v>
      </c>
      <c r="AG419" t="s">
        <v>873</v>
      </c>
      <c r="AH419" s="20">
        <v>0.81730000000000003</v>
      </c>
    </row>
    <row r="420" spans="1:34">
      <c r="A420" s="83">
        <v>11070</v>
      </c>
      <c r="B420" s="83">
        <v>13017</v>
      </c>
      <c r="C420" s="85">
        <v>99911</v>
      </c>
      <c r="D420" s="78" t="s">
        <v>113</v>
      </c>
      <c r="E420" s="79" t="s">
        <v>874</v>
      </c>
      <c r="F420" s="34" t="s">
        <v>862</v>
      </c>
      <c r="G420" s="24" t="s">
        <v>97</v>
      </c>
      <c r="H420" s="80">
        <f t="shared" si="20"/>
        <v>0.73660000000000003</v>
      </c>
      <c r="I420" s="25">
        <f>ROUND(('NEW Reference'!B$6*List!$H420)+'NEW Reference'!B$7,0)</f>
        <v>1057</v>
      </c>
      <c r="J420" s="25">
        <f>ROUND(('NEW Reference'!C$6*List!$H420)+'NEW Reference'!C$7,0)</f>
        <v>1576</v>
      </c>
      <c r="K420" s="25">
        <f>ROUND(('NEW Reference'!D$6*List!$H420)+'NEW Reference'!D$7,0)</f>
        <v>1888</v>
      </c>
      <c r="L420" s="25">
        <f>ROUND(('NEW Reference'!E$6*List!$H420)+'NEW Reference'!E$7,0)</f>
        <v>2335</v>
      </c>
      <c r="M420" s="25">
        <f>ROUND(('NEW Reference'!F$6*List!$H420)+'NEW Reference'!F$7,0)</f>
        <v>2432</v>
      </c>
      <c r="N420" s="25">
        <f>ROUND(('NEW Reference'!G$6*List!$H420)+'NEW Reference'!G$7,0)</f>
        <v>2753</v>
      </c>
      <c r="O420" s="25">
        <f>ROUND(('NEW Reference'!H$6*List!$H420)+'NEW Reference'!H$7,0)</f>
        <v>2858</v>
      </c>
      <c r="P420" s="25">
        <f>ROUND(('NEW Reference'!I$6*List!$H420)+'NEW Reference'!I$7,0)</f>
        <v>2971</v>
      </c>
      <c r="Q420" s="25">
        <f>ROUND(('NEW Reference'!J$6*List!$H420)+'NEW Reference'!J$7,0)</f>
        <v>3440</v>
      </c>
      <c r="R420" s="25">
        <f>ROUND(('NEW Reference'!K$6*List!$H420)+'NEW Reference'!K$7,0)</f>
        <v>3549</v>
      </c>
      <c r="S420" s="25">
        <f>ROUND(('NEW Reference'!L$6*List!$H420)+'NEW Reference'!L$7,0)</f>
        <v>3829</v>
      </c>
      <c r="T420" s="25">
        <f>ROUND(('NEW Reference'!M$6*List!$H420)+'NEW Reference'!M$7,0)</f>
        <v>4573</v>
      </c>
      <c r="U420" s="25">
        <f>ROUND(('NEW Reference'!N$6*List!$H420)+'NEW Reference'!N$7,0)</f>
        <v>18453</v>
      </c>
      <c r="V420" s="26">
        <f>ROUND(('NEW Reference'!O$6*List!$H420)+'NEW Reference'!O$7,0)</f>
        <v>686</v>
      </c>
      <c r="W420" s="26">
        <f>ROUND(('NEW Reference'!P$6*List!$H420)+'NEW Reference'!P$7,0)</f>
        <v>967</v>
      </c>
      <c r="X420" s="26">
        <f>ROUND(('NEW Reference'!Q$6*List!$H420)+'NEW Reference'!Q$7,0)</f>
        <v>483</v>
      </c>
      <c r="Z420" s="3" t="str">
        <f t="shared" si="22"/>
        <v>BEN HILL, Georgia</v>
      </c>
      <c r="AA420" s="79" t="s">
        <v>874</v>
      </c>
      <c r="AB420" s="28" t="s">
        <v>91</v>
      </c>
      <c r="AC420" s="23" t="s">
        <v>862</v>
      </c>
      <c r="AD420" s="29"/>
      <c r="AE420" s="20">
        <f t="shared" si="21"/>
        <v>0.73660000000000003</v>
      </c>
      <c r="AF420" s="75">
        <v>43420</v>
      </c>
      <c r="AG420" t="s">
        <v>301</v>
      </c>
      <c r="AH420" s="20">
        <v>0.82940000000000003</v>
      </c>
    </row>
    <row r="421" spans="1:34">
      <c r="A421" s="83">
        <v>11080</v>
      </c>
      <c r="B421" s="83">
        <v>13019</v>
      </c>
      <c r="C421" s="85">
        <v>99911</v>
      </c>
      <c r="D421" s="78" t="s">
        <v>113</v>
      </c>
      <c r="E421" s="79" t="s">
        <v>875</v>
      </c>
      <c r="F421" s="34" t="s">
        <v>862</v>
      </c>
      <c r="G421" s="24" t="s">
        <v>97</v>
      </c>
      <c r="H421" s="80">
        <f t="shared" ref="H421:H484" si="23">IFERROR(INDEX($AH:$AH,MATCH($C421,$AF:$AF,0)),"")</f>
        <v>0.73660000000000003</v>
      </c>
      <c r="I421" s="25">
        <f>ROUND(('NEW Reference'!B$6*List!$H421)+'NEW Reference'!B$7,0)</f>
        <v>1057</v>
      </c>
      <c r="J421" s="25">
        <f>ROUND(('NEW Reference'!C$6*List!$H421)+'NEW Reference'!C$7,0)</f>
        <v>1576</v>
      </c>
      <c r="K421" s="25">
        <f>ROUND(('NEW Reference'!D$6*List!$H421)+'NEW Reference'!D$7,0)</f>
        <v>1888</v>
      </c>
      <c r="L421" s="25">
        <f>ROUND(('NEW Reference'!E$6*List!$H421)+'NEW Reference'!E$7,0)</f>
        <v>2335</v>
      </c>
      <c r="M421" s="25">
        <f>ROUND(('NEW Reference'!F$6*List!$H421)+'NEW Reference'!F$7,0)</f>
        <v>2432</v>
      </c>
      <c r="N421" s="25">
        <f>ROUND(('NEW Reference'!G$6*List!$H421)+'NEW Reference'!G$7,0)</f>
        <v>2753</v>
      </c>
      <c r="O421" s="25">
        <f>ROUND(('NEW Reference'!H$6*List!$H421)+'NEW Reference'!H$7,0)</f>
        <v>2858</v>
      </c>
      <c r="P421" s="25">
        <f>ROUND(('NEW Reference'!I$6*List!$H421)+'NEW Reference'!I$7,0)</f>
        <v>2971</v>
      </c>
      <c r="Q421" s="25">
        <f>ROUND(('NEW Reference'!J$6*List!$H421)+'NEW Reference'!J$7,0)</f>
        <v>3440</v>
      </c>
      <c r="R421" s="25">
        <f>ROUND(('NEW Reference'!K$6*List!$H421)+'NEW Reference'!K$7,0)</f>
        <v>3549</v>
      </c>
      <c r="S421" s="25">
        <f>ROUND(('NEW Reference'!L$6*List!$H421)+'NEW Reference'!L$7,0)</f>
        <v>3829</v>
      </c>
      <c r="T421" s="25">
        <f>ROUND(('NEW Reference'!M$6*List!$H421)+'NEW Reference'!M$7,0)</f>
        <v>4573</v>
      </c>
      <c r="U421" s="25">
        <f>ROUND(('NEW Reference'!N$6*List!$H421)+'NEW Reference'!N$7,0)</f>
        <v>18453</v>
      </c>
      <c r="V421" s="26">
        <f>ROUND(('NEW Reference'!O$6*List!$H421)+'NEW Reference'!O$7,0)</f>
        <v>686</v>
      </c>
      <c r="W421" s="26">
        <f>ROUND(('NEW Reference'!P$6*List!$H421)+'NEW Reference'!P$7,0)</f>
        <v>967</v>
      </c>
      <c r="X421" s="26">
        <f>ROUND(('NEW Reference'!Q$6*List!$H421)+'NEW Reference'!Q$7,0)</f>
        <v>483</v>
      </c>
      <c r="Z421" s="3" t="str">
        <f t="shared" si="22"/>
        <v>BERRIEN, Georgia</v>
      </c>
      <c r="AA421" s="79" t="s">
        <v>875</v>
      </c>
      <c r="AB421" s="28" t="s">
        <v>91</v>
      </c>
      <c r="AC421" s="30" t="s">
        <v>862</v>
      </c>
      <c r="AD421" s="31"/>
      <c r="AE421" s="20">
        <f t="shared" si="21"/>
        <v>0.73660000000000003</v>
      </c>
      <c r="AF421" s="75">
        <v>43580</v>
      </c>
      <c r="AG421" t="s">
        <v>876</v>
      </c>
      <c r="AH421" s="20">
        <v>0.86899999999999999</v>
      </c>
    </row>
    <row r="422" spans="1:34">
      <c r="A422" s="83">
        <v>11090</v>
      </c>
      <c r="B422" s="83">
        <v>13021</v>
      </c>
      <c r="C422" s="85">
        <v>31420</v>
      </c>
      <c r="D422" s="78" t="s">
        <v>661</v>
      </c>
      <c r="E422" s="79" t="s">
        <v>100</v>
      </c>
      <c r="F422" s="33" t="s">
        <v>862</v>
      </c>
      <c r="G422" s="24" t="s">
        <v>90</v>
      </c>
      <c r="H422" s="80">
        <f t="shared" si="23"/>
        <v>0.8288000000000002</v>
      </c>
      <c r="I422" s="25">
        <f>ROUND(('NEW Reference'!B$6*List!$H422)+'NEW Reference'!B$7,0)</f>
        <v>1148</v>
      </c>
      <c r="J422" s="25">
        <f>ROUND(('NEW Reference'!C$6*List!$H422)+'NEW Reference'!C$7,0)</f>
        <v>1711</v>
      </c>
      <c r="K422" s="25">
        <f>ROUND(('NEW Reference'!D$6*List!$H422)+'NEW Reference'!D$7,0)</f>
        <v>2051</v>
      </c>
      <c r="L422" s="25">
        <f>ROUND(('NEW Reference'!E$6*List!$H422)+'NEW Reference'!E$7,0)</f>
        <v>2535</v>
      </c>
      <c r="M422" s="25">
        <f>ROUND(('NEW Reference'!F$6*List!$H422)+'NEW Reference'!F$7,0)</f>
        <v>2641</v>
      </c>
      <c r="N422" s="25">
        <f>ROUND(('NEW Reference'!G$6*List!$H422)+'NEW Reference'!G$7,0)</f>
        <v>2990</v>
      </c>
      <c r="O422" s="25">
        <f>ROUND(('NEW Reference'!H$6*List!$H422)+'NEW Reference'!H$7,0)</f>
        <v>3104</v>
      </c>
      <c r="P422" s="25">
        <f>ROUND(('NEW Reference'!I$6*List!$H422)+'NEW Reference'!I$7,0)</f>
        <v>3226</v>
      </c>
      <c r="Q422" s="25">
        <f>ROUND(('NEW Reference'!J$6*List!$H422)+'NEW Reference'!J$7,0)</f>
        <v>3736</v>
      </c>
      <c r="R422" s="25">
        <f>ROUND(('NEW Reference'!K$6*List!$H422)+'NEW Reference'!K$7,0)</f>
        <v>3854</v>
      </c>
      <c r="S422" s="25">
        <f>ROUND(('NEW Reference'!L$6*List!$H422)+'NEW Reference'!L$7,0)</f>
        <v>4159</v>
      </c>
      <c r="T422" s="25">
        <f>ROUND(('NEW Reference'!M$6*List!$H422)+'NEW Reference'!M$7,0)</f>
        <v>4967</v>
      </c>
      <c r="U422" s="25">
        <f>ROUND(('NEW Reference'!N$6*List!$H422)+'NEW Reference'!N$7,0)</f>
        <v>20040</v>
      </c>
      <c r="V422" s="26">
        <f>ROUND(('NEW Reference'!O$6*List!$H422)+'NEW Reference'!O$7,0)</f>
        <v>745</v>
      </c>
      <c r="W422" s="26">
        <f>ROUND(('NEW Reference'!P$6*List!$H422)+'NEW Reference'!P$7,0)</f>
        <v>1050</v>
      </c>
      <c r="X422" s="26">
        <f>ROUND(('NEW Reference'!Q$6*List!$H422)+'NEW Reference'!Q$7,0)</f>
        <v>525</v>
      </c>
      <c r="Z422" s="3" t="str">
        <f t="shared" si="22"/>
        <v>BIBB, Georgia</v>
      </c>
      <c r="AA422" s="79" t="s">
        <v>100</v>
      </c>
      <c r="AB422" s="28" t="s">
        <v>91</v>
      </c>
      <c r="AC422" s="30" t="s">
        <v>862</v>
      </c>
      <c r="AD422" s="31"/>
      <c r="AE422" s="20">
        <f t="shared" si="21"/>
        <v>0.8288000000000002</v>
      </c>
      <c r="AF422" s="75">
        <v>43620</v>
      </c>
      <c r="AG422" t="s">
        <v>877</v>
      </c>
      <c r="AH422" s="20">
        <v>0.79720000000000002</v>
      </c>
    </row>
    <row r="423" spans="1:34">
      <c r="A423" s="83">
        <v>11100</v>
      </c>
      <c r="B423" s="83">
        <v>13023</v>
      </c>
      <c r="C423" s="85">
        <v>99911</v>
      </c>
      <c r="D423" s="78" t="s">
        <v>113</v>
      </c>
      <c r="E423" s="79" t="s">
        <v>878</v>
      </c>
      <c r="F423" s="34" t="s">
        <v>862</v>
      </c>
      <c r="G423" s="24" t="s">
        <v>97</v>
      </c>
      <c r="H423" s="80">
        <f t="shared" si="23"/>
        <v>0.73660000000000003</v>
      </c>
      <c r="I423" s="25">
        <f>ROUND(('NEW Reference'!B$6*List!$H423)+'NEW Reference'!B$7,0)</f>
        <v>1057</v>
      </c>
      <c r="J423" s="25">
        <f>ROUND(('NEW Reference'!C$6*List!$H423)+'NEW Reference'!C$7,0)</f>
        <v>1576</v>
      </c>
      <c r="K423" s="25">
        <f>ROUND(('NEW Reference'!D$6*List!$H423)+'NEW Reference'!D$7,0)</f>
        <v>1888</v>
      </c>
      <c r="L423" s="25">
        <f>ROUND(('NEW Reference'!E$6*List!$H423)+'NEW Reference'!E$7,0)</f>
        <v>2335</v>
      </c>
      <c r="M423" s="25">
        <f>ROUND(('NEW Reference'!F$6*List!$H423)+'NEW Reference'!F$7,0)</f>
        <v>2432</v>
      </c>
      <c r="N423" s="25">
        <f>ROUND(('NEW Reference'!G$6*List!$H423)+'NEW Reference'!G$7,0)</f>
        <v>2753</v>
      </c>
      <c r="O423" s="25">
        <f>ROUND(('NEW Reference'!H$6*List!$H423)+'NEW Reference'!H$7,0)</f>
        <v>2858</v>
      </c>
      <c r="P423" s="25">
        <f>ROUND(('NEW Reference'!I$6*List!$H423)+'NEW Reference'!I$7,0)</f>
        <v>2971</v>
      </c>
      <c r="Q423" s="25">
        <f>ROUND(('NEW Reference'!J$6*List!$H423)+'NEW Reference'!J$7,0)</f>
        <v>3440</v>
      </c>
      <c r="R423" s="25">
        <f>ROUND(('NEW Reference'!K$6*List!$H423)+'NEW Reference'!K$7,0)</f>
        <v>3549</v>
      </c>
      <c r="S423" s="25">
        <f>ROUND(('NEW Reference'!L$6*List!$H423)+'NEW Reference'!L$7,0)</f>
        <v>3829</v>
      </c>
      <c r="T423" s="25">
        <f>ROUND(('NEW Reference'!M$6*List!$H423)+'NEW Reference'!M$7,0)</f>
        <v>4573</v>
      </c>
      <c r="U423" s="25">
        <f>ROUND(('NEW Reference'!N$6*List!$H423)+'NEW Reference'!N$7,0)</f>
        <v>18453</v>
      </c>
      <c r="V423" s="26">
        <f>ROUND(('NEW Reference'!O$6*List!$H423)+'NEW Reference'!O$7,0)</f>
        <v>686</v>
      </c>
      <c r="W423" s="26">
        <f>ROUND(('NEW Reference'!P$6*List!$H423)+'NEW Reference'!P$7,0)</f>
        <v>967</v>
      </c>
      <c r="X423" s="26">
        <f>ROUND(('NEW Reference'!Q$6*List!$H423)+'NEW Reference'!Q$7,0)</f>
        <v>483</v>
      </c>
      <c r="Z423" s="3" t="str">
        <f t="shared" si="22"/>
        <v>BLECKLEY, Georgia</v>
      </c>
      <c r="AA423" s="79" t="s">
        <v>878</v>
      </c>
      <c r="AB423" s="28" t="s">
        <v>91</v>
      </c>
      <c r="AC423" s="30" t="s">
        <v>862</v>
      </c>
      <c r="AD423" s="31"/>
      <c r="AE423" s="20">
        <f t="shared" si="21"/>
        <v>0.73660000000000003</v>
      </c>
      <c r="AF423" s="75">
        <v>50016</v>
      </c>
      <c r="AG423" t="s">
        <v>879</v>
      </c>
      <c r="AH423" s="20">
        <v>0.81740000000000002</v>
      </c>
    </row>
    <row r="424" spans="1:34">
      <c r="A424" s="83">
        <v>11110</v>
      </c>
      <c r="B424" s="83">
        <v>13025</v>
      </c>
      <c r="C424" s="85">
        <v>15260</v>
      </c>
      <c r="D424" s="78" t="s">
        <v>312</v>
      </c>
      <c r="E424" s="79" t="s">
        <v>880</v>
      </c>
      <c r="F424" s="33" t="s">
        <v>862</v>
      </c>
      <c r="G424" s="24" t="s">
        <v>90</v>
      </c>
      <c r="H424" s="80">
        <f t="shared" si="23"/>
        <v>0.95340000000000003</v>
      </c>
      <c r="I424" s="25">
        <f>ROUND(('NEW Reference'!B$6*List!$H424)+'NEW Reference'!B$7,0)</f>
        <v>1271</v>
      </c>
      <c r="J424" s="25">
        <f>ROUND(('NEW Reference'!C$6*List!$H424)+'NEW Reference'!C$7,0)</f>
        <v>1895</v>
      </c>
      <c r="K424" s="25">
        <f>ROUND(('NEW Reference'!D$6*List!$H424)+'NEW Reference'!D$7,0)</f>
        <v>2270</v>
      </c>
      <c r="L424" s="25">
        <f>ROUND(('NEW Reference'!E$6*List!$H424)+'NEW Reference'!E$7,0)</f>
        <v>2807</v>
      </c>
      <c r="M424" s="25">
        <f>ROUND(('NEW Reference'!F$6*List!$H424)+'NEW Reference'!F$7,0)</f>
        <v>2924</v>
      </c>
      <c r="N424" s="25">
        <f>ROUND(('NEW Reference'!G$6*List!$H424)+'NEW Reference'!G$7,0)</f>
        <v>3310</v>
      </c>
      <c r="O424" s="25">
        <f>ROUND(('NEW Reference'!H$6*List!$H424)+'NEW Reference'!H$7,0)</f>
        <v>3437</v>
      </c>
      <c r="P424" s="25">
        <f>ROUND(('NEW Reference'!I$6*List!$H424)+'NEW Reference'!I$7,0)</f>
        <v>3572</v>
      </c>
      <c r="Q424" s="25">
        <f>ROUND(('NEW Reference'!J$6*List!$H424)+'NEW Reference'!J$7,0)</f>
        <v>4136</v>
      </c>
      <c r="R424" s="25">
        <f>ROUND(('NEW Reference'!K$6*List!$H424)+'NEW Reference'!K$7,0)</f>
        <v>4266</v>
      </c>
      <c r="S424" s="25">
        <f>ROUND(('NEW Reference'!L$6*List!$H424)+'NEW Reference'!L$7,0)</f>
        <v>4604</v>
      </c>
      <c r="T424" s="25">
        <f>ROUND(('NEW Reference'!M$6*List!$H424)+'NEW Reference'!M$7,0)</f>
        <v>5498</v>
      </c>
      <c r="U424" s="25">
        <f>ROUND(('NEW Reference'!N$6*List!$H424)+'NEW Reference'!N$7,0)</f>
        <v>22185</v>
      </c>
      <c r="V424" s="26">
        <f>ROUND(('NEW Reference'!O$6*List!$H424)+'NEW Reference'!O$7,0)</f>
        <v>825</v>
      </c>
      <c r="W424" s="26">
        <f>ROUND(('NEW Reference'!P$6*List!$H424)+'NEW Reference'!P$7,0)</f>
        <v>1162</v>
      </c>
      <c r="X424" s="26">
        <f>ROUND(('NEW Reference'!Q$6*List!$H424)+'NEW Reference'!Q$7,0)</f>
        <v>581</v>
      </c>
      <c r="Z424" s="3" t="str">
        <f t="shared" si="22"/>
        <v>BRANTLEY, Georgia</v>
      </c>
      <c r="AA424" s="79" t="s">
        <v>880</v>
      </c>
      <c r="AB424" s="28" t="s">
        <v>91</v>
      </c>
      <c r="AC424" s="23" t="s">
        <v>862</v>
      </c>
      <c r="AD424" s="29"/>
      <c r="AE424" s="20">
        <f t="shared" si="21"/>
        <v>0.95340000000000003</v>
      </c>
      <c r="AF424" s="75">
        <v>43640</v>
      </c>
      <c r="AG424" t="s">
        <v>881</v>
      </c>
      <c r="AH424" s="20">
        <v>0.82410000000000005</v>
      </c>
    </row>
    <row r="425" spans="1:34">
      <c r="A425" s="83">
        <v>11120</v>
      </c>
      <c r="B425" s="83">
        <v>13027</v>
      </c>
      <c r="C425" s="85">
        <v>46660</v>
      </c>
      <c r="D425" s="78" t="s">
        <v>882</v>
      </c>
      <c r="E425" s="79" t="s">
        <v>883</v>
      </c>
      <c r="F425" s="33" t="s">
        <v>862</v>
      </c>
      <c r="G425" s="24" t="s">
        <v>90</v>
      </c>
      <c r="H425" s="80">
        <f t="shared" si="23"/>
        <v>0.70309999999999995</v>
      </c>
      <c r="I425" s="25">
        <f>ROUND(('NEW Reference'!B$6*List!$H425)+'NEW Reference'!B$7,0)</f>
        <v>1024</v>
      </c>
      <c r="J425" s="25">
        <f>ROUND(('NEW Reference'!C$6*List!$H425)+'NEW Reference'!C$7,0)</f>
        <v>1527</v>
      </c>
      <c r="K425" s="25">
        <f>ROUND(('NEW Reference'!D$6*List!$H425)+'NEW Reference'!D$7,0)</f>
        <v>1829</v>
      </c>
      <c r="L425" s="25">
        <f>ROUND(('NEW Reference'!E$6*List!$H425)+'NEW Reference'!E$7,0)</f>
        <v>2262</v>
      </c>
      <c r="M425" s="25">
        <f>ROUND(('NEW Reference'!F$6*List!$H425)+'NEW Reference'!F$7,0)</f>
        <v>2356</v>
      </c>
      <c r="N425" s="25">
        <f>ROUND(('NEW Reference'!G$6*List!$H425)+'NEW Reference'!G$7,0)</f>
        <v>2667</v>
      </c>
      <c r="O425" s="25">
        <f>ROUND(('NEW Reference'!H$6*List!$H425)+'NEW Reference'!H$7,0)</f>
        <v>2769</v>
      </c>
      <c r="P425" s="25">
        <f>ROUND(('NEW Reference'!I$6*List!$H425)+'NEW Reference'!I$7,0)</f>
        <v>2878</v>
      </c>
      <c r="Q425" s="25">
        <f>ROUND(('NEW Reference'!J$6*List!$H425)+'NEW Reference'!J$7,0)</f>
        <v>3333</v>
      </c>
      <c r="R425" s="25">
        <f>ROUND(('NEW Reference'!K$6*List!$H425)+'NEW Reference'!K$7,0)</f>
        <v>3438</v>
      </c>
      <c r="S425" s="25">
        <f>ROUND(('NEW Reference'!L$6*List!$H425)+'NEW Reference'!L$7,0)</f>
        <v>3709</v>
      </c>
      <c r="T425" s="25">
        <f>ROUND(('NEW Reference'!M$6*List!$H425)+'NEW Reference'!M$7,0)</f>
        <v>4430</v>
      </c>
      <c r="U425" s="25">
        <f>ROUND(('NEW Reference'!N$6*List!$H425)+'NEW Reference'!N$7,0)</f>
        <v>17876</v>
      </c>
      <c r="V425" s="26">
        <f>ROUND(('NEW Reference'!O$6*List!$H425)+'NEW Reference'!O$7,0)</f>
        <v>665</v>
      </c>
      <c r="W425" s="26">
        <f>ROUND(('NEW Reference'!P$6*List!$H425)+'NEW Reference'!P$7,0)</f>
        <v>936</v>
      </c>
      <c r="X425" s="26">
        <f>ROUND(('NEW Reference'!Q$6*List!$H425)+'NEW Reference'!Q$7,0)</f>
        <v>468</v>
      </c>
      <c r="Z425" s="3" t="str">
        <f t="shared" si="22"/>
        <v>BROOKS, Georgia</v>
      </c>
      <c r="AA425" s="79" t="s">
        <v>883</v>
      </c>
      <c r="AB425" s="28" t="s">
        <v>91</v>
      </c>
      <c r="AC425" s="23" t="s">
        <v>862</v>
      </c>
      <c r="AD425" s="29"/>
      <c r="AE425" s="20">
        <f t="shared" si="21"/>
        <v>0.70309999999999995</v>
      </c>
      <c r="AF425" s="75">
        <v>43780</v>
      </c>
      <c r="AG425" t="s">
        <v>884</v>
      </c>
      <c r="AH425" s="20">
        <v>0.97070000000000001</v>
      </c>
    </row>
    <row r="426" spans="1:34">
      <c r="A426" s="83">
        <v>11130</v>
      </c>
      <c r="B426" s="83">
        <v>13029</v>
      </c>
      <c r="C426" s="85">
        <v>42340</v>
      </c>
      <c r="D426" s="78" t="s">
        <v>863</v>
      </c>
      <c r="E426" s="79" t="s">
        <v>885</v>
      </c>
      <c r="F426" s="33" t="s">
        <v>862</v>
      </c>
      <c r="G426" s="24" t="s">
        <v>90</v>
      </c>
      <c r="H426" s="80">
        <f t="shared" si="23"/>
        <v>0.8248000000000002</v>
      </c>
      <c r="I426" s="25">
        <f>ROUND(('NEW Reference'!B$6*List!$H426)+'NEW Reference'!B$7,0)</f>
        <v>1144</v>
      </c>
      <c r="J426" s="25">
        <f>ROUND(('NEW Reference'!C$6*List!$H426)+'NEW Reference'!C$7,0)</f>
        <v>1706</v>
      </c>
      <c r="K426" s="25">
        <f>ROUND(('NEW Reference'!D$6*List!$H426)+'NEW Reference'!D$7,0)</f>
        <v>2044</v>
      </c>
      <c r="L426" s="25">
        <f>ROUND(('NEW Reference'!E$6*List!$H426)+'NEW Reference'!E$7,0)</f>
        <v>2527</v>
      </c>
      <c r="M426" s="25">
        <f>ROUND(('NEW Reference'!F$6*List!$H426)+'NEW Reference'!F$7,0)</f>
        <v>2632</v>
      </c>
      <c r="N426" s="25">
        <f>ROUND(('NEW Reference'!G$6*List!$H426)+'NEW Reference'!G$7,0)</f>
        <v>2980</v>
      </c>
      <c r="O426" s="25">
        <f>ROUND(('NEW Reference'!H$6*List!$H426)+'NEW Reference'!H$7,0)</f>
        <v>3094</v>
      </c>
      <c r="P426" s="25">
        <f>ROUND(('NEW Reference'!I$6*List!$H426)+'NEW Reference'!I$7,0)</f>
        <v>3215</v>
      </c>
      <c r="Q426" s="25">
        <f>ROUND(('NEW Reference'!J$6*List!$H426)+'NEW Reference'!J$7,0)</f>
        <v>3723</v>
      </c>
      <c r="R426" s="25">
        <f>ROUND(('NEW Reference'!K$6*List!$H426)+'NEW Reference'!K$7,0)</f>
        <v>3841</v>
      </c>
      <c r="S426" s="25">
        <f>ROUND(('NEW Reference'!L$6*List!$H426)+'NEW Reference'!L$7,0)</f>
        <v>4144</v>
      </c>
      <c r="T426" s="25">
        <f>ROUND(('NEW Reference'!M$6*List!$H426)+'NEW Reference'!M$7,0)</f>
        <v>4950</v>
      </c>
      <c r="U426" s="25">
        <f>ROUND(('NEW Reference'!N$6*List!$H426)+'NEW Reference'!N$7,0)</f>
        <v>19971</v>
      </c>
      <c r="V426" s="26">
        <f>ROUND(('NEW Reference'!O$6*List!$H426)+'NEW Reference'!O$7,0)</f>
        <v>742</v>
      </c>
      <c r="W426" s="26">
        <f>ROUND(('NEW Reference'!P$6*List!$H426)+'NEW Reference'!P$7,0)</f>
        <v>1046</v>
      </c>
      <c r="X426" s="26">
        <f>ROUND(('NEW Reference'!Q$6*List!$H426)+'NEW Reference'!Q$7,0)</f>
        <v>523</v>
      </c>
      <c r="Z426" s="3" t="str">
        <f t="shared" si="22"/>
        <v>BRYAN, Georgia</v>
      </c>
      <c r="AA426" s="79" t="s">
        <v>885</v>
      </c>
      <c r="AB426" s="28" t="s">
        <v>91</v>
      </c>
      <c r="AC426" s="30" t="s">
        <v>862</v>
      </c>
      <c r="AD426" s="31"/>
      <c r="AE426" s="20">
        <f t="shared" si="21"/>
        <v>0.8248000000000002</v>
      </c>
      <c r="AF426" s="75">
        <v>43900</v>
      </c>
      <c r="AG426" t="s">
        <v>886</v>
      </c>
      <c r="AH426" s="20">
        <v>0.83360000000000001</v>
      </c>
    </row>
    <row r="427" spans="1:34">
      <c r="A427" s="83">
        <v>11140</v>
      </c>
      <c r="B427" s="83">
        <v>13031</v>
      </c>
      <c r="C427" s="85">
        <v>99911</v>
      </c>
      <c r="D427" s="78" t="s">
        <v>113</v>
      </c>
      <c r="E427" s="79" t="s">
        <v>887</v>
      </c>
      <c r="F427" s="34" t="s">
        <v>862</v>
      </c>
      <c r="G427" s="24" t="s">
        <v>97</v>
      </c>
      <c r="H427" s="80">
        <f t="shared" si="23"/>
        <v>0.73660000000000003</v>
      </c>
      <c r="I427" s="25">
        <f>ROUND(('NEW Reference'!B$6*List!$H427)+'NEW Reference'!B$7,0)</f>
        <v>1057</v>
      </c>
      <c r="J427" s="25">
        <f>ROUND(('NEW Reference'!C$6*List!$H427)+'NEW Reference'!C$7,0)</f>
        <v>1576</v>
      </c>
      <c r="K427" s="25">
        <f>ROUND(('NEW Reference'!D$6*List!$H427)+'NEW Reference'!D$7,0)</f>
        <v>1888</v>
      </c>
      <c r="L427" s="25">
        <f>ROUND(('NEW Reference'!E$6*List!$H427)+'NEW Reference'!E$7,0)</f>
        <v>2335</v>
      </c>
      <c r="M427" s="25">
        <f>ROUND(('NEW Reference'!F$6*List!$H427)+'NEW Reference'!F$7,0)</f>
        <v>2432</v>
      </c>
      <c r="N427" s="25">
        <f>ROUND(('NEW Reference'!G$6*List!$H427)+'NEW Reference'!G$7,0)</f>
        <v>2753</v>
      </c>
      <c r="O427" s="25">
        <f>ROUND(('NEW Reference'!H$6*List!$H427)+'NEW Reference'!H$7,0)</f>
        <v>2858</v>
      </c>
      <c r="P427" s="25">
        <f>ROUND(('NEW Reference'!I$6*List!$H427)+'NEW Reference'!I$7,0)</f>
        <v>2971</v>
      </c>
      <c r="Q427" s="25">
        <f>ROUND(('NEW Reference'!J$6*List!$H427)+'NEW Reference'!J$7,0)</f>
        <v>3440</v>
      </c>
      <c r="R427" s="25">
        <f>ROUND(('NEW Reference'!K$6*List!$H427)+'NEW Reference'!K$7,0)</f>
        <v>3549</v>
      </c>
      <c r="S427" s="25">
        <f>ROUND(('NEW Reference'!L$6*List!$H427)+'NEW Reference'!L$7,0)</f>
        <v>3829</v>
      </c>
      <c r="T427" s="25">
        <f>ROUND(('NEW Reference'!M$6*List!$H427)+'NEW Reference'!M$7,0)</f>
        <v>4573</v>
      </c>
      <c r="U427" s="25">
        <f>ROUND(('NEW Reference'!N$6*List!$H427)+'NEW Reference'!N$7,0)</f>
        <v>18453</v>
      </c>
      <c r="V427" s="26">
        <f>ROUND(('NEW Reference'!O$6*List!$H427)+'NEW Reference'!O$7,0)</f>
        <v>686</v>
      </c>
      <c r="W427" s="26">
        <f>ROUND(('NEW Reference'!P$6*List!$H427)+'NEW Reference'!P$7,0)</f>
        <v>967</v>
      </c>
      <c r="X427" s="26">
        <f>ROUND(('NEW Reference'!Q$6*List!$H427)+'NEW Reference'!Q$7,0)</f>
        <v>483</v>
      </c>
      <c r="Z427" s="3" t="str">
        <f t="shared" si="22"/>
        <v>BULLOCH, Georgia</v>
      </c>
      <c r="AA427" s="79" t="s">
        <v>887</v>
      </c>
      <c r="AB427" s="28" t="s">
        <v>91</v>
      </c>
      <c r="AC427" s="23" t="s">
        <v>862</v>
      </c>
      <c r="AD427" s="29"/>
      <c r="AE427" s="20">
        <f t="shared" si="21"/>
        <v>0.73660000000000003</v>
      </c>
      <c r="AF427" s="75">
        <v>44060</v>
      </c>
      <c r="AG427" t="s">
        <v>888</v>
      </c>
      <c r="AH427" s="20">
        <v>1.1075000000000002</v>
      </c>
    </row>
    <row r="428" spans="1:34">
      <c r="A428" s="83">
        <v>11150</v>
      </c>
      <c r="B428" s="83">
        <v>13033</v>
      </c>
      <c r="C428" s="85">
        <v>12260</v>
      </c>
      <c r="D428" s="78" t="s">
        <v>254</v>
      </c>
      <c r="E428" s="79" t="s">
        <v>889</v>
      </c>
      <c r="F428" s="33" t="s">
        <v>862</v>
      </c>
      <c r="G428" s="24" t="s">
        <v>90</v>
      </c>
      <c r="H428" s="80">
        <f t="shared" si="23"/>
        <v>0.79449999999999998</v>
      </c>
      <c r="I428" s="25">
        <f>ROUND(('NEW Reference'!B$6*List!$H428)+'NEW Reference'!B$7,0)</f>
        <v>1114</v>
      </c>
      <c r="J428" s="25">
        <f>ROUND(('NEW Reference'!C$6*List!$H428)+'NEW Reference'!C$7,0)</f>
        <v>1661</v>
      </c>
      <c r="K428" s="25">
        <f>ROUND(('NEW Reference'!D$6*List!$H428)+'NEW Reference'!D$7,0)</f>
        <v>1990</v>
      </c>
      <c r="L428" s="25">
        <f>ROUND(('NEW Reference'!E$6*List!$H428)+'NEW Reference'!E$7,0)</f>
        <v>2461</v>
      </c>
      <c r="M428" s="25">
        <f>ROUND(('NEW Reference'!F$6*List!$H428)+'NEW Reference'!F$7,0)</f>
        <v>2564</v>
      </c>
      <c r="N428" s="25">
        <f>ROUND(('NEW Reference'!G$6*List!$H428)+'NEW Reference'!G$7,0)</f>
        <v>2902</v>
      </c>
      <c r="O428" s="25">
        <f>ROUND(('NEW Reference'!H$6*List!$H428)+'NEW Reference'!H$7,0)</f>
        <v>3013</v>
      </c>
      <c r="P428" s="25">
        <f>ROUND(('NEW Reference'!I$6*List!$H428)+'NEW Reference'!I$7,0)</f>
        <v>3131</v>
      </c>
      <c r="Q428" s="25">
        <f>ROUND(('NEW Reference'!J$6*List!$H428)+'NEW Reference'!J$7,0)</f>
        <v>3626</v>
      </c>
      <c r="R428" s="25">
        <f>ROUND(('NEW Reference'!K$6*List!$H428)+'NEW Reference'!K$7,0)</f>
        <v>3740</v>
      </c>
      <c r="S428" s="25">
        <f>ROUND(('NEW Reference'!L$6*List!$H428)+'NEW Reference'!L$7,0)</f>
        <v>4036</v>
      </c>
      <c r="T428" s="25">
        <f>ROUND(('NEW Reference'!M$6*List!$H428)+'NEW Reference'!M$7,0)</f>
        <v>4820</v>
      </c>
      <c r="U428" s="25">
        <f>ROUND(('NEW Reference'!N$6*List!$H428)+'NEW Reference'!N$7,0)</f>
        <v>19449</v>
      </c>
      <c r="V428" s="26">
        <f>ROUND(('NEW Reference'!O$6*List!$H428)+'NEW Reference'!O$7,0)</f>
        <v>723</v>
      </c>
      <c r="W428" s="26">
        <f>ROUND(('NEW Reference'!P$6*List!$H428)+'NEW Reference'!P$7,0)</f>
        <v>1019</v>
      </c>
      <c r="X428" s="26">
        <f>ROUND(('NEW Reference'!Q$6*List!$H428)+'NEW Reference'!Q$7,0)</f>
        <v>509</v>
      </c>
      <c r="Z428" s="3" t="str">
        <f t="shared" si="22"/>
        <v>BURKE, Georgia</v>
      </c>
      <c r="AA428" s="79" t="s">
        <v>889</v>
      </c>
      <c r="AB428" s="28" t="s">
        <v>91</v>
      </c>
      <c r="AC428" s="23" t="s">
        <v>862</v>
      </c>
      <c r="AD428" s="29"/>
      <c r="AE428" s="20">
        <f t="shared" si="21"/>
        <v>0.79449999999999998</v>
      </c>
      <c r="AF428" s="75">
        <v>44100</v>
      </c>
      <c r="AG428" t="s">
        <v>890</v>
      </c>
      <c r="AH428" s="20">
        <v>0.96360000000000001</v>
      </c>
    </row>
    <row r="429" spans="1:34">
      <c r="A429" s="83">
        <v>11160</v>
      </c>
      <c r="B429" s="83">
        <v>13035</v>
      </c>
      <c r="C429" s="85">
        <v>12054</v>
      </c>
      <c r="D429" s="78" t="s">
        <v>249</v>
      </c>
      <c r="E429" s="79" t="s">
        <v>891</v>
      </c>
      <c r="F429" s="33" t="s">
        <v>862</v>
      </c>
      <c r="G429" s="24" t="s">
        <v>90</v>
      </c>
      <c r="H429" s="80">
        <f t="shared" si="23"/>
        <v>1.0038</v>
      </c>
      <c r="I429" s="25">
        <f>ROUND(('NEW Reference'!B$6*List!$H429)+'NEW Reference'!B$7,0)</f>
        <v>1320</v>
      </c>
      <c r="J429" s="25">
        <f>ROUND(('NEW Reference'!C$6*List!$H429)+'NEW Reference'!C$7,0)</f>
        <v>1969</v>
      </c>
      <c r="K429" s="25">
        <f>ROUND(('NEW Reference'!D$6*List!$H429)+'NEW Reference'!D$7,0)</f>
        <v>2359</v>
      </c>
      <c r="L429" s="25">
        <f>ROUND(('NEW Reference'!E$6*List!$H429)+'NEW Reference'!E$7,0)</f>
        <v>2917</v>
      </c>
      <c r="M429" s="25">
        <f>ROUND(('NEW Reference'!F$6*List!$H429)+'NEW Reference'!F$7,0)</f>
        <v>3039</v>
      </c>
      <c r="N429" s="25">
        <f>ROUND(('NEW Reference'!G$6*List!$H429)+'NEW Reference'!G$7,0)</f>
        <v>3440</v>
      </c>
      <c r="O429" s="25">
        <f>ROUND(('NEW Reference'!H$6*List!$H429)+'NEW Reference'!H$7,0)</f>
        <v>3571</v>
      </c>
      <c r="P429" s="25">
        <f>ROUND(('NEW Reference'!I$6*List!$H429)+'NEW Reference'!I$7,0)</f>
        <v>3711</v>
      </c>
      <c r="Q429" s="25">
        <f>ROUND(('NEW Reference'!J$6*List!$H429)+'NEW Reference'!J$7,0)</f>
        <v>4298</v>
      </c>
      <c r="R429" s="25">
        <f>ROUND(('NEW Reference'!K$6*List!$H429)+'NEW Reference'!K$7,0)</f>
        <v>4433</v>
      </c>
      <c r="S429" s="25">
        <f>ROUND(('NEW Reference'!L$6*List!$H429)+'NEW Reference'!L$7,0)</f>
        <v>4784</v>
      </c>
      <c r="T429" s="25">
        <f>ROUND(('NEW Reference'!M$6*List!$H429)+'NEW Reference'!M$7,0)</f>
        <v>5713</v>
      </c>
      <c r="U429" s="25">
        <f>ROUND(('NEW Reference'!N$6*List!$H429)+'NEW Reference'!N$7,0)</f>
        <v>23053</v>
      </c>
      <c r="V429" s="26">
        <f>ROUND(('NEW Reference'!O$6*List!$H429)+'NEW Reference'!O$7,0)</f>
        <v>857</v>
      </c>
      <c r="W429" s="26">
        <f>ROUND(('NEW Reference'!P$6*List!$H429)+'NEW Reference'!P$7,0)</f>
        <v>1208</v>
      </c>
      <c r="X429" s="26">
        <f>ROUND(('NEW Reference'!Q$6*List!$H429)+'NEW Reference'!Q$7,0)</f>
        <v>604</v>
      </c>
      <c r="Z429" s="3" t="str">
        <f t="shared" si="22"/>
        <v>BUTTS, Georgia</v>
      </c>
      <c r="AA429" s="79" t="s">
        <v>891</v>
      </c>
      <c r="AB429" s="28" t="s">
        <v>91</v>
      </c>
      <c r="AC429" s="30" t="s">
        <v>862</v>
      </c>
      <c r="AD429" s="31"/>
      <c r="AE429" s="20">
        <f t="shared" si="21"/>
        <v>1.0038</v>
      </c>
      <c r="AF429" s="75">
        <v>44140</v>
      </c>
      <c r="AG429" t="s">
        <v>892</v>
      </c>
      <c r="AH429" s="20">
        <v>0.99429999999999996</v>
      </c>
    </row>
    <row r="430" spans="1:34">
      <c r="A430" s="83">
        <v>11161</v>
      </c>
      <c r="B430" s="83">
        <v>13037</v>
      </c>
      <c r="C430" s="85">
        <v>99911</v>
      </c>
      <c r="D430" s="78" t="s">
        <v>113</v>
      </c>
      <c r="E430" s="79" t="s">
        <v>109</v>
      </c>
      <c r="F430" s="34" t="s">
        <v>862</v>
      </c>
      <c r="G430" s="24" t="s">
        <v>97</v>
      </c>
      <c r="H430" s="80">
        <f t="shared" si="23"/>
        <v>0.73660000000000003</v>
      </c>
      <c r="I430" s="25">
        <f>ROUND(('NEW Reference'!B$6*List!$H430)+'NEW Reference'!B$7,0)</f>
        <v>1057</v>
      </c>
      <c r="J430" s="25">
        <f>ROUND(('NEW Reference'!C$6*List!$H430)+'NEW Reference'!C$7,0)</f>
        <v>1576</v>
      </c>
      <c r="K430" s="25">
        <f>ROUND(('NEW Reference'!D$6*List!$H430)+'NEW Reference'!D$7,0)</f>
        <v>1888</v>
      </c>
      <c r="L430" s="25">
        <f>ROUND(('NEW Reference'!E$6*List!$H430)+'NEW Reference'!E$7,0)</f>
        <v>2335</v>
      </c>
      <c r="M430" s="25">
        <f>ROUND(('NEW Reference'!F$6*List!$H430)+'NEW Reference'!F$7,0)</f>
        <v>2432</v>
      </c>
      <c r="N430" s="25">
        <f>ROUND(('NEW Reference'!G$6*List!$H430)+'NEW Reference'!G$7,0)</f>
        <v>2753</v>
      </c>
      <c r="O430" s="25">
        <f>ROUND(('NEW Reference'!H$6*List!$H430)+'NEW Reference'!H$7,0)</f>
        <v>2858</v>
      </c>
      <c r="P430" s="25">
        <f>ROUND(('NEW Reference'!I$6*List!$H430)+'NEW Reference'!I$7,0)</f>
        <v>2971</v>
      </c>
      <c r="Q430" s="25">
        <f>ROUND(('NEW Reference'!J$6*List!$H430)+'NEW Reference'!J$7,0)</f>
        <v>3440</v>
      </c>
      <c r="R430" s="25">
        <f>ROUND(('NEW Reference'!K$6*List!$H430)+'NEW Reference'!K$7,0)</f>
        <v>3549</v>
      </c>
      <c r="S430" s="25">
        <f>ROUND(('NEW Reference'!L$6*List!$H430)+'NEW Reference'!L$7,0)</f>
        <v>3829</v>
      </c>
      <c r="T430" s="25">
        <f>ROUND(('NEW Reference'!M$6*List!$H430)+'NEW Reference'!M$7,0)</f>
        <v>4573</v>
      </c>
      <c r="U430" s="25">
        <f>ROUND(('NEW Reference'!N$6*List!$H430)+'NEW Reference'!N$7,0)</f>
        <v>18453</v>
      </c>
      <c r="V430" s="26">
        <f>ROUND(('NEW Reference'!O$6*List!$H430)+'NEW Reference'!O$7,0)</f>
        <v>686</v>
      </c>
      <c r="W430" s="26">
        <f>ROUND(('NEW Reference'!P$6*List!$H430)+'NEW Reference'!P$7,0)</f>
        <v>967</v>
      </c>
      <c r="X430" s="26">
        <f>ROUND(('NEW Reference'!Q$6*List!$H430)+'NEW Reference'!Q$7,0)</f>
        <v>483</v>
      </c>
      <c r="Z430" s="3" t="str">
        <f t="shared" si="22"/>
        <v>CALHOUN, Georgia</v>
      </c>
      <c r="AA430" s="79" t="s">
        <v>109</v>
      </c>
      <c r="AB430" s="28" t="s">
        <v>91</v>
      </c>
      <c r="AC430" s="23" t="s">
        <v>862</v>
      </c>
      <c r="AD430" s="29"/>
      <c r="AE430" s="20">
        <f t="shared" si="21"/>
        <v>0.73660000000000003</v>
      </c>
      <c r="AF430" s="75">
        <v>44180</v>
      </c>
      <c r="AG430" t="s">
        <v>893</v>
      </c>
      <c r="AH430" s="20">
        <v>0.79830000000000001</v>
      </c>
    </row>
    <row r="431" spans="1:34">
      <c r="A431" s="83">
        <v>11170</v>
      </c>
      <c r="B431" s="83">
        <v>13039</v>
      </c>
      <c r="C431" s="85">
        <v>99911</v>
      </c>
      <c r="D431" s="78" t="s">
        <v>113</v>
      </c>
      <c r="E431" s="79" t="s">
        <v>894</v>
      </c>
      <c r="F431" s="34" t="s">
        <v>862</v>
      </c>
      <c r="G431" s="24" t="s">
        <v>97</v>
      </c>
      <c r="H431" s="80">
        <f t="shared" si="23"/>
        <v>0.73660000000000003</v>
      </c>
      <c r="I431" s="25">
        <f>ROUND(('NEW Reference'!B$6*List!$H431)+'NEW Reference'!B$7,0)</f>
        <v>1057</v>
      </c>
      <c r="J431" s="25">
        <f>ROUND(('NEW Reference'!C$6*List!$H431)+'NEW Reference'!C$7,0)</f>
        <v>1576</v>
      </c>
      <c r="K431" s="25">
        <f>ROUND(('NEW Reference'!D$6*List!$H431)+'NEW Reference'!D$7,0)</f>
        <v>1888</v>
      </c>
      <c r="L431" s="25">
        <f>ROUND(('NEW Reference'!E$6*List!$H431)+'NEW Reference'!E$7,0)</f>
        <v>2335</v>
      </c>
      <c r="M431" s="25">
        <f>ROUND(('NEW Reference'!F$6*List!$H431)+'NEW Reference'!F$7,0)</f>
        <v>2432</v>
      </c>
      <c r="N431" s="25">
        <f>ROUND(('NEW Reference'!G$6*List!$H431)+'NEW Reference'!G$7,0)</f>
        <v>2753</v>
      </c>
      <c r="O431" s="25">
        <f>ROUND(('NEW Reference'!H$6*List!$H431)+'NEW Reference'!H$7,0)</f>
        <v>2858</v>
      </c>
      <c r="P431" s="25">
        <f>ROUND(('NEW Reference'!I$6*List!$H431)+'NEW Reference'!I$7,0)</f>
        <v>2971</v>
      </c>
      <c r="Q431" s="25">
        <f>ROUND(('NEW Reference'!J$6*List!$H431)+'NEW Reference'!J$7,0)</f>
        <v>3440</v>
      </c>
      <c r="R431" s="25">
        <f>ROUND(('NEW Reference'!K$6*List!$H431)+'NEW Reference'!K$7,0)</f>
        <v>3549</v>
      </c>
      <c r="S431" s="25">
        <f>ROUND(('NEW Reference'!L$6*List!$H431)+'NEW Reference'!L$7,0)</f>
        <v>3829</v>
      </c>
      <c r="T431" s="25">
        <f>ROUND(('NEW Reference'!M$6*List!$H431)+'NEW Reference'!M$7,0)</f>
        <v>4573</v>
      </c>
      <c r="U431" s="25">
        <f>ROUND(('NEW Reference'!N$6*List!$H431)+'NEW Reference'!N$7,0)</f>
        <v>18453</v>
      </c>
      <c r="V431" s="26">
        <f>ROUND(('NEW Reference'!O$6*List!$H431)+'NEW Reference'!O$7,0)</f>
        <v>686</v>
      </c>
      <c r="W431" s="26">
        <f>ROUND(('NEW Reference'!P$6*List!$H431)+'NEW Reference'!P$7,0)</f>
        <v>967</v>
      </c>
      <c r="X431" s="26">
        <f>ROUND(('NEW Reference'!Q$6*List!$H431)+'NEW Reference'!Q$7,0)</f>
        <v>483</v>
      </c>
      <c r="Z431" s="3" t="str">
        <f t="shared" si="22"/>
        <v>CAMDEN, Georgia</v>
      </c>
      <c r="AA431" s="79" t="s">
        <v>894</v>
      </c>
      <c r="AB431" s="28" t="s">
        <v>91</v>
      </c>
      <c r="AC431" s="23" t="s">
        <v>862</v>
      </c>
      <c r="AD431" s="29"/>
      <c r="AE431" s="20">
        <f t="shared" si="21"/>
        <v>0.73660000000000003</v>
      </c>
      <c r="AF431" s="75">
        <v>44220</v>
      </c>
      <c r="AG431" t="s">
        <v>895</v>
      </c>
      <c r="AH431" s="20">
        <v>0.91490000000000005</v>
      </c>
    </row>
    <row r="432" spans="1:34">
      <c r="A432" s="83">
        <v>11180</v>
      </c>
      <c r="B432" s="83">
        <v>13043</v>
      </c>
      <c r="C432" s="85">
        <v>99911</v>
      </c>
      <c r="D432" s="78" t="s">
        <v>113</v>
      </c>
      <c r="E432" s="79" t="s">
        <v>896</v>
      </c>
      <c r="F432" s="34" t="s">
        <v>862</v>
      </c>
      <c r="G432" s="24" t="s">
        <v>97</v>
      </c>
      <c r="H432" s="80">
        <f t="shared" si="23"/>
        <v>0.73660000000000003</v>
      </c>
      <c r="I432" s="25">
        <f>ROUND(('NEW Reference'!B$6*List!$H432)+'NEW Reference'!B$7,0)</f>
        <v>1057</v>
      </c>
      <c r="J432" s="25">
        <f>ROUND(('NEW Reference'!C$6*List!$H432)+'NEW Reference'!C$7,0)</f>
        <v>1576</v>
      </c>
      <c r="K432" s="25">
        <f>ROUND(('NEW Reference'!D$6*List!$H432)+'NEW Reference'!D$7,0)</f>
        <v>1888</v>
      </c>
      <c r="L432" s="25">
        <f>ROUND(('NEW Reference'!E$6*List!$H432)+'NEW Reference'!E$7,0)</f>
        <v>2335</v>
      </c>
      <c r="M432" s="25">
        <f>ROUND(('NEW Reference'!F$6*List!$H432)+'NEW Reference'!F$7,0)</f>
        <v>2432</v>
      </c>
      <c r="N432" s="25">
        <f>ROUND(('NEW Reference'!G$6*List!$H432)+'NEW Reference'!G$7,0)</f>
        <v>2753</v>
      </c>
      <c r="O432" s="25">
        <f>ROUND(('NEW Reference'!H$6*List!$H432)+'NEW Reference'!H$7,0)</f>
        <v>2858</v>
      </c>
      <c r="P432" s="25">
        <f>ROUND(('NEW Reference'!I$6*List!$H432)+'NEW Reference'!I$7,0)</f>
        <v>2971</v>
      </c>
      <c r="Q432" s="25">
        <f>ROUND(('NEW Reference'!J$6*List!$H432)+'NEW Reference'!J$7,0)</f>
        <v>3440</v>
      </c>
      <c r="R432" s="25">
        <f>ROUND(('NEW Reference'!K$6*List!$H432)+'NEW Reference'!K$7,0)</f>
        <v>3549</v>
      </c>
      <c r="S432" s="25">
        <f>ROUND(('NEW Reference'!L$6*List!$H432)+'NEW Reference'!L$7,0)</f>
        <v>3829</v>
      </c>
      <c r="T432" s="25">
        <f>ROUND(('NEW Reference'!M$6*List!$H432)+'NEW Reference'!M$7,0)</f>
        <v>4573</v>
      </c>
      <c r="U432" s="25">
        <f>ROUND(('NEW Reference'!N$6*List!$H432)+'NEW Reference'!N$7,0)</f>
        <v>18453</v>
      </c>
      <c r="V432" s="26">
        <f>ROUND(('NEW Reference'!O$6*List!$H432)+'NEW Reference'!O$7,0)</f>
        <v>686</v>
      </c>
      <c r="W432" s="26">
        <f>ROUND(('NEW Reference'!P$6*List!$H432)+'NEW Reference'!P$7,0)</f>
        <v>967</v>
      </c>
      <c r="X432" s="26">
        <f>ROUND(('NEW Reference'!Q$6*List!$H432)+'NEW Reference'!Q$7,0)</f>
        <v>483</v>
      </c>
      <c r="Z432" s="3" t="str">
        <f t="shared" si="22"/>
        <v>CANDLER, Georgia</v>
      </c>
      <c r="AA432" s="79" t="s">
        <v>896</v>
      </c>
      <c r="AB432" s="28" t="s">
        <v>91</v>
      </c>
      <c r="AC432" s="30" t="s">
        <v>862</v>
      </c>
      <c r="AD432" s="31"/>
      <c r="AE432" s="20">
        <f t="shared" si="21"/>
        <v>0.73660000000000003</v>
      </c>
      <c r="AF432" s="75">
        <v>44300</v>
      </c>
      <c r="AG432" t="s">
        <v>897</v>
      </c>
      <c r="AH432" s="20">
        <v>1.1283000000000001</v>
      </c>
    </row>
    <row r="433" spans="1:34">
      <c r="A433" s="83">
        <v>11190</v>
      </c>
      <c r="B433" s="83">
        <v>13045</v>
      </c>
      <c r="C433" s="85">
        <v>12054</v>
      </c>
      <c r="D433" s="78" t="s">
        <v>249</v>
      </c>
      <c r="E433" s="79" t="s">
        <v>351</v>
      </c>
      <c r="F433" s="33" t="s">
        <v>862</v>
      </c>
      <c r="G433" s="24" t="s">
        <v>90</v>
      </c>
      <c r="H433" s="80">
        <f t="shared" si="23"/>
        <v>1.0038</v>
      </c>
      <c r="I433" s="25">
        <f>ROUND(('NEW Reference'!B$6*List!$H433)+'NEW Reference'!B$7,0)</f>
        <v>1320</v>
      </c>
      <c r="J433" s="25">
        <f>ROUND(('NEW Reference'!C$6*List!$H433)+'NEW Reference'!C$7,0)</f>
        <v>1969</v>
      </c>
      <c r="K433" s="25">
        <f>ROUND(('NEW Reference'!D$6*List!$H433)+'NEW Reference'!D$7,0)</f>
        <v>2359</v>
      </c>
      <c r="L433" s="25">
        <f>ROUND(('NEW Reference'!E$6*List!$H433)+'NEW Reference'!E$7,0)</f>
        <v>2917</v>
      </c>
      <c r="M433" s="25">
        <f>ROUND(('NEW Reference'!F$6*List!$H433)+'NEW Reference'!F$7,0)</f>
        <v>3039</v>
      </c>
      <c r="N433" s="25">
        <f>ROUND(('NEW Reference'!G$6*List!$H433)+'NEW Reference'!G$7,0)</f>
        <v>3440</v>
      </c>
      <c r="O433" s="25">
        <f>ROUND(('NEW Reference'!H$6*List!$H433)+'NEW Reference'!H$7,0)</f>
        <v>3571</v>
      </c>
      <c r="P433" s="25">
        <f>ROUND(('NEW Reference'!I$6*List!$H433)+'NEW Reference'!I$7,0)</f>
        <v>3711</v>
      </c>
      <c r="Q433" s="25">
        <f>ROUND(('NEW Reference'!J$6*List!$H433)+'NEW Reference'!J$7,0)</f>
        <v>4298</v>
      </c>
      <c r="R433" s="25">
        <f>ROUND(('NEW Reference'!K$6*List!$H433)+'NEW Reference'!K$7,0)</f>
        <v>4433</v>
      </c>
      <c r="S433" s="25">
        <f>ROUND(('NEW Reference'!L$6*List!$H433)+'NEW Reference'!L$7,0)</f>
        <v>4784</v>
      </c>
      <c r="T433" s="25">
        <f>ROUND(('NEW Reference'!M$6*List!$H433)+'NEW Reference'!M$7,0)</f>
        <v>5713</v>
      </c>
      <c r="U433" s="25">
        <f>ROUND(('NEW Reference'!N$6*List!$H433)+'NEW Reference'!N$7,0)</f>
        <v>23053</v>
      </c>
      <c r="V433" s="26">
        <f>ROUND(('NEW Reference'!O$6*List!$H433)+'NEW Reference'!O$7,0)</f>
        <v>857</v>
      </c>
      <c r="W433" s="26">
        <f>ROUND(('NEW Reference'!P$6*List!$H433)+'NEW Reference'!P$7,0)</f>
        <v>1208</v>
      </c>
      <c r="X433" s="26">
        <f>ROUND(('NEW Reference'!Q$6*List!$H433)+'NEW Reference'!Q$7,0)</f>
        <v>604</v>
      </c>
      <c r="Z433" s="3" t="str">
        <f t="shared" si="22"/>
        <v>CARROLL, Georgia</v>
      </c>
      <c r="AA433" s="79" t="s">
        <v>351</v>
      </c>
      <c r="AB433" s="28" t="s">
        <v>91</v>
      </c>
      <c r="AC433" s="23" t="s">
        <v>862</v>
      </c>
      <c r="AD433" s="29"/>
      <c r="AE433" s="20">
        <f t="shared" si="21"/>
        <v>1.0038</v>
      </c>
      <c r="AF433" s="75">
        <v>44420</v>
      </c>
      <c r="AG433" t="s">
        <v>898</v>
      </c>
      <c r="AH433" s="20">
        <v>0.86660000000000004</v>
      </c>
    </row>
    <row r="434" spans="1:34">
      <c r="A434" s="83">
        <v>11200</v>
      </c>
      <c r="B434" s="83">
        <v>13047</v>
      </c>
      <c r="C434" s="85">
        <v>16860</v>
      </c>
      <c r="D434" s="78" t="s">
        <v>352</v>
      </c>
      <c r="E434" s="79" t="s">
        <v>899</v>
      </c>
      <c r="F434" s="33" t="s">
        <v>862</v>
      </c>
      <c r="G434" s="24" t="s">
        <v>90</v>
      </c>
      <c r="H434" s="80">
        <f t="shared" si="23"/>
        <v>0.85600000000000021</v>
      </c>
      <c r="I434" s="25">
        <f>ROUND(('NEW Reference'!B$6*List!$H434)+'NEW Reference'!B$7,0)</f>
        <v>1175</v>
      </c>
      <c r="J434" s="25">
        <f>ROUND(('NEW Reference'!C$6*List!$H434)+'NEW Reference'!C$7,0)</f>
        <v>1751</v>
      </c>
      <c r="K434" s="25">
        <f>ROUND(('NEW Reference'!D$6*List!$H434)+'NEW Reference'!D$7,0)</f>
        <v>2099</v>
      </c>
      <c r="L434" s="25">
        <f>ROUND(('NEW Reference'!E$6*List!$H434)+'NEW Reference'!E$7,0)</f>
        <v>2595</v>
      </c>
      <c r="M434" s="25">
        <f>ROUND(('NEW Reference'!F$6*List!$H434)+'NEW Reference'!F$7,0)</f>
        <v>2703</v>
      </c>
      <c r="N434" s="25">
        <f>ROUND(('NEW Reference'!G$6*List!$H434)+'NEW Reference'!G$7,0)</f>
        <v>3060</v>
      </c>
      <c r="O434" s="25">
        <f>ROUND(('NEW Reference'!H$6*List!$H434)+'NEW Reference'!H$7,0)</f>
        <v>3177</v>
      </c>
      <c r="P434" s="25">
        <f>ROUND(('NEW Reference'!I$6*List!$H434)+'NEW Reference'!I$7,0)</f>
        <v>3302</v>
      </c>
      <c r="Q434" s="25">
        <f>ROUND(('NEW Reference'!J$6*List!$H434)+'NEW Reference'!J$7,0)</f>
        <v>3823</v>
      </c>
      <c r="R434" s="25">
        <f>ROUND(('NEW Reference'!K$6*List!$H434)+'NEW Reference'!K$7,0)</f>
        <v>3944</v>
      </c>
      <c r="S434" s="25">
        <f>ROUND(('NEW Reference'!L$6*List!$H434)+'NEW Reference'!L$7,0)</f>
        <v>4256</v>
      </c>
      <c r="T434" s="25">
        <f>ROUND(('NEW Reference'!M$6*List!$H434)+'NEW Reference'!M$7,0)</f>
        <v>5083</v>
      </c>
      <c r="U434" s="25">
        <f>ROUND(('NEW Reference'!N$6*List!$H434)+'NEW Reference'!N$7,0)</f>
        <v>20508</v>
      </c>
      <c r="V434" s="26">
        <f>ROUND(('NEW Reference'!O$6*List!$H434)+'NEW Reference'!O$7,0)</f>
        <v>762</v>
      </c>
      <c r="W434" s="26">
        <f>ROUND(('NEW Reference'!P$6*List!$H434)+'NEW Reference'!P$7,0)</f>
        <v>1074</v>
      </c>
      <c r="X434" s="26">
        <f>ROUND(('NEW Reference'!Q$6*List!$H434)+'NEW Reference'!Q$7,0)</f>
        <v>537</v>
      </c>
      <c r="Z434" s="3" t="str">
        <f t="shared" si="22"/>
        <v>CATOOSA, Georgia</v>
      </c>
      <c r="AA434" s="79" t="s">
        <v>899</v>
      </c>
      <c r="AB434" s="28" t="s">
        <v>91</v>
      </c>
      <c r="AC434" s="30" t="s">
        <v>862</v>
      </c>
      <c r="AD434" s="31"/>
      <c r="AE434" s="20">
        <f t="shared" si="21"/>
        <v>0.85600000000000021</v>
      </c>
      <c r="AF434" s="75">
        <v>44700</v>
      </c>
      <c r="AG434" t="s">
        <v>552</v>
      </c>
      <c r="AH434" s="20">
        <v>1.5019</v>
      </c>
    </row>
    <row r="435" spans="1:34">
      <c r="A435" s="83">
        <v>11210</v>
      </c>
      <c r="B435" s="83">
        <v>13049</v>
      </c>
      <c r="C435" s="85">
        <v>99911</v>
      </c>
      <c r="D435" s="78" t="s">
        <v>113</v>
      </c>
      <c r="E435" s="79" t="s">
        <v>900</v>
      </c>
      <c r="F435" s="34" t="s">
        <v>862</v>
      </c>
      <c r="G435" s="24" t="s">
        <v>97</v>
      </c>
      <c r="H435" s="80">
        <f t="shared" si="23"/>
        <v>0.73660000000000003</v>
      </c>
      <c r="I435" s="25">
        <f>ROUND(('NEW Reference'!B$6*List!$H435)+'NEW Reference'!B$7,0)</f>
        <v>1057</v>
      </c>
      <c r="J435" s="25">
        <f>ROUND(('NEW Reference'!C$6*List!$H435)+'NEW Reference'!C$7,0)</f>
        <v>1576</v>
      </c>
      <c r="K435" s="25">
        <f>ROUND(('NEW Reference'!D$6*List!$H435)+'NEW Reference'!D$7,0)</f>
        <v>1888</v>
      </c>
      <c r="L435" s="25">
        <f>ROUND(('NEW Reference'!E$6*List!$H435)+'NEW Reference'!E$7,0)</f>
        <v>2335</v>
      </c>
      <c r="M435" s="25">
        <f>ROUND(('NEW Reference'!F$6*List!$H435)+'NEW Reference'!F$7,0)</f>
        <v>2432</v>
      </c>
      <c r="N435" s="25">
        <f>ROUND(('NEW Reference'!G$6*List!$H435)+'NEW Reference'!G$7,0)</f>
        <v>2753</v>
      </c>
      <c r="O435" s="25">
        <f>ROUND(('NEW Reference'!H$6*List!$H435)+'NEW Reference'!H$7,0)</f>
        <v>2858</v>
      </c>
      <c r="P435" s="25">
        <f>ROUND(('NEW Reference'!I$6*List!$H435)+'NEW Reference'!I$7,0)</f>
        <v>2971</v>
      </c>
      <c r="Q435" s="25">
        <f>ROUND(('NEW Reference'!J$6*List!$H435)+'NEW Reference'!J$7,0)</f>
        <v>3440</v>
      </c>
      <c r="R435" s="25">
        <f>ROUND(('NEW Reference'!K$6*List!$H435)+'NEW Reference'!K$7,0)</f>
        <v>3549</v>
      </c>
      <c r="S435" s="25">
        <f>ROUND(('NEW Reference'!L$6*List!$H435)+'NEW Reference'!L$7,0)</f>
        <v>3829</v>
      </c>
      <c r="T435" s="25">
        <f>ROUND(('NEW Reference'!M$6*List!$H435)+'NEW Reference'!M$7,0)</f>
        <v>4573</v>
      </c>
      <c r="U435" s="25">
        <f>ROUND(('NEW Reference'!N$6*List!$H435)+'NEW Reference'!N$7,0)</f>
        <v>18453</v>
      </c>
      <c r="V435" s="26">
        <f>ROUND(('NEW Reference'!O$6*List!$H435)+'NEW Reference'!O$7,0)</f>
        <v>686</v>
      </c>
      <c r="W435" s="26">
        <f>ROUND(('NEW Reference'!P$6*List!$H435)+'NEW Reference'!P$7,0)</f>
        <v>967</v>
      </c>
      <c r="X435" s="26">
        <f>ROUND(('NEW Reference'!Q$6*List!$H435)+'NEW Reference'!Q$7,0)</f>
        <v>483</v>
      </c>
      <c r="Z435" s="3" t="str">
        <f t="shared" si="22"/>
        <v>CHARLTON, Georgia</v>
      </c>
      <c r="AA435" s="79" t="s">
        <v>900</v>
      </c>
      <c r="AB435" s="28" t="s">
        <v>91</v>
      </c>
      <c r="AC435" s="23" t="s">
        <v>862</v>
      </c>
      <c r="AD435" s="29"/>
      <c r="AE435" s="20">
        <f t="shared" si="21"/>
        <v>0.73660000000000003</v>
      </c>
      <c r="AF435" s="75">
        <v>44940</v>
      </c>
      <c r="AG435" t="s">
        <v>901</v>
      </c>
      <c r="AH435" s="20">
        <v>0.8548</v>
      </c>
    </row>
    <row r="436" spans="1:34">
      <c r="A436" s="83">
        <v>11220</v>
      </c>
      <c r="B436" s="83">
        <v>13051</v>
      </c>
      <c r="C436" s="85">
        <v>42340</v>
      </c>
      <c r="D436" s="78" t="s">
        <v>863</v>
      </c>
      <c r="E436" s="79" t="s">
        <v>902</v>
      </c>
      <c r="F436" s="33" t="s">
        <v>862</v>
      </c>
      <c r="G436" s="24" t="s">
        <v>90</v>
      </c>
      <c r="H436" s="80">
        <f t="shared" si="23"/>
        <v>0.8248000000000002</v>
      </c>
      <c r="I436" s="25">
        <f>ROUND(('NEW Reference'!B$6*List!$H436)+'NEW Reference'!B$7,0)</f>
        <v>1144</v>
      </c>
      <c r="J436" s="25">
        <f>ROUND(('NEW Reference'!C$6*List!$H436)+'NEW Reference'!C$7,0)</f>
        <v>1706</v>
      </c>
      <c r="K436" s="25">
        <f>ROUND(('NEW Reference'!D$6*List!$H436)+'NEW Reference'!D$7,0)</f>
        <v>2044</v>
      </c>
      <c r="L436" s="25">
        <f>ROUND(('NEW Reference'!E$6*List!$H436)+'NEW Reference'!E$7,0)</f>
        <v>2527</v>
      </c>
      <c r="M436" s="25">
        <f>ROUND(('NEW Reference'!F$6*List!$H436)+'NEW Reference'!F$7,0)</f>
        <v>2632</v>
      </c>
      <c r="N436" s="25">
        <f>ROUND(('NEW Reference'!G$6*List!$H436)+'NEW Reference'!G$7,0)</f>
        <v>2980</v>
      </c>
      <c r="O436" s="25">
        <f>ROUND(('NEW Reference'!H$6*List!$H436)+'NEW Reference'!H$7,0)</f>
        <v>3094</v>
      </c>
      <c r="P436" s="25">
        <f>ROUND(('NEW Reference'!I$6*List!$H436)+'NEW Reference'!I$7,0)</f>
        <v>3215</v>
      </c>
      <c r="Q436" s="25">
        <f>ROUND(('NEW Reference'!J$6*List!$H436)+'NEW Reference'!J$7,0)</f>
        <v>3723</v>
      </c>
      <c r="R436" s="25">
        <f>ROUND(('NEW Reference'!K$6*List!$H436)+'NEW Reference'!K$7,0)</f>
        <v>3841</v>
      </c>
      <c r="S436" s="25">
        <f>ROUND(('NEW Reference'!L$6*List!$H436)+'NEW Reference'!L$7,0)</f>
        <v>4144</v>
      </c>
      <c r="T436" s="25">
        <f>ROUND(('NEW Reference'!M$6*List!$H436)+'NEW Reference'!M$7,0)</f>
        <v>4950</v>
      </c>
      <c r="U436" s="25">
        <f>ROUND(('NEW Reference'!N$6*List!$H436)+'NEW Reference'!N$7,0)</f>
        <v>19971</v>
      </c>
      <c r="V436" s="26">
        <f>ROUND(('NEW Reference'!O$6*List!$H436)+'NEW Reference'!O$7,0)</f>
        <v>742</v>
      </c>
      <c r="W436" s="26">
        <f>ROUND(('NEW Reference'!P$6*List!$H436)+'NEW Reference'!P$7,0)</f>
        <v>1046</v>
      </c>
      <c r="X436" s="26">
        <f>ROUND(('NEW Reference'!Q$6*List!$H436)+'NEW Reference'!Q$7,0)</f>
        <v>523</v>
      </c>
      <c r="Z436" s="3" t="str">
        <f t="shared" si="22"/>
        <v>CHATHAM, Georgia</v>
      </c>
      <c r="AA436" s="79" t="s">
        <v>902</v>
      </c>
      <c r="AB436" s="28" t="s">
        <v>91</v>
      </c>
      <c r="AC436" s="30" t="s">
        <v>862</v>
      </c>
      <c r="AD436" s="31"/>
      <c r="AE436" s="20">
        <f t="shared" si="21"/>
        <v>0.8248000000000002</v>
      </c>
      <c r="AF436" s="75">
        <v>45060</v>
      </c>
      <c r="AG436" t="s">
        <v>903</v>
      </c>
      <c r="AH436" s="20">
        <v>0.96479999999999999</v>
      </c>
    </row>
    <row r="437" spans="1:34">
      <c r="A437" s="83">
        <v>11230</v>
      </c>
      <c r="B437" s="83">
        <v>13053</v>
      </c>
      <c r="C437" s="85">
        <v>17980</v>
      </c>
      <c r="D437" s="78" t="s">
        <v>214</v>
      </c>
      <c r="E437" s="79" t="s">
        <v>904</v>
      </c>
      <c r="F437" s="33" t="s">
        <v>862</v>
      </c>
      <c r="G437" s="24" t="s">
        <v>90</v>
      </c>
      <c r="H437" s="80">
        <f t="shared" si="23"/>
        <v>0.77959999999999996</v>
      </c>
      <c r="I437" s="25">
        <f>ROUND(('NEW Reference'!B$6*List!$H437)+'NEW Reference'!B$7,0)</f>
        <v>1099</v>
      </c>
      <c r="J437" s="25">
        <f>ROUND(('NEW Reference'!C$6*List!$H437)+'NEW Reference'!C$7,0)</f>
        <v>1639</v>
      </c>
      <c r="K437" s="25">
        <f>ROUND(('NEW Reference'!D$6*List!$H437)+'NEW Reference'!D$7,0)</f>
        <v>1964</v>
      </c>
      <c r="L437" s="25">
        <f>ROUND(('NEW Reference'!E$6*List!$H437)+'NEW Reference'!E$7,0)</f>
        <v>2428</v>
      </c>
      <c r="M437" s="25">
        <f>ROUND(('NEW Reference'!F$6*List!$H437)+'NEW Reference'!F$7,0)</f>
        <v>2530</v>
      </c>
      <c r="N437" s="25">
        <f>ROUND(('NEW Reference'!G$6*List!$H437)+'NEW Reference'!G$7,0)</f>
        <v>2864</v>
      </c>
      <c r="O437" s="25">
        <f>ROUND(('NEW Reference'!H$6*List!$H437)+'NEW Reference'!H$7,0)</f>
        <v>2973</v>
      </c>
      <c r="P437" s="25">
        <f>ROUND(('NEW Reference'!I$6*List!$H437)+'NEW Reference'!I$7,0)</f>
        <v>3090</v>
      </c>
      <c r="Q437" s="25">
        <f>ROUND(('NEW Reference'!J$6*List!$H437)+'NEW Reference'!J$7,0)</f>
        <v>3578</v>
      </c>
      <c r="R437" s="25">
        <f>ROUND(('NEW Reference'!K$6*List!$H437)+'NEW Reference'!K$7,0)</f>
        <v>3691</v>
      </c>
      <c r="S437" s="25">
        <f>ROUND(('NEW Reference'!L$6*List!$H437)+'NEW Reference'!L$7,0)</f>
        <v>3983</v>
      </c>
      <c r="T437" s="25">
        <f>ROUND(('NEW Reference'!M$6*List!$H437)+'NEW Reference'!M$7,0)</f>
        <v>4757</v>
      </c>
      <c r="U437" s="25">
        <f>ROUND(('NEW Reference'!N$6*List!$H437)+'NEW Reference'!N$7,0)</f>
        <v>19193</v>
      </c>
      <c r="V437" s="26">
        <f>ROUND(('NEW Reference'!O$6*List!$H437)+'NEW Reference'!O$7,0)</f>
        <v>714</v>
      </c>
      <c r="W437" s="26">
        <f>ROUND(('NEW Reference'!P$6*List!$H437)+'NEW Reference'!P$7,0)</f>
        <v>1005</v>
      </c>
      <c r="X437" s="26">
        <f>ROUND(('NEW Reference'!Q$6*List!$H437)+'NEW Reference'!Q$7,0)</f>
        <v>503</v>
      </c>
      <c r="Z437" s="3" t="str">
        <f t="shared" si="22"/>
        <v>CHATTAHOOCHEE, Georgia</v>
      </c>
      <c r="AA437" s="79" t="s">
        <v>904</v>
      </c>
      <c r="AB437" s="28" t="s">
        <v>91</v>
      </c>
      <c r="AC437" s="30" t="s">
        <v>862</v>
      </c>
      <c r="AD437" s="31"/>
      <c r="AE437" s="20">
        <f t="shared" si="21"/>
        <v>0.77959999999999996</v>
      </c>
      <c r="AF437" s="75">
        <v>45104</v>
      </c>
      <c r="AG437" t="s">
        <v>905</v>
      </c>
      <c r="AH437" s="20">
        <v>1.2768000000000002</v>
      </c>
    </row>
    <row r="438" spans="1:34">
      <c r="A438" s="83">
        <v>11240</v>
      </c>
      <c r="B438" s="83">
        <v>13055</v>
      </c>
      <c r="C438" s="85">
        <v>99911</v>
      </c>
      <c r="D438" s="78" t="s">
        <v>113</v>
      </c>
      <c r="E438" s="79" t="s">
        <v>906</v>
      </c>
      <c r="F438" s="34" t="s">
        <v>862</v>
      </c>
      <c r="G438" s="24" t="s">
        <v>97</v>
      </c>
      <c r="H438" s="80">
        <f t="shared" si="23"/>
        <v>0.73660000000000003</v>
      </c>
      <c r="I438" s="25">
        <f>ROUND(('NEW Reference'!B$6*List!$H438)+'NEW Reference'!B$7,0)</f>
        <v>1057</v>
      </c>
      <c r="J438" s="25">
        <f>ROUND(('NEW Reference'!C$6*List!$H438)+'NEW Reference'!C$7,0)</f>
        <v>1576</v>
      </c>
      <c r="K438" s="25">
        <f>ROUND(('NEW Reference'!D$6*List!$H438)+'NEW Reference'!D$7,0)</f>
        <v>1888</v>
      </c>
      <c r="L438" s="25">
        <f>ROUND(('NEW Reference'!E$6*List!$H438)+'NEW Reference'!E$7,0)</f>
        <v>2335</v>
      </c>
      <c r="M438" s="25">
        <f>ROUND(('NEW Reference'!F$6*List!$H438)+'NEW Reference'!F$7,0)</f>
        <v>2432</v>
      </c>
      <c r="N438" s="25">
        <f>ROUND(('NEW Reference'!G$6*List!$H438)+'NEW Reference'!G$7,0)</f>
        <v>2753</v>
      </c>
      <c r="O438" s="25">
        <f>ROUND(('NEW Reference'!H$6*List!$H438)+'NEW Reference'!H$7,0)</f>
        <v>2858</v>
      </c>
      <c r="P438" s="25">
        <f>ROUND(('NEW Reference'!I$6*List!$H438)+'NEW Reference'!I$7,0)</f>
        <v>2971</v>
      </c>
      <c r="Q438" s="25">
        <f>ROUND(('NEW Reference'!J$6*List!$H438)+'NEW Reference'!J$7,0)</f>
        <v>3440</v>
      </c>
      <c r="R438" s="25">
        <f>ROUND(('NEW Reference'!K$6*List!$H438)+'NEW Reference'!K$7,0)</f>
        <v>3549</v>
      </c>
      <c r="S438" s="25">
        <f>ROUND(('NEW Reference'!L$6*List!$H438)+'NEW Reference'!L$7,0)</f>
        <v>3829</v>
      </c>
      <c r="T438" s="25">
        <f>ROUND(('NEW Reference'!M$6*List!$H438)+'NEW Reference'!M$7,0)</f>
        <v>4573</v>
      </c>
      <c r="U438" s="25">
        <f>ROUND(('NEW Reference'!N$6*List!$H438)+'NEW Reference'!N$7,0)</f>
        <v>18453</v>
      </c>
      <c r="V438" s="26">
        <f>ROUND(('NEW Reference'!O$6*List!$H438)+'NEW Reference'!O$7,0)</f>
        <v>686</v>
      </c>
      <c r="W438" s="26">
        <f>ROUND(('NEW Reference'!P$6*List!$H438)+'NEW Reference'!P$7,0)</f>
        <v>967</v>
      </c>
      <c r="X438" s="26">
        <f>ROUND(('NEW Reference'!Q$6*List!$H438)+'NEW Reference'!Q$7,0)</f>
        <v>483</v>
      </c>
      <c r="Z438" s="3" t="str">
        <f t="shared" si="22"/>
        <v>CHATTOOGA, Georgia</v>
      </c>
      <c r="AA438" s="79" t="s">
        <v>906</v>
      </c>
      <c r="AB438" s="28" t="s">
        <v>91</v>
      </c>
      <c r="AC438" s="23" t="s">
        <v>862</v>
      </c>
      <c r="AD438" s="29"/>
      <c r="AE438" s="20">
        <f t="shared" si="21"/>
        <v>0.73660000000000003</v>
      </c>
      <c r="AF438" s="75">
        <v>45220</v>
      </c>
      <c r="AG438" t="s">
        <v>784</v>
      </c>
      <c r="AH438" s="20">
        <v>0.74260000000000004</v>
      </c>
    </row>
    <row r="439" spans="1:34">
      <c r="A439" s="83">
        <v>11250</v>
      </c>
      <c r="B439" s="83">
        <v>13057</v>
      </c>
      <c r="C439" s="85">
        <v>31924</v>
      </c>
      <c r="D439" s="78" t="s">
        <v>671</v>
      </c>
      <c r="E439" s="79" t="s">
        <v>112</v>
      </c>
      <c r="F439" s="33" t="s">
        <v>862</v>
      </c>
      <c r="G439" s="24" t="s">
        <v>90</v>
      </c>
      <c r="H439" s="80">
        <f t="shared" si="23"/>
        <v>1.0192000000000001</v>
      </c>
      <c r="I439" s="25">
        <f>ROUND(('NEW Reference'!B$6*List!$H439)+'NEW Reference'!B$7,0)</f>
        <v>1335</v>
      </c>
      <c r="J439" s="25">
        <f>ROUND(('NEW Reference'!C$6*List!$H439)+'NEW Reference'!C$7,0)</f>
        <v>1991</v>
      </c>
      <c r="K439" s="25">
        <f>ROUND(('NEW Reference'!D$6*List!$H439)+'NEW Reference'!D$7,0)</f>
        <v>2386</v>
      </c>
      <c r="L439" s="25">
        <f>ROUND(('NEW Reference'!E$6*List!$H439)+'NEW Reference'!E$7,0)</f>
        <v>2950</v>
      </c>
      <c r="M439" s="25">
        <f>ROUND(('NEW Reference'!F$6*List!$H439)+'NEW Reference'!F$7,0)</f>
        <v>3074</v>
      </c>
      <c r="N439" s="25">
        <f>ROUND(('NEW Reference'!G$6*List!$H439)+'NEW Reference'!G$7,0)</f>
        <v>3479</v>
      </c>
      <c r="O439" s="25">
        <f>ROUND(('NEW Reference'!H$6*List!$H439)+'NEW Reference'!H$7,0)</f>
        <v>3612</v>
      </c>
      <c r="P439" s="25">
        <f>ROUND(('NEW Reference'!I$6*List!$H439)+'NEW Reference'!I$7,0)</f>
        <v>3754</v>
      </c>
      <c r="Q439" s="25">
        <f>ROUND(('NEW Reference'!J$6*List!$H439)+'NEW Reference'!J$7,0)</f>
        <v>4347</v>
      </c>
      <c r="R439" s="25">
        <f>ROUND(('NEW Reference'!K$6*List!$H439)+'NEW Reference'!K$7,0)</f>
        <v>4484</v>
      </c>
      <c r="S439" s="25">
        <f>ROUND(('NEW Reference'!L$6*List!$H439)+'NEW Reference'!L$7,0)</f>
        <v>4839</v>
      </c>
      <c r="T439" s="25">
        <f>ROUND(('NEW Reference'!M$6*List!$H439)+'NEW Reference'!M$7,0)</f>
        <v>5779</v>
      </c>
      <c r="U439" s="25">
        <f>ROUND(('NEW Reference'!N$6*List!$H439)+'NEW Reference'!N$7,0)</f>
        <v>23318</v>
      </c>
      <c r="V439" s="26">
        <f>ROUND(('NEW Reference'!O$6*List!$H439)+'NEW Reference'!O$7,0)</f>
        <v>867</v>
      </c>
      <c r="W439" s="26">
        <f>ROUND(('NEW Reference'!P$6*List!$H439)+'NEW Reference'!P$7,0)</f>
        <v>1222</v>
      </c>
      <c r="X439" s="26">
        <f>ROUND(('NEW Reference'!Q$6*List!$H439)+'NEW Reference'!Q$7,0)</f>
        <v>611</v>
      </c>
      <c r="Z439" s="3" t="str">
        <f t="shared" si="22"/>
        <v>CHEROKEE, Georgia</v>
      </c>
      <c r="AA439" s="79" t="s">
        <v>112</v>
      </c>
      <c r="AB439" s="28" t="s">
        <v>91</v>
      </c>
      <c r="AC439" s="30" t="s">
        <v>862</v>
      </c>
      <c r="AD439" s="31"/>
      <c r="AE439" s="20">
        <f t="shared" si="21"/>
        <v>1.0192000000000001</v>
      </c>
      <c r="AF439" s="75">
        <v>45294</v>
      </c>
      <c r="AG439" t="s">
        <v>798</v>
      </c>
      <c r="AH439" s="20">
        <v>0.9012</v>
      </c>
    </row>
    <row r="440" spans="1:34">
      <c r="A440" s="83">
        <v>11260</v>
      </c>
      <c r="B440" s="83">
        <v>13059</v>
      </c>
      <c r="C440" s="85">
        <v>12020</v>
      </c>
      <c r="D440" s="78" t="s">
        <v>247</v>
      </c>
      <c r="E440" s="79" t="s">
        <v>118</v>
      </c>
      <c r="F440" s="33" t="s">
        <v>862</v>
      </c>
      <c r="G440" s="24" t="s">
        <v>90</v>
      </c>
      <c r="H440" s="80">
        <f t="shared" si="23"/>
        <v>0.86850000000000005</v>
      </c>
      <c r="I440" s="25">
        <f>ROUND(('NEW Reference'!B$6*List!$H440)+'NEW Reference'!B$7,0)</f>
        <v>1187</v>
      </c>
      <c r="J440" s="25">
        <f>ROUND(('NEW Reference'!C$6*List!$H440)+'NEW Reference'!C$7,0)</f>
        <v>1770</v>
      </c>
      <c r="K440" s="25">
        <f>ROUND(('NEW Reference'!D$6*List!$H440)+'NEW Reference'!D$7,0)</f>
        <v>2121</v>
      </c>
      <c r="L440" s="25">
        <f>ROUND(('NEW Reference'!E$6*List!$H440)+'NEW Reference'!E$7,0)</f>
        <v>2622</v>
      </c>
      <c r="M440" s="25">
        <f>ROUND(('NEW Reference'!F$6*List!$H440)+'NEW Reference'!F$7,0)</f>
        <v>2732</v>
      </c>
      <c r="N440" s="25">
        <f>ROUND(('NEW Reference'!G$6*List!$H440)+'NEW Reference'!G$7,0)</f>
        <v>3092</v>
      </c>
      <c r="O440" s="25">
        <f>ROUND(('NEW Reference'!H$6*List!$H440)+'NEW Reference'!H$7,0)</f>
        <v>3210</v>
      </c>
      <c r="P440" s="25">
        <f>ROUND(('NEW Reference'!I$6*List!$H440)+'NEW Reference'!I$7,0)</f>
        <v>3336</v>
      </c>
      <c r="Q440" s="25">
        <f>ROUND(('NEW Reference'!J$6*List!$H440)+'NEW Reference'!J$7,0)</f>
        <v>3863</v>
      </c>
      <c r="R440" s="25">
        <f>ROUND(('NEW Reference'!K$6*List!$H440)+'NEW Reference'!K$7,0)</f>
        <v>3985</v>
      </c>
      <c r="S440" s="25">
        <f>ROUND(('NEW Reference'!L$6*List!$H440)+'NEW Reference'!L$7,0)</f>
        <v>4300</v>
      </c>
      <c r="T440" s="25">
        <f>ROUND(('NEW Reference'!M$6*List!$H440)+'NEW Reference'!M$7,0)</f>
        <v>5136</v>
      </c>
      <c r="U440" s="25">
        <f>ROUND(('NEW Reference'!N$6*List!$H440)+'NEW Reference'!N$7,0)</f>
        <v>20724</v>
      </c>
      <c r="V440" s="26">
        <f>ROUND(('NEW Reference'!O$6*List!$H440)+'NEW Reference'!O$7,0)</f>
        <v>770</v>
      </c>
      <c r="W440" s="26">
        <f>ROUND(('NEW Reference'!P$6*List!$H440)+'NEW Reference'!P$7,0)</f>
        <v>1086</v>
      </c>
      <c r="X440" s="26">
        <f>ROUND(('NEW Reference'!Q$6*List!$H440)+'NEW Reference'!Q$7,0)</f>
        <v>543</v>
      </c>
      <c r="Z440" s="3" t="str">
        <f t="shared" si="22"/>
        <v>CLARKE, Georgia</v>
      </c>
      <c r="AA440" s="79" t="s">
        <v>118</v>
      </c>
      <c r="AB440" s="28" t="s">
        <v>91</v>
      </c>
      <c r="AC440" s="23" t="s">
        <v>862</v>
      </c>
      <c r="AD440" s="29"/>
      <c r="AE440" s="20">
        <f t="shared" si="21"/>
        <v>0.86850000000000005</v>
      </c>
      <c r="AF440" s="75">
        <v>45460</v>
      </c>
      <c r="AG440" t="s">
        <v>907</v>
      </c>
      <c r="AH440" s="20">
        <v>0.9194</v>
      </c>
    </row>
    <row r="441" spans="1:34">
      <c r="A441" s="83">
        <v>11270</v>
      </c>
      <c r="B441" s="83">
        <v>13061</v>
      </c>
      <c r="C441" s="85">
        <v>99911</v>
      </c>
      <c r="D441" s="78" t="s">
        <v>113</v>
      </c>
      <c r="E441" s="79" t="s">
        <v>120</v>
      </c>
      <c r="F441" s="34" t="s">
        <v>862</v>
      </c>
      <c r="G441" s="24" t="s">
        <v>97</v>
      </c>
      <c r="H441" s="80">
        <f t="shared" si="23"/>
        <v>0.73660000000000003</v>
      </c>
      <c r="I441" s="25">
        <f>ROUND(('NEW Reference'!B$6*List!$H441)+'NEW Reference'!B$7,0)</f>
        <v>1057</v>
      </c>
      <c r="J441" s="25">
        <f>ROUND(('NEW Reference'!C$6*List!$H441)+'NEW Reference'!C$7,0)</f>
        <v>1576</v>
      </c>
      <c r="K441" s="25">
        <f>ROUND(('NEW Reference'!D$6*List!$H441)+'NEW Reference'!D$7,0)</f>
        <v>1888</v>
      </c>
      <c r="L441" s="25">
        <f>ROUND(('NEW Reference'!E$6*List!$H441)+'NEW Reference'!E$7,0)</f>
        <v>2335</v>
      </c>
      <c r="M441" s="25">
        <f>ROUND(('NEW Reference'!F$6*List!$H441)+'NEW Reference'!F$7,0)</f>
        <v>2432</v>
      </c>
      <c r="N441" s="25">
        <f>ROUND(('NEW Reference'!G$6*List!$H441)+'NEW Reference'!G$7,0)</f>
        <v>2753</v>
      </c>
      <c r="O441" s="25">
        <f>ROUND(('NEW Reference'!H$6*List!$H441)+'NEW Reference'!H$7,0)</f>
        <v>2858</v>
      </c>
      <c r="P441" s="25">
        <f>ROUND(('NEW Reference'!I$6*List!$H441)+'NEW Reference'!I$7,0)</f>
        <v>2971</v>
      </c>
      <c r="Q441" s="25">
        <f>ROUND(('NEW Reference'!J$6*List!$H441)+'NEW Reference'!J$7,0)</f>
        <v>3440</v>
      </c>
      <c r="R441" s="25">
        <f>ROUND(('NEW Reference'!K$6*List!$H441)+'NEW Reference'!K$7,0)</f>
        <v>3549</v>
      </c>
      <c r="S441" s="25">
        <f>ROUND(('NEW Reference'!L$6*List!$H441)+'NEW Reference'!L$7,0)</f>
        <v>3829</v>
      </c>
      <c r="T441" s="25">
        <f>ROUND(('NEW Reference'!M$6*List!$H441)+'NEW Reference'!M$7,0)</f>
        <v>4573</v>
      </c>
      <c r="U441" s="25">
        <f>ROUND(('NEW Reference'!N$6*List!$H441)+'NEW Reference'!N$7,0)</f>
        <v>18453</v>
      </c>
      <c r="V441" s="26">
        <f>ROUND(('NEW Reference'!O$6*List!$H441)+'NEW Reference'!O$7,0)</f>
        <v>686</v>
      </c>
      <c r="W441" s="26">
        <f>ROUND(('NEW Reference'!P$6*List!$H441)+'NEW Reference'!P$7,0)</f>
        <v>967</v>
      </c>
      <c r="X441" s="26">
        <f>ROUND(('NEW Reference'!Q$6*List!$H441)+'NEW Reference'!Q$7,0)</f>
        <v>483</v>
      </c>
      <c r="Z441" s="3" t="str">
        <f t="shared" si="22"/>
        <v>CLAY, Georgia</v>
      </c>
      <c r="AA441" s="79" t="s">
        <v>120</v>
      </c>
      <c r="AB441" s="28" t="s">
        <v>91</v>
      </c>
      <c r="AC441" s="23" t="s">
        <v>862</v>
      </c>
      <c r="AD441" s="29"/>
      <c r="AE441" s="20">
        <f t="shared" si="21"/>
        <v>0.73660000000000003</v>
      </c>
      <c r="AF441" s="75">
        <v>45500</v>
      </c>
      <c r="AG441" t="s">
        <v>410</v>
      </c>
      <c r="AH441" s="20">
        <v>0.94740000000000002</v>
      </c>
    </row>
    <row r="442" spans="1:34">
      <c r="A442" s="83">
        <v>11280</v>
      </c>
      <c r="B442" s="83">
        <v>13063</v>
      </c>
      <c r="C442" s="85">
        <v>12054</v>
      </c>
      <c r="D442" s="78" t="s">
        <v>249</v>
      </c>
      <c r="E442" s="79" t="s">
        <v>908</v>
      </c>
      <c r="F442" s="33" t="s">
        <v>862</v>
      </c>
      <c r="G442" s="24" t="s">
        <v>90</v>
      </c>
      <c r="H442" s="80">
        <f t="shared" si="23"/>
        <v>1.0038</v>
      </c>
      <c r="I442" s="25">
        <f>ROUND(('NEW Reference'!B$6*List!$H442)+'NEW Reference'!B$7,0)</f>
        <v>1320</v>
      </c>
      <c r="J442" s="25">
        <f>ROUND(('NEW Reference'!C$6*List!$H442)+'NEW Reference'!C$7,0)</f>
        <v>1969</v>
      </c>
      <c r="K442" s="25">
        <f>ROUND(('NEW Reference'!D$6*List!$H442)+'NEW Reference'!D$7,0)</f>
        <v>2359</v>
      </c>
      <c r="L442" s="25">
        <f>ROUND(('NEW Reference'!E$6*List!$H442)+'NEW Reference'!E$7,0)</f>
        <v>2917</v>
      </c>
      <c r="M442" s="25">
        <f>ROUND(('NEW Reference'!F$6*List!$H442)+'NEW Reference'!F$7,0)</f>
        <v>3039</v>
      </c>
      <c r="N442" s="25">
        <f>ROUND(('NEW Reference'!G$6*List!$H442)+'NEW Reference'!G$7,0)</f>
        <v>3440</v>
      </c>
      <c r="O442" s="25">
        <f>ROUND(('NEW Reference'!H$6*List!$H442)+'NEW Reference'!H$7,0)</f>
        <v>3571</v>
      </c>
      <c r="P442" s="25">
        <f>ROUND(('NEW Reference'!I$6*List!$H442)+'NEW Reference'!I$7,0)</f>
        <v>3711</v>
      </c>
      <c r="Q442" s="25">
        <f>ROUND(('NEW Reference'!J$6*List!$H442)+'NEW Reference'!J$7,0)</f>
        <v>4298</v>
      </c>
      <c r="R442" s="25">
        <f>ROUND(('NEW Reference'!K$6*List!$H442)+'NEW Reference'!K$7,0)</f>
        <v>4433</v>
      </c>
      <c r="S442" s="25">
        <f>ROUND(('NEW Reference'!L$6*List!$H442)+'NEW Reference'!L$7,0)</f>
        <v>4784</v>
      </c>
      <c r="T442" s="25">
        <f>ROUND(('NEW Reference'!M$6*List!$H442)+'NEW Reference'!M$7,0)</f>
        <v>5713</v>
      </c>
      <c r="U442" s="25">
        <f>ROUND(('NEW Reference'!N$6*List!$H442)+'NEW Reference'!N$7,0)</f>
        <v>23053</v>
      </c>
      <c r="V442" s="26">
        <f>ROUND(('NEW Reference'!O$6*List!$H442)+'NEW Reference'!O$7,0)</f>
        <v>857</v>
      </c>
      <c r="W442" s="26">
        <f>ROUND(('NEW Reference'!P$6*List!$H442)+'NEW Reference'!P$7,0)</f>
        <v>1208</v>
      </c>
      <c r="X442" s="26">
        <f>ROUND(('NEW Reference'!Q$6*List!$H442)+'NEW Reference'!Q$7,0)</f>
        <v>604</v>
      </c>
      <c r="Z442" s="3" t="str">
        <f t="shared" si="22"/>
        <v>CLAYTON, Georgia</v>
      </c>
      <c r="AA442" s="79" t="s">
        <v>908</v>
      </c>
      <c r="AB442" s="28" t="s">
        <v>91</v>
      </c>
      <c r="AC442" s="30" t="s">
        <v>862</v>
      </c>
      <c r="AD442" s="31"/>
      <c r="AE442" s="20">
        <f t="shared" si="21"/>
        <v>1.0038</v>
      </c>
      <c r="AF442" s="75">
        <v>45780</v>
      </c>
      <c r="AG442" t="s">
        <v>909</v>
      </c>
      <c r="AH442" s="20">
        <v>0.89410000000000001</v>
      </c>
    </row>
    <row r="443" spans="1:34">
      <c r="A443" s="83">
        <v>11281</v>
      </c>
      <c r="B443" s="83">
        <v>13065</v>
      </c>
      <c r="C443" s="85">
        <v>99911</v>
      </c>
      <c r="D443" s="78" t="s">
        <v>113</v>
      </c>
      <c r="E443" s="79" t="s">
        <v>910</v>
      </c>
      <c r="F443" s="34" t="s">
        <v>862</v>
      </c>
      <c r="G443" s="24" t="s">
        <v>97</v>
      </c>
      <c r="H443" s="80">
        <f t="shared" si="23"/>
        <v>0.73660000000000003</v>
      </c>
      <c r="I443" s="25">
        <f>ROUND(('NEW Reference'!B$6*List!$H443)+'NEW Reference'!B$7,0)</f>
        <v>1057</v>
      </c>
      <c r="J443" s="25">
        <f>ROUND(('NEW Reference'!C$6*List!$H443)+'NEW Reference'!C$7,0)</f>
        <v>1576</v>
      </c>
      <c r="K443" s="25">
        <f>ROUND(('NEW Reference'!D$6*List!$H443)+'NEW Reference'!D$7,0)</f>
        <v>1888</v>
      </c>
      <c r="L443" s="25">
        <f>ROUND(('NEW Reference'!E$6*List!$H443)+'NEW Reference'!E$7,0)</f>
        <v>2335</v>
      </c>
      <c r="M443" s="25">
        <f>ROUND(('NEW Reference'!F$6*List!$H443)+'NEW Reference'!F$7,0)</f>
        <v>2432</v>
      </c>
      <c r="N443" s="25">
        <f>ROUND(('NEW Reference'!G$6*List!$H443)+'NEW Reference'!G$7,0)</f>
        <v>2753</v>
      </c>
      <c r="O443" s="25">
        <f>ROUND(('NEW Reference'!H$6*List!$H443)+'NEW Reference'!H$7,0)</f>
        <v>2858</v>
      </c>
      <c r="P443" s="25">
        <f>ROUND(('NEW Reference'!I$6*List!$H443)+'NEW Reference'!I$7,0)</f>
        <v>2971</v>
      </c>
      <c r="Q443" s="25">
        <f>ROUND(('NEW Reference'!J$6*List!$H443)+'NEW Reference'!J$7,0)</f>
        <v>3440</v>
      </c>
      <c r="R443" s="25">
        <f>ROUND(('NEW Reference'!K$6*List!$H443)+'NEW Reference'!K$7,0)</f>
        <v>3549</v>
      </c>
      <c r="S443" s="25">
        <f>ROUND(('NEW Reference'!L$6*List!$H443)+'NEW Reference'!L$7,0)</f>
        <v>3829</v>
      </c>
      <c r="T443" s="25">
        <f>ROUND(('NEW Reference'!M$6*List!$H443)+'NEW Reference'!M$7,0)</f>
        <v>4573</v>
      </c>
      <c r="U443" s="25">
        <f>ROUND(('NEW Reference'!N$6*List!$H443)+'NEW Reference'!N$7,0)</f>
        <v>18453</v>
      </c>
      <c r="V443" s="26">
        <f>ROUND(('NEW Reference'!O$6*List!$H443)+'NEW Reference'!O$7,0)</f>
        <v>686</v>
      </c>
      <c r="W443" s="26">
        <f>ROUND(('NEW Reference'!P$6*List!$H443)+'NEW Reference'!P$7,0)</f>
        <v>967</v>
      </c>
      <c r="X443" s="26">
        <f>ROUND(('NEW Reference'!Q$6*List!$H443)+'NEW Reference'!Q$7,0)</f>
        <v>483</v>
      </c>
      <c r="Z443" s="3" t="str">
        <f t="shared" si="22"/>
        <v>CLINCH, Georgia</v>
      </c>
      <c r="AA443" s="79" t="s">
        <v>910</v>
      </c>
      <c r="AB443" s="28" t="s">
        <v>91</v>
      </c>
      <c r="AC443" s="23" t="s">
        <v>862</v>
      </c>
      <c r="AD443" s="29"/>
      <c r="AE443" s="20">
        <f t="shared" si="21"/>
        <v>0.73660000000000003</v>
      </c>
      <c r="AF443" s="75">
        <v>45820</v>
      </c>
      <c r="AG443" t="s">
        <v>911</v>
      </c>
      <c r="AH443" s="20">
        <v>0.82269999999999999</v>
      </c>
    </row>
    <row r="444" spans="1:34">
      <c r="A444" s="83">
        <v>11290</v>
      </c>
      <c r="B444" s="83">
        <v>13067</v>
      </c>
      <c r="C444" s="85">
        <v>31924</v>
      </c>
      <c r="D444" s="78" t="s">
        <v>671</v>
      </c>
      <c r="E444" s="79" t="s">
        <v>912</v>
      </c>
      <c r="F444" s="33" t="s">
        <v>862</v>
      </c>
      <c r="G444" s="24" t="s">
        <v>90</v>
      </c>
      <c r="H444" s="80">
        <f t="shared" si="23"/>
        <v>1.0192000000000001</v>
      </c>
      <c r="I444" s="25">
        <f>ROUND(('NEW Reference'!B$6*List!$H444)+'NEW Reference'!B$7,0)</f>
        <v>1335</v>
      </c>
      <c r="J444" s="25">
        <f>ROUND(('NEW Reference'!C$6*List!$H444)+'NEW Reference'!C$7,0)</f>
        <v>1991</v>
      </c>
      <c r="K444" s="25">
        <f>ROUND(('NEW Reference'!D$6*List!$H444)+'NEW Reference'!D$7,0)</f>
        <v>2386</v>
      </c>
      <c r="L444" s="25">
        <f>ROUND(('NEW Reference'!E$6*List!$H444)+'NEW Reference'!E$7,0)</f>
        <v>2950</v>
      </c>
      <c r="M444" s="25">
        <f>ROUND(('NEW Reference'!F$6*List!$H444)+'NEW Reference'!F$7,0)</f>
        <v>3074</v>
      </c>
      <c r="N444" s="25">
        <f>ROUND(('NEW Reference'!G$6*List!$H444)+'NEW Reference'!G$7,0)</f>
        <v>3479</v>
      </c>
      <c r="O444" s="25">
        <f>ROUND(('NEW Reference'!H$6*List!$H444)+'NEW Reference'!H$7,0)</f>
        <v>3612</v>
      </c>
      <c r="P444" s="25">
        <f>ROUND(('NEW Reference'!I$6*List!$H444)+'NEW Reference'!I$7,0)</f>
        <v>3754</v>
      </c>
      <c r="Q444" s="25">
        <f>ROUND(('NEW Reference'!J$6*List!$H444)+'NEW Reference'!J$7,0)</f>
        <v>4347</v>
      </c>
      <c r="R444" s="25">
        <f>ROUND(('NEW Reference'!K$6*List!$H444)+'NEW Reference'!K$7,0)</f>
        <v>4484</v>
      </c>
      <c r="S444" s="25">
        <f>ROUND(('NEW Reference'!L$6*List!$H444)+'NEW Reference'!L$7,0)</f>
        <v>4839</v>
      </c>
      <c r="T444" s="25">
        <f>ROUND(('NEW Reference'!M$6*List!$H444)+'NEW Reference'!M$7,0)</f>
        <v>5779</v>
      </c>
      <c r="U444" s="25">
        <f>ROUND(('NEW Reference'!N$6*List!$H444)+'NEW Reference'!N$7,0)</f>
        <v>23318</v>
      </c>
      <c r="V444" s="26">
        <f>ROUND(('NEW Reference'!O$6*List!$H444)+'NEW Reference'!O$7,0)</f>
        <v>867</v>
      </c>
      <c r="W444" s="26">
        <f>ROUND(('NEW Reference'!P$6*List!$H444)+'NEW Reference'!P$7,0)</f>
        <v>1222</v>
      </c>
      <c r="X444" s="26">
        <f>ROUND(('NEW Reference'!Q$6*List!$H444)+'NEW Reference'!Q$7,0)</f>
        <v>611</v>
      </c>
      <c r="Z444" s="3" t="str">
        <f t="shared" si="22"/>
        <v>COBB, Georgia</v>
      </c>
      <c r="AA444" s="79" t="s">
        <v>912</v>
      </c>
      <c r="AB444" s="28" t="s">
        <v>91</v>
      </c>
      <c r="AC444" s="23" t="s">
        <v>862</v>
      </c>
      <c r="AD444" s="29"/>
      <c r="AE444" s="20">
        <f t="shared" si="21"/>
        <v>1.0192000000000001</v>
      </c>
      <c r="AF444" s="75">
        <v>45900</v>
      </c>
      <c r="AG444" t="s">
        <v>913</v>
      </c>
      <c r="AH444" s="20">
        <v>0.84450000000000003</v>
      </c>
    </row>
    <row r="445" spans="1:34">
      <c r="A445" s="83">
        <v>11291</v>
      </c>
      <c r="B445" s="83">
        <v>13069</v>
      </c>
      <c r="C445" s="85">
        <v>99911</v>
      </c>
      <c r="D445" s="78" t="s">
        <v>113</v>
      </c>
      <c r="E445" s="79" t="s">
        <v>124</v>
      </c>
      <c r="F445" s="34" t="s">
        <v>862</v>
      </c>
      <c r="G445" s="24" t="s">
        <v>97</v>
      </c>
      <c r="H445" s="80">
        <f t="shared" si="23"/>
        <v>0.73660000000000003</v>
      </c>
      <c r="I445" s="25">
        <f>ROUND(('NEW Reference'!B$6*List!$H445)+'NEW Reference'!B$7,0)</f>
        <v>1057</v>
      </c>
      <c r="J445" s="25">
        <f>ROUND(('NEW Reference'!C$6*List!$H445)+'NEW Reference'!C$7,0)</f>
        <v>1576</v>
      </c>
      <c r="K445" s="25">
        <f>ROUND(('NEW Reference'!D$6*List!$H445)+'NEW Reference'!D$7,0)</f>
        <v>1888</v>
      </c>
      <c r="L445" s="25">
        <f>ROUND(('NEW Reference'!E$6*List!$H445)+'NEW Reference'!E$7,0)</f>
        <v>2335</v>
      </c>
      <c r="M445" s="25">
        <f>ROUND(('NEW Reference'!F$6*List!$H445)+'NEW Reference'!F$7,0)</f>
        <v>2432</v>
      </c>
      <c r="N445" s="25">
        <f>ROUND(('NEW Reference'!G$6*List!$H445)+'NEW Reference'!G$7,0)</f>
        <v>2753</v>
      </c>
      <c r="O445" s="25">
        <f>ROUND(('NEW Reference'!H$6*List!$H445)+'NEW Reference'!H$7,0)</f>
        <v>2858</v>
      </c>
      <c r="P445" s="25">
        <f>ROUND(('NEW Reference'!I$6*List!$H445)+'NEW Reference'!I$7,0)</f>
        <v>2971</v>
      </c>
      <c r="Q445" s="25">
        <f>ROUND(('NEW Reference'!J$6*List!$H445)+'NEW Reference'!J$7,0)</f>
        <v>3440</v>
      </c>
      <c r="R445" s="25">
        <f>ROUND(('NEW Reference'!K$6*List!$H445)+'NEW Reference'!K$7,0)</f>
        <v>3549</v>
      </c>
      <c r="S445" s="25">
        <f>ROUND(('NEW Reference'!L$6*List!$H445)+'NEW Reference'!L$7,0)</f>
        <v>3829</v>
      </c>
      <c r="T445" s="25">
        <f>ROUND(('NEW Reference'!M$6*List!$H445)+'NEW Reference'!M$7,0)</f>
        <v>4573</v>
      </c>
      <c r="U445" s="25">
        <f>ROUND(('NEW Reference'!N$6*List!$H445)+'NEW Reference'!N$7,0)</f>
        <v>18453</v>
      </c>
      <c r="V445" s="26">
        <f>ROUND(('NEW Reference'!O$6*List!$H445)+'NEW Reference'!O$7,0)</f>
        <v>686</v>
      </c>
      <c r="W445" s="26">
        <f>ROUND(('NEW Reference'!P$6*List!$H445)+'NEW Reference'!P$7,0)</f>
        <v>967</v>
      </c>
      <c r="X445" s="26">
        <f>ROUND(('NEW Reference'!Q$6*List!$H445)+'NEW Reference'!Q$7,0)</f>
        <v>483</v>
      </c>
      <c r="Z445" s="3" t="str">
        <f t="shared" si="22"/>
        <v>COFFEE, Georgia</v>
      </c>
      <c r="AA445" s="79" t="s">
        <v>124</v>
      </c>
      <c r="AB445" s="28" t="s">
        <v>91</v>
      </c>
      <c r="AC445" s="23" t="s">
        <v>862</v>
      </c>
      <c r="AD445" s="29"/>
      <c r="AE445" s="20">
        <f t="shared" si="21"/>
        <v>0.73660000000000003</v>
      </c>
      <c r="AF445" s="75">
        <v>45940</v>
      </c>
      <c r="AG445" t="s">
        <v>914</v>
      </c>
      <c r="AH445" s="20">
        <v>1.0347</v>
      </c>
    </row>
    <row r="446" spans="1:34">
      <c r="A446" s="83">
        <v>11300</v>
      </c>
      <c r="B446" s="83">
        <v>13071</v>
      </c>
      <c r="C446" s="85">
        <v>99911</v>
      </c>
      <c r="D446" s="78" t="s">
        <v>113</v>
      </c>
      <c r="E446" s="79" t="s">
        <v>915</v>
      </c>
      <c r="F446" s="34" t="s">
        <v>862</v>
      </c>
      <c r="G446" s="24" t="s">
        <v>97</v>
      </c>
      <c r="H446" s="80">
        <f t="shared" si="23"/>
        <v>0.73660000000000003</v>
      </c>
      <c r="I446" s="25">
        <f>ROUND(('NEW Reference'!B$6*List!$H446)+'NEW Reference'!B$7,0)</f>
        <v>1057</v>
      </c>
      <c r="J446" s="25">
        <f>ROUND(('NEW Reference'!C$6*List!$H446)+'NEW Reference'!C$7,0)</f>
        <v>1576</v>
      </c>
      <c r="K446" s="25">
        <f>ROUND(('NEW Reference'!D$6*List!$H446)+'NEW Reference'!D$7,0)</f>
        <v>1888</v>
      </c>
      <c r="L446" s="25">
        <f>ROUND(('NEW Reference'!E$6*List!$H446)+'NEW Reference'!E$7,0)</f>
        <v>2335</v>
      </c>
      <c r="M446" s="25">
        <f>ROUND(('NEW Reference'!F$6*List!$H446)+'NEW Reference'!F$7,0)</f>
        <v>2432</v>
      </c>
      <c r="N446" s="25">
        <f>ROUND(('NEW Reference'!G$6*List!$H446)+'NEW Reference'!G$7,0)</f>
        <v>2753</v>
      </c>
      <c r="O446" s="25">
        <f>ROUND(('NEW Reference'!H$6*List!$H446)+'NEW Reference'!H$7,0)</f>
        <v>2858</v>
      </c>
      <c r="P446" s="25">
        <f>ROUND(('NEW Reference'!I$6*List!$H446)+'NEW Reference'!I$7,0)</f>
        <v>2971</v>
      </c>
      <c r="Q446" s="25">
        <f>ROUND(('NEW Reference'!J$6*List!$H446)+'NEW Reference'!J$7,0)</f>
        <v>3440</v>
      </c>
      <c r="R446" s="25">
        <f>ROUND(('NEW Reference'!K$6*List!$H446)+'NEW Reference'!K$7,0)</f>
        <v>3549</v>
      </c>
      <c r="S446" s="25">
        <f>ROUND(('NEW Reference'!L$6*List!$H446)+'NEW Reference'!L$7,0)</f>
        <v>3829</v>
      </c>
      <c r="T446" s="25">
        <f>ROUND(('NEW Reference'!M$6*List!$H446)+'NEW Reference'!M$7,0)</f>
        <v>4573</v>
      </c>
      <c r="U446" s="25">
        <f>ROUND(('NEW Reference'!N$6*List!$H446)+'NEW Reference'!N$7,0)</f>
        <v>18453</v>
      </c>
      <c r="V446" s="26">
        <f>ROUND(('NEW Reference'!O$6*List!$H446)+'NEW Reference'!O$7,0)</f>
        <v>686</v>
      </c>
      <c r="W446" s="26">
        <f>ROUND(('NEW Reference'!P$6*List!$H446)+'NEW Reference'!P$7,0)</f>
        <v>967</v>
      </c>
      <c r="X446" s="26">
        <f>ROUND(('NEW Reference'!Q$6*List!$H446)+'NEW Reference'!Q$7,0)</f>
        <v>483</v>
      </c>
      <c r="Z446" s="3" t="str">
        <f t="shared" si="22"/>
        <v>COLQUITT, Georgia</v>
      </c>
      <c r="AA446" s="79" t="s">
        <v>915</v>
      </c>
      <c r="AB446" s="28" t="s">
        <v>91</v>
      </c>
      <c r="AC446" s="30" t="s">
        <v>862</v>
      </c>
      <c r="AD446" s="31"/>
      <c r="AE446" s="20">
        <f t="shared" si="21"/>
        <v>0.73660000000000003</v>
      </c>
      <c r="AF446" s="75">
        <v>46060</v>
      </c>
      <c r="AG446" t="s">
        <v>323</v>
      </c>
      <c r="AH446" s="20">
        <v>0.874</v>
      </c>
    </row>
    <row r="447" spans="1:34">
      <c r="A447" s="83">
        <v>11310</v>
      </c>
      <c r="B447" s="83">
        <v>13073</v>
      </c>
      <c r="C447" s="85">
        <v>12260</v>
      </c>
      <c r="D447" s="78" t="s">
        <v>254</v>
      </c>
      <c r="E447" s="79" t="s">
        <v>361</v>
      </c>
      <c r="F447" s="33" t="s">
        <v>862</v>
      </c>
      <c r="G447" s="24" t="s">
        <v>90</v>
      </c>
      <c r="H447" s="80">
        <f t="shared" si="23"/>
        <v>0.79449999999999998</v>
      </c>
      <c r="I447" s="25">
        <f>ROUND(('NEW Reference'!B$6*List!$H447)+'NEW Reference'!B$7,0)</f>
        <v>1114</v>
      </c>
      <c r="J447" s="25">
        <f>ROUND(('NEW Reference'!C$6*List!$H447)+'NEW Reference'!C$7,0)</f>
        <v>1661</v>
      </c>
      <c r="K447" s="25">
        <f>ROUND(('NEW Reference'!D$6*List!$H447)+'NEW Reference'!D$7,0)</f>
        <v>1990</v>
      </c>
      <c r="L447" s="25">
        <f>ROUND(('NEW Reference'!E$6*List!$H447)+'NEW Reference'!E$7,0)</f>
        <v>2461</v>
      </c>
      <c r="M447" s="25">
        <f>ROUND(('NEW Reference'!F$6*List!$H447)+'NEW Reference'!F$7,0)</f>
        <v>2564</v>
      </c>
      <c r="N447" s="25">
        <f>ROUND(('NEW Reference'!G$6*List!$H447)+'NEW Reference'!G$7,0)</f>
        <v>2902</v>
      </c>
      <c r="O447" s="25">
        <f>ROUND(('NEW Reference'!H$6*List!$H447)+'NEW Reference'!H$7,0)</f>
        <v>3013</v>
      </c>
      <c r="P447" s="25">
        <f>ROUND(('NEW Reference'!I$6*List!$H447)+'NEW Reference'!I$7,0)</f>
        <v>3131</v>
      </c>
      <c r="Q447" s="25">
        <f>ROUND(('NEW Reference'!J$6*List!$H447)+'NEW Reference'!J$7,0)</f>
        <v>3626</v>
      </c>
      <c r="R447" s="25">
        <f>ROUND(('NEW Reference'!K$6*List!$H447)+'NEW Reference'!K$7,0)</f>
        <v>3740</v>
      </c>
      <c r="S447" s="25">
        <f>ROUND(('NEW Reference'!L$6*List!$H447)+'NEW Reference'!L$7,0)</f>
        <v>4036</v>
      </c>
      <c r="T447" s="25">
        <f>ROUND(('NEW Reference'!M$6*List!$H447)+'NEW Reference'!M$7,0)</f>
        <v>4820</v>
      </c>
      <c r="U447" s="25">
        <f>ROUND(('NEW Reference'!N$6*List!$H447)+'NEW Reference'!N$7,0)</f>
        <v>19449</v>
      </c>
      <c r="V447" s="26">
        <f>ROUND(('NEW Reference'!O$6*List!$H447)+'NEW Reference'!O$7,0)</f>
        <v>723</v>
      </c>
      <c r="W447" s="26">
        <f>ROUND(('NEW Reference'!P$6*List!$H447)+'NEW Reference'!P$7,0)</f>
        <v>1019</v>
      </c>
      <c r="X447" s="26">
        <f>ROUND(('NEW Reference'!Q$6*List!$H447)+'NEW Reference'!Q$7,0)</f>
        <v>509</v>
      </c>
      <c r="Z447" s="3" t="str">
        <f t="shared" si="22"/>
        <v>COLUMBIA, Georgia</v>
      </c>
      <c r="AA447" s="79" t="s">
        <v>361</v>
      </c>
      <c r="AB447" s="28" t="s">
        <v>91</v>
      </c>
      <c r="AC447" s="30" t="s">
        <v>862</v>
      </c>
      <c r="AD447" s="31"/>
      <c r="AE447" s="20">
        <f t="shared" si="21"/>
        <v>0.79449999999999998</v>
      </c>
      <c r="AF447" s="75">
        <v>46140</v>
      </c>
      <c r="AG447" t="s">
        <v>916</v>
      </c>
      <c r="AH447" s="20">
        <v>0.8480000000000002</v>
      </c>
    </row>
    <row r="448" spans="1:34">
      <c r="A448" s="83">
        <v>11311</v>
      </c>
      <c r="B448" s="83">
        <v>13075</v>
      </c>
      <c r="C448" s="85">
        <v>99911</v>
      </c>
      <c r="D448" s="78" t="s">
        <v>113</v>
      </c>
      <c r="E448" s="79" t="s">
        <v>917</v>
      </c>
      <c r="F448" s="34" t="s">
        <v>862</v>
      </c>
      <c r="G448" s="24" t="s">
        <v>97</v>
      </c>
      <c r="H448" s="80">
        <f t="shared" si="23"/>
        <v>0.73660000000000003</v>
      </c>
      <c r="I448" s="25">
        <f>ROUND(('NEW Reference'!B$6*List!$H448)+'NEW Reference'!B$7,0)</f>
        <v>1057</v>
      </c>
      <c r="J448" s="25">
        <f>ROUND(('NEW Reference'!C$6*List!$H448)+'NEW Reference'!C$7,0)</f>
        <v>1576</v>
      </c>
      <c r="K448" s="25">
        <f>ROUND(('NEW Reference'!D$6*List!$H448)+'NEW Reference'!D$7,0)</f>
        <v>1888</v>
      </c>
      <c r="L448" s="25">
        <f>ROUND(('NEW Reference'!E$6*List!$H448)+'NEW Reference'!E$7,0)</f>
        <v>2335</v>
      </c>
      <c r="M448" s="25">
        <f>ROUND(('NEW Reference'!F$6*List!$H448)+'NEW Reference'!F$7,0)</f>
        <v>2432</v>
      </c>
      <c r="N448" s="25">
        <f>ROUND(('NEW Reference'!G$6*List!$H448)+'NEW Reference'!G$7,0)</f>
        <v>2753</v>
      </c>
      <c r="O448" s="25">
        <f>ROUND(('NEW Reference'!H$6*List!$H448)+'NEW Reference'!H$7,0)</f>
        <v>2858</v>
      </c>
      <c r="P448" s="25">
        <f>ROUND(('NEW Reference'!I$6*List!$H448)+'NEW Reference'!I$7,0)</f>
        <v>2971</v>
      </c>
      <c r="Q448" s="25">
        <f>ROUND(('NEW Reference'!J$6*List!$H448)+'NEW Reference'!J$7,0)</f>
        <v>3440</v>
      </c>
      <c r="R448" s="25">
        <f>ROUND(('NEW Reference'!K$6*List!$H448)+'NEW Reference'!K$7,0)</f>
        <v>3549</v>
      </c>
      <c r="S448" s="25">
        <f>ROUND(('NEW Reference'!L$6*List!$H448)+'NEW Reference'!L$7,0)</f>
        <v>3829</v>
      </c>
      <c r="T448" s="25">
        <f>ROUND(('NEW Reference'!M$6*List!$H448)+'NEW Reference'!M$7,0)</f>
        <v>4573</v>
      </c>
      <c r="U448" s="25">
        <f>ROUND(('NEW Reference'!N$6*List!$H448)+'NEW Reference'!N$7,0)</f>
        <v>18453</v>
      </c>
      <c r="V448" s="26">
        <f>ROUND(('NEW Reference'!O$6*List!$H448)+'NEW Reference'!O$7,0)</f>
        <v>686</v>
      </c>
      <c r="W448" s="26">
        <f>ROUND(('NEW Reference'!P$6*List!$H448)+'NEW Reference'!P$7,0)</f>
        <v>967</v>
      </c>
      <c r="X448" s="26">
        <f>ROUND(('NEW Reference'!Q$6*List!$H448)+'NEW Reference'!Q$7,0)</f>
        <v>483</v>
      </c>
      <c r="Z448" s="3" t="str">
        <f t="shared" si="22"/>
        <v>COOK, Georgia</v>
      </c>
      <c r="AA448" s="79" t="s">
        <v>917</v>
      </c>
      <c r="AB448" s="28" t="s">
        <v>91</v>
      </c>
      <c r="AC448" s="30" t="s">
        <v>862</v>
      </c>
      <c r="AD448" s="31"/>
      <c r="AE448" s="20">
        <f t="shared" si="21"/>
        <v>0.73660000000000003</v>
      </c>
      <c r="AF448" s="75">
        <v>46220</v>
      </c>
      <c r="AG448" t="s">
        <v>159</v>
      </c>
      <c r="AH448" s="20">
        <v>0.91620000000000001</v>
      </c>
    </row>
    <row r="449" spans="1:34">
      <c r="A449" s="83">
        <v>11320</v>
      </c>
      <c r="B449" s="83">
        <v>13077</v>
      </c>
      <c r="C449" s="85">
        <v>12054</v>
      </c>
      <c r="D449" s="78" t="s">
        <v>249</v>
      </c>
      <c r="E449" s="79" t="s">
        <v>918</v>
      </c>
      <c r="F449" s="33" t="s">
        <v>862</v>
      </c>
      <c r="G449" s="24" t="s">
        <v>90</v>
      </c>
      <c r="H449" s="80">
        <f t="shared" si="23"/>
        <v>1.0038</v>
      </c>
      <c r="I449" s="25">
        <f>ROUND(('NEW Reference'!B$6*List!$H449)+'NEW Reference'!B$7,0)</f>
        <v>1320</v>
      </c>
      <c r="J449" s="25">
        <f>ROUND(('NEW Reference'!C$6*List!$H449)+'NEW Reference'!C$7,0)</f>
        <v>1969</v>
      </c>
      <c r="K449" s="25">
        <f>ROUND(('NEW Reference'!D$6*List!$H449)+'NEW Reference'!D$7,0)</f>
        <v>2359</v>
      </c>
      <c r="L449" s="25">
        <f>ROUND(('NEW Reference'!E$6*List!$H449)+'NEW Reference'!E$7,0)</f>
        <v>2917</v>
      </c>
      <c r="M449" s="25">
        <f>ROUND(('NEW Reference'!F$6*List!$H449)+'NEW Reference'!F$7,0)</f>
        <v>3039</v>
      </c>
      <c r="N449" s="25">
        <f>ROUND(('NEW Reference'!G$6*List!$H449)+'NEW Reference'!G$7,0)</f>
        <v>3440</v>
      </c>
      <c r="O449" s="25">
        <f>ROUND(('NEW Reference'!H$6*List!$H449)+'NEW Reference'!H$7,0)</f>
        <v>3571</v>
      </c>
      <c r="P449" s="25">
        <f>ROUND(('NEW Reference'!I$6*List!$H449)+'NEW Reference'!I$7,0)</f>
        <v>3711</v>
      </c>
      <c r="Q449" s="25">
        <f>ROUND(('NEW Reference'!J$6*List!$H449)+'NEW Reference'!J$7,0)</f>
        <v>4298</v>
      </c>
      <c r="R449" s="25">
        <f>ROUND(('NEW Reference'!K$6*List!$H449)+'NEW Reference'!K$7,0)</f>
        <v>4433</v>
      </c>
      <c r="S449" s="25">
        <f>ROUND(('NEW Reference'!L$6*List!$H449)+'NEW Reference'!L$7,0)</f>
        <v>4784</v>
      </c>
      <c r="T449" s="25">
        <f>ROUND(('NEW Reference'!M$6*List!$H449)+'NEW Reference'!M$7,0)</f>
        <v>5713</v>
      </c>
      <c r="U449" s="25">
        <f>ROUND(('NEW Reference'!N$6*List!$H449)+'NEW Reference'!N$7,0)</f>
        <v>23053</v>
      </c>
      <c r="V449" s="26">
        <f>ROUND(('NEW Reference'!O$6*List!$H449)+'NEW Reference'!O$7,0)</f>
        <v>857</v>
      </c>
      <c r="W449" s="26">
        <f>ROUND(('NEW Reference'!P$6*List!$H449)+'NEW Reference'!P$7,0)</f>
        <v>1208</v>
      </c>
      <c r="X449" s="26">
        <f>ROUND(('NEW Reference'!Q$6*List!$H449)+'NEW Reference'!Q$7,0)</f>
        <v>604</v>
      </c>
      <c r="Z449" s="3" t="str">
        <f t="shared" si="22"/>
        <v>COWETA, Georgia</v>
      </c>
      <c r="AA449" s="79" t="s">
        <v>918</v>
      </c>
      <c r="AB449" s="28" t="s">
        <v>91</v>
      </c>
      <c r="AC449" s="23" t="s">
        <v>862</v>
      </c>
      <c r="AD449" s="29"/>
      <c r="AE449" s="20">
        <f t="shared" si="21"/>
        <v>1.0038</v>
      </c>
      <c r="AF449" s="75">
        <v>46300</v>
      </c>
      <c r="AG449" t="s">
        <v>919</v>
      </c>
      <c r="AH449" s="20">
        <v>0.93830000000000002</v>
      </c>
    </row>
    <row r="450" spans="1:34">
      <c r="A450" s="83">
        <v>11330</v>
      </c>
      <c r="B450" s="83">
        <v>13079</v>
      </c>
      <c r="C450" s="85">
        <v>31420</v>
      </c>
      <c r="D450" s="78" t="s">
        <v>661</v>
      </c>
      <c r="E450" s="79" t="s">
        <v>369</v>
      </c>
      <c r="F450" s="33" t="s">
        <v>862</v>
      </c>
      <c r="G450" s="24" t="s">
        <v>90</v>
      </c>
      <c r="H450" s="80">
        <f t="shared" si="23"/>
        <v>0.8288000000000002</v>
      </c>
      <c r="I450" s="25">
        <f>ROUND(('NEW Reference'!B$6*List!$H450)+'NEW Reference'!B$7,0)</f>
        <v>1148</v>
      </c>
      <c r="J450" s="25">
        <f>ROUND(('NEW Reference'!C$6*List!$H450)+'NEW Reference'!C$7,0)</f>
        <v>1711</v>
      </c>
      <c r="K450" s="25">
        <f>ROUND(('NEW Reference'!D$6*List!$H450)+'NEW Reference'!D$7,0)</f>
        <v>2051</v>
      </c>
      <c r="L450" s="25">
        <f>ROUND(('NEW Reference'!E$6*List!$H450)+'NEW Reference'!E$7,0)</f>
        <v>2535</v>
      </c>
      <c r="M450" s="25">
        <f>ROUND(('NEW Reference'!F$6*List!$H450)+'NEW Reference'!F$7,0)</f>
        <v>2641</v>
      </c>
      <c r="N450" s="25">
        <f>ROUND(('NEW Reference'!G$6*List!$H450)+'NEW Reference'!G$7,0)</f>
        <v>2990</v>
      </c>
      <c r="O450" s="25">
        <f>ROUND(('NEW Reference'!H$6*List!$H450)+'NEW Reference'!H$7,0)</f>
        <v>3104</v>
      </c>
      <c r="P450" s="25">
        <f>ROUND(('NEW Reference'!I$6*List!$H450)+'NEW Reference'!I$7,0)</f>
        <v>3226</v>
      </c>
      <c r="Q450" s="25">
        <f>ROUND(('NEW Reference'!J$6*List!$H450)+'NEW Reference'!J$7,0)</f>
        <v>3736</v>
      </c>
      <c r="R450" s="25">
        <f>ROUND(('NEW Reference'!K$6*List!$H450)+'NEW Reference'!K$7,0)</f>
        <v>3854</v>
      </c>
      <c r="S450" s="25">
        <f>ROUND(('NEW Reference'!L$6*List!$H450)+'NEW Reference'!L$7,0)</f>
        <v>4159</v>
      </c>
      <c r="T450" s="25">
        <f>ROUND(('NEW Reference'!M$6*List!$H450)+'NEW Reference'!M$7,0)</f>
        <v>4967</v>
      </c>
      <c r="U450" s="25">
        <f>ROUND(('NEW Reference'!N$6*List!$H450)+'NEW Reference'!N$7,0)</f>
        <v>20040</v>
      </c>
      <c r="V450" s="26">
        <f>ROUND(('NEW Reference'!O$6*List!$H450)+'NEW Reference'!O$7,0)</f>
        <v>745</v>
      </c>
      <c r="W450" s="26">
        <f>ROUND(('NEW Reference'!P$6*List!$H450)+'NEW Reference'!P$7,0)</f>
        <v>1050</v>
      </c>
      <c r="X450" s="26">
        <f>ROUND(('NEW Reference'!Q$6*List!$H450)+'NEW Reference'!Q$7,0)</f>
        <v>525</v>
      </c>
      <c r="Z450" s="3" t="str">
        <f t="shared" si="22"/>
        <v>CRAWFORD, Georgia</v>
      </c>
      <c r="AA450" s="79" t="s">
        <v>369</v>
      </c>
      <c r="AB450" s="28" t="s">
        <v>91</v>
      </c>
      <c r="AC450" s="23" t="s">
        <v>862</v>
      </c>
      <c r="AD450" s="29"/>
      <c r="AE450" s="20">
        <f t="shared" si="21"/>
        <v>0.8288000000000002</v>
      </c>
      <c r="AF450" s="75">
        <v>46340</v>
      </c>
      <c r="AG450" t="s">
        <v>920</v>
      </c>
      <c r="AH450" s="20">
        <v>0.9133</v>
      </c>
    </row>
    <row r="451" spans="1:34">
      <c r="A451" s="83">
        <v>11340</v>
      </c>
      <c r="B451" s="83">
        <v>13081</v>
      </c>
      <c r="C451" s="85">
        <v>99911</v>
      </c>
      <c r="D451" s="78" t="s">
        <v>113</v>
      </c>
      <c r="E451" s="79" t="s">
        <v>921</v>
      </c>
      <c r="F451" s="34" t="s">
        <v>862</v>
      </c>
      <c r="G451" s="24" t="s">
        <v>97</v>
      </c>
      <c r="H451" s="80">
        <f t="shared" si="23"/>
        <v>0.73660000000000003</v>
      </c>
      <c r="I451" s="25">
        <f>ROUND(('NEW Reference'!B$6*List!$H451)+'NEW Reference'!B$7,0)</f>
        <v>1057</v>
      </c>
      <c r="J451" s="25">
        <f>ROUND(('NEW Reference'!C$6*List!$H451)+'NEW Reference'!C$7,0)</f>
        <v>1576</v>
      </c>
      <c r="K451" s="25">
        <f>ROUND(('NEW Reference'!D$6*List!$H451)+'NEW Reference'!D$7,0)</f>
        <v>1888</v>
      </c>
      <c r="L451" s="25">
        <f>ROUND(('NEW Reference'!E$6*List!$H451)+'NEW Reference'!E$7,0)</f>
        <v>2335</v>
      </c>
      <c r="M451" s="25">
        <f>ROUND(('NEW Reference'!F$6*List!$H451)+'NEW Reference'!F$7,0)</f>
        <v>2432</v>
      </c>
      <c r="N451" s="25">
        <f>ROUND(('NEW Reference'!G$6*List!$H451)+'NEW Reference'!G$7,0)</f>
        <v>2753</v>
      </c>
      <c r="O451" s="25">
        <f>ROUND(('NEW Reference'!H$6*List!$H451)+'NEW Reference'!H$7,0)</f>
        <v>2858</v>
      </c>
      <c r="P451" s="25">
        <f>ROUND(('NEW Reference'!I$6*List!$H451)+'NEW Reference'!I$7,0)</f>
        <v>2971</v>
      </c>
      <c r="Q451" s="25">
        <f>ROUND(('NEW Reference'!J$6*List!$H451)+'NEW Reference'!J$7,0)</f>
        <v>3440</v>
      </c>
      <c r="R451" s="25">
        <f>ROUND(('NEW Reference'!K$6*List!$H451)+'NEW Reference'!K$7,0)</f>
        <v>3549</v>
      </c>
      <c r="S451" s="25">
        <f>ROUND(('NEW Reference'!L$6*List!$H451)+'NEW Reference'!L$7,0)</f>
        <v>3829</v>
      </c>
      <c r="T451" s="25">
        <f>ROUND(('NEW Reference'!M$6*List!$H451)+'NEW Reference'!M$7,0)</f>
        <v>4573</v>
      </c>
      <c r="U451" s="25">
        <f>ROUND(('NEW Reference'!N$6*List!$H451)+'NEW Reference'!N$7,0)</f>
        <v>18453</v>
      </c>
      <c r="V451" s="26">
        <f>ROUND(('NEW Reference'!O$6*List!$H451)+'NEW Reference'!O$7,0)</f>
        <v>686</v>
      </c>
      <c r="W451" s="26">
        <f>ROUND(('NEW Reference'!P$6*List!$H451)+'NEW Reference'!P$7,0)</f>
        <v>967</v>
      </c>
      <c r="X451" s="26">
        <f>ROUND(('NEW Reference'!Q$6*List!$H451)+'NEW Reference'!Q$7,0)</f>
        <v>483</v>
      </c>
      <c r="Z451" s="3" t="str">
        <f t="shared" si="22"/>
        <v>CRISP, Georgia</v>
      </c>
      <c r="AA451" s="79" t="s">
        <v>921</v>
      </c>
      <c r="AB451" s="28" t="s">
        <v>91</v>
      </c>
      <c r="AC451" s="30" t="s">
        <v>862</v>
      </c>
      <c r="AD451" s="31"/>
      <c r="AE451" s="20">
        <f t="shared" si="21"/>
        <v>0.73660000000000003</v>
      </c>
      <c r="AF451" s="75">
        <v>46520</v>
      </c>
      <c r="AG451" t="s">
        <v>922</v>
      </c>
      <c r="AH451" s="20">
        <v>1.1820999999999999</v>
      </c>
    </row>
    <row r="452" spans="1:34">
      <c r="A452" s="83">
        <v>11341</v>
      </c>
      <c r="B452" s="83">
        <v>13083</v>
      </c>
      <c r="C452" s="85">
        <v>16860</v>
      </c>
      <c r="D452" s="78" t="s">
        <v>352</v>
      </c>
      <c r="E452" s="79" t="s">
        <v>923</v>
      </c>
      <c r="F452" s="33" t="s">
        <v>862</v>
      </c>
      <c r="G452" s="24" t="s">
        <v>90</v>
      </c>
      <c r="H452" s="80">
        <f t="shared" si="23"/>
        <v>0.85600000000000021</v>
      </c>
      <c r="I452" s="25">
        <f>ROUND(('NEW Reference'!B$6*List!$H452)+'NEW Reference'!B$7,0)</f>
        <v>1175</v>
      </c>
      <c r="J452" s="25">
        <f>ROUND(('NEW Reference'!C$6*List!$H452)+'NEW Reference'!C$7,0)</f>
        <v>1751</v>
      </c>
      <c r="K452" s="25">
        <f>ROUND(('NEW Reference'!D$6*List!$H452)+'NEW Reference'!D$7,0)</f>
        <v>2099</v>
      </c>
      <c r="L452" s="25">
        <f>ROUND(('NEW Reference'!E$6*List!$H452)+'NEW Reference'!E$7,0)</f>
        <v>2595</v>
      </c>
      <c r="M452" s="25">
        <f>ROUND(('NEW Reference'!F$6*List!$H452)+'NEW Reference'!F$7,0)</f>
        <v>2703</v>
      </c>
      <c r="N452" s="25">
        <f>ROUND(('NEW Reference'!G$6*List!$H452)+'NEW Reference'!G$7,0)</f>
        <v>3060</v>
      </c>
      <c r="O452" s="25">
        <f>ROUND(('NEW Reference'!H$6*List!$H452)+'NEW Reference'!H$7,0)</f>
        <v>3177</v>
      </c>
      <c r="P452" s="25">
        <f>ROUND(('NEW Reference'!I$6*List!$H452)+'NEW Reference'!I$7,0)</f>
        <v>3302</v>
      </c>
      <c r="Q452" s="25">
        <f>ROUND(('NEW Reference'!J$6*List!$H452)+'NEW Reference'!J$7,0)</f>
        <v>3823</v>
      </c>
      <c r="R452" s="25">
        <f>ROUND(('NEW Reference'!K$6*List!$H452)+'NEW Reference'!K$7,0)</f>
        <v>3944</v>
      </c>
      <c r="S452" s="25">
        <f>ROUND(('NEW Reference'!L$6*List!$H452)+'NEW Reference'!L$7,0)</f>
        <v>4256</v>
      </c>
      <c r="T452" s="25">
        <f>ROUND(('NEW Reference'!M$6*List!$H452)+'NEW Reference'!M$7,0)</f>
        <v>5083</v>
      </c>
      <c r="U452" s="25">
        <f>ROUND(('NEW Reference'!N$6*List!$H452)+'NEW Reference'!N$7,0)</f>
        <v>20508</v>
      </c>
      <c r="V452" s="26">
        <f>ROUND(('NEW Reference'!O$6*List!$H452)+'NEW Reference'!O$7,0)</f>
        <v>762</v>
      </c>
      <c r="W452" s="26">
        <f>ROUND(('NEW Reference'!P$6*List!$H452)+'NEW Reference'!P$7,0)</f>
        <v>1074</v>
      </c>
      <c r="X452" s="26">
        <f>ROUND(('NEW Reference'!Q$6*List!$H452)+'NEW Reference'!Q$7,0)</f>
        <v>537</v>
      </c>
      <c r="Z452" s="3" t="str">
        <f t="shared" si="22"/>
        <v>DADE, Georgia</v>
      </c>
      <c r="AA452" s="79" t="s">
        <v>923</v>
      </c>
      <c r="AB452" s="28" t="s">
        <v>91</v>
      </c>
      <c r="AC452" s="23" t="s">
        <v>862</v>
      </c>
      <c r="AD452" s="29"/>
      <c r="AE452" s="20">
        <f t="shared" si="21"/>
        <v>0.85600000000000021</v>
      </c>
      <c r="AF452" s="75">
        <v>46540</v>
      </c>
      <c r="AG452" t="s">
        <v>924</v>
      </c>
      <c r="AH452" s="20">
        <v>0.91469999999999996</v>
      </c>
    </row>
    <row r="453" spans="1:34">
      <c r="A453" s="83">
        <v>11350</v>
      </c>
      <c r="B453" s="83">
        <v>13085</v>
      </c>
      <c r="C453" s="85">
        <v>12054</v>
      </c>
      <c r="D453" s="78" t="s">
        <v>249</v>
      </c>
      <c r="E453" s="79" t="s">
        <v>925</v>
      </c>
      <c r="F453" s="33" t="s">
        <v>862</v>
      </c>
      <c r="G453" s="24" t="s">
        <v>90</v>
      </c>
      <c r="H453" s="80">
        <f t="shared" si="23"/>
        <v>1.0038</v>
      </c>
      <c r="I453" s="25">
        <f>ROUND(('NEW Reference'!B$6*List!$H453)+'NEW Reference'!B$7,0)</f>
        <v>1320</v>
      </c>
      <c r="J453" s="25">
        <f>ROUND(('NEW Reference'!C$6*List!$H453)+'NEW Reference'!C$7,0)</f>
        <v>1969</v>
      </c>
      <c r="K453" s="25">
        <f>ROUND(('NEW Reference'!D$6*List!$H453)+'NEW Reference'!D$7,0)</f>
        <v>2359</v>
      </c>
      <c r="L453" s="25">
        <f>ROUND(('NEW Reference'!E$6*List!$H453)+'NEW Reference'!E$7,0)</f>
        <v>2917</v>
      </c>
      <c r="M453" s="25">
        <f>ROUND(('NEW Reference'!F$6*List!$H453)+'NEW Reference'!F$7,0)</f>
        <v>3039</v>
      </c>
      <c r="N453" s="25">
        <f>ROUND(('NEW Reference'!G$6*List!$H453)+'NEW Reference'!G$7,0)</f>
        <v>3440</v>
      </c>
      <c r="O453" s="25">
        <f>ROUND(('NEW Reference'!H$6*List!$H453)+'NEW Reference'!H$7,0)</f>
        <v>3571</v>
      </c>
      <c r="P453" s="25">
        <f>ROUND(('NEW Reference'!I$6*List!$H453)+'NEW Reference'!I$7,0)</f>
        <v>3711</v>
      </c>
      <c r="Q453" s="25">
        <f>ROUND(('NEW Reference'!J$6*List!$H453)+'NEW Reference'!J$7,0)</f>
        <v>4298</v>
      </c>
      <c r="R453" s="25">
        <f>ROUND(('NEW Reference'!K$6*List!$H453)+'NEW Reference'!K$7,0)</f>
        <v>4433</v>
      </c>
      <c r="S453" s="25">
        <f>ROUND(('NEW Reference'!L$6*List!$H453)+'NEW Reference'!L$7,0)</f>
        <v>4784</v>
      </c>
      <c r="T453" s="25">
        <f>ROUND(('NEW Reference'!M$6*List!$H453)+'NEW Reference'!M$7,0)</f>
        <v>5713</v>
      </c>
      <c r="U453" s="25">
        <f>ROUND(('NEW Reference'!N$6*List!$H453)+'NEW Reference'!N$7,0)</f>
        <v>23053</v>
      </c>
      <c r="V453" s="26">
        <f>ROUND(('NEW Reference'!O$6*List!$H453)+'NEW Reference'!O$7,0)</f>
        <v>857</v>
      </c>
      <c r="W453" s="26">
        <f>ROUND(('NEW Reference'!P$6*List!$H453)+'NEW Reference'!P$7,0)</f>
        <v>1208</v>
      </c>
      <c r="X453" s="26">
        <f>ROUND(('NEW Reference'!Q$6*List!$H453)+'NEW Reference'!Q$7,0)</f>
        <v>604</v>
      </c>
      <c r="Z453" s="3" t="str">
        <f t="shared" si="22"/>
        <v>DAWSON, Georgia</v>
      </c>
      <c r="AA453" s="79" t="s">
        <v>925</v>
      </c>
      <c r="AB453" s="28" t="s">
        <v>91</v>
      </c>
      <c r="AC453" s="23" t="s">
        <v>862</v>
      </c>
      <c r="AD453" s="29"/>
      <c r="AE453" s="20">
        <f t="shared" si="21"/>
        <v>1.0038</v>
      </c>
      <c r="AF453" s="75">
        <v>46660</v>
      </c>
      <c r="AG453" t="s">
        <v>882</v>
      </c>
      <c r="AH453" s="20">
        <v>0.70309999999999995</v>
      </c>
    </row>
    <row r="454" spans="1:34">
      <c r="A454" s="83">
        <v>11360</v>
      </c>
      <c r="B454" s="83">
        <v>13087</v>
      </c>
      <c r="C454" s="85">
        <v>99911</v>
      </c>
      <c r="D454" s="78" t="s">
        <v>113</v>
      </c>
      <c r="E454" s="79" t="s">
        <v>926</v>
      </c>
      <c r="F454" s="34" t="s">
        <v>862</v>
      </c>
      <c r="G454" s="24" t="s">
        <v>97</v>
      </c>
      <c r="H454" s="80">
        <f t="shared" si="23"/>
        <v>0.73660000000000003</v>
      </c>
      <c r="I454" s="25">
        <f>ROUND(('NEW Reference'!B$6*List!$H454)+'NEW Reference'!B$7,0)</f>
        <v>1057</v>
      </c>
      <c r="J454" s="25">
        <f>ROUND(('NEW Reference'!C$6*List!$H454)+'NEW Reference'!C$7,0)</f>
        <v>1576</v>
      </c>
      <c r="K454" s="25">
        <f>ROUND(('NEW Reference'!D$6*List!$H454)+'NEW Reference'!D$7,0)</f>
        <v>1888</v>
      </c>
      <c r="L454" s="25">
        <f>ROUND(('NEW Reference'!E$6*List!$H454)+'NEW Reference'!E$7,0)</f>
        <v>2335</v>
      </c>
      <c r="M454" s="25">
        <f>ROUND(('NEW Reference'!F$6*List!$H454)+'NEW Reference'!F$7,0)</f>
        <v>2432</v>
      </c>
      <c r="N454" s="25">
        <f>ROUND(('NEW Reference'!G$6*List!$H454)+'NEW Reference'!G$7,0)</f>
        <v>2753</v>
      </c>
      <c r="O454" s="25">
        <f>ROUND(('NEW Reference'!H$6*List!$H454)+'NEW Reference'!H$7,0)</f>
        <v>2858</v>
      </c>
      <c r="P454" s="25">
        <f>ROUND(('NEW Reference'!I$6*List!$H454)+'NEW Reference'!I$7,0)</f>
        <v>2971</v>
      </c>
      <c r="Q454" s="25">
        <f>ROUND(('NEW Reference'!J$6*List!$H454)+'NEW Reference'!J$7,0)</f>
        <v>3440</v>
      </c>
      <c r="R454" s="25">
        <f>ROUND(('NEW Reference'!K$6*List!$H454)+'NEW Reference'!K$7,0)</f>
        <v>3549</v>
      </c>
      <c r="S454" s="25">
        <f>ROUND(('NEW Reference'!L$6*List!$H454)+'NEW Reference'!L$7,0)</f>
        <v>3829</v>
      </c>
      <c r="T454" s="25">
        <f>ROUND(('NEW Reference'!M$6*List!$H454)+'NEW Reference'!M$7,0)</f>
        <v>4573</v>
      </c>
      <c r="U454" s="25">
        <f>ROUND(('NEW Reference'!N$6*List!$H454)+'NEW Reference'!N$7,0)</f>
        <v>18453</v>
      </c>
      <c r="V454" s="26">
        <f>ROUND(('NEW Reference'!O$6*List!$H454)+'NEW Reference'!O$7,0)</f>
        <v>686</v>
      </c>
      <c r="W454" s="26">
        <f>ROUND(('NEW Reference'!P$6*List!$H454)+'NEW Reference'!P$7,0)</f>
        <v>967</v>
      </c>
      <c r="X454" s="26">
        <f>ROUND(('NEW Reference'!Q$6*List!$H454)+'NEW Reference'!Q$7,0)</f>
        <v>483</v>
      </c>
      <c r="Z454" s="3" t="str">
        <f t="shared" si="22"/>
        <v>DECATUR, Georgia</v>
      </c>
      <c r="AA454" s="79" t="s">
        <v>926</v>
      </c>
      <c r="AB454" s="28" t="s">
        <v>91</v>
      </c>
      <c r="AC454" s="30" t="s">
        <v>862</v>
      </c>
      <c r="AD454" s="31"/>
      <c r="AE454" s="20">
        <f t="shared" si="21"/>
        <v>0.73660000000000003</v>
      </c>
      <c r="AF454" s="75">
        <v>46700</v>
      </c>
      <c r="AG454" t="s">
        <v>573</v>
      </c>
      <c r="AH454" s="20">
        <v>1.8147</v>
      </c>
    </row>
    <row r="455" spans="1:34">
      <c r="A455" s="83">
        <v>11370</v>
      </c>
      <c r="B455" s="83">
        <v>13089</v>
      </c>
      <c r="C455" s="85">
        <v>12054</v>
      </c>
      <c r="D455" s="78" t="s">
        <v>249</v>
      </c>
      <c r="E455" s="79" t="s">
        <v>143</v>
      </c>
      <c r="F455" s="33" t="s">
        <v>862</v>
      </c>
      <c r="G455" s="24" t="s">
        <v>90</v>
      </c>
      <c r="H455" s="80">
        <f t="shared" si="23"/>
        <v>1.0038</v>
      </c>
      <c r="I455" s="25">
        <f>ROUND(('NEW Reference'!B$6*List!$H455)+'NEW Reference'!B$7,0)</f>
        <v>1320</v>
      </c>
      <c r="J455" s="25">
        <f>ROUND(('NEW Reference'!C$6*List!$H455)+'NEW Reference'!C$7,0)</f>
        <v>1969</v>
      </c>
      <c r="K455" s="25">
        <f>ROUND(('NEW Reference'!D$6*List!$H455)+'NEW Reference'!D$7,0)</f>
        <v>2359</v>
      </c>
      <c r="L455" s="25">
        <f>ROUND(('NEW Reference'!E$6*List!$H455)+'NEW Reference'!E$7,0)</f>
        <v>2917</v>
      </c>
      <c r="M455" s="25">
        <f>ROUND(('NEW Reference'!F$6*List!$H455)+'NEW Reference'!F$7,0)</f>
        <v>3039</v>
      </c>
      <c r="N455" s="25">
        <f>ROUND(('NEW Reference'!G$6*List!$H455)+'NEW Reference'!G$7,0)</f>
        <v>3440</v>
      </c>
      <c r="O455" s="25">
        <f>ROUND(('NEW Reference'!H$6*List!$H455)+'NEW Reference'!H$7,0)</f>
        <v>3571</v>
      </c>
      <c r="P455" s="25">
        <f>ROUND(('NEW Reference'!I$6*List!$H455)+'NEW Reference'!I$7,0)</f>
        <v>3711</v>
      </c>
      <c r="Q455" s="25">
        <f>ROUND(('NEW Reference'!J$6*List!$H455)+'NEW Reference'!J$7,0)</f>
        <v>4298</v>
      </c>
      <c r="R455" s="25">
        <f>ROUND(('NEW Reference'!K$6*List!$H455)+'NEW Reference'!K$7,0)</f>
        <v>4433</v>
      </c>
      <c r="S455" s="25">
        <f>ROUND(('NEW Reference'!L$6*List!$H455)+'NEW Reference'!L$7,0)</f>
        <v>4784</v>
      </c>
      <c r="T455" s="25">
        <f>ROUND(('NEW Reference'!M$6*List!$H455)+'NEW Reference'!M$7,0)</f>
        <v>5713</v>
      </c>
      <c r="U455" s="25">
        <f>ROUND(('NEW Reference'!N$6*List!$H455)+'NEW Reference'!N$7,0)</f>
        <v>23053</v>
      </c>
      <c r="V455" s="26">
        <f>ROUND(('NEW Reference'!O$6*List!$H455)+'NEW Reference'!O$7,0)</f>
        <v>857</v>
      </c>
      <c r="W455" s="26">
        <f>ROUND(('NEW Reference'!P$6*List!$H455)+'NEW Reference'!P$7,0)</f>
        <v>1208</v>
      </c>
      <c r="X455" s="26">
        <f>ROUND(('NEW Reference'!Q$6*List!$H455)+'NEW Reference'!Q$7,0)</f>
        <v>604</v>
      </c>
      <c r="Z455" s="3" t="str">
        <f t="shared" si="22"/>
        <v>DE KALB, Georgia</v>
      </c>
      <c r="AA455" s="79" t="s">
        <v>143</v>
      </c>
      <c r="AB455" s="28" t="s">
        <v>91</v>
      </c>
      <c r="AC455" s="30" t="s">
        <v>862</v>
      </c>
      <c r="AD455" s="31"/>
      <c r="AE455" s="20">
        <f t="shared" si="21"/>
        <v>1.0038</v>
      </c>
      <c r="AF455" s="75">
        <v>47020</v>
      </c>
      <c r="AG455" t="s">
        <v>927</v>
      </c>
      <c r="AH455" s="20">
        <v>0.85370000000000001</v>
      </c>
    </row>
    <row r="456" spans="1:34">
      <c r="A456" s="83">
        <v>11380</v>
      </c>
      <c r="B456" s="83">
        <v>13091</v>
      </c>
      <c r="C456" s="85">
        <v>99911</v>
      </c>
      <c r="D456" s="78" t="s">
        <v>113</v>
      </c>
      <c r="E456" s="79" t="s">
        <v>928</v>
      </c>
      <c r="F456" s="34" t="s">
        <v>862</v>
      </c>
      <c r="G456" s="24" t="s">
        <v>97</v>
      </c>
      <c r="H456" s="80">
        <f t="shared" si="23"/>
        <v>0.73660000000000003</v>
      </c>
      <c r="I456" s="25">
        <f>ROUND(('NEW Reference'!B$6*List!$H456)+'NEW Reference'!B$7,0)</f>
        <v>1057</v>
      </c>
      <c r="J456" s="25">
        <f>ROUND(('NEW Reference'!C$6*List!$H456)+'NEW Reference'!C$7,0)</f>
        <v>1576</v>
      </c>
      <c r="K456" s="25">
        <f>ROUND(('NEW Reference'!D$6*List!$H456)+'NEW Reference'!D$7,0)</f>
        <v>1888</v>
      </c>
      <c r="L456" s="25">
        <f>ROUND(('NEW Reference'!E$6*List!$H456)+'NEW Reference'!E$7,0)</f>
        <v>2335</v>
      </c>
      <c r="M456" s="25">
        <f>ROUND(('NEW Reference'!F$6*List!$H456)+'NEW Reference'!F$7,0)</f>
        <v>2432</v>
      </c>
      <c r="N456" s="25">
        <f>ROUND(('NEW Reference'!G$6*List!$H456)+'NEW Reference'!G$7,0)</f>
        <v>2753</v>
      </c>
      <c r="O456" s="25">
        <f>ROUND(('NEW Reference'!H$6*List!$H456)+'NEW Reference'!H$7,0)</f>
        <v>2858</v>
      </c>
      <c r="P456" s="25">
        <f>ROUND(('NEW Reference'!I$6*List!$H456)+'NEW Reference'!I$7,0)</f>
        <v>2971</v>
      </c>
      <c r="Q456" s="25">
        <f>ROUND(('NEW Reference'!J$6*List!$H456)+'NEW Reference'!J$7,0)</f>
        <v>3440</v>
      </c>
      <c r="R456" s="25">
        <f>ROUND(('NEW Reference'!K$6*List!$H456)+'NEW Reference'!K$7,0)</f>
        <v>3549</v>
      </c>
      <c r="S456" s="25">
        <f>ROUND(('NEW Reference'!L$6*List!$H456)+'NEW Reference'!L$7,0)</f>
        <v>3829</v>
      </c>
      <c r="T456" s="25">
        <f>ROUND(('NEW Reference'!M$6*List!$H456)+'NEW Reference'!M$7,0)</f>
        <v>4573</v>
      </c>
      <c r="U456" s="25">
        <f>ROUND(('NEW Reference'!N$6*List!$H456)+'NEW Reference'!N$7,0)</f>
        <v>18453</v>
      </c>
      <c r="V456" s="26">
        <f>ROUND(('NEW Reference'!O$6*List!$H456)+'NEW Reference'!O$7,0)</f>
        <v>686</v>
      </c>
      <c r="W456" s="26">
        <f>ROUND(('NEW Reference'!P$6*List!$H456)+'NEW Reference'!P$7,0)</f>
        <v>967</v>
      </c>
      <c r="X456" s="26">
        <f>ROUND(('NEW Reference'!Q$6*List!$H456)+'NEW Reference'!Q$7,0)</f>
        <v>483</v>
      </c>
      <c r="Z456" s="3" t="str">
        <f t="shared" si="22"/>
        <v>DODGE, Georgia</v>
      </c>
      <c r="AA456" s="79" t="s">
        <v>928</v>
      </c>
      <c r="AB456" s="28" t="s">
        <v>91</v>
      </c>
      <c r="AC456" s="30" t="s">
        <v>862</v>
      </c>
      <c r="AD456" s="31"/>
      <c r="AE456" s="20">
        <f t="shared" si="21"/>
        <v>0.73660000000000003</v>
      </c>
      <c r="AF456" s="75">
        <v>47220</v>
      </c>
      <c r="AG456" t="s">
        <v>929</v>
      </c>
      <c r="AH456" s="20">
        <v>1.0851</v>
      </c>
    </row>
    <row r="457" spans="1:34">
      <c r="A457" s="83">
        <v>11381</v>
      </c>
      <c r="B457" s="83">
        <v>13093</v>
      </c>
      <c r="C457" s="85">
        <v>99911</v>
      </c>
      <c r="D457" s="78" t="s">
        <v>113</v>
      </c>
      <c r="E457" s="79" t="s">
        <v>930</v>
      </c>
      <c r="F457" s="34" t="s">
        <v>862</v>
      </c>
      <c r="G457" s="24" t="s">
        <v>97</v>
      </c>
      <c r="H457" s="80">
        <f t="shared" si="23"/>
        <v>0.73660000000000003</v>
      </c>
      <c r="I457" s="25">
        <f>ROUND(('NEW Reference'!B$6*List!$H457)+'NEW Reference'!B$7,0)</f>
        <v>1057</v>
      </c>
      <c r="J457" s="25">
        <f>ROUND(('NEW Reference'!C$6*List!$H457)+'NEW Reference'!C$7,0)</f>
        <v>1576</v>
      </c>
      <c r="K457" s="25">
        <f>ROUND(('NEW Reference'!D$6*List!$H457)+'NEW Reference'!D$7,0)</f>
        <v>1888</v>
      </c>
      <c r="L457" s="25">
        <f>ROUND(('NEW Reference'!E$6*List!$H457)+'NEW Reference'!E$7,0)</f>
        <v>2335</v>
      </c>
      <c r="M457" s="25">
        <f>ROUND(('NEW Reference'!F$6*List!$H457)+'NEW Reference'!F$7,0)</f>
        <v>2432</v>
      </c>
      <c r="N457" s="25">
        <f>ROUND(('NEW Reference'!G$6*List!$H457)+'NEW Reference'!G$7,0)</f>
        <v>2753</v>
      </c>
      <c r="O457" s="25">
        <f>ROUND(('NEW Reference'!H$6*List!$H457)+'NEW Reference'!H$7,0)</f>
        <v>2858</v>
      </c>
      <c r="P457" s="25">
        <f>ROUND(('NEW Reference'!I$6*List!$H457)+'NEW Reference'!I$7,0)</f>
        <v>2971</v>
      </c>
      <c r="Q457" s="25">
        <f>ROUND(('NEW Reference'!J$6*List!$H457)+'NEW Reference'!J$7,0)</f>
        <v>3440</v>
      </c>
      <c r="R457" s="25">
        <f>ROUND(('NEW Reference'!K$6*List!$H457)+'NEW Reference'!K$7,0)</f>
        <v>3549</v>
      </c>
      <c r="S457" s="25">
        <f>ROUND(('NEW Reference'!L$6*List!$H457)+'NEW Reference'!L$7,0)</f>
        <v>3829</v>
      </c>
      <c r="T457" s="25">
        <f>ROUND(('NEW Reference'!M$6*List!$H457)+'NEW Reference'!M$7,0)</f>
        <v>4573</v>
      </c>
      <c r="U457" s="25">
        <f>ROUND(('NEW Reference'!N$6*List!$H457)+'NEW Reference'!N$7,0)</f>
        <v>18453</v>
      </c>
      <c r="V457" s="26">
        <f>ROUND(('NEW Reference'!O$6*List!$H457)+'NEW Reference'!O$7,0)</f>
        <v>686</v>
      </c>
      <c r="W457" s="26">
        <f>ROUND(('NEW Reference'!P$6*List!$H457)+'NEW Reference'!P$7,0)</f>
        <v>967</v>
      </c>
      <c r="X457" s="26">
        <f>ROUND(('NEW Reference'!Q$6*List!$H457)+'NEW Reference'!Q$7,0)</f>
        <v>483</v>
      </c>
      <c r="Z457" s="3" t="str">
        <f t="shared" si="22"/>
        <v>DOOLY, Georgia</v>
      </c>
      <c r="AA457" s="79" t="s">
        <v>930</v>
      </c>
      <c r="AB457" s="28" t="s">
        <v>91</v>
      </c>
      <c r="AC457" s="30" t="s">
        <v>862</v>
      </c>
      <c r="AD457" s="31"/>
      <c r="AE457" s="20">
        <f t="shared" si="21"/>
        <v>0.73660000000000003</v>
      </c>
      <c r="AF457" s="75">
        <v>47260</v>
      </c>
      <c r="AG457" t="s">
        <v>931</v>
      </c>
      <c r="AH457" s="20">
        <v>0.89810000000000001</v>
      </c>
    </row>
    <row r="458" spans="1:34">
      <c r="A458" s="83">
        <v>11390</v>
      </c>
      <c r="B458" s="83">
        <v>13095</v>
      </c>
      <c r="C458" s="85">
        <v>10500</v>
      </c>
      <c r="D458" s="78" t="s">
        <v>211</v>
      </c>
      <c r="E458" s="79" t="s">
        <v>932</v>
      </c>
      <c r="F458" s="33" t="s">
        <v>862</v>
      </c>
      <c r="G458" s="24" t="s">
        <v>90</v>
      </c>
      <c r="H458" s="80">
        <f t="shared" si="23"/>
        <v>0.95040000000000002</v>
      </c>
      <c r="I458" s="25">
        <f>ROUND(('NEW Reference'!B$6*List!$H458)+'NEW Reference'!B$7,0)</f>
        <v>1268</v>
      </c>
      <c r="J458" s="25">
        <f>ROUND(('NEW Reference'!C$6*List!$H458)+'NEW Reference'!C$7,0)</f>
        <v>1890</v>
      </c>
      <c r="K458" s="25">
        <f>ROUND(('NEW Reference'!D$6*List!$H458)+'NEW Reference'!D$7,0)</f>
        <v>2265</v>
      </c>
      <c r="L458" s="25">
        <f>ROUND(('NEW Reference'!E$6*List!$H458)+'NEW Reference'!E$7,0)</f>
        <v>2800</v>
      </c>
      <c r="M458" s="25">
        <f>ROUND(('NEW Reference'!F$6*List!$H458)+'NEW Reference'!F$7,0)</f>
        <v>2917</v>
      </c>
      <c r="N458" s="25">
        <f>ROUND(('NEW Reference'!G$6*List!$H458)+'NEW Reference'!G$7,0)</f>
        <v>3302</v>
      </c>
      <c r="O458" s="25">
        <f>ROUND(('NEW Reference'!H$6*List!$H458)+'NEW Reference'!H$7,0)</f>
        <v>3429</v>
      </c>
      <c r="P458" s="25">
        <f>ROUND(('NEW Reference'!I$6*List!$H458)+'NEW Reference'!I$7,0)</f>
        <v>3563</v>
      </c>
      <c r="Q458" s="25">
        <f>ROUND(('NEW Reference'!J$6*List!$H458)+'NEW Reference'!J$7,0)</f>
        <v>4126</v>
      </c>
      <c r="R458" s="25">
        <f>ROUND(('NEW Reference'!K$6*List!$H458)+'NEW Reference'!K$7,0)</f>
        <v>4256</v>
      </c>
      <c r="S458" s="25">
        <f>ROUND(('NEW Reference'!L$6*List!$H458)+'NEW Reference'!L$7,0)</f>
        <v>4593</v>
      </c>
      <c r="T458" s="25">
        <f>ROUND(('NEW Reference'!M$6*List!$H458)+'NEW Reference'!M$7,0)</f>
        <v>5486</v>
      </c>
      <c r="U458" s="25">
        <f>ROUND(('NEW Reference'!N$6*List!$H458)+'NEW Reference'!N$7,0)</f>
        <v>22134</v>
      </c>
      <c r="V458" s="26">
        <f>ROUND(('NEW Reference'!O$6*List!$H458)+'NEW Reference'!O$7,0)</f>
        <v>823</v>
      </c>
      <c r="W458" s="26">
        <f>ROUND(('NEW Reference'!P$6*List!$H458)+'NEW Reference'!P$7,0)</f>
        <v>1159</v>
      </c>
      <c r="X458" s="26">
        <f>ROUND(('NEW Reference'!Q$6*List!$H458)+'NEW Reference'!Q$7,0)</f>
        <v>580</v>
      </c>
      <c r="Z458" s="3" t="str">
        <f t="shared" si="22"/>
        <v>DOUGHERTY, Georgia</v>
      </c>
      <c r="AA458" s="79" t="s">
        <v>932</v>
      </c>
      <c r="AB458" s="28" t="s">
        <v>91</v>
      </c>
      <c r="AC458" s="23" t="s">
        <v>862</v>
      </c>
      <c r="AD458" s="29"/>
      <c r="AE458" s="20">
        <f t="shared" si="21"/>
        <v>0.95040000000000002</v>
      </c>
      <c r="AF458" s="75">
        <v>47300</v>
      </c>
      <c r="AG458" t="s">
        <v>589</v>
      </c>
      <c r="AH458" s="20">
        <v>0.9627</v>
      </c>
    </row>
    <row r="459" spans="1:34">
      <c r="A459" s="83">
        <v>11400</v>
      </c>
      <c r="B459" s="83">
        <v>13097</v>
      </c>
      <c r="C459" s="85">
        <v>12054</v>
      </c>
      <c r="D459" s="78" t="s">
        <v>249</v>
      </c>
      <c r="E459" s="79" t="s">
        <v>638</v>
      </c>
      <c r="F459" s="33" t="s">
        <v>862</v>
      </c>
      <c r="G459" s="24" t="s">
        <v>90</v>
      </c>
      <c r="H459" s="80">
        <f t="shared" si="23"/>
        <v>1.0038</v>
      </c>
      <c r="I459" s="25">
        <f>ROUND(('NEW Reference'!B$6*List!$H459)+'NEW Reference'!B$7,0)</f>
        <v>1320</v>
      </c>
      <c r="J459" s="25">
        <f>ROUND(('NEW Reference'!C$6*List!$H459)+'NEW Reference'!C$7,0)</f>
        <v>1969</v>
      </c>
      <c r="K459" s="25">
        <f>ROUND(('NEW Reference'!D$6*List!$H459)+'NEW Reference'!D$7,0)</f>
        <v>2359</v>
      </c>
      <c r="L459" s="25">
        <f>ROUND(('NEW Reference'!E$6*List!$H459)+'NEW Reference'!E$7,0)</f>
        <v>2917</v>
      </c>
      <c r="M459" s="25">
        <f>ROUND(('NEW Reference'!F$6*List!$H459)+'NEW Reference'!F$7,0)</f>
        <v>3039</v>
      </c>
      <c r="N459" s="25">
        <f>ROUND(('NEW Reference'!G$6*List!$H459)+'NEW Reference'!G$7,0)</f>
        <v>3440</v>
      </c>
      <c r="O459" s="25">
        <f>ROUND(('NEW Reference'!H$6*List!$H459)+'NEW Reference'!H$7,0)</f>
        <v>3571</v>
      </c>
      <c r="P459" s="25">
        <f>ROUND(('NEW Reference'!I$6*List!$H459)+'NEW Reference'!I$7,0)</f>
        <v>3711</v>
      </c>
      <c r="Q459" s="25">
        <f>ROUND(('NEW Reference'!J$6*List!$H459)+'NEW Reference'!J$7,0)</f>
        <v>4298</v>
      </c>
      <c r="R459" s="25">
        <f>ROUND(('NEW Reference'!K$6*List!$H459)+'NEW Reference'!K$7,0)</f>
        <v>4433</v>
      </c>
      <c r="S459" s="25">
        <f>ROUND(('NEW Reference'!L$6*List!$H459)+'NEW Reference'!L$7,0)</f>
        <v>4784</v>
      </c>
      <c r="T459" s="25">
        <f>ROUND(('NEW Reference'!M$6*List!$H459)+'NEW Reference'!M$7,0)</f>
        <v>5713</v>
      </c>
      <c r="U459" s="25">
        <f>ROUND(('NEW Reference'!N$6*List!$H459)+'NEW Reference'!N$7,0)</f>
        <v>23053</v>
      </c>
      <c r="V459" s="26">
        <f>ROUND(('NEW Reference'!O$6*List!$H459)+'NEW Reference'!O$7,0)</f>
        <v>857</v>
      </c>
      <c r="W459" s="26">
        <f>ROUND(('NEW Reference'!P$6*List!$H459)+'NEW Reference'!P$7,0)</f>
        <v>1208</v>
      </c>
      <c r="X459" s="26">
        <f>ROUND(('NEW Reference'!Q$6*List!$H459)+'NEW Reference'!Q$7,0)</f>
        <v>604</v>
      </c>
      <c r="Z459" s="3" t="str">
        <f t="shared" si="22"/>
        <v>DOUGLAS, Georgia</v>
      </c>
      <c r="AA459" s="79" t="s">
        <v>638</v>
      </c>
      <c r="AB459" s="28" t="s">
        <v>91</v>
      </c>
      <c r="AC459" s="23" t="s">
        <v>862</v>
      </c>
      <c r="AD459" s="29"/>
      <c r="AE459" s="20">
        <f t="shared" si="21"/>
        <v>1.0038</v>
      </c>
      <c r="AF459" s="75">
        <v>47380</v>
      </c>
      <c r="AG459" t="s">
        <v>933</v>
      </c>
      <c r="AH459" s="20">
        <v>0.94840000000000002</v>
      </c>
    </row>
    <row r="460" spans="1:34">
      <c r="A460" s="83">
        <v>11410</v>
      </c>
      <c r="B460" s="83">
        <v>13099</v>
      </c>
      <c r="C460" s="85">
        <v>99911</v>
      </c>
      <c r="D460" s="78" t="s">
        <v>113</v>
      </c>
      <c r="E460" s="79" t="s">
        <v>934</v>
      </c>
      <c r="F460" s="34" t="s">
        <v>862</v>
      </c>
      <c r="G460" s="24" t="s">
        <v>97</v>
      </c>
      <c r="H460" s="80">
        <f t="shared" si="23"/>
        <v>0.73660000000000003</v>
      </c>
      <c r="I460" s="25">
        <f>ROUND(('NEW Reference'!B$6*List!$H460)+'NEW Reference'!B$7,0)</f>
        <v>1057</v>
      </c>
      <c r="J460" s="25">
        <f>ROUND(('NEW Reference'!C$6*List!$H460)+'NEW Reference'!C$7,0)</f>
        <v>1576</v>
      </c>
      <c r="K460" s="25">
        <f>ROUND(('NEW Reference'!D$6*List!$H460)+'NEW Reference'!D$7,0)</f>
        <v>1888</v>
      </c>
      <c r="L460" s="25">
        <f>ROUND(('NEW Reference'!E$6*List!$H460)+'NEW Reference'!E$7,0)</f>
        <v>2335</v>
      </c>
      <c r="M460" s="25">
        <f>ROUND(('NEW Reference'!F$6*List!$H460)+'NEW Reference'!F$7,0)</f>
        <v>2432</v>
      </c>
      <c r="N460" s="25">
        <f>ROUND(('NEW Reference'!G$6*List!$H460)+'NEW Reference'!G$7,0)</f>
        <v>2753</v>
      </c>
      <c r="O460" s="25">
        <f>ROUND(('NEW Reference'!H$6*List!$H460)+'NEW Reference'!H$7,0)</f>
        <v>2858</v>
      </c>
      <c r="P460" s="25">
        <f>ROUND(('NEW Reference'!I$6*List!$H460)+'NEW Reference'!I$7,0)</f>
        <v>2971</v>
      </c>
      <c r="Q460" s="25">
        <f>ROUND(('NEW Reference'!J$6*List!$H460)+'NEW Reference'!J$7,0)</f>
        <v>3440</v>
      </c>
      <c r="R460" s="25">
        <f>ROUND(('NEW Reference'!K$6*List!$H460)+'NEW Reference'!K$7,0)</f>
        <v>3549</v>
      </c>
      <c r="S460" s="25">
        <f>ROUND(('NEW Reference'!L$6*List!$H460)+'NEW Reference'!L$7,0)</f>
        <v>3829</v>
      </c>
      <c r="T460" s="25">
        <f>ROUND(('NEW Reference'!M$6*List!$H460)+'NEW Reference'!M$7,0)</f>
        <v>4573</v>
      </c>
      <c r="U460" s="25">
        <f>ROUND(('NEW Reference'!N$6*List!$H460)+'NEW Reference'!N$7,0)</f>
        <v>18453</v>
      </c>
      <c r="V460" s="26">
        <f>ROUND(('NEW Reference'!O$6*List!$H460)+'NEW Reference'!O$7,0)</f>
        <v>686</v>
      </c>
      <c r="W460" s="26">
        <f>ROUND(('NEW Reference'!P$6*List!$H460)+'NEW Reference'!P$7,0)</f>
        <v>967</v>
      </c>
      <c r="X460" s="26">
        <f>ROUND(('NEW Reference'!Q$6*List!$H460)+'NEW Reference'!Q$7,0)</f>
        <v>483</v>
      </c>
      <c r="Z460" s="3" t="str">
        <f t="shared" si="22"/>
        <v>EARLY, Georgia</v>
      </c>
      <c r="AA460" s="79" t="s">
        <v>934</v>
      </c>
      <c r="AB460" s="28" t="s">
        <v>91</v>
      </c>
      <c r="AC460" s="23" t="s">
        <v>862</v>
      </c>
      <c r="AD460" s="29"/>
      <c r="AE460" s="20">
        <f t="shared" si="21"/>
        <v>0.73660000000000003</v>
      </c>
      <c r="AF460" s="75">
        <v>47460</v>
      </c>
      <c r="AG460" t="s">
        <v>935</v>
      </c>
      <c r="AH460" s="20">
        <v>0.97950000000000004</v>
      </c>
    </row>
    <row r="461" spans="1:34">
      <c r="A461" s="83">
        <v>11420</v>
      </c>
      <c r="B461" s="83">
        <v>13101</v>
      </c>
      <c r="C461" s="85">
        <v>46660</v>
      </c>
      <c r="D461" s="78" t="s">
        <v>882</v>
      </c>
      <c r="E461" s="79" t="s">
        <v>936</v>
      </c>
      <c r="F461" s="33" t="s">
        <v>862</v>
      </c>
      <c r="G461" s="24" t="s">
        <v>90</v>
      </c>
      <c r="H461" s="80">
        <f t="shared" si="23"/>
        <v>0.70309999999999995</v>
      </c>
      <c r="I461" s="25">
        <f>ROUND(('NEW Reference'!B$6*List!$H461)+'NEW Reference'!B$7,0)</f>
        <v>1024</v>
      </c>
      <c r="J461" s="25">
        <f>ROUND(('NEW Reference'!C$6*List!$H461)+'NEW Reference'!C$7,0)</f>
        <v>1527</v>
      </c>
      <c r="K461" s="25">
        <f>ROUND(('NEW Reference'!D$6*List!$H461)+'NEW Reference'!D$7,0)</f>
        <v>1829</v>
      </c>
      <c r="L461" s="25">
        <f>ROUND(('NEW Reference'!E$6*List!$H461)+'NEW Reference'!E$7,0)</f>
        <v>2262</v>
      </c>
      <c r="M461" s="25">
        <f>ROUND(('NEW Reference'!F$6*List!$H461)+'NEW Reference'!F$7,0)</f>
        <v>2356</v>
      </c>
      <c r="N461" s="25">
        <f>ROUND(('NEW Reference'!G$6*List!$H461)+'NEW Reference'!G$7,0)</f>
        <v>2667</v>
      </c>
      <c r="O461" s="25">
        <f>ROUND(('NEW Reference'!H$6*List!$H461)+'NEW Reference'!H$7,0)</f>
        <v>2769</v>
      </c>
      <c r="P461" s="25">
        <f>ROUND(('NEW Reference'!I$6*List!$H461)+'NEW Reference'!I$7,0)</f>
        <v>2878</v>
      </c>
      <c r="Q461" s="25">
        <f>ROUND(('NEW Reference'!J$6*List!$H461)+'NEW Reference'!J$7,0)</f>
        <v>3333</v>
      </c>
      <c r="R461" s="25">
        <f>ROUND(('NEW Reference'!K$6*List!$H461)+'NEW Reference'!K$7,0)</f>
        <v>3438</v>
      </c>
      <c r="S461" s="25">
        <f>ROUND(('NEW Reference'!L$6*List!$H461)+'NEW Reference'!L$7,0)</f>
        <v>3709</v>
      </c>
      <c r="T461" s="25">
        <f>ROUND(('NEW Reference'!M$6*List!$H461)+'NEW Reference'!M$7,0)</f>
        <v>4430</v>
      </c>
      <c r="U461" s="25">
        <f>ROUND(('NEW Reference'!N$6*List!$H461)+'NEW Reference'!N$7,0)</f>
        <v>17876</v>
      </c>
      <c r="V461" s="26">
        <f>ROUND(('NEW Reference'!O$6*List!$H461)+'NEW Reference'!O$7,0)</f>
        <v>665</v>
      </c>
      <c r="W461" s="26">
        <f>ROUND(('NEW Reference'!P$6*List!$H461)+'NEW Reference'!P$7,0)</f>
        <v>936</v>
      </c>
      <c r="X461" s="26">
        <f>ROUND(('NEW Reference'!Q$6*List!$H461)+'NEW Reference'!Q$7,0)</f>
        <v>468</v>
      </c>
      <c r="Z461" s="3" t="str">
        <f t="shared" si="22"/>
        <v>ECHOLS, Georgia</v>
      </c>
      <c r="AA461" s="79" t="s">
        <v>936</v>
      </c>
      <c r="AB461" s="28" t="s">
        <v>91</v>
      </c>
      <c r="AC461" s="30" t="s">
        <v>862</v>
      </c>
      <c r="AD461" s="31"/>
      <c r="AE461" s="20">
        <f t="shared" si="21"/>
        <v>0.70309999999999995</v>
      </c>
      <c r="AF461" s="75">
        <v>47580</v>
      </c>
      <c r="AG461" t="s">
        <v>937</v>
      </c>
      <c r="AH461" s="20">
        <v>0.74470000000000003</v>
      </c>
    </row>
    <row r="462" spans="1:34">
      <c r="A462" s="83">
        <v>11421</v>
      </c>
      <c r="B462" s="83">
        <v>13103</v>
      </c>
      <c r="C462" s="85">
        <v>42340</v>
      </c>
      <c r="D462" s="78" t="s">
        <v>863</v>
      </c>
      <c r="E462" s="79" t="s">
        <v>938</v>
      </c>
      <c r="F462" s="33" t="s">
        <v>862</v>
      </c>
      <c r="G462" s="24" t="s">
        <v>90</v>
      </c>
      <c r="H462" s="80">
        <f t="shared" si="23"/>
        <v>0.8248000000000002</v>
      </c>
      <c r="I462" s="25">
        <f>ROUND(('NEW Reference'!B$6*List!$H462)+'NEW Reference'!B$7,0)</f>
        <v>1144</v>
      </c>
      <c r="J462" s="25">
        <f>ROUND(('NEW Reference'!C$6*List!$H462)+'NEW Reference'!C$7,0)</f>
        <v>1706</v>
      </c>
      <c r="K462" s="25">
        <f>ROUND(('NEW Reference'!D$6*List!$H462)+'NEW Reference'!D$7,0)</f>
        <v>2044</v>
      </c>
      <c r="L462" s="25">
        <f>ROUND(('NEW Reference'!E$6*List!$H462)+'NEW Reference'!E$7,0)</f>
        <v>2527</v>
      </c>
      <c r="M462" s="25">
        <f>ROUND(('NEW Reference'!F$6*List!$H462)+'NEW Reference'!F$7,0)</f>
        <v>2632</v>
      </c>
      <c r="N462" s="25">
        <f>ROUND(('NEW Reference'!G$6*List!$H462)+'NEW Reference'!G$7,0)</f>
        <v>2980</v>
      </c>
      <c r="O462" s="25">
        <f>ROUND(('NEW Reference'!H$6*List!$H462)+'NEW Reference'!H$7,0)</f>
        <v>3094</v>
      </c>
      <c r="P462" s="25">
        <f>ROUND(('NEW Reference'!I$6*List!$H462)+'NEW Reference'!I$7,0)</f>
        <v>3215</v>
      </c>
      <c r="Q462" s="25">
        <f>ROUND(('NEW Reference'!J$6*List!$H462)+'NEW Reference'!J$7,0)</f>
        <v>3723</v>
      </c>
      <c r="R462" s="25">
        <f>ROUND(('NEW Reference'!K$6*List!$H462)+'NEW Reference'!K$7,0)</f>
        <v>3841</v>
      </c>
      <c r="S462" s="25">
        <f>ROUND(('NEW Reference'!L$6*List!$H462)+'NEW Reference'!L$7,0)</f>
        <v>4144</v>
      </c>
      <c r="T462" s="25">
        <f>ROUND(('NEW Reference'!M$6*List!$H462)+'NEW Reference'!M$7,0)</f>
        <v>4950</v>
      </c>
      <c r="U462" s="25">
        <f>ROUND(('NEW Reference'!N$6*List!$H462)+'NEW Reference'!N$7,0)</f>
        <v>19971</v>
      </c>
      <c r="V462" s="26">
        <f>ROUND(('NEW Reference'!O$6*List!$H462)+'NEW Reference'!O$7,0)</f>
        <v>742</v>
      </c>
      <c r="W462" s="26">
        <f>ROUND(('NEW Reference'!P$6*List!$H462)+'NEW Reference'!P$7,0)</f>
        <v>1046</v>
      </c>
      <c r="X462" s="26">
        <f>ROUND(('NEW Reference'!Q$6*List!$H462)+'NEW Reference'!Q$7,0)</f>
        <v>523</v>
      </c>
      <c r="Z462" s="3" t="str">
        <f t="shared" si="22"/>
        <v>EFFINGHAM, Georgia</v>
      </c>
      <c r="AA462" s="79" t="s">
        <v>938</v>
      </c>
      <c r="AB462" s="28" t="s">
        <v>91</v>
      </c>
      <c r="AC462" s="23" t="s">
        <v>862</v>
      </c>
      <c r="AD462" s="29"/>
      <c r="AE462" s="20">
        <f t="shared" ref="AE462:AE525" si="24">IFERROR(INDEX($AH:$AH,MATCH($C462,$AF:$AF,0)),"")</f>
        <v>0.8248000000000002</v>
      </c>
      <c r="AF462" s="75">
        <v>47664</v>
      </c>
      <c r="AG462" t="s">
        <v>939</v>
      </c>
      <c r="AH462" s="20">
        <v>0.88870000000000005</v>
      </c>
    </row>
    <row r="463" spans="1:34">
      <c r="A463" s="83">
        <v>11430</v>
      </c>
      <c r="B463" s="83">
        <v>13105</v>
      </c>
      <c r="C463" s="85">
        <v>99911</v>
      </c>
      <c r="D463" s="78" t="s">
        <v>113</v>
      </c>
      <c r="E463" s="79" t="s">
        <v>642</v>
      </c>
      <c r="F463" s="34" t="s">
        <v>862</v>
      </c>
      <c r="G463" s="24" t="s">
        <v>97</v>
      </c>
      <c r="H463" s="80">
        <f t="shared" si="23"/>
        <v>0.73660000000000003</v>
      </c>
      <c r="I463" s="25">
        <f>ROUND(('NEW Reference'!B$6*List!$H463)+'NEW Reference'!B$7,0)</f>
        <v>1057</v>
      </c>
      <c r="J463" s="25">
        <f>ROUND(('NEW Reference'!C$6*List!$H463)+'NEW Reference'!C$7,0)</f>
        <v>1576</v>
      </c>
      <c r="K463" s="25">
        <f>ROUND(('NEW Reference'!D$6*List!$H463)+'NEW Reference'!D$7,0)</f>
        <v>1888</v>
      </c>
      <c r="L463" s="25">
        <f>ROUND(('NEW Reference'!E$6*List!$H463)+'NEW Reference'!E$7,0)</f>
        <v>2335</v>
      </c>
      <c r="M463" s="25">
        <f>ROUND(('NEW Reference'!F$6*List!$H463)+'NEW Reference'!F$7,0)</f>
        <v>2432</v>
      </c>
      <c r="N463" s="25">
        <f>ROUND(('NEW Reference'!G$6*List!$H463)+'NEW Reference'!G$7,0)</f>
        <v>2753</v>
      </c>
      <c r="O463" s="25">
        <f>ROUND(('NEW Reference'!H$6*List!$H463)+'NEW Reference'!H$7,0)</f>
        <v>2858</v>
      </c>
      <c r="P463" s="25">
        <f>ROUND(('NEW Reference'!I$6*List!$H463)+'NEW Reference'!I$7,0)</f>
        <v>2971</v>
      </c>
      <c r="Q463" s="25">
        <f>ROUND(('NEW Reference'!J$6*List!$H463)+'NEW Reference'!J$7,0)</f>
        <v>3440</v>
      </c>
      <c r="R463" s="25">
        <f>ROUND(('NEW Reference'!K$6*List!$H463)+'NEW Reference'!K$7,0)</f>
        <v>3549</v>
      </c>
      <c r="S463" s="25">
        <f>ROUND(('NEW Reference'!L$6*List!$H463)+'NEW Reference'!L$7,0)</f>
        <v>3829</v>
      </c>
      <c r="T463" s="25">
        <f>ROUND(('NEW Reference'!M$6*List!$H463)+'NEW Reference'!M$7,0)</f>
        <v>4573</v>
      </c>
      <c r="U463" s="25">
        <f>ROUND(('NEW Reference'!N$6*List!$H463)+'NEW Reference'!N$7,0)</f>
        <v>18453</v>
      </c>
      <c r="V463" s="26">
        <f>ROUND(('NEW Reference'!O$6*List!$H463)+'NEW Reference'!O$7,0)</f>
        <v>686</v>
      </c>
      <c r="W463" s="26">
        <f>ROUND(('NEW Reference'!P$6*List!$H463)+'NEW Reference'!P$7,0)</f>
        <v>967</v>
      </c>
      <c r="X463" s="26">
        <f>ROUND(('NEW Reference'!Q$6*List!$H463)+'NEW Reference'!Q$7,0)</f>
        <v>483</v>
      </c>
      <c r="Z463" s="3" t="str">
        <f t="shared" si="22"/>
        <v>ELBERT, Georgia</v>
      </c>
      <c r="AA463" s="79" t="s">
        <v>642</v>
      </c>
      <c r="AB463" s="28" t="s">
        <v>91</v>
      </c>
      <c r="AC463" s="30" t="s">
        <v>862</v>
      </c>
      <c r="AD463" s="31"/>
      <c r="AE463" s="20">
        <f t="shared" si="24"/>
        <v>0.73660000000000003</v>
      </c>
      <c r="AF463" s="75">
        <v>47764</v>
      </c>
      <c r="AG463" t="s">
        <v>749</v>
      </c>
      <c r="AH463" s="20">
        <v>1.0778000000000001</v>
      </c>
    </row>
    <row r="464" spans="1:34">
      <c r="A464" s="83">
        <v>11440</v>
      </c>
      <c r="B464" s="83">
        <v>13107</v>
      </c>
      <c r="C464" s="85">
        <v>99911</v>
      </c>
      <c r="D464" s="78" t="s">
        <v>113</v>
      </c>
      <c r="E464" s="79" t="s">
        <v>940</v>
      </c>
      <c r="F464" s="34" t="s">
        <v>862</v>
      </c>
      <c r="G464" s="24" t="s">
        <v>97</v>
      </c>
      <c r="H464" s="80">
        <f t="shared" si="23"/>
        <v>0.73660000000000003</v>
      </c>
      <c r="I464" s="25">
        <f>ROUND(('NEW Reference'!B$6*List!$H464)+'NEW Reference'!B$7,0)</f>
        <v>1057</v>
      </c>
      <c r="J464" s="25">
        <f>ROUND(('NEW Reference'!C$6*List!$H464)+'NEW Reference'!C$7,0)</f>
        <v>1576</v>
      </c>
      <c r="K464" s="25">
        <f>ROUND(('NEW Reference'!D$6*List!$H464)+'NEW Reference'!D$7,0)</f>
        <v>1888</v>
      </c>
      <c r="L464" s="25">
        <f>ROUND(('NEW Reference'!E$6*List!$H464)+'NEW Reference'!E$7,0)</f>
        <v>2335</v>
      </c>
      <c r="M464" s="25">
        <f>ROUND(('NEW Reference'!F$6*List!$H464)+'NEW Reference'!F$7,0)</f>
        <v>2432</v>
      </c>
      <c r="N464" s="25">
        <f>ROUND(('NEW Reference'!G$6*List!$H464)+'NEW Reference'!G$7,0)</f>
        <v>2753</v>
      </c>
      <c r="O464" s="25">
        <f>ROUND(('NEW Reference'!H$6*List!$H464)+'NEW Reference'!H$7,0)</f>
        <v>2858</v>
      </c>
      <c r="P464" s="25">
        <f>ROUND(('NEW Reference'!I$6*List!$H464)+'NEW Reference'!I$7,0)</f>
        <v>2971</v>
      </c>
      <c r="Q464" s="25">
        <f>ROUND(('NEW Reference'!J$6*List!$H464)+'NEW Reference'!J$7,0)</f>
        <v>3440</v>
      </c>
      <c r="R464" s="25">
        <f>ROUND(('NEW Reference'!K$6*List!$H464)+'NEW Reference'!K$7,0)</f>
        <v>3549</v>
      </c>
      <c r="S464" s="25">
        <f>ROUND(('NEW Reference'!L$6*List!$H464)+'NEW Reference'!L$7,0)</f>
        <v>3829</v>
      </c>
      <c r="T464" s="25">
        <f>ROUND(('NEW Reference'!M$6*List!$H464)+'NEW Reference'!M$7,0)</f>
        <v>4573</v>
      </c>
      <c r="U464" s="25">
        <f>ROUND(('NEW Reference'!N$6*List!$H464)+'NEW Reference'!N$7,0)</f>
        <v>18453</v>
      </c>
      <c r="V464" s="26">
        <f>ROUND(('NEW Reference'!O$6*List!$H464)+'NEW Reference'!O$7,0)</f>
        <v>686</v>
      </c>
      <c r="W464" s="26">
        <f>ROUND(('NEW Reference'!P$6*List!$H464)+'NEW Reference'!P$7,0)</f>
        <v>967</v>
      </c>
      <c r="X464" s="26">
        <f>ROUND(('NEW Reference'!Q$6*List!$H464)+'NEW Reference'!Q$7,0)</f>
        <v>483</v>
      </c>
      <c r="Z464" s="3" t="str">
        <f t="shared" si="22"/>
        <v>EMANUEL, Georgia</v>
      </c>
      <c r="AA464" s="79" t="s">
        <v>940</v>
      </c>
      <c r="AB464" s="28" t="s">
        <v>91</v>
      </c>
      <c r="AC464" s="30" t="s">
        <v>862</v>
      </c>
      <c r="AD464" s="31"/>
      <c r="AE464" s="20">
        <f t="shared" si="24"/>
        <v>0.73660000000000003</v>
      </c>
      <c r="AF464" s="75">
        <v>47930</v>
      </c>
      <c r="AG464" t="s">
        <v>941</v>
      </c>
      <c r="AH464" s="20">
        <v>1.0234000000000001</v>
      </c>
    </row>
    <row r="465" spans="1:34">
      <c r="A465" s="83">
        <v>11441</v>
      </c>
      <c r="B465" s="83">
        <v>13109</v>
      </c>
      <c r="C465" s="85">
        <v>99911</v>
      </c>
      <c r="D465" s="78" t="s">
        <v>113</v>
      </c>
      <c r="E465" s="79" t="s">
        <v>942</v>
      </c>
      <c r="F465" s="34" t="s">
        <v>862</v>
      </c>
      <c r="G465" s="24" t="s">
        <v>97</v>
      </c>
      <c r="H465" s="80">
        <f t="shared" si="23"/>
        <v>0.73660000000000003</v>
      </c>
      <c r="I465" s="25">
        <f>ROUND(('NEW Reference'!B$6*List!$H465)+'NEW Reference'!B$7,0)</f>
        <v>1057</v>
      </c>
      <c r="J465" s="25">
        <f>ROUND(('NEW Reference'!C$6*List!$H465)+'NEW Reference'!C$7,0)</f>
        <v>1576</v>
      </c>
      <c r="K465" s="25">
        <f>ROUND(('NEW Reference'!D$6*List!$H465)+'NEW Reference'!D$7,0)</f>
        <v>1888</v>
      </c>
      <c r="L465" s="25">
        <f>ROUND(('NEW Reference'!E$6*List!$H465)+'NEW Reference'!E$7,0)</f>
        <v>2335</v>
      </c>
      <c r="M465" s="25">
        <f>ROUND(('NEW Reference'!F$6*List!$H465)+'NEW Reference'!F$7,0)</f>
        <v>2432</v>
      </c>
      <c r="N465" s="25">
        <f>ROUND(('NEW Reference'!G$6*List!$H465)+'NEW Reference'!G$7,0)</f>
        <v>2753</v>
      </c>
      <c r="O465" s="25">
        <f>ROUND(('NEW Reference'!H$6*List!$H465)+'NEW Reference'!H$7,0)</f>
        <v>2858</v>
      </c>
      <c r="P465" s="25">
        <f>ROUND(('NEW Reference'!I$6*List!$H465)+'NEW Reference'!I$7,0)</f>
        <v>2971</v>
      </c>
      <c r="Q465" s="25">
        <f>ROUND(('NEW Reference'!J$6*List!$H465)+'NEW Reference'!J$7,0)</f>
        <v>3440</v>
      </c>
      <c r="R465" s="25">
        <f>ROUND(('NEW Reference'!K$6*List!$H465)+'NEW Reference'!K$7,0)</f>
        <v>3549</v>
      </c>
      <c r="S465" s="25">
        <f>ROUND(('NEW Reference'!L$6*List!$H465)+'NEW Reference'!L$7,0)</f>
        <v>3829</v>
      </c>
      <c r="T465" s="25">
        <f>ROUND(('NEW Reference'!M$6*List!$H465)+'NEW Reference'!M$7,0)</f>
        <v>4573</v>
      </c>
      <c r="U465" s="25">
        <f>ROUND(('NEW Reference'!N$6*List!$H465)+'NEW Reference'!N$7,0)</f>
        <v>18453</v>
      </c>
      <c r="V465" s="26">
        <f>ROUND(('NEW Reference'!O$6*List!$H465)+'NEW Reference'!O$7,0)</f>
        <v>686</v>
      </c>
      <c r="W465" s="26">
        <f>ROUND(('NEW Reference'!P$6*List!$H465)+'NEW Reference'!P$7,0)</f>
        <v>967</v>
      </c>
      <c r="X465" s="26">
        <f>ROUND(('NEW Reference'!Q$6*List!$H465)+'NEW Reference'!Q$7,0)</f>
        <v>483</v>
      </c>
      <c r="Z465" s="3" t="str">
        <f t="shared" si="22"/>
        <v>EVANS, Georgia</v>
      </c>
      <c r="AA465" s="79" t="s">
        <v>942</v>
      </c>
      <c r="AB465" s="28" t="s">
        <v>91</v>
      </c>
      <c r="AC465" s="23" t="s">
        <v>862</v>
      </c>
      <c r="AD465" s="29"/>
      <c r="AE465" s="20">
        <f t="shared" si="24"/>
        <v>0.73660000000000003</v>
      </c>
      <c r="AF465" s="75">
        <v>47940</v>
      </c>
      <c r="AG465" t="s">
        <v>943</v>
      </c>
      <c r="AH465" s="20">
        <v>0.80759999999999998</v>
      </c>
    </row>
    <row r="466" spans="1:34">
      <c r="A466" s="83">
        <v>11450</v>
      </c>
      <c r="B466" s="83">
        <v>13111</v>
      </c>
      <c r="C466" s="85">
        <v>99911</v>
      </c>
      <c r="D466" s="78" t="s">
        <v>113</v>
      </c>
      <c r="E466" s="79" t="s">
        <v>944</v>
      </c>
      <c r="F466" s="34" t="s">
        <v>862</v>
      </c>
      <c r="G466" s="24" t="s">
        <v>97</v>
      </c>
      <c r="H466" s="80">
        <f t="shared" si="23"/>
        <v>0.73660000000000003</v>
      </c>
      <c r="I466" s="25">
        <f>ROUND(('NEW Reference'!B$6*List!$H466)+'NEW Reference'!B$7,0)</f>
        <v>1057</v>
      </c>
      <c r="J466" s="25">
        <f>ROUND(('NEW Reference'!C$6*List!$H466)+'NEW Reference'!C$7,0)</f>
        <v>1576</v>
      </c>
      <c r="K466" s="25">
        <f>ROUND(('NEW Reference'!D$6*List!$H466)+'NEW Reference'!D$7,0)</f>
        <v>1888</v>
      </c>
      <c r="L466" s="25">
        <f>ROUND(('NEW Reference'!E$6*List!$H466)+'NEW Reference'!E$7,0)</f>
        <v>2335</v>
      </c>
      <c r="M466" s="25">
        <f>ROUND(('NEW Reference'!F$6*List!$H466)+'NEW Reference'!F$7,0)</f>
        <v>2432</v>
      </c>
      <c r="N466" s="25">
        <f>ROUND(('NEW Reference'!G$6*List!$H466)+'NEW Reference'!G$7,0)</f>
        <v>2753</v>
      </c>
      <c r="O466" s="25">
        <f>ROUND(('NEW Reference'!H$6*List!$H466)+'NEW Reference'!H$7,0)</f>
        <v>2858</v>
      </c>
      <c r="P466" s="25">
        <f>ROUND(('NEW Reference'!I$6*List!$H466)+'NEW Reference'!I$7,0)</f>
        <v>2971</v>
      </c>
      <c r="Q466" s="25">
        <f>ROUND(('NEW Reference'!J$6*List!$H466)+'NEW Reference'!J$7,0)</f>
        <v>3440</v>
      </c>
      <c r="R466" s="25">
        <f>ROUND(('NEW Reference'!K$6*List!$H466)+'NEW Reference'!K$7,0)</f>
        <v>3549</v>
      </c>
      <c r="S466" s="25">
        <f>ROUND(('NEW Reference'!L$6*List!$H466)+'NEW Reference'!L$7,0)</f>
        <v>3829</v>
      </c>
      <c r="T466" s="25">
        <f>ROUND(('NEW Reference'!M$6*List!$H466)+'NEW Reference'!M$7,0)</f>
        <v>4573</v>
      </c>
      <c r="U466" s="25">
        <f>ROUND(('NEW Reference'!N$6*List!$H466)+'NEW Reference'!N$7,0)</f>
        <v>18453</v>
      </c>
      <c r="V466" s="26">
        <f>ROUND(('NEW Reference'!O$6*List!$H466)+'NEW Reference'!O$7,0)</f>
        <v>686</v>
      </c>
      <c r="W466" s="26">
        <f>ROUND(('NEW Reference'!P$6*List!$H466)+'NEW Reference'!P$7,0)</f>
        <v>967</v>
      </c>
      <c r="X466" s="26">
        <f>ROUND(('NEW Reference'!Q$6*List!$H466)+'NEW Reference'!Q$7,0)</f>
        <v>483</v>
      </c>
      <c r="Z466" s="3" t="str">
        <f t="shared" si="22"/>
        <v>FANNIN, Georgia</v>
      </c>
      <c r="AA466" s="79" t="s">
        <v>944</v>
      </c>
      <c r="AB466" s="28" t="s">
        <v>91</v>
      </c>
      <c r="AC466" s="30" t="s">
        <v>862</v>
      </c>
      <c r="AD466" s="31"/>
      <c r="AE466" s="20">
        <f t="shared" si="24"/>
        <v>0.73660000000000003</v>
      </c>
      <c r="AF466" s="75">
        <v>48060</v>
      </c>
      <c r="AG466" t="s">
        <v>945</v>
      </c>
      <c r="AH466" s="20">
        <v>0.84589999999999999</v>
      </c>
    </row>
    <row r="467" spans="1:34">
      <c r="A467" s="83">
        <v>11451</v>
      </c>
      <c r="B467" s="83">
        <v>13113</v>
      </c>
      <c r="C467" s="85">
        <v>12054</v>
      </c>
      <c r="D467" s="78" t="s">
        <v>249</v>
      </c>
      <c r="E467" s="79" t="s">
        <v>152</v>
      </c>
      <c r="F467" s="33" t="s">
        <v>862</v>
      </c>
      <c r="G467" s="24" t="s">
        <v>90</v>
      </c>
      <c r="H467" s="80">
        <f t="shared" si="23"/>
        <v>1.0038</v>
      </c>
      <c r="I467" s="25">
        <f>ROUND(('NEW Reference'!B$6*List!$H467)+'NEW Reference'!B$7,0)</f>
        <v>1320</v>
      </c>
      <c r="J467" s="25">
        <f>ROUND(('NEW Reference'!C$6*List!$H467)+'NEW Reference'!C$7,0)</f>
        <v>1969</v>
      </c>
      <c r="K467" s="25">
        <f>ROUND(('NEW Reference'!D$6*List!$H467)+'NEW Reference'!D$7,0)</f>
        <v>2359</v>
      </c>
      <c r="L467" s="25">
        <f>ROUND(('NEW Reference'!E$6*List!$H467)+'NEW Reference'!E$7,0)</f>
        <v>2917</v>
      </c>
      <c r="M467" s="25">
        <f>ROUND(('NEW Reference'!F$6*List!$H467)+'NEW Reference'!F$7,0)</f>
        <v>3039</v>
      </c>
      <c r="N467" s="25">
        <f>ROUND(('NEW Reference'!G$6*List!$H467)+'NEW Reference'!G$7,0)</f>
        <v>3440</v>
      </c>
      <c r="O467" s="25">
        <f>ROUND(('NEW Reference'!H$6*List!$H467)+'NEW Reference'!H$7,0)</f>
        <v>3571</v>
      </c>
      <c r="P467" s="25">
        <f>ROUND(('NEW Reference'!I$6*List!$H467)+'NEW Reference'!I$7,0)</f>
        <v>3711</v>
      </c>
      <c r="Q467" s="25">
        <f>ROUND(('NEW Reference'!J$6*List!$H467)+'NEW Reference'!J$7,0)</f>
        <v>4298</v>
      </c>
      <c r="R467" s="25">
        <f>ROUND(('NEW Reference'!K$6*List!$H467)+'NEW Reference'!K$7,0)</f>
        <v>4433</v>
      </c>
      <c r="S467" s="25">
        <f>ROUND(('NEW Reference'!L$6*List!$H467)+'NEW Reference'!L$7,0)</f>
        <v>4784</v>
      </c>
      <c r="T467" s="25">
        <f>ROUND(('NEW Reference'!M$6*List!$H467)+'NEW Reference'!M$7,0)</f>
        <v>5713</v>
      </c>
      <c r="U467" s="25">
        <f>ROUND(('NEW Reference'!N$6*List!$H467)+'NEW Reference'!N$7,0)</f>
        <v>23053</v>
      </c>
      <c r="V467" s="26">
        <f>ROUND(('NEW Reference'!O$6*List!$H467)+'NEW Reference'!O$7,0)</f>
        <v>857</v>
      </c>
      <c r="W467" s="26">
        <f>ROUND(('NEW Reference'!P$6*List!$H467)+'NEW Reference'!P$7,0)</f>
        <v>1208</v>
      </c>
      <c r="X467" s="26">
        <f>ROUND(('NEW Reference'!Q$6*List!$H467)+'NEW Reference'!Q$7,0)</f>
        <v>604</v>
      </c>
      <c r="Z467" s="3" t="str">
        <f t="shared" ref="Z467:Z530" si="25">CONCATENATE(AA467, AB467, AC467)</f>
        <v>FAYETTE, Georgia</v>
      </c>
      <c r="AA467" s="79" t="s">
        <v>152</v>
      </c>
      <c r="AB467" s="28" t="s">
        <v>91</v>
      </c>
      <c r="AC467" s="30" t="s">
        <v>862</v>
      </c>
      <c r="AD467" s="31"/>
      <c r="AE467" s="20">
        <f t="shared" si="24"/>
        <v>1.0038</v>
      </c>
      <c r="AF467" s="75">
        <v>48140</v>
      </c>
      <c r="AG467" t="s">
        <v>946</v>
      </c>
      <c r="AH467" s="20">
        <v>0.88320000000000021</v>
      </c>
    </row>
    <row r="468" spans="1:34">
      <c r="A468" s="83">
        <v>11460</v>
      </c>
      <c r="B468" s="83">
        <v>13115</v>
      </c>
      <c r="C468" s="85">
        <v>40660</v>
      </c>
      <c r="D468" s="78" t="s">
        <v>826</v>
      </c>
      <c r="E468" s="79" t="s">
        <v>947</v>
      </c>
      <c r="F468" s="33" t="s">
        <v>862</v>
      </c>
      <c r="G468" s="24" t="s">
        <v>90</v>
      </c>
      <c r="H468" s="80">
        <f t="shared" si="23"/>
        <v>1.0411999999999999</v>
      </c>
      <c r="I468" s="25">
        <f>ROUND(('NEW Reference'!B$6*List!$H468)+'NEW Reference'!B$7,0)</f>
        <v>1357</v>
      </c>
      <c r="J468" s="25">
        <f>ROUND(('NEW Reference'!C$6*List!$H468)+'NEW Reference'!C$7,0)</f>
        <v>2024</v>
      </c>
      <c r="K468" s="25">
        <f>ROUND(('NEW Reference'!D$6*List!$H468)+'NEW Reference'!D$7,0)</f>
        <v>2425</v>
      </c>
      <c r="L468" s="25">
        <f>ROUND(('NEW Reference'!E$6*List!$H468)+'NEW Reference'!E$7,0)</f>
        <v>2998</v>
      </c>
      <c r="M468" s="25">
        <f>ROUND(('NEW Reference'!F$6*List!$H468)+'NEW Reference'!F$7,0)</f>
        <v>3123</v>
      </c>
      <c r="N468" s="25">
        <f>ROUND(('NEW Reference'!G$6*List!$H468)+'NEW Reference'!G$7,0)</f>
        <v>3536</v>
      </c>
      <c r="O468" s="25">
        <f>ROUND(('NEW Reference'!H$6*List!$H468)+'NEW Reference'!H$7,0)</f>
        <v>3671</v>
      </c>
      <c r="P468" s="25">
        <f>ROUND(('NEW Reference'!I$6*List!$H468)+'NEW Reference'!I$7,0)</f>
        <v>3815</v>
      </c>
      <c r="Q468" s="25">
        <f>ROUND(('NEW Reference'!J$6*List!$H468)+'NEW Reference'!J$7,0)</f>
        <v>4418</v>
      </c>
      <c r="R468" s="25">
        <f>ROUND(('NEW Reference'!K$6*List!$H468)+'NEW Reference'!K$7,0)</f>
        <v>4557</v>
      </c>
      <c r="S468" s="25">
        <f>ROUND(('NEW Reference'!L$6*List!$H468)+'NEW Reference'!L$7,0)</f>
        <v>4917</v>
      </c>
      <c r="T468" s="25">
        <f>ROUND(('NEW Reference'!M$6*List!$H468)+'NEW Reference'!M$7,0)</f>
        <v>5873</v>
      </c>
      <c r="U468" s="25">
        <f>ROUND(('NEW Reference'!N$6*List!$H468)+'NEW Reference'!N$7,0)</f>
        <v>23697</v>
      </c>
      <c r="V468" s="26">
        <f>ROUND(('NEW Reference'!O$6*List!$H468)+'NEW Reference'!O$7,0)</f>
        <v>881</v>
      </c>
      <c r="W468" s="26">
        <f>ROUND(('NEW Reference'!P$6*List!$H468)+'NEW Reference'!P$7,0)</f>
        <v>1241</v>
      </c>
      <c r="X468" s="26">
        <f>ROUND(('NEW Reference'!Q$6*List!$H468)+'NEW Reference'!Q$7,0)</f>
        <v>621</v>
      </c>
      <c r="Z468" s="3" t="str">
        <f t="shared" si="25"/>
        <v>FLOYD, Georgia</v>
      </c>
      <c r="AA468" s="79" t="s">
        <v>947</v>
      </c>
      <c r="AB468" s="28" t="s">
        <v>91</v>
      </c>
      <c r="AC468" s="30" t="s">
        <v>862</v>
      </c>
      <c r="AD468" s="31"/>
      <c r="AE468" s="20">
        <f t="shared" si="24"/>
        <v>1.0411999999999999</v>
      </c>
      <c r="AF468" s="75">
        <v>48260</v>
      </c>
      <c r="AG468" t="s">
        <v>948</v>
      </c>
      <c r="AH468" s="20">
        <v>0.72760000000000002</v>
      </c>
    </row>
    <row r="469" spans="1:34">
      <c r="A469" s="83">
        <v>11461</v>
      </c>
      <c r="B469" s="83">
        <v>13117</v>
      </c>
      <c r="C469" s="85">
        <v>12054</v>
      </c>
      <c r="D469" s="78" t="s">
        <v>249</v>
      </c>
      <c r="E469" s="79" t="s">
        <v>949</v>
      </c>
      <c r="F469" s="33" t="s">
        <v>862</v>
      </c>
      <c r="G469" s="24" t="s">
        <v>90</v>
      </c>
      <c r="H469" s="80">
        <f t="shared" si="23"/>
        <v>1.0038</v>
      </c>
      <c r="I469" s="25">
        <f>ROUND(('NEW Reference'!B$6*List!$H469)+'NEW Reference'!B$7,0)</f>
        <v>1320</v>
      </c>
      <c r="J469" s="25">
        <f>ROUND(('NEW Reference'!C$6*List!$H469)+'NEW Reference'!C$7,0)</f>
        <v>1969</v>
      </c>
      <c r="K469" s="25">
        <f>ROUND(('NEW Reference'!D$6*List!$H469)+'NEW Reference'!D$7,0)</f>
        <v>2359</v>
      </c>
      <c r="L469" s="25">
        <f>ROUND(('NEW Reference'!E$6*List!$H469)+'NEW Reference'!E$7,0)</f>
        <v>2917</v>
      </c>
      <c r="M469" s="25">
        <f>ROUND(('NEW Reference'!F$6*List!$H469)+'NEW Reference'!F$7,0)</f>
        <v>3039</v>
      </c>
      <c r="N469" s="25">
        <f>ROUND(('NEW Reference'!G$6*List!$H469)+'NEW Reference'!G$7,0)</f>
        <v>3440</v>
      </c>
      <c r="O469" s="25">
        <f>ROUND(('NEW Reference'!H$6*List!$H469)+'NEW Reference'!H$7,0)</f>
        <v>3571</v>
      </c>
      <c r="P469" s="25">
        <f>ROUND(('NEW Reference'!I$6*List!$H469)+'NEW Reference'!I$7,0)</f>
        <v>3711</v>
      </c>
      <c r="Q469" s="25">
        <f>ROUND(('NEW Reference'!J$6*List!$H469)+'NEW Reference'!J$7,0)</f>
        <v>4298</v>
      </c>
      <c r="R469" s="25">
        <f>ROUND(('NEW Reference'!K$6*List!$H469)+'NEW Reference'!K$7,0)</f>
        <v>4433</v>
      </c>
      <c r="S469" s="25">
        <f>ROUND(('NEW Reference'!L$6*List!$H469)+'NEW Reference'!L$7,0)</f>
        <v>4784</v>
      </c>
      <c r="T469" s="25">
        <f>ROUND(('NEW Reference'!M$6*List!$H469)+'NEW Reference'!M$7,0)</f>
        <v>5713</v>
      </c>
      <c r="U469" s="25">
        <f>ROUND(('NEW Reference'!N$6*List!$H469)+'NEW Reference'!N$7,0)</f>
        <v>23053</v>
      </c>
      <c r="V469" s="26">
        <f>ROUND(('NEW Reference'!O$6*List!$H469)+'NEW Reference'!O$7,0)</f>
        <v>857</v>
      </c>
      <c r="W469" s="26">
        <f>ROUND(('NEW Reference'!P$6*List!$H469)+'NEW Reference'!P$7,0)</f>
        <v>1208</v>
      </c>
      <c r="X469" s="26">
        <f>ROUND(('NEW Reference'!Q$6*List!$H469)+'NEW Reference'!Q$7,0)</f>
        <v>604</v>
      </c>
      <c r="Z469" s="3" t="str">
        <f t="shared" si="25"/>
        <v>FORSYTH, Georgia</v>
      </c>
      <c r="AA469" s="79" t="s">
        <v>949</v>
      </c>
      <c r="AB469" s="28" t="s">
        <v>91</v>
      </c>
      <c r="AC469" s="23" t="s">
        <v>862</v>
      </c>
      <c r="AD469" s="29"/>
      <c r="AE469" s="20">
        <f t="shared" si="24"/>
        <v>1.0038</v>
      </c>
      <c r="AF469" s="75">
        <v>48300</v>
      </c>
      <c r="AG469" t="s">
        <v>950</v>
      </c>
      <c r="AH469" s="20">
        <v>1.0114000000000001</v>
      </c>
    </row>
    <row r="470" spans="1:34">
      <c r="A470" s="83">
        <v>11462</v>
      </c>
      <c r="B470" s="83">
        <v>13119</v>
      </c>
      <c r="C470" s="85">
        <v>99911</v>
      </c>
      <c r="D470" s="78" t="s">
        <v>113</v>
      </c>
      <c r="E470" s="79" t="s">
        <v>154</v>
      </c>
      <c r="F470" s="34" t="s">
        <v>862</v>
      </c>
      <c r="G470" s="24" t="s">
        <v>97</v>
      </c>
      <c r="H470" s="80">
        <f t="shared" si="23"/>
        <v>0.73660000000000003</v>
      </c>
      <c r="I470" s="25">
        <f>ROUND(('NEW Reference'!B$6*List!$H470)+'NEW Reference'!B$7,0)</f>
        <v>1057</v>
      </c>
      <c r="J470" s="25">
        <f>ROUND(('NEW Reference'!C$6*List!$H470)+'NEW Reference'!C$7,0)</f>
        <v>1576</v>
      </c>
      <c r="K470" s="25">
        <f>ROUND(('NEW Reference'!D$6*List!$H470)+'NEW Reference'!D$7,0)</f>
        <v>1888</v>
      </c>
      <c r="L470" s="25">
        <f>ROUND(('NEW Reference'!E$6*List!$H470)+'NEW Reference'!E$7,0)</f>
        <v>2335</v>
      </c>
      <c r="M470" s="25">
        <f>ROUND(('NEW Reference'!F$6*List!$H470)+'NEW Reference'!F$7,0)</f>
        <v>2432</v>
      </c>
      <c r="N470" s="25">
        <f>ROUND(('NEW Reference'!G$6*List!$H470)+'NEW Reference'!G$7,0)</f>
        <v>2753</v>
      </c>
      <c r="O470" s="25">
        <f>ROUND(('NEW Reference'!H$6*List!$H470)+'NEW Reference'!H$7,0)</f>
        <v>2858</v>
      </c>
      <c r="P470" s="25">
        <f>ROUND(('NEW Reference'!I$6*List!$H470)+'NEW Reference'!I$7,0)</f>
        <v>2971</v>
      </c>
      <c r="Q470" s="25">
        <f>ROUND(('NEW Reference'!J$6*List!$H470)+'NEW Reference'!J$7,0)</f>
        <v>3440</v>
      </c>
      <c r="R470" s="25">
        <f>ROUND(('NEW Reference'!K$6*List!$H470)+'NEW Reference'!K$7,0)</f>
        <v>3549</v>
      </c>
      <c r="S470" s="25">
        <f>ROUND(('NEW Reference'!L$6*List!$H470)+'NEW Reference'!L$7,0)</f>
        <v>3829</v>
      </c>
      <c r="T470" s="25">
        <f>ROUND(('NEW Reference'!M$6*List!$H470)+'NEW Reference'!M$7,0)</f>
        <v>4573</v>
      </c>
      <c r="U470" s="25">
        <f>ROUND(('NEW Reference'!N$6*List!$H470)+'NEW Reference'!N$7,0)</f>
        <v>18453</v>
      </c>
      <c r="V470" s="26">
        <f>ROUND(('NEW Reference'!O$6*List!$H470)+'NEW Reference'!O$7,0)</f>
        <v>686</v>
      </c>
      <c r="W470" s="26">
        <f>ROUND(('NEW Reference'!P$6*List!$H470)+'NEW Reference'!P$7,0)</f>
        <v>967</v>
      </c>
      <c r="X470" s="26">
        <f>ROUND(('NEW Reference'!Q$6*List!$H470)+'NEW Reference'!Q$7,0)</f>
        <v>483</v>
      </c>
      <c r="Z470" s="3" t="str">
        <f t="shared" si="25"/>
        <v>FRANKLIN, Georgia</v>
      </c>
      <c r="AA470" s="79" t="s">
        <v>154</v>
      </c>
      <c r="AB470" s="28" t="s">
        <v>91</v>
      </c>
      <c r="AC470" s="30" t="s">
        <v>862</v>
      </c>
      <c r="AD470" s="31"/>
      <c r="AE470" s="20">
        <f t="shared" si="24"/>
        <v>0.73660000000000003</v>
      </c>
      <c r="AF470" s="75">
        <v>48424</v>
      </c>
      <c r="AG470" t="s">
        <v>835</v>
      </c>
      <c r="AH470" s="20">
        <v>0.92149999999999999</v>
      </c>
    </row>
    <row r="471" spans="1:34">
      <c r="A471" s="83">
        <v>11470</v>
      </c>
      <c r="B471" s="83">
        <v>13121</v>
      </c>
      <c r="C471" s="85">
        <v>12054</v>
      </c>
      <c r="D471" s="78" t="s">
        <v>249</v>
      </c>
      <c r="E471" s="79" t="s">
        <v>385</v>
      </c>
      <c r="F471" s="33" t="s">
        <v>862</v>
      </c>
      <c r="G471" s="24" t="s">
        <v>90</v>
      </c>
      <c r="H471" s="80">
        <f t="shared" si="23"/>
        <v>1.0038</v>
      </c>
      <c r="I471" s="25">
        <f>ROUND(('NEW Reference'!B$6*List!$H471)+'NEW Reference'!B$7,0)</f>
        <v>1320</v>
      </c>
      <c r="J471" s="25">
        <f>ROUND(('NEW Reference'!C$6*List!$H471)+'NEW Reference'!C$7,0)</f>
        <v>1969</v>
      </c>
      <c r="K471" s="25">
        <f>ROUND(('NEW Reference'!D$6*List!$H471)+'NEW Reference'!D$7,0)</f>
        <v>2359</v>
      </c>
      <c r="L471" s="25">
        <f>ROUND(('NEW Reference'!E$6*List!$H471)+'NEW Reference'!E$7,0)</f>
        <v>2917</v>
      </c>
      <c r="M471" s="25">
        <f>ROUND(('NEW Reference'!F$6*List!$H471)+'NEW Reference'!F$7,0)</f>
        <v>3039</v>
      </c>
      <c r="N471" s="25">
        <f>ROUND(('NEW Reference'!G$6*List!$H471)+'NEW Reference'!G$7,0)</f>
        <v>3440</v>
      </c>
      <c r="O471" s="25">
        <f>ROUND(('NEW Reference'!H$6*List!$H471)+'NEW Reference'!H$7,0)</f>
        <v>3571</v>
      </c>
      <c r="P471" s="25">
        <f>ROUND(('NEW Reference'!I$6*List!$H471)+'NEW Reference'!I$7,0)</f>
        <v>3711</v>
      </c>
      <c r="Q471" s="25">
        <f>ROUND(('NEW Reference'!J$6*List!$H471)+'NEW Reference'!J$7,0)</f>
        <v>4298</v>
      </c>
      <c r="R471" s="25">
        <f>ROUND(('NEW Reference'!K$6*List!$H471)+'NEW Reference'!K$7,0)</f>
        <v>4433</v>
      </c>
      <c r="S471" s="25">
        <f>ROUND(('NEW Reference'!L$6*List!$H471)+'NEW Reference'!L$7,0)</f>
        <v>4784</v>
      </c>
      <c r="T471" s="25">
        <f>ROUND(('NEW Reference'!M$6*List!$H471)+'NEW Reference'!M$7,0)</f>
        <v>5713</v>
      </c>
      <c r="U471" s="25">
        <f>ROUND(('NEW Reference'!N$6*List!$H471)+'NEW Reference'!N$7,0)</f>
        <v>23053</v>
      </c>
      <c r="V471" s="26">
        <f>ROUND(('NEW Reference'!O$6*List!$H471)+'NEW Reference'!O$7,0)</f>
        <v>857</v>
      </c>
      <c r="W471" s="26">
        <f>ROUND(('NEW Reference'!P$6*List!$H471)+'NEW Reference'!P$7,0)</f>
        <v>1208</v>
      </c>
      <c r="X471" s="26">
        <f>ROUND(('NEW Reference'!Q$6*List!$H471)+'NEW Reference'!Q$7,0)</f>
        <v>604</v>
      </c>
      <c r="Z471" s="3" t="str">
        <f t="shared" si="25"/>
        <v>FULTON, Georgia</v>
      </c>
      <c r="AA471" s="79" t="s">
        <v>385</v>
      </c>
      <c r="AB471" s="28" t="s">
        <v>91</v>
      </c>
      <c r="AC471" s="23" t="s">
        <v>862</v>
      </c>
      <c r="AD471" s="29"/>
      <c r="AE471" s="20">
        <f t="shared" si="24"/>
        <v>1.0038</v>
      </c>
      <c r="AF471" s="75">
        <v>48540</v>
      </c>
      <c r="AG471" t="s">
        <v>951</v>
      </c>
      <c r="AH471" s="20">
        <v>0.64049999999999996</v>
      </c>
    </row>
    <row r="472" spans="1:34">
      <c r="A472" s="83">
        <v>11471</v>
      </c>
      <c r="B472" s="83">
        <v>13123</v>
      </c>
      <c r="C472" s="85">
        <v>99911</v>
      </c>
      <c r="D472" s="78" t="s">
        <v>113</v>
      </c>
      <c r="E472" s="79" t="s">
        <v>952</v>
      </c>
      <c r="F472" s="34" t="s">
        <v>862</v>
      </c>
      <c r="G472" s="24" t="s">
        <v>97</v>
      </c>
      <c r="H472" s="80">
        <f t="shared" si="23"/>
        <v>0.73660000000000003</v>
      </c>
      <c r="I472" s="25">
        <f>ROUND(('NEW Reference'!B$6*List!$H472)+'NEW Reference'!B$7,0)</f>
        <v>1057</v>
      </c>
      <c r="J472" s="25">
        <f>ROUND(('NEW Reference'!C$6*List!$H472)+'NEW Reference'!C$7,0)</f>
        <v>1576</v>
      </c>
      <c r="K472" s="25">
        <f>ROUND(('NEW Reference'!D$6*List!$H472)+'NEW Reference'!D$7,0)</f>
        <v>1888</v>
      </c>
      <c r="L472" s="25">
        <f>ROUND(('NEW Reference'!E$6*List!$H472)+'NEW Reference'!E$7,0)</f>
        <v>2335</v>
      </c>
      <c r="M472" s="25">
        <f>ROUND(('NEW Reference'!F$6*List!$H472)+'NEW Reference'!F$7,0)</f>
        <v>2432</v>
      </c>
      <c r="N472" s="25">
        <f>ROUND(('NEW Reference'!G$6*List!$H472)+'NEW Reference'!G$7,0)</f>
        <v>2753</v>
      </c>
      <c r="O472" s="25">
        <f>ROUND(('NEW Reference'!H$6*List!$H472)+'NEW Reference'!H$7,0)</f>
        <v>2858</v>
      </c>
      <c r="P472" s="25">
        <f>ROUND(('NEW Reference'!I$6*List!$H472)+'NEW Reference'!I$7,0)</f>
        <v>2971</v>
      </c>
      <c r="Q472" s="25">
        <f>ROUND(('NEW Reference'!J$6*List!$H472)+'NEW Reference'!J$7,0)</f>
        <v>3440</v>
      </c>
      <c r="R472" s="25">
        <f>ROUND(('NEW Reference'!K$6*List!$H472)+'NEW Reference'!K$7,0)</f>
        <v>3549</v>
      </c>
      <c r="S472" s="25">
        <f>ROUND(('NEW Reference'!L$6*List!$H472)+'NEW Reference'!L$7,0)</f>
        <v>3829</v>
      </c>
      <c r="T472" s="25">
        <f>ROUND(('NEW Reference'!M$6*List!$H472)+'NEW Reference'!M$7,0)</f>
        <v>4573</v>
      </c>
      <c r="U472" s="25">
        <f>ROUND(('NEW Reference'!N$6*List!$H472)+'NEW Reference'!N$7,0)</f>
        <v>18453</v>
      </c>
      <c r="V472" s="26">
        <f>ROUND(('NEW Reference'!O$6*List!$H472)+'NEW Reference'!O$7,0)</f>
        <v>686</v>
      </c>
      <c r="W472" s="26">
        <f>ROUND(('NEW Reference'!P$6*List!$H472)+'NEW Reference'!P$7,0)</f>
        <v>967</v>
      </c>
      <c r="X472" s="26">
        <f>ROUND(('NEW Reference'!Q$6*List!$H472)+'NEW Reference'!Q$7,0)</f>
        <v>483</v>
      </c>
      <c r="Z472" s="3" t="str">
        <f t="shared" si="25"/>
        <v>GILMER, Georgia</v>
      </c>
      <c r="AA472" s="79" t="s">
        <v>952</v>
      </c>
      <c r="AB472" s="28" t="s">
        <v>91</v>
      </c>
      <c r="AC472" s="30" t="s">
        <v>862</v>
      </c>
      <c r="AD472" s="31"/>
      <c r="AE472" s="20">
        <f t="shared" si="24"/>
        <v>0.73660000000000003</v>
      </c>
      <c r="AF472" s="75">
        <v>48620</v>
      </c>
      <c r="AG472" t="s">
        <v>953</v>
      </c>
      <c r="AH472" s="20">
        <v>0.83799999999999997</v>
      </c>
    </row>
    <row r="473" spans="1:34">
      <c r="A473" s="83">
        <v>11480</v>
      </c>
      <c r="B473" s="83">
        <v>13125</v>
      </c>
      <c r="C473" s="85">
        <v>99911</v>
      </c>
      <c r="D473" s="78" t="s">
        <v>113</v>
      </c>
      <c r="E473" s="79" t="s">
        <v>954</v>
      </c>
      <c r="F473" s="34" t="s">
        <v>862</v>
      </c>
      <c r="G473" s="24" t="s">
        <v>97</v>
      </c>
      <c r="H473" s="80">
        <f t="shared" si="23"/>
        <v>0.73660000000000003</v>
      </c>
      <c r="I473" s="25">
        <f>ROUND(('NEW Reference'!B$6*List!$H473)+'NEW Reference'!B$7,0)</f>
        <v>1057</v>
      </c>
      <c r="J473" s="25">
        <f>ROUND(('NEW Reference'!C$6*List!$H473)+'NEW Reference'!C$7,0)</f>
        <v>1576</v>
      </c>
      <c r="K473" s="25">
        <f>ROUND(('NEW Reference'!D$6*List!$H473)+'NEW Reference'!D$7,0)</f>
        <v>1888</v>
      </c>
      <c r="L473" s="25">
        <f>ROUND(('NEW Reference'!E$6*List!$H473)+'NEW Reference'!E$7,0)</f>
        <v>2335</v>
      </c>
      <c r="M473" s="25">
        <f>ROUND(('NEW Reference'!F$6*List!$H473)+'NEW Reference'!F$7,0)</f>
        <v>2432</v>
      </c>
      <c r="N473" s="25">
        <f>ROUND(('NEW Reference'!G$6*List!$H473)+'NEW Reference'!G$7,0)</f>
        <v>2753</v>
      </c>
      <c r="O473" s="25">
        <f>ROUND(('NEW Reference'!H$6*List!$H473)+'NEW Reference'!H$7,0)</f>
        <v>2858</v>
      </c>
      <c r="P473" s="25">
        <f>ROUND(('NEW Reference'!I$6*List!$H473)+'NEW Reference'!I$7,0)</f>
        <v>2971</v>
      </c>
      <c r="Q473" s="25">
        <f>ROUND(('NEW Reference'!J$6*List!$H473)+'NEW Reference'!J$7,0)</f>
        <v>3440</v>
      </c>
      <c r="R473" s="25">
        <f>ROUND(('NEW Reference'!K$6*List!$H473)+'NEW Reference'!K$7,0)</f>
        <v>3549</v>
      </c>
      <c r="S473" s="25">
        <f>ROUND(('NEW Reference'!L$6*List!$H473)+'NEW Reference'!L$7,0)</f>
        <v>3829</v>
      </c>
      <c r="T473" s="25">
        <f>ROUND(('NEW Reference'!M$6*List!$H473)+'NEW Reference'!M$7,0)</f>
        <v>4573</v>
      </c>
      <c r="U473" s="25">
        <f>ROUND(('NEW Reference'!N$6*List!$H473)+'NEW Reference'!N$7,0)</f>
        <v>18453</v>
      </c>
      <c r="V473" s="26">
        <f>ROUND(('NEW Reference'!O$6*List!$H473)+'NEW Reference'!O$7,0)</f>
        <v>686</v>
      </c>
      <c r="W473" s="26">
        <f>ROUND(('NEW Reference'!P$6*List!$H473)+'NEW Reference'!P$7,0)</f>
        <v>967</v>
      </c>
      <c r="X473" s="26">
        <f>ROUND(('NEW Reference'!Q$6*List!$H473)+'NEW Reference'!Q$7,0)</f>
        <v>483</v>
      </c>
      <c r="Z473" s="3" t="str">
        <f t="shared" si="25"/>
        <v>GLASCOCK, Georgia</v>
      </c>
      <c r="AA473" s="79" t="s">
        <v>954</v>
      </c>
      <c r="AB473" s="28" t="s">
        <v>91</v>
      </c>
      <c r="AC473" s="23" t="s">
        <v>862</v>
      </c>
      <c r="AD473" s="29"/>
      <c r="AE473" s="20">
        <f t="shared" si="24"/>
        <v>0.73660000000000003</v>
      </c>
      <c r="AF473" s="75">
        <v>48660</v>
      </c>
      <c r="AG473" t="s">
        <v>955</v>
      </c>
      <c r="AH473" s="20">
        <v>0.91139999999999999</v>
      </c>
    </row>
    <row r="474" spans="1:34">
      <c r="A474" s="83">
        <v>11490</v>
      </c>
      <c r="B474" s="83">
        <v>13127</v>
      </c>
      <c r="C474" s="85">
        <v>15260</v>
      </c>
      <c r="D474" s="78" t="s">
        <v>312</v>
      </c>
      <c r="E474" s="79" t="s">
        <v>956</v>
      </c>
      <c r="F474" s="33" t="s">
        <v>862</v>
      </c>
      <c r="G474" s="24" t="s">
        <v>90</v>
      </c>
      <c r="H474" s="80">
        <f t="shared" si="23"/>
        <v>0.95340000000000003</v>
      </c>
      <c r="I474" s="25">
        <f>ROUND(('NEW Reference'!B$6*List!$H474)+'NEW Reference'!B$7,0)</f>
        <v>1271</v>
      </c>
      <c r="J474" s="25">
        <f>ROUND(('NEW Reference'!C$6*List!$H474)+'NEW Reference'!C$7,0)</f>
        <v>1895</v>
      </c>
      <c r="K474" s="25">
        <f>ROUND(('NEW Reference'!D$6*List!$H474)+'NEW Reference'!D$7,0)</f>
        <v>2270</v>
      </c>
      <c r="L474" s="25">
        <f>ROUND(('NEW Reference'!E$6*List!$H474)+'NEW Reference'!E$7,0)</f>
        <v>2807</v>
      </c>
      <c r="M474" s="25">
        <f>ROUND(('NEW Reference'!F$6*List!$H474)+'NEW Reference'!F$7,0)</f>
        <v>2924</v>
      </c>
      <c r="N474" s="25">
        <f>ROUND(('NEW Reference'!G$6*List!$H474)+'NEW Reference'!G$7,0)</f>
        <v>3310</v>
      </c>
      <c r="O474" s="25">
        <f>ROUND(('NEW Reference'!H$6*List!$H474)+'NEW Reference'!H$7,0)</f>
        <v>3437</v>
      </c>
      <c r="P474" s="25">
        <f>ROUND(('NEW Reference'!I$6*List!$H474)+'NEW Reference'!I$7,0)</f>
        <v>3572</v>
      </c>
      <c r="Q474" s="25">
        <f>ROUND(('NEW Reference'!J$6*List!$H474)+'NEW Reference'!J$7,0)</f>
        <v>4136</v>
      </c>
      <c r="R474" s="25">
        <f>ROUND(('NEW Reference'!K$6*List!$H474)+'NEW Reference'!K$7,0)</f>
        <v>4266</v>
      </c>
      <c r="S474" s="25">
        <f>ROUND(('NEW Reference'!L$6*List!$H474)+'NEW Reference'!L$7,0)</f>
        <v>4604</v>
      </c>
      <c r="T474" s="25">
        <f>ROUND(('NEW Reference'!M$6*List!$H474)+'NEW Reference'!M$7,0)</f>
        <v>5498</v>
      </c>
      <c r="U474" s="25">
        <f>ROUND(('NEW Reference'!N$6*List!$H474)+'NEW Reference'!N$7,0)</f>
        <v>22185</v>
      </c>
      <c r="V474" s="26">
        <f>ROUND(('NEW Reference'!O$6*List!$H474)+'NEW Reference'!O$7,0)</f>
        <v>825</v>
      </c>
      <c r="W474" s="26">
        <f>ROUND(('NEW Reference'!P$6*List!$H474)+'NEW Reference'!P$7,0)</f>
        <v>1162</v>
      </c>
      <c r="X474" s="26">
        <f>ROUND(('NEW Reference'!Q$6*List!$H474)+'NEW Reference'!Q$7,0)</f>
        <v>581</v>
      </c>
      <c r="Z474" s="3" t="str">
        <f t="shared" si="25"/>
        <v>GLYNN, Georgia</v>
      </c>
      <c r="AA474" s="79" t="s">
        <v>956</v>
      </c>
      <c r="AB474" s="28" t="s">
        <v>91</v>
      </c>
      <c r="AC474" s="23" t="s">
        <v>862</v>
      </c>
      <c r="AD474" s="29"/>
      <c r="AE474" s="20">
        <f t="shared" si="24"/>
        <v>0.95340000000000003</v>
      </c>
      <c r="AF474" s="75">
        <v>48680</v>
      </c>
      <c r="AG474" t="s">
        <v>853</v>
      </c>
      <c r="AH474" s="20">
        <v>0.96379999999999999</v>
      </c>
    </row>
    <row r="475" spans="1:34">
      <c r="A475" s="83">
        <v>11500</v>
      </c>
      <c r="B475" s="83">
        <v>13129</v>
      </c>
      <c r="C475" s="85">
        <v>99911</v>
      </c>
      <c r="D475" s="78" t="s">
        <v>113</v>
      </c>
      <c r="E475" s="79" t="s">
        <v>957</v>
      </c>
      <c r="F475" s="34" t="s">
        <v>862</v>
      </c>
      <c r="G475" s="24" t="s">
        <v>97</v>
      </c>
      <c r="H475" s="80">
        <f t="shared" si="23"/>
        <v>0.73660000000000003</v>
      </c>
      <c r="I475" s="25">
        <f>ROUND(('NEW Reference'!B$6*List!$H475)+'NEW Reference'!B$7,0)</f>
        <v>1057</v>
      </c>
      <c r="J475" s="25">
        <f>ROUND(('NEW Reference'!C$6*List!$H475)+'NEW Reference'!C$7,0)</f>
        <v>1576</v>
      </c>
      <c r="K475" s="25">
        <f>ROUND(('NEW Reference'!D$6*List!$H475)+'NEW Reference'!D$7,0)</f>
        <v>1888</v>
      </c>
      <c r="L475" s="25">
        <f>ROUND(('NEW Reference'!E$6*List!$H475)+'NEW Reference'!E$7,0)</f>
        <v>2335</v>
      </c>
      <c r="M475" s="25">
        <f>ROUND(('NEW Reference'!F$6*List!$H475)+'NEW Reference'!F$7,0)</f>
        <v>2432</v>
      </c>
      <c r="N475" s="25">
        <f>ROUND(('NEW Reference'!G$6*List!$H475)+'NEW Reference'!G$7,0)</f>
        <v>2753</v>
      </c>
      <c r="O475" s="25">
        <f>ROUND(('NEW Reference'!H$6*List!$H475)+'NEW Reference'!H$7,0)</f>
        <v>2858</v>
      </c>
      <c r="P475" s="25">
        <f>ROUND(('NEW Reference'!I$6*List!$H475)+'NEW Reference'!I$7,0)</f>
        <v>2971</v>
      </c>
      <c r="Q475" s="25">
        <f>ROUND(('NEW Reference'!J$6*List!$H475)+'NEW Reference'!J$7,0)</f>
        <v>3440</v>
      </c>
      <c r="R475" s="25">
        <f>ROUND(('NEW Reference'!K$6*List!$H475)+'NEW Reference'!K$7,0)</f>
        <v>3549</v>
      </c>
      <c r="S475" s="25">
        <f>ROUND(('NEW Reference'!L$6*List!$H475)+'NEW Reference'!L$7,0)</f>
        <v>3829</v>
      </c>
      <c r="T475" s="25">
        <f>ROUND(('NEW Reference'!M$6*List!$H475)+'NEW Reference'!M$7,0)</f>
        <v>4573</v>
      </c>
      <c r="U475" s="25">
        <f>ROUND(('NEW Reference'!N$6*List!$H475)+'NEW Reference'!N$7,0)</f>
        <v>18453</v>
      </c>
      <c r="V475" s="26">
        <f>ROUND(('NEW Reference'!O$6*List!$H475)+'NEW Reference'!O$7,0)</f>
        <v>686</v>
      </c>
      <c r="W475" s="26">
        <f>ROUND(('NEW Reference'!P$6*List!$H475)+'NEW Reference'!P$7,0)</f>
        <v>967</v>
      </c>
      <c r="X475" s="26">
        <f>ROUND(('NEW Reference'!Q$6*List!$H475)+'NEW Reference'!Q$7,0)</f>
        <v>483</v>
      </c>
      <c r="Z475" s="3" t="str">
        <f t="shared" si="25"/>
        <v>GORDON, Georgia</v>
      </c>
      <c r="AA475" s="79" t="s">
        <v>957</v>
      </c>
      <c r="AB475" s="28" t="s">
        <v>91</v>
      </c>
      <c r="AC475" s="30" t="s">
        <v>862</v>
      </c>
      <c r="AD475" s="31"/>
      <c r="AE475" s="20">
        <f t="shared" si="24"/>
        <v>0.73660000000000003</v>
      </c>
      <c r="AF475" s="75">
        <v>48700</v>
      </c>
      <c r="AG475" t="s">
        <v>958</v>
      </c>
      <c r="AH475" s="20">
        <v>0.8107000000000002</v>
      </c>
    </row>
    <row r="476" spans="1:34">
      <c r="A476" s="83">
        <v>11510</v>
      </c>
      <c r="B476" s="83">
        <v>13131</v>
      </c>
      <c r="C476" s="85">
        <v>99911</v>
      </c>
      <c r="D476" s="78" t="s">
        <v>113</v>
      </c>
      <c r="E476" s="79" t="s">
        <v>959</v>
      </c>
      <c r="F476" s="34" t="s">
        <v>862</v>
      </c>
      <c r="G476" s="24" t="s">
        <v>97</v>
      </c>
      <c r="H476" s="80">
        <f t="shared" si="23"/>
        <v>0.73660000000000003</v>
      </c>
      <c r="I476" s="25">
        <f>ROUND(('NEW Reference'!B$6*List!$H476)+'NEW Reference'!B$7,0)</f>
        <v>1057</v>
      </c>
      <c r="J476" s="25">
        <f>ROUND(('NEW Reference'!C$6*List!$H476)+'NEW Reference'!C$7,0)</f>
        <v>1576</v>
      </c>
      <c r="K476" s="25">
        <f>ROUND(('NEW Reference'!D$6*List!$H476)+'NEW Reference'!D$7,0)</f>
        <v>1888</v>
      </c>
      <c r="L476" s="25">
        <f>ROUND(('NEW Reference'!E$6*List!$H476)+'NEW Reference'!E$7,0)</f>
        <v>2335</v>
      </c>
      <c r="M476" s="25">
        <f>ROUND(('NEW Reference'!F$6*List!$H476)+'NEW Reference'!F$7,0)</f>
        <v>2432</v>
      </c>
      <c r="N476" s="25">
        <f>ROUND(('NEW Reference'!G$6*List!$H476)+'NEW Reference'!G$7,0)</f>
        <v>2753</v>
      </c>
      <c r="O476" s="25">
        <f>ROUND(('NEW Reference'!H$6*List!$H476)+'NEW Reference'!H$7,0)</f>
        <v>2858</v>
      </c>
      <c r="P476" s="25">
        <f>ROUND(('NEW Reference'!I$6*List!$H476)+'NEW Reference'!I$7,0)</f>
        <v>2971</v>
      </c>
      <c r="Q476" s="25">
        <f>ROUND(('NEW Reference'!J$6*List!$H476)+'NEW Reference'!J$7,0)</f>
        <v>3440</v>
      </c>
      <c r="R476" s="25">
        <f>ROUND(('NEW Reference'!K$6*List!$H476)+'NEW Reference'!K$7,0)</f>
        <v>3549</v>
      </c>
      <c r="S476" s="25">
        <f>ROUND(('NEW Reference'!L$6*List!$H476)+'NEW Reference'!L$7,0)</f>
        <v>3829</v>
      </c>
      <c r="T476" s="25">
        <f>ROUND(('NEW Reference'!M$6*List!$H476)+'NEW Reference'!M$7,0)</f>
        <v>4573</v>
      </c>
      <c r="U476" s="25">
        <f>ROUND(('NEW Reference'!N$6*List!$H476)+'NEW Reference'!N$7,0)</f>
        <v>18453</v>
      </c>
      <c r="V476" s="26">
        <f>ROUND(('NEW Reference'!O$6*List!$H476)+'NEW Reference'!O$7,0)</f>
        <v>686</v>
      </c>
      <c r="W476" s="26">
        <f>ROUND(('NEW Reference'!P$6*List!$H476)+'NEW Reference'!P$7,0)</f>
        <v>967</v>
      </c>
      <c r="X476" s="26">
        <f>ROUND(('NEW Reference'!Q$6*List!$H476)+'NEW Reference'!Q$7,0)</f>
        <v>483</v>
      </c>
      <c r="Z476" s="3" t="str">
        <f t="shared" si="25"/>
        <v>GRADY, Georgia</v>
      </c>
      <c r="AA476" s="79" t="s">
        <v>959</v>
      </c>
      <c r="AB476" s="28" t="s">
        <v>91</v>
      </c>
      <c r="AC476" s="23" t="s">
        <v>862</v>
      </c>
      <c r="AD476" s="29"/>
      <c r="AE476" s="20">
        <f t="shared" si="24"/>
        <v>0.73660000000000003</v>
      </c>
      <c r="AF476" s="75">
        <v>48864</v>
      </c>
      <c r="AG476" t="s">
        <v>743</v>
      </c>
      <c r="AH476" s="20">
        <v>1.091</v>
      </c>
    </row>
    <row r="477" spans="1:34">
      <c r="A477" s="83">
        <v>11520</v>
      </c>
      <c r="B477" s="83">
        <v>13133</v>
      </c>
      <c r="C477" s="85">
        <v>99911</v>
      </c>
      <c r="D477" s="78" t="s">
        <v>113</v>
      </c>
      <c r="E477" s="79" t="s">
        <v>160</v>
      </c>
      <c r="F477" s="34" t="s">
        <v>862</v>
      </c>
      <c r="G477" s="24" t="s">
        <v>97</v>
      </c>
      <c r="H477" s="80">
        <f t="shared" si="23"/>
        <v>0.73660000000000003</v>
      </c>
      <c r="I477" s="25">
        <f>ROUND(('NEW Reference'!B$6*List!$H477)+'NEW Reference'!B$7,0)</f>
        <v>1057</v>
      </c>
      <c r="J477" s="25">
        <f>ROUND(('NEW Reference'!C$6*List!$H477)+'NEW Reference'!C$7,0)</f>
        <v>1576</v>
      </c>
      <c r="K477" s="25">
        <f>ROUND(('NEW Reference'!D$6*List!$H477)+'NEW Reference'!D$7,0)</f>
        <v>1888</v>
      </c>
      <c r="L477" s="25">
        <f>ROUND(('NEW Reference'!E$6*List!$H477)+'NEW Reference'!E$7,0)</f>
        <v>2335</v>
      </c>
      <c r="M477" s="25">
        <f>ROUND(('NEW Reference'!F$6*List!$H477)+'NEW Reference'!F$7,0)</f>
        <v>2432</v>
      </c>
      <c r="N477" s="25">
        <f>ROUND(('NEW Reference'!G$6*List!$H477)+'NEW Reference'!G$7,0)</f>
        <v>2753</v>
      </c>
      <c r="O477" s="25">
        <f>ROUND(('NEW Reference'!H$6*List!$H477)+'NEW Reference'!H$7,0)</f>
        <v>2858</v>
      </c>
      <c r="P477" s="25">
        <f>ROUND(('NEW Reference'!I$6*List!$H477)+'NEW Reference'!I$7,0)</f>
        <v>2971</v>
      </c>
      <c r="Q477" s="25">
        <f>ROUND(('NEW Reference'!J$6*List!$H477)+'NEW Reference'!J$7,0)</f>
        <v>3440</v>
      </c>
      <c r="R477" s="25">
        <f>ROUND(('NEW Reference'!K$6*List!$H477)+'NEW Reference'!K$7,0)</f>
        <v>3549</v>
      </c>
      <c r="S477" s="25">
        <f>ROUND(('NEW Reference'!L$6*List!$H477)+'NEW Reference'!L$7,0)</f>
        <v>3829</v>
      </c>
      <c r="T477" s="25">
        <f>ROUND(('NEW Reference'!M$6*List!$H477)+'NEW Reference'!M$7,0)</f>
        <v>4573</v>
      </c>
      <c r="U477" s="25">
        <f>ROUND(('NEW Reference'!N$6*List!$H477)+'NEW Reference'!N$7,0)</f>
        <v>18453</v>
      </c>
      <c r="V477" s="26">
        <f>ROUND(('NEW Reference'!O$6*List!$H477)+'NEW Reference'!O$7,0)</f>
        <v>686</v>
      </c>
      <c r="W477" s="26">
        <f>ROUND(('NEW Reference'!P$6*List!$H477)+'NEW Reference'!P$7,0)</f>
        <v>967</v>
      </c>
      <c r="X477" s="26">
        <f>ROUND(('NEW Reference'!Q$6*List!$H477)+'NEW Reference'!Q$7,0)</f>
        <v>483</v>
      </c>
      <c r="Z477" s="3" t="str">
        <f t="shared" si="25"/>
        <v>GREENE, Georgia</v>
      </c>
      <c r="AA477" s="79" t="s">
        <v>160</v>
      </c>
      <c r="AB477" s="28" t="s">
        <v>91</v>
      </c>
      <c r="AC477" s="23" t="s">
        <v>862</v>
      </c>
      <c r="AD477" s="29"/>
      <c r="AE477" s="20">
        <f t="shared" si="24"/>
        <v>0.73660000000000003</v>
      </c>
      <c r="AF477" s="75">
        <v>48900</v>
      </c>
      <c r="AG477" t="s">
        <v>960</v>
      </c>
      <c r="AH477" s="20">
        <v>0.98860000000000003</v>
      </c>
    </row>
    <row r="478" spans="1:34">
      <c r="A478" s="83">
        <v>11530</v>
      </c>
      <c r="B478" s="83">
        <v>13135</v>
      </c>
      <c r="C478" s="85">
        <v>12054</v>
      </c>
      <c r="D478" s="78" t="s">
        <v>249</v>
      </c>
      <c r="E478" s="79" t="s">
        <v>961</v>
      </c>
      <c r="F478" s="33" t="s">
        <v>862</v>
      </c>
      <c r="G478" s="24" t="s">
        <v>90</v>
      </c>
      <c r="H478" s="80">
        <f t="shared" si="23"/>
        <v>1.0038</v>
      </c>
      <c r="I478" s="25">
        <f>ROUND(('NEW Reference'!B$6*List!$H478)+'NEW Reference'!B$7,0)</f>
        <v>1320</v>
      </c>
      <c r="J478" s="25">
        <f>ROUND(('NEW Reference'!C$6*List!$H478)+'NEW Reference'!C$7,0)</f>
        <v>1969</v>
      </c>
      <c r="K478" s="25">
        <f>ROUND(('NEW Reference'!D$6*List!$H478)+'NEW Reference'!D$7,0)</f>
        <v>2359</v>
      </c>
      <c r="L478" s="25">
        <f>ROUND(('NEW Reference'!E$6*List!$H478)+'NEW Reference'!E$7,0)</f>
        <v>2917</v>
      </c>
      <c r="M478" s="25">
        <f>ROUND(('NEW Reference'!F$6*List!$H478)+'NEW Reference'!F$7,0)</f>
        <v>3039</v>
      </c>
      <c r="N478" s="25">
        <f>ROUND(('NEW Reference'!G$6*List!$H478)+'NEW Reference'!G$7,0)</f>
        <v>3440</v>
      </c>
      <c r="O478" s="25">
        <f>ROUND(('NEW Reference'!H$6*List!$H478)+'NEW Reference'!H$7,0)</f>
        <v>3571</v>
      </c>
      <c r="P478" s="25">
        <f>ROUND(('NEW Reference'!I$6*List!$H478)+'NEW Reference'!I$7,0)</f>
        <v>3711</v>
      </c>
      <c r="Q478" s="25">
        <f>ROUND(('NEW Reference'!J$6*List!$H478)+'NEW Reference'!J$7,0)</f>
        <v>4298</v>
      </c>
      <c r="R478" s="25">
        <f>ROUND(('NEW Reference'!K$6*List!$H478)+'NEW Reference'!K$7,0)</f>
        <v>4433</v>
      </c>
      <c r="S478" s="25">
        <f>ROUND(('NEW Reference'!L$6*List!$H478)+'NEW Reference'!L$7,0)</f>
        <v>4784</v>
      </c>
      <c r="T478" s="25">
        <f>ROUND(('NEW Reference'!M$6*List!$H478)+'NEW Reference'!M$7,0)</f>
        <v>5713</v>
      </c>
      <c r="U478" s="25">
        <f>ROUND(('NEW Reference'!N$6*List!$H478)+'NEW Reference'!N$7,0)</f>
        <v>23053</v>
      </c>
      <c r="V478" s="26">
        <f>ROUND(('NEW Reference'!O$6*List!$H478)+'NEW Reference'!O$7,0)</f>
        <v>857</v>
      </c>
      <c r="W478" s="26">
        <f>ROUND(('NEW Reference'!P$6*List!$H478)+'NEW Reference'!P$7,0)</f>
        <v>1208</v>
      </c>
      <c r="X478" s="26">
        <f>ROUND(('NEW Reference'!Q$6*List!$H478)+'NEW Reference'!Q$7,0)</f>
        <v>604</v>
      </c>
      <c r="Z478" s="3" t="str">
        <f t="shared" si="25"/>
        <v>GWINNETT, Georgia</v>
      </c>
      <c r="AA478" s="79" t="s">
        <v>961</v>
      </c>
      <c r="AB478" s="28" t="s">
        <v>91</v>
      </c>
      <c r="AC478" s="23" t="s">
        <v>862</v>
      </c>
      <c r="AD478" s="29"/>
      <c r="AE478" s="20">
        <f t="shared" si="24"/>
        <v>1.0038</v>
      </c>
      <c r="AF478" s="75">
        <v>49020</v>
      </c>
      <c r="AG478" t="s">
        <v>962</v>
      </c>
      <c r="AH478" s="20">
        <v>0.90939999999999999</v>
      </c>
    </row>
    <row r="479" spans="1:34">
      <c r="A479" s="83">
        <v>11540</v>
      </c>
      <c r="B479" s="83">
        <v>13137</v>
      </c>
      <c r="C479" s="85">
        <v>99911</v>
      </c>
      <c r="D479" s="78" t="s">
        <v>113</v>
      </c>
      <c r="E479" s="79" t="s">
        <v>963</v>
      </c>
      <c r="F479" s="34" t="s">
        <v>862</v>
      </c>
      <c r="G479" s="24" t="s">
        <v>97</v>
      </c>
      <c r="H479" s="80">
        <f t="shared" si="23"/>
        <v>0.73660000000000003</v>
      </c>
      <c r="I479" s="25">
        <f>ROUND(('NEW Reference'!B$6*List!$H479)+'NEW Reference'!B$7,0)</f>
        <v>1057</v>
      </c>
      <c r="J479" s="25">
        <f>ROUND(('NEW Reference'!C$6*List!$H479)+'NEW Reference'!C$7,0)</f>
        <v>1576</v>
      </c>
      <c r="K479" s="25">
        <f>ROUND(('NEW Reference'!D$6*List!$H479)+'NEW Reference'!D$7,0)</f>
        <v>1888</v>
      </c>
      <c r="L479" s="25">
        <f>ROUND(('NEW Reference'!E$6*List!$H479)+'NEW Reference'!E$7,0)</f>
        <v>2335</v>
      </c>
      <c r="M479" s="25">
        <f>ROUND(('NEW Reference'!F$6*List!$H479)+'NEW Reference'!F$7,0)</f>
        <v>2432</v>
      </c>
      <c r="N479" s="25">
        <f>ROUND(('NEW Reference'!G$6*List!$H479)+'NEW Reference'!G$7,0)</f>
        <v>2753</v>
      </c>
      <c r="O479" s="25">
        <f>ROUND(('NEW Reference'!H$6*List!$H479)+'NEW Reference'!H$7,0)</f>
        <v>2858</v>
      </c>
      <c r="P479" s="25">
        <f>ROUND(('NEW Reference'!I$6*List!$H479)+'NEW Reference'!I$7,0)</f>
        <v>2971</v>
      </c>
      <c r="Q479" s="25">
        <f>ROUND(('NEW Reference'!J$6*List!$H479)+'NEW Reference'!J$7,0)</f>
        <v>3440</v>
      </c>
      <c r="R479" s="25">
        <f>ROUND(('NEW Reference'!K$6*List!$H479)+'NEW Reference'!K$7,0)</f>
        <v>3549</v>
      </c>
      <c r="S479" s="25">
        <f>ROUND(('NEW Reference'!L$6*List!$H479)+'NEW Reference'!L$7,0)</f>
        <v>3829</v>
      </c>
      <c r="T479" s="25">
        <f>ROUND(('NEW Reference'!M$6*List!$H479)+'NEW Reference'!M$7,0)</f>
        <v>4573</v>
      </c>
      <c r="U479" s="25">
        <f>ROUND(('NEW Reference'!N$6*List!$H479)+'NEW Reference'!N$7,0)</f>
        <v>18453</v>
      </c>
      <c r="V479" s="26">
        <f>ROUND(('NEW Reference'!O$6*List!$H479)+'NEW Reference'!O$7,0)</f>
        <v>686</v>
      </c>
      <c r="W479" s="26">
        <f>ROUND(('NEW Reference'!P$6*List!$H479)+'NEW Reference'!P$7,0)</f>
        <v>967</v>
      </c>
      <c r="X479" s="26">
        <f>ROUND(('NEW Reference'!Q$6*List!$H479)+'NEW Reference'!Q$7,0)</f>
        <v>483</v>
      </c>
      <c r="Z479" s="3" t="str">
        <f t="shared" si="25"/>
        <v>HABERSHAM, Georgia</v>
      </c>
      <c r="AA479" s="79" t="s">
        <v>963</v>
      </c>
      <c r="AB479" s="28" t="s">
        <v>91</v>
      </c>
      <c r="AC479" s="30" t="s">
        <v>862</v>
      </c>
      <c r="AD479" s="31"/>
      <c r="AE479" s="20">
        <f t="shared" si="24"/>
        <v>0.73660000000000003</v>
      </c>
      <c r="AF479" s="75">
        <v>49180</v>
      </c>
      <c r="AG479" t="s">
        <v>964</v>
      </c>
      <c r="AH479" s="20">
        <v>0.93310000000000004</v>
      </c>
    </row>
    <row r="480" spans="1:34">
      <c r="A480" s="83">
        <v>11550</v>
      </c>
      <c r="B480" s="83">
        <v>13139</v>
      </c>
      <c r="C480" s="85">
        <v>23580</v>
      </c>
      <c r="D480" s="78" t="s">
        <v>464</v>
      </c>
      <c r="E480" s="79" t="s">
        <v>965</v>
      </c>
      <c r="F480" s="33" t="s">
        <v>862</v>
      </c>
      <c r="G480" s="24" t="s">
        <v>90</v>
      </c>
      <c r="H480" s="80">
        <f t="shared" si="23"/>
        <v>0.94040000000000001</v>
      </c>
      <c r="I480" s="25">
        <f>ROUND(('NEW Reference'!B$6*List!$H480)+'NEW Reference'!B$7,0)</f>
        <v>1258</v>
      </c>
      <c r="J480" s="25">
        <f>ROUND(('NEW Reference'!C$6*List!$H480)+'NEW Reference'!C$7,0)</f>
        <v>1876</v>
      </c>
      <c r="K480" s="25">
        <f>ROUND(('NEW Reference'!D$6*List!$H480)+'NEW Reference'!D$7,0)</f>
        <v>2247</v>
      </c>
      <c r="L480" s="25">
        <f>ROUND(('NEW Reference'!E$6*List!$H480)+'NEW Reference'!E$7,0)</f>
        <v>2778</v>
      </c>
      <c r="M480" s="25">
        <f>ROUND(('NEW Reference'!F$6*List!$H480)+'NEW Reference'!F$7,0)</f>
        <v>2895</v>
      </c>
      <c r="N480" s="25">
        <f>ROUND(('NEW Reference'!G$6*List!$H480)+'NEW Reference'!G$7,0)</f>
        <v>3277</v>
      </c>
      <c r="O480" s="25">
        <f>ROUND(('NEW Reference'!H$6*List!$H480)+'NEW Reference'!H$7,0)</f>
        <v>3402</v>
      </c>
      <c r="P480" s="25">
        <f>ROUND(('NEW Reference'!I$6*List!$H480)+'NEW Reference'!I$7,0)</f>
        <v>3536</v>
      </c>
      <c r="Q480" s="25">
        <f>ROUND(('NEW Reference'!J$6*List!$H480)+'NEW Reference'!J$7,0)</f>
        <v>4094</v>
      </c>
      <c r="R480" s="25">
        <f>ROUND(('NEW Reference'!K$6*List!$H480)+'NEW Reference'!K$7,0)</f>
        <v>4223</v>
      </c>
      <c r="S480" s="25">
        <f>ROUND(('NEW Reference'!L$6*List!$H480)+'NEW Reference'!L$7,0)</f>
        <v>4557</v>
      </c>
      <c r="T480" s="25">
        <f>ROUND(('NEW Reference'!M$6*List!$H480)+'NEW Reference'!M$7,0)</f>
        <v>5443</v>
      </c>
      <c r="U480" s="25">
        <f>ROUND(('NEW Reference'!N$6*List!$H480)+'NEW Reference'!N$7,0)</f>
        <v>21962</v>
      </c>
      <c r="V480" s="26">
        <f>ROUND(('NEW Reference'!O$6*List!$H480)+'NEW Reference'!O$7,0)</f>
        <v>816</v>
      </c>
      <c r="W480" s="26">
        <f>ROUND(('NEW Reference'!P$6*List!$H480)+'NEW Reference'!P$7,0)</f>
        <v>1150</v>
      </c>
      <c r="X480" s="26">
        <f>ROUND(('NEW Reference'!Q$6*List!$H480)+'NEW Reference'!Q$7,0)</f>
        <v>575</v>
      </c>
      <c r="Z480" s="3" t="str">
        <f t="shared" si="25"/>
        <v>HALL, Georgia</v>
      </c>
      <c r="AA480" s="79" t="s">
        <v>965</v>
      </c>
      <c r="AB480" s="28" t="s">
        <v>91</v>
      </c>
      <c r="AC480" s="30" t="s">
        <v>862</v>
      </c>
      <c r="AD480" s="31"/>
      <c r="AE480" s="20">
        <f t="shared" si="24"/>
        <v>0.94040000000000001</v>
      </c>
      <c r="AF480" s="75">
        <v>49340</v>
      </c>
      <c r="AG480" t="s">
        <v>966</v>
      </c>
      <c r="AH480" s="20">
        <v>1.0415000000000001</v>
      </c>
    </row>
    <row r="481" spans="1:34">
      <c r="A481" s="83">
        <v>11560</v>
      </c>
      <c r="B481" s="83">
        <v>13141</v>
      </c>
      <c r="C481" s="85">
        <v>99911</v>
      </c>
      <c r="D481" s="78" t="s">
        <v>113</v>
      </c>
      <c r="E481" s="79" t="s">
        <v>967</v>
      </c>
      <c r="F481" s="34" t="s">
        <v>862</v>
      </c>
      <c r="G481" s="24" t="s">
        <v>97</v>
      </c>
      <c r="H481" s="80">
        <f t="shared" si="23"/>
        <v>0.73660000000000003</v>
      </c>
      <c r="I481" s="25">
        <f>ROUND(('NEW Reference'!B$6*List!$H481)+'NEW Reference'!B$7,0)</f>
        <v>1057</v>
      </c>
      <c r="J481" s="25">
        <f>ROUND(('NEW Reference'!C$6*List!$H481)+'NEW Reference'!C$7,0)</f>
        <v>1576</v>
      </c>
      <c r="K481" s="25">
        <f>ROUND(('NEW Reference'!D$6*List!$H481)+'NEW Reference'!D$7,0)</f>
        <v>1888</v>
      </c>
      <c r="L481" s="25">
        <f>ROUND(('NEW Reference'!E$6*List!$H481)+'NEW Reference'!E$7,0)</f>
        <v>2335</v>
      </c>
      <c r="M481" s="25">
        <f>ROUND(('NEW Reference'!F$6*List!$H481)+'NEW Reference'!F$7,0)</f>
        <v>2432</v>
      </c>
      <c r="N481" s="25">
        <f>ROUND(('NEW Reference'!G$6*List!$H481)+'NEW Reference'!G$7,0)</f>
        <v>2753</v>
      </c>
      <c r="O481" s="25">
        <f>ROUND(('NEW Reference'!H$6*List!$H481)+'NEW Reference'!H$7,0)</f>
        <v>2858</v>
      </c>
      <c r="P481" s="25">
        <f>ROUND(('NEW Reference'!I$6*List!$H481)+'NEW Reference'!I$7,0)</f>
        <v>2971</v>
      </c>
      <c r="Q481" s="25">
        <f>ROUND(('NEW Reference'!J$6*List!$H481)+'NEW Reference'!J$7,0)</f>
        <v>3440</v>
      </c>
      <c r="R481" s="25">
        <f>ROUND(('NEW Reference'!K$6*List!$H481)+'NEW Reference'!K$7,0)</f>
        <v>3549</v>
      </c>
      <c r="S481" s="25">
        <f>ROUND(('NEW Reference'!L$6*List!$H481)+'NEW Reference'!L$7,0)</f>
        <v>3829</v>
      </c>
      <c r="T481" s="25">
        <f>ROUND(('NEW Reference'!M$6*List!$H481)+'NEW Reference'!M$7,0)</f>
        <v>4573</v>
      </c>
      <c r="U481" s="25">
        <f>ROUND(('NEW Reference'!N$6*List!$H481)+'NEW Reference'!N$7,0)</f>
        <v>18453</v>
      </c>
      <c r="V481" s="26">
        <f>ROUND(('NEW Reference'!O$6*List!$H481)+'NEW Reference'!O$7,0)</f>
        <v>686</v>
      </c>
      <c r="W481" s="26">
        <f>ROUND(('NEW Reference'!P$6*List!$H481)+'NEW Reference'!P$7,0)</f>
        <v>967</v>
      </c>
      <c r="X481" s="26">
        <f>ROUND(('NEW Reference'!Q$6*List!$H481)+'NEW Reference'!Q$7,0)</f>
        <v>483</v>
      </c>
      <c r="Z481" s="3" t="str">
        <f t="shared" si="25"/>
        <v>HANCOCK, Georgia</v>
      </c>
      <c r="AA481" s="79" t="s">
        <v>967</v>
      </c>
      <c r="AB481" s="28" t="s">
        <v>91</v>
      </c>
      <c r="AC481" s="23" t="s">
        <v>862</v>
      </c>
      <c r="AD481" s="29"/>
      <c r="AE481" s="20">
        <f t="shared" si="24"/>
        <v>0.73660000000000003</v>
      </c>
      <c r="AF481" s="75">
        <v>49420</v>
      </c>
      <c r="AG481" t="s">
        <v>968</v>
      </c>
      <c r="AH481" s="20">
        <v>0.9236000000000002</v>
      </c>
    </row>
    <row r="482" spans="1:34">
      <c r="A482" s="83">
        <v>11570</v>
      </c>
      <c r="B482" s="83">
        <v>13143</v>
      </c>
      <c r="C482" s="85">
        <v>31924</v>
      </c>
      <c r="D482" s="78" t="s">
        <v>671</v>
      </c>
      <c r="E482" s="79" t="s">
        <v>969</v>
      </c>
      <c r="F482" s="33" t="s">
        <v>862</v>
      </c>
      <c r="G482" s="24" t="s">
        <v>90</v>
      </c>
      <c r="H482" s="80">
        <f t="shared" si="23"/>
        <v>1.0192000000000001</v>
      </c>
      <c r="I482" s="25">
        <f>ROUND(('NEW Reference'!B$6*List!$H482)+'NEW Reference'!B$7,0)</f>
        <v>1335</v>
      </c>
      <c r="J482" s="25">
        <f>ROUND(('NEW Reference'!C$6*List!$H482)+'NEW Reference'!C$7,0)</f>
        <v>1991</v>
      </c>
      <c r="K482" s="25">
        <f>ROUND(('NEW Reference'!D$6*List!$H482)+'NEW Reference'!D$7,0)</f>
        <v>2386</v>
      </c>
      <c r="L482" s="25">
        <f>ROUND(('NEW Reference'!E$6*List!$H482)+'NEW Reference'!E$7,0)</f>
        <v>2950</v>
      </c>
      <c r="M482" s="25">
        <f>ROUND(('NEW Reference'!F$6*List!$H482)+'NEW Reference'!F$7,0)</f>
        <v>3074</v>
      </c>
      <c r="N482" s="25">
        <f>ROUND(('NEW Reference'!G$6*List!$H482)+'NEW Reference'!G$7,0)</f>
        <v>3479</v>
      </c>
      <c r="O482" s="25">
        <f>ROUND(('NEW Reference'!H$6*List!$H482)+'NEW Reference'!H$7,0)</f>
        <v>3612</v>
      </c>
      <c r="P482" s="25">
        <f>ROUND(('NEW Reference'!I$6*List!$H482)+'NEW Reference'!I$7,0)</f>
        <v>3754</v>
      </c>
      <c r="Q482" s="25">
        <f>ROUND(('NEW Reference'!J$6*List!$H482)+'NEW Reference'!J$7,0)</f>
        <v>4347</v>
      </c>
      <c r="R482" s="25">
        <f>ROUND(('NEW Reference'!K$6*List!$H482)+'NEW Reference'!K$7,0)</f>
        <v>4484</v>
      </c>
      <c r="S482" s="25">
        <f>ROUND(('NEW Reference'!L$6*List!$H482)+'NEW Reference'!L$7,0)</f>
        <v>4839</v>
      </c>
      <c r="T482" s="25">
        <f>ROUND(('NEW Reference'!M$6*List!$H482)+'NEW Reference'!M$7,0)</f>
        <v>5779</v>
      </c>
      <c r="U482" s="25">
        <f>ROUND(('NEW Reference'!N$6*List!$H482)+'NEW Reference'!N$7,0)</f>
        <v>23318</v>
      </c>
      <c r="V482" s="26">
        <f>ROUND(('NEW Reference'!O$6*List!$H482)+'NEW Reference'!O$7,0)</f>
        <v>867</v>
      </c>
      <c r="W482" s="26">
        <f>ROUND(('NEW Reference'!P$6*List!$H482)+'NEW Reference'!P$7,0)</f>
        <v>1222</v>
      </c>
      <c r="X482" s="26">
        <f>ROUND(('NEW Reference'!Q$6*List!$H482)+'NEW Reference'!Q$7,0)</f>
        <v>611</v>
      </c>
      <c r="Z482" s="3" t="str">
        <f t="shared" si="25"/>
        <v>HARALSON, Georgia</v>
      </c>
      <c r="AA482" s="79" t="s">
        <v>969</v>
      </c>
      <c r="AB482" s="28" t="s">
        <v>91</v>
      </c>
      <c r="AC482" s="30" t="s">
        <v>862</v>
      </c>
      <c r="AD482" s="31"/>
      <c r="AE482" s="20">
        <f t="shared" si="24"/>
        <v>1.0192000000000001</v>
      </c>
      <c r="AF482" s="75">
        <v>49620</v>
      </c>
      <c r="AG482" t="s">
        <v>970</v>
      </c>
      <c r="AH482" s="20">
        <v>0.94110000000000005</v>
      </c>
    </row>
    <row r="483" spans="1:34">
      <c r="A483" s="83">
        <v>11580</v>
      </c>
      <c r="B483" s="83">
        <v>13145</v>
      </c>
      <c r="C483" s="85">
        <v>17980</v>
      </c>
      <c r="D483" s="78" t="s">
        <v>214</v>
      </c>
      <c r="E483" s="79" t="s">
        <v>971</v>
      </c>
      <c r="F483" s="33" t="s">
        <v>862</v>
      </c>
      <c r="G483" s="24" t="s">
        <v>90</v>
      </c>
      <c r="H483" s="80">
        <f t="shared" si="23"/>
        <v>0.77959999999999996</v>
      </c>
      <c r="I483" s="25">
        <f>ROUND(('NEW Reference'!B$6*List!$H483)+'NEW Reference'!B$7,0)</f>
        <v>1099</v>
      </c>
      <c r="J483" s="25">
        <f>ROUND(('NEW Reference'!C$6*List!$H483)+'NEW Reference'!C$7,0)</f>
        <v>1639</v>
      </c>
      <c r="K483" s="25">
        <f>ROUND(('NEW Reference'!D$6*List!$H483)+'NEW Reference'!D$7,0)</f>
        <v>1964</v>
      </c>
      <c r="L483" s="25">
        <f>ROUND(('NEW Reference'!E$6*List!$H483)+'NEW Reference'!E$7,0)</f>
        <v>2428</v>
      </c>
      <c r="M483" s="25">
        <f>ROUND(('NEW Reference'!F$6*List!$H483)+'NEW Reference'!F$7,0)</f>
        <v>2530</v>
      </c>
      <c r="N483" s="25">
        <f>ROUND(('NEW Reference'!G$6*List!$H483)+'NEW Reference'!G$7,0)</f>
        <v>2864</v>
      </c>
      <c r="O483" s="25">
        <f>ROUND(('NEW Reference'!H$6*List!$H483)+'NEW Reference'!H$7,0)</f>
        <v>2973</v>
      </c>
      <c r="P483" s="25">
        <f>ROUND(('NEW Reference'!I$6*List!$H483)+'NEW Reference'!I$7,0)</f>
        <v>3090</v>
      </c>
      <c r="Q483" s="25">
        <f>ROUND(('NEW Reference'!J$6*List!$H483)+'NEW Reference'!J$7,0)</f>
        <v>3578</v>
      </c>
      <c r="R483" s="25">
        <f>ROUND(('NEW Reference'!K$6*List!$H483)+'NEW Reference'!K$7,0)</f>
        <v>3691</v>
      </c>
      <c r="S483" s="25">
        <f>ROUND(('NEW Reference'!L$6*List!$H483)+'NEW Reference'!L$7,0)</f>
        <v>3983</v>
      </c>
      <c r="T483" s="25">
        <f>ROUND(('NEW Reference'!M$6*List!$H483)+'NEW Reference'!M$7,0)</f>
        <v>4757</v>
      </c>
      <c r="U483" s="25">
        <f>ROUND(('NEW Reference'!N$6*List!$H483)+'NEW Reference'!N$7,0)</f>
        <v>19193</v>
      </c>
      <c r="V483" s="26">
        <f>ROUND(('NEW Reference'!O$6*List!$H483)+'NEW Reference'!O$7,0)</f>
        <v>714</v>
      </c>
      <c r="W483" s="26">
        <f>ROUND(('NEW Reference'!P$6*List!$H483)+'NEW Reference'!P$7,0)</f>
        <v>1005</v>
      </c>
      <c r="X483" s="26">
        <f>ROUND(('NEW Reference'!Q$6*List!$H483)+'NEW Reference'!Q$7,0)</f>
        <v>503</v>
      </c>
      <c r="Z483" s="3" t="str">
        <f t="shared" si="25"/>
        <v>HARRIS, Georgia</v>
      </c>
      <c r="AA483" s="79" t="s">
        <v>971</v>
      </c>
      <c r="AB483" s="28" t="s">
        <v>91</v>
      </c>
      <c r="AC483" s="30" t="s">
        <v>862</v>
      </c>
      <c r="AD483" s="31"/>
      <c r="AE483" s="20">
        <f t="shared" si="24"/>
        <v>0.77959999999999996</v>
      </c>
      <c r="AF483" s="75">
        <v>49660</v>
      </c>
      <c r="AG483" t="s">
        <v>972</v>
      </c>
      <c r="AH483" s="20">
        <v>0.86639999999999995</v>
      </c>
    </row>
    <row r="484" spans="1:34">
      <c r="A484" s="83">
        <v>11581</v>
      </c>
      <c r="B484" s="83">
        <v>13147</v>
      </c>
      <c r="C484" s="85">
        <v>99911</v>
      </c>
      <c r="D484" s="78" t="s">
        <v>113</v>
      </c>
      <c r="E484" s="79" t="s">
        <v>973</v>
      </c>
      <c r="F484" s="34" t="s">
        <v>862</v>
      </c>
      <c r="G484" s="24" t="s">
        <v>97</v>
      </c>
      <c r="H484" s="80">
        <f t="shared" si="23"/>
        <v>0.73660000000000003</v>
      </c>
      <c r="I484" s="25">
        <f>ROUND(('NEW Reference'!B$6*List!$H484)+'NEW Reference'!B$7,0)</f>
        <v>1057</v>
      </c>
      <c r="J484" s="25">
        <f>ROUND(('NEW Reference'!C$6*List!$H484)+'NEW Reference'!C$7,0)</f>
        <v>1576</v>
      </c>
      <c r="K484" s="25">
        <f>ROUND(('NEW Reference'!D$6*List!$H484)+'NEW Reference'!D$7,0)</f>
        <v>1888</v>
      </c>
      <c r="L484" s="25">
        <f>ROUND(('NEW Reference'!E$6*List!$H484)+'NEW Reference'!E$7,0)</f>
        <v>2335</v>
      </c>
      <c r="M484" s="25">
        <f>ROUND(('NEW Reference'!F$6*List!$H484)+'NEW Reference'!F$7,0)</f>
        <v>2432</v>
      </c>
      <c r="N484" s="25">
        <f>ROUND(('NEW Reference'!G$6*List!$H484)+'NEW Reference'!G$7,0)</f>
        <v>2753</v>
      </c>
      <c r="O484" s="25">
        <f>ROUND(('NEW Reference'!H$6*List!$H484)+'NEW Reference'!H$7,0)</f>
        <v>2858</v>
      </c>
      <c r="P484" s="25">
        <f>ROUND(('NEW Reference'!I$6*List!$H484)+'NEW Reference'!I$7,0)</f>
        <v>2971</v>
      </c>
      <c r="Q484" s="25">
        <f>ROUND(('NEW Reference'!J$6*List!$H484)+'NEW Reference'!J$7,0)</f>
        <v>3440</v>
      </c>
      <c r="R484" s="25">
        <f>ROUND(('NEW Reference'!K$6*List!$H484)+'NEW Reference'!K$7,0)</f>
        <v>3549</v>
      </c>
      <c r="S484" s="25">
        <f>ROUND(('NEW Reference'!L$6*List!$H484)+'NEW Reference'!L$7,0)</f>
        <v>3829</v>
      </c>
      <c r="T484" s="25">
        <f>ROUND(('NEW Reference'!M$6*List!$H484)+'NEW Reference'!M$7,0)</f>
        <v>4573</v>
      </c>
      <c r="U484" s="25">
        <f>ROUND(('NEW Reference'!N$6*List!$H484)+'NEW Reference'!N$7,0)</f>
        <v>18453</v>
      </c>
      <c r="V484" s="26">
        <f>ROUND(('NEW Reference'!O$6*List!$H484)+'NEW Reference'!O$7,0)</f>
        <v>686</v>
      </c>
      <c r="W484" s="26">
        <f>ROUND(('NEW Reference'!P$6*List!$H484)+'NEW Reference'!P$7,0)</f>
        <v>967</v>
      </c>
      <c r="X484" s="26">
        <f>ROUND(('NEW Reference'!Q$6*List!$H484)+'NEW Reference'!Q$7,0)</f>
        <v>483</v>
      </c>
      <c r="Z484" s="3" t="str">
        <f t="shared" si="25"/>
        <v>HART, Georgia</v>
      </c>
      <c r="AA484" s="79" t="s">
        <v>973</v>
      </c>
      <c r="AB484" s="28" t="s">
        <v>91</v>
      </c>
      <c r="AC484" s="30" t="s">
        <v>862</v>
      </c>
      <c r="AD484" s="31"/>
      <c r="AE484" s="20">
        <f t="shared" si="24"/>
        <v>0.73660000000000003</v>
      </c>
      <c r="AF484" s="76">
        <v>49700</v>
      </c>
      <c r="AG484" t="s">
        <v>582</v>
      </c>
      <c r="AH484" s="20">
        <v>1.3594999999999999</v>
      </c>
    </row>
    <row r="485" spans="1:34">
      <c r="A485" s="83">
        <v>11590</v>
      </c>
      <c r="B485" s="83">
        <v>13149</v>
      </c>
      <c r="C485" s="85">
        <v>12054</v>
      </c>
      <c r="D485" s="78" t="s">
        <v>249</v>
      </c>
      <c r="E485" s="79" t="s">
        <v>974</v>
      </c>
      <c r="F485" s="33" t="s">
        <v>862</v>
      </c>
      <c r="G485" s="24" t="s">
        <v>90</v>
      </c>
      <c r="H485" s="80">
        <f t="shared" ref="H485:H548" si="26">IFERROR(INDEX($AH:$AH,MATCH($C485,$AF:$AF,0)),"")</f>
        <v>1.0038</v>
      </c>
      <c r="I485" s="25">
        <f>ROUND(('NEW Reference'!B$6*List!$H485)+'NEW Reference'!B$7,0)</f>
        <v>1320</v>
      </c>
      <c r="J485" s="25">
        <f>ROUND(('NEW Reference'!C$6*List!$H485)+'NEW Reference'!C$7,0)</f>
        <v>1969</v>
      </c>
      <c r="K485" s="25">
        <f>ROUND(('NEW Reference'!D$6*List!$H485)+'NEW Reference'!D$7,0)</f>
        <v>2359</v>
      </c>
      <c r="L485" s="25">
        <f>ROUND(('NEW Reference'!E$6*List!$H485)+'NEW Reference'!E$7,0)</f>
        <v>2917</v>
      </c>
      <c r="M485" s="25">
        <f>ROUND(('NEW Reference'!F$6*List!$H485)+'NEW Reference'!F$7,0)</f>
        <v>3039</v>
      </c>
      <c r="N485" s="25">
        <f>ROUND(('NEW Reference'!G$6*List!$H485)+'NEW Reference'!G$7,0)</f>
        <v>3440</v>
      </c>
      <c r="O485" s="25">
        <f>ROUND(('NEW Reference'!H$6*List!$H485)+'NEW Reference'!H$7,0)</f>
        <v>3571</v>
      </c>
      <c r="P485" s="25">
        <f>ROUND(('NEW Reference'!I$6*List!$H485)+'NEW Reference'!I$7,0)</f>
        <v>3711</v>
      </c>
      <c r="Q485" s="25">
        <f>ROUND(('NEW Reference'!J$6*List!$H485)+'NEW Reference'!J$7,0)</f>
        <v>4298</v>
      </c>
      <c r="R485" s="25">
        <f>ROUND(('NEW Reference'!K$6*List!$H485)+'NEW Reference'!K$7,0)</f>
        <v>4433</v>
      </c>
      <c r="S485" s="25">
        <f>ROUND(('NEW Reference'!L$6*List!$H485)+'NEW Reference'!L$7,0)</f>
        <v>4784</v>
      </c>
      <c r="T485" s="25">
        <f>ROUND(('NEW Reference'!M$6*List!$H485)+'NEW Reference'!M$7,0)</f>
        <v>5713</v>
      </c>
      <c r="U485" s="25">
        <f>ROUND(('NEW Reference'!N$6*List!$H485)+'NEW Reference'!N$7,0)</f>
        <v>23053</v>
      </c>
      <c r="V485" s="26">
        <f>ROUND(('NEW Reference'!O$6*List!$H485)+'NEW Reference'!O$7,0)</f>
        <v>857</v>
      </c>
      <c r="W485" s="26">
        <f>ROUND(('NEW Reference'!P$6*List!$H485)+'NEW Reference'!P$7,0)</f>
        <v>1208</v>
      </c>
      <c r="X485" s="26">
        <f>ROUND(('NEW Reference'!Q$6*List!$H485)+'NEW Reference'!Q$7,0)</f>
        <v>604</v>
      </c>
      <c r="Z485" s="3" t="str">
        <f t="shared" si="25"/>
        <v>HEARD, Georgia</v>
      </c>
      <c r="AA485" s="79" t="s">
        <v>974</v>
      </c>
      <c r="AB485" s="28" t="s">
        <v>91</v>
      </c>
      <c r="AC485" s="30" t="s">
        <v>862</v>
      </c>
      <c r="AD485" s="31"/>
      <c r="AE485" s="20">
        <f t="shared" si="24"/>
        <v>1.0038</v>
      </c>
      <c r="AF485" s="76">
        <v>49740</v>
      </c>
      <c r="AG485" t="s">
        <v>333</v>
      </c>
      <c r="AH485" s="20">
        <v>0.95040000000000002</v>
      </c>
    </row>
    <row r="486" spans="1:34">
      <c r="A486" s="83">
        <v>11591</v>
      </c>
      <c r="B486" s="83">
        <v>13151</v>
      </c>
      <c r="C486" s="85">
        <v>12054</v>
      </c>
      <c r="D486" s="78" t="s">
        <v>249</v>
      </c>
      <c r="E486" s="79" t="s">
        <v>164</v>
      </c>
      <c r="F486" s="33" t="s">
        <v>862</v>
      </c>
      <c r="G486" s="24" t="s">
        <v>90</v>
      </c>
      <c r="H486" s="80">
        <f t="shared" si="26"/>
        <v>1.0038</v>
      </c>
      <c r="I486" s="25">
        <f>ROUND(('NEW Reference'!B$6*List!$H486)+'NEW Reference'!B$7,0)</f>
        <v>1320</v>
      </c>
      <c r="J486" s="25">
        <f>ROUND(('NEW Reference'!C$6*List!$H486)+'NEW Reference'!C$7,0)</f>
        <v>1969</v>
      </c>
      <c r="K486" s="25">
        <f>ROUND(('NEW Reference'!D$6*List!$H486)+'NEW Reference'!D$7,0)</f>
        <v>2359</v>
      </c>
      <c r="L486" s="25">
        <f>ROUND(('NEW Reference'!E$6*List!$H486)+'NEW Reference'!E$7,0)</f>
        <v>2917</v>
      </c>
      <c r="M486" s="25">
        <f>ROUND(('NEW Reference'!F$6*List!$H486)+'NEW Reference'!F$7,0)</f>
        <v>3039</v>
      </c>
      <c r="N486" s="25">
        <f>ROUND(('NEW Reference'!G$6*List!$H486)+'NEW Reference'!G$7,0)</f>
        <v>3440</v>
      </c>
      <c r="O486" s="25">
        <f>ROUND(('NEW Reference'!H$6*List!$H486)+'NEW Reference'!H$7,0)</f>
        <v>3571</v>
      </c>
      <c r="P486" s="25">
        <f>ROUND(('NEW Reference'!I$6*List!$H486)+'NEW Reference'!I$7,0)</f>
        <v>3711</v>
      </c>
      <c r="Q486" s="25">
        <f>ROUND(('NEW Reference'!J$6*List!$H486)+'NEW Reference'!J$7,0)</f>
        <v>4298</v>
      </c>
      <c r="R486" s="25">
        <f>ROUND(('NEW Reference'!K$6*List!$H486)+'NEW Reference'!K$7,0)</f>
        <v>4433</v>
      </c>
      <c r="S486" s="25">
        <f>ROUND(('NEW Reference'!L$6*List!$H486)+'NEW Reference'!L$7,0)</f>
        <v>4784</v>
      </c>
      <c r="T486" s="25">
        <f>ROUND(('NEW Reference'!M$6*List!$H486)+'NEW Reference'!M$7,0)</f>
        <v>5713</v>
      </c>
      <c r="U486" s="25">
        <f>ROUND(('NEW Reference'!N$6*List!$H486)+'NEW Reference'!N$7,0)</f>
        <v>23053</v>
      </c>
      <c r="V486" s="26">
        <f>ROUND(('NEW Reference'!O$6*List!$H486)+'NEW Reference'!O$7,0)</f>
        <v>857</v>
      </c>
      <c r="W486" s="26">
        <f>ROUND(('NEW Reference'!P$6*List!$H486)+'NEW Reference'!P$7,0)</f>
        <v>1208</v>
      </c>
      <c r="X486" s="26">
        <f>ROUND(('NEW Reference'!Q$6*List!$H486)+'NEW Reference'!Q$7,0)</f>
        <v>604</v>
      </c>
      <c r="Z486" s="3" t="str">
        <f t="shared" si="25"/>
        <v>HENRY, Georgia</v>
      </c>
      <c r="AA486" s="79" t="s">
        <v>164</v>
      </c>
      <c r="AB486" s="28" t="s">
        <v>91</v>
      </c>
      <c r="AC486" s="23" t="s">
        <v>862</v>
      </c>
      <c r="AD486" s="29"/>
      <c r="AE486" s="20">
        <f t="shared" si="24"/>
        <v>1.0038</v>
      </c>
    </row>
    <row r="487" spans="1:34">
      <c r="A487" s="83">
        <v>11600</v>
      </c>
      <c r="B487" s="83">
        <v>13153</v>
      </c>
      <c r="C487" s="85">
        <v>47580</v>
      </c>
      <c r="D487" s="78" t="s">
        <v>937</v>
      </c>
      <c r="E487" s="79" t="s">
        <v>166</v>
      </c>
      <c r="F487" s="33" t="s">
        <v>862</v>
      </c>
      <c r="G487" s="24" t="s">
        <v>90</v>
      </c>
      <c r="H487" s="80">
        <f t="shared" si="26"/>
        <v>0.74470000000000003</v>
      </c>
      <c r="I487" s="25">
        <f>ROUND(('NEW Reference'!B$6*List!$H487)+'NEW Reference'!B$7,0)</f>
        <v>1065</v>
      </c>
      <c r="J487" s="25">
        <f>ROUND(('NEW Reference'!C$6*List!$H487)+'NEW Reference'!C$7,0)</f>
        <v>1588</v>
      </c>
      <c r="K487" s="25">
        <f>ROUND(('NEW Reference'!D$6*List!$H487)+'NEW Reference'!D$7,0)</f>
        <v>1903</v>
      </c>
      <c r="L487" s="25">
        <f>ROUND(('NEW Reference'!E$6*List!$H487)+'NEW Reference'!E$7,0)</f>
        <v>2352</v>
      </c>
      <c r="M487" s="25">
        <f>ROUND(('NEW Reference'!F$6*List!$H487)+'NEW Reference'!F$7,0)</f>
        <v>2451</v>
      </c>
      <c r="N487" s="25">
        <f>ROUND(('NEW Reference'!G$6*List!$H487)+'NEW Reference'!G$7,0)</f>
        <v>2774</v>
      </c>
      <c r="O487" s="25">
        <f>ROUND(('NEW Reference'!H$6*List!$H487)+'NEW Reference'!H$7,0)</f>
        <v>2880</v>
      </c>
      <c r="P487" s="25">
        <f>ROUND(('NEW Reference'!I$6*List!$H487)+'NEW Reference'!I$7,0)</f>
        <v>2993</v>
      </c>
      <c r="Q487" s="25">
        <f>ROUND(('NEW Reference'!J$6*List!$H487)+'NEW Reference'!J$7,0)</f>
        <v>3466</v>
      </c>
      <c r="R487" s="25">
        <f>ROUND(('NEW Reference'!K$6*List!$H487)+'NEW Reference'!K$7,0)</f>
        <v>3575</v>
      </c>
      <c r="S487" s="25">
        <f>ROUND(('NEW Reference'!L$6*List!$H487)+'NEW Reference'!L$7,0)</f>
        <v>3858</v>
      </c>
      <c r="T487" s="25">
        <f>ROUND(('NEW Reference'!M$6*List!$H487)+'NEW Reference'!M$7,0)</f>
        <v>4608</v>
      </c>
      <c r="U487" s="25">
        <f>ROUND(('NEW Reference'!N$6*List!$H487)+'NEW Reference'!N$7,0)</f>
        <v>18592</v>
      </c>
      <c r="V487" s="26">
        <f>ROUND(('NEW Reference'!O$6*List!$H487)+'NEW Reference'!O$7,0)</f>
        <v>691</v>
      </c>
      <c r="W487" s="26">
        <f>ROUND(('NEW Reference'!P$6*List!$H487)+'NEW Reference'!P$7,0)</f>
        <v>974</v>
      </c>
      <c r="X487" s="26">
        <f>ROUND(('NEW Reference'!Q$6*List!$H487)+'NEW Reference'!Q$7,0)</f>
        <v>487</v>
      </c>
      <c r="Z487" s="3" t="str">
        <f t="shared" si="25"/>
        <v>HOUSTON, Georgia</v>
      </c>
      <c r="AA487" s="79" t="s">
        <v>166</v>
      </c>
      <c r="AB487" s="28" t="s">
        <v>91</v>
      </c>
      <c r="AC487" s="23" t="s">
        <v>862</v>
      </c>
      <c r="AD487" s="29"/>
      <c r="AE487" s="20">
        <f t="shared" si="24"/>
        <v>0.74470000000000003</v>
      </c>
    </row>
    <row r="488" spans="1:34">
      <c r="A488" s="83">
        <v>11601</v>
      </c>
      <c r="B488" s="83">
        <v>13155</v>
      </c>
      <c r="C488" s="85">
        <v>99911</v>
      </c>
      <c r="D488" s="78" t="s">
        <v>113</v>
      </c>
      <c r="E488" s="79" t="s">
        <v>975</v>
      </c>
      <c r="F488" s="34" t="s">
        <v>862</v>
      </c>
      <c r="G488" s="24" t="s">
        <v>97</v>
      </c>
      <c r="H488" s="80">
        <f t="shared" si="26"/>
        <v>0.73660000000000003</v>
      </c>
      <c r="I488" s="25">
        <f>ROUND(('NEW Reference'!B$6*List!$H488)+'NEW Reference'!B$7,0)</f>
        <v>1057</v>
      </c>
      <c r="J488" s="25">
        <f>ROUND(('NEW Reference'!C$6*List!$H488)+'NEW Reference'!C$7,0)</f>
        <v>1576</v>
      </c>
      <c r="K488" s="25">
        <f>ROUND(('NEW Reference'!D$6*List!$H488)+'NEW Reference'!D$7,0)</f>
        <v>1888</v>
      </c>
      <c r="L488" s="25">
        <f>ROUND(('NEW Reference'!E$6*List!$H488)+'NEW Reference'!E$7,0)</f>
        <v>2335</v>
      </c>
      <c r="M488" s="25">
        <f>ROUND(('NEW Reference'!F$6*List!$H488)+'NEW Reference'!F$7,0)</f>
        <v>2432</v>
      </c>
      <c r="N488" s="25">
        <f>ROUND(('NEW Reference'!G$6*List!$H488)+'NEW Reference'!G$7,0)</f>
        <v>2753</v>
      </c>
      <c r="O488" s="25">
        <f>ROUND(('NEW Reference'!H$6*List!$H488)+'NEW Reference'!H$7,0)</f>
        <v>2858</v>
      </c>
      <c r="P488" s="25">
        <f>ROUND(('NEW Reference'!I$6*List!$H488)+'NEW Reference'!I$7,0)</f>
        <v>2971</v>
      </c>
      <c r="Q488" s="25">
        <f>ROUND(('NEW Reference'!J$6*List!$H488)+'NEW Reference'!J$7,0)</f>
        <v>3440</v>
      </c>
      <c r="R488" s="25">
        <f>ROUND(('NEW Reference'!K$6*List!$H488)+'NEW Reference'!K$7,0)</f>
        <v>3549</v>
      </c>
      <c r="S488" s="25">
        <f>ROUND(('NEW Reference'!L$6*List!$H488)+'NEW Reference'!L$7,0)</f>
        <v>3829</v>
      </c>
      <c r="T488" s="25">
        <f>ROUND(('NEW Reference'!M$6*List!$H488)+'NEW Reference'!M$7,0)</f>
        <v>4573</v>
      </c>
      <c r="U488" s="25">
        <f>ROUND(('NEW Reference'!N$6*List!$H488)+'NEW Reference'!N$7,0)</f>
        <v>18453</v>
      </c>
      <c r="V488" s="26">
        <f>ROUND(('NEW Reference'!O$6*List!$H488)+'NEW Reference'!O$7,0)</f>
        <v>686</v>
      </c>
      <c r="W488" s="26">
        <f>ROUND(('NEW Reference'!P$6*List!$H488)+'NEW Reference'!P$7,0)</f>
        <v>967</v>
      </c>
      <c r="X488" s="26">
        <f>ROUND(('NEW Reference'!Q$6*List!$H488)+'NEW Reference'!Q$7,0)</f>
        <v>483</v>
      </c>
      <c r="Z488" s="3" t="str">
        <f t="shared" si="25"/>
        <v>IRWIN, Georgia</v>
      </c>
      <c r="AA488" s="79" t="s">
        <v>975</v>
      </c>
      <c r="AB488" s="28" t="s">
        <v>91</v>
      </c>
      <c r="AC488" s="23" t="s">
        <v>862</v>
      </c>
      <c r="AD488" s="29"/>
      <c r="AE488" s="20">
        <f t="shared" si="24"/>
        <v>0.73660000000000003</v>
      </c>
    </row>
    <row r="489" spans="1:34">
      <c r="A489" s="83">
        <v>11610</v>
      </c>
      <c r="B489" s="83">
        <v>13157</v>
      </c>
      <c r="C489" s="85">
        <v>99911</v>
      </c>
      <c r="D489" s="78" t="s">
        <v>113</v>
      </c>
      <c r="E489" s="79" t="s">
        <v>168</v>
      </c>
      <c r="F489" s="34" t="s">
        <v>862</v>
      </c>
      <c r="G489" s="24" t="s">
        <v>97</v>
      </c>
      <c r="H489" s="80">
        <f t="shared" si="26"/>
        <v>0.73660000000000003</v>
      </c>
      <c r="I489" s="25">
        <f>ROUND(('NEW Reference'!B$6*List!$H489)+'NEW Reference'!B$7,0)</f>
        <v>1057</v>
      </c>
      <c r="J489" s="25">
        <f>ROUND(('NEW Reference'!C$6*List!$H489)+'NEW Reference'!C$7,0)</f>
        <v>1576</v>
      </c>
      <c r="K489" s="25">
        <f>ROUND(('NEW Reference'!D$6*List!$H489)+'NEW Reference'!D$7,0)</f>
        <v>1888</v>
      </c>
      <c r="L489" s="25">
        <f>ROUND(('NEW Reference'!E$6*List!$H489)+'NEW Reference'!E$7,0)</f>
        <v>2335</v>
      </c>
      <c r="M489" s="25">
        <f>ROUND(('NEW Reference'!F$6*List!$H489)+'NEW Reference'!F$7,0)</f>
        <v>2432</v>
      </c>
      <c r="N489" s="25">
        <f>ROUND(('NEW Reference'!G$6*List!$H489)+'NEW Reference'!G$7,0)</f>
        <v>2753</v>
      </c>
      <c r="O489" s="25">
        <f>ROUND(('NEW Reference'!H$6*List!$H489)+'NEW Reference'!H$7,0)</f>
        <v>2858</v>
      </c>
      <c r="P489" s="25">
        <f>ROUND(('NEW Reference'!I$6*List!$H489)+'NEW Reference'!I$7,0)</f>
        <v>2971</v>
      </c>
      <c r="Q489" s="25">
        <f>ROUND(('NEW Reference'!J$6*List!$H489)+'NEW Reference'!J$7,0)</f>
        <v>3440</v>
      </c>
      <c r="R489" s="25">
        <f>ROUND(('NEW Reference'!K$6*List!$H489)+'NEW Reference'!K$7,0)</f>
        <v>3549</v>
      </c>
      <c r="S489" s="25">
        <f>ROUND(('NEW Reference'!L$6*List!$H489)+'NEW Reference'!L$7,0)</f>
        <v>3829</v>
      </c>
      <c r="T489" s="25">
        <f>ROUND(('NEW Reference'!M$6*List!$H489)+'NEW Reference'!M$7,0)</f>
        <v>4573</v>
      </c>
      <c r="U489" s="25">
        <f>ROUND(('NEW Reference'!N$6*List!$H489)+'NEW Reference'!N$7,0)</f>
        <v>18453</v>
      </c>
      <c r="V489" s="26">
        <f>ROUND(('NEW Reference'!O$6*List!$H489)+'NEW Reference'!O$7,0)</f>
        <v>686</v>
      </c>
      <c r="W489" s="26">
        <f>ROUND(('NEW Reference'!P$6*List!$H489)+'NEW Reference'!P$7,0)</f>
        <v>967</v>
      </c>
      <c r="X489" s="26">
        <f>ROUND(('NEW Reference'!Q$6*List!$H489)+'NEW Reference'!Q$7,0)</f>
        <v>483</v>
      </c>
      <c r="Z489" s="3" t="str">
        <f t="shared" si="25"/>
        <v>JACKSON, Georgia</v>
      </c>
      <c r="AA489" s="79" t="s">
        <v>168</v>
      </c>
      <c r="AB489" s="28" t="s">
        <v>91</v>
      </c>
      <c r="AC489" s="30" t="s">
        <v>862</v>
      </c>
      <c r="AD489" s="31"/>
      <c r="AE489" s="20">
        <f t="shared" si="24"/>
        <v>0.73660000000000003</v>
      </c>
    </row>
    <row r="490" spans="1:34">
      <c r="A490" s="83">
        <v>11611</v>
      </c>
      <c r="B490" s="83">
        <v>13159</v>
      </c>
      <c r="C490" s="85">
        <v>12054</v>
      </c>
      <c r="D490" s="78" t="s">
        <v>249</v>
      </c>
      <c r="E490" s="79" t="s">
        <v>976</v>
      </c>
      <c r="F490" s="33" t="s">
        <v>862</v>
      </c>
      <c r="G490" s="24" t="s">
        <v>90</v>
      </c>
      <c r="H490" s="80">
        <f t="shared" si="26"/>
        <v>1.0038</v>
      </c>
      <c r="I490" s="25">
        <f>ROUND(('NEW Reference'!B$6*List!$H490)+'NEW Reference'!B$7,0)</f>
        <v>1320</v>
      </c>
      <c r="J490" s="25">
        <f>ROUND(('NEW Reference'!C$6*List!$H490)+'NEW Reference'!C$7,0)</f>
        <v>1969</v>
      </c>
      <c r="K490" s="25">
        <f>ROUND(('NEW Reference'!D$6*List!$H490)+'NEW Reference'!D$7,0)</f>
        <v>2359</v>
      </c>
      <c r="L490" s="25">
        <f>ROUND(('NEW Reference'!E$6*List!$H490)+'NEW Reference'!E$7,0)</f>
        <v>2917</v>
      </c>
      <c r="M490" s="25">
        <f>ROUND(('NEW Reference'!F$6*List!$H490)+'NEW Reference'!F$7,0)</f>
        <v>3039</v>
      </c>
      <c r="N490" s="25">
        <f>ROUND(('NEW Reference'!G$6*List!$H490)+'NEW Reference'!G$7,0)</f>
        <v>3440</v>
      </c>
      <c r="O490" s="25">
        <f>ROUND(('NEW Reference'!H$6*List!$H490)+'NEW Reference'!H$7,0)</f>
        <v>3571</v>
      </c>
      <c r="P490" s="25">
        <f>ROUND(('NEW Reference'!I$6*List!$H490)+'NEW Reference'!I$7,0)</f>
        <v>3711</v>
      </c>
      <c r="Q490" s="25">
        <f>ROUND(('NEW Reference'!J$6*List!$H490)+'NEW Reference'!J$7,0)</f>
        <v>4298</v>
      </c>
      <c r="R490" s="25">
        <f>ROUND(('NEW Reference'!K$6*List!$H490)+'NEW Reference'!K$7,0)</f>
        <v>4433</v>
      </c>
      <c r="S490" s="25">
        <f>ROUND(('NEW Reference'!L$6*List!$H490)+'NEW Reference'!L$7,0)</f>
        <v>4784</v>
      </c>
      <c r="T490" s="25">
        <f>ROUND(('NEW Reference'!M$6*List!$H490)+'NEW Reference'!M$7,0)</f>
        <v>5713</v>
      </c>
      <c r="U490" s="25">
        <f>ROUND(('NEW Reference'!N$6*List!$H490)+'NEW Reference'!N$7,0)</f>
        <v>23053</v>
      </c>
      <c r="V490" s="26">
        <f>ROUND(('NEW Reference'!O$6*List!$H490)+'NEW Reference'!O$7,0)</f>
        <v>857</v>
      </c>
      <c r="W490" s="26">
        <f>ROUND(('NEW Reference'!P$6*List!$H490)+'NEW Reference'!P$7,0)</f>
        <v>1208</v>
      </c>
      <c r="X490" s="26">
        <f>ROUND(('NEW Reference'!Q$6*List!$H490)+'NEW Reference'!Q$7,0)</f>
        <v>604</v>
      </c>
      <c r="Z490" s="3" t="str">
        <f t="shared" si="25"/>
        <v>JASPER, Georgia</v>
      </c>
      <c r="AA490" s="79" t="s">
        <v>976</v>
      </c>
      <c r="AB490" s="28" t="s">
        <v>91</v>
      </c>
      <c r="AC490" s="23" t="s">
        <v>862</v>
      </c>
      <c r="AD490" s="29"/>
      <c r="AE490" s="20">
        <f t="shared" si="24"/>
        <v>1.0038</v>
      </c>
    </row>
    <row r="491" spans="1:34">
      <c r="A491" s="83">
        <v>11612</v>
      </c>
      <c r="B491" s="83">
        <v>13161</v>
      </c>
      <c r="C491" s="85">
        <v>99911</v>
      </c>
      <c r="D491" s="78" t="s">
        <v>113</v>
      </c>
      <c r="E491" s="79" t="s">
        <v>977</v>
      </c>
      <c r="F491" s="34" t="s">
        <v>862</v>
      </c>
      <c r="G491" s="24" t="s">
        <v>97</v>
      </c>
      <c r="H491" s="80">
        <f t="shared" si="26"/>
        <v>0.73660000000000003</v>
      </c>
      <c r="I491" s="25">
        <f>ROUND(('NEW Reference'!B$6*List!$H491)+'NEW Reference'!B$7,0)</f>
        <v>1057</v>
      </c>
      <c r="J491" s="25">
        <f>ROUND(('NEW Reference'!C$6*List!$H491)+'NEW Reference'!C$7,0)</f>
        <v>1576</v>
      </c>
      <c r="K491" s="25">
        <f>ROUND(('NEW Reference'!D$6*List!$H491)+'NEW Reference'!D$7,0)</f>
        <v>1888</v>
      </c>
      <c r="L491" s="25">
        <f>ROUND(('NEW Reference'!E$6*List!$H491)+'NEW Reference'!E$7,0)</f>
        <v>2335</v>
      </c>
      <c r="M491" s="25">
        <f>ROUND(('NEW Reference'!F$6*List!$H491)+'NEW Reference'!F$7,0)</f>
        <v>2432</v>
      </c>
      <c r="N491" s="25">
        <f>ROUND(('NEW Reference'!G$6*List!$H491)+'NEW Reference'!G$7,0)</f>
        <v>2753</v>
      </c>
      <c r="O491" s="25">
        <f>ROUND(('NEW Reference'!H$6*List!$H491)+'NEW Reference'!H$7,0)</f>
        <v>2858</v>
      </c>
      <c r="P491" s="25">
        <f>ROUND(('NEW Reference'!I$6*List!$H491)+'NEW Reference'!I$7,0)</f>
        <v>2971</v>
      </c>
      <c r="Q491" s="25">
        <f>ROUND(('NEW Reference'!J$6*List!$H491)+'NEW Reference'!J$7,0)</f>
        <v>3440</v>
      </c>
      <c r="R491" s="25">
        <f>ROUND(('NEW Reference'!K$6*List!$H491)+'NEW Reference'!K$7,0)</f>
        <v>3549</v>
      </c>
      <c r="S491" s="25">
        <f>ROUND(('NEW Reference'!L$6*List!$H491)+'NEW Reference'!L$7,0)</f>
        <v>3829</v>
      </c>
      <c r="T491" s="25">
        <f>ROUND(('NEW Reference'!M$6*List!$H491)+'NEW Reference'!M$7,0)</f>
        <v>4573</v>
      </c>
      <c r="U491" s="25">
        <f>ROUND(('NEW Reference'!N$6*List!$H491)+'NEW Reference'!N$7,0)</f>
        <v>18453</v>
      </c>
      <c r="V491" s="26">
        <f>ROUND(('NEW Reference'!O$6*List!$H491)+'NEW Reference'!O$7,0)</f>
        <v>686</v>
      </c>
      <c r="W491" s="26">
        <f>ROUND(('NEW Reference'!P$6*List!$H491)+'NEW Reference'!P$7,0)</f>
        <v>967</v>
      </c>
      <c r="X491" s="26">
        <f>ROUND(('NEW Reference'!Q$6*List!$H491)+'NEW Reference'!Q$7,0)</f>
        <v>483</v>
      </c>
      <c r="Z491" s="3" t="str">
        <f t="shared" si="25"/>
        <v>JEFF DAVIS, Georgia</v>
      </c>
      <c r="AA491" s="79" t="s">
        <v>977</v>
      </c>
      <c r="AB491" s="28" t="s">
        <v>91</v>
      </c>
      <c r="AC491" s="23" t="s">
        <v>862</v>
      </c>
      <c r="AD491" s="29"/>
      <c r="AE491" s="20">
        <f t="shared" si="24"/>
        <v>0.73660000000000003</v>
      </c>
    </row>
    <row r="492" spans="1:34">
      <c r="A492" s="83">
        <v>11620</v>
      </c>
      <c r="B492" s="83">
        <v>13163</v>
      </c>
      <c r="C492" s="85">
        <v>99911</v>
      </c>
      <c r="D492" s="78" t="s">
        <v>113</v>
      </c>
      <c r="E492" s="79" t="s">
        <v>170</v>
      </c>
      <c r="F492" s="34" t="s">
        <v>862</v>
      </c>
      <c r="G492" s="24" t="s">
        <v>97</v>
      </c>
      <c r="H492" s="80">
        <f t="shared" si="26"/>
        <v>0.73660000000000003</v>
      </c>
      <c r="I492" s="25">
        <f>ROUND(('NEW Reference'!B$6*List!$H492)+'NEW Reference'!B$7,0)</f>
        <v>1057</v>
      </c>
      <c r="J492" s="25">
        <f>ROUND(('NEW Reference'!C$6*List!$H492)+'NEW Reference'!C$7,0)</f>
        <v>1576</v>
      </c>
      <c r="K492" s="25">
        <f>ROUND(('NEW Reference'!D$6*List!$H492)+'NEW Reference'!D$7,0)</f>
        <v>1888</v>
      </c>
      <c r="L492" s="25">
        <f>ROUND(('NEW Reference'!E$6*List!$H492)+'NEW Reference'!E$7,0)</f>
        <v>2335</v>
      </c>
      <c r="M492" s="25">
        <f>ROUND(('NEW Reference'!F$6*List!$H492)+'NEW Reference'!F$7,0)</f>
        <v>2432</v>
      </c>
      <c r="N492" s="25">
        <f>ROUND(('NEW Reference'!G$6*List!$H492)+'NEW Reference'!G$7,0)</f>
        <v>2753</v>
      </c>
      <c r="O492" s="25">
        <f>ROUND(('NEW Reference'!H$6*List!$H492)+'NEW Reference'!H$7,0)</f>
        <v>2858</v>
      </c>
      <c r="P492" s="25">
        <f>ROUND(('NEW Reference'!I$6*List!$H492)+'NEW Reference'!I$7,0)</f>
        <v>2971</v>
      </c>
      <c r="Q492" s="25">
        <f>ROUND(('NEW Reference'!J$6*List!$H492)+'NEW Reference'!J$7,0)</f>
        <v>3440</v>
      </c>
      <c r="R492" s="25">
        <f>ROUND(('NEW Reference'!K$6*List!$H492)+'NEW Reference'!K$7,0)</f>
        <v>3549</v>
      </c>
      <c r="S492" s="25">
        <f>ROUND(('NEW Reference'!L$6*List!$H492)+'NEW Reference'!L$7,0)</f>
        <v>3829</v>
      </c>
      <c r="T492" s="25">
        <f>ROUND(('NEW Reference'!M$6*List!$H492)+'NEW Reference'!M$7,0)</f>
        <v>4573</v>
      </c>
      <c r="U492" s="25">
        <f>ROUND(('NEW Reference'!N$6*List!$H492)+'NEW Reference'!N$7,0)</f>
        <v>18453</v>
      </c>
      <c r="V492" s="26">
        <f>ROUND(('NEW Reference'!O$6*List!$H492)+'NEW Reference'!O$7,0)</f>
        <v>686</v>
      </c>
      <c r="W492" s="26">
        <f>ROUND(('NEW Reference'!P$6*List!$H492)+'NEW Reference'!P$7,0)</f>
        <v>967</v>
      </c>
      <c r="X492" s="26">
        <f>ROUND(('NEW Reference'!Q$6*List!$H492)+'NEW Reference'!Q$7,0)</f>
        <v>483</v>
      </c>
      <c r="Z492" s="3" t="str">
        <f t="shared" si="25"/>
        <v>JEFFERSON, Georgia</v>
      </c>
      <c r="AA492" s="79" t="s">
        <v>170</v>
      </c>
      <c r="AB492" s="28" t="s">
        <v>91</v>
      </c>
      <c r="AC492" s="23" t="s">
        <v>862</v>
      </c>
      <c r="AD492" s="29"/>
      <c r="AE492" s="20">
        <f t="shared" si="24"/>
        <v>0.73660000000000003</v>
      </c>
    </row>
    <row r="493" spans="1:34">
      <c r="A493" s="83">
        <v>11630</v>
      </c>
      <c r="B493" s="83">
        <v>13165</v>
      </c>
      <c r="C493" s="85">
        <v>99911</v>
      </c>
      <c r="D493" s="78" t="s">
        <v>113</v>
      </c>
      <c r="E493" s="79" t="s">
        <v>978</v>
      </c>
      <c r="F493" s="34" t="s">
        <v>862</v>
      </c>
      <c r="G493" s="24" t="s">
        <v>97</v>
      </c>
      <c r="H493" s="80">
        <f t="shared" si="26"/>
        <v>0.73660000000000003</v>
      </c>
      <c r="I493" s="25">
        <f>ROUND(('NEW Reference'!B$6*List!$H493)+'NEW Reference'!B$7,0)</f>
        <v>1057</v>
      </c>
      <c r="J493" s="25">
        <f>ROUND(('NEW Reference'!C$6*List!$H493)+'NEW Reference'!C$7,0)</f>
        <v>1576</v>
      </c>
      <c r="K493" s="25">
        <f>ROUND(('NEW Reference'!D$6*List!$H493)+'NEW Reference'!D$7,0)</f>
        <v>1888</v>
      </c>
      <c r="L493" s="25">
        <f>ROUND(('NEW Reference'!E$6*List!$H493)+'NEW Reference'!E$7,0)</f>
        <v>2335</v>
      </c>
      <c r="M493" s="25">
        <f>ROUND(('NEW Reference'!F$6*List!$H493)+'NEW Reference'!F$7,0)</f>
        <v>2432</v>
      </c>
      <c r="N493" s="25">
        <f>ROUND(('NEW Reference'!G$6*List!$H493)+'NEW Reference'!G$7,0)</f>
        <v>2753</v>
      </c>
      <c r="O493" s="25">
        <f>ROUND(('NEW Reference'!H$6*List!$H493)+'NEW Reference'!H$7,0)</f>
        <v>2858</v>
      </c>
      <c r="P493" s="25">
        <f>ROUND(('NEW Reference'!I$6*List!$H493)+'NEW Reference'!I$7,0)</f>
        <v>2971</v>
      </c>
      <c r="Q493" s="25">
        <f>ROUND(('NEW Reference'!J$6*List!$H493)+'NEW Reference'!J$7,0)</f>
        <v>3440</v>
      </c>
      <c r="R493" s="25">
        <f>ROUND(('NEW Reference'!K$6*List!$H493)+'NEW Reference'!K$7,0)</f>
        <v>3549</v>
      </c>
      <c r="S493" s="25">
        <f>ROUND(('NEW Reference'!L$6*List!$H493)+'NEW Reference'!L$7,0)</f>
        <v>3829</v>
      </c>
      <c r="T493" s="25">
        <f>ROUND(('NEW Reference'!M$6*List!$H493)+'NEW Reference'!M$7,0)</f>
        <v>4573</v>
      </c>
      <c r="U493" s="25">
        <f>ROUND(('NEW Reference'!N$6*List!$H493)+'NEW Reference'!N$7,0)</f>
        <v>18453</v>
      </c>
      <c r="V493" s="26">
        <f>ROUND(('NEW Reference'!O$6*List!$H493)+'NEW Reference'!O$7,0)</f>
        <v>686</v>
      </c>
      <c r="W493" s="26">
        <f>ROUND(('NEW Reference'!P$6*List!$H493)+'NEW Reference'!P$7,0)</f>
        <v>967</v>
      </c>
      <c r="X493" s="26">
        <f>ROUND(('NEW Reference'!Q$6*List!$H493)+'NEW Reference'!Q$7,0)</f>
        <v>483</v>
      </c>
      <c r="Z493" s="3" t="str">
        <f t="shared" si="25"/>
        <v>JENKINS, Georgia</v>
      </c>
      <c r="AA493" s="79" t="s">
        <v>978</v>
      </c>
      <c r="AB493" s="28" t="s">
        <v>91</v>
      </c>
      <c r="AC493" s="23" t="s">
        <v>862</v>
      </c>
      <c r="AD493" s="29"/>
      <c r="AE493" s="20">
        <f t="shared" si="24"/>
        <v>0.73660000000000003</v>
      </c>
    </row>
    <row r="494" spans="1:34">
      <c r="A494" s="83">
        <v>11640</v>
      </c>
      <c r="B494" s="83">
        <v>13167</v>
      </c>
      <c r="C494" s="85">
        <v>99911</v>
      </c>
      <c r="D494" s="78" t="s">
        <v>113</v>
      </c>
      <c r="E494" s="79" t="s">
        <v>403</v>
      </c>
      <c r="F494" s="34" t="s">
        <v>862</v>
      </c>
      <c r="G494" s="24" t="s">
        <v>97</v>
      </c>
      <c r="H494" s="80">
        <f t="shared" si="26"/>
        <v>0.73660000000000003</v>
      </c>
      <c r="I494" s="25">
        <f>ROUND(('NEW Reference'!B$6*List!$H494)+'NEW Reference'!B$7,0)</f>
        <v>1057</v>
      </c>
      <c r="J494" s="25">
        <f>ROUND(('NEW Reference'!C$6*List!$H494)+'NEW Reference'!C$7,0)</f>
        <v>1576</v>
      </c>
      <c r="K494" s="25">
        <f>ROUND(('NEW Reference'!D$6*List!$H494)+'NEW Reference'!D$7,0)</f>
        <v>1888</v>
      </c>
      <c r="L494" s="25">
        <f>ROUND(('NEW Reference'!E$6*List!$H494)+'NEW Reference'!E$7,0)</f>
        <v>2335</v>
      </c>
      <c r="M494" s="25">
        <f>ROUND(('NEW Reference'!F$6*List!$H494)+'NEW Reference'!F$7,0)</f>
        <v>2432</v>
      </c>
      <c r="N494" s="25">
        <f>ROUND(('NEW Reference'!G$6*List!$H494)+'NEW Reference'!G$7,0)</f>
        <v>2753</v>
      </c>
      <c r="O494" s="25">
        <f>ROUND(('NEW Reference'!H$6*List!$H494)+'NEW Reference'!H$7,0)</f>
        <v>2858</v>
      </c>
      <c r="P494" s="25">
        <f>ROUND(('NEW Reference'!I$6*List!$H494)+'NEW Reference'!I$7,0)</f>
        <v>2971</v>
      </c>
      <c r="Q494" s="25">
        <f>ROUND(('NEW Reference'!J$6*List!$H494)+'NEW Reference'!J$7,0)</f>
        <v>3440</v>
      </c>
      <c r="R494" s="25">
        <f>ROUND(('NEW Reference'!K$6*List!$H494)+'NEW Reference'!K$7,0)</f>
        <v>3549</v>
      </c>
      <c r="S494" s="25">
        <f>ROUND(('NEW Reference'!L$6*List!$H494)+'NEW Reference'!L$7,0)</f>
        <v>3829</v>
      </c>
      <c r="T494" s="25">
        <f>ROUND(('NEW Reference'!M$6*List!$H494)+'NEW Reference'!M$7,0)</f>
        <v>4573</v>
      </c>
      <c r="U494" s="25">
        <f>ROUND(('NEW Reference'!N$6*List!$H494)+'NEW Reference'!N$7,0)</f>
        <v>18453</v>
      </c>
      <c r="V494" s="26">
        <f>ROUND(('NEW Reference'!O$6*List!$H494)+'NEW Reference'!O$7,0)</f>
        <v>686</v>
      </c>
      <c r="W494" s="26">
        <f>ROUND(('NEW Reference'!P$6*List!$H494)+'NEW Reference'!P$7,0)</f>
        <v>967</v>
      </c>
      <c r="X494" s="26">
        <f>ROUND(('NEW Reference'!Q$6*List!$H494)+'NEW Reference'!Q$7,0)</f>
        <v>483</v>
      </c>
      <c r="Z494" s="3" t="str">
        <f t="shared" si="25"/>
        <v>JOHNSON, Georgia</v>
      </c>
      <c r="AA494" s="79" t="s">
        <v>403</v>
      </c>
      <c r="AB494" s="28" t="s">
        <v>91</v>
      </c>
      <c r="AC494" s="23" t="s">
        <v>862</v>
      </c>
      <c r="AD494" s="29"/>
      <c r="AE494" s="20">
        <f t="shared" si="24"/>
        <v>0.73660000000000003</v>
      </c>
    </row>
    <row r="495" spans="1:34">
      <c r="A495" s="83">
        <v>11650</v>
      </c>
      <c r="B495" s="83">
        <v>13169</v>
      </c>
      <c r="C495" s="85">
        <v>31420</v>
      </c>
      <c r="D495" s="78" t="s">
        <v>661</v>
      </c>
      <c r="E495" s="79" t="s">
        <v>979</v>
      </c>
      <c r="F495" s="33" t="s">
        <v>862</v>
      </c>
      <c r="G495" s="24" t="s">
        <v>90</v>
      </c>
      <c r="H495" s="80">
        <f t="shared" si="26"/>
        <v>0.8288000000000002</v>
      </c>
      <c r="I495" s="25">
        <f>ROUND(('NEW Reference'!B$6*List!$H495)+'NEW Reference'!B$7,0)</f>
        <v>1148</v>
      </c>
      <c r="J495" s="25">
        <f>ROUND(('NEW Reference'!C$6*List!$H495)+'NEW Reference'!C$7,0)</f>
        <v>1711</v>
      </c>
      <c r="K495" s="25">
        <f>ROUND(('NEW Reference'!D$6*List!$H495)+'NEW Reference'!D$7,0)</f>
        <v>2051</v>
      </c>
      <c r="L495" s="25">
        <f>ROUND(('NEW Reference'!E$6*List!$H495)+'NEW Reference'!E$7,0)</f>
        <v>2535</v>
      </c>
      <c r="M495" s="25">
        <f>ROUND(('NEW Reference'!F$6*List!$H495)+'NEW Reference'!F$7,0)</f>
        <v>2641</v>
      </c>
      <c r="N495" s="25">
        <f>ROUND(('NEW Reference'!G$6*List!$H495)+'NEW Reference'!G$7,0)</f>
        <v>2990</v>
      </c>
      <c r="O495" s="25">
        <f>ROUND(('NEW Reference'!H$6*List!$H495)+'NEW Reference'!H$7,0)</f>
        <v>3104</v>
      </c>
      <c r="P495" s="25">
        <f>ROUND(('NEW Reference'!I$6*List!$H495)+'NEW Reference'!I$7,0)</f>
        <v>3226</v>
      </c>
      <c r="Q495" s="25">
        <f>ROUND(('NEW Reference'!J$6*List!$H495)+'NEW Reference'!J$7,0)</f>
        <v>3736</v>
      </c>
      <c r="R495" s="25">
        <f>ROUND(('NEW Reference'!K$6*List!$H495)+'NEW Reference'!K$7,0)</f>
        <v>3854</v>
      </c>
      <c r="S495" s="25">
        <f>ROUND(('NEW Reference'!L$6*List!$H495)+'NEW Reference'!L$7,0)</f>
        <v>4159</v>
      </c>
      <c r="T495" s="25">
        <f>ROUND(('NEW Reference'!M$6*List!$H495)+'NEW Reference'!M$7,0)</f>
        <v>4967</v>
      </c>
      <c r="U495" s="25">
        <f>ROUND(('NEW Reference'!N$6*List!$H495)+'NEW Reference'!N$7,0)</f>
        <v>20040</v>
      </c>
      <c r="V495" s="26">
        <f>ROUND(('NEW Reference'!O$6*List!$H495)+'NEW Reference'!O$7,0)</f>
        <v>745</v>
      </c>
      <c r="W495" s="26">
        <f>ROUND(('NEW Reference'!P$6*List!$H495)+'NEW Reference'!P$7,0)</f>
        <v>1050</v>
      </c>
      <c r="X495" s="26">
        <f>ROUND(('NEW Reference'!Q$6*List!$H495)+'NEW Reference'!Q$7,0)</f>
        <v>525</v>
      </c>
      <c r="Z495" s="3" t="str">
        <f t="shared" si="25"/>
        <v>JONES, Georgia</v>
      </c>
      <c r="AA495" s="79" t="s">
        <v>979</v>
      </c>
      <c r="AB495" s="28" t="s">
        <v>91</v>
      </c>
      <c r="AC495" s="30" t="s">
        <v>862</v>
      </c>
      <c r="AD495" s="31"/>
      <c r="AE495" s="20">
        <f t="shared" si="24"/>
        <v>0.8288000000000002</v>
      </c>
    </row>
    <row r="496" spans="1:34">
      <c r="A496" s="83">
        <v>11651</v>
      </c>
      <c r="B496" s="83">
        <v>13171</v>
      </c>
      <c r="C496" s="85">
        <v>99911</v>
      </c>
      <c r="D496" s="78" t="s">
        <v>113</v>
      </c>
      <c r="E496" s="79" t="s">
        <v>172</v>
      </c>
      <c r="F496" s="33" t="s">
        <v>862</v>
      </c>
      <c r="G496" s="24" t="s">
        <v>90</v>
      </c>
      <c r="H496" s="80">
        <f t="shared" si="26"/>
        <v>0.73660000000000003</v>
      </c>
      <c r="I496" s="25">
        <f>ROUND(('NEW Reference'!B$6*List!$H496)+'NEW Reference'!B$7,0)</f>
        <v>1057</v>
      </c>
      <c r="J496" s="25">
        <f>ROUND(('NEW Reference'!C$6*List!$H496)+'NEW Reference'!C$7,0)</f>
        <v>1576</v>
      </c>
      <c r="K496" s="25">
        <f>ROUND(('NEW Reference'!D$6*List!$H496)+'NEW Reference'!D$7,0)</f>
        <v>1888</v>
      </c>
      <c r="L496" s="25">
        <f>ROUND(('NEW Reference'!E$6*List!$H496)+'NEW Reference'!E$7,0)</f>
        <v>2335</v>
      </c>
      <c r="M496" s="25">
        <f>ROUND(('NEW Reference'!F$6*List!$H496)+'NEW Reference'!F$7,0)</f>
        <v>2432</v>
      </c>
      <c r="N496" s="25">
        <f>ROUND(('NEW Reference'!G$6*List!$H496)+'NEW Reference'!G$7,0)</f>
        <v>2753</v>
      </c>
      <c r="O496" s="25">
        <f>ROUND(('NEW Reference'!H$6*List!$H496)+'NEW Reference'!H$7,0)</f>
        <v>2858</v>
      </c>
      <c r="P496" s="25">
        <f>ROUND(('NEW Reference'!I$6*List!$H496)+'NEW Reference'!I$7,0)</f>
        <v>2971</v>
      </c>
      <c r="Q496" s="25">
        <f>ROUND(('NEW Reference'!J$6*List!$H496)+'NEW Reference'!J$7,0)</f>
        <v>3440</v>
      </c>
      <c r="R496" s="25">
        <f>ROUND(('NEW Reference'!K$6*List!$H496)+'NEW Reference'!K$7,0)</f>
        <v>3549</v>
      </c>
      <c r="S496" s="25">
        <f>ROUND(('NEW Reference'!L$6*List!$H496)+'NEW Reference'!L$7,0)</f>
        <v>3829</v>
      </c>
      <c r="T496" s="25">
        <f>ROUND(('NEW Reference'!M$6*List!$H496)+'NEW Reference'!M$7,0)</f>
        <v>4573</v>
      </c>
      <c r="U496" s="25">
        <f>ROUND(('NEW Reference'!N$6*List!$H496)+'NEW Reference'!N$7,0)</f>
        <v>18453</v>
      </c>
      <c r="V496" s="26">
        <f>ROUND(('NEW Reference'!O$6*List!$H496)+'NEW Reference'!O$7,0)</f>
        <v>686</v>
      </c>
      <c r="W496" s="26">
        <f>ROUND(('NEW Reference'!P$6*List!$H496)+'NEW Reference'!P$7,0)</f>
        <v>967</v>
      </c>
      <c r="X496" s="26">
        <f>ROUND(('NEW Reference'!Q$6*List!$H496)+'NEW Reference'!Q$7,0)</f>
        <v>483</v>
      </c>
      <c r="Z496" s="3" t="str">
        <f t="shared" si="25"/>
        <v>LAMAR, Georgia</v>
      </c>
      <c r="AA496" s="79" t="s">
        <v>172</v>
      </c>
      <c r="AB496" s="28" t="s">
        <v>91</v>
      </c>
      <c r="AC496" s="30" t="s">
        <v>862</v>
      </c>
      <c r="AD496" s="31"/>
      <c r="AE496" s="20">
        <f t="shared" si="24"/>
        <v>0.73660000000000003</v>
      </c>
    </row>
    <row r="497" spans="1:31">
      <c r="A497" s="83">
        <v>11652</v>
      </c>
      <c r="B497" s="83">
        <v>13173</v>
      </c>
      <c r="C497" s="85">
        <v>46660</v>
      </c>
      <c r="D497" s="78" t="s">
        <v>882</v>
      </c>
      <c r="E497" s="79" t="s">
        <v>980</v>
      </c>
      <c r="F497" s="33" t="s">
        <v>862</v>
      </c>
      <c r="G497" s="24" t="s">
        <v>90</v>
      </c>
      <c r="H497" s="80">
        <f t="shared" si="26"/>
        <v>0.70309999999999995</v>
      </c>
      <c r="I497" s="25">
        <f>ROUND(('NEW Reference'!B$6*List!$H497)+'NEW Reference'!B$7,0)</f>
        <v>1024</v>
      </c>
      <c r="J497" s="25">
        <f>ROUND(('NEW Reference'!C$6*List!$H497)+'NEW Reference'!C$7,0)</f>
        <v>1527</v>
      </c>
      <c r="K497" s="25">
        <f>ROUND(('NEW Reference'!D$6*List!$H497)+'NEW Reference'!D$7,0)</f>
        <v>1829</v>
      </c>
      <c r="L497" s="25">
        <f>ROUND(('NEW Reference'!E$6*List!$H497)+'NEW Reference'!E$7,0)</f>
        <v>2262</v>
      </c>
      <c r="M497" s="25">
        <f>ROUND(('NEW Reference'!F$6*List!$H497)+'NEW Reference'!F$7,0)</f>
        <v>2356</v>
      </c>
      <c r="N497" s="25">
        <f>ROUND(('NEW Reference'!G$6*List!$H497)+'NEW Reference'!G$7,0)</f>
        <v>2667</v>
      </c>
      <c r="O497" s="25">
        <f>ROUND(('NEW Reference'!H$6*List!$H497)+'NEW Reference'!H$7,0)</f>
        <v>2769</v>
      </c>
      <c r="P497" s="25">
        <f>ROUND(('NEW Reference'!I$6*List!$H497)+'NEW Reference'!I$7,0)</f>
        <v>2878</v>
      </c>
      <c r="Q497" s="25">
        <f>ROUND(('NEW Reference'!J$6*List!$H497)+'NEW Reference'!J$7,0)</f>
        <v>3333</v>
      </c>
      <c r="R497" s="25">
        <f>ROUND(('NEW Reference'!K$6*List!$H497)+'NEW Reference'!K$7,0)</f>
        <v>3438</v>
      </c>
      <c r="S497" s="25">
        <f>ROUND(('NEW Reference'!L$6*List!$H497)+'NEW Reference'!L$7,0)</f>
        <v>3709</v>
      </c>
      <c r="T497" s="25">
        <f>ROUND(('NEW Reference'!M$6*List!$H497)+'NEW Reference'!M$7,0)</f>
        <v>4430</v>
      </c>
      <c r="U497" s="25">
        <f>ROUND(('NEW Reference'!N$6*List!$H497)+'NEW Reference'!N$7,0)</f>
        <v>17876</v>
      </c>
      <c r="V497" s="26">
        <f>ROUND(('NEW Reference'!O$6*List!$H497)+'NEW Reference'!O$7,0)</f>
        <v>665</v>
      </c>
      <c r="W497" s="26">
        <f>ROUND(('NEW Reference'!P$6*List!$H497)+'NEW Reference'!P$7,0)</f>
        <v>936</v>
      </c>
      <c r="X497" s="26">
        <f>ROUND(('NEW Reference'!Q$6*List!$H497)+'NEW Reference'!Q$7,0)</f>
        <v>468</v>
      </c>
      <c r="Z497" s="3" t="str">
        <f t="shared" si="25"/>
        <v>LANIER, Georgia</v>
      </c>
      <c r="AA497" s="79" t="s">
        <v>980</v>
      </c>
      <c r="AB497" s="28" t="s">
        <v>91</v>
      </c>
      <c r="AC497" s="23" t="s">
        <v>862</v>
      </c>
      <c r="AD497" s="29"/>
      <c r="AE497" s="20">
        <f t="shared" si="24"/>
        <v>0.70309999999999995</v>
      </c>
    </row>
    <row r="498" spans="1:31">
      <c r="A498" s="83">
        <v>11660</v>
      </c>
      <c r="B498" s="83">
        <v>13175</v>
      </c>
      <c r="C498" s="85">
        <v>99911</v>
      </c>
      <c r="D498" s="78" t="s">
        <v>113</v>
      </c>
      <c r="E498" s="79" t="s">
        <v>981</v>
      </c>
      <c r="F498" s="34" t="s">
        <v>862</v>
      </c>
      <c r="G498" s="24" t="s">
        <v>97</v>
      </c>
      <c r="H498" s="80">
        <f t="shared" si="26"/>
        <v>0.73660000000000003</v>
      </c>
      <c r="I498" s="25">
        <f>ROUND(('NEW Reference'!B$6*List!$H498)+'NEW Reference'!B$7,0)</f>
        <v>1057</v>
      </c>
      <c r="J498" s="25">
        <f>ROUND(('NEW Reference'!C$6*List!$H498)+'NEW Reference'!C$7,0)</f>
        <v>1576</v>
      </c>
      <c r="K498" s="25">
        <f>ROUND(('NEW Reference'!D$6*List!$H498)+'NEW Reference'!D$7,0)</f>
        <v>1888</v>
      </c>
      <c r="L498" s="25">
        <f>ROUND(('NEW Reference'!E$6*List!$H498)+'NEW Reference'!E$7,0)</f>
        <v>2335</v>
      </c>
      <c r="M498" s="25">
        <f>ROUND(('NEW Reference'!F$6*List!$H498)+'NEW Reference'!F$7,0)</f>
        <v>2432</v>
      </c>
      <c r="N498" s="25">
        <f>ROUND(('NEW Reference'!G$6*List!$H498)+'NEW Reference'!G$7,0)</f>
        <v>2753</v>
      </c>
      <c r="O498" s="25">
        <f>ROUND(('NEW Reference'!H$6*List!$H498)+'NEW Reference'!H$7,0)</f>
        <v>2858</v>
      </c>
      <c r="P498" s="25">
        <f>ROUND(('NEW Reference'!I$6*List!$H498)+'NEW Reference'!I$7,0)</f>
        <v>2971</v>
      </c>
      <c r="Q498" s="25">
        <f>ROUND(('NEW Reference'!J$6*List!$H498)+'NEW Reference'!J$7,0)</f>
        <v>3440</v>
      </c>
      <c r="R498" s="25">
        <f>ROUND(('NEW Reference'!K$6*List!$H498)+'NEW Reference'!K$7,0)</f>
        <v>3549</v>
      </c>
      <c r="S498" s="25">
        <f>ROUND(('NEW Reference'!L$6*List!$H498)+'NEW Reference'!L$7,0)</f>
        <v>3829</v>
      </c>
      <c r="T498" s="25">
        <f>ROUND(('NEW Reference'!M$6*List!$H498)+'NEW Reference'!M$7,0)</f>
        <v>4573</v>
      </c>
      <c r="U498" s="25">
        <f>ROUND(('NEW Reference'!N$6*List!$H498)+'NEW Reference'!N$7,0)</f>
        <v>18453</v>
      </c>
      <c r="V498" s="26">
        <f>ROUND(('NEW Reference'!O$6*List!$H498)+'NEW Reference'!O$7,0)</f>
        <v>686</v>
      </c>
      <c r="W498" s="26">
        <f>ROUND(('NEW Reference'!P$6*List!$H498)+'NEW Reference'!P$7,0)</f>
        <v>967</v>
      </c>
      <c r="X498" s="26">
        <f>ROUND(('NEW Reference'!Q$6*List!$H498)+'NEW Reference'!Q$7,0)</f>
        <v>483</v>
      </c>
      <c r="Z498" s="3" t="str">
        <f t="shared" si="25"/>
        <v>LAURENS, Georgia</v>
      </c>
      <c r="AA498" s="79" t="s">
        <v>981</v>
      </c>
      <c r="AB498" s="28" t="s">
        <v>91</v>
      </c>
      <c r="AC498" s="23" t="s">
        <v>862</v>
      </c>
      <c r="AD498" s="29"/>
      <c r="AE498" s="20">
        <f t="shared" si="24"/>
        <v>0.73660000000000003</v>
      </c>
    </row>
    <row r="499" spans="1:31">
      <c r="A499" s="83">
        <v>11670</v>
      </c>
      <c r="B499" s="83">
        <v>13177</v>
      </c>
      <c r="C499" s="85">
        <v>10500</v>
      </c>
      <c r="D499" s="78" t="s">
        <v>211</v>
      </c>
      <c r="E499" s="79" t="s">
        <v>180</v>
      </c>
      <c r="F499" s="33" t="s">
        <v>862</v>
      </c>
      <c r="G499" s="24" t="s">
        <v>90</v>
      </c>
      <c r="H499" s="80">
        <f t="shared" si="26"/>
        <v>0.95040000000000002</v>
      </c>
      <c r="I499" s="25">
        <f>ROUND(('NEW Reference'!B$6*List!$H499)+'NEW Reference'!B$7,0)</f>
        <v>1268</v>
      </c>
      <c r="J499" s="25">
        <f>ROUND(('NEW Reference'!C$6*List!$H499)+'NEW Reference'!C$7,0)</f>
        <v>1890</v>
      </c>
      <c r="K499" s="25">
        <f>ROUND(('NEW Reference'!D$6*List!$H499)+'NEW Reference'!D$7,0)</f>
        <v>2265</v>
      </c>
      <c r="L499" s="25">
        <f>ROUND(('NEW Reference'!E$6*List!$H499)+'NEW Reference'!E$7,0)</f>
        <v>2800</v>
      </c>
      <c r="M499" s="25">
        <f>ROUND(('NEW Reference'!F$6*List!$H499)+'NEW Reference'!F$7,0)</f>
        <v>2917</v>
      </c>
      <c r="N499" s="25">
        <f>ROUND(('NEW Reference'!G$6*List!$H499)+'NEW Reference'!G$7,0)</f>
        <v>3302</v>
      </c>
      <c r="O499" s="25">
        <f>ROUND(('NEW Reference'!H$6*List!$H499)+'NEW Reference'!H$7,0)</f>
        <v>3429</v>
      </c>
      <c r="P499" s="25">
        <f>ROUND(('NEW Reference'!I$6*List!$H499)+'NEW Reference'!I$7,0)</f>
        <v>3563</v>
      </c>
      <c r="Q499" s="25">
        <f>ROUND(('NEW Reference'!J$6*List!$H499)+'NEW Reference'!J$7,0)</f>
        <v>4126</v>
      </c>
      <c r="R499" s="25">
        <f>ROUND(('NEW Reference'!K$6*List!$H499)+'NEW Reference'!K$7,0)</f>
        <v>4256</v>
      </c>
      <c r="S499" s="25">
        <f>ROUND(('NEW Reference'!L$6*List!$H499)+'NEW Reference'!L$7,0)</f>
        <v>4593</v>
      </c>
      <c r="T499" s="25">
        <f>ROUND(('NEW Reference'!M$6*List!$H499)+'NEW Reference'!M$7,0)</f>
        <v>5486</v>
      </c>
      <c r="U499" s="25">
        <f>ROUND(('NEW Reference'!N$6*List!$H499)+'NEW Reference'!N$7,0)</f>
        <v>22134</v>
      </c>
      <c r="V499" s="26">
        <f>ROUND(('NEW Reference'!O$6*List!$H499)+'NEW Reference'!O$7,0)</f>
        <v>823</v>
      </c>
      <c r="W499" s="26">
        <f>ROUND(('NEW Reference'!P$6*List!$H499)+'NEW Reference'!P$7,0)</f>
        <v>1159</v>
      </c>
      <c r="X499" s="26">
        <f>ROUND(('NEW Reference'!Q$6*List!$H499)+'NEW Reference'!Q$7,0)</f>
        <v>580</v>
      </c>
      <c r="Z499" s="3" t="str">
        <f t="shared" si="25"/>
        <v>LEE, Georgia</v>
      </c>
      <c r="AA499" s="79" t="s">
        <v>180</v>
      </c>
      <c r="AB499" s="28" t="s">
        <v>91</v>
      </c>
      <c r="AC499" s="23" t="s">
        <v>862</v>
      </c>
      <c r="AD499" s="29"/>
      <c r="AE499" s="20">
        <f t="shared" si="24"/>
        <v>0.95040000000000002</v>
      </c>
    </row>
    <row r="500" spans="1:31">
      <c r="A500" s="83">
        <v>11680</v>
      </c>
      <c r="B500" s="83">
        <v>13179</v>
      </c>
      <c r="C500" s="85">
        <v>25980</v>
      </c>
      <c r="D500" s="78" t="s">
        <v>982</v>
      </c>
      <c r="E500" s="79" t="s">
        <v>816</v>
      </c>
      <c r="F500" s="33" t="s">
        <v>862</v>
      </c>
      <c r="G500" s="24" t="s">
        <v>90</v>
      </c>
      <c r="H500" s="80">
        <f t="shared" si="26"/>
        <v>0.88</v>
      </c>
      <c r="I500" s="25">
        <f>ROUND(('NEW Reference'!B$6*List!$H500)+'NEW Reference'!B$7,0)</f>
        <v>1198</v>
      </c>
      <c r="J500" s="25">
        <f>ROUND(('NEW Reference'!C$6*List!$H500)+'NEW Reference'!C$7,0)</f>
        <v>1787</v>
      </c>
      <c r="K500" s="25">
        <f>ROUND(('NEW Reference'!D$6*List!$H500)+'NEW Reference'!D$7,0)</f>
        <v>2141</v>
      </c>
      <c r="L500" s="25">
        <f>ROUND(('NEW Reference'!E$6*List!$H500)+'NEW Reference'!E$7,0)</f>
        <v>2647</v>
      </c>
      <c r="M500" s="25">
        <f>ROUND(('NEW Reference'!F$6*List!$H500)+'NEW Reference'!F$7,0)</f>
        <v>2758</v>
      </c>
      <c r="N500" s="25">
        <f>ROUND(('NEW Reference'!G$6*List!$H500)+'NEW Reference'!G$7,0)</f>
        <v>3122</v>
      </c>
      <c r="O500" s="25">
        <f>ROUND(('NEW Reference'!H$6*List!$H500)+'NEW Reference'!H$7,0)</f>
        <v>3241</v>
      </c>
      <c r="P500" s="25">
        <f>ROUND(('NEW Reference'!I$6*List!$H500)+'NEW Reference'!I$7,0)</f>
        <v>3368</v>
      </c>
      <c r="Q500" s="25">
        <f>ROUND(('NEW Reference'!J$6*List!$H500)+'NEW Reference'!J$7,0)</f>
        <v>3900</v>
      </c>
      <c r="R500" s="25">
        <f>ROUND(('NEW Reference'!K$6*List!$H500)+'NEW Reference'!K$7,0)</f>
        <v>4023</v>
      </c>
      <c r="S500" s="25">
        <f>ROUND(('NEW Reference'!L$6*List!$H500)+'NEW Reference'!L$7,0)</f>
        <v>4341</v>
      </c>
      <c r="T500" s="25">
        <f>ROUND(('NEW Reference'!M$6*List!$H500)+'NEW Reference'!M$7,0)</f>
        <v>5185</v>
      </c>
      <c r="U500" s="25">
        <f>ROUND(('NEW Reference'!N$6*List!$H500)+'NEW Reference'!N$7,0)</f>
        <v>20922</v>
      </c>
      <c r="V500" s="26">
        <f>ROUND(('NEW Reference'!O$6*List!$H500)+'NEW Reference'!O$7,0)</f>
        <v>778</v>
      </c>
      <c r="W500" s="26">
        <f>ROUND(('NEW Reference'!P$6*List!$H500)+'NEW Reference'!P$7,0)</f>
        <v>1096</v>
      </c>
      <c r="X500" s="26">
        <f>ROUND(('NEW Reference'!Q$6*List!$H500)+'NEW Reference'!Q$7,0)</f>
        <v>548</v>
      </c>
      <c r="Z500" s="3" t="str">
        <f t="shared" si="25"/>
        <v>LIBERTY, Georgia</v>
      </c>
      <c r="AA500" s="79" t="s">
        <v>816</v>
      </c>
      <c r="AB500" s="28" t="s">
        <v>91</v>
      </c>
      <c r="AC500" s="23" t="s">
        <v>862</v>
      </c>
      <c r="AD500" s="29"/>
      <c r="AE500" s="20">
        <f t="shared" si="24"/>
        <v>0.88</v>
      </c>
    </row>
    <row r="501" spans="1:31">
      <c r="A501" s="83">
        <v>11690</v>
      </c>
      <c r="B501" s="83">
        <v>13181</v>
      </c>
      <c r="C501" s="85">
        <v>12260</v>
      </c>
      <c r="D501" s="78" t="s">
        <v>254</v>
      </c>
      <c r="E501" s="79" t="s">
        <v>408</v>
      </c>
      <c r="F501" s="33" t="s">
        <v>862</v>
      </c>
      <c r="G501" s="24" t="s">
        <v>90</v>
      </c>
      <c r="H501" s="80">
        <f t="shared" si="26"/>
        <v>0.79449999999999998</v>
      </c>
      <c r="I501" s="25">
        <f>ROUND(('NEW Reference'!B$6*List!$H501)+'NEW Reference'!B$7,0)</f>
        <v>1114</v>
      </c>
      <c r="J501" s="25">
        <f>ROUND(('NEW Reference'!C$6*List!$H501)+'NEW Reference'!C$7,0)</f>
        <v>1661</v>
      </c>
      <c r="K501" s="25">
        <f>ROUND(('NEW Reference'!D$6*List!$H501)+'NEW Reference'!D$7,0)</f>
        <v>1990</v>
      </c>
      <c r="L501" s="25">
        <f>ROUND(('NEW Reference'!E$6*List!$H501)+'NEW Reference'!E$7,0)</f>
        <v>2461</v>
      </c>
      <c r="M501" s="25">
        <f>ROUND(('NEW Reference'!F$6*List!$H501)+'NEW Reference'!F$7,0)</f>
        <v>2564</v>
      </c>
      <c r="N501" s="25">
        <f>ROUND(('NEW Reference'!G$6*List!$H501)+'NEW Reference'!G$7,0)</f>
        <v>2902</v>
      </c>
      <c r="O501" s="25">
        <f>ROUND(('NEW Reference'!H$6*List!$H501)+'NEW Reference'!H$7,0)</f>
        <v>3013</v>
      </c>
      <c r="P501" s="25">
        <f>ROUND(('NEW Reference'!I$6*List!$H501)+'NEW Reference'!I$7,0)</f>
        <v>3131</v>
      </c>
      <c r="Q501" s="25">
        <f>ROUND(('NEW Reference'!J$6*List!$H501)+'NEW Reference'!J$7,0)</f>
        <v>3626</v>
      </c>
      <c r="R501" s="25">
        <f>ROUND(('NEW Reference'!K$6*List!$H501)+'NEW Reference'!K$7,0)</f>
        <v>3740</v>
      </c>
      <c r="S501" s="25">
        <f>ROUND(('NEW Reference'!L$6*List!$H501)+'NEW Reference'!L$7,0)</f>
        <v>4036</v>
      </c>
      <c r="T501" s="25">
        <f>ROUND(('NEW Reference'!M$6*List!$H501)+'NEW Reference'!M$7,0)</f>
        <v>4820</v>
      </c>
      <c r="U501" s="25">
        <f>ROUND(('NEW Reference'!N$6*List!$H501)+'NEW Reference'!N$7,0)</f>
        <v>19449</v>
      </c>
      <c r="V501" s="26">
        <f>ROUND(('NEW Reference'!O$6*List!$H501)+'NEW Reference'!O$7,0)</f>
        <v>723</v>
      </c>
      <c r="W501" s="26">
        <f>ROUND(('NEW Reference'!P$6*List!$H501)+'NEW Reference'!P$7,0)</f>
        <v>1019</v>
      </c>
      <c r="X501" s="26">
        <f>ROUND(('NEW Reference'!Q$6*List!$H501)+'NEW Reference'!Q$7,0)</f>
        <v>509</v>
      </c>
      <c r="Z501" s="3" t="str">
        <f t="shared" si="25"/>
        <v>LINCOLN, Georgia</v>
      </c>
      <c r="AA501" s="79" t="s">
        <v>408</v>
      </c>
      <c r="AB501" s="28" t="s">
        <v>91</v>
      </c>
      <c r="AC501" s="23" t="s">
        <v>862</v>
      </c>
      <c r="AD501" s="29"/>
      <c r="AE501" s="20">
        <f t="shared" si="24"/>
        <v>0.79449999999999998</v>
      </c>
    </row>
    <row r="502" spans="1:31">
      <c r="A502" s="83">
        <v>11691</v>
      </c>
      <c r="B502" s="83">
        <v>13183</v>
      </c>
      <c r="C502" s="85">
        <v>25980</v>
      </c>
      <c r="D502" s="78" t="s">
        <v>982</v>
      </c>
      <c r="E502" s="79" t="s">
        <v>983</v>
      </c>
      <c r="F502" s="33" t="s">
        <v>862</v>
      </c>
      <c r="G502" s="24" t="s">
        <v>90</v>
      </c>
      <c r="H502" s="80">
        <f t="shared" si="26"/>
        <v>0.88</v>
      </c>
      <c r="I502" s="25">
        <f>ROUND(('NEW Reference'!B$6*List!$H502)+'NEW Reference'!B$7,0)</f>
        <v>1198</v>
      </c>
      <c r="J502" s="25">
        <f>ROUND(('NEW Reference'!C$6*List!$H502)+'NEW Reference'!C$7,0)</f>
        <v>1787</v>
      </c>
      <c r="K502" s="25">
        <f>ROUND(('NEW Reference'!D$6*List!$H502)+'NEW Reference'!D$7,0)</f>
        <v>2141</v>
      </c>
      <c r="L502" s="25">
        <f>ROUND(('NEW Reference'!E$6*List!$H502)+'NEW Reference'!E$7,0)</f>
        <v>2647</v>
      </c>
      <c r="M502" s="25">
        <f>ROUND(('NEW Reference'!F$6*List!$H502)+'NEW Reference'!F$7,0)</f>
        <v>2758</v>
      </c>
      <c r="N502" s="25">
        <f>ROUND(('NEW Reference'!G$6*List!$H502)+'NEW Reference'!G$7,0)</f>
        <v>3122</v>
      </c>
      <c r="O502" s="25">
        <f>ROUND(('NEW Reference'!H$6*List!$H502)+'NEW Reference'!H$7,0)</f>
        <v>3241</v>
      </c>
      <c r="P502" s="25">
        <f>ROUND(('NEW Reference'!I$6*List!$H502)+'NEW Reference'!I$7,0)</f>
        <v>3368</v>
      </c>
      <c r="Q502" s="25">
        <f>ROUND(('NEW Reference'!J$6*List!$H502)+'NEW Reference'!J$7,0)</f>
        <v>3900</v>
      </c>
      <c r="R502" s="25">
        <f>ROUND(('NEW Reference'!K$6*List!$H502)+'NEW Reference'!K$7,0)</f>
        <v>4023</v>
      </c>
      <c r="S502" s="25">
        <f>ROUND(('NEW Reference'!L$6*List!$H502)+'NEW Reference'!L$7,0)</f>
        <v>4341</v>
      </c>
      <c r="T502" s="25">
        <f>ROUND(('NEW Reference'!M$6*List!$H502)+'NEW Reference'!M$7,0)</f>
        <v>5185</v>
      </c>
      <c r="U502" s="25">
        <f>ROUND(('NEW Reference'!N$6*List!$H502)+'NEW Reference'!N$7,0)</f>
        <v>20922</v>
      </c>
      <c r="V502" s="26">
        <f>ROUND(('NEW Reference'!O$6*List!$H502)+'NEW Reference'!O$7,0)</f>
        <v>778</v>
      </c>
      <c r="W502" s="26">
        <f>ROUND(('NEW Reference'!P$6*List!$H502)+'NEW Reference'!P$7,0)</f>
        <v>1096</v>
      </c>
      <c r="X502" s="26">
        <f>ROUND(('NEW Reference'!Q$6*List!$H502)+'NEW Reference'!Q$7,0)</f>
        <v>548</v>
      </c>
      <c r="Z502" s="3" t="str">
        <f t="shared" si="25"/>
        <v>LONG, Georgia</v>
      </c>
      <c r="AA502" s="79" t="s">
        <v>983</v>
      </c>
      <c r="AB502" s="28" t="s">
        <v>91</v>
      </c>
      <c r="AC502" s="30" t="s">
        <v>862</v>
      </c>
      <c r="AD502" s="31"/>
      <c r="AE502" s="20">
        <f t="shared" si="24"/>
        <v>0.88</v>
      </c>
    </row>
    <row r="503" spans="1:31">
      <c r="A503" s="83">
        <v>11700</v>
      </c>
      <c r="B503" s="83">
        <v>13185</v>
      </c>
      <c r="C503" s="85">
        <v>46660</v>
      </c>
      <c r="D503" s="78" t="s">
        <v>882</v>
      </c>
      <c r="E503" s="79" t="s">
        <v>185</v>
      </c>
      <c r="F503" s="33" t="s">
        <v>862</v>
      </c>
      <c r="G503" s="24" t="s">
        <v>90</v>
      </c>
      <c r="H503" s="80">
        <f t="shared" si="26"/>
        <v>0.70309999999999995</v>
      </c>
      <c r="I503" s="25">
        <f>ROUND(('NEW Reference'!B$6*List!$H503)+'NEW Reference'!B$7,0)</f>
        <v>1024</v>
      </c>
      <c r="J503" s="25">
        <f>ROUND(('NEW Reference'!C$6*List!$H503)+'NEW Reference'!C$7,0)</f>
        <v>1527</v>
      </c>
      <c r="K503" s="25">
        <f>ROUND(('NEW Reference'!D$6*List!$H503)+'NEW Reference'!D$7,0)</f>
        <v>1829</v>
      </c>
      <c r="L503" s="25">
        <f>ROUND(('NEW Reference'!E$6*List!$H503)+'NEW Reference'!E$7,0)</f>
        <v>2262</v>
      </c>
      <c r="M503" s="25">
        <f>ROUND(('NEW Reference'!F$6*List!$H503)+'NEW Reference'!F$7,0)</f>
        <v>2356</v>
      </c>
      <c r="N503" s="25">
        <f>ROUND(('NEW Reference'!G$6*List!$H503)+'NEW Reference'!G$7,0)</f>
        <v>2667</v>
      </c>
      <c r="O503" s="25">
        <f>ROUND(('NEW Reference'!H$6*List!$H503)+'NEW Reference'!H$7,0)</f>
        <v>2769</v>
      </c>
      <c r="P503" s="25">
        <f>ROUND(('NEW Reference'!I$6*List!$H503)+'NEW Reference'!I$7,0)</f>
        <v>2878</v>
      </c>
      <c r="Q503" s="25">
        <f>ROUND(('NEW Reference'!J$6*List!$H503)+'NEW Reference'!J$7,0)</f>
        <v>3333</v>
      </c>
      <c r="R503" s="25">
        <f>ROUND(('NEW Reference'!K$6*List!$H503)+'NEW Reference'!K$7,0)</f>
        <v>3438</v>
      </c>
      <c r="S503" s="25">
        <f>ROUND(('NEW Reference'!L$6*List!$H503)+'NEW Reference'!L$7,0)</f>
        <v>3709</v>
      </c>
      <c r="T503" s="25">
        <f>ROUND(('NEW Reference'!M$6*List!$H503)+'NEW Reference'!M$7,0)</f>
        <v>4430</v>
      </c>
      <c r="U503" s="25">
        <f>ROUND(('NEW Reference'!N$6*List!$H503)+'NEW Reference'!N$7,0)</f>
        <v>17876</v>
      </c>
      <c r="V503" s="26">
        <f>ROUND(('NEW Reference'!O$6*List!$H503)+'NEW Reference'!O$7,0)</f>
        <v>665</v>
      </c>
      <c r="W503" s="26">
        <f>ROUND(('NEW Reference'!P$6*List!$H503)+'NEW Reference'!P$7,0)</f>
        <v>936</v>
      </c>
      <c r="X503" s="26">
        <f>ROUND(('NEW Reference'!Q$6*List!$H503)+'NEW Reference'!Q$7,0)</f>
        <v>468</v>
      </c>
      <c r="Z503" s="3" t="str">
        <f t="shared" si="25"/>
        <v>LOWNDES, Georgia</v>
      </c>
      <c r="AA503" s="79" t="s">
        <v>185</v>
      </c>
      <c r="AB503" s="28" t="s">
        <v>91</v>
      </c>
      <c r="AC503" s="30" t="s">
        <v>862</v>
      </c>
      <c r="AD503" s="31"/>
      <c r="AE503" s="20">
        <f t="shared" si="24"/>
        <v>0.70309999999999995</v>
      </c>
    </row>
    <row r="504" spans="1:31">
      <c r="A504" s="83">
        <v>11701</v>
      </c>
      <c r="B504" s="83">
        <v>13187</v>
      </c>
      <c r="C504" s="85">
        <v>12054</v>
      </c>
      <c r="D504" s="78" t="s">
        <v>249</v>
      </c>
      <c r="E504" s="79" t="s">
        <v>984</v>
      </c>
      <c r="F504" s="34" t="s">
        <v>862</v>
      </c>
      <c r="G504" s="24" t="s">
        <v>97</v>
      </c>
      <c r="H504" s="80">
        <f t="shared" si="26"/>
        <v>1.0038</v>
      </c>
      <c r="I504" s="25">
        <f>ROUND(('NEW Reference'!B$6*List!$H504)+'NEW Reference'!B$7,0)</f>
        <v>1320</v>
      </c>
      <c r="J504" s="25">
        <f>ROUND(('NEW Reference'!C$6*List!$H504)+'NEW Reference'!C$7,0)</f>
        <v>1969</v>
      </c>
      <c r="K504" s="25">
        <f>ROUND(('NEW Reference'!D$6*List!$H504)+'NEW Reference'!D$7,0)</f>
        <v>2359</v>
      </c>
      <c r="L504" s="25">
        <f>ROUND(('NEW Reference'!E$6*List!$H504)+'NEW Reference'!E$7,0)</f>
        <v>2917</v>
      </c>
      <c r="M504" s="25">
        <f>ROUND(('NEW Reference'!F$6*List!$H504)+'NEW Reference'!F$7,0)</f>
        <v>3039</v>
      </c>
      <c r="N504" s="25">
        <f>ROUND(('NEW Reference'!G$6*List!$H504)+'NEW Reference'!G$7,0)</f>
        <v>3440</v>
      </c>
      <c r="O504" s="25">
        <f>ROUND(('NEW Reference'!H$6*List!$H504)+'NEW Reference'!H$7,0)</f>
        <v>3571</v>
      </c>
      <c r="P504" s="25">
        <f>ROUND(('NEW Reference'!I$6*List!$H504)+'NEW Reference'!I$7,0)</f>
        <v>3711</v>
      </c>
      <c r="Q504" s="25">
        <f>ROUND(('NEW Reference'!J$6*List!$H504)+'NEW Reference'!J$7,0)</f>
        <v>4298</v>
      </c>
      <c r="R504" s="25">
        <f>ROUND(('NEW Reference'!K$6*List!$H504)+'NEW Reference'!K$7,0)</f>
        <v>4433</v>
      </c>
      <c r="S504" s="25">
        <f>ROUND(('NEW Reference'!L$6*List!$H504)+'NEW Reference'!L$7,0)</f>
        <v>4784</v>
      </c>
      <c r="T504" s="25">
        <f>ROUND(('NEW Reference'!M$6*List!$H504)+'NEW Reference'!M$7,0)</f>
        <v>5713</v>
      </c>
      <c r="U504" s="25">
        <f>ROUND(('NEW Reference'!N$6*List!$H504)+'NEW Reference'!N$7,0)</f>
        <v>23053</v>
      </c>
      <c r="V504" s="26">
        <f>ROUND(('NEW Reference'!O$6*List!$H504)+'NEW Reference'!O$7,0)</f>
        <v>857</v>
      </c>
      <c r="W504" s="26">
        <f>ROUND(('NEW Reference'!P$6*List!$H504)+'NEW Reference'!P$7,0)</f>
        <v>1208</v>
      </c>
      <c r="X504" s="26">
        <f>ROUND(('NEW Reference'!Q$6*List!$H504)+'NEW Reference'!Q$7,0)</f>
        <v>604</v>
      </c>
      <c r="Z504" s="3" t="str">
        <f t="shared" si="25"/>
        <v>LUMPKIN, Georgia</v>
      </c>
      <c r="AA504" s="79" t="s">
        <v>984</v>
      </c>
      <c r="AB504" s="28" t="s">
        <v>91</v>
      </c>
      <c r="AC504" s="23" t="s">
        <v>862</v>
      </c>
      <c r="AD504" s="29"/>
      <c r="AE504" s="20">
        <f t="shared" si="24"/>
        <v>1.0038</v>
      </c>
    </row>
    <row r="505" spans="1:31">
      <c r="A505" s="83">
        <v>11702</v>
      </c>
      <c r="B505" s="83">
        <v>13189</v>
      </c>
      <c r="C505" s="85">
        <v>12260</v>
      </c>
      <c r="D505" s="78" t="s">
        <v>254</v>
      </c>
      <c r="E505" s="79" t="s">
        <v>985</v>
      </c>
      <c r="F505" s="33" t="s">
        <v>862</v>
      </c>
      <c r="G505" s="24" t="s">
        <v>90</v>
      </c>
      <c r="H505" s="80">
        <f t="shared" si="26"/>
        <v>0.79449999999999998</v>
      </c>
      <c r="I505" s="25">
        <f>ROUND(('NEW Reference'!B$6*List!$H505)+'NEW Reference'!B$7,0)</f>
        <v>1114</v>
      </c>
      <c r="J505" s="25">
        <f>ROUND(('NEW Reference'!C$6*List!$H505)+'NEW Reference'!C$7,0)</f>
        <v>1661</v>
      </c>
      <c r="K505" s="25">
        <f>ROUND(('NEW Reference'!D$6*List!$H505)+'NEW Reference'!D$7,0)</f>
        <v>1990</v>
      </c>
      <c r="L505" s="25">
        <f>ROUND(('NEW Reference'!E$6*List!$H505)+'NEW Reference'!E$7,0)</f>
        <v>2461</v>
      </c>
      <c r="M505" s="25">
        <f>ROUND(('NEW Reference'!F$6*List!$H505)+'NEW Reference'!F$7,0)</f>
        <v>2564</v>
      </c>
      <c r="N505" s="25">
        <f>ROUND(('NEW Reference'!G$6*List!$H505)+'NEW Reference'!G$7,0)</f>
        <v>2902</v>
      </c>
      <c r="O505" s="25">
        <f>ROUND(('NEW Reference'!H$6*List!$H505)+'NEW Reference'!H$7,0)</f>
        <v>3013</v>
      </c>
      <c r="P505" s="25">
        <f>ROUND(('NEW Reference'!I$6*List!$H505)+'NEW Reference'!I$7,0)</f>
        <v>3131</v>
      </c>
      <c r="Q505" s="25">
        <f>ROUND(('NEW Reference'!J$6*List!$H505)+'NEW Reference'!J$7,0)</f>
        <v>3626</v>
      </c>
      <c r="R505" s="25">
        <f>ROUND(('NEW Reference'!K$6*List!$H505)+'NEW Reference'!K$7,0)</f>
        <v>3740</v>
      </c>
      <c r="S505" s="25">
        <f>ROUND(('NEW Reference'!L$6*List!$H505)+'NEW Reference'!L$7,0)</f>
        <v>4036</v>
      </c>
      <c r="T505" s="25">
        <f>ROUND(('NEW Reference'!M$6*List!$H505)+'NEW Reference'!M$7,0)</f>
        <v>4820</v>
      </c>
      <c r="U505" s="25">
        <f>ROUND(('NEW Reference'!N$6*List!$H505)+'NEW Reference'!N$7,0)</f>
        <v>19449</v>
      </c>
      <c r="V505" s="26">
        <f>ROUND(('NEW Reference'!O$6*List!$H505)+'NEW Reference'!O$7,0)</f>
        <v>723</v>
      </c>
      <c r="W505" s="26">
        <f>ROUND(('NEW Reference'!P$6*List!$H505)+'NEW Reference'!P$7,0)</f>
        <v>1019</v>
      </c>
      <c r="X505" s="26">
        <f>ROUND(('NEW Reference'!Q$6*List!$H505)+'NEW Reference'!Q$7,0)</f>
        <v>509</v>
      </c>
      <c r="Z505" s="3" t="str">
        <f t="shared" si="25"/>
        <v>MC DUFFIE, Georgia</v>
      </c>
      <c r="AA505" s="79" t="s">
        <v>985</v>
      </c>
      <c r="AB505" s="28" t="s">
        <v>91</v>
      </c>
      <c r="AC505" s="30" t="s">
        <v>862</v>
      </c>
      <c r="AD505" s="31"/>
      <c r="AE505" s="20">
        <f t="shared" si="24"/>
        <v>0.79449999999999998</v>
      </c>
    </row>
    <row r="506" spans="1:31">
      <c r="A506" s="83">
        <v>11703</v>
      </c>
      <c r="B506" s="83">
        <v>13191</v>
      </c>
      <c r="C506" s="85">
        <v>15260</v>
      </c>
      <c r="D506" s="78" t="s">
        <v>312</v>
      </c>
      <c r="E506" s="79" t="s">
        <v>986</v>
      </c>
      <c r="F506" s="33" t="s">
        <v>862</v>
      </c>
      <c r="G506" s="24" t="s">
        <v>90</v>
      </c>
      <c r="H506" s="80">
        <f t="shared" si="26"/>
        <v>0.95340000000000003</v>
      </c>
      <c r="I506" s="25">
        <f>ROUND(('NEW Reference'!B$6*List!$H506)+'NEW Reference'!B$7,0)</f>
        <v>1271</v>
      </c>
      <c r="J506" s="25">
        <f>ROUND(('NEW Reference'!C$6*List!$H506)+'NEW Reference'!C$7,0)</f>
        <v>1895</v>
      </c>
      <c r="K506" s="25">
        <f>ROUND(('NEW Reference'!D$6*List!$H506)+'NEW Reference'!D$7,0)</f>
        <v>2270</v>
      </c>
      <c r="L506" s="25">
        <f>ROUND(('NEW Reference'!E$6*List!$H506)+'NEW Reference'!E$7,0)</f>
        <v>2807</v>
      </c>
      <c r="M506" s="25">
        <f>ROUND(('NEW Reference'!F$6*List!$H506)+'NEW Reference'!F$7,0)</f>
        <v>2924</v>
      </c>
      <c r="N506" s="25">
        <f>ROUND(('NEW Reference'!G$6*List!$H506)+'NEW Reference'!G$7,0)</f>
        <v>3310</v>
      </c>
      <c r="O506" s="25">
        <f>ROUND(('NEW Reference'!H$6*List!$H506)+'NEW Reference'!H$7,0)</f>
        <v>3437</v>
      </c>
      <c r="P506" s="25">
        <f>ROUND(('NEW Reference'!I$6*List!$H506)+'NEW Reference'!I$7,0)</f>
        <v>3572</v>
      </c>
      <c r="Q506" s="25">
        <f>ROUND(('NEW Reference'!J$6*List!$H506)+'NEW Reference'!J$7,0)</f>
        <v>4136</v>
      </c>
      <c r="R506" s="25">
        <f>ROUND(('NEW Reference'!K$6*List!$H506)+'NEW Reference'!K$7,0)</f>
        <v>4266</v>
      </c>
      <c r="S506" s="25">
        <f>ROUND(('NEW Reference'!L$6*List!$H506)+'NEW Reference'!L$7,0)</f>
        <v>4604</v>
      </c>
      <c r="T506" s="25">
        <f>ROUND(('NEW Reference'!M$6*List!$H506)+'NEW Reference'!M$7,0)</f>
        <v>5498</v>
      </c>
      <c r="U506" s="25">
        <f>ROUND(('NEW Reference'!N$6*List!$H506)+'NEW Reference'!N$7,0)</f>
        <v>22185</v>
      </c>
      <c r="V506" s="26">
        <f>ROUND(('NEW Reference'!O$6*List!$H506)+'NEW Reference'!O$7,0)</f>
        <v>825</v>
      </c>
      <c r="W506" s="26">
        <f>ROUND(('NEW Reference'!P$6*List!$H506)+'NEW Reference'!P$7,0)</f>
        <v>1162</v>
      </c>
      <c r="X506" s="26">
        <f>ROUND(('NEW Reference'!Q$6*List!$H506)+'NEW Reference'!Q$7,0)</f>
        <v>581</v>
      </c>
      <c r="Z506" s="3" t="str">
        <f t="shared" si="25"/>
        <v>MC INTOSH, Georgia</v>
      </c>
      <c r="AA506" s="79" t="s">
        <v>986</v>
      </c>
      <c r="AB506" s="28" t="s">
        <v>91</v>
      </c>
      <c r="AC506" s="23" t="s">
        <v>862</v>
      </c>
      <c r="AD506" s="29"/>
      <c r="AE506" s="20">
        <f t="shared" si="24"/>
        <v>0.95340000000000003</v>
      </c>
    </row>
    <row r="507" spans="1:31">
      <c r="A507" s="83">
        <v>11710</v>
      </c>
      <c r="B507" s="83">
        <v>13193</v>
      </c>
      <c r="C507" s="85">
        <v>99911</v>
      </c>
      <c r="D507" s="78" t="s">
        <v>113</v>
      </c>
      <c r="E507" s="79" t="s">
        <v>187</v>
      </c>
      <c r="F507" s="34" t="s">
        <v>862</v>
      </c>
      <c r="G507" s="24" t="s">
        <v>97</v>
      </c>
      <c r="H507" s="80">
        <f t="shared" si="26"/>
        <v>0.73660000000000003</v>
      </c>
      <c r="I507" s="25">
        <f>ROUND(('NEW Reference'!B$6*List!$H507)+'NEW Reference'!B$7,0)</f>
        <v>1057</v>
      </c>
      <c r="J507" s="25">
        <f>ROUND(('NEW Reference'!C$6*List!$H507)+'NEW Reference'!C$7,0)</f>
        <v>1576</v>
      </c>
      <c r="K507" s="25">
        <f>ROUND(('NEW Reference'!D$6*List!$H507)+'NEW Reference'!D$7,0)</f>
        <v>1888</v>
      </c>
      <c r="L507" s="25">
        <f>ROUND(('NEW Reference'!E$6*List!$H507)+'NEW Reference'!E$7,0)</f>
        <v>2335</v>
      </c>
      <c r="M507" s="25">
        <f>ROUND(('NEW Reference'!F$6*List!$H507)+'NEW Reference'!F$7,0)</f>
        <v>2432</v>
      </c>
      <c r="N507" s="25">
        <f>ROUND(('NEW Reference'!G$6*List!$H507)+'NEW Reference'!G$7,0)</f>
        <v>2753</v>
      </c>
      <c r="O507" s="25">
        <f>ROUND(('NEW Reference'!H$6*List!$H507)+'NEW Reference'!H$7,0)</f>
        <v>2858</v>
      </c>
      <c r="P507" s="25">
        <f>ROUND(('NEW Reference'!I$6*List!$H507)+'NEW Reference'!I$7,0)</f>
        <v>2971</v>
      </c>
      <c r="Q507" s="25">
        <f>ROUND(('NEW Reference'!J$6*List!$H507)+'NEW Reference'!J$7,0)</f>
        <v>3440</v>
      </c>
      <c r="R507" s="25">
        <f>ROUND(('NEW Reference'!K$6*List!$H507)+'NEW Reference'!K$7,0)</f>
        <v>3549</v>
      </c>
      <c r="S507" s="25">
        <f>ROUND(('NEW Reference'!L$6*List!$H507)+'NEW Reference'!L$7,0)</f>
        <v>3829</v>
      </c>
      <c r="T507" s="25">
        <f>ROUND(('NEW Reference'!M$6*List!$H507)+'NEW Reference'!M$7,0)</f>
        <v>4573</v>
      </c>
      <c r="U507" s="25">
        <f>ROUND(('NEW Reference'!N$6*List!$H507)+'NEW Reference'!N$7,0)</f>
        <v>18453</v>
      </c>
      <c r="V507" s="26">
        <f>ROUND(('NEW Reference'!O$6*List!$H507)+'NEW Reference'!O$7,0)</f>
        <v>686</v>
      </c>
      <c r="W507" s="26">
        <f>ROUND(('NEW Reference'!P$6*List!$H507)+'NEW Reference'!P$7,0)</f>
        <v>967</v>
      </c>
      <c r="X507" s="26">
        <f>ROUND(('NEW Reference'!Q$6*List!$H507)+'NEW Reference'!Q$7,0)</f>
        <v>483</v>
      </c>
      <c r="Z507" s="3" t="str">
        <f t="shared" si="25"/>
        <v>MACON, Georgia</v>
      </c>
      <c r="AA507" s="79" t="s">
        <v>187</v>
      </c>
      <c r="AB507" s="28" t="s">
        <v>91</v>
      </c>
      <c r="AC507" s="23" t="s">
        <v>862</v>
      </c>
      <c r="AD507" s="29"/>
      <c r="AE507" s="20">
        <f t="shared" si="24"/>
        <v>0.73660000000000003</v>
      </c>
    </row>
    <row r="508" spans="1:31">
      <c r="A508" s="83">
        <v>11720</v>
      </c>
      <c r="B508" s="83">
        <v>13195</v>
      </c>
      <c r="C508" s="85">
        <v>12020</v>
      </c>
      <c r="D508" s="78" t="s">
        <v>247</v>
      </c>
      <c r="E508" s="79" t="s">
        <v>189</v>
      </c>
      <c r="F508" s="33" t="s">
        <v>862</v>
      </c>
      <c r="G508" s="24" t="s">
        <v>90</v>
      </c>
      <c r="H508" s="80">
        <f t="shared" si="26"/>
        <v>0.86850000000000005</v>
      </c>
      <c r="I508" s="25">
        <f>ROUND(('NEW Reference'!B$6*List!$H508)+'NEW Reference'!B$7,0)</f>
        <v>1187</v>
      </c>
      <c r="J508" s="25">
        <f>ROUND(('NEW Reference'!C$6*List!$H508)+'NEW Reference'!C$7,0)</f>
        <v>1770</v>
      </c>
      <c r="K508" s="25">
        <f>ROUND(('NEW Reference'!D$6*List!$H508)+'NEW Reference'!D$7,0)</f>
        <v>2121</v>
      </c>
      <c r="L508" s="25">
        <f>ROUND(('NEW Reference'!E$6*List!$H508)+'NEW Reference'!E$7,0)</f>
        <v>2622</v>
      </c>
      <c r="M508" s="25">
        <f>ROUND(('NEW Reference'!F$6*List!$H508)+'NEW Reference'!F$7,0)</f>
        <v>2732</v>
      </c>
      <c r="N508" s="25">
        <f>ROUND(('NEW Reference'!G$6*List!$H508)+'NEW Reference'!G$7,0)</f>
        <v>3092</v>
      </c>
      <c r="O508" s="25">
        <f>ROUND(('NEW Reference'!H$6*List!$H508)+'NEW Reference'!H$7,0)</f>
        <v>3210</v>
      </c>
      <c r="P508" s="25">
        <f>ROUND(('NEW Reference'!I$6*List!$H508)+'NEW Reference'!I$7,0)</f>
        <v>3336</v>
      </c>
      <c r="Q508" s="25">
        <f>ROUND(('NEW Reference'!J$6*List!$H508)+'NEW Reference'!J$7,0)</f>
        <v>3863</v>
      </c>
      <c r="R508" s="25">
        <f>ROUND(('NEW Reference'!K$6*List!$H508)+'NEW Reference'!K$7,0)</f>
        <v>3985</v>
      </c>
      <c r="S508" s="25">
        <f>ROUND(('NEW Reference'!L$6*List!$H508)+'NEW Reference'!L$7,0)</f>
        <v>4300</v>
      </c>
      <c r="T508" s="25">
        <f>ROUND(('NEW Reference'!M$6*List!$H508)+'NEW Reference'!M$7,0)</f>
        <v>5136</v>
      </c>
      <c r="U508" s="25">
        <f>ROUND(('NEW Reference'!N$6*List!$H508)+'NEW Reference'!N$7,0)</f>
        <v>20724</v>
      </c>
      <c r="V508" s="26">
        <f>ROUND(('NEW Reference'!O$6*List!$H508)+'NEW Reference'!O$7,0)</f>
        <v>770</v>
      </c>
      <c r="W508" s="26">
        <f>ROUND(('NEW Reference'!P$6*List!$H508)+'NEW Reference'!P$7,0)</f>
        <v>1086</v>
      </c>
      <c r="X508" s="26">
        <f>ROUND(('NEW Reference'!Q$6*List!$H508)+'NEW Reference'!Q$7,0)</f>
        <v>543</v>
      </c>
      <c r="Z508" s="3" t="str">
        <f t="shared" si="25"/>
        <v>MADISON, Georgia</v>
      </c>
      <c r="AA508" s="79" t="s">
        <v>189</v>
      </c>
      <c r="AB508" s="28" t="s">
        <v>91</v>
      </c>
      <c r="AC508" s="23" t="s">
        <v>862</v>
      </c>
      <c r="AD508" s="29"/>
      <c r="AE508" s="20">
        <f t="shared" si="24"/>
        <v>0.86850000000000005</v>
      </c>
    </row>
    <row r="509" spans="1:31">
      <c r="A509" s="83">
        <v>11730</v>
      </c>
      <c r="B509" s="83">
        <v>13197</v>
      </c>
      <c r="C509" s="85">
        <v>17980</v>
      </c>
      <c r="D509" s="78" t="s">
        <v>214</v>
      </c>
      <c r="E509" s="79" t="s">
        <v>193</v>
      </c>
      <c r="F509" s="33" t="s">
        <v>862</v>
      </c>
      <c r="G509" s="24" t="s">
        <v>90</v>
      </c>
      <c r="H509" s="80">
        <f t="shared" si="26"/>
        <v>0.77959999999999996</v>
      </c>
      <c r="I509" s="25">
        <f>ROUND(('NEW Reference'!B$6*List!$H509)+'NEW Reference'!B$7,0)</f>
        <v>1099</v>
      </c>
      <c r="J509" s="25">
        <f>ROUND(('NEW Reference'!C$6*List!$H509)+'NEW Reference'!C$7,0)</f>
        <v>1639</v>
      </c>
      <c r="K509" s="25">
        <f>ROUND(('NEW Reference'!D$6*List!$H509)+'NEW Reference'!D$7,0)</f>
        <v>1964</v>
      </c>
      <c r="L509" s="25">
        <f>ROUND(('NEW Reference'!E$6*List!$H509)+'NEW Reference'!E$7,0)</f>
        <v>2428</v>
      </c>
      <c r="M509" s="25">
        <f>ROUND(('NEW Reference'!F$6*List!$H509)+'NEW Reference'!F$7,0)</f>
        <v>2530</v>
      </c>
      <c r="N509" s="25">
        <f>ROUND(('NEW Reference'!G$6*List!$H509)+'NEW Reference'!G$7,0)</f>
        <v>2864</v>
      </c>
      <c r="O509" s="25">
        <f>ROUND(('NEW Reference'!H$6*List!$H509)+'NEW Reference'!H$7,0)</f>
        <v>2973</v>
      </c>
      <c r="P509" s="25">
        <f>ROUND(('NEW Reference'!I$6*List!$H509)+'NEW Reference'!I$7,0)</f>
        <v>3090</v>
      </c>
      <c r="Q509" s="25">
        <f>ROUND(('NEW Reference'!J$6*List!$H509)+'NEW Reference'!J$7,0)</f>
        <v>3578</v>
      </c>
      <c r="R509" s="25">
        <f>ROUND(('NEW Reference'!K$6*List!$H509)+'NEW Reference'!K$7,0)</f>
        <v>3691</v>
      </c>
      <c r="S509" s="25">
        <f>ROUND(('NEW Reference'!L$6*List!$H509)+'NEW Reference'!L$7,0)</f>
        <v>3983</v>
      </c>
      <c r="T509" s="25">
        <f>ROUND(('NEW Reference'!M$6*List!$H509)+'NEW Reference'!M$7,0)</f>
        <v>4757</v>
      </c>
      <c r="U509" s="25">
        <f>ROUND(('NEW Reference'!N$6*List!$H509)+'NEW Reference'!N$7,0)</f>
        <v>19193</v>
      </c>
      <c r="V509" s="26">
        <f>ROUND(('NEW Reference'!O$6*List!$H509)+'NEW Reference'!O$7,0)</f>
        <v>714</v>
      </c>
      <c r="W509" s="26">
        <f>ROUND(('NEW Reference'!P$6*List!$H509)+'NEW Reference'!P$7,0)</f>
        <v>1005</v>
      </c>
      <c r="X509" s="26">
        <f>ROUND(('NEW Reference'!Q$6*List!$H509)+'NEW Reference'!Q$7,0)</f>
        <v>503</v>
      </c>
      <c r="Z509" s="3" t="str">
        <f t="shared" si="25"/>
        <v>MARION, Georgia</v>
      </c>
      <c r="AA509" s="79" t="s">
        <v>193</v>
      </c>
      <c r="AB509" s="28" t="s">
        <v>91</v>
      </c>
      <c r="AC509" s="23" t="s">
        <v>862</v>
      </c>
      <c r="AD509" s="29"/>
      <c r="AE509" s="20">
        <f t="shared" si="24"/>
        <v>0.77959999999999996</v>
      </c>
    </row>
    <row r="510" spans="1:31">
      <c r="A510" s="83">
        <v>11740</v>
      </c>
      <c r="B510" s="83">
        <v>13199</v>
      </c>
      <c r="C510" s="85">
        <v>12054</v>
      </c>
      <c r="D510" s="78" t="s">
        <v>249</v>
      </c>
      <c r="E510" s="79" t="s">
        <v>987</v>
      </c>
      <c r="F510" s="33" t="s">
        <v>862</v>
      </c>
      <c r="G510" s="24" t="s">
        <v>90</v>
      </c>
      <c r="H510" s="80">
        <f t="shared" si="26"/>
        <v>1.0038</v>
      </c>
      <c r="I510" s="25">
        <f>ROUND(('NEW Reference'!B$6*List!$H510)+'NEW Reference'!B$7,0)</f>
        <v>1320</v>
      </c>
      <c r="J510" s="25">
        <f>ROUND(('NEW Reference'!C$6*List!$H510)+'NEW Reference'!C$7,0)</f>
        <v>1969</v>
      </c>
      <c r="K510" s="25">
        <f>ROUND(('NEW Reference'!D$6*List!$H510)+'NEW Reference'!D$7,0)</f>
        <v>2359</v>
      </c>
      <c r="L510" s="25">
        <f>ROUND(('NEW Reference'!E$6*List!$H510)+'NEW Reference'!E$7,0)</f>
        <v>2917</v>
      </c>
      <c r="M510" s="25">
        <f>ROUND(('NEW Reference'!F$6*List!$H510)+'NEW Reference'!F$7,0)</f>
        <v>3039</v>
      </c>
      <c r="N510" s="25">
        <f>ROUND(('NEW Reference'!G$6*List!$H510)+'NEW Reference'!G$7,0)</f>
        <v>3440</v>
      </c>
      <c r="O510" s="25">
        <f>ROUND(('NEW Reference'!H$6*List!$H510)+'NEW Reference'!H$7,0)</f>
        <v>3571</v>
      </c>
      <c r="P510" s="25">
        <f>ROUND(('NEW Reference'!I$6*List!$H510)+'NEW Reference'!I$7,0)</f>
        <v>3711</v>
      </c>
      <c r="Q510" s="25">
        <f>ROUND(('NEW Reference'!J$6*List!$H510)+'NEW Reference'!J$7,0)</f>
        <v>4298</v>
      </c>
      <c r="R510" s="25">
        <f>ROUND(('NEW Reference'!K$6*List!$H510)+'NEW Reference'!K$7,0)</f>
        <v>4433</v>
      </c>
      <c r="S510" s="25">
        <f>ROUND(('NEW Reference'!L$6*List!$H510)+'NEW Reference'!L$7,0)</f>
        <v>4784</v>
      </c>
      <c r="T510" s="25">
        <f>ROUND(('NEW Reference'!M$6*List!$H510)+'NEW Reference'!M$7,0)</f>
        <v>5713</v>
      </c>
      <c r="U510" s="25">
        <f>ROUND(('NEW Reference'!N$6*List!$H510)+'NEW Reference'!N$7,0)</f>
        <v>23053</v>
      </c>
      <c r="V510" s="26">
        <f>ROUND(('NEW Reference'!O$6*List!$H510)+'NEW Reference'!O$7,0)</f>
        <v>857</v>
      </c>
      <c r="W510" s="26">
        <f>ROUND(('NEW Reference'!P$6*List!$H510)+'NEW Reference'!P$7,0)</f>
        <v>1208</v>
      </c>
      <c r="X510" s="26">
        <f>ROUND(('NEW Reference'!Q$6*List!$H510)+'NEW Reference'!Q$7,0)</f>
        <v>604</v>
      </c>
      <c r="Z510" s="3" t="str">
        <f t="shared" si="25"/>
        <v>MERIWETHER, Georgia</v>
      </c>
      <c r="AA510" s="79" t="s">
        <v>987</v>
      </c>
      <c r="AB510" s="28" t="s">
        <v>91</v>
      </c>
      <c r="AC510" s="23" t="s">
        <v>862</v>
      </c>
      <c r="AD510" s="29"/>
      <c r="AE510" s="20">
        <f t="shared" si="24"/>
        <v>1.0038</v>
      </c>
    </row>
    <row r="511" spans="1:31">
      <c r="A511" s="83">
        <v>11741</v>
      </c>
      <c r="B511" s="83">
        <v>13201</v>
      </c>
      <c r="C511" s="85">
        <v>99911</v>
      </c>
      <c r="D511" s="78" t="s">
        <v>113</v>
      </c>
      <c r="E511" s="79" t="s">
        <v>419</v>
      </c>
      <c r="F511" s="34" t="s">
        <v>862</v>
      </c>
      <c r="G511" s="24" t="s">
        <v>97</v>
      </c>
      <c r="H511" s="80">
        <f t="shared" si="26"/>
        <v>0.73660000000000003</v>
      </c>
      <c r="I511" s="25">
        <f>ROUND(('NEW Reference'!B$6*List!$H511)+'NEW Reference'!B$7,0)</f>
        <v>1057</v>
      </c>
      <c r="J511" s="25">
        <f>ROUND(('NEW Reference'!C$6*List!$H511)+'NEW Reference'!C$7,0)</f>
        <v>1576</v>
      </c>
      <c r="K511" s="25">
        <f>ROUND(('NEW Reference'!D$6*List!$H511)+'NEW Reference'!D$7,0)</f>
        <v>1888</v>
      </c>
      <c r="L511" s="25">
        <f>ROUND(('NEW Reference'!E$6*List!$H511)+'NEW Reference'!E$7,0)</f>
        <v>2335</v>
      </c>
      <c r="M511" s="25">
        <f>ROUND(('NEW Reference'!F$6*List!$H511)+'NEW Reference'!F$7,0)</f>
        <v>2432</v>
      </c>
      <c r="N511" s="25">
        <f>ROUND(('NEW Reference'!G$6*List!$H511)+'NEW Reference'!G$7,0)</f>
        <v>2753</v>
      </c>
      <c r="O511" s="25">
        <f>ROUND(('NEW Reference'!H$6*List!$H511)+'NEW Reference'!H$7,0)</f>
        <v>2858</v>
      </c>
      <c r="P511" s="25">
        <f>ROUND(('NEW Reference'!I$6*List!$H511)+'NEW Reference'!I$7,0)</f>
        <v>2971</v>
      </c>
      <c r="Q511" s="25">
        <f>ROUND(('NEW Reference'!J$6*List!$H511)+'NEW Reference'!J$7,0)</f>
        <v>3440</v>
      </c>
      <c r="R511" s="25">
        <f>ROUND(('NEW Reference'!K$6*List!$H511)+'NEW Reference'!K$7,0)</f>
        <v>3549</v>
      </c>
      <c r="S511" s="25">
        <f>ROUND(('NEW Reference'!L$6*List!$H511)+'NEW Reference'!L$7,0)</f>
        <v>3829</v>
      </c>
      <c r="T511" s="25">
        <f>ROUND(('NEW Reference'!M$6*List!$H511)+'NEW Reference'!M$7,0)</f>
        <v>4573</v>
      </c>
      <c r="U511" s="25">
        <f>ROUND(('NEW Reference'!N$6*List!$H511)+'NEW Reference'!N$7,0)</f>
        <v>18453</v>
      </c>
      <c r="V511" s="26">
        <f>ROUND(('NEW Reference'!O$6*List!$H511)+'NEW Reference'!O$7,0)</f>
        <v>686</v>
      </c>
      <c r="W511" s="26">
        <f>ROUND(('NEW Reference'!P$6*List!$H511)+'NEW Reference'!P$7,0)</f>
        <v>967</v>
      </c>
      <c r="X511" s="26">
        <f>ROUND(('NEW Reference'!Q$6*List!$H511)+'NEW Reference'!Q$7,0)</f>
        <v>483</v>
      </c>
      <c r="Z511" s="3" t="str">
        <f t="shared" si="25"/>
        <v>MILLER, Georgia</v>
      </c>
      <c r="AA511" s="79" t="s">
        <v>419</v>
      </c>
      <c r="AB511" s="28" t="s">
        <v>91</v>
      </c>
      <c r="AC511" s="23" t="s">
        <v>862</v>
      </c>
      <c r="AD511" s="29"/>
      <c r="AE511" s="20">
        <f t="shared" si="24"/>
        <v>0.73660000000000003</v>
      </c>
    </row>
    <row r="512" spans="1:31">
      <c r="A512" s="83">
        <v>11750</v>
      </c>
      <c r="B512" s="83">
        <v>13205</v>
      </c>
      <c r="C512" s="85">
        <v>99911</v>
      </c>
      <c r="D512" s="78" t="s">
        <v>113</v>
      </c>
      <c r="E512" s="79" t="s">
        <v>988</v>
      </c>
      <c r="F512" s="34" t="s">
        <v>862</v>
      </c>
      <c r="G512" s="24" t="s">
        <v>97</v>
      </c>
      <c r="H512" s="80">
        <f t="shared" si="26"/>
        <v>0.73660000000000003</v>
      </c>
      <c r="I512" s="25">
        <f>ROUND(('NEW Reference'!B$6*List!$H512)+'NEW Reference'!B$7,0)</f>
        <v>1057</v>
      </c>
      <c r="J512" s="25">
        <f>ROUND(('NEW Reference'!C$6*List!$H512)+'NEW Reference'!C$7,0)</f>
        <v>1576</v>
      </c>
      <c r="K512" s="25">
        <f>ROUND(('NEW Reference'!D$6*List!$H512)+'NEW Reference'!D$7,0)</f>
        <v>1888</v>
      </c>
      <c r="L512" s="25">
        <f>ROUND(('NEW Reference'!E$6*List!$H512)+'NEW Reference'!E$7,0)</f>
        <v>2335</v>
      </c>
      <c r="M512" s="25">
        <f>ROUND(('NEW Reference'!F$6*List!$H512)+'NEW Reference'!F$7,0)</f>
        <v>2432</v>
      </c>
      <c r="N512" s="25">
        <f>ROUND(('NEW Reference'!G$6*List!$H512)+'NEW Reference'!G$7,0)</f>
        <v>2753</v>
      </c>
      <c r="O512" s="25">
        <f>ROUND(('NEW Reference'!H$6*List!$H512)+'NEW Reference'!H$7,0)</f>
        <v>2858</v>
      </c>
      <c r="P512" s="25">
        <f>ROUND(('NEW Reference'!I$6*List!$H512)+'NEW Reference'!I$7,0)</f>
        <v>2971</v>
      </c>
      <c r="Q512" s="25">
        <f>ROUND(('NEW Reference'!J$6*List!$H512)+'NEW Reference'!J$7,0)</f>
        <v>3440</v>
      </c>
      <c r="R512" s="25">
        <f>ROUND(('NEW Reference'!K$6*List!$H512)+'NEW Reference'!K$7,0)</f>
        <v>3549</v>
      </c>
      <c r="S512" s="25">
        <f>ROUND(('NEW Reference'!L$6*List!$H512)+'NEW Reference'!L$7,0)</f>
        <v>3829</v>
      </c>
      <c r="T512" s="25">
        <f>ROUND(('NEW Reference'!M$6*List!$H512)+'NEW Reference'!M$7,0)</f>
        <v>4573</v>
      </c>
      <c r="U512" s="25">
        <f>ROUND(('NEW Reference'!N$6*List!$H512)+'NEW Reference'!N$7,0)</f>
        <v>18453</v>
      </c>
      <c r="V512" s="26">
        <f>ROUND(('NEW Reference'!O$6*List!$H512)+'NEW Reference'!O$7,0)</f>
        <v>686</v>
      </c>
      <c r="W512" s="26">
        <f>ROUND(('NEW Reference'!P$6*List!$H512)+'NEW Reference'!P$7,0)</f>
        <v>967</v>
      </c>
      <c r="X512" s="26">
        <f>ROUND(('NEW Reference'!Q$6*List!$H512)+'NEW Reference'!Q$7,0)</f>
        <v>483</v>
      </c>
      <c r="Z512" s="3" t="str">
        <f t="shared" si="25"/>
        <v>MITCHELL, Georgia</v>
      </c>
      <c r="AA512" s="79" t="s">
        <v>988</v>
      </c>
      <c r="AB512" s="28" t="s">
        <v>91</v>
      </c>
      <c r="AC512" s="23" t="s">
        <v>862</v>
      </c>
      <c r="AD512" s="29"/>
      <c r="AE512" s="20">
        <f t="shared" si="24"/>
        <v>0.73660000000000003</v>
      </c>
    </row>
    <row r="513" spans="1:31">
      <c r="A513" s="83">
        <v>11760</v>
      </c>
      <c r="B513" s="83">
        <v>13207</v>
      </c>
      <c r="C513" s="85">
        <v>31420</v>
      </c>
      <c r="D513" s="78" t="s">
        <v>661</v>
      </c>
      <c r="E513" s="79" t="s">
        <v>200</v>
      </c>
      <c r="F513" s="33" t="s">
        <v>862</v>
      </c>
      <c r="G513" s="24" t="s">
        <v>90</v>
      </c>
      <c r="H513" s="80">
        <f t="shared" si="26"/>
        <v>0.8288000000000002</v>
      </c>
      <c r="I513" s="25">
        <f>ROUND(('NEW Reference'!B$6*List!$H513)+'NEW Reference'!B$7,0)</f>
        <v>1148</v>
      </c>
      <c r="J513" s="25">
        <f>ROUND(('NEW Reference'!C$6*List!$H513)+'NEW Reference'!C$7,0)</f>
        <v>1711</v>
      </c>
      <c r="K513" s="25">
        <f>ROUND(('NEW Reference'!D$6*List!$H513)+'NEW Reference'!D$7,0)</f>
        <v>2051</v>
      </c>
      <c r="L513" s="25">
        <f>ROUND(('NEW Reference'!E$6*List!$H513)+'NEW Reference'!E$7,0)</f>
        <v>2535</v>
      </c>
      <c r="M513" s="25">
        <f>ROUND(('NEW Reference'!F$6*List!$H513)+'NEW Reference'!F$7,0)</f>
        <v>2641</v>
      </c>
      <c r="N513" s="25">
        <f>ROUND(('NEW Reference'!G$6*List!$H513)+'NEW Reference'!G$7,0)</f>
        <v>2990</v>
      </c>
      <c r="O513" s="25">
        <f>ROUND(('NEW Reference'!H$6*List!$H513)+'NEW Reference'!H$7,0)</f>
        <v>3104</v>
      </c>
      <c r="P513" s="25">
        <f>ROUND(('NEW Reference'!I$6*List!$H513)+'NEW Reference'!I$7,0)</f>
        <v>3226</v>
      </c>
      <c r="Q513" s="25">
        <f>ROUND(('NEW Reference'!J$6*List!$H513)+'NEW Reference'!J$7,0)</f>
        <v>3736</v>
      </c>
      <c r="R513" s="25">
        <f>ROUND(('NEW Reference'!K$6*List!$H513)+'NEW Reference'!K$7,0)</f>
        <v>3854</v>
      </c>
      <c r="S513" s="25">
        <f>ROUND(('NEW Reference'!L$6*List!$H513)+'NEW Reference'!L$7,0)</f>
        <v>4159</v>
      </c>
      <c r="T513" s="25">
        <f>ROUND(('NEW Reference'!M$6*List!$H513)+'NEW Reference'!M$7,0)</f>
        <v>4967</v>
      </c>
      <c r="U513" s="25">
        <f>ROUND(('NEW Reference'!N$6*List!$H513)+'NEW Reference'!N$7,0)</f>
        <v>20040</v>
      </c>
      <c r="V513" s="26">
        <f>ROUND(('NEW Reference'!O$6*List!$H513)+'NEW Reference'!O$7,0)</f>
        <v>745</v>
      </c>
      <c r="W513" s="26">
        <f>ROUND(('NEW Reference'!P$6*List!$H513)+'NEW Reference'!P$7,0)</f>
        <v>1050</v>
      </c>
      <c r="X513" s="26">
        <f>ROUND(('NEW Reference'!Q$6*List!$H513)+'NEW Reference'!Q$7,0)</f>
        <v>525</v>
      </c>
      <c r="Z513" s="3" t="str">
        <f t="shared" si="25"/>
        <v>MONROE, Georgia</v>
      </c>
      <c r="AA513" s="79" t="s">
        <v>200</v>
      </c>
      <c r="AB513" s="28" t="s">
        <v>91</v>
      </c>
      <c r="AC513" s="23" t="s">
        <v>862</v>
      </c>
      <c r="AD513" s="29"/>
      <c r="AE513" s="20">
        <f t="shared" si="24"/>
        <v>0.8288000000000002</v>
      </c>
    </row>
    <row r="514" spans="1:31">
      <c r="A514" s="83">
        <v>11770</v>
      </c>
      <c r="B514" s="83">
        <v>13209</v>
      </c>
      <c r="C514" s="85">
        <v>99911</v>
      </c>
      <c r="D514" s="78" t="s">
        <v>113</v>
      </c>
      <c r="E514" s="79" t="s">
        <v>202</v>
      </c>
      <c r="F514" s="34" t="s">
        <v>862</v>
      </c>
      <c r="G514" s="24" t="s">
        <v>97</v>
      </c>
      <c r="H514" s="80">
        <f t="shared" si="26"/>
        <v>0.73660000000000003</v>
      </c>
      <c r="I514" s="25">
        <f>ROUND(('NEW Reference'!B$6*List!$H514)+'NEW Reference'!B$7,0)</f>
        <v>1057</v>
      </c>
      <c r="J514" s="25">
        <f>ROUND(('NEW Reference'!C$6*List!$H514)+'NEW Reference'!C$7,0)</f>
        <v>1576</v>
      </c>
      <c r="K514" s="25">
        <f>ROUND(('NEW Reference'!D$6*List!$H514)+'NEW Reference'!D$7,0)</f>
        <v>1888</v>
      </c>
      <c r="L514" s="25">
        <f>ROUND(('NEW Reference'!E$6*List!$H514)+'NEW Reference'!E$7,0)</f>
        <v>2335</v>
      </c>
      <c r="M514" s="25">
        <f>ROUND(('NEW Reference'!F$6*List!$H514)+'NEW Reference'!F$7,0)</f>
        <v>2432</v>
      </c>
      <c r="N514" s="25">
        <f>ROUND(('NEW Reference'!G$6*List!$H514)+'NEW Reference'!G$7,0)</f>
        <v>2753</v>
      </c>
      <c r="O514" s="25">
        <f>ROUND(('NEW Reference'!H$6*List!$H514)+'NEW Reference'!H$7,0)</f>
        <v>2858</v>
      </c>
      <c r="P514" s="25">
        <f>ROUND(('NEW Reference'!I$6*List!$H514)+'NEW Reference'!I$7,0)</f>
        <v>2971</v>
      </c>
      <c r="Q514" s="25">
        <f>ROUND(('NEW Reference'!J$6*List!$H514)+'NEW Reference'!J$7,0)</f>
        <v>3440</v>
      </c>
      <c r="R514" s="25">
        <f>ROUND(('NEW Reference'!K$6*List!$H514)+'NEW Reference'!K$7,0)</f>
        <v>3549</v>
      </c>
      <c r="S514" s="25">
        <f>ROUND(('NEW Reference'!L$6*List!$H514)+'NEW Reference'!L$7,0)</f>
        <v>3829</v>
      </c>
      <c r="T514" s="25">
        <f>ROUND(('NEW Reference'!M$6*List!$H514)+'NEW Reference'!M$7,0)</f>
        <v>4573</v>
      </c>
      <c r="U514" s="25">
        <f>ROUND(('NEW Reference'!N$6*List!$H514)+'NEW Reference'!N$7,0)</f>
        <v>18453</v>
      </c>
      <c r="V514" s="26">
        <f>ROUND(('NEW Reference'!O$6*List!$H514)+'NEW Reference'!O$7,0)</f>
        <v>686</v>
      </c>
      <c r="W514" s="26">
        <f>ROUND(('NEW Reference'!P$6*List!$H514)+'NEW Reference'!P$7,0)</f>
        <v>967</v>
      </c>
      <c r="X514" s="26">
        <f>ROUND(('NEW Reference'!Q$6*List!$H514)+'NEW Reference'!Q$7,0)</f>
        <v>483</v>
      </c>
      <c r="Z514" s="3" t="str">
        <f t="shared" si="25"/>
        <v>MONTGOMERY, Georgia</v>
      </c>
      <c r="AA514" s="79" t="s">
        <v>202</v>
      </c>
      <c r="AB514" s="28" t="s">
        <v>91</v>
      </c>
      <c r="AC514" s="23" t="s">
        <v>862</v>
      </c>
      <c r="AD514" s="29"/>
      <c r="AE514" s="20">
        <f t="shared" si="24"/>
        <v>0.73660000000000003</v>
      </c>
    </row>
    <row r="515" spans="1:31">
      <c r="A515" s="83">
        <v>11771</v>
      </c>
      <c r="B515" s="83">
        <v>13211</v>
      </c>
      <c r="C515" s="85">
        <v>12054</v>
      </c>
      <c r="D515" s="78" t="s">
        <v>249</v>
      </c>
      <c r="E515" s="79" t="s">
        <v>204</v>
      </c>
      <c r="F515" s="33" t="s">
        <v>862</v>
      </c>
      <c r="G515" s="24" t="s">
        <v>90</v>
      </c>
      <c r="H515" s="80">
        <f t="shared" si="26"/>
        <v>1.0038</v>
      </c>
      <c r="I515" s="25">
        <f>ROUND(('NEW Reference'!B$6*List!$H515)+'NEW Reference'!B$7,0)</f>
        <v>1320</v>
      </c>
      <c r="J515" s="25">
        <f>ROUND(('NEW Reference'!C$6*List!$H515)+'NEW Reference'!C$7,0)</f>
        <v>1969</v>
      </c>
      <c r="K515" s="25">
        <f>ROUND(('NEW Reference'!D$6*List!$H515)+'NEW Reference'!D$7,0)</f>
        <v>2359</v>
      </c>
      <c r="L515" s="25">
        <f>ROUND(('NEW Reference'!E$6*List!$H515)+'NEW Reference'!E$7,0)</f>
        <v>2917</v>
      </c>
      <c r="M515" s="25">
        <f>ROUND(('NEW Reference'!F$6*List!$H515)+'NEW Reference'!F$7,0)</f>
        <v>3039</v>
      </c>
      <c r="N515" s="25">
        <f>ROUND(('NEW Reference'!G$6*List!$H515)+'NEW Reference'!G$7,0)</f>
        <v>3440</v>
      </c>
      <c r="O515" s="25">
        <f>ROUND(('NEW Reference'!H$6*List!$H515)+'NEW Reference'!H$7,0)</f>
        <v>3571</v>
      </c>
      <c r="P515" s="25">
        <f>ROUND(('NEW Reference'!I$6*List!$H515)+'NEW Reference'!I$7,0)</f>
        <v>3711</v>
      </c>
      <c r="Q515" s="25">
        <f>ROUND(('NEW Reference'!J$6*List!$H515)+'NEW Reference'!J$7,0)</f>
        <v>4298</v>
      </c>
      <c r="R515" s="25">
        <f>ROUND(('NEW Reference'!K$6*List!$H515)+'NEW Reference'!K$7,0)</f>
        <v>4433</v>
      </c>
      <c r="S515" s="25">
        <f>ROUND(('NEW Reference'!L$6*List!$H515)+'NEW Reference'!L$7,0)</f>
        <v>4784</v>
      </c>
      <c r="T515" s="25">
        <f>ROUND(('NEW Reference'!M$6*List!$H515)+'NEW Reference'!M$7,0)</f>
        <v>5713</v>
      </c>
      <c r="U515" s="25">
        <f>ROUND(('NEW Reference'!N$6*List!$H515)+'NEW Reference'!N$7,0)</f>
        <v>23053</v>
      </c>
      <c r="V515" s="26">
        <f>ROUND(('NEW Reference'!O$6*List!$H515)+'NEW Reference'!O$7,0)</f>
        <v>857</v>
      </c>
      <c r="W515" s="26">
        <f>ROUND(('NEW Reference'!P$6*List!$H515)+'NEW Reference'!P$7,0)</f>
        <v>1208</v>
      </c>
      <c r="X515" s="26">
        <f>ROUND(('NEW Reference'!Q$6*List!$H515)+'NEW Reference'!Q$7,0)</f>
        <v>604</v>
      </c>
      <c r="Z515" s="3" t="str">
        <f t="shared" si="25"/>
        <v>MORGAN, Georgia</v>
      </c>
      <c r="AA515" s="79" t="s">
        <v>204</v>
      </c>
      <c r="AB515" s="28" t="s">
        <v>91</v>
      </c>
      <c r="AC515" s="30" t="s">
        <v>862</v>
      </c>
      <c r="AD515" s="31"/>
      <c r="AE515" s="20">
        <f t="shared" si="24"/>
        <v>1.0038</v>
      </c>
    </row>
    <row r="516" spans="1:31">
      <c r="A516" s="83">
        <v>11772</v>
      </c>
      <c r="B516" s="83">
        <v>13213</v>
      </c>
      <c r="C516" s="85">
        <v>19140</v>
      </c>
      <c r="D516" s="78" t="s">
        <v>392</v>
      </c>
      <c r="E516" s="79" t="s">
        <v>989</v>
      </c>
      <c r="F516" s="33" t="s">
        <v>862</v>
      </c>
      <c r="G516" s="24" t="s">
        <v>90</v>
      </c>
      <c r="H516" s="80">
        <f t="shared" si="26"/>
        <v>0.89190000000000003</v>
      </c>
      <c r="I516" s="25">
        <f>ROUND(('NEW Reference'!B$6*List!$H516)+'NEW Reference'!B$7,0)</f>
        <v>1210</v>
      </c>
      <c r="J516" s="25">
        <f>ROUND(('NEW Reference'!C$6*List!$H516)+'NEW Reference'!C$7,0)</f>
        <v>1804</v>
      </c>
      <c r="K516" s="25">
        <f>ROUND(('NEW Reference'!D$6*List!$H516)+'NEW Reference'!D$7,0)</f>
        <v>2162</v>
      </c>
      <c r="L516" s="25">
        <f>ROUND(('NEW Reference'!E$6*List!$H516)+'NEW Reference'!E$7,0)</f>
        <v>2673</v>
      </c>
      <c r="M516" s="25">
        <f>ROUND(('NEW Reference'!F$6*List!$H516)+'NEW Reference'!F$7,0)</f>
        <v>2785</v>
      </c>
      <c r="N516" s="25">
        <f>ROUND(('NEW Reference'!G$6*List!$H516)+'NEW Reference'!G$7,0)</f>
        <v>3152</v>
      </c>
      <c r="O516" s="25">
        <f>ROUND(('NEW Reference'!H$6*List!$H516)+'NEW Reference'!H$7,0)</f>
        <v>3273</v>
      </c>
      <c r="P516" s="25">
        <f>ROUND(('NEW Reference'!I$6*List!$H516)+'NEW Reference'!I$7,0)</f>
        <v>3401</v>
      </c>
      <c r="Q516" s="25">
        <f>ROUND(('NEW Reference'!J$6*List!$H516)+'NEW Reference'!J$7,0)</f>
        <v>3939</v>
      </c>
      <c r="R516" s="25">
        <f>ROUND(('NEW Reference'!K$6*List!$H516)+'NEW Reference'!K$7,0)</f>
        <v>4063</v>
      </c>
      <c r="S516" s="25">
        <f>ROUND(('NEW Reference'!L$6*List!$H516)+'NEW Reference'!L$7,0)</f>
        <v>4384</v>
      </c>
      <c r="T516" s="25">
        <f>ROUND(('NEW Reference'!M$6*List!$H516)+'NEW Reference'!M$7,0)</f>
        <v>5236</v>
      </c>
      <c r="U516" s="25">
        <f>ROUND(('NEW Reference'!N$6*List!$H516)+'NEW Reference'!N$7,0)</f>
        <v>21126</v>
      </c>
      <c r="V516" s="26">
        <f>ROUND(('NEW Reference'!O$6*List!$H516)+'NEW Reference'!O$7,0)</f>
        <v>785</v>
      </c>
      <c r="W516" s="26">
        <f>ROUND(('NEW Reference'!P$6*List!$H516)+'NEW Reference'!P$7,0)</f>
        <v>1107</v>
      </c>
      <c r="X516" s="26">
        <f>ROUND(('NEW Reference'!Q$6*List!$H516)+'NEW Reference'!Q$7,0)</f>
        <v>553</v>
      </c>
      <c r="Z516" s="3" t="str">
        <f t="shared" si="25"/>
        <v>MURRAY, Georgia</v>
      </c>
      <c r="AA516" s="79" t="s">
        <v>989</v>
      </c>
      <c r="AB516" s="28" t="s">
        <v>91</v>
      </c>
      <c r="AC516" s="23" t="s">
        <v>862</v>
      </c>
      <c r="AD516" s="29"/>
      <c r="AE516" s="20">
        <f t="shared" si="24"/>
        <v>0.89190000000000003</v>
      </c>
    </row>
    <row r="517" spans="1:31">
      <c r="A517" s="83">
        <v>11780</v>
      </c>
      <c r="B517" s="83">
        <v>13215</v>
      </c>
      <c r="C517" s="85">
        <v>17980</v>
      </c>
      <c r="D517" s="78" t="s">
        <v>214</v>
      </c>
      <c r="E517" s="79" t="s">
        <v>990</v>
      </c>
      <c r="F517" s="33" t="s">
        <v>862</v>
      </c>
      <c r="G517" s="24" t="s">
        <v>90</v>
      </c>
      <c r="H517" s="80">
        <f t="shared" si="26"/>
        <v>0.77959999999999996</v>
      </c>
      <c r="I517" s="25">
        <f>ROUND(('NEW Reference'!B$6*List!$H517)+'NEW Reference'!B$7,0)</f>
        <v>1099</v>
      </c>
      <c r="J517" s="25">
        <f>ROUND(('NEW Reference'!C$6*List!$H517)+'NEW Reference'!C$7,0)</f>
        <v>1639</v>
      </c>
      <c r="K517" s="25">
        <f>ROUND(('NEW Reference'!D$6*List!$H517)+'NEW Reference'!D$7,0)</f>
        <v>1964</v>
      </c>
      <c r="L517" s="25">
        <f>ROUND(('NEW Reference'!E$6*List!$H517)+'NEW Reference'!E$7,0)</f>
        <v>2428</v>
      </c>
      <c r="M517" s="25">
        <f>ROUND(('NEW Reference'!F$6*List!$H517)+'NEW Reference'!F$7,0)</f>
        <v>2530</v>
      </c>
      <c r="N517" s="25">
        <f>ROUND(('NEW Reference'!G$6*List!$H517)+'NEW Reference'!G$7,0)</f>
        <v>2864</v>
      </c>
      <c r="O517" s="25">
        <f>ROUND(('NEW Reference'!H$6*List!$H517)+'NEW Reference'!H$7,0)</f>
        <v>2973</v>
      </c>
      <c r="P517" s="25">
        <f>ROUND(('NEW Reference'!I$6*List!$H517)+'NEW Reference'!I$7,0)</f>
        <v>3090</v>
      </c>
      <c r="Q517" s="25">
        <f>ROUND(('NEW Reference'!J$6*List!$H517)+'NEW Reference'!J$7,0)</f>
        <v>3578</v>
      </c>
      <c r="R517" s="25">
        <f>ROUND(('NEW Reference'!K$6*List!$H517)+'NEW Reference'!K$7,0)</f>
        <v>3691</v>
      </c>
      <c r="S517" s="25">
        <f>ROUND(('NEW Reference'!L$6*List!$H517)+'NEW Reference'!L$7,0)</f>
        <v>3983</v>
      </c>
      <c r="T517" s="25">
        <f>ROUND(('NEW Reference'!M$6*List!$H517)+'NEW Reference'!M$7,0)</f>
        <v>4757</v>
      </c>
      <c r="U517" s="25">
        <f>ROUND(('NEW Reference'!N$6*List!$H517)+'NEW Reference'!N$7,0)</f>
        <v>19193</v>
      </c>
      <c r="V517" s="26">
        <f>ROUND(('NEW Reference'!O$6*List!$H517)+'NEW Reference'!O$7,0)</f>
        <v>714</v>
      </c>
      <c r="W517" s="26">
        <f>ROUND(('NEW Reference'!P$6*List!$H517)+'NEW Reference'!P$7,0)</f>
        <v>1005</v>
      </c>
      <c r="X517" s="26">
        <f>ROUND(('NEW Reference'!Q$6*List!$H517)+'NEW Reference'!Q$7,0)</f>
        <v>503</v>
      </c>
      <c r="Z517" s="3" t="str">
        <f t="shared" si="25"/>
        <v>MUSCOGEE, Georgia</v>
      </c>
      <c r="AA517" s="79" t="s">
        <v>990</v>
      </c>
      <c r="AB517" s="28" t="s">
        <v>91</v>
      </c>
      <c r="AC517" s="30" t="s">
        <v>862</v>
      </c>
      <c r="AD517" s="31"/>
      <c r="AE517" s="20">
        <f t="shared" si="24"/>
        <v>0.77959999999999996</v>
      </c>
    </row>
    <row r="518" spans="1:31">
      <c r="A518" s="83">
        <v>11790</v>
      </c>
      <c r="B518" s="83">
        <v>13217</v>
      </c>
      <c r="C518" s="85">
        <v>12054</v>
      </c>
      <c r="D518" s="78" t="s">
        <v>249</v>
      </c>
      <c r="E518" s="79" t="s">
        <v>425</v>
      </c>
      <c r="F518" s="33" t="s">
        <v>862</v>
      </c>
      <c r="G518" s="24" t="s">
        <v>90</v>
      </c>
      <c r="H518" s="80">
        <f t="shared" si="26"/>
        <v>1.0038</v>
      </c>
      <c r="I518" s="25">
        <f>ROUND(('NEW Reference'!B$6*List!$H518)+'NEW Reference'!B$7,0)</f>
        <v>1320</v>
      </c>
      <c r="J518" s="25">
        <f>ROUND(('NEW Reference'!C$6*List!$H518)+'NEW Reference'!C$7,0)</f>
        <v>1969</v>
      </c>
      <c r="K518" s="25">
        <f>ROUND(('NEW Reference'!D$6*List!$H518)+'NEW Reference'!D$7,0)</f>
        <v>2359</v>
      </c>
      <c r="L518" s="25">
        <f>ROUND(('NEW Reference'!E$6*List!$H518)+'NEW Reference'!E$7,0)</f>
        <v>2917</v>
      </c>
      <c r="M518" s="25">
        <f>ROUND(('NEW Reference'!F$6*List!$H518)+'NEW Reference'!F$7,0)</f>
        <v>3039</v>
      </c>
      <c r="N518" s="25">
        <f>ROUND(('NEW Reference'!G$6*List!$H518)+'NEW Reference'!G$7,0)</f>
        <v>3440</v>
      </c>
      <c r="O518" s="25">
        <f>ROUND(('NEW Reference'!H$6*List!$H518)+'NEW Reference'!H$7,0)</f>
        <v>3571</v>
      </c>
      <c r="P518" s="25">
        <f>ROUND(('NEW Reference'!I$6*List!$H518)+'NEW Reference'!I$7,0)</f>
        <v>3711</v>
      </c>
      <c r="Q518" s="25">
        <f>ROUND(('NEW Reference'!J$6*List!$H518)+'NEW Reference'!J$7,0)</f>
        <v>4298</v>
      </c>
      <c r="R518" s="25">
        <f>ROUND(('NEW Reference'!K$6*List!$H518)+'NEW Reference'!K$7,0)</f>
        <v>4433</v>
      </c>
      <c r="S518" s="25">
        <f>ROUND(('NEW Reference'!L$6*List!$H518)+'NEW Reference'!L$7,0)</f>
        <v>4784</v>
      </c>
      <c r="T518" s="25">
        <f>ROUND(('NEW Reference'!M$6*List!$H518)+'NEW Reference'!M$7,0)</f>
        <v>5713</v>
      </c>
      <c r="U518" s="25">
        <f>ROUND(('NEW Reference'!N$6*List!$H518)+'NEW Reference'!N$7,0)</f>
        <v>23053</v>
      </c>
      <c r="V518" s="26">
        <f>ROUND(('NEW Reference'!O$6*List!$H518)+'NEW Reference'!O$7,0)</f>
        <v>857</v>
      </c>
      <c r="W518" s="26">
        <f>ROUND(('NEW Reference'!P$6*List!$H518)+'NEW Reference'!P$7,0)</f>
        <v>1208</v>
      </c>
      <c r="X518" s="26">
        <f>ROUND(('NEW Reference'!Q$6*List!$H518)+'NEW Reference'!Q$7,0)</f>
        <v>604</v>
      </c>
      <c r="Z518" s="3" t="str">
        <f t="shared" si="25"/>
        <v>NEWTON, Georgia</v>
      </c>
      <c r="AA518" s="79" t="s">
        <v>425</v>
      </c>
      <c r="AB518" s="28" t="s">
        <v>91</v>
      </c>
      <c r="AC518" s="23" t="s">
        <v>862</v>
      </c>
      <c r="AD518" s="29"/>
      <c r="AE518" s="20">
        <f t="shared" si="24"/>
        <v>1.0038</v>
      </c>
    </row>
    <row r="519" spans="1:31">
      <c r="A519" s="83">
        <v>11800</v>
      </c>
      <c r="B519" s="83">
        <v>13219</v>
      </c>
      <c r="C519" s="85">
        <v>12020</v>
      </c>
      <c r="D519" s="78" t="s">
        <v>247</v>
      </c>
      <c r="E519" s="79" t="s">
        <v>991</v>
      </c>
      <c r="F519" s="33" t="s">
        <v>862</v>
      </c>
      <c r="G519" s="24" t="s">
        <v>90</v>
      </c>
      <c r="H519" s="80">
        <f t="shared" si="26"/>
        <v>0.86850000000000005</v>
      </c>
      <c r="I519" s="25">
        <f>ROUND(('NEW Reference'!B$6*List!$H519)+'NEW Reference'!B$7,0)</f>
        <v>1187</v>
      </c>
      <c r="J519" s="25">
        <f>ROUND(('NEW Reference'!C$6*List!$H519)+'NEW Reference'!C$7,0)</f>
        <v>1770</v>
      </c>
      <c r="K519" s="25">
        <f>ROUND(('NEW Reference'!D$6*List!$H519)+'NEW Reference'!D$7,0)</f>
        <v>2121</v>
      </c>
      <c r="L519" s="25">
        <f>ROUND(('NEW Reference'!E$6*List!$H519)+'NEW Reference'!E$7,0)</f>
        <v>2622</v>
      </c>
      <c r="M519" s="25">
        <f>ROUND(('NEW Reference'!F$6*List!$H519)+'NEW Reference'!F$7,0)</f>
        <v>2732</v>
      </c>
      <c r="N519" s="25">
        <f>ROUND(('NEW Reference'!G$6*List!$H519)+'NEW Reference'!G$7,0)</f>
        <v>3092</v>
      </c>
      <c r="O519" s="25">
        <f>ROUND(('NEW Reference'!H$6*List!$H519)+'NEW Reference'!H$7,0)</f>
        <v>3210</v>
      </c>
      <c r="P519" s="25">
        <f>ROUND(('NEW Reference'!I$6*List!$H519)+'NEW Reference'!I$7,0)</f>
        <v>3336</v>
      </c>
      <c r="Q519" s="25">
        <f>ROUND(('NEW Reference'!J$6*List!$H519)+'NEW Reference'!J$7,0)</f>
        <v>3863</v>
      </c>
      <c r="R519" s="25">
        <f>ROUND(('NEW Reference'!K$6*List!$H519)+'NEW Reference'!K$7,0)</f>
        <v>3985</v>
      </c>
      <c r="S519" s="25">
        <f>ROUND(('NEW Reference'!L$6*List!$H519)+'NEW Reference'!L$7,0)</f>
        <v>4300</v>
      </c>
      <c r="T519" s="25">
        <f>ROUND(('NEW Reference'!M$6*List!$H519)+'NEW Reference'!M$7,0)</f>
        <v>5136</v>
      </c>
      <c r="U519" s="25">
        <f>ROUND(('NEW Reference'!N$6*List!$H519)+'NEW Reference'!N$7,0)</f>
        <v>20724</v>
      </c>
      <c r="V519" s="26">
        <f>ROUND(('NEW Reference'!O$6*List!$H519)+'NEW Reference'!O$7,0)</f>
        <v>770</v>
      </c>
      <c r="W519" s="26">
        <f>ROUND(('NEW Reference'!P$6*List!$H519)+'NEW Reference'!P$7,0)</f>
        <v>1086</v>
      </c>
      <c r="X519" s="26">
        <f>ROUND(('NEW Reference'!Q$6*List!$H519)+'NEW Reference'!Q$7,0)</f>
        <v>543</v>
      </c>
      <c r="Z519" s="3" t="str">
        <f t="shared" si="25"/>
        <v>OCONEE, Georgia</v>
      </c>
      <c r="AA519" s="79" t="s">
        <v>991</v>
      </c>
      <c r="AB519" s="28" t="s">
        <v>91</v>
      </c>
      <c r="AC519" s="30" t="s">
        <v>862</v>
      </c>
      <c r="AD519" s="31"/>
      <c r="AE519" s="20">
        <f t="shared" si="24"/>
        <v>0.86850000000000005</v>
      </c>
    </row>
    <row r="520" spans="1:31">
      <c r="A520" s="83">
        <v>11801</v>
      </c>
      <c r="B520" s="83">
        <v>13221</v>
      </c>
      <c r="C520" s="85">
        <v>12020</v>
      </c>
      <c r="D520" s="78" t="s">
        <v>247</v>
      </c>
      <c r="E520" s="79" t="s">
        <v>992</v>
      </c>
      <c r="F520" s="33" t="s">
        <v>862</v>
      </c>
      <c r="G520" s="24" t="s">
        <v>90</v>
      </c>
      <c r="H520" s="80">
        <f t="shared" si="26"/>
        <v>0.86850000000000005</v>
      </c>
      <c r="I520" s="25">
        <f>ROUND(('NEW Reference'!B$6*List!$H520)+'NEW Reference'!B$7,0)</f>
        <v>1187</v>
      </c>
      <c r="J520" s="25">
        <f>ROUND(('NEW Reference'!C$6*List!$H520)+'NEW Reference'!C$7,0)</f>
        <v>1770</v>
      </c>
      <c r="K520" s="25">
        <f>ROUND(('NEW Reference'!D$6*List!$H520)+'NEW Reference'!D$7,0)</f>
        <v>2121</v>
      </c>
      <c r="L520" s="25">
        <f>ROUND(('NEW Reference'!E$6*List!$H520)+'NEW Reference'!E$7,0)</f>
        <v>2622</v>
      </c>
      <c r="M520" s="25">
        <f>ROUND(('NEW Reference'!F$6*List!$H520)+'NEW Reference'!F$7,0)</f>
        <v>2732</v>
      </c>
      <c r="N520" s="25">
        <f>ROUND(('NEW Reference'!G$6*List!$H520)+'NEW Reference'!G$7,0)</f>
        <v>3092</v>
      </c>
      <c r="O520" s="25">
        <f>ROUND(('NEW Reference'!H$6*List!$H520)+'NEW Reference'!H$7,0)</f>
        <v>3210</v>
      </c>
      <c r="P520" s="25">
        <f>ROUND(('NEW Reference'!I$6*List!$H520)+'NEW Reference'!I$7,0)</f>
        <v>3336</v>
      </c>
      <c r="Q520" s="25">
        <f>ROUND(('NEW Reference'!J$6*List!$H520)+'NEW Reference'!J$7,0)</f>
        <v>3863</v>
      </c>
      <c r="R520" s="25">
        <f>ROUND(('NEW Reference'!K$6*List!$H520)+'NEW Reference'!K$7,0)</f>
        <v>3985</v>
      </c>
      <c r="S520" s="25">
        <f>ROUND(('NEW Reference'!L$6*List!$H520)+'NEW Reference'!L$7,0)</f>
        <v>4300</v>
      </c>
      <c r="T520" s="25">
        <f>ROUND(('NEW Reference'!M$6*List!$H520)+'NEW Reference'!M$7,0)</f>
        <v>5136</v>
      </c>
      <c r="U520" s="25">
        <f>ROUND(('NEW Reference'!N$6*List!$H520)+'NEW Reference'!N$7,0)</f>
        <v>20724</v>
      </c>
      <c r="V520" s="26">
        <f>ROUND(('NEW Reference'!O$6*List!$H520)+'NEW Reference'!O$7,0)</f>
        <v>770</v>
      </c>
      <c r="W520" s="26">
        <f>ROUND(('NEW Reference'!P$6*List!$H520)+'NEW Reference'!P$7,0)</f>
        <v>1086</v>
      </c>
      <c r="X520" s="26">
        <f>ROUND(('NEW Reference'!Q$6*List!$H520)+'NEW Reference'!Q$7,0)</f>
        <v>543</v>
      </c>
      <c r="Z520" s="3" t="str">
        <f t="shared" si="25"/>
        <v>OGLETHORPE, Georgia</v>
      </c>
      <c r="AA520" s="79" t="s">
        <v>992</v>
      </c>
      <c r="AB520" s="28" t="s">
        <v>91</v>
      </c>
      <c r="AC520" s="30" t="s">
        <v>862</v>
      </c>
      <c r="AD520" s="31"/>
      <c r="AE520" s="20">
        <f t="shared" si="24"/>
        <v>0.86850000000000005</v>
      </c>
    </row>
    <row r="521" spans="1:31">
      <c r="A521" s="83">
        <v>11810</v>
      </c>
      <c r="B521" s="83">
        <v>13223</v>
      </c>
      <c r="C521" s="85">
        <v>31924</v>
      </c>
      <c r="D521" s="78" t="s">
        <v>671</v>
      </c>
      <c r="E521" s="79" t="s">
        <v>993</v>
      </c>
      <c r="F521" s="33" t="s">
        <v>862</v>
      </c>
      <c r="G521" s="24" t="s">
        <v>90</v>
      </c>
      <c r="H521" s="80">
        <f t="shared" si="26"/>
        <v>1.0192000000000001</v>
      </c>
      <c r="I521" s="25">
        <f>ROUND(('NEW Reference'!B$6*List!$H521)+'NEW Reference'!B$7,0)</f>
        <v>1335</v>
      </c>
      <c r="J521" s="25">
        <f>ROUND(('NEW Reference'!C$6*List!$H521)+'NEW Reference'!C$7,0)</f>
        <v>1991</v>
      </c>
      <c r="K521" s="25">
        <f>ROUND(('NEW Reference'!D$6*List!$H521)+'NEW Reference'!D$7,0)</f>
        <v>2386</v>
      </c>
      <c r="L521" s="25">
        <f>ROUND(('NEW Reference'!E$6*List!$H521)+'NEW Reference'!E$7,0)</f>
        <v>2950</v>
      </c>
      <c r="M521" s="25">
        <f>ROUND(('NEW Reference'!F$6*List!$H521)+'NEW Reference'!F$7,0)</f>
        <v>3074</v>
      </c>
      <c r="N521" s="25">
        <f>ROUND(('NEW Reference'!G$6*List!$H521)+'NEW Reference'!G$7,0)</f>
        <v>3479</v>
      </c>
      <c r="O521" s="25">
        <f>ROUND(('NEW Reference'!H$6*List!$H521)+'NEW Reference'!H$7,0)</f>
        <v>3612</v>
      </c>
      <c r="P521" s="25">
        <f>ROUND(('NEW Reference'!I$6*List!$H521)+'NEW Reference'!I$7,0)</f>
        <v>3754</v>
      </c>
      <c r="Q521" s="25">
        <f>ROUND(('NEW Reference'!J$6*List!$H521)+'NEW Reference'!J$7,0)</f>
        <v>4347</v>
      </c>
      <c r="R521" s="25">
        <f>ROUND(('NEW Reference'!K$6*List!$H521)+'NEW Reference'!K$7,0)</f>
        <v>4484</v>
      </c>
      <c r="S521" s="25">
        <f>ROUND(('NEW Reference'!L$6*List!$H521)+'NEW Reference'!L$7,0)</f>
        <v>4839</v>
      </c>
      <c r="T521" s="25">
        <f>ROUND(('NEW Reference'!M$6*List!$H521)+'NEW Reference'!M$7,0)</f>
        <v>5779</v>
      </c>
      <c r="U521" s="25">
        <f>ROUND(('NEW Reference'!N$6*List!$H521)+'NEW Reference'!N$7,0)</f>
        <v>23318</v>
      </c>
      <c r="V521" s="26">
        <f>ROUND(('NEW Reference'!O$6*List!$H521)+'NEW Reference'!O$7,0)</f>
        <v>867</v>
      </c>
      <c r="W521" s="26">
        <f>ROUND(('NEW Reference'!P$6*List!$H521)+'NEW Reference'!P$7,0)</f>
        <v>1222</v>
      </c>
      <c r="X521" s="26">
        <f>ROUND(('NEW Reference'!Q$6*List!$H521)+'NEW Reference'!Q$7,0)</f>
        <v>611</v>
      </c>
      <c r="Z521" s="3" t="str">
        <f t="shared" si="25"/>
        <v>PAULDING, Georgia</v>
      </c>
      <c r="AA521" s="79" t="s">
        <v>993</v>
      </c>
      <c r="AB521" s="28" t="s">
        <v>91</v>
      </c>
      <c r="AC521" s="30" t="s">
        <v>862</v>
      </c>
      <c r="AD521" s="31"/>
      <c r="AE521" s="20">
        <f t="shared" si="24"/>
        <v>1.0192000000000001</v>
      </c>
    </row>
    <row r="522" spans="1:31">
      <c r="A522" s="83">
        <v>11811</v>
      </c>
      <c r="B522" s="83">
        <v>13225</v>
      </c>
      <c r="C522" s="85">
        <v>47580</v>
      </c>
      <c r="D522" s="78" t="s">
        <v>937</v>
      </c>
      <c r="E522" s="79" t="s">
        <v>994</v>
      </c>
      <c r="F522" s="33" t="s">
        <v>862</v>
      </c>
      <c r="G522" s="24" t="s">
        <v>90</v>
      </c>
      <c r="H522" s="80">
        <f t="shared" si="26"/>
        <v>0.74470000000000003</v>
      </c>
      <c r="I522" s="25">
        <f>ROUND(('NEW Reference'!B$6*List!$H522)+'NEW Reference'!B$7,0)</f>
        <v>1065</v>
      </c>
      <c r="J522" s="25">
        <f>ROUND(('NEW Reference'!C$6*List!$H522)+'NEW Reference'!C$7,0)</f>
        <v>1588</v>
      </c>
      <c r="K522" s="25">
        <f>ROUND(('NEW Reference'!D$6*List!$H522)+'NEW Reference'!D$7,0)</f>
        <v>1903</v>
      </c>
      <c r="L522" s="25">
        <f>ROUND(('NEW Reference'!E$6*List!$H522)+'NEW Reference'!E$7,0)</f>
        <v>2352</v>
      </c>
      <c r="M522" s="25">
        <f>ROUND(('NEW Reference'!F$6*List!$H522)+'NEW Reference'!F$7,0)</f>
        <v>2451</v>
      </c>
      <c r="N522" s="25">
        <f>ROUND(('NEW Reference'!G$6*List!$H522)+'NEW Reference'!G$7,0)</f>
        <v>2774</v>
      </c>
      <c r="O522" s="25">
        <f>ROUND(('NEW Reference'!H$6*List!$H522)+'NEW Reference'!H$7,0)</f>
        <v>2880</v>
      </c>
      <c r="P522" s="25">
        <f>ROUND(('NEW Reference'!I$6*List!$H522)+'NEW Reference'!I$7,0)</f>
        <v>2993</v>
      </c>
      <c r="Q522" s="25">
        <f>ROUND(('NEW Reference'!J$6*List!$H522)+'NEW Reference'!J$7,0)</f>
        <v>3466</v>
      </c>
      <c r="R522" s="25">
        <f>ROUND(('NEW Reference'!K$6*List!$H522)+'NEW Reference'!K$7,0)</f>
        <v>3575</v>
      </c>
      <c r="S522" s="25">
        <f>ROUND(('NEW Reference'!L$6*List!$H522)+'NEW Reference'!L$7,0)</f>
        <v>3858</v>
      </c>
      <c r="T522" s="25">
        <f>ROUND(('NEW Reference'!M$6*List!$H522)+'NEW Reference'!M$7,0)</f>
        <v>4608</v>
      </c>
      <c r="U522" s="25">
        <f>ROUND(('NEW Reference'!N$6*List!$H522)+'NEW Reference'!N$7,0)</f>
        <v>18592</v>
      </c>
      <c r="V522" s="26">
        <f>ROUND(('NEW Reference'!O$6*List!$H522)+'NEW Reference'!O$7,0)</f>
        <v>691</v>
      </c>
      <c r="W522" s="26">
        <f>ROUND(('NEW Reference'!P$6*List!$H522)+'NEW Reference'!P$7,0)</f>
        <v>974</v>
      </c>
      <c r="X522" s="26">
        <f>ROUND(('NEW Reference'!Q$6*List!$H522)+'NEW Reference'!Q$7,0)</f>
        <v>487</v>
      </c>
      <c r="Z522" s="3" t="str">
        <f t="shared" si="25"/>
        <v>PEACH, Georgia</v>
      </c>
      <c r="AA522" s="79" t="s">
        <v>994</v>
      </c>
      <c r="AB522" s="28" t="s">
        <v>91</v>
      </c>
      <c r="AC522" s="30" t="s">
        <v>862</v>
      </c>
      <c r="AD522" s="31"/>
      <c r="AE522" s="20">
        <f t="shared" si="24"/>
        <v>0.74470000000000003</v>
      </c>
    </row>
    <row r="523" spans="1:31">
      <c r="A523" s="83">
        <v>11812</v>
      </c>
      <c r="B523" s="83">
        <v>13227</v>
      </c>
      <c r="C523" s="85">
        <v>12054</v>
      </c>
      <c r="D523" s="78" t="s">
        <v>249</v>
      </c>
      <c r="E523" s="79" t="s">
        <v>208</v>
      </c>
      <c r="F523" s="33" t="s">
        <v>862</v>
      </c>
      <c r="G523" s="24" t="s">
        <v>90</v>
      </c>
      <c r="H523" s="80">
        <f t="shared" si="26"/>
        <v>1.0038</v>
      </c>
      <c r="I523" s="25">
        <f>ROUND(('NEW Reference'!B$6*List!$H523)+'NEW Reference'!B$7,0)</f>
        <v>1320</v>
      </c>
      <c r="J523" s="25">
        <f>ROUND(('NEW Reference'!C$6*List!$H523)+'NEW Reference'!C$7,0)</f>
        <v>1969</v>
      </c>
      <c r="K523" s="25">
        <f>ROUND(('NEW Reference'!D$6*List!$H523)+'NEW Reference'!D$7,0)</f>
        <v>2359</v>
      </c>
      <c r="L523" s="25">
        <f>ROUND(('NEW Reference'!E$6*List!$H523)+'NEW Reference'!E$7,0)</f>
        <v>2917</v>
      </c>
      <c r="M523" s="25">
        <f>ROUND(('NEW Reference'!F$6*List!$H523)+'NEW Reference'!F$7,0)</f>
        <v>3039</v>
      </c>
      <c r="N523" s="25">
        <f>ROUND(('NEW Reference'!G$6*List!$H523)+'NEW Reference'!G$7,0)</f>
        <v>3440</v>
      </c>
      <c r="O523" s="25">
        <f>ROUND(('NEW Reference'!H$6*List!$H523)+'NEW Reference'!H$7,0)</f>
        <v>3571</v>
      </c>
      <c r="P523" s="25">
        <f>ROUND(('NEW Reference'!I$6*List!$H523)+'NEW Reference'!I$7,0)</f>
        <v>3711</v>
      </c>
      <c r="Q523" s="25">
        <f>ROUND(('NEW Reference'!J$6*List!$H523)+'NEW Reference'!J$7,0)</f>
        <v>4298</v>
      </c>
      <c r="R523" s="25">
        <f>ROUND(('NEW Reference'!K$6*List!$H523)+'NEW Reference'!K$7,0)</f>
        <v>4433</v>
      </c>
      <c r="S523" s="25">
        <f>ROUND(('NEW Reference'!L$6*List!$H523)+'NEW Reference'!L$7,0)</f>
        <v>4784</v>
      </c>
      <c r="T523" s="25">
        <f>ROUND(('NEW Reference'!M$6*List!$H523)+'NEW Reference'!M$7,0)</f>
        <v>5713</v>
      </c>
      <c r="U523" s="25">
        <f>ROUND(('NEW Reference'!N$6*List!$H523)+'NEW Reference'!N$7,0)</f>
        <v>23053</v>
      </c>
      <c r="V523" s="26">
        <f>ROUND(('NEW Reference'!O$6*List!$H523)+'NEW Reference'!O$7,0)</f>
        <v>857</v>
      </c>
      <c r="W523" s="26">
        <f>ROUND(('NEW Reference'!P$6*List!$H523)+'NEW Reference'!P$7,0)</f>
        <v>1208</v>
      </c>
      <c r="X523" s="26">
        <f>ROUND(('NEW Reference'!Q$6*List!$H523)+'NEW Reference'!Q$7,0)</f>
        <v>604</v>
      </c>
      <c r="Z523" s="3" t="str">
        <f t="shared" si="25"/>
        <v>PICKENS, Georgia</v>
      </c>
      <c r="AA523" s="79" t="s">
        <v>208</v>
      </c>
      <c r="AB523" s="28" t="s">
        <v>91</v>
      </c>
      <c r="AC523" s="23" t="s">
        <v>862</v>
      </c>
      <c r="AD523" s="29"/>
      <c r="AE523" s="20">
        <f t="shared" si="24"/>
        <v>1.0038</v>
      </c>
    </row>
    <row r="524" spans="1:31">
      <c r="A524" s="83">
        <v>11820</v>
      </c>
      <c r="B524" s="83">
        <v>13229</v>
      </c>
      <c r="C524" s="85">
        <v>99911</v>
      </c>
      <c r="D524" s="78" t="s">
        <v>113</v>
      </c>
      <c r="E524" s="79" t="s">
        <v>995</v>
      </c>
      <c r="F524" s="34" t="s">
        <v>862</v>
      </c>
      <c r="G524" s="24" t="s">
        <v>97</v>
      </c>
      <c r="H524" s="80">
        <f t="shared" si="26"/>
        <v>0.73660000000000003</v>
      </c>
      <c r="I524" s="25">
        <f>ROUND(('NEW Reference'!B$6*List!$H524)+'NEW Reference'!B$7,0)</f>
        <v>1057</v>
      </c>
      <c r="J524" s="25">
        <f>ROUND(('NEW Reference'!C$6*List!$H524)+'NEW Reference'!C$7,0)</f>
        <v>1576</v>
      </c>
      <c r="K524" s="25">
        <f>ROUND(('NEW Reference'!D$6*List!$H524)+'NEW Reference'!D$7,0)</f>
        <v>1888</v>
      </c>
      <c r="L524" s="25">
        <f>ROUND(('NEW Reference'!E$6*List!$H524)+'NEW Reference'!E$7,0)</f>
        <v>2335</v>
      </c>
      <c r="M524" s="25">
        <f>ROUND(('NEW Reference'!F$6*List!$H524)+'NEW Reference'!F$7,0)</f>
        <v>2432</v>
      </c>
      <c r="N524" s="25">
        <f>ROUND(('NEW Reference'!G$6*List!$H524)+'NEW Reference'!G$7,0)</f>
        <v>2753</v>
      </c>
      <c r="O524" s="25">
        <f>ROUND(('NEW Reference'!H$6*List!$H524)+'NEW Reference'!H$7,0)</f>
        <v>2858</v>
      </c>
      <c r="P524" s="25">
        <f>ROUND(('NEW Reference'!I$6*List!$H524)+'NEW Reference'!I$7,0)</f>
        <v>2971</v>
      </c>
      <c r="Q524" s="25">
        <f>ROUND(('NEW Reference'!J$6*List!$H524)+'NEW Reference'!J$7,0)</f>
        <v>3440</v>
      </c>
      <c r="R524" s="25">
        <f>ROUND(('NEW Reference'!K$6*List!$H524)+'NEW Reference'!K$7,0)</f>
        <v>3549</v>
      </c>
      <c r="S524" s="25">
        <f>ROUND(('NEW Reference'!L$6*List!$H524)+'NEW Reference'!L$7,0)</f>
        <v>3829</v>
      </c>
      <c r="T524" s="25">
        <f>ROUND(('NEW Reference'!M$6*List!$H524)+'NEW Reference'!M$7,0)</f>
        <v>4573</v>
      </c>
      <c r="U524" s="25">
        <f>ROUND(('NEW Reference'!N$6*List!$H524)+'NEW Reference'!N$7,0)</f>
        <v>18453</v>
      </c>
      <c r="V524" s="26">
        <f>ROUND(('NEW Reference'!O$6*List!$H524)+'NEW Reference'!O$7,0)</f>
        <v>686</v>
      </c>
      <c r="W524" s="26">
        <f>ROUND(('NEW Reference'!P$6*List!$H524)+'NEW Reference'!P$7,0)</f>
        <v>967</v>
      </c>
      <c r="X524" s="26">
        <f>ROUND(('NEW Reference'!Q$6*List!$H524)+'NEW Reference'!Q$7,0)</f>
        <v>483</v>
      </c>
      <c r="Z524" s="3" t="str">
        <f t="shared" si="25"/>
        <v>PIERCE, Georgia</v>
      </c>
      <c r="AA524" s="79" t="s">
        <v>995</v>
      </c>
      <c r="AB524" s="28" t="s">
        <v>91</v>
      </c>
      <c r="AC524" s="23" t="s">
        <v>862</v>
      </c>
      <c r="AD524" s="29"/>
      <c r="AE524" s="20">
        <f t="shared" si="24"/>
        <v>0.73660000000000003</v>
      </c>
    </row>
    <row r="525" spans="1:31">
      <c r="A525" s="83">
        <v>11821</v>
      </c>
      <c r="B525" s="83">
        <v>13231</v>
      </c>
      <c r="C525" s="85">
        <v>12054</v>
      </c>
      <c r="D525" s="78" t="s">
        <v>249</v>
      </c>
      <c r="E525" s="79" t="s">
        <v>210</v>
      </c>
      <c r="F525" s="33" t="s">
        <v>862</v>
      </c>
      <c r="G525" s="24" t="s">
        <v>90</v>
      </c>
      <c r="H525" s="80">
        <f t="shared" si="26"/>
        <v>1.0038</v>
      </c>
      <c r="I525" s="25">
        <f>ROUND(('NEW Reference'!B$6*List!$H525)+'NEW Reference'!B$7,0)</f>
        <v>1320</v>
      </c>
      <c r="J525" s="25">
        <f>ROUND(('NEW Reference'!C$6*List!$H525)+'NEW Reference'!C$7,0)</f>
        <v>1969</v>
      </c>
      <c r="K525" s="25">
        <f>ROUND(('NEW Reference'!D$6*List!$H525)+'NEW Reference'!D$7,0)</f>
        <v>2359</v>
      </c>
      <c r="L525" s="25">
        <f>ROUND(('NEW Reference'!E$6*List!$H525)+'NEW Reference'!E$7,0)</f>
        <v>2917</v>
      </c>
      <c r="M525" s="25">
        <f>ROUND(('NEW Reference'!F$6*List!$H525)+'NEW Reference'!F$7,0)</f>
        <v>3039</v>
      </c>
      <c r="N525" s="25">
        <f>ROUND(('NEW Reference'!G$6*List!$H525)+'NEW Reference'!G$7,0)</f>
        <v>3440</v>
      </c>
      <c r="O525" s="25">
        <f>ROUND(('NEW Reference'!H$6*List!$H525)+'NEW Reference'!H$7,0)</f>
        <v>3571</v>
      </c>
      <c r="P525" s="25">
        <f>ROUND(('NEW Reference'!I$6*List!$H525)+'NEW Reference'!I$7,0)</f>
        <v>3711</v>
      </c>
      <c r="Q525" s="25">
        <f>ROUND(('NEW Reference'!J$6*List!$H525)+'NEW Reference'!J$7,0)</f>
        <v>4298</v>
      </c>
      <c r="R525" s="25">
        <f>ROUND(('NEW Reference'!K$6*List!$H525)+'NEW Reference'!K$7,0)</f>
        <v>4433</v>
      </c>
      <c r="S525" s="25">
        <f>ROUND(('NEW Reference'!L$6*List!$H525)+'NEW Reference'!L$7,0)</f>
        <v>4784</v>
      </c>
      <c r="T525" s="25">
        <f>ROUND(('NEW Reference'!M$6*List!$H525)+'NEW Reference'!M$7,0)</f>
        <v>5713</v>
      </c>
      <c r="U525" s="25">
        <f>ROUND(('NEW Reference'!N$6*List!$H525)+'NEW Reference'!N$7,0)</f>
        <v>23053</v>
      </c>
      <c r="V525" s="26">
        <f>ROUND(('NEW Reference'!O$6*List!$H525)+'NEW Reference'!O$7,0)</f>
        <v>857</v>
      </c>
      <c r="W525" s="26">
        <f>ROUND(('NEW Reference'!P$6*List!$H525)+'NEW Reference'!P$7,0)</f>
        <v>1208</v>
      </c>
      <c r="X525" s="26">
        <f>ROUND(('NEW Reference'!Q$6*List!$H525)+'NEW Reference'!Q$7,0)</f>
        <v>604</v>
      </c>
      <c r="Z525" s="3" t="str">
        <f t="shared" si="25"/>
        <v>PIKE, Georgia</v>
      </c>
      <c r="AA525" s="79" t="s">
        <v>210</v>
      </c>
      <c r="AB525" s="28" t="s">
        <v>91</v>
      </c>
      <c r="AC525" s="30" t="s">
        <v>862</v>
      </c>
      <c r="AD525" s="31"/>
      <c r="AE525" s="20">
        <f t="shared" si="24"/>
        <v>1.0038</v>
      </c>
    </row>
    <row r="526" spans="1:31">
      <c r="A526" s="83">
        <v>11830</v>
      </c>
      <c r="B526" s="83">
        <v>13233</v>
      </c>
      <c r="C526" s="85">
        <v>99911</v>
      </c>
      <c r="D526" s="78" t="s">
        <v>113</v>
      </c>
      <c r="E526" s="79" t="s">
        <v>434</v>
      </c>
      <c r="F526" s="34" t="s">
        <v>862</v>
      </c>
      <c r="G526" s="24" t="s">
        <v>97</v>
      </c>
      <c r="H526" s="80">
        <f t="shared" si="26"/>
        <v>0.73660000000000003</v>
      </c>
      <c r="I526" s="25">
        <f>ROUND(('NEW Reference'!B$6*List!$H526)+'NEW Reference'!B$7,0)</f>
        <v>1057</v>
      </c>
      <c r="J526" s="25">
        <f>ROUND(('NEW Reference'!C$6*List!$H526)+'NEW Reference'!C$7,0)</f>
        <v>1576</v>
      </c>
      <c r="K526" s="25">
        <f>ROUND(('NEW Reference'!D$6*List!$H526)+'NEW Reference'!D$7,0)</f>
        <v>1888</v>
      </c>
      <c r="L526" s="25">
        <f>ROUND(('NEW Reference'!E$6*List!$H526)+'NEW Reference'!E$7,0)</f>
        <v>2335</v>
      </c>
      <c r="M526" s="25">
        <f>ROUND(('NEW Reference'!F$6*List!$H526)+'NEW Reference'!F$7,0)</f>
        <v>2432</v>
      </c>
      <c r="N526" s="25">
        <f>ROUND(('NEW Reference'!G$6*List!$H526)+'NEW Reference'!G$7,0)</f>
        <v>2753</v>
      </c>
      <c r="O526" s="25">
        <f>ROUND(('NEW Reference'!H$6*List!$H526)+'NEW Reference'!H$7,0)</f>
        <v>2858</v>
      </c>
      <c r="P526" s="25">
        <f>ROUND(('NEW Reference'!I$6*List!$H526)+'NEW Reference'!I$7,0)</f>
        <v>2971</v>
      </c>
      <c r="Q526" s="25">
        <f>ROUND(('NEW Reference'!J$6*List!$H526)+'NEW Reference'!J$7,0)</f>
        <v>3440</v>
      </c>
      <c r="R526" s="25">
        <f>ROUND(('NEW Reference'!K$6*List!$H526)+'NEW Reference'!K$7,0)</f>
        <v>3549</v>
      </c>
      <c r="S526" s="25">
        <f>ROUND(('NEW Reference'!L$6*List!$H526)+'NEW Reference'!L$7,0)</f>
        <v>3829</v>
      </c>
      <c r="T526" s="25">
        <f>ROUND(('NEW Reference'!M$6*List!$H526)+'NEW Reference'!M$7,0)</f>
        <v>4573</v>
      </c>
      <c r="U526" s="25">
        <f>ROUND(('NEW Reference'!N$6*List!$H526)+'NEW Reference'!N$7,0)</f>
        <v>18453</v>
      </c>
      <c r="V526" s="26">
        <f>ROUND(('NEW Reference'!O$6*List!$H526)+'NEW Reference'!O$7,0)</f>
        <v>686</v>
      </c>
      <c r="W526" s="26">
        <f>ROUND(('NEW Reference'!P$6*List!$H526)+'NEW Reference'!P$7,0)</f>
        <v>967</v>
      </c>
      <c r="X526" s="26">
        <f>ROUND(('NEW Reference'!Q$6*List!$H526)+'NEW Reference'!Q$7,0)</f>
        <v>483</v>
      </c>
      <c r="Z526" s="3" t="str">
        <f t="shared" si="25"/>
        <v>POLK, Georgia</v>
      </c>
      <c r="AA526" s="79" t="s">
        <v>434</v>
      </c>
      <c r="AB526" s="28" t="s">
        <v>91</v>
      </c>
      <c r="AC526" s="30" t="s">
        <v>862</v>
      </c>
      <c r="AD526" s="31"/>
      <c r="AE526" s="20">
        <f t="shared" ref="AE526:AE589" si="27">IFERROR(INDEX($AH:$AH,MATCH($C526,$AF:$AF,0)),"")</f>
        <v>0.73660000000000003</v>
      </c>
    </row>
    <row r="527" spans="1:31">
      <c r="A527" s="83">
        <v>11831</v>
      </c>
      <c r="B527" s="83">
        <v>13235</v>
      </c>
      <c r="C527" s="85">
        <v>99911</v>
      </c>
      <c r="D527" s="78" t="s">
        <v>113</v>
      </c>
      <c r="E527" s="79" t="s">
        <v>440</v>
      </c>
      <c r="F527" s="33" t="s">
        <v>862</v>
      </c>
      <c r="G527" s="24" t="s">
        <v>97</v>
      </c>
      <c r="H527" s="80">
        <f t="shared" si="26"/>
        <v>0.73660000000000003</v>
      </c>
      <c r="I527" s="25">
        <f>ROUND(('NEW Reference'!B$6*List!$H527)+'NEW Reference'!B$7,0)</f>
        <v>1057</v>
      </c>
      <c r="J527" s="25">
        <f>ROUND(('NEW Reference'!C$6*List!$H527)+'NEW Reference'!C$7,0)</f>
        <v>1576</v>
      </c>
      <c r="K527" s="25">
        <f>ROUND(('NEW Reference'!D$6*List!$H527)+'NEW Reference'!D$7,0)</f>
        <v>1888</v>
      </c>
      <c r="L527" s="25">
        <f>ROUND(('NEW Reference'!E$6*List!$H527)+'NEW Reference'!E$7,0)</f>
        <v>2335</v>
      </c>
      <c r="M527" s="25">
        <f>ROUND(('NEW Reference'!F$6*List!$H527)+'NEW Reference'!F$7,0)</f>
        <v>2432</v>
      </c>
      <c r="N527" s="25">
        <f>ROUND(('NEW Reference'!G$6*List!$H527)+'NEW Reference'!G$7,0)</f>
        <v>2753</v>
      </c>
      <c r="O527" s="25">
        <f>ROUND(('NEW Reference'!H$6*List!$H527)+'NEW Reference'!H$7,0)</f>
        <v>2858</v>
      </c>
      <c r="P527" s="25">
        <f>ROUND(('NEW Reference'!I$6*List!$H527)+'NEW Reference'!I$7,0)</f>
        <v>2971</v>
      </c>
      <c r="Q527" s="25">
        <f>ROUND(('NEW Reference'!J$6*List!$H527)+'NEW Reference'!J$7,0)</f>
        <v>3440</v>
      </c>
      <c r="R527" s="25">
        <f>ROUND(('NEW Reference'!K$6*List!$H527)+'NEW Reference'!K$7,0)</f>
        <v>3549</v>
      </c>
      <c r="S527" s="25">
        <f>ROUND(('NEW Reference'!L$6*List!$H527)+'NEW Reference'!L$7,0)</f>
        <v>3829</v>
      </c>
      <c r="T527" s="25">
        <f>ROUND(('NEW Reference'!M$6*List!$H527)+'NEW Reference'!M$7,0)</f>
        <v>4573</v>
      </c>
      <c r="U527" s="25">
        <f>ROUND(('NEW Reference'!N$6*List!$H527)+'NEW Reference'!N$7,0)</f>
        <v>18453</v>
      </c>
      <c r="V527" s="26">
        <f>ROUND(('NEW Reference'!O$6*List!$H527)+'NEW Reference'!O$7,0)</f>
        <v>686</v>
      </c>
      <c r="W527" s="26">
        <f>ROUND(('NEW Reference'!P$6*List!$H527)+'NEW Reference'!P$7,0)</f>
        <v>967</v>
      </c>
      <c r="X527" s="26">
        <f>ROUND(('NEW Reference'!Q$6*List!$H527)+'NEW Reference'!Q$7,0)</f>
        <v>483</v>
      </c>
      <c r="Z527" s="3" t="str">
        <f t="shared" si="25"/>
        <v>PULASKI, Georgia</v>
      </c>
      <c r="AA527" s="79" t="s">
        <v>440</v>
      </c>
      <c r="AB527" s="28" t="s">
        <v>91</v>
      </c>
      <c r="AC527" s="30" t="s">
        <v>862</v>
      </c>
      <c r="AD527" s="31"/>
      <c r="AE527" s="20">
        <f t="shared" si="27"/>
        <v>0.73660000000000003</v>
      </c>
    </row>
    <row r="528" spans="1:31">
      <c r="A528" s="83">
        <v>11832</v>
      </c>
      <c r="B528" s="83">
        <v>13237</v>
      </c>
      <c r="C528" s="85">
        <v>99911</v>
      </c>
      <c r="D528" s="78" t="s">
        <v>113</v>
      </c>
      <c r="E528" s="79" t="s">
        <v>842</v>
      </c>
      <c r="F528" s="34" t="s">
        <v>862</v>
      </c>
      <c r="G528" s="24" t="s">
        <v>97</v>
      </c>
      <c r="H528" s="80">
        <f t="shared" si="26"/>
        <v>0.73660000000000003</v>
      </c>
      <c r="I528" s="25">
        <f>ROUND(('NEW Reference'!B$6*List!$H528)+'NEW Reference'!B$7,0)</f>
        <v>1057</v>
      </c>
      <c r="J528" s="25">
        <f>ROUND(('NEW Reference'!C$6*List!$H528)+'NEW Reference'!C$7,0)</f>
        <v>1576</v>
      </c>
      <c r="K528" s="25">
        <f>ROUND(('NEW Reference'!D$6*List!$H528)+'NEW Reference'!D$7,0)</f>
        <v>1888</v>
      </c>
      <c r="L528" s="25">
        <f>ROUND(('NEW Reference'!E$6*List!$H528)+'NEW Reference'!E$7,0)</f>
        <v>2335</v>
      </c>
      <c r="M528" s="25">
        <f>ROUND(('NEW Reference'!F$6*List!$H528)+'NEW Reference'!F$7,0)</f>
        <v>2432</v>
      </c>
      <c r="N528" s="25">
        <f>ROUND(('NEW Reference'!G$6*List!$H528)+'NEW Reference'!G$7,0)</f>
        <v>2753</v>
      </c>
      <c r="O528" s="25">
        <f>ROUND(('NEW Reference'!H$6*List!$H528)+'NEW Reference'!H$7,0)</f>
        <v>2858</v>
      </c>
      <c r="P528" s="25">
        <f>ROUND(('NEW Reference'!I$6*List!$H528)+'NEW Reference'!I$7,0)</f>
        <v>2971</v>
      </c>
      <c r="Q528" s="25">
        <f>ROUND(('NEW Reference'!J$6*List!$H528)+'NEW Reference'!J$7,0)</f>
        <v>3440</v>
      </c>
      <c r="R528" s="25">
        <f>ROUND(('NEW Reference'!K$6*List!$H528)+'NEW Reference'!K$7,0)</f>
        <v>3549</v>
      </c>
      <c r="S528" s="25">
        <f>ROUND(('NEW Reference'!L$6*List!$H528)+'NEW Reference'!L$7,0)</f>
        <v>3829</v>
      </c>
      <c r="T528" s="25">
        <f>ROUND(('NEW Reference'!M$6*List!$H528)+'NEW Reference'!M$7,0)</f>
        <v>4573</v>
      </c>
      <c r="U528" s="25">
        <f>ROUND(('NEW Reference'!N$6*List!$H528)+'NEW Reference'!N$7,0)</f>
        <v>18453</v>
      </c>
      <c r="V528" s="26">
        <f>ROUND(('NEW Reference'!O$6*List!$H528)+'NEW Reference'!O$7,0)</f>
        <v>686</v>
      </c>
      <c r="W528" s="26">
        <f>ROUND(('NEW Reference'!P$6*List!$H528)+'NEW Reference'!P$7,0)</f>
        <v>967</v>
      </c>
      <c r="X528" s="26">
        <f>ROUND(('NEW Reference'!Q$6*List!$H528)+'NEW Reference'!Q$7,0)</f>
        <v>483</v>
      </c>
      <c r="Z528" s="3" t="str">
        <f t="shared" si="25"/>
        <v>PUTNAM, Georgia</v>
      </c>
      <c r="AA528" s="79" t="s">
        <v>842</v>
      </c>
      <c r="AB528" s="28" t="s">
        <v>91</v>
      </c>
      <c r="AC528" s="23" t="s">
        <v>862</v>
      </c>
      <c r="AD528" s="29"/>
      <c r="AE528" s="20">
        <f t="shared" si="27"/>
        <v>0.73660000000000003</v>
      </c>
    </row>
    <row r="529" spans="1:31">
      <c r="A529" s="83">
        <v>11833</v>
      </c>
      <c r="B529" s="83">
        <v>13239</v>
      </c>
      <c r="C529" s="85">
        <v>99911</v>
      </c>
      <c r="D529" s="78" t="s">
        <v>113</v>
      </c>
      <c r="E529" s="79" t="s">
        <v>996</v>
      </c>
      <c r="F529" s="34" t="s">
        <v>862</v>
      </c>
      <c r="G529" s="24" t="s">
        <v>97</v>
      </c>
      <c r="H529" s="80">
        <f t="shared" si="26"/>
        <v>0.73660000000000003</v>
      </c>
      <c r="I529" s="25">
        <f>ROUND(('NEW Reference'!B$6*List!$H529)+'NEW Reference'!B$7,0)</f>
        <v>1057</v>
      </c>
      <c r="J529" s="25">
        <f>ROUND(('NEW Reference'!C$6*List!$H529)+'NEW Reference'!C$7,0)</f>
        <v>1576</v>
      </c>
      <c r="K529" s="25">
        <f>ROUND(('NEW Reference'!D$6*List!$H529)+'NEW Reference'!D$7,0)</f>
        <v>1888</v>
      </c>
      <c r="L529" s="25">
        <f>ROUND(('NEW Reference'!E$6*List!$H529)+'NEW Reference'!E$7,0)</f>
        <v>2335</v>
      </c>
      <c r="M529" s="25">
        <f>ROUND(('NEW Reference'!F$6*List!$H529)+'NEW Reference'!F$7,0)</f>
        <v>2432</v>
      </c>
      <c r="N529" s="25">
        <f>ROUND(('NEW Reference'!G$6*List!$H529)+'NEW Reference'!G$7,0)</f>
        <v>2753</v>
      </c>
      <c r="O529" s="25">
        <f>ROUND(('NEW Reference'!H$6*List!$H529)+'NEW Reference'!H$7,0)</f>
        <v>2858</v>
      </c>
      <c r="P529" s="25">
        <f>ROUND(('NEW Reference'!I$6*List!$H529)+'NEW Reference'!I$7,0)</f>
        <v>2971</v>
      </c>
      <c r="Q529" s="25">
        <f>ROUND(('NEW Reference'!J$6*List!$H529)+'NEW Reference'!J$7,0)</f>
        <v>3440</v>
      </c>
      <c r="R529" s="25">
        <f>ROUND(('NEW Reference'!K$6*List!$H529)+'NEW Reference'!K$7,0)</f>
        <v>3549</v>
      </c>
      <c r="S529" s="25">
        <f>ROUND(('NEW Reference'!L$6*List!$H529)+'NEW Reference'!L$7,0)</f>
        <v>3829</v>
      </c>
      <c r="T529" s="25">
        <f>ROUND(('NEW Reference'!M$6*List!$H529)+'NEW Reference'!M$7,0)</f>
        <v>4573</v>
      </c>
      <c r="U529" s="25">
        <f>ROUND(('NEW Reference'!N$6*List!$H529)+'NEW Reference'!N$7,0)</f>
        <v>18453</v>
      </c>
      <c r="V529" s="26">
        <f>ROUND(('NEW Reference'!O$6*List!$H529)+'NEW Reference'!O$7,0)</f>
        <v>686</v>
      </c>
      <c r="W529" s="26">
        <f>ROUND(('NEW Reference'!P$6*List!$H529)+'NEW Reference'!P$7,0)</f>
        <v>967</v>
      </c>
      <c r="X529" s="26">
        <f>ROUND(('NEW Reference'!Q$6*List!$H529)+'NEW Reference'!Q$7,0)</f>
        <v>483</v>
      </c>
      <c r="Z529" s="3" t="str">
        <f t="shared" si="25"/>
        <v>QUITMAN, Georgia</v>
      </c>
      <c r="AA529" s="79" t="s">
        <v>996</v>
      </c>
      <c r="AB529" s="28" t="s">
        <v>91</v>
      </c>
      <c r="AC529" s="30" t="s">
        <v>862</v>
      </c>
      <c r="AD529" s="31"/>
      <c r="AE529" s="20">
        <f t="shared" si="27"/>
        <v>0.73660000000000003</v>
      </c>
    </row>
    <row r="530" spans="1:31">
      <c r="A530" s="83">
        <v>11834</v>
      </c>
      <c r="B530" s="83">
        <v>13241</v>
      </c>
      <c r="C530" s="85">
        <v>99911</v>
      </c>
      <c r="D530" s="78" t="s">
        <v>113</v>
      </c>
      <c r="E530" s="79" t="s">
        <v>997</v>
      </c>
      <c r="F530" s="34" t="s">
        <v>862</v>
      </c>
      <c r="G530" s="24" t="s">
        <v>97</v>
      </c>
      <c r="H530" s="80">
        <f t="shared" si="26"/>
        <v>0.73660000000000003</v>
      </c>
      <c r="I530" s="25">
        <f>ROUND(('NEW Reference'!B$6*List!$H530)+'NEW Reference'!B$7,0)</f>
        <v>1057</v>
      </c>
      <c r="J530" s="25">
        <f>ROUND(('NEW Reference'!C$6*List!$H530)+'NEW Reference'!C$7,0)</f>
        <v>1576</v>
      </c>
      <c r="K530" s="25">
        <f>ROUND(('NEW Reference'!D$6*List!$H530)+'NEW Reference'!D$7,0)</f>
        <v>1888</v>
      </c>
      <c r="L530" s="25">
        <f>ROUND(('NEW Reference'!E$6*List!$H530)+'NEW Reference'!E$7,0)</f>
        <v>2335</v>
      </c>
      <c r="M530" s="25">
        <f>ROUND(('NEW Reference'!F$6*List!$H530)+'NEW Reference'!F$7,0)</f>
        <v>2432</v>
      </c>
      <c r="N530" s="25">
        <f>ROUND(('NEW Reference'!G$6*List!$H530)+'NEW Reference'!G$7,0)</f>
        <v>2753</v>
      </c>
      <c r="O530" s="25">
        <f>ROUND(('NEW Reference'!H$6*List!$H530)+'NEW Reference'!H$7,0)</f>
        <v>2858</v>
      </c>
      <c r="P530" s="25">
        <f>ROUND(('NEW Reference'!I$6*List!$H530)+'NEW Reference'!I$7,0)</f>
        <v>2971</v>
      </c>
      <c r="Q530" s="25">
        <f>ROUND(('NEW Reference'!J$6*List!$H530)+'NEW Reference'!J$7,0)</f>
        <v>3440</v>
      </c>
      <c r="R530" s="25">
        <f>ROUND(('NEW Reference'!K$6*List!$H530)+'NEW Reference'!K$7,0)</f>
        <v>3549</v>
      </c>
      <c r="S530" s="25">
        <f>ROUND(('NEW Reference'!L$6*List!$H530)+'NEW Reference'!L$7,0)</f>
        <v>3829</v>
      </c>
      <c r="T530" s="25">
        <f>ROUND(('NEW Reference'!M$6*List!$H530)+'NEW Reference'!M$7,0)</f>
        <v>4573</v>
      </c>
      <c r="U530" s="25">
        <f>ROUND(('NEW Reference'!N$6*List!$H530)+'NEW Reference'!N$7,0)</f>
        <v>18453</v>
      </c>
      <c r="V530" s="26">
        <f>ROUND(('NEW Reference'!O$6*List!$H530)+'NEW Reference'!O$7,0)</f>
        <v>686</v>
      </c>
      <c r="W530" s="26">
        <f>ROUND(('NEW Reference'!P$6*List!$H530)+'NEW Reference'!P$7,0)</f>
        <v>967</v>
      </c>
      <c r="X530" s="26">
        <f>ROUND(('NEW Reference'!Q$6*List!$H530)+'NEW Reference'!Q$7,0)</f>
        <v>483</v>
      </c>
      <c r="Z530" s="3" t="str">
        <f t="shared" si="25"/>
        <v>RABUN, Georgia</v>
      </c>
      <c r="AA530" s="79" t="s">
        <v>997</v>
      </c>
      <c r="AB530" s="28" t="s">
        <v>91</v>
      </c>
      <c r="AC530" s="30" t="s">
        <v>862</v>
      </c>
      <c r="AD530" s="31"/>
      <c r="AE530" s="20">
        <f t="shared" si="27"/>
        <v>0.73660000000000003</v>
      </c>
    </row>
    <row r="531" spans="1:31">
      <c r="A531" s="83">
        <v>11835</v>
      </c>
      <c r="B531" s="83">
        <v>13243</v>
      </c>
      <c r="C531" s="85">
        <v>99911</v>
      </c>
      <c r="D531" s="78" t="s">
        <v>113</v>
      </c>
      <c r="E531" s="79" t="s">
        <v>212</v>
      </c>
      <c r="F531" s="34" t="s">
        <v>862</v>
      </c>
      <c r="G531" s="24" t="s">
        <v>97</v>
      </c>
      <c r="H531" s="80">
        <f t="shared" si="26"/>
        <v>0.73660000000000003</v>
      </c>
      <c r="I531" s="25">
        <f>ROUND(('NEW Reference'!B$6*List!$H531)+'NEW Reference'!B$7,0)</f>
        <v>1057</v>
      </c>
      <c r="J531" s="25">
        <f>ROUND(('NEW Reference'!C$6*List!$H531)+'NEW Reference'!C$7,0)</f>
        <v>1576</v>
      </c>
      <c r="K531" s="25">
        <f>ROUND(('NEW Reference'!D$6*List!$H531)+'NEW Reference'!D$7,0)</f>
        <v>1888</v>
      </c>
      <c r="L531" s="25">
        <f>ROUND(('NEW Reference'!E$6*List!$H531)+'NEW Reference'!E$7,0)</f>
        <v>2335</v>
      </c>
      <c r="M531" s="25">
        <f>ROUND(('NEW Reference'!F$6*List!$H531)+'NEW Reference'!F$7,0)</f>
        <v>2432</v>
      </c>
      <c r="N531" s="25">
        <f>ROUND(('NEW Reference'!G$6*List!$H531)+'NEW Reference'!G$7,0)</f>
        <v>2753</v>
      </c>
      <c r="O531" s="25">
        <f>ROUND(('NEW Reference'!H$6*List!$H531)+'NEW Reference'!H$7,0)</f>
        <v>2858</v>
      </c>
      <c r="P531" s="25">
        <f>ROUND(('NEW Reference'!I$6*List!$H531)+'NEW Reference'!I$7,0)</f>
        <v>2971</v>
      </c>
      <c r="Q531" s="25">
        <f>ROUND(('NEW Reference'!J$6*List!$H531)+'NEW Reference'!J$7,0)</f>
        <v>3440</v>
      </c>
      <c r="R531" s="25">
        <f>ROUND(('NEW Reference'!K$6*List!$H531)+'NEW Reference'!K$7,0)</f>
        <v>3549</v>
      </c>
      <c r="S531" s="25">
        <f>ROUND(('NEW Reference'!L$6*List!$H531)+'NEW Reference'!L$7,0)</f>
        <v>3829</v>
      </c>
      <c r="T531" s="25">
        <f>ROUND(('NEW Reference'!M$6*List!$H531)+'NEW Reference'!M$7,0)</f>
        <v>4573</v>
      </c>
      <c r="U531" s="25">
        <f>ROUND(('NEW Reference'!N$6*List!$H531)+'NEW Reference'!N$7,0)</f>
        <v>18453</v>
      </c>
      <c r="V531" s="26">
        <f>ROUND(('NEW Reference'!O$6*List!$H531)+'NEW Reference'!O$7,0)</f>
        <v>686</v>
      </c>
      <c r="W531" s="26">
        <f>ROUND(('NEW Reference'!P$6*List!$H531)+'NEW Reference'!P$7,0)</f>
        <v>967</v>
      </c>
      <c r="X531" s="26">
        <f>ROUND(('NEW Reference'!Q$6*List!$H531)+'NEW Reference'!Q$7,0)</f>
        <v>483</v>
      </c>
      <c r="Z531" s="3" t="str">
        <f t="shared" ref="Z531:Z594" si="28">CONCATENATE(AA531, AB531, AC531)</f>
        <v>RANDOLPH, Georgia</v>
      </c>
      <c r="AA531" s="79" t="s">
        <v>212</v>
      </c>
      <c r="AB531" s="28" t="s">
        <v>91</v>
      </c>
      <c r="AC531" s="30" t="s">
        <v>862</v>
      </c>
      <c r="AD531" s="31"/>
      <c r="AE531" s="20">
        <f t="shared" si="27"/>
        <v>0.73660000000000003</v>
      </c>
    </row>
    <row r="532" spans="1:31">
      <c r="A532" s="83">
        <v>11840</v>
      </c>
      <c r="B532" s="83">
        <v>13245</v>
      </c>
      <c r="C532" s="85">
        <v>12260</v>
      </c>
      <c r="D532" s="78" t="s">
        <v>254</v>
      </c>
      <c r="E532" s="79" t="s">
        <v>998</v>
      </c>
      <c r="F532" s="33" t="s">
        <v>862</v>
      </c>
      <c r="G532" s="24" t="s">
        <v>90</v>
      </c>
      <c r="H532" s="80">
        <f t="shared" si="26"/>
        <v>0.79449999999999998</v>
      </c>
      <c r="I532" s="25">
        <f>ROUND(('NEW Reference'!B$6*List!$H532)+'NEW Reference'!B$7,0)</f>
        <v>1114</v>
      </c>
      <c r="J532" s="25">
        <f>ROUND(('NEW Reference'!C$6*List!$H532)+'NEW Reference'!C$7,0)</f>
        <v>1661</v>
      </c>
      <c r="K532" s="25">
        <f>ROUND(('NEW Reference'!D$6*List!$H532)+'NEW Reference'!D$7,0)</f>
        <v>1990</v>
      </c>
      <c r="L532" s="25">
        <f>ROUND(('NEW Reference'!E$6*List!$H532)+'NEW Reference'!E$7,0)</f>
        <v>2461</v>
      </c>
      <c r="M532" s="25">
        <f>ROUND(('NEW Reference'!F$6*List!$H532)+'NEW Reference'!F$7,0)</f>
        <v>2564</v>
      </c>
      <c r="N532" s="25">
        <f>ROUND(('NEW Reference'!G$6*List!$H532)+'NEW Reference'!G$7,0)</f>
        <v>2902</v>
      </c>
      <c r="O532" s="25">
        <f>ROUND(('NEW Reference'!H$6*List!$H532)+'NEW Reference'!H$7,0)</f>
        <v>3013</v>
      </c>
      <c r="P532" s="25">
        <f>ROUND(('NEW Reference'!I$6*List!$H532)+'NEW Reference'!I$7,0)</f>
        <v>3131</v>
      </c>
      <c r="Q532" s="25">
        <f>ROUND(('NEW Reference'!J$6*List!$H532)+'NEW Reference'!J$7,0)</f>
        <v>3626</v>
      </c>
      <c r="R532" s="25">
        <f>ROUND(('NEW Reference'!K$6*List!$H532)+'NEW Reference'!K$7,0)</f>
        <v>3740</v>
      </c>
      <c r="S532" s="25">
        <f>ROUND(('NEW Reference'!L$6*List!$H532)+'NEW Reference'!L$7,0)</f>
        <v>4036</v>
      </c>
      <c r="T532" s="25">
        <f>ROUND(('NEW Reference'!M$6*List!$H532)+'NEW Reference'!M$7,0)</f>
        <v>4820</v>
      </c>
      <c r="U532" s="25">
        <f>ROUND(('NEW Reference'!N$6*List!$H532)+'NEW Reference'!N$7,0)</f>
        <v>19449</v>
      </c>
      <c r="V532" s="26">
        <f>ROUND(('NEW Reference'!O$6*List!$H532)+'NEW Reference'!O$7,0)</f>
        <v>723</v>
      </c>
      <c r="W532" s="26">
        <f>ROUND(('NEW Reference'!P$6*List!$H532)+'NEW Reference'!P$7,0)</f>
        <v>1019</v>
      </c>
      <c r="X532" s="26">
        <f>ROUND(('NEW Reference'!Q$6*List!$H532)+'NEW Reference'!Q$7,0)</f>
        <v>509</v>
      </c>
      <c r="Z532" s="3" t="str">
        <f t="shared" si="28"/>
        <v>RICHMOND, Georgia</v>
      </c>
      <c r="AA532" s="79" t="s">
        <v>998</v>
      </c>
      <c r="AB532" s="28" t="s">
        <v>91</v>
      </c>
      <c r="AC532" s="30" t="s">
        <v>862</v>
      </c>
      <c r="AD532" s="31"/>
      <c r="AE532" s="20">
        <f t="shared" si="27"/>
        <v>0.79449999999999998</v>
      </c>
    </row>
    <row r="533" spans="1:31">
      <c r="A533" s="83">
        <v>11841</v>
      </c>
      <c r="B533" s="83">
        <v>13247</v>
      </c>
      <c r="C533" s="85">
        <v>12054</v>
      </c>
      <c r="D533" s="78" t="s">
        <v>249</v>
      </c>
      <c r="E533" s="79" t="s">
        <v>999</v>
      </c>
      <c r="F533" s="33" t="s">
        <v>862</v>
      </c>
      <c r="G533" s="24" t="s">
        <v>90</v>
      </c>
      <c r="H533" s="80">
        <f t="shared" si="26"/>
        <v>1.0038</v>
      </c>
      <c r="I533" s="25">
        <f>ROUND(('NEW Reference'!B$6*List!$H533)+'NEW Reference'!B$7,0)</f>
        <v>1320</v>
      </c>
      <c r="J533" s="25">
        <f>ROUND(('NEW Reference'!C$6*List!$H533)+'NEW Reference'!C$7,0)</f>
        <v>1969</v>
      </c>
      <c r="K533" s="25">
        <f>ROUND(('NEW Reference'!D$6*List!$H533)+'NEW Reference'!D$7,0)</f>
        <v>2359</v>
      </c>
      <c r="L533" s="25">
        <f>ROUND(('NEW Reference'!E$6*List!$H533)+'NEW Reference'!E$7,0)</f>
        <v>2917</v>
      </c>
      <c r="M533" s="25">
        <f>ROUND(('NEW Reference'!F$6*List!$H533)+'NEW Reference'!F$7,0)</f>
        <v>3039</v>
      </c>
      <c r="N533" s="25">
        <f>ROUND(('NEW Reference'!G$6*List!$H533)+'NEW Reference'!G$7,0)</f>
        <v>3440</v>
      </c>
      <c r="O533" s="25">
        <f>ROUND(('NEW Reference'!H$6*List!$H533)+'NEW Reference'!H$7,0)</f>
        <v>3571</v>
      </c>
      <c r="P533" s="25">
        <f>ROUND(('NEW Reference'!I$6*List!$H533)+'NEW Reference'!I$7,0)</f>
        <v>3711</v>
      </c>
      <c r="Q533" s="25">
        <f>ROUND(('NEW Reference'!J$6*List!$H533)+'NEW Reference'!J$7,0)</f>
        <v>4298</v>
      </c>
      <c r="R533" s="25">
        <f>ROUND(('NEW Reference'!K$6*List!$H533)+'NEW Reference'!K$7,0)</f>
        <v>4433</v>
      </c>
      <c r="S533" s="25">
        <f>ROUND(('NEW Reference'!L$6*List!$H533)+'NEW Reference'!L$7,0)</f>
        <v>4784</v>
      </c>
      <c r="T533" s="25">
        <f>ROUND(('NEW Reference'!M$6*List!$H533)+'NEW Reference'!M$7,0)</f>
        <v>5713</v>
      </c>
      <c r="U533" s="25">
        <f>ROUND(('NEW Reference'!N$6*List!$H533)+'NEW Reference'!N$7,0)</f>
        <v>23053</v>
      </c>
      <c r="V533" s="26">
        <f>ROUND(('NEW Reference'!O$6*List!$H533)+'NEW Reference'!O$7,0)</f>
        <v>857</v>
      </c>
      <c r="W533" s="26">
        <f>ROUND(('NEW Reference'!P$6*List!$H533)+'NEW Reference'!P$7,0)</f>
        <v>1208</v>
      </c>
      <c r="X533" s="26">
        <f>ROUND(('NEW Reference'!Q$6*List!$H533)+'NEW Reference'!Q$7,0)</f>
        <v>604</v>
      </c>
      <c r="Z533" s="3" t="str">
        <f t="shared" si="28"/>
        <v>ROCKDALE, Georgia</v>
      </c>
      <c r="AA533" s="79" t="s">
        <v>999</v>
      </c>
      <c r="AB533" s="28" t="s">
        <v>91</v>
      </c>
      <c r="AC533" s="30" t="s">
        <v>862</v>
      </c>
      <c r="AD533" s="31"/>
      <c r="AE533" s="20">
        <f t="shared" si="27"/>
        <v>1.0038</v>
      </c>
    </row>
    <row r="534" spans="1:31">
      <c r="A534" s="83">
        <v>11842</v>
      </c>
      <c r="B534" s="83">
        <v>13249</v>
      </c>
      <c r="C534" s="85">
        <v>99911</v>
      </c>
      <c r="D534" s="78" t="s">
        <v>113</v>
      </c>
      <c r="E534" s="79" t="s">
        <v>1000</v>
      </c>
      <c r="F534" s="34" t="s">
        <v>862</v>
      </c>
      <c r="G534" s="24" t="s">
        <v>97</v>
      </c>
      <c r="H534" s="80">
        <f t="shared" si="26"/>
        <v>0.73660000000000003</v>
      </c>
      <c r="I534" s="25">
        <f>ROUND(('NEW Reference'!B$6*List!$H534)+'NEW Reference'!B$7,0)</f>
        <v>1057</v>
      </c>
      <c r="J534" s="25">
        <f>ROUND(('NEW Reference'!C$6*List!$H534)+'NEW Reference'!C$7,0)</f>
        <v>1576</v>
      </c>
      <c r="K534" s="25">
        <f>ROUND(('NEW Reference'!D$6*List!$H534)+'NEW Reference'!D$7,0)</f>
        <v>1888</v>
      </c>
      <c r="L534" s="25">
        <f>ROUND(('NEW Reference'!E$6*List!$H534)+'NEW Reference'!E$7,0)</f>
        <v>2335</v>
      </c>
      <c r="M534" s="25">
        <f>ROUND(('NEW Reference'!F$6*List!$H534)+'NEW Reference'!F$7,0)</f>
        <v>2432</v>
      </c>
      <c r="N534" s="25">
        <f>ROUND(('NEW Reference'!G$6*List!$H534)+'NEW Reference'!G$7,0)</f>
        <v>2753</v>
      </c>
      <c r="O534" s="25">
        <f>ROUND(('NEW Reference'!H$6*List!$H534)+'NEW Reference'!H$7,0)</f>
        <v>2858</v>
      </c>
      <c r="P534" s="25">
        <f>ROUND(('NEW Reference'!I$6*List!$H534)+'NEW Reference'!I$7,0)</f>
        <v>2971</v>
      </c>
      <c r="Q534" s="25">
        <f>ROUND(('NEW Reference'!J$6*List!$H534)+'NEW Reference'!J$7,0)</f>
        <v>3440</v>
      </c>
      <c r="R534" s="25">
        <f>ROUND(('NEW Reference'!K$6*List!$H534)+'NEW Reference'!K$7,0)</f>
        <v>3549</v>
      </c>
      <c r="S534" s="25">
        <f>ROUND(('NEW Reference'!L$6*List!$H534)+'NEW Reference'!L$7,0)</f>
        <v>3829</v>
      </c>
      <c r="T534" s="25">
        <f>ROUND(('NEW Reference'!M$6*List!$H534)+'NEW Reference'!M$7,0)</f>
        <v>4573</v>
      </c>
      <c r="U534" s="25">
        <f>ROUND(('NEW Reference'!N$6*List!$H534)+'NEW Reference'!N$7,0)</f>
        <v>18453</v>
      </c>
      <c r="V534" s="26">
        <f>ROUND(('NEW Reference'!O$6*List!$H534)+'NEW Reference'!O$7,0)</f>
        <v>686</v>
      </c>
      <c r="W534" s="26">
        <f>ROUND(('NEW Reference'!P$6*List!$H534)+'NEW Reference'!P$7,0)</f>
        <v>967</v>
      </c>
      <c r="X534" s="26">
        <f>ROUND(('NEW Reference'!Q$6*List!$H534)+'NEW Reference'!Q$7,0)</f>
        <v>483</v>
      </c>
      <c r="Z534" s="3" t="str">
        <f t="shared" si="28"/>
        <v>SCHLEY, Georgia</v>
      </c>
      <c r="AA534" s="79" t="s">
        <v>1000</v>
      </c>
      <c r="AB534" s="28" t="s">
        <v>91</v>
      </c>
      <c r="AC534" s="30" t="s">
        <v>862</v>
      </c>
      <c r="AD534" s="31"/>
      <c r="AE534" s="20">
        <f t="shared" si="27"/>
        <v>0.73660000000000003</v>
      </c>
    </row>
    <row r="535" spans="1:31">
      <c r="A535" s="83">
        <v>11850</v>
      </c>
      <c r="B535" s="83">
        <v>13251</v>
      </c>
      <c r="C535" s="85">
        <v>99911</v>
      </c>
      <c r="D535" s="78" t="s">
        <v>113</v>
      </c>
      <c r="E535" s="79" t="s">
        <v>1001</v>
      </c>
      <c r="F535" s="34" t="s">
        <v>862</v>
      </c>
      <c r="G535" s="24" t="s">
        <v>97</v>
      </c>
      <c r="H535" s="80">
        <f t="shared" si="26"/>
        <v>0.73660000000000003</v>
      </c>
      <c r="I535" s="25">
        <f>ROUND(('NEW Reference'!B$6*List!$H535)+'NEW Reference'!B$7,0)</f>
        <v>1057</v>
      </c>
      <c r="J535" s="25">
        <f>ROUND(('NEW Reference'!C$6*List!$H535)+'NEW Reference'!C$7,0)</f>
        <v>1576</v>
      </c>
      <c r="K535" s="25">
        <f>ROUND(('NEW Reference'!D$6*List!$H535)+'NEW Reference'!D$7,0)</f>
        <v>1888</v>
      </c>
      <c r="L535" s="25">
        <f>ROUND(('NEW Reference'!E$6*List!$H535)+'NEW Reference'!E$7,0)</f>
        <v>2335</v>
      </c>
      <c r="M535" s="25">
        <f>ROUND(('NEW Reference'!F$6*List!$H535)+'NEW Reference'!F$7,0)</f>
        <v>2432</v>
      </c>
      <c r="N535" s="25">
        <f>ROUND(('NEW Reference'!G$6*List!$H535)+'NEW Reference'!G$7,0)</f>
        <v>2753</v>
      </c>
      <c r="O535" s="25">
        <f>ROUND(('NEW Reference'!H$6*List!$H535)+'NEW Reference'!H$7,0)</f>
        <v>2858</v>
      </c>
      <c r="P535" s="25">
        <f>ROUND(('NEW Reference'!I$6*List!$H535)+'NEW Reference'!I$7,0)</f>
        <v>2971</v>
      </c>
      <c r="Q535" s="25">
        <f>ROUND(('NEW Reference'!J$6*List!$H535)+'NEW Reference'!J$7,0)</f>
        <v>3440</v>
      </c>
      <c r="R535" s="25">
        <f>ROUND(('NEW Reference'!K$6*List!$H535)+'NEW Reference'!K$7,0)</f>
        <v>3549</v>
      </c>
      <c r="S535" s="25">
        <f>ROUND(('NEW Reference'!L$6*List!$H535)+'NEW Reference'!L$7,0)</f>
        <v>3829</v>
      </c>
      <c r="T535" s="25">
        <f>ROUND(('NEW Reference'!M$6*List!$H535)+'NEW Reference'!M$7,0)</f>
        <v>4573</v>
      </c>
      <c r="U535" s="25">
        <f>ROUND(('NEW Reference'!N$6*List!$H535)+'NEW Reference'!N$7,0)</f>
        <v>18453</v>
      </c>
      <c r="V535" s="26">
        <f>ROUND(('NEW Reference'!O$6*List!$H535)+'NEW Reference'!O$7,0)</f>
        <v>686</v>
      </c>
      <c r="W535" s="26">
        <f>ROUND(('NEW Reference'!P$6*List!$H535)+'NEW Reference'!P$7,0)</f>
        <v>967</v>
      </c>
      <c r="X535" s="26">
        <f>ROUND(('NEW Reference'!Q$6*List!$H535)+'NEW Reference'!Q$7,0)</f>
        <v>483</v>
      </c>
      <c r="Z535" s="3" t="str">
        <f t="shared" si="28"/>
        <v>SCREVEN, Georgia</v>
      </c>
      <c r="AA535" s="79" t="s">
        <v>1001</v>
      </c>
      <c r="AB535" s="28" t="s">
        <v>91</v>
      </c>
      <c r="AC535" s="30" t="s">
        <v>862</v>
      </c>
      <c r="AD535" s="31"/>
      <c r="AE535" s="20">
        <f t="shared" si="27"/>
        <v>0.73660000000000003</v>
      </c>
    </row>
    <row r="536" spans="1:31">
      <c r="A536" s="83">
        <v>11851</v>
      </c>
      <c r="B536" s="83">
        <v>13253</v>
      </c>
      <c r="C536" s="85">
        <v>99911</v>
      </c>
      <c r="D536" s="78" t="s">
        <v>113</v>
      </c>
      <c r="E536" s="79" t="s">
        <v>851</v>
      </c>
      <c r="F536" s="34" t="s">
        <v>862</v>
      </c>
      <c r="G536" s="24" t="s">
        <v>97</v>
      </c>
      <c r="H536" s="80">
        <f t="shared" si="26"/>
        <v>0.73660000000000003</v>
      </c>
      <c r="I536" s="25">
        <f>ROUND(('NEW Reference'!B$6*List!$H536)+'NEW Reference'!B$7,0)</f>
        <v>1057</v>
      </c>
      <c r="J536" s="25">
        <f>ROUND(('NEW Reference'!C$6*List!$H536)+'NEW Reference'!C$7,0)</f>
        <v>1576</v>
      </c>
      <c r="K536" s="25">
        <f>ROUND(('NEW Reference'!D$6*List!$H536)+'NEW Reference'!D$7,0)</f>
        <v>1888</v>
      </c>
      <c r="L536" s="25">
        <f>ROUND(('NEW Reference'!E$6*List!$H536)+'NEW Reference'!E$7,0)</f>
        <v>2335</v>
      </c>
      <c r="M536" s="25">
        <f>ROUND(('NEW Reference'!F$6*List!$H536)+'NEW Reference'!F$7,0)</f>
        <v>2432</v>
      </c>
      <c r="N536" s="25">
        <f>ROUND(('NEW Reference'!G$6*List!$H536)+'NEW Reference'!G$7,0)</f>
        <v>2753</v>
      </c>
      <c r="O536" s="25">
        <f>ROUND(('NEW Reference'!H$6*List!$H536)+'NEW Reference'!H$7,0)</f>
        <v>2858</v>
      </c>
      <c r="P536" s="25">
        <f>ROUND(('NEW Reference'!I$6*List!$H536)+'NEW Reference'!I$7,0)</f>
        <v>2971</v>
      </c>
      <c r="Q536" s="25">
        <f>ROUND(('NEW Reference'!J$6*List!$H536)+'NEW Reference'!J$7,0)</f>
        <v>3440</v>
      </c>
      <c r="R536" s="25">
        <f>ROUND(('NEW Reference'!K$6*List!$H536)+'NEW Reference'!K$7,0)</f>
        <v>3549</v>
      </c>
      <c r="S536" s="25">
        <f>ROUND(('NEW Reference'!L$6*List!$H536)+'NEW Reference'!L$7,0)</f>
        <v>3829</v>
      </c>
      <c r="T536" s="25">
        <f>ROUND(('NEW Reference'!M$6*List!$H536)+'NEW Reference'!M$7,0)</f>
        <v>4573</v>
      </c>
      <c r="U536" s="25">
        <f>ROUND(('NEW Reference'!N$6*List!$H536)+'NEW Reference'!N$7,0)</f>
        <v>18453</v>
      </c>
      <c r="V536" s="26">
        <f>ROUND(('NEW Reference'!O$6*List!$H536)+'NEW Reference'!O$7,0)</f>
        <v>686</v>
      </c>
      <c r="W536" s="26">
        <f>ROUND(('NEW Reference'!P$6*List!$H536)+'NEW Reference'!P$7,0)</f>
        <v>967</v>
      </c>
      <c r="X536" s="26">
        <f>ROUND(('NEW Reference'!Q$6*List!$H536)+'NEW Reference'!Q$7,0)</f>
        <v>483</v>
      </c>
      <c r="Z536" s="3" t="str">
        <f t="shared" si="28"/>
        <v>SEMINOLE, Georgia</v>
      </c>
      <c r="AA536" s="79" t="s">
        <v>851</v>
      </c>
      <c r="AB536" s="28" t="s">
        <v>91</v>
      </c>
      <c r="AC536" s="30" t="s">
        <v>862</v>
      </c>
      <c r="AD536" s="31"/>
      <c r="AE536" s="20">
        <f t="shared" si="27"/>
        <v>0.73660000000000003</v>
      </c>
    </row>
    <row r="537" spans="1:31">
      <c r="A537" s="83">
        <v>11860</v>
      </c>
      <c r="B537" s="83">
        <v>13255</v>
      </c>
      <c r="C537" s="85">
        <v>12054</v>
      </c>
      <c r="D537" s="78" t="s">
        <v>249</v>
      </c>
      <c r="E537" s="79" t="s">
        <v>1002</v>
      </c>
      <c r="F537" s="33" t="s">
        <v>862</v>
      </c>
      <c r="G537" s="24" t="s">
        <v>90</v>
      </c>
      <c r="H537" s="80">
        <f t="shared" si="26"/>
        <v>1.0038</v>
      </c>
      <c r="I537" s="25">
        <f>ROUND(('NEW Reference'!B$6*List!$H537)+'NEW Reference'!B$7,0)</f>
        <v>1320</v>
      </c>
      <c r="J537" s="25">
        <f>ROUND(('NEW Reference'!C$6*List!$H537)+'NEW Reference'!C$7,0)</f>
        <v>1969</v>
      </c>
      <c r="K537" s="25">
        <f>ROUND(('NEW Reference'!D$6*List!$H537)+'NEW Reference'!D$7,0)</f>
        <v>2359</v>
      </c>
      <c r="L537" s="25">
        <f>ROUND(('NEW Reference'!E$6*List!$H537)+'NEW Reference'!E$7,0)</f>
        <v>2917</v>
      </c>
      <c r="M537" s="25">
        <f>ROUND(('NEW Reference'!F$6*List!$H537)+'NEW Reference'!F$7,0)</f>
        <v>3039</v>
      </c>
      <c r="N537" s="25">
        <f>ROUND(('NEW Reference'!G$6*List!$H537)+'NEW Reference'!G$7,0)</f>
        <v>3440</v>
      </c>
      <c r="O537" s="25">
        <f>ROUND(('NEW Reference'!H$6*List!$H537)+'NEW Reference'!H$7,0)</f>
        <v>3571</v>
      </c>
      <c r="P537" s="25">
        <f>ROUND(('NEW Reference'!I$6*List!$H537)+'NEW Reference'!I$7,0)</f>
        <v>3711</v>
      </c>
      <c r="Q537" s="25">
        <f>ROUND(('NEW Reference'!J$6*List!$H537)+'NEW Reference'!J$7,0)</f>
        <v>4298</v>
      </c>
      <c r="R537" s="25">
        <f>ROUND(('NEW Reference'!K$6*List!$H537)+'NEW Reference'!K$7,0)</f>
        <v>4433</v>
      </c>
      <c r="S537" s="25">
        <f>ROUND(('NEW Reference'!L$6*List!$H537)+'NEW Reference'!L$7,0)</f>
        <v>4784</v>
      </c>
      <c r="T537" s="25">
        <f>ROUND(('NEW Reference'!M$6*List!$H537)+'NEW Reference'!M$7,0)</f>
        <v>5713</v>
      </c>
      <c r="U537" s="25">
        <f>ROUND(('NEW Reference'!N$6*List!$H537)+'NEW Reference'!N$7,0)</f>
        <v>23053</v>
      </c>
      <c r="V537" s="26">
        <f>ROUND(('NEW Reference'!O$6*List!$H537)+'NEW Reference'!O$7,0)</f>
        <v>857</v>
      </c>
      <c r="W537" s="26">
        <f>ROUND(('NEW Reference'!P$6*List!$H537)+'NEW Reference'!P$7,0)</f>
        <v>1208</v>
      </c>
      <c r="X537" s="26">
        <f>ROUND(('NEW Reference'!Q$6*List!$H537)+'NEW Reference'!Q$7,0)</f>
        <v>604</v>
      </c>
      <c r="Z537" s="3" t="str">
        <f t="shared" si="28"/>
        <v>SPALDING, Georgia</v>
      </c>
      <c r="AA537" s="79" t="s">
        <v>1002</v>
      </c>
      <c r="AB537" s="28" t="s">
        <v>91</v>
      </c>
      <c r="AC537" s="23" t="s">
        <v>862</v>
      </c>
      <c r="AD537" s="29"/>
      <c r="AE537" s="20">
        <f t="shared" si="27"/>
        <v>1.0038</v>
      </c>
    </row>
    <row r="538" spans="1:31">
      <c r="A538" s="83">
        <v>11861</v>
      </c>
      <c r="B538" s="83">
        <v>13257</v>
      </c>
      <c r="C538" s="85">
        <v>99911</v>
      </c>
      <c r="D538" s="78" t="s">
        <v>113</v>
      </c>
      <c r="E538" s="79" t="s">
        <v>1003</v>
      </c>
      <c r="F538" s="34" t="s">
        <v>862</v>
      </c>
      <c r="G538" s="24" t="s">
        <v>97</v>
      </c>
      <c r="H538" s="80">
        <f t="shared" si="26"/>
        <v>0.73660000000000003</v>
      </c>
      <c r="I538" s="25">
        <f>ROUND(('NEW Reference'!B$6*List!$H538)+'NEW Reference'!B$7,0)</f>
        <v>1057</v>
      </c>
      <c r="J538" s="25">
        <f>ROUND(('NEW Reference'!C$6*List!$H538)+'NEW Reference'!C$7,0)</f>
        <v>1576</v>
      </c>
      <c r="K538" s="25">
        <f>ROUND(('NEW Reference'!D$6*List!$H538)+'NEW Reference'!D$7,0)</f>
        <v>1888</v>
      </c>
      <c r="L538" s="25">
        <f>ROUND(('NEW Reference'!E$6*List!$H538)+'NEW Reference'!E$7,0)</f>
        <v>2335</v>
      </c>
      <c r="M538" s="25">
        <f>ROUND(('NEW Reference'!F$6*List!$H538)+'NEW Reference'!F$7,0)</f>
        <v>2432</v>
      </c>
      <c r="N538" s="25">
        <f>ROUND(('NEW Reference'!G$6*List!$H538)+'NEW Reference'!G$7,0)</f>
        <v>2753</v>
      </c>
      <c r="O538" s="25">
        <f>ROUND(('NEW Reference'!H$6*List!$H538)+'NEW Reference'!H$7,0)</f>
        <v>2858</v>
      </c>
      <c r="P538" s="25">
        <f>ROUND(('NEW Reference'!I$6*List!$H538)+'NEW Reference'!I$7,0)</f>
        <v>2971</v>
      </c>
      <c r="Q538" s="25">
        <f>ROUND(('NEW Reference'!J$6*List!$H538)+'NEW Reference'!J$7,0)</f>
        <v>3440</v>
      </c>
      <c r="R538" s="25">
        <f>ROUND(('NEW Reference'!K$6*List!$H538)+'NEW Reference'!K$7,0)</f>
        <v>3549</v>
      </c>
      <c r="S538" s="25">
        <f>ROUND(('NEW Reference'!L$6*List!$H538)+'NEW Reference'!L$7,0)</f>
        <v>3829</v>
      </c>
      <c r="T538" s="25">
        <f>ROUND(('NEW Reference'!M$6*List!$H538)+'NEW Reference'!M$7,0)</f>
        <v>4573</v>
      </c>
      <c r="U538" s="25">
        <f>ROUND(('NEW Reference'!N$6*List!$H538)+'NEW Reference'!N$7,0)</f>
        <v>18453</v>
      </c>
      <c r="V538" s="26">
        <f>ROUND(('NEW Reference'!O$6*List!$H538)+'NEW Reference'!O$7,0)</f>
        <v>686</v>
      </c>
      <c r="W538" s="26">
        <f>ROUND(('NEW Reference'!P$6*List!$H538)+'NEW Reference'!P$7,0)</f>
        <v>967</v>
      </c>
      <c r="X538" s="26">
        <f>ROUND(('NEW Reference'!Q$6*List!$H538)+'NEW Reference'!Q$7,0)</f>
        <v>483</v>
      </c>
      <c r="Z538" s="3" t="str">
        <f t="shared" si="28"/>
        <v>STEPHENS, Georgia</v>
      </c>
      <c r="AA538" s="79" t="s">
        <v>1003</v>
      </c>
      <c r="AB538" s="28" t="s">
        <v>91</v>
      </c>
      <c r="AC538" s="30" t="s">
        <v>862</v>
      </c>
      <c r="AD538" s="31"/>
      <c r="AE538" s="20">
        <f t="shared" si="27"/>
        <v>0.73660000000000003</v>
      </c>
    </row>
    <row r="539" spans="1:31">
      <c r="A539" s="83">
        <v>11862</v>
      </c>
      <c r="B539" s="83">
        <v>13259</v>
      </c>
      <c r="C539" s="85">
        <v>17980</v>
      </c>
      <c r="D539" s="78" t="s">
        <v>214</v>
      </c>
      <c r="E539" s="79" t="s">
        <v>1004</v>
      </c>
      <c r="F539" s="34" t="s">
        <v>862</v>
      </c>
      <c r="G539" s="24" t="s">
        <v>90</v>
      </c>
      <c r="H539" s="80">
        <f t="shared" si="26"/>
        <v>0.77959999999999996</v>
      </c>
      <c r="I539" s="25">
        <f>ROUND(('NEW Reference'!B$6*List!$H539)+'NEW Reference'!B$7,0)</f>
        <v>1099</v>
      </c>
      <c r="J539" s="25">
        <f>ROUND(('NEW Reference'!C$6*List!$H539)+'NEW Reference'!C$7,0)</f>
        <v>1639</v>
      </c>
      <c r="K539" s="25">
        <f>ROUND(('NEW Reference'!D$6*List!$H539)+'NEW Reference'!D$7,0)</f>
        <v>1964</v>
      </c>
      <c r="L539" s="25">
        <f>ROUND(('NEW Reference'!E$6*List!$H539)+'NEW Reference'!E$7,0)</f>
        <v>2428</v>
      </c>
      <c r="M539" s="25">
        <f>ROUND(('NEW Reference'!F$6*List!$H539)+'NEW Reference'!F$7,0)</f>
        <v>2530</v>
      </c>
      <c r="N539" s="25">
        <f>ROUND(('NEW Reference'!G$6*List!$H539)+'NEW Reference'!G$7,0)</f>
        <v>2864</v>
      </c>
      <c r="O539" s="25">
        <f>ROUND(('NEW Reference'!H$6*List!$H539)+'NEW Reference'!H$7,0)</f>
        <v>2973</v>
      </c>
      <c r="P539" s="25">
        <f>ROUND(('NEW Reference'!I$6*List!$H539)+'NEW Reference'!I$7,0)</f>
        <v>3090</v>
      </c>
      <c r="Q539" s="25">
        <f>ROUND(('NEW Reference'!J$6*List!$H539)+'NEW Reference'!J$7,0)</f>
        <v>3578</v>
      </c>
      <c r="R539" s="25">
        <f>ROUND(('NEW Reference'!K$6*List!$H539)+'NEW Reference'!K$7,0)</f>
        <v>3691</v>
      </c>
      <c r="S539" s="25">
        <f>ROUND(('NEW Reference'!L$6*List!$H539)+'NEW Reference'!L$7,0)</f>
        <v>3983</v>
      </c>
      <c r="T539" s="25">
        <f>ROUND(('NEW Reference'!M$6*List!$H539)+'NEW Reference'!M$7,0)</f>
        <v>4757</v>
      </c>
      <c r="U539" s="25">
        <f>ROUND(('NEW Reference'!N$6*List!$H539)+'NEW Reference'!N$7,0)</f>
        <v>19193</v>
      </c>
      <c r="V539" s="26">
        <f>ROUND(('NEW Reference'!O$6*List!$H539)+'NEW Reference'!O$7,0)</f>
        <v>714</v>
      </c>
      <c r="W539" s="26">
        <f>ROUND(('NEW Reference'!P$6*List!$H539)+'NEW Reference'!P$7,0)</f>
        <v>1005</v>
      </c>
      <c r="X539" s="26">
        <f>ROUND(('NEW Reference'!Q$6*List!$H539)+'NEW Reference'!Q$7,0)</f>
        <v>503</v>
      </c>
      <c r="Z539" s="3" t="str">
        <f t="shared" si="28"/>
        <v>STEWART, Georgia</v>
      </c>
      <c r="AA539" s="79" t="s">
        <v>1004</v>
      </c>
      <c r="AB539" s="28" t="s">
        <v>91</v>
      </c>
      <c r="AC539" s="30" t="s">
        <v>862</v>
      </c>
      <c r="AD539" s="31"/>
      <c r="AE539" s="20">
        <f t="shared" si="27"/>
        <v>0.77959999999999996</v>
      </c>
    </row>
    <row r="540" spans="1:31">
      <c r="A540" s="83">
        <v>11870</v>
      </c>
      <c r="B540" s="83">
        <v>13261</v>
      </c>
      <c r="C540" s="85">
        <v>99911</v>
      </c>
      <c r="D540" s="78" t="s">
        <v>113</v>
      </c>
      <c r="E540" s="79" t="s">
        <v>221</v>
      </c>
      <c r="F540" s="34" t="s">
        <v>862</v>
      </c>
      <c r="G540" s="24" t="s">
        <v>97</v>
      </c>
      <c r="H540" s="80">
        <f t="shared" si="26"/>
        <v>0.73660000000000003</v>
      </c>
      <c r="I540" s="25">
        <f>ROUND(('NEW Reference'!B$6*List!$H540)+'NEW Reference'!B$7,0)</f>
        <v>1057</v>
      </c>
      <c r="J540" s="25">
        <f>ROUND(('NEW Reference'!C$6*List!$H540)+'NEW Reference'!C$7,0)</f>
        <v>1576</v>
      </c>
      <c r="K540" s="25">
        <f>ROUND(('NEW Reference'!D$6*List!$H540)+'NEW Reference'!D$7,0)</f>
        <v>1888</v>
      </c>
      <c r="L540" s="25">
        <f>ROUND(('NEW Reference'!E$6*List!$H540)+'NEW Reference'!E$7,0)</f>
        <v>2335</v>
      </c>
      <c r="M540" s="25">
        <f>ROUND(('NEW Reference'!F$6*List!$H540)+'NEW Reference'!F$7,0)</f>
        <v>2432</v>
      </c>
      <c r="N540" s="25">
        <f>ROUND(('NEW Reference'!G$6*List!$H540)+'NEW Reference'!G$7,0)</f>
        <v>2753</v>
      </c>
      <c r="O540" s="25">
        <f>ROUND(('NEW Reference'!H$6*List!$H540)+'NEW Reference'!H$7,0)</f>
        <v>2858</v>
      </c>
      <c r="P540" s="25">
        <f>ROUND(('NEW Reference'!I$6*List!$H540)+'NEW Reference'!I$7,0)</f>
        <v>2971</v>
      </c>
      <c r="Q540" s="25">
        <f>ROUND(('NEW Reference'!J$6*List!$H540)+'NEW Reference'!J$7,0)</f>
        <v>3440</v>
      </c>
      <c r="R540" s="25">
        <f>ROUND(('NEW Reference'!K$6*List!$H540)+'NEW Reference'!K$7,0)</f>
        <v>3549</v>
      </c>
      <c r="S540" s="25">
        <f>ROUND(('NEW Reference'!L$6*List!$H540)+'NEW Reference'!L$7,0)</f>
        <v>3829</v>
      </c>
      <c r="T540" s="25">
        <f>ROUND(('NEW Reference'!M$6*List!$H540)+'NEW Reference'!M$7,0)</f>
        <v>4573</v>
      </c>
      <c r="U540" s="25">
        <f>ROUND(('NEW Reference'!N$6*List!$H540)+'NEW Reference'!N$7,0)</f>
        <v>18453</v>
      </c>
      <c r="V540" s="26">
        <f>ROUND(('NEW Reference'!O$6*List!$H540)+'NEW Reference'!O$7,0)</f>
        <v>686</v>
      </c>
      <c r="W540" s="26">
        <f>ROUND(('NEW Reference'!P$6*List!$H540)+'NEW Reference'!P$7,0)</f>
        <v>967</v>
      </c>
      <c r="X540" s="26">
        <f>ROUND(('NEW Reference'!Q$6*List!$H540)+'NEW Reference'!Q$7,0)</f>
        <v>483</v>
      </c>
      <c r="Z540" s="3" t="str">
        <f t="shared" si="28"/>
        <v>SUMTER, Georgia</v>
      </c>
      <c r="AA540" s="79" t="s">
        <v>221</v>
      </c>
      <c r="AB540" s="28" t="s">
        <v>91</v>
      </c>
      <c r="AC540" s="30" t="s">
        <v>862</v>
      </c>
      <c r="AD540" s="31"/>
      <c r="AE540" s="20">
        <f t="shared" si="27"/>
        <v>0.73660000000000003</v>
      </c>
    </row>
    <row r="541" spans="1:31">
      <c r="A541" s="83">
        <v>11880</v>
      </c>
      <c r="B541" s="83">
        <v>13263</v>
      </c>
      <c r="C541" s="85">
        <v>17980</v>
      </c>
      <c r="D541" s="78" t="s">
        <v>214</v>
      </c>
      <c r="E541" s="79" t="s">
        <v>1005</v>
      </c>
      <c r="F541" s="34" t="s">
        <v>862</v>
      </c>
      <c r="G541" s="24" t="s">
        <v>90</v>
      </c>
      <c r="H541" s="80">
        <f t="shared" si="26"/>
        <v>0.77959999999999996</v>
      </c>
      <c r="I541" s="25">
        <f>ROUND(('NEW Reference'!B$6*List!$H541)+'NEW Reference'!B$7,0)</f>
        <v>1099</v>
      </c>
      <c r="J541" s="25">
        <f>ROUND(('NEW Reference'!C$6*List!$H541)+'NEW Reference'!C$7,0)</f>
        <v>1639</v>
      </c>
      <c r="K541" s="25">
        <f>ROUND(('NEW Reference'!D$6*List!$H541)+'NEW Reference'!D$7,0)</f>
        <v>1964</v>
      </c>
      <c r="L541" s="25">
        <f>ROUND(('NEW Reference'!E$6*List!$H541)+'NEW Reference'!E$7,0)</f>
        <v>2428</v>
      </c>
      <c r="M541" s="25">
        <f>ROUND(('NEW Reference'!F$6*List!$H541)+'NEW Reference'!F$7,0)</f>
        <v>2530</v>
      </c>
      <c r="N541" s="25">
        <f>ROUND(('NEW Reference'!G$6*List!$H541)+'NEW Reference'!G$7,0)</f>
        <v>2864</v>
      </c>
      <c r="O541" s="25">
        <f>ROUND(('NEW Reference'!H$6*List!$H541)+'NEW Reference'!H$7,0)</f>
        <v>2973</v>
      </c>
      <c r="P541" s="25">
        <f>ROUND(('NEW Reference'!I$6*List!$H541)+'NEW Reference'!I$7,0)</f>
        <v>3090</v>
      </c>
      <c r="Q541" s="25">
        <f>ROUND(('NEW Reference'!J$6*List!$H541)+'NEW Reference'!J$7,0)</f>
        <v>3578</v>
      </c>
      <c r="R541" s="25">
        <f>ROUND(('NEW Reference'!K$6*List!$H541)+'NEW Reference'!K$7,0)</f>
        <v>3691</v>
      </c>
      <c r="S541" s="25">
        <f>ROUND(('NEW Reference'!L$6*List!$H541)+'NEW Reference'!L$7,0)</f>
        <v>3983</v>
      </c>
      <c r="T541" s="25">
        <f>ROUND(('NEW Reference'!M$6*List!$H541)+'NEW Reference'!M$7,0)</f>
        <v>4757</v>
      </c>
      <c r="U541" s="25">
        <f>ROUND(('NEW Reference'!N$6*List!$H541)+'NEW Reference'!N$7,0)</f>
        <v>19193</v>
      </c>
      <c r="V541" s="26">
        <f>ROUND(('NEW Reference'!O$6*List!$H541)+'NEW Reference'!O$7,0)</f>
        <v>714</v>
      </c>
      <c r="W541" s="26">
        <f>ROUND(('NEW Reference'!P$6*List!$H541)+'NEW Reference'!P$7,0)</f>
        <v>1005</v>
      </c>
      <c r="X541" s="26">
        <f>ROUND(('NEW Reference'!Q$6*List!$H541)+'NEW Reference'!Q$7,0)</f>
        <v>503</v>
      </c>
      <c r="Z541" s="3" t="str">
        <f t="shared" si="28"/>
        <v>TALBOT, Georgia</v>
      </c>
      <c r="AA541" s="79" t="s">
        <v>1005</v>
      </c>
      <c r="AB541" s="28" t="s">
        <v>91</v>
      </c>
      <c r="AC541" s="30" t="s">
        <v>862</v>
      </c>
      <c r="AD541" s="31"/>
      <c r="AE541" s="20">
        <f t="shared" si="27"/>
        <v>0.77959999999999996</v>
      </c>
    </row>
    <row r="542" spans="1:31">
      <c r="A542" s="83">
        <v>11881</v>
      </c>
      <c r="B542" s="83">
        <v>13265</v>
      </c>
      <c r="C542" s="85">
        <v>99911</v>
      </c>
      <c r="D542" s="78" t="s">
        <v>113</v>
      </c>
      <c r="E542" s="79" t="s">
        <v>1006</v>
      </c>
      <c r="F542" s="34" t="s">
        <v>862</v>
      </c>
      <c r="G542" s="24" t="s">
        <v>97</v>
      </c>
      <c r="H542" s="80">
        <f t="shared" si="26"/>
        <v>0.73660000000000003</v>
      </c>
      <c r="I542" s="25">
        <f>ROUND(('NEW Reference'!B$6*List!$H542)+'NEW Reference'!B$7,0)</f>
        <v>1057</v>
      </c>
      <c r="J542" s="25">
        <f>ROUND(('NEW Reference'!C$6*List!$H542)+'NEW Reference'!C$7,0)</f>
        <v>1576</v>
      </c>
      <c r="K542" s="25">
        <f>ROUND(('NEW Reference'!D$6*List!$H542)+'NEW Reference'!D$7,0)</f>
        <v>1888</v>
      </c>
      <c r="L542" s="25">
        <f>ROUND(('NEW Reference'!E$6*List!$H542)+'NEW Reference'!E$7,0)</f>
        <v>2335</v>
      </c>
      <c r="M542" s="25">
        <f>ROUND(('NEW Reference'!F$6*List!$H542)+'NEW Reference'!F$7,0)</f>
        <v>2432</v>
      </c>
      <c r="N542" s="25">
        <f>ROUND(('NEW Reference'!G$6*List!$H542)+'NEW Reference'!G$7,0)</f>
        <v>2753</v>
      </c>
      <c r="O542" s="25">
        <f>ROUND(('NEW Reference'!H$6*List!$H542)+'NEW Reference'!H$7,0)</f>
        <v>2858</v>
      </c>
      <c r="P542" s="25">
        <f>ROUND(('NEW Reference'!I$6*List!$H542)+'NEW Reference'!I$7,0)</f>
        <v>2971</v>
      </c>
      <c r="Q542" s="25">
        <f>ROUND(('NEW Reference'!J$6*List!$H542)+'NEW Reference'!J$7,0)</f>
        <v>3440</v>
      </c>
      <c r="R542" s="25">
        <f>ROUND(('NEW Reference'!K$6*List!$H542)+'NEW Reference'!K$7,0)</f>
        <v>3549</v>
      </c>
      <c r="S542" s="25">
        <f>ROUND(('NEW Reference'!L$6*List!$H542)+'NEW Reference'!L$7,0)</f>
        <v>3829</v>
      </c>
      <c r="T542" s="25">
        <f>ROUND(('NEW Reference'!M$6*List!$H542)+'NEW Reference'!M$7,0)</f>
        <v>4573</v>
      </c>
      <c r="U542" s="25">
        <f>ROUND(('NEW Reference'!N$6*List!$H542)+'NEW Reference'!N$7,0)</f>
        <v>18453</v>
      </c>
      <c r="V542" s="26">
        <f>ROUND(('NEW Reference'!O$6*List!$H542)+'NEW Reference'!O$7,0)</f>
        <v>686</v>
      </c>
      <c r="W542" s="26">
        <f>ROUND(('NEW Reference'!P$6*List!$H542)+'NEW Reference'!P$7,0)</f>
        <v>967</v>
      </c>
      <c r="X542" s="26">
        <f>ROUND(('NEW Reference'!Q$6*List!$H542)+'NEW Reference'!Q$7,0)</f>
        <v>483</v>
      </c>
      <c r="Z542" s="3" t="str">
        <f t="shared" si="28"/>
        <v>TALIAFERRO, Georgia</v>
      </c>
      <c r="AA542" s="79" t="s">
        <v>1006</v>
      </c>
      <c r="AB542" s="28" t="s">
        <v>91</v>
      </c>
      <c r="AC542" s="30" t="s">
        <v>862</v>
      </c>
      <c r="AD542" s="31"/>
      <c r="AE542" s="20">
        <f t="shared" si="27"/>
        <v>0.73660000000000003</v>
      </c>
    </row>
    <row r="543" spans="1:31">
      <c r="A543" s="83">
        <v>11882</v>
      </c>
      <c r="B543" s="83">
        <v>13267</v>
      </c>
      <c r="C543" s="85">
        <v>99911</v>
      </c>
      <c r="D543" s="78" t="s">
        <v>113</v>
      </c>
      <c r="E543" s="79" t="s">
        <v>1007</v>
      </c>
      <c r="F543" s="34" t="s">
        <v>862</v>
      </c>
      <c r="G543" s="24" t="s">
        <v>97</v>
      </c>
      <c r="H543" s="80">
        <f t="shared" si="26"/>
        <v>0.73660000000000003</v>
      </c>
      <c r="I543" s="25">
        <f>ROUND(('NEW Reference'!B$6*List!$H543)+'NEW Reference'!B$7,0)</f>
        <v>1057</v>
      </c>
      <c r="J543" s="25">
        <f>ROUND(('NEW Reference'!C$6*List!$H543)+'NEW Reference'!C$7,0)</f>
        <v>1576</v>
      </c>
      <c r="K543" s="25">
        <f>ROUND(('NEW Reference'!D$6*List!$H543)+'NEW Reference'!D$7,0)</f>
        <v>1888</v>
      </c>
      <c r="L543" s="25">
        <f>ROUND(('NEW Reference'!E$6*List!$H543)+'NEW Reference'!E$7,0)</f>
        <v>2335</v>
      </c>
      <c r="M543" s="25">
        <f>ROUND(('NEW Reference'!F$6*List!$H543)+'NEW Reference'!F$7,0)</f>
        <v>2432</v>
      </c>
      <c r="N543" s="25">
        <f>ROUND(('NEW Reference'!G$6*List!$H543)+'NEW Reference'!G$7,0)</f>
        <v>2753</v>
      </c>
      <c r="O543" s="25">
        <f>ROUND(('NEW Reference'!H$6*List!$H543)+'NEW Reference'!H$7,0)</f>
        <v>2858</v>
      </c>
      <c r="P543" s="25">
        <f>ROUND(('NEW Reference'!I$6*List!$H543)+'NEW Reference'!I$7,0)</f>
        <v>2971</v>
      </c>
      <c r="Q543" s="25">
        <f>ROUND(('NEW Reference'!J$6*List!$H543)+'NEW Reference'!J$7,0)</f>
        <v>3440</v>
      </c>
      <c r="R543" s="25">
        <f>ROUND(('NEW Reference'!K$6*List!$H543)+'NEW Reference'!K$7,0)</f>
        <v>3549</v>
      </c>
      <c r="S543" s="25">
        <f>ROUND(('NEW Reference'!L$6*List!$H543)+'NEW Reference'!L$7,0)</f>
        <v>3829</v>
      </c>
      <c r="T543" s="25">
        <f>ROUND(('NEW Reference'!M$6*List!$H543)+'NEW Reference'!M$7,0)</f>
        <v>4573</v>
      </c>
      <c r="U543" s="25">
        <f>ROUND(('NEW Reference'!N$6*List!$H543)+'NEW Reference'!N$7,0)</f>
        <v>18453</v>
      </c>
      <c r="V543" s="26">
        <f>ROUND(('NEW Reference'!O$6*List!$H543)+'NEW Reference'!O$7,0)</f>
        <v>686</v>
      </c>
      <c r="W543" s="26">
        <f>ROUND(('NEW Reference'!P$6*List!$H543)+'NEW Reference'!P$7,0)</f>
        <v>967</v>
      </c>
      <c r="X543" s="26">
        <f>ROUND(('NEW Reference'!Q$6*List!$H543)+'NEW Reference'!Q$7,0)</f>
        <v>483</v>
      </c>
      <c r="Z543" s="3" t="str">
        <f t="shared" si="28"/>
        <v>TATTNALL, Georgia</v>
      </c>
      <c r="AA543" s="79" t="s">
        <v>1007</v>
      </c>
      <c r="AB543" s="28" t="s">
        <v>91</v>
      </c>
      <c r="AC543" s="30" t="s">
        <v>862</v>
      </c>
      <c r="AD543" s="31"/>
      <c r="AE543" s="20">
        <f t="shared" si="27"/>
        <v>0.73660000000000003</v>
      </c>
    </row>
    <row r="544" spans="1:31">
      <c r="A544" s="83">
        <v>11883</v>
      </c>
      <c r="B544" s="83">
        <v>13269</v>
      </c>
      <c r="C544" s="85">
        <v>99911</v>
      </c>
      <c r="D544" s="78" t="s">
        <v>113</v>
      </c>
      <c r="E544" s="79" t="s">
        <v>855</v>
      </c>
      <c r="F544" s="34" t="s">
        <v>862</v>
      </c>
      <c r="G544" s="24" t="s">
        <v>97</v>
      </c>
      <c r="H544" s="80">
        <f t="shared" si="26"/>
        <v>0.73660000000000003</v>
      </c>
      <c r="I544" s="25">
        <f>ROUND(('NEW Reference'!B$6*List!$H544)+'NEW Reference'!B$7,0)</f>
        <v>1057</v>
      </c>
      <c r="J544" s="25">
        <f>ROUND(('NEW Reference'!C$6*List!$H544)+'NEW Reference'!C$7,0)</f>
        <v>1576</v>
      </c>
      <c r="K544" s="25">
        <f>ROUND(('NEW Reference'!D$6*List!$H544)+'NEW Reference'!D$7,0)</f>
        <v>1888</v>
      </c>
      <c r="L544" s="25">
        <f>ROUND(('NEW Reference'!E$6*List!$H544)+'NEW Reference'!E$7,0)</f>
        <v>2335</v>
      </c>
      <c r="M544" s="25">
        <f>ROUND(('NEW Reference'!F$6*List!$H544)+'NEW Reference'!F$7,0)</f>
        <v>2432</v>
      </c>
      <c r="N544" s="25">
        <f>ROUND(('NEW Reference'!G$6*List!$H544)+'NEW Reference'!G$7,0)</f>
        <v>2753</v>
      </c>
      <c r="O544" s="25">
        <f>ROUND(('NEW Reference'!H$6*List!$H544)+'NEW Reference'!H$7,0)</f>
        <v>2858</v>
      </c>
      <c r="P544" s="25">
        <f>ROUND(('NEW Reference'!I$6*List!$H544)+'NEW Reference'!I$7,0)</f>
        <v>2971</v>
      </c>
      <c r="Q544" s="25">
        <f>ROUND(('NEW Reference'!J$6*List!$H544)+'NEW Reference'!J$7,0)</f>
        <v>3440</v>
      </c>
      <c r="R544" s="25">
        <f>ROUND(('NEW Reference'!K$6*List!$H544)+'NEW Reference'!K$7,0)</f>
        <v>3549</v>
      </c>
      <c r="S544" s="25">
        <f>ROUND(('NEW Reference'!L$6*List!$H544)+'NEW Reference'!L$7,0)</f>
        <v>3829</v>
      </c>
      <c r="T544" s="25">
        <f>ROUND(('NEW Reference'!M$6*List!$H544)+'NEW Reference'!M$7,0)</f>
        <v>4573</v>
      </c>
      <c r="U544" s="25">
        <f>ROUND(('NEW Reference'!N$6*List!$H544)+'NEW Reference'!N$7,0)</f>
        <v>18453</v>
      </c>
      <c r="V544" s="26">
        <f>ROUND(('NEW Reference'!O$6*List!$H544)+'NEW Reference'!O$7,0)</f>
        <v>686</v>
      </c>
      <c r="W544" s="26">
        <f>ROUND(('NEW Reference'!P$6*List!$H544)+'NEW Reference'!P$7,0)</f>
        <v>967</v>
      </c>
      <c r="X544" s="26">
        <f>ROUND(('NEW Reference'!Q$6*List!$H544)+'NEW Reference'!Q$7,0)</f>
        <v>483</v>
      </c>
      <c r="Z544" s="3" t="str">
        <f t="shared" si="28"/>
        <v>TAYLOR, Georgia</v>
      </c>
      <c r="AA544" s="79" t="s">
        <v>855</v>
      </c>
      <c r="AB544" s="28" t="s">
        <v>91</v>
      </c>
      <c r="AC544" s="30" t="s">
        <v>862</v>
      </c>
      <c r="AD544" s="31"/>
      <c r="AE544" s="20">
        <f t="shared" si="27"/>
        <v>0.73660000000000003</v>
      </c>
    </row>
    <row r="545" spans="1:31">
      <c r="A545" s="83">
        <v>11884</v>
      </c>
      <c r="B545" s="83">
        <v>13271</v>
      </c>
      <c r="C545" s="85">
        <v>99911</v>
      </c>
      <c r="D545" s="78" t="s">
        <v>113</v>
      </c>
      <c r="E545" s="79" t="s">
        <v>1008</v>
      </c>
      <c r="F545" s="34" t="s">
        <v>862</v>
      </c>
      <c r="G545" s="24" t="s">
        <v>97</v>
      </c>
      <c r="H545" s="80">
        <f t="shared" si="26"/>
        <v>0.73660000000000003</v>
      </c>
      <c r="I545" s="25">
        <f>ROUND(('NEW Reference'!B$6*List!$H545)+'NEW Reference'!B$7,0)</f>
        <v>1057</v>
      </c>
      <c r="J545" s="25">
        <f>ROUND(('NEW Reference'!C$6*List!$H545)+'NEW Reference'!C$7,0)</f>
        <v>1576</v>
      </c>
      <c r="K545" s="25">
        <f>ROUND(('NEW Reference'!D$6*List!$H545)+'NEW Reference'!D$7,0)</f>
        <v>1888</v>
      </c>
      <c r="L545" s="25">
        <f>ROUND(('NEW Reference'!E$6*List!$H545)+'NEW Reference'!E$7,0)</f>
        <v>2335</v>
      </c>
      <c r="M545" s="25">
        <f>ROUND(('NEW Reference'!F$6*List!$H545)+'NEW Reference'!F$7,0)</f>
        <v>2432</v>
      </c>
      <c r="N545" s="25">
        <f>ROUND(('NEW Reference'!G$6*List!$H545)+'NEW Reference'!G$7,0)</f>
        <v>2753</v>
      </c>
      <c r="O545" s="25">
        <f>ROUND(('NEW Reference'!H$6*List!$H545)+'NEW Reference'!H$7,0)</f>
        <v>2858</v>
      </c>
      <c r="P545" s="25">
        <f>ROUND(('NEW Reference'!I$6*List!$H545)+'NEW Reference'!I$7,0)</f>
        <v>2971</v>
      </c>
      <c r="Q545" s="25">
        <f>ROUND(('NEW Reference'!J$6*List!$H545)+'NEW Reference'!J$7,0)</f>
        <v>3440</v>
      </c>
      <c r="R545" s="25">
        <f>ROUND(('NEW Reference'!K$6*List!$H545)+'NEW Reference'!K$7,0)</f>
        <v>3549</v>
      </c>
      <c r="S545" s="25">
        <f>ROUND(('NEW Reference'!L$6*List!$H545)+'NEW Reference'!L$7,0)</f>
        <v>3829</v>
      </c>
      <c r="T545" s="25">
        <f>ROUND(('NEW Reference'!M$6*List!$H545)+'NEW Reference'!M$7,0)</f>
        <v>4573</v>
      </c>
      <c r="U545" s="25">
        <f>ROUND(('NEW Reference'!N$6*List!$H545)+'NEW Reference'!N$7,0)</f>
        <v>18453</v>
      </c>
      <c r="V545" s="26">
        <f>ROUND(('NEW Reference'!O$6*List!$H545)+'NEW Reference'!O$7,0)</f>
        <v>686</v>
      </c>
      <c r="W545" s="26">
        <f>ROUND(('NEW Reference'!P$6*List!$H545)+'NEW Reference'!P$7,0)</f>
        <v>967</v>
      </c>
      <c r="X545" s="26">
        <f>ROUND(('NEW Reference'!Q$6*List!$H545)+'NEW Reference'!Q$7,0)</f>
        <v>483</v>
      </c>
      <c r="Z545" s="3" t="str">
        <f t="shared" si="28"/>
        <v>TELFAIR, Georgia</v>
      </c>
      <c r="AA545" s="79" t="s">
        <v>1008</v>
      </c>
      <c r="AB545" s="28" t="s">
        <v>91</v>
      </c>
      <c r="AC545" s="23" t="s">
        <v>862</v>
      </c>
      <c r="AD545" s="29"/>
      <c r="AE545" s="20">
        <f t="shared" si="27"/>
        <v>0.73660000000000003</v>
      </c>
    </row>
    <row r="546" spans="1:31">
      <c r="A546" s="83">
        <v>11885</v>
      </c>
      <c r="B546" s="83">
        <v>13273</v>
      </c>
      <c r="C546" s="85">
        <v>10500</v>
      </c>
      <c r="D546" s="78" t="s">
        <v>211</v>
      </c>
      <c r="E546" s="79" t="s">
        <v>1009</v>
      </c>
      <c r="F546" s="33" t="s">
        <v>862</v>
      </c>
      <c r="G546" s="24" t="s">
        <v>90</v>
      </c>
      <c r="H546" s="80">
        <f t="shared" si="26"/>
        <v>0.95040000000000002</v>
      </c>
      <c r="I546" s="25">
        <f>ROUND(('NEW Reference'!B$6*List!$H546)+'NEW Reference'!B$7,0)</f>
        <v>1268</v>
      </c>
      <c r="J546" s="25">
        <f>ROUND(('NEW Reference'!C$6*List!$H546)+'NEW Reference'!C$7,0)</f>
        <v>1890</v>
      </c>
      <c r="K546" s="25">
        <f>ROUND(('NEW Reference'!D$6*List!$H546)+'NEW Reference'!D$7,0)</f>
        <v>2265</v>
      </c>
      <c r="L546" s="25">
        <f>ROUND(('NEW Reference'!E$6*List!$H546)+'NEW Reference'!E$7,0)</f>
        <v>2800</v>
      </c>
      <c r="M546" s="25">
        <f>ROUND(('NEW Reference'!F$6*List!$H546)+'NEW Reference'!F$7,0)</f>
        <v>2917</v>
      </c>
      <c r="N546" s="25">
        <f>ROUND(('NEW Reference'!G$6*List!$H546)+'NEW Reference'!G$7,0)</f>
        <v>3302</v>
      </c>
      <c r="O546" s="25">
        <f>ROUND(('NEW Reference'!H$6*List!$H546)+'NEW Reference'!H$7,0)</f>
        <v>3429</v>
      </c>
      <c r="P546" s="25">
        <f>ROUND(('NEW Reference'!I$6*List!$H546)+'NEW Reference'!I$7,0)</f>
        <v>3563</v>
      </c>
      <c r="Q546" s="25">
        <f>ROUND(('NEW Reference'!J$6*List!$H546)+'NEW Reference'!J$7,0)</f>
        <v>4126</v>
      </c>
      <c r="R546" s="25">
        <f>ROUND(('NEW Reference'!K$6*List!$H546)+'NEW Reference'!K$7,0)</f>
        <v>4256</v>
      </c>
      <c r="S546" s="25">
        <f>ROUND(('NEW Reference'!L$6*List!$H546)+'NEW Reference'!L$7,0)</f>
        <v>4593</v>
      </c>
      <c r="T546" s="25">
        <f>ROUND(('NEW Reference'!M$6*List!$H546)+'NEW Reference'!M$7,0)</f>
        <v>5486</v>
      </c>
      <c r="U546" s="25">
        <f>ROUND(('NEW Reference'!N$6*List!$H546)+'NEW Reference'!N$7,0)</f>
        <v>22134</v>
      </c>
      <c r="V546" s="26">
        <f>ROUND(('NEW Reference'!O$6*List!$H546)+'NEW Reference'!O$7,0)</f>
        <v>823</v>
      </c>
      <c r="W546" s="26">
        <f>ROUND(('NEW Reference'!P$6*List!$H546)+'NEW Reference'!P$7,0)</f>
        <v>1159</v>
      </c>
      <c r="X546" s="26">
        <f>ROUND(('NEW Reference'!Q$6*List!$H546)+'NEW Reference'!Q$7,0)</f>
        <v>580</v>
      </c>
      <c r="Z546" s="3" t="str">
        <f t="shared" si="28"/>
        <v>TERRELL, Georgia</v>
      </c>
      <c r="AA546" s="79" t="s">
        <v>1009</v>
      </c>
      <c r="AB546" s="28" t="s">
        <v>91</v>
      </c>
      <c r="AC546" s="30" t="s">
        <v>862</v>
      </c>
      <c r="AD546" s="31"/>
      <c r="AE546" s="20">
        <f t="shared" si="27"/>
        <v>0.95040000000000002</v>
      </c>
    </row>
    <row r="547" spans="1:31">
      <c r="A547" s="83">
        <v>11890</v>
      </c>
      <c r="B547" s="83">
        <v>13275</v>
      </c>
      <c r="C547" s="85">
        <v>99911</v>
      </c>
      <c r="D547" s="78" t="s">
        <v>113</v>
      </c>
      <c r="E547" s="79" t="s">
        <v>1010</v>
      </c>
      <c r="F547" s="34" t="s">
        <v>862</v>
      </c>
      <c r="G547" s="24" t="s">
        <v>97</v>
      </c>
      <c r="H547" s="80">
        <f t="shared" si="26"/>
        <v>0.73660000000000003</v>
      </c>
      <c r="I547" s="25">
        <f>ROUND(('NEW Reference'!B$6*List!$H547)+'NEW Reference'!B$7,0)</f>
        <v>1057</v>
      </c>
      <c r="J547" s="25">
        <f>ROUND(('NEW Reference'!C$6*List!$H547)+'NEW Reference'!C$7,0)</f>
        <v>1576</v>
      </c>
      <c r="K547" s="25">
        <f>ROUND(('NEW Reference'!D$6*List!$H547)+'NEW Reference'!D$7,0)</f>
        <v>1888</v>
      </c>
      <c r="L547" s="25">
        <f>ROUND(('NEW Reference'!E$6*List!$H547)+'NEW Reference'!E$7,0)</f>
        <v>2335</v>
      </c>
      <c r="M547" s="25">
        <f>ROUND(('NEW Reference'!F$6*List!$H547)+'NEW Reference'!F$7,0)</f>
        <v>2432</v>
      </c>
      <c r="N547" s="25">
        <f>ROUND(('NEW Reference'!G$6*List!$H547)+'NEW Reference'!G$7,0)</f>
        <v>2753</v>
      </c>
      <c r="O547" s="25">
        <f>ROUND(('NEW Reference'!H$6*List!$H547)+'NEW Reference'!H$7,0)</f>
        <v>2858</v>
      </c>
      <c r="P547" s="25">
        <f>ROUND(('NEW Reference'!I$6*List!$H547)+'NEW Reference'!I$7,0)</f>
        <v>2971</v>
      </c>
      <c r="Q547" s="25">
        <f>ROUND(('NEW Reference'!J$6*List!$H547)+'NEW Reference'!J$7,0)</f>
        <v>3440</v>
      </c>
      <c r="R547" s="25">
        <f>ROUND(('NEW Reference'!K$6*List!$H547)+'NEW Reference'!K$7,0)</f>
        <v>3549</v>
      </c>
      <c r="S547" s="25">
        <f>ROUND(('NEW Reference'!L$6*List!$H547)+'NEW Reference'!L$7,0)</f>
        <v>3829</v>
      </c>
      <c r="T547" s="25">
        <f>ROUND(('NEW Reference'!M$6*List!$H547)+'NEW Reference'!M$7,0)</f>
        <v>4573</v>
      </c>
      <c r="U547" s="25">
        <f>ROUND(('NEW Reference'!N$6*List!$H547)+'NEW Reference'!N$7,0)</f>
        <v>18453</v>
      </c>
      <c r="V547" s="26">
        <f>ROUND(('NEW Reference'!O$6*List!$H547)+'NEW Reference'!O$7,0)</f>
        <v>686</v>
      </c>
      <c r="W547" s="26">
        <f>ROUND(('NEW Reference'!P$6*List!$H547)+'NEW Reference'!P$7,0)</f>
        <v>967</v>
      </c>
      <c r="X547" s="26">
        <f>ROUND(('NEW Reference'!Q$6*List!$H547)+'NEW Reference'!Q$7,0)</f>
        <v>483</v>
      </c>
      <c r="Z547" s="3" t="str">
        <f t="shared" si="28"/>
        <v>THOMAS, Georgia</v>
      </c>
      <c r="AA547" s="79" t="s">
        <v>1010</v>
      </c>
      <c r="AB547" s="28" t="s">
        <v>91</v>
      </c>
      <c r="AC547" s="30" t="s">
        <v>862</v>
      </c>
      <c r="AD547" s="31"/>
      <c r="AE547" s="20">
        <f t="shared" si="27"/>
        <v>0.73660000000000003</v>
      </c>
    </row>
    <row r="548" spans="1:31">
      <c r="A548" s="83">
        <v>11900</v>
      </c>
      <c r="B548" s="83">
        <v>13277</v>
      </c>
      <c r="C548" s="85">
        <v>99911</v>
      </c>
      <c r="D548" s="78" t="s">
        <v>113</v>
      </c>
      <c r="E548" s="79" t="s">
        <v>1011</v>
      </c>
      <c r="F548" s="34" t="s">
        <v>862</v>
      </c>
      <c r="G548" s="24" t="s">
        <v>97</v>
      </c>
      <c r="H548" s="80">
        <f t="shared" si="26"/>
        <v>0.73660000000000003</v>
      </c>
      <c r="I548" s="25">
        <f>ROUND(('NEW Reference'!B$6*List!$H548)+'NEW Reference'!B$7,0)</f>
        <v>1057</v>
      </c>
      <c r="J548" s="25">
        <f>ROUND(('NEW Reference'!C$6*List!$H548)+'NEW Reference'!C$7,0)</f>
        <v>1576</v>
      </c>
      <c r="K548" s="25">
        <f>ROUND(('NEW Reference'!D$6*List!$H548)+'NEW Reference'!D$7,0)</f>
        <v>1888</v>
      </c>
      <c r="L548" s="25">
        <f>ROUND(('NEW Reference'!E$6*List!$H548)+'NEW Reference'!E$7,0)</f>
        <v>2335</v>
      </c>
      <c r="M548" s="25">
        <f>ROUND(('NEW Reference'!F$6*List!$H548)+'NEW Reference'!F$7,0)</f>
        <v>2432</v>
      </c>
      <c r="N548" s="25">
        <f>ROUND(('NEW Reference'!G$6*List!$H548)+'NEW Reference'!G$7,0)</f>
        <v>2753</v>
      </c>
      <c r="O548" s="25">
        <f>ROUND(('NEW Reference'!H$6*List!$H548)+'NEW Reference'!H$7,0)</f>
        <v>2858</v>
      </c>
      <c r="P548" s="25">
        <f>ROUND(('NEW Reference'!I$6*List!$H548)+'NEW Reference'!I$7,0)</f>
        <v>2971</v>
      </c>
      <c r="Q548" s="25">
        <f>ROUND(('NEW Reference'!J$6*List!$H548)+'NEW Reference'!J$7,0)</f>
        <v>3440</v>
      </c>
      <c r="R548" s="25">
        <f>ROUND(('NEW Reference'!K$6*List!$H548)+'NEW Reference'!K$7,0)</f>
        <v>3549</v>
      </c>
      <c r="S548" s="25">
        <f>ROUND(('NEW Reference'!L$6*List!$H548)+'NEW Reference'!L$7,0)</f>
        <v>3829</v>
      </c>
      <c r="T548" s="25">
        <f>ROUND(('NEW Reference'!M$6*List!$H548)+'NEW Reference'!M$7,0)</f>
        <v>4573</v>
      </c>
      <c r="U548" s="25">
        <f>ROUND(('NEW Reference'!N$6*List!$H548)+'NEW Reference'!N$7,0)</f>
        <v>18453</v>
      </c>
      <c r="V548" s="26">
        <f>ROUND(('NEW Reference'!O$6*List!$H548)+'NEW Reference'!O$7,0)</f>
        <v>686</v>
      </c>
      <c r="W548" s="26">
        <f>ROUND(('NEW Reference'!P$6*List!$H548)+'NEW Reference'!P$7,0)</f>
        <v>967</v>
      </c>
      <c r="X548" s="26">
        <f>ROUND(('NEW Reference'!Q$6*List!$H548)+'NEW Reference'!Q$7,0)</f>
        <v>483</v>
      </c>
      <c r="Z548" s="3" t="str">
        <f t="shared" si="28"/>
        <v>TIFT, Georgia</v>
      </c>
      <c r="AA548" s="79" t="s">
        <v>1011</v>
      </c>
      <c r="AB548" s="28" t="s">
        <v>91</v>
      </c>
      <c r="AC548" s="23" t="s">
        <v>862</v>
      </c>
      <c r="AD548" s="29"/>
      <c r="AE548" s="20">
        <f t="shared" si="27"/>
        <v>0.73660000000000003</v>
      </c>
    </row>
    <row r="549" spans="1:31">
      <c r="A549" s="83">
        <v>11901</v>
      </c>
      <c r="B549" s="83">
        <v>13279</v>
      </c>
      <c r="C549" s="85">
        <v>99911</v>
      </c>
      <c r="D549" s="78" t="s">
        <v>113</v>
      </c>
      <c r="E549" s="79" t="s">
        <v>1012</v>
      </c>
      <c r="F549" s="34" t="s">
        <v>862</v>
      </c>
      <c r="G549" s="24" t="s">
        <v>97</v>
      </c>
      <c r="H549" s="80">
        <f t="shared" ref="H549:H615" si="29">IFERROR(INDEX($AH:$AH,MATCH($C549,$AF:$AF,0)),"")</f>
        <v>0.73660000000000003</v>
      </c>
      <c r="I549" s="25">
        <f>ROUND(('NEW Reference'!B$6*List!$H549)+'NEW Reference'!B$7,0)</f>
        <v>1057</v>
      </c>
      <c r="J549" s="25">
        <f>ROUND(('NEW Reference'!C$6*List!$H549)+'NEW Reference'!C$7,0)</f>
        <v>1576</v>
      </c>
      <c r="K549" s="25">
        <f>ROUND(('NEW Reference'!D$6*List!$H549)+'NEW Reference'!D$7,0)</f>
        <v>1888</v>
      </c>
      <c r="L549" s="25">
        <f>ROUND(('NEW Reference'!E$6*List!$H549)+'NEW Reference'!E$7,0)</f>
        <v>2335</v>
      </c>
      <c r="M549" s="25">
        <f>ROUND(('NEW Reference'!F$6*List!$H549)+'NEW Reference'!F$7,0)</f>
        <v>2432</v>
      </c>
      <c r="N549" s="25">
        <f>ROUND(('NEW Reference'!G$6*List!$H549)+'NEW Reference'!G$7,0)</f>
        <v>2753</v>
      </c>
      <c r="O549" s="25">
        <f>ROUND(('NEW Reference'!H$6*List!$H549)+'NEW Reference'!H$7,0)</f>
        <v>2858</v>
      </c>
      <c r="P549" s="25">
        <f>ROUND(('NEW Reference'!I$6*List!$H549)+'NEW Reference'!I$7,0)</f>
        <v>2971</v>
      </c>
      <c r="Q549" s="25">
        <f>ROUND(('NEW Reference'!J$6*List!$H549)+'NEW Reference'!J$7,0)</f>
        <v>3440</v>
      </c>
      <c r="R549" s="25">
        <f>ROUND(('NEW Reference'!K$6*List!$H549)+'NEW Reference'!K$7,0)</f>
        <v>3549</v>
      </c>
      <c r="S549" s="25">
        <f>ROUND(('NEW Reference'!L$6*List!$H549)+'NEW Reference'!L$7,0)</f>
        <v>3829</v>
      </c>
      <c r="T549" s="25">
        <f>ROUND(('NEW Reference'!M$6*List!$H549)+'NEW Reference'!M$7,0)</f>
        <v>4573</v>
      </c>
      <c r="U549" s="25">
        <f>ROUND(('NEW Reference'!N$6*List!$H549)+'NEW Reference'!N$7,0)</f>
        <v>18453</v>
      </c>
      <c r="V549" s="26">
        <f>ROUND(('NEW Reference'!O$6*List!$H549)+'NEW Reference'!O$7,0)</f>
        <v>686</v>
      </c>
      <c r="W549" s="26">
        <f>ROUND(('NEW Reference'!P$6*List!$H549)+'NEW Reference'!P$7,0)</f>
        <v>967</v>
      </c>
      <c r="X549" s="26">
        <f>ROUND(('NEW Reference'!Q$6*List!$H549)+'NEW Reference'!Q$7,0)</f>
        <v>483</v>
      </c>
      <c r="Z549" s="3" t="str">
        <f t="shared" si="28"/>
        <v>TOOMBS, Georgia</v>
      </c>
      <c r="AA549" s="79" t="s">
        <v>1012</v>
      </c>
      <c r="AB549" s="28" t="s">
        <v>91</v>
      </c>
      <c r="AC549" s="23" t="s">
        <v>862</v>
      </c>
      <c r="AD549" s="29"/>
      <c r="AE549" s="20">
        <f t="shared" si="27"/>
        <v>0.73660000000000003</v>
      </c>
    </row>
    <row r="550" spans="1:31">
      <c r="A550" s="83">
        <v>11902</v>
      </c>
      <c r="B550" s="83">
        <v>13281</v>
      </c>
      <c r="C550" s="85">
        <v>99911</v>
      </c>
      <c r="D550" s="78" t="s">
        <v>113</v>
      </c>
      <c r="E550" s="79" t="s">
        <v>1013</v>
      </c>
      <c r="F550" s="34" t="s">
        <v>862</v>
      </c>
      <c r="G550" s="24" t="s">
        <v>97</v>
      </c>
      <c r="H550" s="80">
        <f t="shared" si="29"/>
        <v>0.73660000000000003</v>
      </c>
      <c r="I550" s="25">
        <f>ROUND(('NEW Reference'!B$6*List!$H550)+'NEW Reference'!B$7,0)</f>
        <v>1057</v>
      </c>
      <c r="J550" s="25">
        <f>ROUND(('NEW Reference'!C$6*List!$H550)+'NEW Reference'!C$7,0)</f>
        <v>1576</v>
      </c>
      <c r="K550" s="25">
        <f>ROUND(('NEW Reference'!D$6*List!$H550)+'NEW Reference'!D$7,0)</f>
        <v>1888</v>
      </c>
      <c r="L550" s="25">
        <f>ROUND(('NEW Reference'!E$6*List!$H550)+'NEW Reference'!E$7,0)</f>
        <v>2335</v>
      </c>
      <c r="M550" s="25">
        <f>ROUND(('NEW Reference'!F$6*List!$H550)+'NEW Reference'!F$7,0)</f>
        <v>2432</v>
      </c>
      <c r="N550" s="25">
        <f>ROUND(('NEW Reference'!G$6*List!$H550)+'NEW Reference'!G$7,0)</f>
        <v>2753</v>
      </c>
      <c r="O550" s="25">
        <f>ROUND(('NEW Reference'!H$6*List!$H550)+'NEW Reference'!H$7,0)</f>
        <v>2858</v>
      </c>
      <c r="P550" s="25">
        <f>ROUND(('NEW Reference'!I$6*List!$H550)+'NEW Reference'!I$7,0)</f>
        <v>2971</v>
      </c>
      <c r="Q550" s="25">
        <f>ROUND(('NEW Reference'!J$6*List!$H550)+'NEW Reference'!J$7,0)</f>
        <v>3440</v>
      </c>
      <c r="R550" s="25">
        <f>ROUND(('NEW Reference'!K$6*List!$H550)+'NEW Reference'!K$7,0)</f>
        <v>3549</v>
      </c>
      <c r="S550" s="25">
        <f>ROUND(('NEW Reference'!L$6*List!$H550)+'NEW Reference'!L$7,0)</f>
        <v>3829</v>
      </c>
      <c r="T550" s="25">
        <f>ROUND(('NEW Reference'!M$6*List!$H550)+'NEW Reference'!M$7,0)</f>
        <v>4573</v>
      </c>
      <c r="U550" s="25">
        <f>ROUND(('NEW Reference'!N$6*List!$H550)+'NEW Reference'!N$7,0)</f>
        <v>18453</v>
      </c>
      <c r="V550" s="26">
        <f>ROUND(('NEW Reference'!O$6*List!$H550)+'NEW Reference'!O$7,0)</f>
        <v>686</v>
      </c>
      <c r="W550" s="26">
        <f>ROUND(('NEW Reference'!P$6*List!$H550)+'NEW Reference'!P$7,0)</f>
        <v>967</v>
      </c>
      <c r="X550" s="26">
        <f>ROUND(('NEW Reference'!Q$6*List!$H550)+'NEW Reference'!Q$7,0)</f>
        <v>483</v>
      </c>
      <c r="Z550" s="3" t="str">
        <f t="shared" si="28"/>
        <v>TOWNS, Georgia</v>
      </c>
      <c r="AA550" s="79" t="s">
        <v>1013</v>
      </c>
      <c r="AB550" s="28" t="s">
        <v>91</v>
      </c>
      <c r="AC550" s="30" t="s">
        <v>862</v>
      </c>
      <c r="AD550" s="31"/>
      <c r="AE550" s="20">
        <f t="shared" si="27"/>
        <v>0.73660000000000003</v>
      </c>
    </row>
    <row r="551" spans="1:31">
      <c r="A551" s="83">
        <v>11903</v>
      </c>
      <c r="B551" s="83">
        <v>13283</v>
      </c>
      <c r="C551" s="85">
        <v>99911</v>
      </c>
      <c r="D551" s="78" t="s">
        <v>113</v>
      </c>
      <c r="E551" s="79" t="s">
        <v>1014</v>
      </c>
      <c r="F551" s="34" t="s">
        <v>862</v>
      </c>
      <c r="G551" s="24" t="s">
        <v>97</v>
      </c>
      <c r="H551" s="80">
        <f t="shared" si="29"/>
        <v>0.73660000000000003</v>
      </c>
      <c r="I551" s="25">
        <f>ROUND(('NEW Reference'!B$6*List!$H551)+'NEW Reference'!B$7,0)</f>
        <v>1057</v>
      </c>
      <c r="J551" s="25">
        <f>ROUND(('NEW Reference'!C$6*List!$H551)+'NEW Reference'!C$7,0)</f>
        <v>1576</v>
      </c>
      <c r="K551" s="25">
        <f>ROUND(('NEW Reference'!D$6*List!$H551)+'NEW Reference'!D$7,0)</f>
        <v>1888</v>
      </c>
      <c r="L551" s="25">
        <f>ROUND(('NEW Reference'!E$6*List!$H551)+'NEW Reference'!E$7,0)</f>
        <v>2335</v>
      </c>
      <c r="M551" s="25">
        <f>ROUND(('NEW Reference'!F$6*List!$H551)+'NEW Reference'!F$7,0)</f>
        <v>2432</v>
      </c>
      <c r="N551" s="25">
        <f>ROUND(('NEW Reference'!G$6*List!$H551)+'NEW Reference'!G$7,0)</f>
        <v>2753</v>
      </c>
      <c r="O551" s="25">
        <f>ROUND(('NEW Reference'!H$6*List!$H551)+'NEW Reference'!H$7,0)</f>
        <v>2858</v>
      </c>
      <c r="P551" s="25">
        <f>ROUND(('NEW Reference'!I$6*List!$H551)+'NEW Reference'!I$7,0)</f>
        <v>2971</v>
      </c>
      <c r="Q551" s="25">
        <f>ROUND(('NEW Reference'!J$6*List!$H551)+'NEW Reference'!J$7,0)</f>
        <v>3440</v>
      </c>
      <c r="R551" s="25">
        <f>ROUND(('NEW Reference'!K$6*List!$H551)+'NEW Reference'!K$7,0)</f>
        <v>3549</v>
      </c>
      <c r="S551" s="25">
        <f>ROUND(('NEW Reference'!L$6*List!$H551)+'NEW Reference'!L$7,0)</f>
        <v>3829</v>
      </c>
      <c r="T551" s="25">
        <f>ROUND(('NEW Reference'!M$6*List!$H551)+'NEW Reference'!M$7,0)</f>
        <v>4573</v>
      </c>
      <c r="U551" s="25">
        <f>ROUND(('NEW Reference'!N$6*List!$H551)+'NEW Reference'!N$7,0)</f>
        <v>18453</v>
      </c>
      <c r="V551" s="26">
        <f>ROUND(('NEW Reference'!O$6*List!$H551)+'NEW Reference'!O$7,0)</f>
        <v>686</v>
      </c>
      <c r="W551" s="26">
        <f>ROUND(('NEW Reference'!P$6*List!$H551)+'NEW Reference'!P$7,0)</f>
        <v>967</v>
      </c>
      <c r="X551" s="26">
        <f>ROUND(('NEW Reference'!Q$6*List!$H551)+'NEW Reference'!Q$7,0)</f>
        <v>483</v>
      </c>
      <c r="Z551" s="3" t="str">
        <f t="shared" si="28"/>
        <v>TREUTLEN, Georgia</v>
      </c>
      <c r="AA551" s="79" t="s">
        <v>1014</v>
      </c>
      <c r="AB551" s="28" t="s">
        <v>91</v>
      </c>
      <c r="AC551" s="30" t="s">
        <v>862</v>
      </c>
      <c r="AD551" s="31"/>
      <c r="AE551" s="20">
        <f t="shared" si="27"/>
        <v>0.73660000000000003</v>
      </c>
    </row>
    <row r="552" spans="1:31">
      <c r="A552" s="83">
        <v>11910</v>
      </c>
      <c r="B552" s="83">
        <v>13285</v>
      </c>
      <c r="C552" s="85">
        <v>99911</v>
      </c>
      <c r="D552" s="78" t="s">
        <v>113</v>
      </c>
      <c r="E552" s="79" t="s">
        <v>1015</v>
      </c>
      <c r="F552" s="34" t="s">
        <v>862</v>
      </c>
      <c r="G552" s="24" t="s">
        <v>97</v>
      </c>
      <c r="H552" s="80">
        <f t="shared" si="29"/>
        <v>0.73660000000000003</v>
      </c>
      <c r="I552" s="25">
        <f>ROUND(('NEW Reference'!B$6*List!$H552)+'NEW Reference'!B$7,0)</f>
        <v>1057</v>
      </c>
      <c r="J552" s="25">
        <f>ROUND(('NEW Reference'!C$6*List!$H552)+'NEW Reference'!C$7,0)</f>
        <v>1576</v>
      </c>
      <c r="K552" s="25">
        <f>ROUND(('NEW Reference'!D$6*List!$H552)+'NEW Reference'!D$7,0)</f>
        <v>1888</v>
      </c>
      <c r="L552" s="25">
        <f>ROUND(('NEW Reference'!E$6*List!$H552)+'NEW Reference'!E$7,0)</f>
        <v>2335</v>
      </c>
      <c r="M552" s="25">
        <f>ROUND(('NEW Reference'!F$6*List!$H552)+'NEW Reference'!F$7,0)</f>
        <v>2432</v>
      </c>
      <c r="N552" s="25">
        <f>ROUND(('NEW Reference'!G$6*List!$H552)+'NEW Reference'!G$7,0)</f>
        <v>2753</v>
      </c>
      <c r="O552" s="25">
        <f>ROUND(('NEW Reference'!H$6*List!$H552)+'NEW Reference'!H$7,0)</f>
        <v>2858</v>
      </c>
      <c r="P552" s="25">
        <f>ROUND(('NEW Reference'!I$6*List!$H552)+'NEW Reference'!I$7,0)</f>
        <v>2971</v>
      </c>
      <c r="Q552" s="25">
        <f>ROUND(('NEW Reference'!J$6*List!$H552)+'NEW Reference'!J$7,0)</f>
        <v>3440</v>
      </c>
      <c r="R552" s="25">
        <f>ROUND(('NEW Reference'!K$6*List!$H552)+'NEW Reference'!K$7,0)</f>
        <v>3549</v>
      </c>
      <c r="S552" s="25">
        <f>ROUND(('NEW Reference'!L$6*List!$H552)+'NEW Reference'!L$7,0)</f>
        <v>3829</v>
      </c>
      <c r="T552" s="25">
        <f>ROUND(('NEW Reference'!M$6*List!$H552)+'NEW Reference'!M$7,0)</f>
        <v>4573</v>
      </c>
      <c r="U552" s="25">
        <f>ROUND(('NEW Reference'!N$6*List!$H552)+'NEW Reference'!N$7,0)</f>
        <v>18453</v>
      </c>
      <c r="V552" s="26">
        <f>ROUND(('NEW Reference'!O$6*List!$H552)+'NEW Reference'!O$7,0)</f>
        <v>686</v>
      </c>
      <c r="W552" s="26">
        <f>ROUND(('NEW Reference'!P$6*List!$H552)+'NEW Reference'!P$7,0)</f>
        <v>967</v>
      </c>
      <c r="X552" s="26">
        <f>ROUND(('NEW Reference'!Q$6*List!$H552)+'NEW Reference'!Q$7,0)</f>
        <v>483</v>
      </c>
      <c r="Z552" s="3" t="str">
        <f t="shared" si="28"/>
        <v>TROUP, Georgia</v>
      </c>
      <c r="AA552" s="79" t="s">
        <v>1015</v>
      </c>
      <c r="AB552" s="28" t="s">
        <v>91</v>
      </c>
      <c r="AC552" s="30" t="s">
        <v>862</v>
      </c>
      <c r="AD552" s="31"/>
      <c r="AE552" s="20">
        <f t="shared" si="27"/>
        <v>0.73660000000000003</v>
      </c>
    </row>
    <row r="553" spans="1:31">
      <c r="A553" s="83">
        <v>11911</v>
      </c>
      <c r="B553" s="83">
        <v>13287</v>
      </c>
      <c r="C553" s="85">
        <v>99911</v>
      </c>
      <c r="D553" s="78" t="s">
        <v>113</v>
      </c>
      <c r="E553" s="79" t="s">
        <v>1016</v>
      </c>
      <c r="F553" s="34" t="s">
        <v>862</v>
      </c>
      <c r="G553" s="24" t="s">
        <v>97</v>
      </c>
      <c r="H553" s="80">
        <f t="shared" si="29"/>
        <v>0.73660000000000003</v>
      </c>
      <c r="I553" s="25">
        <f>ROUND(('NEW Reference'!B$6*List!$H553)+'NEW Reference'!B$7,0)</f>
        <v>1057</v>
      </c>
      <c r="J553" s="25">
        <f>ROUND(('NEW Reference'!C$6*List!$H553)+'NEW Reference'!C$7,0)</f>
        <v>1576</v>
      </c>
      <c r="K553" s="25">
        <f>ROUND(('NEW Reference'!D$6*List!$H553)+'NEW Reference'!D$7,0)</f>
        <v>1888</v>
      </c>
      <c r="L553" s="25">
        <f>ROUND(('NEW Reference'!E$6*List!$H553)+'NEW Reference'!E$7,0)</f>
        <v>2335</v>
      </c>
      <c r="M553" s="25">
        <f>ROUND(('NEW Reference'!F$6*List!$H553)+'NEW Reference'!F$7,0)</f>
        <v>2432</v>
      </c>
      <c r="N553" s="25">
        <f>ROUND(('NEW Reference'!G$6*List!$H553)+'NEW Reference'!G$7,0)</f>
        <v>2753</v>
      </c>
      <c r="O553" s="25">
        <f>ROUND(('NEW Reference'!H$6*List!$H553)+'NEW Reference'!H$7,0)</f>
        <v>2858</v>
      </c>
      <c r="P553" s="25">
        <f>ROUND(('NEW Reference'!I$6*List!$H553)+'NEW Reference'!I$7,0)</f>
        <v>2971</v>
      </c>
      <c r="Q553" s="25">
        <f>ROUND(('NEW Reference'!J$6*List!$H553)+'NEW Reference'!J$7,0)</f>
        <v>3440</v>
      </c>
      <c r="R553" s="25">
        <f>ROUND(('NEW Reference'!K$6*List!$H553)+'NEW Reference'!K$7,0)</f>
        <v>3549</v>
      </c>
      <c r="S553" s="25">
        <f>ROUND(('NEW Reference'!L$6*List!$H553)+'NEW Reference'!L$7,0)</f>
        <v>3829</v>
      </c>
      <c r="T553" s="25">
        <f>ROUND(('NEW Reference'!M$6*List!$H553)+'NEW Reference'!M$7,0)</f>
        <v>4573</v>
      </c>
      <c r="U553" s="25">
        <f>ROUND(('NEW Reference'!N$6*List!$H553)+'NEW Reference'!N$7,0)</f>
        <v>18453</v>
      </c>
      <c r="V553" s="26">
        <f>ROUND(('NEW Reference'!O$6*List!$H553)+'NEW Reference'!O$7,0)</f>
        <v>686</v>
      </c>
      <c r="W553" s="26">
        <f>ROUND(('NEW Reference'!P$6*List!$H553)+'NEW Reference'!P$7,0)</f>
        <v>967</v>
      </c>
      <c r="X553" s="26">
        <f>ROUND(('NEW Reference'!Q$6*List!$H553)+'NEW Reference'!Q$7,0)</f>
        <v>483</v>
      </c>
      <c r="Z553" s="3" t="str">
        <f t="shared" si="28"/>
        <v>TURNER, Georgia</v>
      </c>
      <c r="AA553" s="79" t="s">
        <v>1016</v>
      </c>
      <c r="AB553" s="28" t="s">
        <v>91</v>
      </c>
      <c r="AC553" s="30" t="s">
        <v>862</v>
      </c>
      <c r="AD553" s="31"/>
      <c r="AE553" s="20">
        <f t="shared" si="27"/>
        <v>0.73660000000000003</v>
      </c>
    </row>
    <row r="554" spans="1:31">
      <c r="A554" s="83">
        <v>11912</v>
      </c>
      <c r="B554" s="83">
        <v>13289</v>
      </c>
      <c r="C554" s="85">
        <v>31420</v>
      </c>
      <c r="D554" s="78" t="s">
        <v>661</v>
      </c>
      <c r="E554" s="79" t="s">
        <v>1017</v>
      </c>
      <c r="F554" s="33" t="s">
        <v>862</v>
      </c>
      <c r="G554" s="24" t="s">
        <v>90</v>
      </c>
      <c r="H554" s="80">
        <f t="shared" si="29"/>
        <v>0.8288000000000002</v>
      </c>
      <c r="I554" s="25">
        <f>ROUND(('NEW Reference'!B$6*List!$H554)+'NEW Reference'!B$7,0)</f>
        <v>1148</v>
      </c>
      <c r="J554" s="25">
        <f>ROUND(('NEW Reference'!C$6*List!$H554)+'NEW Reference'!C$7,0)</f>
        <v>1711</v>
      </c>
      <c r="K554" s="25">
        <f>ROUND(('NEW Reference'!D$6*List!$H554)+'NEW Reference'!D$7,0)</f>
        <v>2051</v>
      </c>
      <c r="L554" s="25">
        <f>ROUND(('NEW Reference'!E$6*List!$H554)+'NEW Reference'!E$7,0)</f>
        <v>2535</v>
      </c>
      <c r="M554" s="25">
        <f>ROUND(('NEW Reference'!F$6*List!$H554)+'NEW Reference'!F$7,0)</f>
        <v>2641</v>
      </c>
      <c r="N554" s="25">
        <f>ROUND(('NEW Reference'!G$6*List!$H554)+'NEW Reference'!G$7,0)</f>
        <v>2990</v>
      </c>
      <c r="O554" s="25">
        <f>ROUND(('NEW Reference'!H$6*List!$H554)+'NEW Reference'!H$7,0)</f>
        <v>3104</v>
      </c>
      <c r="P554" s="25">
        <f>ROUND(('NEW Reference'!I$6*List!$H554)+'NEW Reference'!I$7,0)</f>
        <v>3226</v>
      </c>
      <c r="Q554" s="25">
        <f>ROUND(('NEW Reference'!J$6*List!$H554)+'NEW Reference'!J$7,0)</f>
        <v>3736</v>
      </c>
      <c r="R554" s="25">
        <f>ROUND(('NEW Reference'!K$6*List!$H554)+'NEW Reference'!K$7,0)</f>
        <v>3854</v>
      </c>
      <c r="S554" s="25">
        <f>ROUND(('NEW Reference'!L$6*List!$H554)+'NEW Reference'!L$7,0)</f>
        <v>4159</v>
      </c>
      <c r="T554" s="25">
        <f>ROUND(('NEW Reference'!M$6*List!$H554)+'NEW Reference'!M$7,0)</f>
        <v>4967</v>
      </c>
      <c r="U554" s="25">
        <f>ROUND(('NEW Reference'!N$6*List!$H554)+'NEW Reference'!N$7,0)</f>
        <v>20040</v>
      </c>
      <c r="V554" s="26">
        <f>ROUND(('NEW Reference'!O$6*List!$H554)+'NEW Reference'!O$7,0)</f>
        <v>745</v>
      </c>
      <c r="W554" s="26">
        <f>ROUND(('NEW Reference'!P$6*List!$H554)+'NEW Reference'!P$7,0)</f>
        <v>1050</v>
      </c>
      <c r="X554" s="26">
        <f>ROUND(('NEW Reference'!Q$6*List!$H554)+'NEW Reference'!Q$7,0)</f>
        <v>525</v>
      </c>
      <c r="Z554" s="3" t="str">
        <f t="shared" si="28"/>
        <v>TWIGGS, Georgia</v>
      </c>
      <c r="AA554" s="79" t="s">
        <v>1017</v>
      </c>
      <c r="AB554" s="28" t="s">
        <v>91</v>
      </c>
      <c r="AC554" s="30" t="s">
        <v>862</v>
      </c>
      <c r="AD554" s="31"/>
      <c r="AE554" s="20">
        <f t="shared" si="27"/>
        <v>0.8288000000000002</v>
      </c>
    </row>
    <row r="555" spans="1:31">
      <c r="A555" s="83">
        <v>11913</v>
      </c>
      <c r="B555" s="83">
        <v>13291</v>
      </c>
      <c r="C555" s="85">
        <v>99911</v>
      </c>
      <c r="D555" s="78" t="s">
        <v>113</v>
      </c>
      <c r="E555" s="79" t="s">
        <v>455</v>
      </c>
      <c r="F555" s="34" t="s">
        <v>862</v>
      </c>
      <c r="G555" s="24" t="s">
        <v>97</v>
      </c>
      <c r="H555" s="80">
        <f t="shared" si="29"/>
        <v>0.73660000000000003</v>
      </c>
      <c r="I555" s="25">
        <f>ROUND(('NEW Reference'!B$6*List!$H555)+'NEW Reference'!B$7,0)</f>
        <v>1057</v>
      </c>
      <c r="J555" s="25">
        <f>ROUND(('NEW Reference'!C$6*List!$H555)+'NEW Reference'!C$7,0)</f>
        <v>1576</v>
      </c>
      <c r="K555" s="25">
        <f>ROUND(('NEW Reference'!D$6*List!$H555)+'NEW Reference'!D$7,0)</f>
        <v>1888</v>
      </c>
      <c r="L555" s="25">
        <f>ROUND(('NEW Reference'!E$6*List!$H555)+'NEW Reference'!E$7,0)</f>
        <v>2335</v>
      </c>
      <c r="M555" s="25">
        <f>ROUND(('NEW Reference'!F$6*List!$H555)+'NEW Reference'!F$7,0)</f>
        <v>2432</v>
      </c>
      <c r="N555" s="25">
        <f>ROUND(('NEW Reference'!G$6*List!$H555)+'NEW Reference'!G$7,0)</f>
        <v>2753</v>
      </c>
      <c r="O555" s="25">
        <f>ROUND(('NEW Reference'!H$6*List!$H555)+'NEW Reference'!H$7,0)</f>
        <v>2858</v>
      </c>
      <c r="P555" s="25">
        <f>ROUND(('NEW Reference'!I$6*List!$H555)+'NEW Reference'!I$7,0)</f>
        <v>2971</v>
      </c>
      <c r="Q555" s="25">
        <f>ROUND(('NEW Reference'!J$6*List!$H555)+'NEW Reference'!J$7,0)</f>
        <v>3440</v>
      </c>
      <c r="R555" s="25">
        <f>ROUND(('NEW Reference'!K$6*List!$H555)+'NEW Reference'!K$7,0)</f>
        <v>3549</v>
      </c>
      <c r="S555" s="25">
        <f>ROUND(('NEW Reference'!L$6*List!$H555)+'NEW Reference'!L$7,0)</f>
        <v>3829</v>
      </c>
      <c r="T555" s="25">
        <f>ROUND(('NEW Reference'!M$6*List!$H555)+'NEW Reference'!M$7,0)</f>
        <v>4573</v>
      </c>
      <c r="U555" s="25">
        <f>ROUND(('NEW Reference'!N$6*List!$H555)+'NEW Reference'!N$7,0)</f>
        <v>18453</v>
      </c>
      <c r="V555" s="26">
        <f>ROUND(('NEW Reference'!O$6*List!$H555)+'NEW Reference'!O$7,0)</f>
        <v>686</v>
      </c>
      <c r="W555" s="26">
        <f>ROUND(('NEW Reference'!P$6*List!$H555)+'NEW Reference'!P$7,0)</f>
        <v>967</v>
      </c>
      <c r="X555" s="26">
        <f>ROUND(('NEW Reference'!Q$6*List!$H555)+'NEW Reference'!Q$7,0)</f>
        <v>483</v>
      </c>
      <c r="Z555" s="3" t="str">
        <f t="shared" si="28"/>
        <v>UNION, Georgia</v>
      </c>
      <c r="AA555" s="79" t="s">
        <v>455</v>
      </c>
      <c r="AB555" s="28" t="s">
        <v>91</v>
      </c>
      <c r="AC555" s="30" t="s">
        <v>862</v>
      </c>
      <c r="AD555" s="31"/>
      <c r="AE555" s="20">
        <f t="shared" si="27"/>
        <v>0.73660000000000003</v>
      </c>
    </row>
    <row r="556" spans="1:31">
      <c r="A556" s="83">
        <v>11920</v>
      </c>
      <c r="B556" s="83">
        <v>13293</v>
      </c>
      <c r="C556" s="85">
        <v>99911</v>
      </c>
      <c r="D556" s="78" t="s">
        <v>113</v>
      </c>
      <c r="E556" s="79" t="s">
        <v>1018</v>
      </c>
      <c r="F556" s="34" t="s">
        <v>862</v>
      </c>
      <c r="G556" s="24" t="s">
        <v>97</v>
      </c>
      <c r="H556" s="80">
        <f t="shared" si="29"/>
        <v>0.73660000000000003</v>
      </c>
      <c r="I556" s="25">
        <f>ROUND(('NEW Reference'!B$6*List!$H556)+'NEW Reference'!B$7,0)</f>
        <v>1057</v>
      </c>
      <c r="J556" s="25">
        <f>ROUND(('NEW Reference'!C$6*List!$H556)+'NEW Reference'!C$7,0)</f>
        <v>1576</v>
      </c>
      <c r="K556" s="25">
        <f>ROUND(('NEW Reference'!D$6*List!$H556)+'NEW Reference'!D$7,0)</f>
        <v>1888</v>
      </c>
      <c r="L556" s="25">
        <f>ROUND(('NEW Reference'!E$6*List!$H556)+'NEW Reference'!E$7,0)</f>
        <v>2335</v>
      </c>
      <c r="M556" s="25">
        <f>ROUND(('NEW Reference'!F$6*List!$H556)+'NEW Reference'!F$7,0)</f>
        <v>2432</v>
      </c>
      <c r="N556" s="25">
        <f>ROUND(('NEW Reference'!G$6*List!$H556)+'NEW Reference'!G$7,0)</f>
        <v>2753</v>
      </c>
      <c r="O556" s="25">
        <f>ROUND(('NEW Reference'!H$6*List!$H556)+'NEW Reference'!H$7,0)</f>
        <v>2858</v>
      </c>
      <c r="P556" s="25">
        <f>ROUND(('NEW Reference'!I$6*List!$H556)+'NEW Reference'!I$7,0)</f>
        <v>2971</v>
      </c>
      <c r="Q556" s="25">
        <f>ROUND(('NEW Reference'!J$6*List!$H556)+'NEW Reference'!J$7,0)</f>
        <v>3440</v>
      </c>
      <c r="R556" s="25">
        <f>ROUND(('NEW Reference'!K$6*List!$H556)+'NEW Reference'!K$7,0)</f>
        <v>3549</v>
      </c>
      <c r="S556" s="25">
        <f>ROUND(('NEW Reference'!L$6*List!$H556)+'NEW Reference'!L$7,0)</f>
        <v>3829</v>
      </c>
      <c r="T556" s="25">
        <f>ROUND(('NEW Reference'!M$6*List!$H556)+'NEW Reference'!M$7,0)</f>
        <v>4573</v>
      </c>
      <c r="U556" s="25">
        <f>ROUND(('NEW Reference'!N$6*List!$H556)+'NEW Reference'!N$7,0)</f>
        <v>18453</v>
      </c>
      <c r="V556" s="26">
        <f>ROUND(('NEW Reference'!O$6*List!$H556)+'NEW Reference'!O$7,0)</f>
        <v>686</v>
      </c>
      <c r="W556" s="26">
        <f>ROUND(('NEW Reference'!P$6*List!$H556)+'NEW Reference'!P$7,0)</f>
        <v>967</v>
      </c>
      <c r="X556" s="26">
        <f>ROUND(('NEW Reference'!Q$6*List!$H556)+'NEW Reference'!Q$7,0)</f>
        <v>483</v>
      </c>
      <c r="Z556" s="3" t="str">
        <f t="shared" si="28"/>
        <v>UPSON, Georgia</v>
      </c>
      <c r="AA556" s="79" t="s">
        <v>1018</v>
      </c>
      <c r="AB556" s="28" t="s">
        <v>91</v>
      </c>
      <c r="AC556" s="30" t="s">
        <v>862</v>
      </c>
      <c r="AD556" s="31"/>
      <c r="AE556" s="20">
        <f t="shared" si="27"/>
        <v>0.73660000000000003</v>
      </c>
    </row>
    <row r="557" spans="1:31">
      <c r="A557" s="83">
        <v>11921</v>
      </c>
      <c r="B557" s="83">
        <v>13295</v>
      </c>
      <c r="C557" s="85">
        <v>16860</v>
      </c>
      <c r="D557" s="78" t="s">
        <v>352</v>
      </c>
      <c r="E557" s="79" t="s">
        <v>229</v>
      </c>
      <c r="F557" s="33" t="s">
        <v>862</v>
      </c>
      <c r="G557" s="24" t="s">
        <v>90</v>
      </c>
      <c r="H557" s="80">
        <f t="shared" si="29"/>
        <v>0.85600000000000021</v>
      </c>
      <c r="I557" s="25">
        <f>ROUND(('NEW Reference'!B$6*List!$H557)+'NEW Reference'!B$7,0)</f>
        <v>1175</v>
      </c>
      <c r="J557" s="25">
        <f>ROUND(('NEW Reference'!C$6*List!$H557)+'NEW Reference'!C$7,0)</f>
        <v>1751</v>
      </c>
      <c r="K557" s="25">
        <f>ROUND(('NEW Reference'!D$6*List!$H557)+'NEW Reference'!D$7,0)</f>
        <v>2099</v>
      </c>
      <c r="L557" s="25">
        <f>ROUND(('NEW Reference'!E$6*List!$H557)+'NEW Reference'!E$7,0)</f>
        <v>2595</v>
      </c>
      <c r="M557" s="25">
        <f>ROUND(('NEW Reference'!F$6*List!$H557)+'NEW Reference'!F$7,0)</f>
        <v>2703</v>
      </c>
      <c r="N557" s="25">
        <f>ROUND(('NEW Reference'!G$6*List!$H557)+'NEW Reference'!G$7,0)</f>
        <v>3060</v>
      </c>
      <c r="O557" s="25">
        <f>ROUND(('NEW Reference'!H$6*List!$H557)+'NEW Reference'!H$7,0)</f>
        <v>3177</v>
      </c>
      <c r="P557" s="25">
        <f>ROUND(('NEW Reference'!I$6*List!$H557)+'NEW Reference'!I$7,0)</f>
        <v>3302</v>
      </c>
      <c r="Q557" s="25">
        <f>ROUND(('NEW Reference'!J$6*List!$H557)+'NEW Reference'!J$7,0)</f>
        <v>3823</v>
      </c>
      <c r="R557" s="25">
        <f>ROUND(('NEW Reference'!K$6*List!$H557)+'NEW Reference'!K$7,0)</f>
        <v>3944</v>
      </c>
      <c r="S557" s="25">
        <f>ROUND(('NEW Reference'!L$6*List!$H557)+'NEW Reference'!L$7,0)</f>
        <v>4256</v>
      </c>
      <c r="T557" s="25">
        <f>ROUND(('NEW Reference'!M$6*List!$H557)+'NEW Reference'!M$7,0)</f>
        <v>5083</v>
      </c>
      <c r="U557" s="25">
        <f>ROUND(('NEW Reference'!N$6*List!$H557)+'NEW Reference'!N$7,0)</f>
        <v>20508</v>
      </c>
      <c r="V557" s="26">
        <f>ROUND(('NEW Reference'!O$6*List!$H557)+'NEW Reference'!O$7,0)</f>
        <v>762</v>
      </c>
      <c r="W557" s="26">
        <f>ROUND(('NEW Reference'!P$6*List!$H557)+'NEW Reference'!P$7,0)</f>
        <v>1074</v>
      </c>
      <c r="X557" s="26">
        <f>ROUND(('NEW Reference'!Q$6*List!$H557)+'NEW Reference'!Q$7,0)</f>
        <v>537</v>
      </c>
      <c r="Z557" s="3" t="str">
        <f t="shared" si="28"/>
        <v>WALKER, Georgia</v>
      </c>
      <c r="AA557" s="79" t="s">
        <v>229</v>
      </c>
      <c r="AB557" s="28" t="s">
        <v>91</v>
      </c>
      <c r="AC557" s="23" t="s">
        <v>862</v>
      </c>
      <c r="AD557" s="29"/>
      <c r="AE557" s="20">
        <f t="shared" si="27"/>
        <v>0.85600000000000021</v>
      </c>
    </row>
    <row r="558" spans="1:31">
      <c r="A558" s="83">
        <v>11930</v>
      </c>
      <c r="B558" s="83">
        <v>13297</v>
      </c>
      <c r="C558" s="85">
        <v>12054</v>
      </c>
      <c r="D558" s="78" t="s">
        <v>249</v>
      </c>
      <c r="E558" s="79" t="s">
        <v>859</v>
      </c>
      <c r="F558" s="33" t="s">
        <v>862</v>
      </c>
      <c r="G558" s="24" t="s">
        <v>90</v>
      </c>
      <c r="H558" s="80">
        <f t="shared" si="29"/>
        <v>1.0038</v>
      </c>
      <c r="I558" s="25">
        <f>ROUND(('NEW Reference'!B$6*List!$H558)+'NEW Reference'!B$7,0)</f>
        <v>1320</v>
      </c>
      <c r="J558" s="25">
        <f>ROUND(('NEW Reference'!C$6*List!$H558)+'NEW Reference'!C$7,0)</f>
        <v>1969</v>
      </c>
      <c r="K558" s="25">
        <f>ROUND(('NEW Reference'!D$6*List!$H558)+'NEW Reference'!D$7,0)</f>
        <v>2359</v>
      </c>
      <c r="L558" s="25">
        <f>ROUND(('NEW Reference'!E$6*List!$H558)+'NEW Reference'!E$7,0)</f>
        <v>2917</v>
      </c>
      <c r="M558" s="25">
        <f>ROUND(('NEW Reference'!F$6*List!$H558)+'NEW Reference'!F$7,0)</f>
        <v>3039</v>
      </c>
      <c r="N558" s="25">
        <f>ROUND(('NEW Reference'!G$6*List!$H558)+'NEW Reference'!G$7,0)</f>
        <v>3440</v>
      </c>
      <c r="O558" s="25">
        <f>ROUND(('NEW Reference'!H$6*List!$H558)+'NEW Reference'!H$7,0)</f>
        <v>3571</v>
      </c>
      <c r="P558" s="25">
        <f>ROUND(('NEW Reference'!I$6*List!$H558)+'NEW Reference'!I$7,0)</f>
        <v>3711</v>
      </c>
      <c r="Q558" s="25">
        <f>ROUND(('NEW Reference'!J$6*List!$H558)+'NEW Reference'!J$7,0)</f>
        <v>4298</v>
      </c>
      <c r="R558" s="25">
        <f>ROUND(('NEW Reference'!K$6*List!$H558)+'NEW Reference'!K$7,0)</f>
        <v>4433</v>
      </c>
      <c r="S558" s="25">
        <f>ROUND(('NEW Reference'!L$6*List!$H558)+'NEW Reference'!L$7,0)</f>
        <v>4784</v>
      </c>
      <c r="T558" s="25">
        <f>ROUND(('NEW Reference'!M$6*List!$H558)+'NEW Reference'!M$7,0)</f>
        <v>5713</v>
      </c>
      <c r="U558" s="25">
        <f>ROUND(('NEW Reference'!N$6*List!$H558)+'NEW Reference'!N$7,0)</f>
        <v>23053</v>
      </c>
      <c r="V558" s="26">
        <f>ROUND(('NEW Reference'!O$6*List!$H558)+'NEW Reference'!O$7,0)</f>
        <v>857</v>
      </c>
      <c r="W558" s="26">
        <f>ROUND(('NEW Reference'!P$6*List!$H558)+'NEW Reference'!P$7,0)</f>
        <v>1208</v>
      </c>
      <c r="X558" s="26">
        <f>ROUND(('NEW Reference'!Q$6*List!$H558)+'NEW Reference'!Q$7,0)</f>
        <v>604</v>
      </c>
      <c r="Z558" s="3" t="str">
        <f t="shared" si="28"/>
        <v>WALTON, Georgia</v>
      </c>
      <c r="AA558" s="79" t="s">
        <v>859</v>
      </c>
      <c r="AB558" s="28" t="s">
        <v>91</v>
      </c>
      <c r="AC558" s="30" t="s">
        <v>862</v>
      </c>
      <c r="AD558" s="31"/>
      <c r="AE558" s="20">
        <f t="shared" si="27"/>
        <v>1.0038</v>
      </c>
    </row>
    <row r="559" spans="1:31">
      <c r="A559" s="83">
        <v>11940</v>
      </c>
      <c r="B559" s="83">
        <v>13299</v>
      </c>
      <c r="C559" s="85">
        <v>99911</v>
      </c>
      <c r="D559" s="78" t="s">
        <v>113</v>
      </c>
      <c r="E559" s="79" t="s">
        <v>1019</v>
      </c>
      <c r="F559" s="34" t="s">
        <v>862</v>
      </c>
      <c r="G559" s="24" t="s">
        <v>97</v>
      </c>
      <c r="H559" s="80">
        <f t="shared" si="29"/>
        <v>0.73660000000000003</v>
      </c>
      <c r="I559" s="25">
        <f>ROUND(('NEW Reference'!B$6*List!$H559)+'NEW Reference'!B$7,0)</f>
        <v>1057</v>
      </c>
      <c r="J559" s="25">
        <f>ROUND(('NEW Reference'!C$6*List!$H559)+'NEW Reference'!C$7,0)</f>
        <v>1576</v>
      </c>
      <c r="K559" s="25">
        <f>ROUND(('NEW Reference'!D$6*List!$H559)+'NEW Reference'!D$7,0)</f>
        <v>1888</v>
      </c>
      <c r="L559" s="25">
        <f>ROUND(('NEW Reference'!E$6*List!$H559)+'NEW Reference'!E$7,0)</f>
        <v>2335</v>
      </c>
      <c r="M559" s="25">
        <f>ROUND(('NEW Reference'!F$6*List!$H559)+'NEW Reference'!F$7,0)</f>
        <v>2432</v>
      </c>
      <c r="N559" s="25">
        <f>ROUND(('NEW Reference'!G$6*List!$H559)+'NEW Reference'!G$7,0)</f>
        <v>2753</v>
      </c>
      <c r="O559" s="25">
        <f>ROUND(('NEW Reference'!H$6*List!$H559)+'NEW Reference'!H$7,0)</f>
        <v>2858</v>
      </c>
      <c r="P559" s="25">
        <f>ROUND(('NEW Reference'!I$6*List!$H559)+'NEW Reference'!I$7,0)</f>
        <v>2971</v>
      </c>
      <c r="Q559" s="25">
        <f>ROUND(('NEW Reference'!J$6*List!$H559)+'NEW Reference'!J$7,0)</f>
        <v>3440</v>
      </c>
      <c r="R559" s="25">
        <f>ROUND(('NEW Reference'!K$6*List!$H559)+'NEW Reference'!K$7,0)</f>
        <v>3549</v>
      </c>
      <c r="S559" s="25">
        <f>ROUND(('NEW Reference'!L$6*List!$H559)+'NEW Reference'!L$7,0)</f>
        <v>3829</v>
      </c>
      <c r="T559" s="25">
        <f>ROUND(('NEW Reference'!M$6*List!$H559)+'NEW Reference'!M$7,0)</f>
        <v>4573</v>
      </c>
      <c r="U559" s="25">
        <f>ROUND(('NEW Reference'!N$6*List!$H559)+'NEW Reference'!N$7,0)</f>
        <v>18453</v>
      </c>
      <c r="V559" s="26">
        <f>ROUND(('NEW Reference'!O$6*List!$H559)+'NEW Reference'!O$7,0)</f>
        <v>686</v>
      </c>
      <c r="W559" s="26">
        <f>ROUND(('NEW Reference'!P$6*List!$H559)+'NEW Reference'!P$7,0)</f>
        <v>967</v>
      </c>
      <c r="X559" s="26">
        <f>ROUND(('NEW Reference'!Q$6*List!$H559)+'NEW Reference'!Q$7,0)</f>
        <v>483</v>
      </c>
      <c r="Z559" s="3" t="str">
        <f t="shared" si="28"/>
        <v>WARE, Georgia</v>
      </c>
      <c r="AA559" s="79" t="s">
        <v>1019</v>
      </c>
      <c r="AB559" s="28" t="s">
        <v>91</v>
      </c>
      <c r="AC559" s="30" t="s">
        <v>862</v>
      </c>
      <c r="AD559" s="31"/>
      <c r="AE559" s="20">
        <f t="shared" si="27"/>
        <v>0.73660000000000003</v>
      </c>
    </row>
    <row r="560" spans="1:31">
      <c r="A560" s="83">
        <v>11941</v>
      </c>
      <c r="B560" s="83">
        <v>13301</v>
      </c>
      <c r="C560" s="85">
        <v>99911</v>
      </c>
      <c r="D560" s="78" t="s">
        <v>113</v>
      </c>
      <c r="E560" s="79" t="s">
        <v>1020</v>
      </c>
      <c r="F560" s="34" t="s">
        <v>862</v>
      </c>
      <c r="G560" s="24" t="s">
        <v>97</v>
      </c>
      <c r="H560" s="80">
        <f t="shared" si="29"/>
        <v>0.73660000000000003</v>
      </c>
      <c r="I560" s="25">
        <f>ROUND(('NEW Reference'!B$6*List!$H560)+'NEW Reference'!B$7,0)</f>
        <v>1057</v>
      </c>
      <c r="J560" s="25">
        <f>ROUND(('NEW Reference'!C$6*List!$H560)+'NEW Reference'!C$7,0)</f>
        <v>1576</v>
      </c>
      <c r="K560" s="25">
        <f>ROUND(('NEW Reference'!D$6*List!$H560)+'NEW Reference'!D$7,0)</f>
        <v>1888</v>
      </c>
      <c r="L560" s="25">
        <f>ROUND(('NEW Reference'!E$6*List!$H560)+'NEW Reference'!E$7,0)</f>
        <v>2335</v>
      </c>
      <c r="M560" s="25">
        <f>ROUND(('NEW Reference'!F$6*List!$H560)+'NEW Reference'!F$7,0)</f>
        <v>2432</v>
      </c>
      <c r="N560" s="25">
        <f>ROUND(('NEW Reference'!G$6*List!$H560)+'NEW Reference'!G$7,0)</f>
        <v>2753</v>
      </c>
      <c r="O560" s="25">
        <f>ROUND(('NEW Reference'!H$6*List!$H560)+'NEW Reference'!H$7,0)</f>
        <v>2858</v>
      </c>
      <c r="P560" s="25">
        <f>ROUND(('NEW Reference'!I$6*List!$H560)+'NEW Reference'!I$7,0)</f>
        <v>2971</v>
      </c>
      <c r="Q560" s="25">
        <f>ROUND(('NEW Reference'!J$6*List!$H560)+'NEW Reference'!J$7,0)</f>
        <v>3440</v>
      </c>
      <c r="R560" s="25">
        <f>ROUND(('NEW Reference'!K$6*List!$H560)+'NEW Reference'!K$7,0)</f>
        <v>3549</v>
      </c>
      <c r="S560" s="25">
        <f>ROUND(('NEW Reference'!L$6*List!$H560)+'NEW Reference'!L$7,0)</f>
        <v>3829</v>
      </c>
      <c r="T560" s="25">
        <f>ROUND(('NEW Reference'!M$6*List!$H560)+'NEW Reference'!M$7,0)</f>
        <v>4573</v>
      </c>
      <c r="U560" s="25">
        <f>ROUND(('NEW Reference'!N$6*List!$H560)+'NEW Reference'!N$7,0)</f>
        <v>18453</v>
      </c>
      <c r="V560" s="26">
        <f>ROUND(('NEW Reference'!O$6*List!$H560)+'NEW Reference'!O$7,0)</f>
        <v>686</v>
      </c>
      <c r="W560" s="26">
        <f>ROUND(('NEW Reference'!P$6*List!$H560)+'NEW Reference'!P$7,0)</f>
        <v>967</v>
      </c>
      <c r="X560" s="26">
        <f>ROUND(('NEW Reference'!Q$6*List!$H560)+'NEW Reference'!Q$7,0)</f>
        <v>483</v>
      </c>
      <c r="Z560" s="3" t="str">
        <f t="shared" si="28"/>
        <v>WARREN, Georgia</v>
      </c>
      <c r="AA560" s="79" t="s">
        <v>1020</v>
      </c>
      <c r="AB560" s="28" t="s">
        <v>91</v>
      </c>
      <c r="AC560" s="30" t="s">
        <v>862</v>
      </c>
      <c r="AD560" s="31"/>
      <c r="AE560" s="20">
        <f t="shared" si="27"/>
        <v>0.73660000000000003</v>
      </c>
    </row>
    <row r="561" spans="1:31">
      <c r="A561" s="83">
        <v>11950</v>
      </c>
      <c r="B561" s="83">
        <v>13303</v>
      </c>
      <c r="C561" s="85">
        <v>99911</v>
      </c>
      <c r="D561" s="78" t="s">
        <v>113</v>
      </c>
      <c r="E561" s="79" t="s">
        <v>194</v>
      </c>
      <c r="F561" s="34" t="s">
        <v>862</v>
      </c>
      <c r="G561" s="24" t="s">
        <v>97</v>
      </c>
      <c r="H561" s="80">
        <f t="shared" si="29"/>
        <v>0.73660000000000003</v>
      </c>
      <c r="I561" s="25">
        <f>ROUND(('NEW Reference'!B$6*List!$H561)+'NEW Reference'!B$7,0)</f>
        <v>1057</v>
      </c>
      <c r="J561" s="25">
        <f>ROUND(('NEW Reference'!C$6*List!$H561)+'NEW Reference'!C$7,0)</f>
        <v>1576</v>
      </c>
      <c r="K561" s="25">
        <f>ROUND(('NEW Reference'!D$6*List!$H561)+'NEW Reference'!D$7,0)</f>
        <v>1888</v>
      </c>
      <c r="L561" s="25">
        <f>ROUND(('NEW Reference'!E$6*List!$H561)+'NEW Reference'!E$7,0)</f>
        <v>2335</v>
      </c>
      <c r="M561" s="25">
        <f>ROUND(('NEW Reference'!F$6*List!$H561)+'NEW Reference'!F$7,0)</f>
        <v>2432</v>
      </c>
      <c r="N561" s="25">
        <f>ROUND(('NEW Reference'!G$6*List!$H561)+'NEW Reference'!G$7,0)</f>
        <v>2753</v>
      </c>
      <c r="O561" s="25">
        <f>ROUND(('NEW Reference'!H$6*List!$H561)+'NEW Reference'!H$7,0)</f>
        <v>2858</v>
      </c>
      <c r="P561" s="25">
        <f>ROUND(('NEW Reference'!I$6*List!$H561)+'NEW Reference'!I$7,0)</f>
        <v>2971</v>
      </c>
      <c r="Q561" s="25">
        <f>ROUND(('NEW Reference'!J$6*List!$H561)+'NEW Reference'!J$7,0)</f>
        <v>3440</v>
      </c>
      <c r="R561" s="25">
        <f>ROUND(('NEW Reference'!K$6*List!$H561)+'NEW Reference'!K$7,0)</f>
        <v>3549</v>
      </c>
      <c r="S561" s="25">
        <f>ROUND(('NEW Reference'!L$6*List!$H561)+'NEW Reference'!L$7,0)</f>
        <v>3829</v>
      </c>
      <c r="T561" s="25">
        <f>ROUND(('NEW Reference'!M$6*List!$H561)+'NEW Reference'!M$7,0)</f>
        <v>4573</v>
      </c>
      <c r="U561" s="25">
        <f>ROUND(('NEW Reference'!N$6*List!$H561)+'NEW Reference'!N$7,0)</f>
        <v>18453</v>
      </c>
      <c r="V561" s="26">
        <f>ROUND(('NEW Reference'!O$6*List!$H561)+'NEW Reference'!O$7,0)</f>
        <v>686</v>
      </c>
      <c r="W561" s="26">
        <f>ROUND(('NEW Reference'!P$6*List!$H561)+'NEW Reference'!P$7,0)</f>
        <v>967</v>
      </c>
      <c r="X561" s="26">
        <f>ROUND(('NEW Reference'!Q$6*List!$H561)+'NEW Reference'!Q$7,0)</f>
        <v>483</v>
      </c>
      <c r="Z561" s="3" t="str">
        <f t="shared" si="28"/>
        <v>WASHINGTON, Georgia</v>
      </c>
      <c r="AA561" s="79" t="s">
        <v>194</v>
      </c>
      <c r="AB561" s="28" t="s">
        <v>91</v>
      </c>
      <c r="AC561" s="23" t="s">
        <v>862</v>
      </c>
      <c r="AD561" s="29"/>
      <c r="AE561" s="20">
        <f t="shared" si="27"/>
        <v>0.73660000000000003</v>
      </c>
    </row>
    <row r="562" spans="1:31">
      <c r="A562" s="83">
        <v>11960</v>
      </c>
      <c r="B562" s="83">
        <v>13305</v>
      </c>
      <c r="C562" s="85">
        <v>99911</v>
      </c>
      <c r="D562" s="78" t="s">
        <v>113</v>
      </c>
      <c r="E562" s="79" t="s">
        <v>1021</v>
      </c>
      <c r="F562" s="34" t="s">
        <v>862</v>
      </c>
      <c r="G562" s="24" t="s">
        <v>97</v>
      </c>
      <c r="H562" s="80">
        <f t="shared" si="29"/>
        <v>0.73660000000000003</v>
      </c>
      <c r="I562" s="25">
        <f>ROUND(('NEW Reference'!B$6*List!$H562)+'NEW Reference'!B$7,0)</f>
        <v>1057</v>
      </c>
      <c r="J562" s="25">
        <f>ROUND(('NEW Reference'!C$6*List!$H562)+'NEW Reference'!C$7,0)</f>
        <v>1576</v>
      </c>
      <c r="K562" s="25">
        <f>ROUND(('NEW Reference'!D$6*List!$H562)+'NEW Reference'!D$7,0)</f>
        <v>1888</v>
      </c>
      <c r="L562" s="25">
        <f>ROUND(('NEW Reference'!E$6*List!$H562)+'NEW Reference'!E$7,0)</f>
        <v>2335</v>
      </c>
      <c r="M562" s="25">
        <f>ROUND(('NEW Reference'!F$6*List!$H562)+'NEW Reference'!F$7,0)</f>
        <v>2432</v>
      </c>
      <c r="N562" s="25">
        <f>ROUND(('NEW Reference'!G$6*List!$H562)+'NEW Reference'!G$7,0)</f>
        <v>2753</v>
      </c>
      <c r="O562" s="25">
        <f>ROUND(('NEW Reference'!H$6*List!$H562)+'NEW Reference'!H$7,0)</f>
        <v>2858</v>
      </c>
      <c r="P562" s="25">
        <f>ROUND(('NEW Reference'!I$6*List!$H562)+'NEW Reference'!I$7,0)</f>
        <v>2971</v>
      </c>
      <c r="Q562" s="25">
        <f>ROUND(('NEW Reference'!J$6*List!$H562)+'NEW Reference'!J$7,0)</f>
        <v>3440</v>
      </c>
      <c r="R562" s="25">
        <f>ROUND(('NEW Reference'!K$6*List!$H562)+'NEW Reference'!K$7,0)</f>
        <v>3549</v>
      </c>
      <c r="S562" s="25">
        <f>ROUND(('NEW Reference'!L$6*List!$H562)+'NEW Reference'!L$7,0)</f>
        <v>3829</v>
      </c>
      <c r="T562" s="25">
        <f>ROUND(('NEW Reference'!M$6*List!$H562)+'NEW Reference'!M$7,0)</f>
        <v>4573</v>
      </c>
      <c r="U562" s="25">
        <f>ROUND(('NEW Reference'!N$6*List!$H562)+'NEW Reference'!N$7,0)</f>
        <v>18453</v>
      </c>
      <c r="V562" s="26">
        <f>ROUND(('NEW Reference'!O$6*List!$H562)+'NEW Reference'!O$7,0)</f>
        <v>686</v>
      </c>
      <c r="W562" s="26">
        <f>ROUND(('NEW Reference'!P$6*List!$H562)+'NEW Reference'!P$7,0)</f>
        <v>967</v>
      </c>
      <c r="X562" s="26">
        <f>ROUND(('NEW Reference'!Q$6*List!$H562)+'NEW Reference'!Q$7,0)</f>
        <v>483</v>
      </c>
      <c r="Z562" s="3" t="str">
        <f t="shared" si="28"/>
        <v>WAYNE, Georgia</v>
      </c>
      <c r="AA562" s="79" t="s">
        <v>1021</v>
      </c>
      <c r="AB562" s="28" t="s">
        <v>91</v>
      </c>
      <c r="AC562" s="30" t="s">
        <v>862</v>
      </c>
      <c r="AD562" s="31"/>
      <c r="AE562" s="20">
        <f t="shared" si="27"/>
        <v>0.73660000000000003</v>
      </c>
    </row>
    <row r="563" spans="1:31">
      <c r="A563" s="83">
        <v>11961</v>
      </c>
      <c r="B563" s="83">
        <v>13307</v>
      </c>
      <c r="C563" s="85">
        <v>99911</v>
      </c>
      <c r="D563" s="78" t="s">
        <v>113</v>
      </c>
      <c r="E563" s="79" t="s">
        <v>1022</v>
      </c>
      <c r="F563" s="34" t="s">
        <v>862</v>
      </c>
      <c r="G563" s="24" t="s">
        <v>97</v>
      </c>
      <c r="H563" s="80">
        <f t="shared" si="29"/>
        <v>0.73660000000000003</v>
      </c>
      <c r="I563" s="25">
        <f>ROUND(('NEW Reference'!B$6*List!$H563)+'NEW Reference'!B$7,0)</f>
        <v>1057</v>
      </c>
      <c r="J563" s="25">
        <f>ROUND(('NEW Reference'!C$6*List!$H563)+'NEW Reference'!C$7,0)</f>
        <v>1576</v>
      </c>
      <c r="K563" s="25">
        <f>ROUND(('NEW Reference'!D$6*List!$H563)+'NEW Reference'!D$7,0)</f>
        <v>1888</v>
      </c>
      <c r="L563" s="25">
        <f>ROUND(('NEW Reference'!E$6*List!$H563)+'NEW Reference'!E$7,0)</f>
        <v>2335</v>
      </c>
      <c r="M563" s="25">
        <f>ROUND(('NEW Reference'!F$6*List!$H563)+'NEW Reference'!F$7,0)</f>
        <v>2432</v>
      </c>
      <c r="N563" s="25">
        <f>ROUND(('NEW Reference'!G$6*List!$H563)+'NEW Reference'!G$7,0)</f>
        <v>2753</v>
      </c>
      <c r="O563" s="25">
        <f>ROUND(('NEW Reference'!H$6*List!$H563)+'NEW Reference'!H$7,0)</f>
        <v>2858</v>
      </c>
      <c r="P563" s="25">
        <f>ROUND(('NEW Reference'!I$6*List!$H563)+'NEW Reference'!I$7,0)</f>
        <v>2971</v>
      </c>
      <c r="Q563" s="25">
        <f>ROUND(('NEW Reference'!J$6*List!$H563)+'NEW Reference'!J$7,0)</f>
        <v>3440</v>
      </c>
      <c r="R563" s="25">
        <f>ROUND(('NEW Reference'!K$6*List!$H563)+'NEW Reference'!K$7,0)</f>
        <v>3549</v>
      </c>
      <c r="S563" s="25">
        <f>ROUND(('NEW Reference'!L$6*List!$H563)+'NEW Reference'!L$7,0)</f>
        <v>3829</v>
      </c>
      <c r="T563" s="25">
        <f>ROUND(('NEW Reference'!M$6*List!$H563)+'NEW Reference'!M$7,0)</f>
        <v>4573</v>
      </c>
      <c r="U563" s="25">
        <f>ROUND(('NEW Reference'!N$6*List!$H563)+'NEW Reference'!N$7,0)</f>
        <v>18453</v>
      </c>
      <c r="V563" s="26">
        <f>ROUND(('NEW Reference'!O$6*List!$H563)+'NEW Reference'!O$7,0)</f>
        <v>686</v>
      </c>
      <c r="W563" s="26">
        <f>ROUND(('NEW Reference'!P$6*List!$H563)+'NEW Reference'!P$7,0)</f>
        <v>967</v>
      </c>
      <c r="X563" s="26">
        <f>ROUND(('NEW Reference'!Q$6*List!$H563)+'NEW Reference'!Q$7,0)</f>
        <v>483</v>
      </c>
      <c r="Z563" s="3" t="str">
        <f t="shared" si="28"/>
        <v>WEBSTER, Georgia</v>
      </c>
      <c r="AA563" s="79" t="s">
        <v>1022</v>
      </c>
      <c r="AB563" s="28" t="s">
        <v>91</v>
      </c>
      <c r="AC563" s="30" t="s">
        <v>862</v>
      </c>
      <c r="AD563" s="31"/>
      <c r="AE563" s="20">
        <f t="shared" si="27"/>
        <v>0.73660000000000003</v>
      </c>
    </row>
    <row r="564" spans="1:31">
      <c r="A564" s="83">
        <v>11962</v>
      </c>
      <c r="B564" s="83">
        <v>13309</v>
      </c>
      <c r="C564" s="85">
        <v>99911</v>
      </c>
      <c r="D564" s="78" t="s">
        <v>113</v>
      </c>
      <c r="E564" s="79" t="s">
        <v>1023</v>
      </c>
      <c r="F564" s="34" t="s">
        <v>862</v>
      </c>
      <c r="G564" s="24" t="s">
        <v>97</v>
      </c>
      <c r="H564" s="80">
        <f t="shared" si="29"/>
        <v>0.73660000000000003</v>
      </c>
      <c r="I564" s="25">
        <f>ROUND(('NEW Reference'!B$6*List!$H564)+'NEW Reference'!B$7,0)</f>
        <v>1057</v>
      </c>
      <c r="J564" s="25">
        <f>ROUND(('NEW Reference'!C$6*List!$H564)+'NEW Reference'!C$7,0)</f>
        <v>1576</v>
      </c>
      <c r="K564" s="25">
        <f>ROUND(('NEW Reference'!D$6*List!$H564)+'NEW Reference'!D$7,0)</f>
        <v>1888</v>
      </c>
      <c r="L564" s="25">
        <f>ROUND(('NEW Reference'!E$6*List!$H564)+'NEW Reference'!E$7,0)</f>
        <v>2335</v>
      </c>
      <c r="M564" s="25">
        <f>ROUND(('NEW Reference'!F$6*List!$H564)+'NEW Reference'!F$7,0)</f>
        <v>2432</v>
      </c>
      <c r="N564" s="25">
        <f>ROUND(('NEW Reference'!G$6*List!$H564)+'NEW Reference'!G$7,0)</f>
        <v>2753</v>
      </c>
      <c r="O564" s="25">
        <f>ROUND(('NEW Reference'!H$6*List!$H564)+'NEW Reference'!H$7,0)</f>
        <v>2858</v>
      </c>
      <c r="P564" s="25">
        <f>ROUND(('NEW Reference'!I$6*List!$H564)+'NEW Reference'!I$7,0)</f>
        <v>2971</v>
      </c>
      <c r="Q564" s="25">
        <f>ROUND(('NEW Reference'!J$6*List!$H564)+'NEW Reference'!J$7,0)</f>
        <v>3440</v>
      </c>
      <c r="R564" s="25">
        <f>ROUND(('NEW Reference'!K$6*List!$H564)+'NEW Reference'!K$7,0)</f>
        <v>3549</v>
      </c>
      <c r="S564" s="25">
        <f>ROUND(('NEW Reference'!L$6*List!$H564)+'NEW Reference'!L$7,0)</f>
        <v>3829</v>
      </c>
      <c r="T564" s="25">
        <f>ROUND(('NEW Reference'!M$6*List!$H564)+'NEW Reference'!M$7,0)</f>
        <v>4573</v>
      </c>
      <c r="U564" s="25">
        <f>ROUND(('NEW Reference'!N$6*List!$H564)+'NEW Reference'!N$7,0)</f>
        <v>18453</v>
      </c>
      <c r="V564" s="26">
        <f>ROUND(('NEW Reference'!O$6*List!$H564)+'NEW Reference'!O$7,0)</f>
        <v>686</v>
      </c>
      <c r="W564" s="26">
        <f>ROUND(('NEW Reference'!P$6*List!$H564)+'NEW Reference'!P$7,0)</f>
        <v>967</v>
      </c>
      <c r="X564" s="26">
        <f>ROUND(('NEW Reference'!Q$6*List!$H564)+'NEW Reference'!Q$7,0)</f>
        <v>483</v>
      </c>
      <c r="Z564" s="3" t="str">
        <f t="shared" si="28"/>
        <v>WHEELER, Georgia</v>
      </c>
      <c r="AA564" s="79" t="s">
        <v>1023</v>
      </c>
      <c r="AB564" s="28" t="s">
        <v>91</v>
      </c>
      <c r="AC564" s="30" t="s">
        <v>862</v>
      </c>
      <c r="AD564" s="31"/>
      <c r="AE564" s="20">
        <f t="shared" si="27"/>
        <v>0.73660000000000003</v>
      </c>
    </row>
    <row r="565" spans="1:31">
      <c r="A565" s="83">
        <v>11963</v>
      </c>
      <c r="B565" s="83">
        <v>13311</v>
      </c>
      <c r="C565" s="85">
        <v>99911</v>
      </c>
      <c r="D565" s="78" t="s">
        <v>113</v>
      </c>
      <c r="E565" s="79" t="s">
        <v>460</v>
      </c>
      <c r="F565" s="34" t="s">
        <v>862</v>
      </c>
      <c r="G565" s="24" t="s">
        <v>97</v>
      </c>
      <c r="H565" s="80">
        <f t="shared" si="29"/>
        <v>0.73660000000000003</v>
      </c>
      <c r="I565" s="25">
        <f>ROUND(('NEW Reference'!B$6*List!$H565)+'NEW Reference'!B$7,0)</f>
        <v>1057</v>
      </c>
      <c r="J565" s="25">
        <f>ROUND(('NEW Reference'!C$6*List!$H565)+'NEW Reference'!C$7,0)</f>
        <v>1576</v>
      </c>
      <c r="K565" s="25">
        <f>ROUND(('NEW Reference'!D$6*List!$H565)+'NEW Reference'!D$7,0)</f>
        <v>1888</v>
      </c>
      <c r="L565" s="25">
        <f>ROUND(('NEW Reference'!E$6*List!$H565)+'NEW Reference'!E$7,0)</f>
        <v>2335</v>
      </c>
      <c r="M565" s="25">
        <f>ROUND(('NEW Reference'!F$6*List!$H565)+'NEW Reference'!F$7,0)</f>
        <v>2432</v>
      </c>
      <c r="N565" s="25">
        <f>ROUND(('NEW Reference'!G$6*List!$H565)+'NEW Reference'!G$7,0)</f>
        <v>2753</v>
      </c>
      <c r="O565" s="25">
        <f>ROUND(('NEW Reference'!H$6*List!$H565)+'NEW Reference'!H$7,0)</f>
        <v>2858</v>
      </c>
      <c r="P565" s="25">
        <f>ROUND(('NEW Reference'!I$6*List!$H565)+'NEW Reference'!I$7,0)</f>
        <v>2971</v>
      </c>
      <c r="Q565" s="25">
        <f>ROUND(('NEW Reference'!J$6*List!$H565)+'NEW Reference'!J$7,0)</f>
        <v>3440</v>
      </c>
      <c r="R565" s="25">
        <f>ROUND(('NEW Reference'!K$6*List!$H565)+'NEW Reference'!K$7,0)</f>
        <v>3549</v>
      </c>
      <c r="S565" s="25">
        <f>ROUND(('NEW Reference'!L$6*List!$H565)+'NEW Reference'!L$7,0)</f>
        <v>3829</v>
      </c>
      <c r="T565" s="25">
        <f>ROUND(('NEW Reference'!M$6*List!$H565)+'NEW Reference'!M$7,0)</f>
        <v>4573</v>
      </c>
      <c r="U565" s="25">
        <f>ROUND(('NEW Reference'!N$6*List!$H565)+'NEW Reference'!N$7,0)</f>
        <v>18453</v>
      </c>
      <c r="V565" s="26">
        <f>ROUND(('NEW Reference'!O$6*List!$H565)+'NEW Reference'!O$7,0)</f>
        <v>686</v>
      </c>
      <c r="W565" s="26">
        <f>ROUND(('NEW Reference'!P$6*List!$H565)+'NEW Reference'!P$7,0)</f>
        <v>967</v>
      </c>
      <c r="X565" s="26">
        <f>ROUND(('NEW Reference'!Q$6*List!$H565)+'NEW Reference'!Q$7,0)</f>
        <v>483</v>
      </c>
      <c r="Z565" s="3" t="str">
        <f t="shared" si="28"/>
        <v>WHITE, Georgia</v>
      </c>
      <c r="AA565" s="79" t="s">
        <v>460</v>
      </c>
      <c r="AB565" s="28" t="s">
        <v>91</v>
      </c>
      <c r="AC565" s="30" t="s">
        <v>862</v>
      </c>
      <c r="AD565" s="31"/>
      <c r="AE565" s="20">
        <f t="shared" si="27"/>
        <v>0.73660000000000003</v>
      </c>
    </row>
    <row r="566" spans="1:31">
      <c r="A566" s="83">
        <v>11970</v>
      </c>
      <c r="B566" s="83">
        <v>13313</v>
      </c>
      <c r="C566" s="85">
        <v>19140</v>
      </c>
      <c r="D566" s="78" t="s">
        <v>392</v>
      </c>
      <c r="E566" s="79" t="s">
        <v>1024</v>
      </c>
      <c r="F566" s="33" t="s">
        <v>862</v>
      </c>
      <c r="G566" s="24" t="s">
        <v>90</v>
      </c>
      <c r="H566" s="80">
        <f t="shared" si="29"/>
        <v>0.89190000000000003</v>
      </c>
      <c r="I566" s="25">
        <f>ROUND(('NEW Reference'!B$6*List!$H566)+'NEW Reference'!B$7,0)</f>
        <v>1210</v>
      </c>
      <c r="J566" s="25">
        <f>ROUND(('NEW Reference'!C$6*List!$H566)+'NEW Reference'!C$7,0)</f>
        <v>1804</v>
      </c>
      <c r="K566" s="25">
        <f>ROUND(('NEW Reference'!D$6*List!$H566)+'NEW Reference'!D$7,0)</f>
        <v>2162</v>
      </c>
      <c r="L566" s="25">
        <f>ROUND(('NEW Reference'!E$6*List!$H566)+'NEW Reference'!E$7,0)</f>
        <v>2673</v>
      </c>
      <c r="M566" s="25">
        <f>ROUND(('NEW Reference'!F$6*List!$H566)+'NEW Reference'!F$7,0)</f>
        <v>2785</v>
      </c>
      <c r="N566" s="25">
        <f>ROUND(('NEW Reference'!G$6*List!$H566)+'NEW Reference'!G$7,0)</f>
        <v>3152</v>
      </c>
      <c r="O566" s="25">
        <f>ROUND(('NEW Reference'!H$6*List!$H566)+'NEW Reference'!H$7,0)</f>
        <v>3273</v>
      </c>
      <c r="P566" s="25">
        <f>ROUND(('NEW Reference'!I$6*List!$H566)+'NEW Reference'!I$7,0)</f>
        <v>3401</v>
      </c>
      <c r="Q566" s="25">
        <f>ROUND(('NEW Reference'!J$6*List!$H566)+'NEW Reference'!J$7,0)</f>
        <v>3939</v>
      </c>
      <c r="R566" s="25">
        <f>ROUND(('NEW Reference'!K$6*List!$H566)+'NEW Reference'!K$7,0)</f>
        <v>4063</v>
      </c>
      <c r="S566" s="25">
        <f>ROUND(('NEW Reference'!L$6*List!$H566)+'NEW Reference'!L$7,0)</f>
        <v>4384</v>
      </c>
      <c r="T566" s="25">
        <f>ROUND(('NEW Reference'!M$6*List!$H566)+'NEW Reference'!M$7,0)</f>
        <v>5236</v>
      </c>
      <c r="U566" s="25">
        <f>ROUND(('NEW Reference'!N$6*List!$H566)+'NEW Reference'!N$7,0)</f>
        <v>21126</v>
      </c>
      <c r="V566" s="26">
        <f>ROUND(('NEW Reference'!O$6*List!$H566)+'NEW Reference'!O$7,0)</f>
        <v>785</v>
      </c>
      <c r="W566" s="26">
        <f>ROUND(('NEW Reference'!P$6*List!$H566)+'NEW Reference'!P$7,0)</f>
        <v>1107</v>
      </c>
      <c r="X566" s="26">
        <f>ROUND(('NEW Reference'!Q$6*List!$H566)+'NEW Reference'!Q$7,0)</f>
        <v>553</v>
      </c>
      <c r="Z566" s="3" t="str">
        <f t="shared" si="28"/>
        <v>WHITFIELD, Georgia</v>
      </c>
      <c r="AA566" s="79" t="s">
        <v>1024</v>
      </c>
      <c r="AB566" s="28" t="s">
        <v>91</v>
      </c>
      <c r="AC566" s="30" t="s">
        <v>862</v>
      </c>
      <c r="AD566" s="31"/>
      <c r="AE566" s="20">
        <f t="shared" si="27"/>
        <v>0.89190000000000003</v>
      </c>
    </row>
    <row r="567" spans="1:31">
      <c r="A567" s="83">
        <v>11971</v>
      </c>
      <c r="B567" s="83">
        <v>13315</v>
      </c>
      <c r="C567" s="85">
        <v>99911</v>
      </c>
      <c r="D567" s="78" t="s">
        <v>113</v>
      </c>
      <c r="E567" s="79" t="s">
        <v>232</v>
      </c>
      <c r="F567" s="34" t="s">
        <v>862</v>
      </c>
      <c r="G567" s="24" t="s">
        <v>97</v>
      </c>
      <c r="H567" s="80">
        <f t="shared" si="29"/>
        <v>0.73660000000000003</v>
      </c>
      <c r="I567" s="25">
        <f>ROUND(('NEW Reference'!B$6*List!$H567)+'NEW Reference'!B$7,0)</f>
        <v>1057</v>
      </c>
      <c r="J567" s="25">
        <f>ROUND(('NEW Reference'!C$6*List!$H567)+'NEW Reference'!C$7,0)</f>
        <v>1576</v>
      </c>
      <c r="K567" s="25">
        <f>ROUND(('NEW Reference'!D$6*List!$H567)+'NEW Reference'!D$7,0)</f>
        <v>1888</v>
      </c>
      <c r="L567" s="25">
        <f>ROUND(('NEW Reference'!E$6*List!$H567)+'NEW Reference'!E$7,0)</f>
        <v>2335</v>
      </c>
      <c r="M567" s="25">
        <f>ROUND(('NEW Reference'!F$6*List!$H567)+'NEW Reference'!F$7,0)</f>
        <v>2432</v>
      </c>
      <c r="N567" s="25">
        <f>ROUND(('NEW Reference'!G$6*List!$H567)+'NEW Reference'!G$7,0)</f>
        <v>2753</v>
      </c>
      <c r="O567" s="25">
        <f>ROUND(('NEW Reference'!H$6*List!$H567)+'NEW Reference'!H$7,0)</f>
        <v>2858</v>
      </c>
      <c r="P567" s="25">
        <f>ROUND(('NEW Reference'!I$6*List!$H567)+'NEW Reference'!I$7,0)</f>
        <v>2971</v>
      </c>
      <c r="Q567" s="25">
        <f>ROUND(('NEW Reference'!J$6*List!$H567)+'NEW Reference'!J$7,0)</f>
        <v>3440</v>
      </c>
      <c r="R567" s="25">
        <f>ROUND(('NEW Reference'!K$6*List!$H567)+'NEW Reference'!K$7,0)</f>
        <v>3549</v>
      </c>
      <c r="S567" s="25">
        <f>ROUND(('NEW Reference'!L$6*List!$H567)+'NEW Reference'!L$7,0)</f>
        <v>3829</v>
      </c>
      <c r="T567" s="25">
        <f>ROUND(('NEW Reference'!M$6*List!$H567)+'NEW Reference'!M$7,0)</f>
        <v>4573</v>
      </c>
      <c r="U567" s="25">
        <f>ROUND(('NEW Reference'!N$6*List!$H567)+'NEW Reference'!N$7,0)</f>
        <v>18453</v>
      </c>
      <c r="V567" s="26">
        <f>ROUND(('NEW Reference'!O$6*List!$H567)+'NEW Reference'!O$7,0)</f>
        <v>686</v>
      </c>
      <c r="W567" s="26">
        <f>ROUND(('NEW Reference'!P$6*List!$H567)+'NEW Reference'!P$7,0)</f>
        <v>967</v>
      </c>
      <c r="X567" s="26">
        <f>ROUND(('NEW Reference'!Q$6*List!$H567)+'NEW Reference'!Q$7,0)</f>
        <v>483</v>
      </c>
      <c r="Z567" s="3" t="str">
        <f t="shared" si="28"/>
        <v>WILCOX, Georgia</v>
      </c>
      <c r="AA567" s="79" t="s">
        <v>232</v>
      </c>
      <c r="AB567" s="28" t="s">
        <v>91</v>
      </c>
      <c r="AC567" s="30" t="s">
        <v>862</v>
      </c>
      <c r="AD567" s="31"/>
      <c r="AE567" s="20">
        <f t="shared" si="27"/>
        <v>0.73660000000000003</v>
      </c>
    </row>
    <row r="568" spans="1:31">
      <c r="A568" s="83">
        <v>11972</v>
      </c>
      <c r="B568" s="83">
        <v>13317</v>
      </c>
      <c r="C568" s="85">
        <v>99911</v>
      </c>
      <c r="D568" s="78" t="s">
        <v>113</v>
      </c>
      <c r="E568" s="79" t="s">
        <v>1025</v>
      </c>
      <c r="F568" s="34" t="s">
        <v>862</v>
      </c>
      <c r="G568" s="24" t="s">
        <v>97</v>
      </c>
      <c r="H568" s="80">
        <f t="shared" si="29"/>
        <v>0.73660000000000003</v>
      </c>
      <c r="I568" s="25">
        <f>ROUND(('NEW Reference'!B$6*List!$H568)+'NEW Reference'!B$7,0)</f>
        <v>1057</v>
      </c>
      <c r="J568" s="25">
        <f>ROUND(('NEW Reference'!C$6*List!$H568)+'NEW Reference'!C$7,0)</f>
        <v>1576</v>
      </c>
      <c r="K568" s="25">
        <f>ROUND(('NEW Reference'!D$6*List!$H568)+'NEW Reference'!D$7,0)</f>
        <v>1888</v>
      </c>
      <c r="L568" s="25">
        <f>ROUND(('NEW Reference'!E$6*List!$H568)+'NEW Reference'!E$7,0)</f>
        <v>2335</v>
      </c>
      <c r="M568" s="25">
        <f>ROUND(('NEW Reference'!F$6*List!$H568)+'NEW Reference'!F$7,0)</f>
        <v>2432</v>
      </c>
      <c r="N568" s="25">
        <f>ROUND(('NEW Reference'!G$6*List!$H568)+'NEW Reference'!G$7,0)</f>
        <v>2753</v>
      </c>
      <c r="O568" s="25">
        <f>ROUND(('NEW Reference'!H$6*List!$H568)+'NEW Reference'!H$7,0)</f>
        <v>2858</v>
      </c>
      <c r="P568" s="25">
        <f>ROUND(('NEW Reference'!I$6*List!$H568)+'NEW Reference'!I$7,0)</f>
        <v>2971</v>
      </c>
      <c r="Q568" s="25">
        <f>ROUND(('NEW Reference'!J$6*List!$H568)+'NEW Reference'!J$7,0)</f>
        <v>3440</v>
      </c>
      <c r="R568" s="25">
        <f>ROUND(('NEW Reference'!K$6*List!$H568)+'NEW Reference'!K$7,0)</f>
        <v>3549</v>
      </c>
      <c r="S568" s="25">
        <f>ROUND(('NEW Reference'!L$6*List!$H568)+'NEW Reference'!L$7,0)</f>
        <v>3829</v>
      </c>
      <c r="T568" s="25">
        <f>ROUND(('NEW Reference'!M$6*List!$H568)+'NEW Reference'!M$7,0)</f>
        <v>4573</v>
      </c>
      <c r="U568" s="25">
        <f>ROUND(('NEW Reference'!N$6*List!$H568)+'NEW Reference'!N$7,0)</f>
        <v>18453</v>
      </c>
      <c r="V568" s="26">
        <f>ROUND(('NEW Reference'!O$6*List!$H568)+'NEW Reference'!O$7,0)</f>
        <v>686</v>
      </c>
      <c r="W568" s="26">
        <f>ROUND(('NEW Reference'!P$6*List!$H568)+'NEW Reference'!P$7,0)</f>
        <v>967</v>
      </c>
      <c r="X568" s="26">
        <f>ROUND(('NEW Reference'!Q$6*List!$H568)+'NEW Reference'!Q$7,0)</f>
        <v>483</v>
      </c>
      <c r="Z568" s="3" t="str">
        <f t="shared" si="28"/>
        <v>WILKES, Georgia</v>
      </c>
      <c r="AA568" s="79" t="s">
        <v>1025</v>
      </c>
      <c r="AB568" s="28" t="s">
        <v>91</v>
      </c>
      <c r="AC568" s="30" t="s">
        <v>862</v>
      </c>
      <c r="AD568" s="31"/>
      <c r="AE568" s="20">
        <f t="shared" si="27"/>
        <v>0.73660000000000003</v>
      </c>
    </row>
    <row r="569" spans="1:31">
      <c r="A569" s="83">
        <v>11973</v>
      </c>
      <c r="B569" s="83">
        <v>13319</v>
      </c>
      <c r="C569" s="85">
        <v>99911</v>
      </c>
      <c r="D569" s="78" t="s">
        <v>113</v>
      </c>
      <c r="E569" s="79" t="s">
        <v>1026</v>
      </c>
      <c r="F569" s="34" t="s">
        <v>862</v>
      </c>
      <c r="G569" s="24" t="s">
        <v>97</v>
      </c>
      <c r="H569" s="80">
        <f t="shared" si="29"/>
        <v>0.73660000000000003</v>
      </c>
      <c r="I569" s="25">
        <f>ROUND(('NEW Reference'!B$6*List!$H569)+'NEW Reference'!B$7,0)</f>
        <v>1057</v>
      </c>
      <c r="J569" s="25">
        <f>ROUND(('NEW Reference'!C$6*List!$H569)+'NEW Reference'!C$7,0)</f>
        <v>1576</v>
      </c>
      <c r="K569" s="25">
        <f>ROUND(('NEW Reference'!D$6*List!$H569)+'NEW Reference'!D$7,0)</f>
        <v>1888</v>
      </c>
      <c r="L569" s="25">
        <f>ROUND(('NEW Reference'!E$6*List!$H569)+'NEW Reference'!E$7,0)</f>
        <v>2335</v>
      </c>
      <c r="M569" s="25">
        <f>ROUND(('NEW Reference'!F$6*List!$H569)+'NEW Reference'!F$7,0)</f>
        <v>2432</v>
      </c>
      <c r="N569" s="25">
        <f>ROUND(('NEW Reference'!G$6*List!$H569)+'NEW Reference'!G$7,0)</f>
        <v>2753</v>
      </c>
      <c r="O569" s="25">
        <f>ROUND(('NEW Reference'!H$6*List!$H569)+'NEW Reference'!H$7,0)</f>
        <v>2858</v>
      </c>
      <c r="P569" s="25">
        <f>ROUND(('NEW Reference'!I$6*List!$H569)+'NEW Reference'!I$7,0)</f>
        <v>2971</v>
      </c>
      <c r="Q569" s="25">
        <f>ROUND(('NEW Reference'!J$6*List!$H569)+'NEW Reference'!J$7,0)</f>
        <v>3440</v>
      </c>
      <c r="R569" s="25">
        <f>ROUND(('NEW Reference'!K$6*List!$H569)+'NEW Reference'!K$7,0)</f>
        <v>3549</v>
      </c>
      <c r="S569" s="25">
        <f>ROUND(('NEW Reference'!L$6*List!$H569)+'NEW Reference'!L$7,0)</f>
        <v>3829</v>
      </c>
      <c r="T569" s="25">
        <f>ROUND(('NEW Reference'!M$6*List!$H569)+'NEW Reference'!M$7,0)</f>
        <v>4573</v>
      </c>
      <c r="U569" s="25">
        <f>ROUND(('NEW Reference'!N$6*List!$H569)+'NEW Reference'!N$7,0)</f>
        <v>18453</v>
      </c>
      <c r="V569" s="26">
        <f>ROUND(('NEW Reference'!O$6*List!$H569)+'NEW Reference'!O$7,0)</f>
        <v>686</v>
      </c>
      <c r="W569" s="26">
        <f>ROUND(('NEW Reference'!P$6*List!$H569)+'NEW Reference'!P$7,0)</f>
        <v>967</v>
      </c>
      <c r="X569" s="26">
        <f>ROUND(('NEW Reference'!Q$6*List!$H569)+'NEW Reference'!Q$7,0)</f>
        <v>483</v>
      </c>
      <c r="Z569" s="3" t="str">
        <f t="shared" si="28"/>
        <v>WILKINSON, Georgia</v>
      </c>
      <c r="AA569" s="79" t="s">
        <v>1026</v>
      </c>
      <c r="AB569" s="28" t="s">
        <v>91</v>
      </c>
      <c r="AC569" s="30" t="s">
        <v>862</v>
      </c>
      <c r="AD569" s="31"/>
      <c r="AE569" s="20">
        <f t="shared" si="27"/>
        <v>0.73660000000000003</v>
      </c>
    </row>
    <row r="570" spans="1:31">
      <c r="A570" s="83">
        <v>11980</v>
      </c>
      <c r="B570" s="83">
        <v>13321</v>
      </c>
      <c r="C570" s="85">
        <v>10500</v>
      </c>
      <c r="D570" s="78" t="s">
        <v>211</v>
      </c>
      <c r="E570" s="79" t="s">
        <v>1027</v>
      </c>
      <c r="F570" s="33" t="s">
        <v>862</v>
      </c>
      <c r="G570" s="24" t="s">
        <v>90</v>
      </c>
      <c r="H570" s="80">
        <f t="shared" si="29"/>
        <v>0.95040000000000002</v>
      </c>
      <c r="I570" s="25">
        <f>ROUND(('NEW Reference'!B$6*List!$H570)+'NEW Reference'!B$7,0)</f>
        <v>1268</v>
      </c>
      <c r="J570" s="25">
        <f>ROUND(('NEW Reference'!C$6*List!$H570)+'NEW Reference'!C$7,0)</f>
        <v>1890</v>
      </c>
      <c r="K570" s="25">
        <f>ROUND(('NEW Reference'!D$6*List!$H570)+'NEW Reference'!D$7,0)</f>
        <v>2265</v>
      </c>
      <c r="L570" s="25">
        <f>ROUND(('NEW Reference'!E$6*List!$H570)+'NEW Reference'!E$7,0)</f>
        <v>2800</v>
      </c>
      <c r="M570" s="25">
        <f>ROUND(('NEW Reference'!F$6*List!$H570)+'NEW Reference'!F$7,0)</f>
        <v>2917</v>
      </c>
      <c r="N570" s="25">
        <f>ROUND(('NEW Reference'!G$6*List!$H570)+'NEW Reference'!G$7,0)</f>
        <v>3302</v>
      </c>
      <c r="O570" s="25">
        <f>ROUND(('NEW Reference'!H$6*List!$H570)+'NEW Reference'!H$7,0)</f>
        <v>3429</v>
      </c>
      <c r="P570" s="25">
        <f>ROUND(('NEW Reference'!I$6*List!$H570)+'NEW Reference'!I$7,0)</f>
        <v>3563</v>
      </c>
      <c r="Q570" s="25">
        <f>ROUND(('NEW Reference'!J$6*List!$H570)+'NEW Reference'!J$7,0)</f>
        <v>4126</v>
      </c>
      <c r="R570" s="25">
        <f>ROUND(('NEW Reference'!K$6*List!$H570)+'NEW Reference'!K$7,0)</f>
        <v>4256</v>
      </c>
      <c r="S570" s="25">
        <f>ROUND(('NEW Reference'!L$6*List!$H570)+'NEW Reference'!L$7,0)</f>
        <v>4593</v>
      </c>
      <c r="T570" s="25">
        <f>ROUND(('NEW Reference'!M$6*List!$H570)+'NEW Reference'!M$7,0)</f>
        <v>5486</v>
      </c>
      <c r="U570" s="25">
        <f>ROUND(('NEW Reference'!N$6*List!$H570)+'NEW Reference'!N$7,0)</f>
        <v>22134</v>
      </c>
      <c r="V570" s="26">
        <f>ROUND(('NEW Reference'!O$6*List!$H570)+'NEW Reference'!O$7,0)</f>
        <v>823</v>
      </c>
      <c r="W570" s="26">
        <f>ROUND(('NEW Reference'!P$6*List!$H570)+'NEW Reference'!P$7,0)</f>
        <v>1159</v>
      </c>
      <c r="X570" s="26">
        <f>ROUND(('NEW Reference'!Q$6*List!$H570)+'NEW Reference'!Q$7,0)</f>
        <v>580</v>
      </c>
      <c r="Z570" s="3" t="str">
        <f t="shared" si="28"/>
        <v>WORTH, Georgia</v>
      </c>
      <c r="AA570" s="79" t="s">
        <v>1027</v>
      </c>
      <c r="AB570" s="28" t="s">
        <v>91</v>
      </c>
      <c r="AC570" s="30" t="s">
        <v>862</v>
      </c>
      <c r="AD570" s="31"/>
      <c r="AE570" s="20">
        <f t="shared" si="27"/>
        <v>0.95040000000000002</v>
      </c>
    </row>
    <row r="571" spans="1:31">
      <c r="A571" s="83">
        <v>11999</v>
      </c>
      <c r="B571" s="83">
        <v>13990</v>
      </c>
      <c r="C571" s="85">
        <v>99911</v>
      </c>
      <c r="D571" s="78" t="s">
        <v>113</v>
      </c>
      <c r="E571" s="79" t="s">
        <v>236</v>
      </c>
      <c r="F571" s="33" t="s">
        <v>862</v>
      </c>
      <c r="G571" s="24" t="s">
        <v>97</v>
      </c>
      <c r="H571" s="80">
        <f t="shared" si="29"/>
        <v>0.73660000000000003</v>
      </c>
      <c r="I571" s="25">
        <f>ROUND(('NEW Reference'!B$6*List!$H571)+'NEW Reference'!B$7,0)</f>
        <v>1057</v>
      </c>
      <c r="J571" s="25">
        <f>ROUND(('NEW Reference'!C$6*List!$H571)+'NEW Reference'!C$7,0)</f>
        <v>1576</v>
      </c>
      <c r="K571" s="25">
        <f>ROUND(('NEW Reference'!D$6*List!$H571)+'NEW Reference'!D$7,0)</f>
        <v>1888</v>
      </c>
      <c r="L571" s="25">
        <f>ROUND(('NEW Reference'!E$6*List!$H571)+'NEW Reference'!E$7,0)</f>
        <v>2335</v>
      </c>
      <c r="M571" s="25">
        <f>ROUND(('NEW Reference'!F$6*List!$H571)+'NEW Reference'!F$7,0)</f>
        <v>2432</v>
      </c>
      <c r="N571" s="25">
        <f>ROUND(('NEW Reference'!G$6*List!$H571)+'NEW Reference'!G$7,0)</f>
        <v>2753</v>
      </c>
      <c r="O571" s="25">
        <f>ROUND(('NEW Reference'!H$6*List!$H571)+'NEW Reference'!H$7,0)</f>
        <v>2858</v>
      </c>
      <c r="P571" s="25">
        <f>ROUND(('NEW Reference'!I$6*List!$H571)+'NEW Reference'!I$7,0)</f>
        <v>2971</v>
      </c>
      <c r="Q571" s="25">
        <f>ROUND(('NEW Reference'!J$6*List!$H571)+'NEW Reference'!J$7,0)</f>
        <v>3440</v>
      </c>
      <c r="R571" s="25">
        <f>ROUND(('NEW Reference'!K$6*List!$H571)+'NEW Reference'!K$7,0)</f>
        <v>3549</v>
      </c>
      <c r="S571" s="25">
        <f>ROUND(('NEW Reference'!L$6*List!$H571)+'NEW Reference'!L$7,0)</f>
        <v>3829</v>
      </c>
      <c r="T571" s="25">
        <f>ROUND(('NEW Reference'!M$6*List!$H571)+'NEW Reference'!M$7,0)</f>
        <v>4573</v>
      </c>
      <c r="U571" s="25">
        <f>ROUND(('NEW Reference'!N$6*List!$H571)+'NEW Reference'!N$7,0)</f>
        <v>18453</v>
      </c>
      <c r="V571" s="26">
        <f>ROUND(('NEW Reference'!O$6*List!$H571)+'NEW Reference'!O$7,0)</f>
        <v>686</v>
      </c>
      <c r="W571" s="26">
        <f>ROUND(('NEW Reference'!P$6*List!$H571)+'NEW Reference'!P$7,0)</f>
        <v>967</v>
      </c>
      <c r="X571" s="26">
        <f>ROUND(('NEW Reference'!Q$6*List!$H571)+'NEW Reference'!Q$7,0)</f>
        <v>483</v>
      </c>
      <c r="Z571" s="3" t="str">
        <f t="shared" si="28"/>
        <v>STATEWIDE, Georgia</v>
      </c>
      <c r="AA571" s="79" t="s">
        <v>236</v>
      </c>
      <c r="AB571" s="28" t="s">
        <v>91</v>
      </c>
      <c r="AC571" s="30" t="s">
        <v>862</v>
      </c>
      <c r="AD571" s="31"/>
      <c r="AE571" s="20">
        <f t="shared" si="27"/>
        <v>0.73660000000000003</v>
      </c>
    </row>
    <row r="572" spans="1:31">
      <c r="A572" s="83">
        <v>12010</v>
      </c>
      <c r="B572" s="83">
        <v>15001</v>
      </c>
      <c r="C572" s="85">
        <v>99912</v>
      </c>
      <c r="D572" s="78" t="s">
        <v>115</v>
      </c>
      <c r="E572" s="79" t="s">
        <v>115</v>
      </c>
      <c r="F572" s="33" t="s">
        <v>1028</v>
      </c>
      <c r="G572" s="24" t="s">
        <v>97</v>
      </c>
      <c r="H572" s="80">
        <f t="shared" si="29"/>
        <v>1.1267</v>
      </c>
      <c r="I572" s="25">
        <f>ROUND(('NEW Reference'!B$6*List!$H572)+'NEW Reference'!B$7,0)</f>
        <v>1441</v>
      </c>
      <c r="J572" s="25">
        <f>ROUND(('NEW Reference'!C$6*List!$H572)+'NEW Reference'!C$7,0)</f>
        <v>2149</v>
      </c>
      <c r="K572" s="25">
        <f>ROUND(('NEW Reference'!D$6*List!$H572)+'NEW Reference'!D$7,0)</f>
        <v>2576</v>
      </c>
      <c r="L572" s="25">
        <f>ROUND(('NEW Reference'!E$6*List!$H572)+'NEW Reference'!E$7,0)</f>
        <v>3184</v>
      </c>
      <c r="M572" s="25">
        <f>ROUND(('NEW Reference'!F$6*List!$H572)+'NEW Reference'!F$7,0)</f>
        <v>3317</v>
      </c>
      <c r="N572" s="25">
        <f>ROUND(('NEW Reference'!G$6*List!$H572)+'NEW Reference'!G$7,0)</f>
        <v>3755</v>
      </c>
      <c r="O572" s="25">
        <f>ROUND(('NEW Reference'!H$6*List!$H572)+'NEW Reference'!H$7,0)</f>
        <v>3899</v>
      </c>
      <c r="P572" s="25">
        <f>ROUND(('NEW Reference'!I$6*List!$H572)+'NEW Reference'!I$7,0)</f>
        <v>4052</v>
      </c>
      <c r="Q572" s="25">
        <f>ROUND(('NEW Reference'!J$6*List!$H572)+'NEW Reference'!J$7,0)</f>
        <v>4692</v>
      </c>
      <c r="R572" s="25">
        <f>ROUND(('NEW Reference'!K$6*List!$H572)+'NEW Reference'!K$7,0)</f>
        <v>4840</v>
      </c>
      <c r="S572" s="25">
        <f>ROUND(('NEW Reference'!L$6*List!$H572)+'NEW Reference'!L$7,0)</f>
        <v>5223</v>
      </c>
      <c r="T572" s="25">
        <f>ROUND(('NEW Reference'!M$6*List!$H572)+'NEW Reference'!M$7,0)</f>
        <v>6238</v>
      </c>
      <c r="U572" s="25">
        <f>ROUND(('NEW Reference'!N$6*List!$H572)+'NEW Reference'!N$7,0)</f>
        <v>25169</v>
      </c>
      <c r="V572" s="26">
        <f>ROUND(('NEW Reference'!O$6*List!$H572)+'NEW Reference'!O$7,0)</f>
        <v>936</v>
      </c>
      <c r="W572" s="26">
        <f>ROUND(('NEW Reference'!P$6*List!$H572)+'NEW Reference'!P$7,0)</f>
        <v>1318</v>
      </c>
      <c r="X572" s="26">
        <f>ROUND(('NEW Reference'!Q$6*List!$H572)+'NEW Reference'!Q$7,0)</f>
        <v>659</v>
      </c>
      <c r="Z572" s="3" t="str">
        <f t="shared" si="28"/>
        <v>HAWAII, Hawaii</v>
      </c>
      <c r="AA572" s="79" t="s">
        <v>115</v>
      </c>
      <c r="AB572" s="28" t="s">
        <v>91</v>
      </c>
      <c r="AC572" s="30" t="s">
        <v>1028</v>
      </c>
      <c r="AD572" s="31"/>
      <c r="AE572" s="20">
        <f t="shared" si="27"/>
        <v>1.1267</v>
      </c>
    </row>
    <row r="573" spans="1:31">
      <c r="A573" s="83">
        <v>12020</v>
      </c>
      <c r="B573" s="83">
        <v>15003</v>
      </c>
      <c r="C573" s="85">
        <v>46520</v>
      </c>
      <c r="D573" s="78" t="s">
        <v>922</v>
      </c>
      <c r="E573" s="79" t="s">
        <v>1029</v>
      </c>
      <c r="F573" s="34" t="s">
        <v>1028</v>
      </c>
      <c r="G573" s="24" t="s">
        <v>90</v>
      </c>
      <c r="H573" s="80">
        <f t="shared" si="29"/>
        <v>1.1820999999999999</v>
      </c>
      <c r="I573" s="25">
        <f>ROUND(('NEW Reference'!B$6*List!$H573)+'NEW Reference'!B$7,0)</f>
        <v>1496</v>
      </c>
      <c r="J573" s="25">
        <f>ROUND(('NEW Reference'!C$6*List!$H573)+'NEW Reference'!C$7,0)</f>
        <v>2231</v>
      </c>
      <c r="K573" s="25">
        <f>ROUND(('NEW Reference'!D$6*List!$H573)+'NEW Reference'!D$7,0)</f>
        <v>2673</v>
      </c>
      <c r="L573" s="25">
        <f>ROUND(('NEW Reference'!E$6*List!$H573)+'NEW Reference'!E$7,0)</f>
        <v>3305</v>
      </c>
      <c r="M573" s="25">
        <f>ROUND(('NEW Reference'!F$6*List!$H573)+'NEW Reference'!F$7,0)</f>
        <v>3443</v>
      </c>
      <c r="N573" s="25">
        <f>ROUND(('NEW Reference'!G$6*List!$H573)+'NEW Reference'!G$7,0)</f>
        <v>3898</v>
      </c>
      <c r="O573" s="25">
        <f>ROUND(('NEW Reference'!H$6*List!$H573)+'NEW Reference'!H$7,0)</f>
        <v>4047</v>
      </c>
      <c r="P573" s="25">
        <f>ROUND(('NEW Reference'!I$6*List!$H573)+'NEW Reference'!I$7,0)</f>
        <v>4206</v>
      </c>
      <c r="Q573" s="25">
        <f>ROUND(('NEW Reference'!J$6*List!$H573)+'NEW Reference'!J$7,0)</f>
        <v>4870</v>
      </c>
      <c r="R573" s="25">
        <f>ROUND(('NEW Reference'!K$6*List!$H573)+'NEW Reference'!K$7,0)</f>
        <v>5024</v>
      </c>
      <c r="S573" s="25">
        <f>ROUND(('NEW Reference'!L$6*List!$H573)+'NEW Reference'!L$7,0)</f>
        <v>5421</v>
      </c>
      <c r="T573" s="25">
        <f>ROUND(('NEW Reference'!M$6*List!$H573)+'NEW Reference'!M$7,0)</f>
        <v>6474</v>
      </c>
      <c r="U573" s="25">
        <f>ROUND(('NEW Reference'!N$6*List!$H573)+'NEW Reference'!N$7,0)</f>
        <v>26123</v>
      </c>
      <c r="V573" s="26">
        <f>ROUND(('NEW Reference'!O$6*List!$H573)+'NEW Reference'!O$7,0)</f>
        <v>971</v>
      </c>
      <c r="W573" s="26">
        <f>ROUND(('NEW Reference'!P$6*List!$H573)+'NEW Reference'!P$7,0)</f>
        <v>1368</v>
      </c>
      <c r="X573" s="26">
        <f>ROUND(('NEW Reference'!Q$6*List!$H573)+'NEW Reference'!Q$7,0)</f>
        <v>684</v>
      </c>
      <c r="Z573" s="3" t="str">
        <f t="shared" si="28"/>
        <v>HONOLULU, Hawaii</v>
      </c>
      <c r="AA573" s="79" t="s">
        <v>1029</v>
      </c>
      <c r="AB573" s="28" t="s">
        <v>91</v>
      </c>
      <c r="AC573" s="30" t="s">
        <v>1028</v>
      </c>
      <c r="AD573" s="31"/>
      <c r="AE573" s="20">
        <f t="shared" si="27"/>
        <v>1.1820999999999999</v>
      </c>
    </row>
    <row r="574" spans="1:31">
      <c r="A574" s="83">
        <v>12005</v>
      </c>
      <c r="B574" s="83">
        <v>15005</v>
      </c>
      <c r="C574" s="85">
        <v>27980</v>
      </c>
      <c r="D574" s="78" t="s">
        <v>572</v>
      </c>
      <c r="E574" s="79" t="s">
        <v>1030</v>
      </c>
      <c r="F574" s="33" t="s">
        <v>1028</v>
      </c>
      <c r="G574" s="24" t="s">
        <v>97</v>
      </c>
      <c r="H574" s="80">
        <v>1.1820999999999999</v>
      </c>
      <c r="I574" s="25">
        <f>ROUND(('NEW Reference'!B$6*List!$H574)+'NEW Reference'!B$7,0)</f>
        <v>1496</v>
      </c>
      <c r="J574" s="25">
        <f>ROUND(('NEW Reference'!C$6*List!$H574)+'NEW Reference'!C$7,0)</f>
        <v>2231</v>
      </c>
      <c r="K574" s="25">
        <f>ROUND(('NEW Reference'!D$6*List!$H574)+'NEW Reference'!D$7,0)</f>
        <v>2673</v>
      </c>
      <c r="L574" s="25">
        <f>ROUND(('NEW Reference'!E$6*List!$H574)+'NEW Reference'!E$7,0)</f>
        <v>3305</v>
      </c>
      <c r="M574" s="25">
        <f>ROUND(('NEW Reference'!F$6*List!$H574)+'NEW Reference'!F$7,0)</f>
        <v>3443</v>
      </c>
      <c r="N574" s="25">
        <f>ROUND(('NEW Reference'!G$6*List!$H574)+'NEW Reference'!G$7,0)</f>
        <v>3898</v>
      </c>
      <c r="O574" s="25">
        <f>ROUND(('NEW Reference'!H$6*List!$H574)+'NEW Reference'!H$7,0)</f>
        <v>4047</v>
      </c>
      <c r="P574" s="25">
        <f>ROUND(('NEW Reference'!I$6*List!$H574)+'NEW Reference'!I$7,0)</f>
        <v>4206</v>
      </c>
      <c r="Q574" s="25">
        <f>ROUND(('NEW Reference'!J$6*List!$H574)+'NEW Reference'!J$7,0)</f>
        <v>4870</v>
      </c>
      <c r="R574" s="25">
        <f>ROUND(('NEW Reference'!K$6*List!$H574)+'NEW Reference'!K$7,0)</f>
        <v>5024</v>
      </c>
      <c r="S574" s="25">
        <f>ROUND(('NEW Reference'!L$6*List!$H574)+'NEW Reference'!L$7,0)</f>
        <v>5421</v>
      </c>
      <c r="T574" s="25">
        <f>ROUND(('NEW Reference'!M$6*List!$H574)+'NEW Reference'!M$7,0)</f>
        <v>6474</v>
      </c>
      <c r="U574" s="25">
        <f>ROUND(('NEW Reference'!N$6*List!$H574)+'NEW Reference'!N$7,0)</f>
        <v>26123</v>
      </c>
      <c r="V574" s="26">
        <f>ROUND(('NEW Reference'!O$6*List!$H574)+'NEW Reference'!O$7,0)</f>
        <v>971</v>
      </c>
      <c r="W574" s="26">
        <f>ROUND(('NEW Reference'!P$6*List!$H574)+'NEW Reference'!P$7,0)</f>
        <v>1368</v>
      </c>
      <c r="X574" s="26">
        <f>ROUND(('NEW Reference'!Q$6*List!$H574)+'NEW Reference'!Q$7,0)</f>
        <v>684</v>
      </c>
      <c r="Z574" s="3" t="str">
        <f t="shared" si="28"/>
        <v>KALAWAO, Hawaii</v>
      </c>
      <c r="AA574" s="79" t="s">
        <v>1030</v>
      </c>
      <c r="AB574" s="28" t="s">
        <v>91</v>
      </c>
      <c r="AC574" s="30" t="s">
        <v>1028</v>
      </c>
      <c r="AD574" s="31"/>
      <c r="AE574" s="20">
        <f t="shared" si="27"/>
        <v>1.0461</v>
      </c>
    </row>
    <row r="575" spans="1:31">
      <c r="A575" s="83">
        <v>12040</v>
      </c>
      <c r="B575" s="83">
        <v>15007</v>
      </c>
      <c r="C575" s="85">
        <v>99912</v>
      </c>
      <c r="D575" s="78" t="s">
        <v>115</v>
      </c>
      <c r="E575" s="79" t="s">
        <v>1031</v>
      </c>
      <c r="F575" s="34" t="s">
        <v>1028</v>
      </c>
      <c r="G575" s="24" t="s">
        <v>97</v>
      </c>
      <c r="H575" s="80">
        <v>1.1820999999999999</v>
      </c>
      <c r="I575" s="25">
        <f>ROUND(('NEW Reference'!B$6*List!$H575)+'NEW Reference'!B$7,0)</f>
        <v>1496</v>
      </c>
      <c r="J575" s="25">
        <f>ROUND(('NEW Reference'!C$6*List!$H575)+'NEW Reference'!C$7,0)</f>
        <v>2231</v>
      </c>
      <c r="K575" s="25">
        <f>ROUND(('NEW Reference'!D$6*List!$H575)+'NEW Reference'!D$7,0)</f>
        <v>2673</v>
      </c>
      <c r="L575" s="25">
        <f>ROUND(('NEW Reference'!E$6*List!$H575)+'NEW Reference'!E$7,0)</f>
        <v>3305</v>
      </c>
      <c r="M575" s="25">
        <f>ROUND(('NEW Reference'!F$6*List!$H575)+'NEW Reference'!F$7,0)</f>
        <v>3443</v>
      </c>
      <c r="N575" s="25">
        <f>ROUND(('NEW Reference'!G$6*List!$H575)+'NEW Reference'!G$7,0)</f>
        <v>3898</v>
      </c>
      <c r="O575" s="25">
        <f>ROUND(('NEW Reference'!H$6*List!$H575)+'NEW Reference'!H$7,0)</f>
        <v>4047</v>
      </c>
      <c r="P575" s="25">
        <f>ROUND(('NEW Reference'!I$6*List!$H575)+'NEW Reference'!I$7,0)</f>
        <v>4206</v>
      </c>
      <c r="Q575" s="25">
        <f>ROUND(('NEW Reference'!J$6*List!$H575)+'NEW Reference'!J$7,0)</f>
        <v>4870</v>
      </c>
      <c r="R575" s="25">
        <f>ROUND(('NEW Reference'!K$6*List!$H575)+'NEW Reference'!K$7,0)</f>
        <v>5024</v>
      </c>
      <c r="S575" s="25">
        <f>ROUND(('NEW Reference'!L$6*List!$H575)+'NEW Reference'!L$7,0)</f>
        <v>5421</v>
      </c>
      <c r="T575" s="25">
        <f>ROUND(('NEW Reference'!M$6*List!$H575)+'NEW Reference'!M$7,0)</f>
        <v>6474</v>
      </c>
      <c r="U575" s="25">
        <f>ROUND(('NEW Reference'!N$6*List!$H575)+'NEW Reference'!N$7,0)</f>
        <v>26123</v>
      </c>
      <c r="V575" s="26">
        <f>ROUND(('NEW Reference'!O$6*List!$H575)+'NEW Reference'!O$7,0)</f>
        <v>971</v>
      </c>
      <c r="W575" s="26">
        <f>ROUND(('NEW Reference'!P$6*List!$H575)+'NEW Reference'!P$7,0)</f>
        <v>1368</v>
      </c>
      <c r="X575" s="26">
        <f>ROUND(('NEW Reference'!Q$6*List!$H575)+'NEW Reference'!Q$7,0)</f>
        <v>684</v>
      </c>
      <c r="Z575" s="3" t="str">
        <f t="shared" si="28"/>
        <v>KAUAI, Hawaii</v>
      </c>
      <c r="AA575" s="79" t="s">
        <v>1031</v>
      </c>
      <c r="AB575" s="28" t="s">
        <v>91</v>
      </c>
      <c r="AC575" s="30" t="s">
        <v>1028</v>
      </c>
      <c r="AD575" s="31"/>
      <c r="AE575" s="20">
        <f t="shared" si="27"/>
        <v>1.1267</v>
      </c>
    </row>
    <row r="576" spans="1:31">
      <c r="A576" s="83">
        <v>12050</v>
      </c>
      <c r="B576" s="83">
        <v>15009</v>
      </c>
      <c r="C576" s="85">
        <v>27980</v>
      </c>
      <c r="D576" s="78" t="s">
        <v>572</v>
      </c>
      <c r="E576" s="79" t="s">
        <v>1032</v>
      </c>
      <c r="F576" s="33" t="s">
        <v>1028</v>
      </c>
      <c r="G576" s="24" t="s">
        <v>90</v>
      </c>
      <c r="H576" s="80">
        <v>1.1820999999999999</v>
      </c>
      <c r="I576" s="25">
        <f>ROUND(('NEW Reference'!B$6*List!$H576)+'NEW Reference'!B$7,0)</f>
        <v>1496</v>
      </c>
      <c r="J576" s="25">
        <f>ROUND(('NEW Reference'!C$6*List!$H576)+'NEW Reference'!C$7,0)</f>
        <v>2231</v>
      </c>
      <c r="K576" s="25">
        <f>ROUND(('NEW Reference'!D$6*List!$H576)+'NEW Reference'!D$7,0)</f>
        <v>2673</v>
      </c>
      <c r="L576" s="25">
        <f>ROUND(('NEW Reference'!E$6*List!$H576)+'NEW Reference'!E$7,0)</f>
        <v>3305</v>
      </c>
      <c r="M576" s="25">
        <f>ROUND(('NEW Reference'!F$6*List!$H576)+'NEW Reference'!F$7,0)</f>
        <v>3443</v>
      </c>
      <c r="N576" s="25">
        <f>ROUND(('NEW Reference'!G$6*List!$H576)+'NEW Reference'!G$7,0)</f>
        <v>3898</v>
      </c>
      <c r="O576" s="25">
        <f>ROUND(('NEW Reference'!H$6*List!$H576)+'NEW Reference'!H$7,0)</f>
        <v>4047</v>
      </c>
      <c r="P576" s="25">
        <f>ROUND(('NEW Reference'!I$6*List!$H576)+'NEW Reference'!I$7,0)</f>
        <v>4206</v>
      </c>
      <c r="Q576" s="25">
        <f>ROUND(('NEW Reference'!J$6*List!$H576)+'NEW Reference'!J$7,0)</f>
        <v>4870</v>
      </c>
      <c r="R576" s="25">
        <f>ROUND(('NEW Reference'!K$6*List!$H576)+'NEW Reference'!K$7,0)</f>
        <v>5024</v>
      </c>
      <c r="S576" s="25">
        <f>ROUND(('NEW Reference'!L$6*List!$H576)+'NEW Reference'!L$7,0)</f>
        <v>5421</v>
      </c>
      <c r="T576" s="25">
        <f>ROUND(('NEW Reference'!M$6*List!$H576)+'NEW Reference'!M$7,0)</f>
        <v>6474</v>
      </c>
      <c r="U576" s="25">
        <f>ROUND(('NEW Reference'!N$6*List!$H576)+'NEW Reference'!N$7,0)</f>
        <v>26123</v>
      </c>
      <c r="V576" s="26">
        <f>ROUND(('NEW Reference'!O$6*List!$H576)+'NEW Reference'!O$7,0)</f>
        <v>971</v>
      </c>
      <c r="W576" s="26">
        <f>ROUND(('NEW Reference'!P$6*List!$H576)+'NEW Reference'!P$7,0)</f>
        <v>1368</v>
      </c>
      <c r="X576" s="26">
        <f>ROUND(('NEW Reference'!Q$6*List!$H576)+'NEW Reference'!Q$7,0)</f>
        <v>684</v>
      </c>
      <c r="Z576" s="3" t="str">
        <f t="shared" si="28"/>
        <v>MAUI, Hawaii</v>
      </c>
      <c r="AA576" s="79" t="s">
        <v>1032</v>
      </c>
      <c r="AB576" s="28" t="s">
        <v>91</v>
      </c>
      <c r="AC576" s="30" t="s">
        <v>1028</v>
      </c>
      <c r="AD576" s="31"/>
      <c r="AE576" s="20">
        <f t="shared" si="27"/>
        <v>1.0461</v>
      </c>
    </row>
    <row r="577" spans="1:31">
      <c r="A577" s="83">
        <v>12999</v>
      </c>
      <c r="B577" s="83">
        <v>15990</v>
      </c>
      <c r="C577" s="85">
        <v>99912</v>
      </c>
      <c r="D577" s="78" t="s">
        <v>115</v>
      </c>
      <c r="E577" s="79" t="s">
        <v>236</v>
      </c>
      <c r="F577" s="33" t="s">
        <v>1028</v>
      </c>
      <c r="G577" s="24" t="s">
        <v>97</v>
      </c>
      <c r="H577" s="80">
        <v>1.1820999999999999</v>
      </c>
      <c r="I577" s="25">
        <f>ROUND(('NEW Reference'!B$6*List!$H577)+'NEW Reference'!B$7,0)</f>
        <v>1496</v>
      </c>
      <c r="J577" s="25">
        <f>ROUND(('NEW Reference'!C$6*List!$H577)+'NEW Reference'!C$7,0)</f>
        <v>2231</v>
      </c>
      <c r="K577" s="25">
        <f>ROUND(('NEW Reference'!D$6*List!$H577)+'NEW Reference'!D$7,0)</f>
        <v>2673</v>
      </c>
      <c r="L577" s="25">
        <f>ROUND(('NEW Reference'!E$6*List!$H577)+'NEW Reference'!E$7,0)</f>
        <v>3305</v>
      </c>
      <c r="M577" s="25">
        <f>ROUND(('NEW Reference'!F$6*List!$H577)+'NEW Reference'!F$7,0)</f>
        <v>3443</v>
      </c>
      <c r="N577" s="25">
        <f>ROUND(('NEW Reference'!G$6*List!$H577)+'NEW Reference'!G$7,0)</f>
        <v>3898</v>
      </c>
      <c r="O577" s="25">
        <f>ROUND(('NEW Reference'!H$6*List!$H577)+'NEW Reference'!H$7,0)</f>
        <v>4047</v>
      </c>
      <c r="P577" s="25">
        <f>ROUND(('NEW Reference'!I$6*List!$H577)+'NEW Reference'!I$7,0)</f>
        <v>4206</v>
      </c>
      <c r="Q577" s="25">
        <f>ROUND(('NEW Reference'!J$6*List!$H577)+'NEW Reference'!J$7,0)</f>
        <v>4870</v>
      </c>
      <c r="R577" s="25">
        <f>ROUND(('NEW Reference'!K$6*List!$H577)+'NEW Reference'!K$7,0)</f>
        <v>5024</v>
      </c>
      <c r="S577" s="25">
        <f>ROUND(('NEW Reference'!L$6*List!$H577)+'NEW Reference'!L$7,0)</f>
        <v>5421</v>
      </c>
      <c r="T577" s="25">
        <f>ROUND(('NEW Reference'!M$6*List!$H577)+'NEW Reference'!M$7,0)</f>
        <v>6474</v>
      </c>
      <c r="U577" s="25">
        <f>ROUND(('NEW Reference'!N$6*List!$H577)+'NEW Reference'!N$7,0)</f>
        <v>26123</v>
      </c>
      <c r="V577" s="26">
        <f>ROUND(('NEW Reference'!O$6*List!$H577)+'NEW Reference'!O$7,0)</f>
        <v>971</v>
      </c>
      <c r="W577" s="26">
        <f>ROUND(('NEW Reference'!P$6*List!$H577)+'NEW Reference'!P$7,0)</f>
        <v>1368</v>
      </c>
      <c r="X577" s="26">
        <f>ROUND(('NEW Reference'!Q$6*List!$H577)+'NEW Reference'!Q$7,0)</f>
        <v>684</v>
      </c>
      <c r="Z577" s="3" t="str">
        <f t="shared" si="28"/>
        <v>STATEWIDE, Hawaii</v>
      </c>
      <c r="AA577" s="79" t="s">
        <v>236</v>
      </c>
      <c r="AB577" s="28" t="s">
        <v>91</v>
      </c>
      <c r="AC577" s="30" t="s">
        <v>1028</v>
      </c>
      <c r="AD577" s="31"/>
      <c r="AE577" s="20">
        <f t="shared" si="27"/>
        <v>1.1267</v>
      </c>
    </row>
    <row r="578" spans="1:31">
      <c r="A578" s="83">
        <v>13000</v>
      </c>
      <c r="B578" s="83">
        <v>16001</v>
      </c>
      <c r="C578" s="85">
        <v>14260</v>
      </c>
      <c r="D578" s="78" t="s">
        <v>294</v>
      </c>
      <c r="E578" s="79" t="s">
        <v>1033</v>
      </c>
      <c r="F578" s="33" t="s">
        <v>1034</v>
      </c>
      <c r="G578" s="24" t="s">
        <v>90</v>
      </c>
      <c r="H578" s="80">
        <f t="shared" si="29"/>
        <v>0.97209999999999996</v>
      </c>
      <c r="I578" s="25">
        <f>ROUND(('NEW Reference'!B$6*List!$H578)+'NEW Reference'!B$7,0)</f>
        <v>1289</v>
      </c>
      <c r="J578" s="25">
        <f>ROUND(('NEW Reference'!C$6*List!$H578)+'NEW Reference'!C$7,0)</f>
        <v>1922</v>
      </c>
      <c r="K578" s="25">
        <f>ROUND(('NEW Reference'!D$6*List!$H578)+'NEW Reference'!D$7,0)</f>
        <v>2303</v>
      </c>
      <c r="L578" s="25">
        <f>ROUND(('NEW Reference'!E$6*List!$H578)+'NEW Reference'!E$7,0)</f>
        <v>2848</v>
      </c>
      <c r="M578" s="25">
        <f>ROUND(('NEW Reference'!F$6*List!$H578)+'NEW Reference'!F$7,0)</f>
        <v>2967</v>
      </c>
      <c r="N578" s="25">
        <f>ROUND(('NEW Reference'!G$6*List!$H578)+'NEW Reference'!G$7,0)</f>
        <v>3358</v>
      </c>
      <c r="O578" s="25">
        <f>ROUND(('NEW Reference'!H$6*List!$H578)+'NEW Reference'!H$7,0)</f>
        <v>3487</v>
      </c>
      <c r="P578" s="25">
        <f>ROUND(('NEW Reference'!I$6*List!$H578)+'NEW Reference'!I$7,0)</f>
        <v>3623</v>
      </c>
      <c r="Q578" s="25">
        <f>ROUND(('NEW Reference'!J$6*List!$H578)+'NEW Reference'!J$7,0)</f>
        <v>4196</v>
      </c>
      <c r="R578" s="25">
        <f>ROUND(('NEW Reference'!K$6*List!$H578)+'NEW Reference'!K$7,0)</f>
        <v>4328</v>
      </c>
      <c r="S578" s="25">
        <f>ROUND(('NEW Reference'!L$6*List!$H578)+'NEW Reference'!L$7,0)</f>
        <v>4671</v>
      </c>
      <c r="T578" s="25">
        <f>ROUND(('NEW Reference'!M$6*List!$H578)+'NEW Reference'!M$7,0)</f>
        <v>5578</v>
      </c>
      <c r="U578" s="25">
        <f>ROUND(('NEW Reference'!N$6*List!$H578)+'NEW Reference'!N$7,0)</f>
        <v>22507</v>
      </c>
      <c r="V578" s="26">
        <f>ROUND(('NEW Reference'!O$6*List!$H578)+'NEW Reference'!O$7,0)</f>
        <v>837</v>
      </c>
      <c r="W578" s="26">
        <f>ROUND(('NEW Reference'!P$6*List!$H578)+'NEW Reference'!P$7,0)</f>
        <v>1179</v>
      </c>
      <c r="X578" s="26">
        <f>ROUND(('NEW Reference'!Q$6*List!$H578)+'NEW Reference'!Q$7,0)</f>
        <v>590</v>
      </c>
      <c r="Z578" s="3" t="str">
        <f t="shared" si="28"/>
        <v>ADA, Idaho</v>
      </c>
      <c r="AA578" s="79" t="s">
        <v>1033</v>
      </c>
      <c r="AB578" s="28" t="s">
        <v>91</v>
      </c>
      <c r="AC578" s="30" t="s">
        <v>1034</v>
      </c>
      <c r="AD578" s="31"/>
      <c r="AE578" s="20">
        <f t="shared" si="27"/>
        <v>0.97209999999999996</v>
      </c>
    </row>
    <row r="579" spans="1:31">
      <c r="A579" s="83">
        <v>13010</v>
      </c>
      <c r="B579" s="83">
        <v>16003</v>
      </c>
      <c r="C579" s="85">
        <v>99913</v>
      </c>
      <c r="D579" s="78" t="s">
        <v>117</v>
      </c>
      <c r="E579" s="79" t="s">
        <v>602</v>
      </c>
      <c r="F579" s="34" t="s">
        <v>1034</v>
      </c>
      <c r="G579" s="24" t="s">
        <v>97</v>
      </c>
      <c r="H579" s="80">
        <f t="shared" si="29"/>
        <v>0.68579999999999997</v>
      </c>
      <c r="I579" s="25">
        <f>ROUND(('NEW Reference'!B$6*List!$H579)+'NEW Reference'!B$7,0)</f>
        <v>1007</v>
      </c>
      <c r="J579" s="25">
        <f>ROUND(('NEW Reference'!C$6*List!$H579)+'NEW Reference'!C$7,0)</f>
        <v>1501</v>
      </c>
      <c r="K579" s="25">
        <f>ROUND(('NEW Reference'!D$6*List!$H579)+'NEW Reference'!D$7,0)</f>
        <v>1799</v>
      </c>
      <c r="L579" s="25">
        <f>ROUND(('NEW Reference'!E$6*List!$H579)+'NEW Reference'!E$7,0)</f>
        <v>2224</v>
      </c>
      <c r="M579" s="25">
        <f>ROUND(('NEW Reference'!F$6*List!$H579)+'NEW Reference'!F$7,0)</f>
        <v>2317</v>
      </c>
      <c r="N579" s="25">
        <f>ROUND(('NEW Reference'!G$6*List!$H579)+'NEW Reference'!G$7,0)</f>
        <v>2623</v>
      </c>
      <c r="O579" s="25">
        <f>ROUND(('NEW Reference'!H$6*List!$H579)+'NEW Reference'!H$7,0)</f>
        <v>2723</v>
      </c>
      <c r="P579" s="25">
        <f>ROUND(('NEW Reference'!I$6*List!$H579)+'NEW Reference'!I$7,0)</f>
        <v>2830</v>
      </c>
      <c r="Q579" s="25">
        <f>ROUND(('NEW Reference'!J$6*List!$H579)+'NEW Reference'!J$7,0)</f>
        <v>3277</v>
      </c>
      <c r="R579" s="25">
        <f>ROUND(('NEW Reference'!K$6*List!$H579)+'NEW Reference'!K$7,0)</f>
        <v>3380</v>
      </c>
      <c r="S579" s="25">
        <f>ROUND(('NEW Reference'!L$6*List!$H579)+'NEW Reference'!L$7,0)</f>
        <v>3648</v>
      </c>
      <c r="T579" s="25">
        <f>ROUND(('NEW Reference'!M$6*List!$H579)+'NEW Reference'!M$7,0)</f>
        <v>4356</v>
      </c>
      <c r="U579" s="25">
        <f>ROUND(('NEW Reference'!N$6*List!$H579)+'NEW Reference'!N$7,0)</f>
        <v>17578</v>
      </c>
      <c r="V579" s="26">
        <f>ROUND(('NEW Reference'!O$6*List!$H579)+'NEW Reference'!O$7,0)</f>
        <v>653</v>
      </c>
      <c r="W579" s="26">
        <f>ROUND(('NEW Reference'!P$6*List!$H579)+'NEW Reference'!P$7,0)</f>
        <v>921</v>
      </c>
      <c r="X579" s="26">
        <f>ROUND(('NEW Reference'!Q$6*List!$H579)+'NEW Reference'!Q$7,0)</f>
        <v>460</v>
      </c>
      <c r="Z579" s="3" t="str">
        <f t="shared" si="28"/>
        <v>ADAMS, Idaho</v>
      </c>
      <c r="AA579" s="79" t="s">
        <v>602</v>
      </c>
      <c r="AB579" s="28" t="s">
        <v>91</v>
      </c>
      <c r="AC579" s="30" t="s">
        <v>1034</v>
      </c>
      <c r="AD579" s="31"/>
      <c r="AE579" s="20">
        <f t="shared" si="27"/>
        <v>0.68579999999999997</v>
      </c>
    </row>
    <row r="580" spans="1:31">
      <c r="A580" s="83">
        <v>13020</v>
      </c>
      <c r="B580" s="83">
        <v>16005</v>
      </c>
      <c r="C580" s="85">
        <v>38540</v>
      </c>
      <c r="D580" s="78" t="s">
        <v>786</v>
      </c>
      <c r="E580" s="79" t="s">
        <v>1035</v>
      </c>
      <c r="F580" s="33" t="s">
        <v>1034</v>
      </c>
      <c r="G580" s="24" t="s">
        <v>90</v>
      </c>
      <c r="H580" s="80">
        <f t="shared" si="29"/>
        <v>0.87990000000000002</v>
      </c>
      <c r="I580" s="25">
        <f>ROUND(('NEW Reference'!B$6*List!$H580)+'NEW Reference'!B$7,0)</f>
        <v>1198</v>
      </c>
      <c r="J580" s="25">
        <f>ROUND(('NEW Reference'!C$6*List!$H580)+'NEW Reference'!C$7,0)</f>
        <v>1787</v>
      </c>
      <c r="K580" s="25">
        <f>ROUND(('NEW Reference'!D$6*List!$H580)+'NEW Reference'!D$7,0)</f>
        <v>2141</v>
      </c>
      <c r="L580" s="25">
        <f>ROUND(('NEW Reference'!E$6*List!$H580)+'NEW Reference'!E$7,0)</f>
        <v>2647</v>
      </c>
      <c r="M580" s="25">
        <f>ROUND(('NEW Reference'!F$6*List!$H580)+'NEW Reference'!F$7,0)</f>
        <v>2757</v>
      </c>
      <c r="N580" s="25">
        <f>ROUND(('NEW Reference'!G$6*List!$H580)+'NEW Reference'!G$7,0)</f>
        <v>3121</v>
      </c>
      <c r="O580" s="25">
        <f>ROUND(('NEW Reference'!H$6*List!$H580)+'NEW Reference'!H$7,0)</f>
        <v>3241</v>
      </c>
      <c r="P580" s="25">
        <f>ROUND(('NEW Reference'!I$6*List!$H580)+'NEW Reference'!I$7,0)</f>
        <v>3368</v>
      </c>
      <c r="Q580" s="25">
        <f>ROUND(('NEW Reference'!J$6*List!$H580)+'NEW Reference'!J$7,0)</f>
        <v>3900</v>
      </c>
      <c r="R580" s="25">
        <f>ROUND(('NEW Reference'!K$6*List!$H580)+'NEW Reference'!K$7,0)</f>
        <v>4023</v>
      </c>
      <c r="S580" s="25">
        <f>ROUND(('NEW Reference'!L$6*List!$H580)+'NEW Reference'!L$7,0)</f>
        <v>4341</v>
      </c>
      <c r="T580" s="25">
        <f>ROUND(('NEW Reference'!M$6*List!$H580)+'NEW Reference'!M$7,0)</f>
        <v>5185</v>
      </c>
      <c r="U580" s="25">
        <f>ROUND(('NEW Reference'!N$6*List!$H580)+'NEW Reference'!N$7,0)</f>
        <v>20920</v>
      </c>
      <c r="V580" s="26">
        <f>ROUND(('NEW Reference'!O$6*List!$H580)+'NEW Reference'!O$7,0)</f>
        <v>778</v>
      </c>
      <c r="W580" s="26">
        <f>ROUND(('NEW Reference'!P$6*List!$H580)+'NEW Reference'!P$7,0)</f>
        <v>1096</v>
      </c>
      <c r="X580" s="26">
        <f>ROUND(('NEW Reference'!Q$6*List!$H580)+'NEW Reference'!Q$7,0)</f>
        <v>548</v>
      </c>
      <c r="Z580" s="3" t="str">
        <f t="shared" si="28"/>
        <v>BANNOCK, Idaho</v>
      </c>
      <c r="AA580" s="79" t="s">
        <v>1035</v>
      </c>
      <c r="AB580" s="28" t="s">
        <v>91</v>
      </c>
      <c r="AC580" s="30" t="s">
        <v>1034</v>
      </c>
      <c r="AD580" s="31"/>
      <c r="AE580" s="20">
        <f t="shared" si="27"/>
        <v>0.87990000000000002</v>
      </c>
    </row>
    <row r="581" spans="1:31">
      <c r="A581" s="83">
        <v>13030</v>
      </c>
      <c r="B581" s="83">
        <v>16007</v>
      </c>
      <c r="C581" s="85">
        <v>99913</v>
      </c>
      <c r="D581" s="78" t="s">
        <v>117</v>
      </c>
      <c r="E581" s="79" t="s">
        <v>1036</v>
      </c>
      <c r="F581" s="34" t="s">
        <v>1034</v>
      </c>
      <c r="G581" s="24" t="s">
        <v>97</v>
      </c>
      <c r="H581" s="80">
        <f t="shared" si="29"/>
        <v>0.68579999999999997</v>
      </c>
      <c r="I581" s="25">
        <f>ROUND(('NEW Reference'!B$6*List!$H581)+'NEW Reference'!B$7,0)</f>
        <v>1007</v>
      </c>
      <c r="J581" s="25">
        <f>ROUND(('NEW Reference'!C$6*List!$H581)+'NEW Reference'!C$7,0)</f>
        <v>1501</v>
      </c>
      <c r="K581" s="25">
        <f>ROUND(('NEW Reference'!D$6*List!$H581)+'NEW Reference'!D$7,0)</f>
        <v>1799</v>
      </c>
      <c r="L581" s="25">
        <f>ROUND(('NEW Reference'!E$6*List!$H581)+'NEW Reference'!E$7,0)</f>
        <v>2224</v>
      </c>
      <c r="M581" s="25">
        <f>ROUND(('NEW Reference'!F$6*List!$H581)+'NEW Reference'!F$7,0)</f>
        <v>2317</v>
      </c>
      <c r="N581" s="25">
        <f>ROUND(('NEW Reference'!G$6*List!$H581)+'NEW Reference'!G$7,0)</f>
        <v>2623</v>
      </c>
      <c r="O581" s="25">
        <f>ROUND(('NEW Reference'!H$6*List!$H581)+'NEW Reference'!H$7,0)</f>
        <v>2723</v>
      </c>
      <c r="P581" s="25">
        <f>ROUND(('NEW Reference'!I$6*List!$H581)+'NEW Reference'!I$7,0)</f>
        <v>2830</v>
      </c>
      <c r="Q581" s="25">
        <f>ROUND(('NEW Reference'!J$6*List!$H581)+'NEW Reference'!J$7,0)</f>
        <v>3277</v>
      </c>
      <c r="R581" s="25">
        <f>ROUND(('NEW Reference'!K$6*List!$H581)+'NEW Reference'!K$7,0)</f>
        <v>3380</v>
      </c>
      <c r="S581" s="25">
        <f>ROUND(('NEW Reference'!L$6*List!$H581)+'NEW Reference'!L$7,0)</f>
        <v>3648</v>
      </c>
      <c r="T581" s="25">
        <f>ROUND(('NEW Reference'!M$6*List!$H581)+'NEW Reference'!M$7,0)</f>
        <v>4356</v>
      </c>
      <c r="U581" s="25">
        <f>ROUND(('NEW Reference'!N$6*List!$H581)+'NEW Reference'!N$7,0)</f>
        <v>17578</v>
      </c>
      <c r="V581" s="26">
        <f>ROUND(('NEW Reference'!O$6*List!$H581)+'NEW Reference'!O$7,0)</f>
        <v>653</v>
      </c>
      <c r="W581" s="26">
        <f>ROUND(('NEW Reference'!P$6*List!$H581)+'NEW Reference'!P$7,0)</f>
        <v>921</v>
      </c>
      <c r="X581" s="26">
        <f>ROUND(('NEW Reference'!Q$6*List!$H581)+'NEW Reference'!Q$7,0)</f>
        <v>460</v>
      </c>
      <c r="Z581" s="3" t="str">
        <f t="shared" si="28"/>
        <v>BEAR LAKE, Idaho</v>
      </c>
      <c r="AA581" s="79" t="s">
        <v>1036</v>
      </c>
      <c r="AB581" s="28" t="s">
        <v>91</v>
      </c>
      <c r="AC581" s="30" t="s">
        <v>1034</v>
      </c>
      <c r="AD581" s="31"/>
      <c r="AE581" s="20">
        <f t="shared" si="27"/>
        <v>0.68579999999999997</v>
      </c>
    </row>
    <row r="582" spans="1:31">
      <c r="A582" s="83">
        <v>13040</v>
      </c>
      <c r="B582" s="83">
        <v>16009</v>
      </c>
      <c r="C582" s="85">
        <v>99913</v>
      </c>
      <c r="D582" s="78" t="s">
        <v>117</v>
      </c>
      <c r="E582" s="79" t="s">
        <v>1037</v>
      </c>
      <c r="F582" s="34" t="s">
        <v>1034</v>
      </c>
      <c r="G582" s="24" t="s">
        <v>97</v>
      </c>
      <c r="H582" s="80">
        <f t="shared" si="29"/>
        <v>0.68579999999999997</v>
      </c>
      <c r="I582" s="25">
        <f>ROUND(('NEW Reference'!B$6*List!$H582)+'NEW Reference'!B$7,0)</f>
        <v>1007</v>
      </c>
      <c r="J582" s="25">
        <f>ROUND(('NEW Reference'!C$6*List!$H582)+'NEW Reference'!C$7,0)</f>
        <v>1501</v>
      </c>
      <c r="K582" s="25">
        <f>ROUND(('NEW Reference'!D$6*List!$H582)+'NEW Reference'!D$7,0)</f>
        <v>1799</v>
      </c>
      <c r="L582" s="25">
        <f>ROUND(('NEW Reference'!E$6*List!$H582)+'NEW Reference'!E$7,0)</f>
        <v>2224</v>
      </c>
      <c r="M582" s="25">
        <f>ROUND(('NEW Reference'!F$6*List!$H582)+'NEW Reference'!F$7,0)</f>
        <v>2317</v>
      </c>
      <c r="N582" s="25">
        <f>ROUND(('NEW Reference'!G$6*List!$H582)+'NEW Reference'!G$7,0)</f>
        <v>2623</v>
      </c>
      <c r="O582" s="25">
        <f>ROUND(('NEW Reference'!H$6*List!$H582)+'NEW Reference'!H$7,0)</f>
        <v>2723</v>
      </c>
      <c r="P582" s="25">
        <f>ROUND(('NEW Reference'!I$6*List!$H582)+'NEW Reference'!I$7,0)</f>
        <v>2830</v>
      </c>
      <c r="Q582" s="25">
        <f>ROUND(('NEW Reference'!J$6*List!$H582)+'NEW Reference'!J$7,0)</f>
        <v>3277</v>
      </c>
      <c r="R582" s="25">
        <f>ROUND(('NEW Reference'!K$6*List!$H582)+'NEW Reference'!K$7,0)</f>
        <v>3380</v>
      </c>
      <c r="S582" s="25">
        <f>ROUND(('NEW Reference'!L$6*List!$H582)+'NEW Reference'!L$7,0)</f>
        <v>3648</v>
      </c>
      <c r="T582" s="25">
        <f>ROUND(('NEW Reference'!M$6*List!$H582)+'NEW Reference'!M$7,0)</f>
        <v>4356</v>
      </c>
      <c r="U582" s="25">
        <f>ROUND(('NEW Reference'!N$6*List!$H582)+'NEW Reference'!N$7,0)</f>
        <v>17578</v>
      </c>
      <c r="V582" s="26">
        <f>ROUND(('NEW Reference'!O$6*List!$H582)+'NEW Reference'!O$7,0)</f>
        <v>653</v>
      </c>
      <c r="W582" s="26">
        <f>ROUND(('NEW Reference'!P$6*List!$H582)+'NEW Reference'!P$7,0)</f>
        <v>921</v>
      </c>
      <c r="X582" s="26">
        <f>ROUND(('NEW Reference'!Q$6*List!$H582)+'NEW Reference'!Q$7,0)</f>
        <v>460</v>
      </c>
      <c r="Z582" s="3" t="str">
        <f t="shared" si="28"/>
        <v>BENEWAH, Idaho</v>
      </c>
      <c r="AA582" s="79" t="s">
        <v>1037</v>
      </c>
      <c r="AB582" s="28" t="s">
        <v>91</v>
      </c>
      <c r="AC582" s="30" t="s">
        <v>1034</v>
      </c>
      <c r="AD582" s="31"/>
      <c r="AE582" s="20">
        <f t="shared" si="27"/>
        <v>0.68579999999999997</v>
      </c>
    </row>
    <row r="583" spans="1:31">
      <c r="A583" s="83">
        <v>13050</v>
      </c>
      <c r="B583" s="83">
        <v>16011</v>
      </c>
      <c r="C583" s="85">
        <v>99913</v>
      </c>
      <c r="D583" s="78" t="s">
        <v>117</v>
      </c>
      <c r="E583" s="79" t="s">
        <v>1038</v>
      </c>
      <c r="F583" s="34" t="s">
        <v>1034</v>
      </c>
      <c r="G583" s="24" t="s">
        <v>97</v>
      </c>
      <c r="H583" s="80">
        <f t="shared" si="29"/>
        <v>0.68579999999999997</v>
      </c>
      <c r="I583" s="25">
        <f>ROUND(('NEW Reference'!B$6*List!$H583)+'NEW Reference'!B$7,0)</f>
        <v>1007</v>
      </c>
      <c r="J583" s="25">
        <f>ROUND(('NEW Reference'!C$6*List!$H583)+'NEW Reference'!C$7,0)</f>
        <v>1501</v>
      </c>
      <c r="K583" s="25">
        <f>ROUND(('NEW Reference'!D$6*List!$H583)+'NEW Reference'!D$7,0)</f>
        <v>1799</v>
      </c>
      <c r="L583" s="25">
        <f>ROUND(('NEW Reference'!E$6*List!$H583)+'NEW Reference'!E$7,0)</f>
        <v>2224</v>
      </c>
      <c r="M583" s="25">
        <f>ROUND(('NEW Reference'!F$6*List!$H583)+'NEW Reference'!F$7,0)</f>
        <v>2317</v>
      </c>
      <c r="N583" s="25">
        <f>ROUND(('NEW Reference'!G$6*List!$H583)+'NEW Reference'!G$7,0)</f>
        <v>2623</v>
      </c>
      <c r="O583" s="25">
        <f>ROUND(('NEW Reference'!H$6*List!$H583)+'NEW Reference'!H$7,0)</f>
        <v>2723</v>
      </c>
      <c r="P583" s="25">
        <f>ROUND(('NEW Reference'!I$6*List!$H583)+'NEW Reference'!I$7,0)</f>
        <v>2830</v>
      </c>
      <c r="Q583" s="25">
        <f>ROUND(('NEW Reference'!J$6*List!$H583)+'NEW Reference'!J$7,0)</f>
        <v>3277</v>
      </c>
      <c r="R583" s="25">
        <f>ROUND(('NEW Reference'!K$6*List!$H583)+'NEW Reference'!K$7,0)</f>
        <v>3380</v>
      </c>
      <c r="S583" s="25">
        <f>ROUND(('NEW Reference'!L$6*List!$H583)+'NEW Reference'!L$7,0)</f>
        <v>3648</v>
      </c>
      <c r="T583" s="25">
        <f>ROUND(('NEW Reference'!M$6*List!$H583)+'NEW Reference'!M$7,0)</f>
        <v>4356</v>
      </c>
      <c r="U583" s="25">
        <f>ROUND(('NEW Reference'!N$6*List!$H583)+'NEW Reference'!N$7,0)</f>
        <v>17578</v>
      </c>
      <c r="V583" s="26">
        <f>ROUND(('NEW Reference'!O$6*List!$H583)+'NEW Reference'!O$7,0)</f>
        <v>653</v>
      </c>
      <c r="W583" s="26">
        <f>ROUND(('NEW Reference'!P$6*List!$H583)+'NEW Reference'!P$7,0)</f>
        <v>921</v>
      </c>
      <c r="X583" s="26">
        <f>ROUND(('NEW Reference'!Q$6*List!$H583)+'NEW Reference'!Q$7,0)</f>
        <v>460</v>
      </c>
      <c r="Z583" s="3" t="str">
        <f t="shared" si="28"/>
        <v>BINGHAM, Idaho</v>
      </c>
      <c r="AA583" s="79" t="s">
        <v>1038</v>
      </c>
      <c r="AB583" s="28" t="s">
        <v>91</v>
      </c>
      <c r="AC583" s="30" t="s">
        <v>1034</v>
      </c>
      <c r="AD583" s="31"/>
      <c r="AE583" s="20">
        <f t="shared" si="27"/>
        <v>0.68579999999999997</v>
      </c>
    </row>
    <row r="584" spans="1:31">
      <c r="A584" s="83">
        <v>13060</v>
      </c>
      <c r="B584" s="83">
        <v>16013</v>
      </c>
      <c r="C584" s="85">
        <v>99913</v>
      </c>
      <c r="D584" s="78" t="s">
        <v>117</v>
      </c>
      <c r="E584" s="79" t="s">
        <v>1039</v>
      </c>
      <c r="F584" s="34" t="s">
        <v>1034</v>
      </c>
      <c r="G584" s="24" t="s">
        <v>97</v>
      </c>
      <c r="H584" s="80">
        <f t="shared" si="29"/>
        <v>0.68579999999999997</v>
      </c>
      <c r="I584" s="25">
        <f>ROUND(('NEW Reference'!B$6*List!$H584)+'NEW Reference'!B$7,0)</f>
        <v>1007</v>
      </c>
      <c r="J584" s="25">
        <f>ROUND(('NEW Reference'!C$6*List!$H584)+'NEW Reference'!C$7,0)</f>
        <v>1501</v>
      </c>
      <c r="K584" s="25">
        <f>ROUND(('NEW Reference'!D$6*List!$H584)+'NEW Reference'!D$7,0)</f>
        <v>1799</v>
      </c>
      <c r="L584" s="25">
        <f>ROUND(('NEW Reference'!E$6*List!$H584)+'NEW Reference'!E$7,0)</f>
        <v>2224</v>
      </c>
      <c r="M584" s="25">
        <f>ROUND(('NEW Reference'!F$6*List!$H584)+'NEW Reference'!F$7,0)</f>
        <v>2317</v>
      </c>
      <c r="N584" s="25">
        <f>ROUND(('NEW Reference'!G$6*List!$H584)+'NEW Reference'!G$7,0)</f>
        <v>2623</v>
      </c>
      <c r="O584" s="25">
        <f>ROUND(('NEW Reference'!H$6*List!$H584)+'NEW Reference'!H$7,0)</f>
        <v>2723</v>
      </c>
      <c r="P584" s="25">
        <f>ROUND(('NEW Reference'!I$6*List!$H584)+'NEW Reference'!I$7,0)</f>
        <v>2830</v>
      </c>
      <c r="Q584" s="25">
        <f>ROUND(('NEW Reference'!J$6*List!$H584)+'NEW Reference'!J$7,0)</f>
        <v>3277</v>
      </c>
      <c r="R584" s="25">
        <f>ROUND(('NEW Reference'!K$6*List!$H584)+'NEW Reference'!K$7,0)</f>
        <v>3380</v>
      </c>
      <c r="S584" s="25">
        <f>ROUND(('NEW Reference'!L$6*List!$H584)+'NEW Reference'!L$7,0)</f>
        <v>3648</v>
      </c>
      <c r="T584" s="25">
        <f>ROUND(('NEW Reference'!M$6*List!$H584)+'NEW Reference'!M$7,0)</f>
        <v>4356</v>
      </c>
      <c r="U584" s="25">
        <f>ROUND(('NEW Reference'!N$6*List!$H584)+'NEW Reference'!N$7,0)</f>
        <v>17578</v>
      </c>
      <c r="V584" s="26">
        <f>ROUND(('NEW Reference'!O$6*List!$H584)+'NEW Reference'!O$7,0)</f>
        <v>653</v>
      </c>
      <c r="W584" s="26">
        <f>ROUND(('NEW Reference'!P$6*List!$H584)+'NEW Reference'!P$7,0)</f>
        <v>921</v>
      </c>
      <c r="X584" s="26">
        <f>ROUND(('NEW Reference'!Q$6*List!$H584)+'NEW Reference'!Q$7,0)</f>
        <v>460</v>
      </c>
      <c r="Z584" s="3" t="str">
        <f t="shared" si="28"/>
        <v>BLAINE, Idaho</v>
      </c>
      <c r="AA584" s="79" t="s">
        <v>1039</v>
      </c>
      <c r="AB584" s="28" t="s">
        <v>91</v>
      </c>
      <c r="AC584" s="30" t="s">
        <v>1034</v>
      </c>
      <c r="AD584" s="31"/>
      <c r="AE584" s="20">
        <f t="shared" si="27"/>
        <v>0.68579999999999997</v>
      </c>
    </row>
    <row r="585" spans="1:31">
      <c r="A585" s="83">
        <v>13070</v>
      </c>
      <c r="B585" s="83">
        <v>16015</v>
      </c>
      <c r="C585" s="85">
        <v>14260</v>
      </c>
      <c r="D585" s="78" t="s">
        <v>294</v>
      </c>
      <c r="E585" s="79" t="s">
        <v>1040</v>
      </c>
      <c r="F585" s="33" t="s">
        <v>1034</v>
      </c>
      <c r="G585" s="24" t="s">
        <v>90</v>
      </c>
      <c r="H585" s="80">
        <f t="shared" si="29"/>
        <v>0.97209999999999996</v>
      </c>
      <c r="I585" s="25">
        <f>ROUND(('NEW Reference'!B$6*List!$H585)+'NEW Reference'!B$7,0)</f>
        <v>1289</v>
      </c>
      <c r="J585" s="25">
        <f>ROUND(('NEW Reference'!C$6*List!$H585)+'NEW Reference'!C$7,0)</f>
        <v>1922</v>
      </c>
      <c r="K585" s="25">
        <f>ROUND(('NEW Reference'!D$6*List!$H585)+'NEW Reference'!D$7,0)</f>
        <v>2303</v>
      </c>
      <c r="L585" s="25">
        <f>ROUND(('NEW Reference'!E$6*List!$H585)+'NEW Reference'!E$7,0)</f>
        <v>2848</v>
      </c>
      <c r="M585" s="25">
        <f>ROUND(('NEW Reference'!F$6*List!$H585)+'NEW Reference'!F$7,0)</f>
        <v>2967</v>
      </c>
      <c r="N585" s="25">
        <f>ROUND(('NEW Reference'!G$6*List!$H585)+'NEW Reference'!G$7,0)</f>
        <v>3358</v>
      </c>
      <c r="O585" s="25">
        <f>ROUND(('NEW Reference'!H$6*List!$H585)+'NEW Reference'!H$7,0)</f>
        <v>3487</v>
      </c>
      <c r="P585" s="25">
        <f>ROUND(('NEW Reference'!I$6*List!$H585)+'NEW Reference'!I$7,0)</f>
        <v>3623</v>
      </c>
      <c r="Q585" s="25">
        <f>ROUND(('NEW Reference'!J$6*List!$H585)+'NEW Reference'!J$7,0)</f>
        <v>4196</v>
      </c>
      <c r="R585" s="25">
        <f>ROUND(('NEW Reference'!K$6*List!$H585)+'NEW Reference'!K$7,0)</f>
        <v>4328</v>
      </c>
      <c r="S585" s="25">
        <f>ROUND(('NEW Reference'!L$6*List!$H585)+'NEW Reference'!L$7,0)</f>
        <v>4671</v>
      </c>
      <c r="T585" s="25">
        <f>ROUND(('NEW Reference'!M$6*List!$H585)+'NEW Reference'!M$7,0)</f>
        <v>5578</v>
      </c>
      <c r="U585" s="25">
        <f>ROUND(('NEW Reference'!N$6*List!$H585)+'NEW Reference'!N$7,0)</f>
        <v>22507</v>
      </c>
      <c r="V585" s="26">
        <f>ROUND(('NEW Reference'!O$6*List!$H585)+'NEW Reference'!O$7,0)</f>
        <v>837</v>
      </c>
      <c r="W585" s="26">
        <f>ROUND(('NEW Reference'!P$6*List!$H585)+'NEW Reference'!P$7,0)</f>
        <v>1179</v>
      </c>
      <c r="X585" s="26">
        <f>ROUND(('NEW Reference'!Q$6*List!$H585)+'NEW Reference'!Q$7,0)</f>
        <v>590</v>
      </c>
      <c r="Z585" s="3" t="str">
        <f t="shared" si="28"/>
        <v>BOISE, Idaho</v>
      </c>
      <c r="AA585" s="79" t="s">
        <v>1040</v>
      </c>
      <c r="AB585" s="28" t="s">
        <v>91</v>
      </c>
      <c r="AC585" s="23" t="s">
        <v>1034</v>
      </c>
      <c r="AD585" s="29"/>
      <c r="AE585" s="20">
        <f t="shared" si="27"/>
        <v>0.97209999999999996</v>
      </c>
    </row>
    <row r="586" spans="1:31">
      <c r="A586" s="83">
        <v>13080</v>
      </c>
      <c r="B586" s="83">
        <v>16017</v>
      </c>
      <c r="C586" s="85">
        <v>99913</v>
      </c>
      <c r="D586" s="78" t="s">
        <v>117</v>
      </c>
      <c r="E586" s="79" t="s">
        <v>1041</v>
      </c>
      <c r="F586" s="34" t="s">
        <v>1034</v>
      </c>
      <c r="G586" s="24" t="s">
        <v>97</v>
      </c>
      <c r="H586" s="80">
        <f t="shared" si="29"/>
        <v>0.68579999999999997</v>
      </c>
      <c r="I586" s="25">
        <f>ROUND(('NEW Reference'!B$6*List!$H586)+'NEW Reference'!B$7,0)</f>
        <v>1007</v>
      </c>
      <c r="J586" s="25">
        <f>ROUND(('NEW Reference'!C$6*List!$H586)+'NEW Reference'!C$7,0)</f>
        <v>1501</v>
      </c>
      <c r="K586" s="25">
        <f>ROUND(('NEW Reference'!D$6*List!$H586)+'NEW Reference'!D$7,0)</f>
        <v>1799</v>
      </c>
      <c r="L586" s="25">
        <f>ROUND(('NEW Reference'!E$6*List!$H586)+'NEW Reference'!E$7,0)</f>
        <v>2224</v>
      </c>
      <c r="M586" s="25">
        <f>ROUND(('NEW Reference'!F$6*List!$H586)+'NEW Reference'!F$7,0)</f>
        <v>2317</v>
      </c>
      <c r="N586" s="25">
        <f>ROUND(('NEW Reference'!G$6*List!$H586)+'NEW Reference'!G$7,0)</f>
        <v>2623</v>
      </c>
      <c r="O586" s="25">
        <f>ROUND(('NEW Reference'!H$6*List!$H586)+'NEW Reference'!H$7,0)</f>
        <v>2723</v>
      </c>
      <c r="P586" s="25">
        <f>ROUND(('NEW Reference'!I$6*List!$H586)+'NEW Reference'!I$7,0)</f>
        <v>2830</v>
      </c>
      <c r="Q586" s="25">
        <f>ROUND(('NEW Reference'!J$6*List!$H586)+'NEW Reference'!J$7,0)</f>
        <v>3277</v>
      </c>
      <c r="R586" s="25">
        <f>ROUND(('NEW Reference'!K$6*List!$H586)+'NEW Reference'!K$7,0)</f>
        <v>3380</v>
      </c>
      <c r="S586" s="25">
        <f>ROUND(('NEW Reference'!L$6*List!$H586)+'NEW Reference'!L$7,0)</f>
        <v>3648</v>
      </c>
      <c r="T586" s="25">
        <f>ROUND(('NEW Reference'!M$6*List!$H586)+'NEW Reference'!M$7,0)</f>
        <v>4356</v>
      </c>
      <c r="U586" s="25">
        <f>ROUND(('NEW Reference'!N$6*List!$H586)+'NEW Reference'!N$7,0)</f>
        <v>17578</v>
      </c>
      <c r="V586" s="26">
        <f>ROUND(('NEW Reference'!O$6*List!$H586)+'NEW Reference'!O$7,0)</f>
        <v>653</v>
      </c>
      <c r="W586" s="26">
        <f>ROUND(('NEW Reference'!P$6*List!$H586)+'NEW Reference'!P$7,0)</f>
        <v>921</v>
      </c>
      <c r="X586" s="26">
        <f>ROUND(('NEW Reference'!Q$6*List!$H586)+'NEW Reference'!Q$7,0)</f>
        <v>460</v>
      </c>
      <c r="Z586" s="3" t="str">
        <f t="shared" si="28"/>
        <v>BONNER, Idaho</v>
      </c>
      <c r="AA586" s="79" t="s">
        <v>1041</v>
      </c>
      <c r="AB586" s="28" t="s">
        <v>91</v>
      </c>
      <c r="AC586" s="23" t="s">
        <v>1034</v>
      </c>
      <c r="AD586" s="29"/>
      <c r="AE586" s="20">
        <f t="shared" si="27"/>
        <v>0.68579999999999997</v>
      </c>
    </row>
    <row r="587" spans="1:31">
      <c r="A587" s="83">
        <v>13090</v>
      </c>
      <c r="B587" s="83">
        <v>16019</v>
      </c>
      <c r="C587" s="85">
        <v>26820</v>
      </c>
      <c r="D587" s="78" t="s">
        <v>535</v>
      </c>
      <c r="E587" s="79" t="s">
        <v>1042</v>
      </c>
      <c r="F587" s="33" t="s">
        <v>1034</v>
      </c>
      <c r="G587" s="24" t="s">
        <v>90</v>
      </c>
      <c r="H587" s="80">
        <f t="shared" si="29"/>
        <v>0.80400000000000005</v>
      </c>
      <c r="I587" s="25">
        <f>ROUND(('NEW Reference'!B$6*List!$H587)+'NEW Reference'!B$7,0)</f>
        <v>1123</v>
      </c>
      <c r="J587" s="25">
        <f>ROUND(('NEW Reference'!C$6*List!$H587)+'NEW Reference'!C$7,0)</f>
        <v>1675</v>
      </c>
      <c r="K587" s="25">
        <f>ROUND(('NEW Reference'!D$6*List!$H587)+'NEW Reference'!D$7,0)</f>
        <v>2007</v>
      </c>
      <c r="L587" s="25">
        <f>ROUND(('NEW Reference'!E$6*List!$H587)+'NEW Reference'!E$7,0)</f>
        <v>2481</v>
      </c>
      <c r="M587" s="25">
        <f>ROUND(('NEW Reference'!F$6*List!$H587)+'NEW Reference'!F$7,0)</f>
        <v>2585</v>
      </c>
      <c r="N587" s="25">
        <f>ROUND(('NEW Reference'!G$6*List!$H587)+'NEW Reference'!G$7,0)</f>
        <v>2926</v>
      </c>
      <c r="O587" s="25">
        <f>ROUND(('NEW Reference'!H$6*List!$H587)+'NEW Reference'!H$7,0)</f>
        <v>3038</v>
      </c>
      <c r="P587" s="25">
        <f>ROUND(('NEW Reference'!I$6*List!$H587)+'NEW Reference'!I$7,0)</f>
        <v>3157</v>
      </c>
      <c r="Q587" s="25">
        <f>ROUND(('NEW Reference'!J$6*List!$H587)+'NEW Reference'!J$7,0)</f>
        <v>3656</v>
      </c>
      <c r="R587" s="25">
        <f>ROUND(('NEW Reference'!K$6*List!$H587)+'NEW Reference'!K$7,0)</f>
        <v>3772</v>
      </c>
      <c r="S587" s="25">
        <f>ROUND(('NEW Reference'!L$6*List!$H587)+'NEW Reference'!L$7,0)</f>
        <v>4070</v>
      </c>
      <c r="T587" s="25">
        <f>ROUND(('NEW Reference'!M$6*List!$H587)+'NEW Reference'!M$7,0)</f>
        <v>4861</v>
      </c>
      <c r="U587" s="25">
        <f>ROUND(('NEW Reference'!N$6*List!$H587)+'NEW Reference'!N$7,0)</f>
        <v>19613</v>
      </c>
      <c r="V587" s="26">
        <f>ROUND(('NEW Reference'!O$6*List!$H587)+'NEW Reference'!O$7,0)</f>
        <v>729</v>
      </c>
      <c r="W587" s="26">
        <f>ROUND(('NEW Reference'!P$6*List!$H587)+'NEW Reference'!P$7,0)</f>
        <v>1027</v>
      </c>
      <c r="X587" s="26">
        <f>ROUND(('NEW Reference'!Q$6*List!$H587)+'NEW Reference'!Q$7,0)</f>
        <v>514</v>
      </c>
      <c r="Z587" s="3" t="str">
        <f t="shared" si="28"/>
        <v>BONNEVILLE, Idaho</v>
      </c>
      <c r="AA587" s="79" t="s">
        <v>1042</v>
      </c>
      <c r="AB587" s="28" t="s">
        <v>91</v>
      </c>
      <c r="AC587" s="30" t="s">
        <v>1034</v>
      </c>
      <c r="AD587" s="31"/>
      <c r="AE587" s="20">
        <f t="shared" si="27"/>
        <v>0.80400000000000005</v>
      </c>
    </row>
    <row r="588" spans="1:31">
      <c r="A588" s="83">
        <v>13100</v>
      </c>
      <c r="B588" s="83">
        <v>16021</v>
      </c>
      <c r="C588" s="85">
        <v>99913</v>
      </c>
      <c r="D588" s="78" t="s">
        <v>117</v>
      </c>
      <c r="E588" s="79" t="s">
        <v>1043</v>
      </c>
      <c r="F588" s="34" t="s">
        <v>1034</v>
      </c>
      <c r="G588" s="24" t="s">
        <v>97</v>
      </c>
      <c r="H588" s="80">
        <f t="shared" si="29"/>
        <v>0.68579999999999997</v>
      </c>
      <c r="I588" s="25">
        <f>ROUND(('NEW Reference'!B$6*List!$H588)+'NEW Reference'!B$7,0)</f>
        <v>1007</v>
      </c>
      <c r="J588" s="25">
        <f>ROUND(('NEW Reference'!C$6*List!$H588)+'NEW Reference'!C$7,0)</f>
        <v>1501</v>
      </c>
      <c r="K588" s="25">
        <f>ROUND(('NEW Reference'!D$6*List!$H588)+'NEW Reference'!D$7,0)</f>
        <v>1799</v>
      </c>
      <c r="L588" s="25">
        <f>ROUND(('NEW Reference'!E$6*List!$H588)+'NEW Reference'!E$7,0)</f>
        <v>2224</v>
      </c>
      <c r="M588" s="25">
        <f>ROUND(('NEW Reference'!F$6*List!$H588)+'NEW Reference'!F$7,0)</f>
        <v>2317</v>
      </c>
      <c r="N588" s="25">
        <f>ROUND(('NEW Reference'!G$6*List!$H588)+'NEW Reference'!G$7,0)</f>
        <v>2623</v>
      </c>
      <c r="O588" s="25">
        <f>ROUND(('NEW Reference'!H$6*List!$H588)+'NEW Reference'!H$7,0)</f>
        <v>2723</v>
      </c>
      <c r="P588" s="25">
        <f>ROUND(('NEW Reference'!I$6*List!$H588)+'NEW Reference'!I$7,0)</f>
        <v>2830</v>
      </c>
      <c r="Q588" s="25">
        <f>ROUND(('NEW Reference'!J$6*List!$H588)+'NEW Reference'!J$7,0)</f>
        <v>3277</v>
      </c>
      <c r="R588" s="25">
        <f>ROUND(('NEW Reference'!K$6*List!$H588)+'NEW Reference'!K$7,0)</f>
        <v>3380</v>
      </c>
      <c r="S588" s="25">
        <f>ROUND(('NEW Reference'!L$6*List!$H588)+'NEW Reference'!L$7,0)</f>
        <v>3648</v>
      </c>
      <c r="T588" s="25">
        <f>ROUND(('NEW Reference'!M$6*List!$H588)+'NEW Reference'!M$7,0)</f>
        <v>4356</v>
      </c>
      <c r="U588" s="25">
        <f>ROUND(('NEW Reference'!N$6*List!$H588)+'NEW Reference'!N$7,0)</f>
        <v>17578</v>
      </c>
      <c r="V588" s="26">
        <f>ROUND(('NEW Reference'!O$6*List!$H588)+'NEW Reference'!O$7,0)</f>
        <v>653</v>
      </c>
      <c r="W588" s="26">
        <f>ROUND(('NEW Reference'!P$6*List!$H588)+'NEW Reference'!P$7,0)</f>
        <v>921</v>
      </c>
      <c r="X588" s="26">
        <f>ROUND(('NEW Reference'!Q$6*List!$H588)+'NEW Reference'!Q$7,0)</f>
        <v>460</v>
      </c>
      <c r="Z588" s="3" t="str">
        <f t="shared" si="28"/>
        <v>BOUNDARY, Idaho</v>
      </c>
      <c r="AA588" s="79" t="s">
        <v>1043</v>
      </c>
      <c r="AB588" s="28" t="s">
        <v>91</v>
      </c>
      <c r="AC588" s="23" t="s">
        <v>1034</v>
      </c>
      <c r="AD588" s="29"/>
      <c r="AE588" s="20">
        <f t="shared" si="27"/>
        <v>0.68579999999999997</v>
      </c>
    </row>
    <row r="589" spans="1:31">
      <c r="A589" s="83">
        <v>13110</v>
      </c>
      <c r="B589" s="83">
        <v>16023</v>
      </c>
      <c r="C589" s="85">
        <v>26820</v>
      </c>
      <c r="D589" s="78" t="s">
        <v>535</v>
      </c>
      <c r="E589" s="79" t="s">
        <v>474</v>
      </c>
      <c r="F589" s="33" t="s">
        <v>1034</v>
      </c>
      <c r="G589" s="24" t="s">
        <v>90</v>
      </c>
      <c r="H589" s="80">
        <f t="shared" si="29"/>
        <v>0.80400000000000005</v>
      </c>
      <c r="I589" s="25">
        <f>ROUND(('NEW Reference'!B$6*List!$H589)+'NEW Reference'!B$7,0)</f>
        <v>1123</v>
      </c>
      <c r="J589" s="25">
        <f>ROUND(('NEW Reference'!C$6*List!$H589)+'NEW Reference'!C$7,0)</f>
        <v>1675</v>
      </c>
      <c r="K589" s="25">
        <f>ROUND(('NEW Reference'!D$6*List!$H589)+'NEW Reference'!D$7,0)</f>
        <v>2007</v>
      </c>
      <c r="L589" s="25">
        <f>ROUND(('NEW Reference'!E$6*List!$H589)+'NEW Reference'!E$7,0)</f>
        <v>2481</v>
      </c>
      <c r="M589" s="25">
        <f>ROUND(('NEW Reference'!F$6*List!$H589)+'NEW Reference'!F$7,0)</f>
        <v>2585</v>
      </c>
      <c r="N589" s="25">
        <f>ROUND(('NEW Reference'!G$6*List!$H589)+'NEW Reference'!G$7,0)</f>
        <v>2926</v>
      </c>
      <c r="O589" s="25">
        <f>ROUND(('NEW Reference'!H$6*List!$H589)+'NEW Reference'!H$7,0)</f>
        <v>3038</v>
      </c>
      <c r="P589" s="25">
        <f>ROUND(('NEW Reference'!I$6*List!$H589)+'NEW Reference'!I$7,0)</f>
        <v>3157</v>
      </c>
      <c r="Q589" s="25">
        <f>ROUND(('NEW Reference'!J$6*List!$H589)+'NEW Reference'!J$7,0)</f>
        <v>3656</v>
      </c>
      <c r="R589" s="25">
        <f>ROUND(('NEW Reference'!K$6*List!$H589)+'NEW Reference'!K$7,0)</f>
        <v>3772</v>
      </c>
      <c r="S589" s="25">
        <f>ROUND(('NEW Reference'!L$6*List!$H589)+'NEW Reference'!L$7,0)</f>
        <v>4070</v>
      </c>
      <c r="T589" s="25">
        <f>ROUND(('NEW Reference'!M$6*List!$H589)+'NEW Reference'!M$7,0)</f>
        <v>4861</v>
      </c>
      <c r="U589" s="25">
        <f>ROUND(('NEW Reference'!N$6*List!$H589)+'NEW Reference'!N$7,0)</f>
        <v>19613</v>
      </c>
      <c r="V589" s="26">
        <f>ROUND(('NEW Reference'!O$6*List!$H589)+'NEW Reference'!O$7,0)</f>
        <v>729</v>
      </c>
      <c r="W589" s="26">
        <f>ROUND(('NEW Reference'!P$6*List!$H589)+'NEW Reference'!P$7,0)</f>
        <v>1027</v>
      </c>
      <c r="X589" s="26">
        <f>ROUND(('NEW Reference'!Q$6*List!$H589)+'NEW Reference'!Q$7,0)</f>
        <v>514</v>
      </c>
      <c r="Z589" s="3" t="str">
        <f t="shared" si="28"/>
        <v>BUTTE, Idaho</v>
      </c>
      <c r="AA589" s="79" t="s">
        <v>474</v>
      </c>
      <c r="AB589" s="28" t="s">
        <v>91</v>
      </c>
      <c r="AC589" s="23" t="s">
        <v>1034</v>
      </c>
      <c r="AD589" s="29"/>
      <c r="AE589" s="20">
        <f t="shared" si="27"/>
        <v>0.80400000000000005</v>
      </c>
    </row>
    <row r="590" spans="1:31">
      <c r="A590" s="83">
        <v>13120</v>
      </c>
      <c r="B590" s="83">
        <v>16025</v>
      </c>
      <c r="C590" s="85">
        <v>99913</v>
      </c>
      <c r="D590" s="78" t="s">
        <v>117</v>
      </c>
      <c r="E590" s="79" t="s">
        <v>1044</v>
      </c>
      <c r="F590" s="34" t="s">
        <v>1034</v>
      </c>
      <c r="G590" s="24" t="s">
        <v>97</v>
      </c>
      <c r="H590" s="80">
        <f t="shared" si="29"/>
        <v>0.68579999999999997</v>
      </c>
      <c r="I590" s="25">
        <f>ROUND(('NEW Reference'!B$6*List!$H590)+'NEW Reference'!B$7,0)</f>
        <v>1007</v>
      </c>
      <c r="J590" s="25">
        <f>ROUND(('NEW Reference'!C$6*List!$H590)+'NEW Reference'!C$7,0)</f>
        <v>1501</v>
      </c>
      <c r="K590" s="25">
        <f>ROUND(('NEW Reference'!D$6*List!$H590)+'NEW Reference'!D$7,0)</f>
        <v>1799</v>
      </c>
      <c r="L590" s="25">
        <f>ROUND(('NEW Reference'!E$6*List!$H590)+'NEW Reference'!E$7,0)</f>
        <v>2224</v>
      </c>
      <c r="M590" s="25">
        <f>ROUND(('NEW Reference'!F$6*List!$H590)+'NEW Reference'!F$7,0)</f>
        <v>2317</v>
      </c>
      <c r="N590" s="25">
        <f>ROUND(('NEW Reference'!G$6*List!$H590)+'NEW Reference'!G$7,0)</f>
        <v>2623</v>
      </c>
      <c r="O590" s="25">
        <f>ROUND(('NEW Reference'!H$6*List!$H590)+'NEW Reference'!H$7,0)</f>
        <v>2723</v>
      </c>
      <c r="P590" s="25">
        <f>ROUND(('NEW Reference'!I$6*List!$H590)+'NEW Reference'!I$7,0)</f>
        <v>2830</v>
      </c>
      <c r="Q590" s="25">
        <f>ROUND(('NEW Reference'!J$6*List!$H590)+'NEW Reference'!J$7,0)</f>
        <v>3277</v>
      </c>
      <c r="R590" s="25">
        <f>ROUND(('NEW Reference'!K$6*List!$H590)+'NEW Reference'!K$7,0)</f>
        <v>3380</v>
      </c>
      <c r="S590" s="25">
        <f>ROUND(('NEW Reference'!L$6*List!$H590)+'NEW Reference'!L$7,0)</f>
        <v>3648</v>
      </c>
      <c r="T590" s="25">
        <f>ROUND(('NEW Reference'!M$6*List!$H590)+'NEW Reference'!M$7,0)</f>
        <v>4356</v>
      </c>
      <c r="U590" s="25">
        <f>ROUND(('NEW Reference'!N$6*List!$H590)+'NEW Reference'!N$7,0)</f>
        <v>17578</v>
      </c>
      <c r="V590" s="26">
        <f>ROUND(('NEW Reference'!O$6*List!$H590)+'NEW Reference'!O$7,0)</f>
        <v>653</v>
      </c>
      <c r="W590" s="26">
        <f>ROUND(('NEW Reference'!P$6*List!$H590)+'NEW Reference'!P$7,0)</f>
        <v>921</v>
      </c>
      <c r="X590" s="26">
        <f>ROUND(('NEW Reference'!Q$6*List!$H590)+'NEW Reference'!Q$7,0)</f>
        <v>460</v>
      </c>
      <c r="Z590" s="3" t="str">
        <f t="shared" si="28"/>
        <v>CAMAS, Idaho</v>
      </c>
      <c r="AA590" s="79" t="s">
        <v>1044</v>
      </c>
      <c r="AB590" s="28" t="s">
        <v>91</v>
      </c>
      <c r="AC590" s="30" t="s">
        <v>1034</v>
      </c>
      <c r="AD590" s="31"/>
      <c r="AE590" s="20">
        <f t="shared" ref="AE590:AE653" si="30">IFERROR(INDEX($AH:$AH,MATCH($C590,$AF:$AF,0)),"")</f>
        <v>0.68579999999999997</v>
      </c>
    </row>
    <row r="591" spans="1:31">
      <c r="A591" s="83">
        <v>13130</v>
      </c>
      <c r="B591" s="83">
        <v>16027</v>
      </c>
      <c r="C591" s="85">
        <v>14260</v>
      </c>
      <c r="D591" s="78" t="s">
        <v>294</v>
      </c>
      <c r="E591" s="79" t="s">
        <v>1045</v>
      </c>
      <c r="F591" s="33" t="s">
        <v>1034</v>
      </c>
      <c r="G591" s="24" t="s">
        <v>90</v>
      </c>
      <c r="H591" s="80">
        <f t="shared" si="29"/>
        <v>0.97209999999999996</v>
      </c>
      <c r="I591" s="25">
        <f>ROUND(('NEW Reference'!B$6*List!$H591)+'NEW Reference'!B$7,0)</f>
        <v>1289</v>
      </c>
      <c r="J591" s="25">
        <f>ROUND(('NEW Reference'!C$6*List!$H591)+'NEW Reference'!C$7,0)</f>
        <v>1922</v>
      </c>
      <c r="K591" s="25">
        <f>ROUND(('NEW Reference'!D$6*List!$H591)+'NEW Reference'!D$7,0)</f>
        <v>2303</v>
      </c>
      <c r="L591" s="25">
        <f>ROUND(('NEW Reference'!E$6*List!$H591)+'NEW Reference'!E$7,0)</f>
        <v>2848</v>
      </c>
      <c r="M591" s="25">
        <f>ROUND(('NEW Reference'!F$6*List!$H591)+'NEW Reference'!F$7,0)</f>
        <v>2967</v>
      </c>
      <c r="N591" s="25">
        <f>ROUND(('NEW Reference'!G$6*List!$H591)+'NEW Reference'!G$7,0)</f>
        <v>3358</v>
      </c>
      <c r="O591" s="25">
        <f>ROUND(('NEW Reference'!H$6*List!$H591)+'NEW Reference'!H$7,0)</f>
        <v>3487</v>
      </c>
      <c r="P591" s="25">
        <f>ROUND(('NEW Reference'!I$6*List!$H591)+'NEW Reference'!I$7,0)</f>
        <v>3623</v>
      </c>
      <c r="Q591" s="25">
        <f>ROUND(('NEW Reference'!J$6*List!$H591)+'NEW Reference'!J$7,0)</f>
        <v>4196</v>
      </c>
      <c r="R591" s="25">
        <f>ROUND(('NEW Reference'!K$6*List!$H591)+'NEW Reference'!K$7,0)</f>
        <v>4328</v>
      </c>
      <c r="S591" s="25">
        <f>ROUND(('NEW Reference'!L$6*List!$H591)+'NEW Reference'!L$7,0)</f>
        <v>4671</v>
      </c>
      <c r="T591" s="25">
        <f>ROUND(('NEW Reference'!M$6*List!$H591)+'NEW Reference'!M$7,0)</f>
        <v>5578</v>
      </c>
      <c r="U591" s="25">
        <f>ROUND(('NEW Reference'!N$6*List!$H591)+'NEW Reference'!N$7,0)</f>
        <v>22507</v>
      </c>
      <c r="V591" s="26">
        <f>ROUND(('NEW Reference'!O$6*List!$H591)+'NEW Reference'!O$7,0)</f>
        <v>837</v>
      </c>
      <c r="W591" s="26">
        <f>ROUND(('NEW Reference'!P$6*List!$H591)+'NEW Reference'!P$7,0)</f>
        <v>1179</v>
      </c>
      <c r="X591" s="26">
        <f>ROUND(('NEW Reference'!Q$6*List!$H591)+'NEW Reference'!Q$7,0)</f>
        <v>590</v>
      </c>
      <c r="Z591" s="3" t="str">
        <f t="shared" si="28"/>
        <v>CANYON, Idaho</v>
      </c>
      <c r="AA591" s="79" t="s">
        <v>1045</v>
      </c>
      <c r="AB591" s="28" t="s">
        <v>91</v>
      </c>
      <c r="AC591" s="23" t="s">
        <v>1034</v>
      </c>
      <c r="AD591" s="29"/>
      <c r="AE591" s="20">
        <f t="shared" si="30"/>
        <v>0.97209999999999996</v>
      </c>
    </row>
    <row r="592" spans="1:31">
      <c r="A592" s="83">
        <v>13140</v>
      </c>
      <c r="B592" s="83">
        <v>16029</v>
      </c>
      <c r="C592" s="85">
        <v>99913</v>
      </c>
      <c r="D592" s="78" t="s">
        <v>117</v>
      </c>
      <c r="E592" s="79" t="s">
        <v>1046</v>
      </c>
      <c r="F592" s="34" t="s">
        <v>1034</v>
      </c>
      <c r="G592" s="24" t="s">
        <v>97</v>
      </c>
      <c r="H592" s="80">
        <f t="shared" si="29"/>
        <v>0.68579999999999997</v>
      </c>
      <c r="I592" s="25">
        <f>ROUND(('NEW Reference'!B$6*List!$H592)+'NEW Reference'!B$7,0)</f>
        <v>1007</v>
      </c>
      <c r="J592" s="25">
        <f>ROUND(('NEW Reference'!C$6*List!$H592)+'NEW Reference'!C$7,0)</f>
        <v>1501</v>
      </c>
      <c r="K592" s="25">
        <f>ROUND(('NEW Reference'!D$6*List!$H592)+'NEW Reference'!D$7,0)</f>
        <v>1799</v>
      </c>
      <c r="L592" s="25">
        <f>ROUND(('NEW Reference'!E$6*List!$H592)+'NEW Reference'!E$7,0)</f>
        <v>2224</v>
      </c>
      <c r="M592" s="25">
        <f>ROUND(('NEW Reference'!F$6*List!$H592)+'NEW Reference'!F$7,0)</f>
        <v>2317</v>
      </c>
      <c r="N592" s="25">
        <f>ROUND(('NEW Reference'!G$6*List!$H592)+'NEW Reference'!G$7,0)</f>
        <v>2623</v>
      </c>
      <c r="O592" s="25">
        <f>ROUND(('NEW Reference'!H$6*List!$H592)+'NEW Reference'!H$7,0)</f>
        <v>2723</v>
      </c>
      <c r="P592" s="25">
        <f>ROUND(('NEW Reference'!I$6*List!$H592)+'NEW Reference'!I$7,0)</f>
        <v>2830</v>
      </c>
      <c r="Q592" s="25">
        <f>ROUND(('NEW Reference'!J$6*List!$H592)+'NEW Reference'!J$7,0)</f>
        <v>3277</v>
      </c>
      <c r="R592" s="25">
        <f>ROUND(('NEW Reference'!K$6*List!$H592)+'NEW Reference'!K$7,0)</f>
        <v>3380</v>
      </c>
      <c r="S592" s="25">
        <f>ROUND(('NEW Reference'!L$6*List!$H592)+'NEW Reference'!L$7,0)</f>
        <v>3648</v>
      </c>
      <c r="T592" s="25">
        <f>ROUND(('NEW Reference'!M$6*List!$H592)+'NEW Reference'!M$7,0)</f>
        <v>4356</v>
      </c>
      <c r="U592" s="25">
        <f>ROUND(('NEW Reference'!N$6*List!$H592)+'NEW Reference'!N$7,0)</f>
        <v>17578</v>
      </c>
      <c r="V592" s="26">
        <f>ROUND(('NEW Reference'!O$6*List!$H592)+'NEW Reference'!O$7,0)</f>
        <v>653</v>
      </c>
      <c r="W592" s="26">
        <f>ROUND(('NEW Reference'!P$6*List!$H592)+'NEW Reference'!P$7,0)</f>
        <v>921</v>
      </c>
      <c r="X592" s="26">
        <f>ROUND(('NEW Reference'!Q$6*List!$H592)+'NEW Reference'!Q$7,0)</f>
        <v>460</v>
      </c>
      <c r="Z592" s="3" t="str">
        <f t="shared" si="28"/>
        <v>CARIBOU, Idaho</v>
      </c>
      <c r="AA592" s="79" t="s">
        <v>1046</v>
      </c>
      <c r="AB592" s="28" t="s">
        <v>91</v>
      </c>
      <c r="AC592" s="30" t="s">
        <v>1034</v>
      </c>
      <c r="AD592" s="31"/>
      <c r="AE592" s="20">
        <f t="shared" si="30"/>
        <v>0.68579999999999997</v>
      </c>
    </row>
    <row r="593" spans="1:31">
      <c r="A593" s="83">
        <v>13150</v>
      </c>
      <c r="B593" s="83">
        <v>16031</v>
      </c>
      <c r="C593" s="85">
        <v>99913</v>
      </c>
      <c r="D593" s="78" t="s">
        <v>117</v>
      </c>
      <c r="E593" s="79" t="s">
        <v>1047</v>
      </c>
      <c r="F593" s="34" t="s">
        <v>1034</v>
      </c>
      <c r="G593" s="24" t="s">
        <v>97</v>
      </c>
      <c r="H593" s="80">
        <f t="shared" si="29"/>
        <v>0.68579999999999997</v>
      </c>
      <c r="I593" s="25">
        <f>ROUND(('NEW Reference'!B$6*List!$H593)+'NEW Reference'!B$7,0)</f>
        <v>1007</v>
      </c>
      <c r="J593" s="25">
        <f>ROUND(('NEW Reference'!C$6*List!$H593)+'NEW Reference'!C$7,0)</f>
        <v>1501</v>
      </c>
      <c r="K593" s="25">
        <f>ROUND(('NEW Reference'!D$6*List!$H593)+'NEW Reference'!D$7,0)</f>
        <v>1799</v>
      </c>
      <c r="L593" s="25">
        <f>ROUND(('NEW Reference'!E$6*List!$H593)+'NEW Reference'!E$7,0)</f>
        <v>2224</v>
      </c>
      <c r="M593" s="25">
        <f>ROUND(('NEW Reference'!F$6*List!$H593)+'NEW Reference'!F$7,0)</f>
        <v>2317</v>
      </c>
      <c r="N593" s="25">
        <f>ROUND(('NEW Reference'!G$6*List!$H593)+'NEW Reference'!G$7,0)</f>
        <v>2623</v>
      </c>
      <c r="O593" s="25">
        <f>ROUND(('NEW Reference'!H$6*List!$H593)+'NEW Reference'!H$7,0)</f>
        <v>2723</v>
      </c>
      <c r="P593" s="25">
        <f>ROUND(('NEW Reference'!I$6*List!$H593)+'NEW Reference'!I$7,0)</f>
        <v>2830</v>
      </c>
      <c r="Q593" s="25">
        <f>ROUND(('NEW Reference'!J$6*List!$H593)+'NEW Reference'!J$7,0)</f>
        <v>3277</v>
      </c>
      <c r="R593" s="25">
        <f>ROUND(('NEW Reference'!K$6*List!$H593)+'NEW Reference'!K$7,0)</f>
        <v>3380</v>
      </c>
      <c r="S593" s="25">
        <f>ROUND(('NEW Reference'!L$6*List!$H593)+'NEW Reference'!L$7,0)</f>
        <v>3648</v>
      </c>
      <c r="T593" s="25">
        <f>ROUND(('NEW Reference'!M$6*List!$H593)+'NEW Reference'!M$7,0)</f>
        <v>4356</v>
      </c>
      <c r="U593" s="25">
        <f>ROUND(('NEW Reference'!N$6*List!$H593)+'NEW Reference'!N$7,0)</f>
        <v>17578</v>
      </c>
      <c r="V593" s="26">
        <f>ROUND(('NEW Reference'!O$6*List!$H593)+'NEW Reference'!O$7,0)</f>
        <v>653</v>
      </c>
      <c r="W593" s="26">
        <f>ROUND(('NEW Reference'!P$6*List!$H593)+'NEW Reference'!P$7,0)</f>
        <v>921</v>
      </c>
      <c r="X593" s="26">
        <f>ROUND(('NEW Reference'!Q$6*List!$H593)+'NEW Reference'!Q$7,0)</f>
        <v>460</v>
      </c>
      <c r="Z593" s="3" t="str">
        <f t="shared" si="28"/>
        <v>CASSIA, Idaho</v>
      </c>
      <c r="AA593" s="79" t="s">
        <v>1047</v>
      </c>
      <c r="AB593" s="28" t="s">
        <v>91</v>
      </c>
      <c r="AC593" s="30" t="s">
        <v>1034</v>
      </c>
      <c r="AD593" s="31"/>
      <c r="AE593" s="20">
        <f t="shared" si="30"/>
        <v>0.68579999999999997</v>
      </c>
    </row>
    <row r="594" spans="1:31">
      <c r="A594" s="83">
        <v>13160</v>
      </c>
      <c r="B594" s="83">
        <v>16033</v>
      </c>
      <c r="C594" s="85">
        <v>99913</v>
      </c>
      <c r="D594" s="78" t="s">
        <v>117</v>
      </c>
      <c r="E594" s="79" t="s">
        <v>355</v>
      </c>
      <c r="F594" s="34" t="s">
        <v>1034</v>
      </c>
      <c r="G594" s="24" t="s">
        <v>97</v>
      </c>
      <c r="H594" s="80">
        <f t="shared" si="29"/>
        <v>0.68579999999999997</v>
      </c>
      <c r="I594" s="25">
        <f>ROUND(('NEW Reference'!B$6*List!$H594)+'NEW Reference'!B$7,0)</f>
        <v>1007</v>
      </c>
      <c r="J594" s="25">
        <f>ROUND(('NEW Reference'!C$6*List!$H594)+'NEW Reference'!C$7,0)</f>
        <v>1501</v>
      </c>
      <c r="K594" s="25">
        <f>ROUND(('NEW Reference'!D$6*List!$H594)+'NEW Reference'!D$7,0)</f>
        <v>1799</v>
      </c>
      <c r="L594" s="25">
        <f>ROUND(('NEW Reference'!E$6*List!$H594)+'NEW Reference'!E$7,0)</f>
        <v>2224</v>
      </c>
      <c r="M594" s="25">
        <f>ROUND(('NEW Reference'!F$6*List!$H594)+'NEW Reference'!F$7,0)</f>
        <v>2317</v>
      </c>
      <c r="N594" s="25">
        <f>ROUND(('NEW Reference'!G$6*List!$H594)+'NEW Reference'!G$7,0)</f>
        <v>2623</v>
      </c>
      <c r="O594" s="25">
        <f>ROUND(('NEW Reference'!H$6*List!$H594)+'NEW Reference'!H$7,0)</f>
        <v>2723</v>
      </c>
      <c r="P594" s="25">
        <f>ROUND(('NEW Reference'!I$6*List!$H594)+'NEW Reference'!I$7,0)</f>
        <v>2830</v>
      </c>
      <c r="Q594" s="25">
        <f>ROUND(('NEW Reference'!J$6*List!$H594)+'NEW Reference'!J$7,0)</f>
        <v>3277</v>
      </c>
      <c r="R594" s="25">
        <f>ROUND(('NEW Reference'!K$6*List!$H594)+'NEW Reference'!K$7,0)</f>
        <v>3380</v>
      </c>
      <c r="S594" s="25">
        <f>ROUND(('NEW Reference'!L$6*List!$H594)+'NEW Reference'!L$7,0)</f>
        <v>3648</v>
      </c>
      <c r="T594" s="25">
        <f>ROUND(('NEW Reference'!M$6*List!$H594)+'NEW Reference'!M$7,0)</f>
        <v>4356</v>
      </c>
      <c r="U594" s="25">
        <f>ROUND(('NEW Reference'!N$6*List!$H594)+'NEW Reference'!N$7,0)</f>
        <v>17578</v>
      </c>
      <c r="V594" s="26">
        <f>ROUND(('NEW Reference'!O$6*List!$H594)+'NEW Reference'!O$7,0)</f>
        <v>653</v>
      </c>
      <c r="W594" s="26">
        <f>ROUND(('NEW Reference'!P$6*List!$H594)+'NEW Reference'!P$7,0)</f>
        <v>921</v>
      </c>
      <c r="X594" s="26">
        <f>ROUND(('NEW Reference'!Q$6*List!$H594)+'NEW Reference'!Q$7,0)</f>
        <v>460</v>
      </c>
      <c r="Z594" s="3" t="str">
        <f t="shared" si="28"/>
        <v>CLARK, Idaho</v>
      </c>
      <c r="AA594" s="79" t="s">
        <v>355</v>
      </c>
      <c r="AB594" s="28" t="s">
        <v>91</v>
      </c>
      <c r="AC594" s="30" t="s">
        <v>1034</v>
      </c>
      <c r="AD594" s="31"/>
      <c r="AE594" s="20">
        <f t="shared" si="30"/>
        <v>0.68579999999999997</v>
      </c>
    </row>
    <row r="595" spans="1:31">
      <c r="A595" s="83">
        <v>13170</v>
      </c>
      <c r="B595" s="83">
        <v>16035</v>
      </c>
      <c r="C595" s="85">
        <v>99913</v>
      </c>
      <c r="D595" s="78" t="s">
        <v>117</v>
      </c>
      <c r="E595" s="79" t="s">
        <v>1048</v>
      </c>
      <c r="F595" s="34" t="s">
        <v>1034</v>
      </c>
      <c r="G595" s="24" t="s">
        <v>97</v>
      </c>
      <c r="H595" s="80">
        <f t="shared" si="29"/>
        <v>0.68579999999999997</v>
      </c>
      <c r="I595" s="25">
        <f>ROUND(('NEW Reference'!B$6*List!$H595)+'NEW Reference'!B$7,0)</f>
        <v>1007</v>
      </c>
      <c r="J595" s="25">
        <f>ROUND(('NEW Reference'!C$6*List!$H595)+'NEW Reference'!C$7,0)</f>
        <v>1501</v>
      </c>
      <c r="K595" s="25">
        <f>ROUND(('NEW Reference'!D$6*List!$H595)+'NEW Reference'!D$7,0)</f>
        <v>1799</v>
      </c>
      <c r="L595" s="25">
        <f>ROUND(('NEW Reference'!E$6*List!$H595)+'NEW Reference'!E$7,0)</f>
        <v>2224</v>
      </c>
      <c r="M595" s="25">
        <f>ROUND(('NEW Reference'!F$6*List!$H595)+'NEW Reference'!F$7,0)</f>
        <v>2317</v>
      </c>
      <c r="N595" s="25">
        <f>ROUND(('NEW Reference'!G$6*List!$H595)+'NEW Reference'!G$7,0)</f>
        <v>2623</v>
      </c>
      <c r="O595" s="25">
        <f>ROUND(('NEW Reference'!H$6*List!$H595)+'NEW Reference'!H$7,0)</f>
        <v>2723</v>
      </c>
      <c r="P595" s="25">
        <f>ROUND(('NEW Reference'!I$6*List!$H595)+'NEW Reference'!I$7,0)</f>
        <v>2830</v>
      </c>
      <c r="Q595" s="25">
        <f>ROUND(('NEW Reference'!J$6*List!$H595)+'NEW Reference'!J$7,0)</f>
        <v>3277</v>
      </c>
      <c r="R595" s="25">
        <f>ROUND(('NEW Reference'!K$6*List!$H595)+'NEW Reference'!K$7,0)</f>
        <v>3380</v>
      </c>
      <c r="S595" s="25">
        <f>ROUND(('NEW Reference'!L$6*List!$H595)+'NEW Reference'!L$7,0)</f>
        <v>3648</v>
      </c>
      <c r="T595" s="25">
        <f>ROUND(('NEW Reference'!M$6*List!$H595)+'NEW Reference'!M$7,0)</f>
        <v>4356</v>
      </c>
      <c r="U595" s="25">
        <f>ROUND(('NEW Reference'!N$6*List!$H595)+'NEW Reference'!N$7,0)</f>
        <v>17578</v>
      </c>
      <c r="V595" s="26">
        <f>ROUND(('NEW Reference'!O$6*List!$H595)+'NEW Reference'!O$7,0)</f>
        <v>653</v>
      </c>
      <c r="W595" s="26">
        <f>ROUND(('NEW Reference'!P$6*List!$H595)+'NEW Reference'!P$7,0)</f>
        <v>921</v>
      </c>
      <c r="X595" s="26">
        <f>ROUND(('NEW Reference'!Q$6*List!$H595)+'NEW Reference'!Q$7,0)</f>
        <v>460</v>
      </c>
      <c r="Z595" s="3" t="str">
        <f t="shared" ref="Z595:Z658" si="31">CONCATENATE(AA595, AB595, AC595)</f>
        <v>CLEARWATER, Idaho</v>
      </c>
      <c r="AA595" s="79" t="s">
        <v>1048</v>
      </c>
      <c r="AB595" s="28" t="s">
        <v>91</v>
      </c>
      <c r="AC595" s="30" t="s">
        <v>1034</v>
      </c>
      <c r="AD595" s="31"/>
      <c r="AE595" s="20">
        <f t="shared" si="30"/>
        <v>0.68579999999999997</v>
      </c>
    </row>
    <row r="596" spans="1:31">
      <c r="A596" s="83">
        <v>13180</v>
      </c>
      <c r="B596" s="83">
        <v>16037</v>
      </c>
      <c r="C596" s="85">
        <v>99913</v>
      </c>
      <c r="D596" s="78" t="s">
        <v>117</v>
      </c>
      <c r="E596" s="79" t="s">
        <v>630</v>
      </c>
      <c r="F596" s="34" t="s">
        <v>1034</v>
      </c>
      <c r="G596" s="24" t="s">
        <v>97</v>
      </c>
      <c r="H596" s="80">
        <f t="shared" si="29"/>
        <v>0.68579999999999997</v>
      </c>
      <c r="I596" s="25">
        <f>ROUND(('NEW Reference'!B$6*List!$H596)+'NEW Reference'!B$7,0)</f>
        <v>1007</v>
      </c>
      <c r="J596" s="25">
        <f>ROUND(('NEW Reference'!C$6*List!$H596)+'NEW Reference'!C$7,0)</f>
        <v>1501</v>
      </c>
      <c r="K596" s="25">
        <f>ROUND(('NEW Reference'!D$6*List!$H596)+'NEW Reference'!D$7,0)</f>
        <v>1799</v>
      </c>
      <c r="L596" s="25">
        <f>ROUND(('NEW Reference'!E$6*List!$H596)+'NEW Reference'!E$7,0)</f>
        <v>2224</v>
      </c>
      <c r="M596" s="25">
        <f>ROUND(('NEW Reference'!F$6*List!$H596)+'NEW Reference'!F$7,0)</f>
        <v>2317</v>
      </c>
      <c r="N596" s="25">
        <f>ROUND(('NEW Reference'!G$6*List!$H596)+'NEW Reference'!G$7,0)</f>
        <v>2623</v>
      </c>
      <c r="O596" s="25">
        <f>ROUND(('NEW Reference'!H$6*List!$H596)+'NEW Reference'!H$7,0)</f>
        <v>2723</v>
      </c>
      <c r="P596" s="25">
        <f>ROUND(('NEW Reference'!I$6*List!$H596)+'NEW Reference'!I$7,0)</f>
        <v>2830</v>
      </c>
      <c r="Q596" s="25">
        <f>ROUND(('NEW Reference'!J$6*List!$H596)+'NEW Reference'!J$7,0)</f>
        <v>3277</v>
      </c>
      <c r="R596" s="25">
        <f>ROUND(('NEW Reference'!K$6*List!$H596)+'NEW Reference'!K$7,0)</f>
        <v>3380</v>
      </c>
      <c r="S596" s="25">
        <f>ROUND(('NEW Reference'!L$6*List!$H596)+'NEW Reference'!L$7,0)</f>
        <v>3648</v>
      </c>
      <c r="T596" s="25">
        <f>ROUND(('NEW Reference'!M$6*List!$H596)+'NEW Reference'!M$7,0)</f>
        <v>4356</v>
      </c>
      <c r="U596" s="25">
        <f>ROUND(('NEW Reference'!N$6*List!$H596)+'NEW Reference'!N$7,0)</f>
        <v>17578</v>
      </c>
      <c r="V596" s="26">
        <f>ROUND(('NEW Reference'!O$6*List!$H596)+'NEW Reference'!O$7,0)</f>
        <v>653</v>
      </c>
      <c r="W596" s="26">
        <f>ROUND(('NEW Reference'!P$6*List!$H596)+'NEW Reference'!P$7,0)</f>
        <v>921</v>
      </c>
      <c r="X596" s="26">
        <f>ROUND(('NEW Reference'!Q$6*List!$H596)+'NEW Reference'!Q$7,0)</f>
        <v>460</v>
      </c>
      <c r="Z596" s="3" t="str">
        <f t="shared" si="31"/>
        <v>CUSTER, Idaho</v>
      </c>
      <c r="AA596" s="79" t="s">
        <v>630</v>
      </c>
      <c r="AB596" s="28" t="s">
        <v>91</v>
      </c>
      <c r="AC596" s="23" t="s">
        <v>1034</v>
      </c>
      <c r="AD596" s="29"/>
      <c r="AE596" s="20">
        <f t="shared" si="30"/>
        <v>0.68579999999999997</v>
      </c>
    </row>
    <row r="597" spans="1:31">
      <c r="A597" s="83">
        <v>13190</v>
      </c>
      <c r="B597" s="83">
        <v>16039</v>
      </c>
      <c r="C597" s="85">
        <v>99913</v>
      </c>
      <c r="D597" s="78" t="s">
        <v>117</v>
      </c>
      <c r="E597" s="79" t="s">
        <v>145</v>
      </c>
      <c r="F597" s="34" t="s">
        <v>1034</v>
      </c>
      <c r="G597" s="24" t="s">
        <v>97</v>
      </c>
      <c r="H597" s="80">
        <f t="shared" si="29"/>
        <v>0.68579999999999997</v>
      </c>
      <c r="I597" s="25">
        <f>ROUND(('NEW Reference'!B$6*List!$H597)+'NEW Reference'!B$7,0)</f>
        <v>1007</v>
      </c>
      <c r="J597" s="25">
        <f>ROUND(('NEW Reference'!C$6*List!$H597)+'NEW Reference'!C$7,0)</f>
        <v>1501</v>
      </c>
      <c r="K597" s="25">
        <f>ROUND(('NEW Reference'!D$6*List!$H597)+'NEW Reference'!D$7,0)</f>
        <v>1799</v>
      </c>
      <c r="L597" s="25">
        <f>ROUND(('NEW Reference'!E$6*List!$H597)+'NEW Reference'!E$7,0)</f>
        <v>2224</v>
      </c>
      <c r="M597" s="25">
        <f>ROUND(('NEW Reference'!F$6*List!$H597)+'NEW Reference'!F$7,0)</f>
        <v>2317</v>
      </c>
      <c r="N597" s="25">
        <f>ROUND(('NEW Reference'!G$6*List!$H597)+'NEW Reference'!G$7,0)</f>
        <v>2623</v>
      </c>
      <c r="O597" s="25">
        <f>ROUND(('NEW Reference'!H$6*List!$H597)+'NEW Reference'!H$7,0)</f>
        <v>2723</v>
      </c>
      <c r="P597" s="25">
        <f>ROUND(('NEW Reference'!I$6*List!$H597)+'NEW Reference'!I$7,0)</f>
        <v>2830</v>
      </c>
      <c r="Q597" s="25">
        <f>ROUND(('NEW Reference'!J$6*List!$H597)+'NEW Reference'!J$7,0)</f>
        <v>3277</v>
      </c>
      <c r="R597" s="25">
        <f>ROUND(('NEW Reference'!K$6*List!$H597)+'NEW Reference'!K$7,0)</f>
        <v>3380</v>
      </c>
      <c r="S597" s="25">
        <f>ROUND(('NEW Reference'!L$6*List!$H597)+'NEW Reference'!L$7,0)</f>
        <v>3648</v>
      </c>
      <c r="T597" s="25">
        <f>ROUND(('NEW Reference'!M$6*List!$H597)+'NEW Reference'!M$7,0)</f>
        <v>4356</v>
      </c>
      <c r="U597" s="25">
        <f>ROUND(('NEW Reference'!N$6*List!$H597)+'NEW Reference'!N$7,0)</f>
        <v>17578</v>
      </c>
      <c r="V597" s="26">
        <f>ROUND(('NEW Reference'!O$6*List!$H597)+'NEW Reference'!O$7,0)</f>
        <v>653</v>
      </c>
      <c r="W597" s="26">
        <f>ROUND(('NEW Reference'!P$6*List!$H597)+'NEW Reference'!P$7,0)</f>
        <v>921</v>
      </c>
      <c r="X597" s="26">
        <f>ROUND(('NEW Reference'!Q$6*List!$H597)+'NEW Reference'!Q$7,0)</f>
        <v>460</v>
      </c>
      <c r="Z597" s="3" t="str">
        <f t="shared" si="31"/>
        <v>ELMORE, Idaho</v>
      </c>
      <c r="AA597" s="79" t="s">
        <v>145</v>
      </c>
      <c r="AB597" s="28" t="s">
        <v>91</v>
      </c>
      <c r="AC597" s="30" t="s">
        <v>1034</v>
      </c>
      <c r="AD597" s="31"/>
      <c r="AE597" s="20">
        <f t="shared" si="30"/>
        <v>0.68579999999999997</v>
      </c>
    </row>
    <row r="598" spans="1:31">
      <c r="A598" s="83">
        <v>13200</v>
      </c>
      <c r="B598" s="83">
        <v>16041</v>
      </c>
      <c r="C598" s="85">
        <v>30860</v>
      </c>
      <c r="D598" s="78" t="s">
        <v>650</v>
      </c>
      <c r="E598" s="79" t="s">
        <v>154</v>
      </c>
      <c r="F598" s="33" t="s">
        <v>1034</v>
      </c>
      <c r="G598" s="24" t="s">
        <v>90</v>
      </c>
      <c r="H598" s="80">
        <f t="shared" si="29"/>
        <v>0.94489999999999996</v>
      </c>
      <c r="I598" s="25">
        <f>ROUND(('NEW Reference'!B$6*List!$H598)+'NEW Reference'!B$7,0)</f>
        <v>1262</v>
      </c>
      <c r="J598" s="25">
        <f>ROUND(('NEW Reference'!C$6*List!$H598)+'NEW Reference'!C$7,0)</f>
        <v>1882</v>
      </c>
      <c r="K598" s="25">
        <f>ROUND(('NEW Reference'!D$6*List!$H598)+'NEW Reference'!D$7,0)</f>
        <v>2255</v>
      </c>
      <c r="L598" s="25">
        <f>ROUND(('NEW Reference'!E$6*List!$H598)+'NEW Reference'!E$7,0)</f>
        <v>2788</v>
      </c>
      <c r="M598" s="25">
        <f>ROUND(('NEW Reference'!F$6*List!$H598)+'NEW Reference'!F$7,0)</f>
        <v>2905</v>
      </c>
      <c r="N598" s="25">
        <f>ROUND(('NEW Reference'!G$6*List!$H598)+'NEW Reference'!G$7,0)</f>
        <v>3288</v>
      </c>
      <c r="O598" s="25">
        <f>ROUND(('NEW Reference'!H$6*List!$H598)+'NEW Reference'!H$7,0)</f>
        <v>3414</v>
      </c>
      <c r="P598" s="25">
        <f>ROUND(('NEW Reference'!I$6*List!$H598)+'NEW Reference'!I$7,0)</f>
        <v>3548</v>
      </c>
      <c r="Q598" s="25">
        <f>ROUND(('NEW Reference'!J$6*List!$H598)+'NEW Reference'!J$7,0)</f>
        <v>4109</v>
      </c>
      <c r="R598" s="25">
        <f>ROUND(('NEW Reference'!K$6*List!$H598)+'NEW Reference'!K$7,0)</f>
        <v>4238</v>
      </c>
      <c r="S598" s="25">
        <f>ROUND(('NEW Reference'!L$6*List!$H598)+'NEW Reference'!L$7,0)</f>
        <v>4573</v>
      </c>
      <c r="T598" s="25">
        <f>ROUND(('NEW Reference'!M$6*List!$H598)+'NEW Reference'!M$7,0)</f>
        <v>5462</v>
      </c>
      <c r="U598" s="25">
        <f>ROUND(('NEW Reference'!N$6*List!$H598)+'NEW Reference'!N$7,0)</f>
        <v>22039</v>
      </c>
      <c r="V598" s="26">
        <f>ROUND(('NEW Reference'!O$6*List!$H598)+'NEW Reference'!O$7,0)</f>
        <v>819</v>
      </c>
      <c r="W598" s="26">
        <f>ROUND(('NEW Reference'!P$6*List!$H598)+'NEW Reference'!P$7,0)</f>
        <v>1155</v>
      </c>
      <c r="X598" s="26">
        <f>ROUND(('NEW Reference'!Q$6*List!$H598)+'NEW Reference'!Q$7,0)</f>
        <v>577</v>
      </c>
      <c r="Z598" s="3" t="str">
        <f t="shared" si="31"/>
        <v>FRANKLIN, Idaho</v>
      </c>
      <c r="AA598" s="79" t="s">
        <v>154</v>
      </c>
      <c r="AB598" s="28" t="s">
        <v>91</v>
      </c>
      <c r="AC598" s="23" t="s">
        <v>1034</v>
      </c>
      <c r="AD598" s="29"/>
      <c r="AE598" s="20">
        <f t="shared" si="30"/>
        <v>0.94489999999999996</v>
      </c>
    </row>
    <row r="599" spans="1:31">
      <c r="A599" s="83">
        <v>13210</v>
      </c>
      <c r="B599" s="83">
        <v>16043</v>
      </c>
      <c r="C599" s="85">
        <v>99913</v>
      </c>
      <c r="D599" s="78" t="s">
        <v>117</v>
      </c>
      <c r="E599" s="79" t="s">
        <v>646</v>
      </c>
      <c r="F599" s="34" t="s">
        <v>1034</v>
      </c>
      <c r="G599" s="24" t="s">
        <v>97</v>
      </c>
      <c r="H599" s="80">
        <f t="shared" si="29"/>
        <v>0.68579999999999997</v>
      </c>
      <c r="I599" s="25">
        <f>ROUND(('NEW Reference'!B$6*List!$H599)+'NEW Reference'!B$7,0)</f>
        <v>1007</v>
      </c>
      <c r="J599" s="25">
        <f>ROUND(('NEW Reference'!C$6*List!$H599)+'NEW Reference'!C$7,0)</f>
        <v>1501</v>
      </c>
      <c r="K599" s="25">
        <f>ROUND(('NEW Reference'!D$6*List!$H599)+'NEW Reference'!D$7,0)</f>
        <v>1799</v>
      </c>
      <c r="L599" s="25">
        <f>ROUND(('NEW Reference'!E$6*List!$H599)+'NEW Reference'!E$7,0)</f>
        <v>2224</v>
      </c>
      <c r="M599" s="25">
        <f>ROUND(('NEW Reference'!F$6*List!$H599)+'NEW Reference'!F$7,0)</f>
        <v>2317</v>
      </c>
      <c r="N599" s="25">
        <f>ROUND(('NEW Reference'!G$6*List!$H599)+'NEW Reference'!G$7,0)</f>
        <v>2623</v>
      </c>
      <c r="O599" s="25">
        <f>ROUND(('NEW Reference'!H$6*List!$H599)+'NEW Reference'!H$7,0)</f>
        <v>2723</v>
      </c>
      <c r="P599" s="25">
        <f>ROUND(('NEW Reference'!I$6*List!$H599)+'NEW Reference'!I$7,0)</f>
        <v>2830</v>
      </c>
      <c r="Q599" s="25">
        <f>ROUND(('NEW Reference'!J$6*List!$H599)+'NEW Reference'!J$7,0)</f>
        <v>3277</v>
      </c>
      <c r="R599" s="25">
        <f>ROUND(('NEW Reference'!K$6*List!$H599)+'NEW Reference'!K$7,0)</f>
        <v>3380</v>
      </c>
      <c r="S599" s="25">
        <f>ROUND(('NEW Reference'!L$6*List!$H599)+'NEW Reference'!L$7,0)</f>
        <v>3648</v>
      </c>
      <c r="T599" s="25">
        <f>ROUND(('NEW Reference'!M$6*List!$H599)+'NEW Reference'!M$7,0)</f>
        <v>4356</v>
      </c>
      <c r="U599" s="25">
        <f>ROUND(('NEW Reference'!N$6*List!$H599)+'NEW Reference'!N$7,0)</f>
        <v>17578</v>
      </c>
      <c r="V599" s="26">
        <f>ROUND(('NEW Reference'!O$6*List!$H599)+'NEW Reference'!O$7,0)</f>
        <v>653</v>
      </c>
      <c r="W599" s="26">
        <f>ROUND(('NEW Reference'!P$6*List!$H599)+'NEW Reference'!P$7,0)</f>
        <v>921</v>
      </c>
      <c r="X599" s="26">
        <f>ROUND(('NEW Reference'!Q$6*List!$H599)+'NEW Reference'!Q$7,0)</f>
        <v>460</v>
      </c>
      <c r="Z599" s="3" t="str">
        <f t="shared" si="31"/>
        <v>FREMONT, Idaho</v>
      </c>
      <c r="AA599" s="79" t="s">
        <v>646</v>
      </c>
      <c r="AB599" s="28" t="s">
        <v>91</v>
      </c>
      <c r="AC599" s="30" t="s">
        <v>1034</v>
      </c>
      <c r="AD599" s="31"/>
      <c r="AE599" s="20">
        <f t="shared" si="30"/>
        <v>0.68579999999999997</v>
      </c>
    </row>
    <row r="600" spans="1:31">
      <c r="A600" s="83">
        <v>13220</v>
      </c>
      <c r="B600" s="83">
        <v>16045</v>
      </c>
      <c r="C600" s="85">
        <v>14260</v>
      </c>
      <c r="D600" s="78" t="s">
        <v>294</v>
      </c>
      <c r="E600" s="79" t="s">
        <v>1049</v>
      </c>
      <c r="F600" s="33" t="s">
        <v>1034</v>
      </c>
      <c r="G600" s="24" t="s">
        <v>90</v>
      </c>
      <c r="H600" s="80">
        <f t="shared" si="29"/>
        <v>0.97209999999999996</v>
      </c>
      <c r="I600" s="25">
        <f>ROUND(('NEW Reference'!B$6*List!$H600)+'NEW Reference'!B$7,0)</f>
        <v>1289</v>
      </c>
      <c r="J600" s="25">
        <f>ROUND(('NEW Reference'!C$6*List!$H600)+'NEW Reference'!C$7,0)</f>
        <v>1922</v>
      </c>
      <c r="K600" s="25">
        <f>ROUND(('NEW Reference'!D$6*List!$H600)+'NEW Reference'!D$7,0)</f>
        <v>2303</v>
      </c>
      <c r="L600" s="25">
        <f>ROUND(('NEW Reference'!E$6*List!$H600)+'NEW Reference'!E$7,0)</f>
        <v>2848</v>
      </c>
      <c r="M600" s="25">
        <f>ROUND(('NEW Reference'!F$6*List!$H600)+'NEW Reference'!F$7,0)</f>
        <v>2967</v>
      </c>
      <c r="N600" s="25">
        <f>ROUND(('NEW Reference'!G$6*List!$H600)+'NEW Reference'!G$7,0)</f>
        <v>3358</v>
      </c>
      <c r="O600" s="25">
        <f>ROUND(('NEW Reference'!H$6*List!$H600)+'NEW Reference'!H$7,0)</f>
        <v>3487</v>
      </c>
      <c r="P600" s="25">
        <f>ROUND(('NEW Reference'!I$6*List!$H600)+'NEW Reference'!I$7,0)</f>
        <v>3623</v>
      </c>
      <c r="Q600" s="25">
        <f>ROUND(('NEW Reference'!J$6*List!$H600)+'NEW Reference'!J$7,0)</f>
        <v>4196</v>
      </c>
      <c r="R600" s="25">
        <f>ROUND(('NEW Reference'!K$6*List!$H600)+'NEW Reference'!K$7,0)</f>
        <v>4328</v>
      </c>
      <c r="S600" s="25">
        <f>ROUND(('NEW Reference'!L$6*List!$H600)+'NEW Reference'!L$7,0)</f>
        <v>4671</v>
      </c>
      <c r="T600" s="25">
        <f>ROUND(('NEW Reference'!M$6*List!$H600)+'NEW Reference'!M$7,0)</f>
        <v>5578</v>
      </c>
      <c r="U600" s="25">
        <f>ROUND(('NEW Reference'!N$6*List!$H600)+'NEW Reference'!N$7,0)</f>
        <v>22507</v>
      </c>
      <c r="V600" s="26">
        <f>ROUND(('NEW Reference'!O$6*List!$H600)+'NEW Reference'!O$7,0)</f>
        <v>837</v>
      </c>
      <c r="W600" s="26">
        <f>ROUND(('NEW Reference'!P$6*List!$H600)+'NEW Reference'!P$7,0)</f>
        <v>1179</v>
      </c>
      <c r="X600" s="26">
        <f>ROUND(('NEW Reference'!Q$6*List!$H600)+'NEW Reference'!Q$7,0)</f>
        <v>590</v>
      </c>
      <c r="Z600" s="3" t="str">
        <f t="shared" si="31"/>
        <v>GEM, Idaho</v>
      </c>
      <c r="AA600" s="79" t="s">
        <v>1049</v>
      </c>
      <c r="AB600" s="28" t="s">
        <v>91</v>
      </c>
      <c r="AC600" s="23" t="s">
        <v>1034</v>
      </c>
      <c r="AD600" s="29"/>
      <c r="AE600" s="20">
        <f t="shared" si="30"/>
        <v>0.97209999999999996</v>
      </c>
    </row>
    <row r="601" spans="1:31">
      <c r="A601" s="83">
        <v>13230</v>
      </c>
      <c r="B601" s="83">
        <v>16047</v>
      </c>
      <c r="C601" s="85">
        <v>99913</v>
      </c>
      <c r="D601" s="78" t="s">
        <v>117</v>
      </c>
      <c r="E601" s="79" t="s">
        <v>1050</v>
      </c>
      <c r="F601" s="34" t="s">
        <v>1034</v>
      </c>
      <c r="G601" s="24" t="s">
        <v>97</v>
      </c>
      <c r="H601" s="80">
        <f t="shared" si="29"/>
        <v>0.68579999999999997</v>
      </c>
      <c r="I601" s="25">
        <f>ROUND(('NEW Reference'!B$6*List!$H601)+'NEW Reference'!B$7,0)</f>
        <v>1007</v>
      </c>
      <c r="J601" s="25">
        <f>ROUND(('NEW Reference'!C$6*List!$H601)+'NEW Reference'!C$7,0)</f>
        <v>1501</v>
      </c>
      <c r="K601" s="25">
        <f>ROUND(('NEW Reference'!D$6*List!$H601)+'NEW Reference'!D$7,0)</f>
        <v>1799</v>
      </c>
      <c r="L601" s="25">
        <f>ROUND(('NEW Reference'!E$6*List!$H601)+'NEW Reference'!E$7,0)</f>
        <v>2224</v>
      </c>
      <c r="M601" s="25">
        <f>ROUND(('NEW Reference'!F$6*List!$H601)+'NEW Reference'!F$7,0)</f>
        <v>2317</v>
      </c>
      <c r="N601" s="25">
        <f>ROUND(('NEW Reference'!G$6*List!$H601)+'NEW Reference'!G$7,0)</f>
        <v>2623</v>
      </c>
      <c r="O601" s="25">
        <f>ROUND(('NEW Reference'!H$6*List!$H601)+'NEW Reference'!H$7,0)</f>
        <v>2723</v>
      </c>
      <c r="P601" s="25">
        <f>ROUND(('NEW Reference'!I$6*List!$H601)+'NEW Reference'!I$7,0)</f>
        <v>2830</v>
      </c>
      <c r="Q601" s="25">
        <f>ROUND(('NEW Reference'!J$6*List!$H601)+'NEW Reference'!J$7,0)</f>
        <v>3277</v>
      </c>
      <c r="R601" s="25">
        <f>ROUND(('NEW Reference'!K$6*List!$H601)+'NEW Reference'!K$7,0)</f>
        <v>3380</v>
      </c>
      <c r="S601" s="25">
        <f>ROUND(('NEW Reference'!L$6*List!$H601)+'NEW Reference'!L$7,0)</f>
        <v>3648</v>
      </c>
      <c r="T601" s="25">
        <f>ROUND(('NEW Reference'!M$6*List!$H601)+'NEW Reference'!M$7,0)</f>
        <v>4356</v>
      </c>
      <c r="U601" s="25">
        <f>ROUND(('NEW Reference'!N$6*List!$H601)+'NEW Reference'!N$7,0)</f>
        <v>17578</v>
      </c>
      <c r="V601" s="26">
        <f>ROUND(('NEW Reference'!O$6*List!$H601)+'NEW Reference'!O$7,0)</f>
        <v>653</v>
      </c>
      <c r="W601" s="26">
        <f>ROUND(('NEW Reference'!P$6*List!$H601)+'NEW Reference'!P$7,0)</f>
        <v>921</v>
      </c>
      <c r="X601" s="26">
        <f>ROUND(('NEW Reference'!Q$6*List!$H601)+'NEW Reference'!Q$7,0)</f>
        <v>460</v>
      </c>
      <c r="Z601" s="3" t="str">
        <f t="shared" si="31"/>
        <v>GOODING, Idaho</v>
      </c>
      <c r="AA601" s="79" t="s">
        <v>1050</v>
      </c>
      <c r="AB601" s="28" t="s">
        <v>91</v>
      </c>
      <c r="AC601" s="30" t="s">
        <v>1034</v>
      </c>
      <c r="AD601" s="31"/>
      <c r="AE601" s="20">
        <f t="shared" si="30"/>
        <v>0.68579999999999997</v>
      </c>
    </row>
    <row r="602" spans="1:31">
      <c r="A602" s="83">
        <v>13240</v>
      </c>
      <c r="B602" s="83">
        <v>16049</v>
      </c>
      <c r="C602" s="85">
        <v>99913</v>
      </c>
      <c r="D602" s="78" t="s">
        <v>117</v>
      </c>
      <c r="E602" s="79" t="s">
        <v>117</v>
      </c>
      <c r="F602" s="34" t="s">
        <v>1034</v>
      </c>
      <c r="G602" s="24" t="s">
        <v>97</v>
      </c>
      <c r="H602" s="80">
        <f t="shared" si="29"/>
        <v>0.68579999999999997</v>
      </c>
      <c r="I602" s="25">
        <f>ROUND(('NEW Reference'!B$6*List!$H602)+'NEW Reference'!B$7,0)</f>
        <v>1007</v>
      </c>
      <c r="J602" s="25">
        <f>ROUND(('NEW Reference'!C$6*List!$H602)+'NEW Reference'!C$7,0)</f>
        <v>1501</v>
      </c>
      <c r="K602" s="25">
        <f>ROUND(('NEW Reference'!D$6*List!$H602)+'NEW Reference'!D$7,0)</f>
        <v>1799</v>
      </c>
      <c r="L602" s="25">
        <f>ROUND(('NEW Reference'!E$6*List!$H602)+'NEW Reference'!E$7,0)</f>
        <v>2224</v>
      </c>
      <c r="M602" s="25">
        <f>ROUND(('NEW Reference'!F$6*List!$H602)+'NEW Reference'!F$7,0)</f>
        <v>2317</v>
      </c>
      <c r="N602" s="25">
        <f>ROUND(('NEW Reference'!G$6*List!$H602)+'NEW Reference'!G$7,0)</f>
        <v>2623</v>
      </c>
      <c r="O602" s="25">
        <f>ROUND(('NEW Reference'!H$6*List!$H602)+'NEW Reference'!H$7,0)</f>
        <v>2723</v>
      </c>
      <c r="P602" s="25">
        <f>ROUND(('NEW Reference'!I$6*List!$H602)+'NEW Reference'!I$7,0)</f>
        <v>2830</v>
      </c>
      <c r="Q602" s="25">
        <f>ROUND(('NEW Reference'!J$6*List!$H602)+'NEW Reference'!J$7,0)</f>
        <v>3277</v>
      </c>
      <c r="R602" s="25">
        <f>ROUND(('NEW Reference'!K$6*List!$H602)+'NEW Reference'!K$7,0)</f>
        <v>3380</v>
      </c>
      <c r="S602" s="25">
        <f>ROUND(('NEW Reference'!L$6*List!$H602)+'NEW Reference'!L$7,0)</f>
        <v>3648</v>
      </c>
      <c r="T602" s="25">
        <f>ROUND(('NEW Reference'!M$6*List!$H602)+'NEW Reference'!M$7,0)</f>
        <v>4356</v>
      </c>
      <c r="U602" s="25">
        <f>ROUND(('NEW Reference'!N$6*List!$H602)+'NEW Reference'!N$7,0)</f>
        <v>17578</v>
      </c>
      <c r="V602" s="26">
        <f>ROUND(('NEW Reference'!O$6*List!$H602)+'NEW Reference'!O$7,0)</f>
        <v>653</v>
      </c>
      <c r="W602" s="26">
        <f>ROUND(('NEW Reference'!P$6*List!$H602)+'NEW Reference'!P$7,0)</f>
        <v>921</v>
      </c>
      <c r="X602" s="26">
        <f>ROUND(('NEW Reference'!Q$6*List!$H602)+'NEW Reference'!Q$7,0)</f>
        <v>460</v>
      </c>
      <c r="Z602" s="3" t="str">
        <f t="shared" si="31"/>
        <v>IDAHO, Idaho</v>
      </c>
      <c r="AA602" s="79" t="s">
        <v>117</v>
      </c>
      <c r="AB602" s="28" t="s">
        <v>91</v>
      </c>
      <c r="AC602" s="23" t="s">
        <v>1034</v>
      </c>
      <c r="AD602" s="29"/>
      <c r="AE602" s="20">
        <f t="shared" si="30"/>
        <v>0.68579999999999997</v>
      </c>
    </row>
    <row r="603" spans="1:31">
      <c r="A603" s="83">
        <v>13250</v>
      </c>
      <c r="B603" s="83">
        <v>16051</v>
      </c>
      <c r="C603" s="85">
        <v>26820</v>
      </c>
      <c r="D603" s="78" t="s">
        <v>535</v>
      </c>
      <c r="E603" s="79" t="s">
        <v>170</v>
      </c>
      <c r="F603" s="33" t="s">
        <v>1034</v>
      </c>
      <c r="G603" s="24" t="s">
        <v>90</v>
      </c>
      <c r="H603" s="80">
        <f t="shared" si="29"/>
        <v>0.80400000000000005</v>
      </c>
      <c r="I603" s="25">
        <f>ROUND(('NEW Reference'!B$6*List!$H603)+'NEW Reference'!B$7,0)</f>
        <v>1123</v>
      </c>
      <c r="J603" s="25">
        <f>ROUND(('NEW Reference'!C$6*List!$H603)+'NEW Reference'!C$7,0)</f>
        <v>1675</v>
      </c>
      <c r="K603" s="25">
        <f>ROUND(('NEW Reference'!D$6*List!$H603)+'NEW Reference'!D$7,0)</f>
        <v>2007</v>
      </c>
      <c r="L603" s="25">
        <f>ROUND(('NEW Reference'!E$6*List!$H603)+'NEW Reference'!E$7,0)</f>
        <v>2481</v>
      </c>
      <c r="M603" s="25">
        <f>ROUND(('NEW Reference'!F$6*List!$H603)+'NEW Reference'!F$7,0)</f>
        <v>2585</v>
      </c>
      <c r="N603" s="25">
        <f>ROUND(('NEW Reference'!G$6*List!$H603)+'NEW Reference'!G$7,0)</f>
        <v>2926</v>
      </c>
      <c r="O603" s="25">
        <f>ROUND(('NEW Reference'!H$6*List!$H603)+'NEW Reference'!H$7,0)</f>
        <v>3038</v>
      </c>
      <c r="P603" s="25">
        <f>ROUND(('NEW Reference'!I$6*List!$H603)+'NEW Reference'!I$7,0)</f>
        <v>3157</v>
      </c>
      <c r="Q603" s="25">
        <f>ROUND(('NEW Reference'!J$6*List!$H603)+'NEW Reference'!J$7,0)</f>
        <v>3656</v>
      </c>
      <c r="R603" s="25">
        <f>ROUND(('NEW Reference'!K$6*List!$H603)+'NEW Reference'!K$7,0)</f>
        <v>3772</v>
      </c>
      <c r="S603" s="25">
        <f>ROUND(('NEW Reference'!L$6*List!$H603)+'NEW Reference'!L$7,0)</f>
        <v>4070</v>
      </c>
      <c r="T603" s="25">
        <f>ROUND(('NEW Reference'!M$6*List!$H603)+'NEW Reference'!M$7,0)</f>
        <v>4861</v>
      </c>
      <c r="U603" s="25">
        <f>ROUND(('NEW Reference'!N$6*List!$H603)+'NEW Reference'!N$7,0)</f>
        <v>19613</v>
      </c>
      <c r="V603" s="26">
        <f>ROUND(('NEW Reference'!O$6*List!$H603)+'NEW Reference'!O$7,0)</f>
        <v>729</v>
      </c>
      <c r="W603" s="26">
        <f>ROUND(('NEW Reference'!P$6*List!$H603)+'NEW Reference'!P$7,0)</f>
        <v>1027</v>
      </c>
      <c r="X603" s="26">
        <f>ROUND(('NEW Reference'!Q$6*List!$H603)+'NEW Reference'!Q$7,0)</f>
        <v>514</v>
      </c>
      <c r="Z603" s="3" t="str">
        <f t="shared" si="31"/>
        <v>JEFFERSON, Idaho</v>
      </c>
      <c r="AA603" s="79" t="s">
        <v>170</v>
      </c>
      <c r="AB603" s="28" t="s">
        <v>91</v>
      </c>
      <c r="AC603" s="30" t="s">
        <v>1034</v>
      </c>
      <c r="AD603" s="31"/>
      <c r="AE603" s="20">
        <f t="shared" si="30"/>
        <v>0.80400000000000005</v>
      </c>
    </row>
    <row r="604" spans="1:31">
      <c r="A604" s="83">
        <v>13260</v>
      </c>
      <c r="B604" s="83">
        <v>16053</v>
      </c>
      <c r="C604" s="85">
        <v>46300</v>
      </c>
      <c r="D604" s="78" t="s">
        <v>919</v>
      </c>
      <c r="E604" s="79" t="s">
        <v>1051</v>
      </c>
      <c r="F604" s="34" t="s">
        <v>1034</v>
      </c>
      <c r="G604" s="24" t="s">
        <v>90</v>
      </c>
      <c r="H604" s="80">
        <f t="shared" si="29"/>
        <v>0.93830000000000002</v>
      </c>
      <c r="I604" s="25">
        <f>ROUND(('NEW Reference'!B$6*List!$H604)+'NEW Reference'!B$7,0)</f>
        <v>1256</v>
      </c>
      <c r="J604" s="25">
        <f>ROUND(('NEW Reference'!C$6*List!$H604)+'NEW Reference'!C$7,0)</f>
        <v>1872</v>
      </c>
      <c r="K604" s="25">
        <f>ROUND(('NEW Reference'!D$6*List!$H604)+'NEW Reference'!D$7,0)</f>
        <v>2244</v>
      </c>
      <c r="L604" s="25">
        <f>ROUND(('NEW Reference'!E$6*List!$H604)+'NEW Reference'!E$7,0)</f>
        <v>2774</v>
      </c>
      <c r="M604" s="25">
        <f>ROUND(('NEW Reference'!F$6*List!$H604)+'NEW Reference'!F$7,0)</f>
        <v>2890</v>
      </c>
      <c r="N604" s="25">
        <f>ROUND(('NEW Reference'!G$6*List!$H604)+'NEW Reference'!G$7,0)</f>
        <v>3271</v>
      </c>
      <c r="O604" s="25">
        <f>ROUND(('NEW Reference'!H$6*List!$H604)+'NEW Reference'!H$7,0)</f>
        <v>3396</v>
      </c>
      <c r="P604" s="25">
        <f>ROUND(('NEW Reference'!I$6*List!$H604)+'NEW Reference'!I$7,0)</f>
        <v>3530</v>
      </c>
      <c r="Q604" s="25">
        <f>ROUND(('NEW Reference'!J$6*List!$H604)+'NEW Reference'!J$7,0)</f>
        <v>4088</v>
      </c>
      <c r="R604" s="25">
        <f>ROUND(('NEW Reference'!K$6*List!$H604)+'NEW Reference'!K$7,0)</f>
        <v>4216</v>
      </c>
      <c r="S604" s="25">
        <f>ROUND(('NEW Reference'!L$6*List!$H604)+'NEW Reference'!L$7,0)</f>
        <v>4550</v>
      </c>
      <c r="T604" s="25">
        <f>ROUND(('NEW Reference'!M$6*List!$H604)+'NEW Reference'!M$7,0)</f>
        <v>5434</v>
      </c>
      <c r="U604" s="25">
        <f>ROUND(('NEW Reference'!N$6*List!$H604)+'NEW Reference'!N$7,0)</f>
        <v>21925</v>
      </c>
      <c r="V604" s="26">
        <f>ROUND(('NEW Reference'!O$6*List!$H604)+'NEW Reference'!O$7,0)</f>
        <v>815</v>
      </c>
      <c r="W604" s="26">
        <f>ROUND(('NEW Reference'!P$6*List!$H604)+'NEW Reference'!P$7,0)</f>
        <v>1149</v>
      </c>
      <c r="X604" s="26">
        <f>ROUND(('NEW Reference'!Q$6*List!$H604)+'NEW Reference'!Q$7,0)</f>
        <v>574</v>
      </c>
      <c r="Z604" s="3" t="str">
        <f t="shared" si="31"/>
        <v>JEROME, Idaho</v>
      </c>
      <c r="AA604" s="79" t="s">
        <v>1051</v>
      </c>
      <c r="AB604" s="28" t="s">
        <v>91</v>
      </c>
      <c r="AC604" s="30" t="s">
        <v>1034</v>
      </c>
      <c r="AD604" s="31"/>
      <c r="AE604" s="20">
        <f t="shared" si="30"/>
        <v>0.93830000000000002</v>
      </c>
    </row>
    <row r="605" spans="1:31">
      <c r="A605" s="83">
        <v>13270</v>
      </c>
      <c r="B605" s="83">
        <v>16055</v>
      </c>
      <c r="C605" s="85">
        <v>17660</v>
      </c>
      <c r="D605" s="78" t="s">
        <v>367</v>
      </c>
      <c r="E605" s="79" t="s">
        <v>1052</v>
      </c>
      <c r="F605" s="33" t="s">
        <v>1034</v>
      </c>
      <c r="G605" s="24" t="s">
        <v>90</v>
      </c>
      <c r="H605" s="80">
        <f t="shared" si="29"/>
        <v>0.8964000000000002</v>
      </c>
      <c r="I605" s="25">
        <f>ROUND(('NEW Reference'!B$6*List!$H605)+'NEW Reference'!B$7,0)</f>
        <v>1214</v>
      </c>
      <c r="J605" s="25">
        <f>ROUND(('NEW Reference'!C$6*List!$H605)+'NEW Reference'!C$7,0)</f>
        <v>1811</v>
      </c>
      <c r="K605" s="25">
        <f>ROUND(('NEW Reference'!D$6*List!$H605)+'NEW Reference'!D$7,0)</f>
        <v>2170</v>
      </c>
      <c r="L605" s="25">
        <f>ROUND(('NEW Reference'!E$6*List!$H605)+'NEW Reference'!E$7,0)</f>
        <v>2683</v>
      </c>
      <c r="M605" s="25">
        <f>ROUND(('NEW Reference'!F$6*List!$H605)+'NEW Reference'!F$7,0)</f>
        <v>2795</v>
      </c>
      <c r="N605" s="25">
        <f>ROUND(('NEW Reference'!G$6*List!$H605)+'NEW Reference'!G$7,0)</f>
        <v>3164</v>
      </c>
      <c r="O605" s="25">
        <f>ROUND(('NEW Reference'!H$6*List!$H605)+'NEW Reference'!H$7,0)</f>
        <v>3285</v>
      </c>
      <c r="P605" s="25">
        <f>ROUND(('NEW Reference'!I$6*List!$H605)+'NEW Reference'!I$7,0)</f>
        <v>3414</v>
      </c>
      <c r="Q605" s="25">
        <f>ROUND(('NEW Reference'!J$6*List!$H605)+'NEW Reference'!J$7,0)</f>
        <v>3953</v>
      </c>
      <c r="R605" s="25">
        <f>ROUND(('NEW Reference'!K$6*List!$H605)+'NEW Reference'!K$7,0)</f>
        <v>4078</v>
      </c>
      <c r="S605" s="25">
        <f>ROUND(('NEW Reference'!L$6*List!$H605)+'NEW Reference'!L$7,0)</f>
        <v>4400</v>
      </c>
      <c r="T605" s="25">
        <f>ROUND(('NEW Reference'!M$6*List!$H605)+'NEW Reference'!M$7,0)</f>
        <v>5255</v>
      </c>
      <c r="U605" s="25">
        <f>ROUND(('NEW Reference'!N$6*List!$H605)+'NEW Reference'!N$7,0)</f>
        <v>21204</v>
      </c>
      <c r="V605" s="26">
        <f>ROUND(('NEW Reference'!O$6*List!$H605)+'NEW Reference'!O$7,0)</f>
        <v>788</v>
      </c>
      <c r="W605" s="26">
        <f>ROUND(('NEW Reference'!P$6*List!$H605)+'NEW Reference'!P$7,0)</f>
        <v>1111</v>
      </c>
      <c r="X605" s="26">
        <f>ROUND(('NEW Reference'!Q$6*List!$H605)+'NEW Reference'!Q$7,0)</f>
        <v>555</v>
      </c>
      <c r="Z605" s="3" t="str">
        <f t="shared" si="31"/>
        <v>KOOTENAI, Idaho</v>
      </c>
      <c r="AA605" s="79" t="s">
        <v>1052</v>
      </c>
      <c r="AB605" s="28" t="s">
        <v>91</v>
      </c>
      <c r="AC605" s="30" t="s">
        <v>1034</v>
      </c>
      <c r="AD605" s="31"/>
      <c r="AE605" s="20">
        <f t="shared" si="30"/>
        <v>0.8964000000000002</v>
      </c>
    </row>
    <row r="606" spans="1:31">
      <c r="A606" s="83">
        <v>13280</v>
      </c>
      <c r="B606" s="83">
        <v>16057</v>
      </c>
      <c r="C606" s="85">
        <v>99913</v>
      </c>
      <c r="D606" s="78" t="s">
        <v>117</v>
      </c>
      <c r="E606" s="79" t="s">
        <v>1053</v>
      </c>
      <c r="F606" s="34" t="s">
        <v>1034</v>
      </c>
      <c r="G606" s="24" t="s">
        <v>97</v>
      </c>
      <c r="H606" s="80">
        <f t="shared" si="29"/>
        <v>0.68579999999999997</v>
      </c>
      <c r="I606" s="25">
        <f>ROUND(('NEW Reference'!B$6*List!$H606)+'NEW Reference'!B$7,0)</f>
        <v>1007</v>
      </c>
      <c r="J606" s="25">
        <f>ROUND(('NEW Reference'!C$6*List!$H606)+'NEW Reference'!C$7,0)</f>
        <v>1501</v>
      </c>
      <c r="K606" s="25">
        <f>ROUND(('NEW Reference'!D$6*List!$H606)+'NEW Reference'!D$7,0)</f>
        <v>1799</v>
      </c>
      <c r="L606" s="25">
        <f>ROUND(('NEW Reference'!E$6*List!$H606)+'NEW Reference'!E$7,0)</f>
        <v>2224</v>
      </c>
      <c r="M606" s="25">
        <f>ROUND(('NEW Reference'!F$6*List!$H606)+'NEW Reference'!F$7,0)</f>
        <v>2317</v>
      </c>
      <c r="N606" s="25">
        <f>ROUND(('NEW Reference'!G$6*List!$H606)+'NEW Reference'!G$7,0)</f>
        <v>2623</v>
      </c>
      <c r="O606" s="25">
        <f>ROUND(('NEW Reference'!H$6*List!$H606)+'NEW Reference'!H$7,0)</f>
        <v>2723</v>
      </c>
      <c r="P606" s="25">
        <f>ROUND(('NEW Reference'!I$6*List!$H606)+'NEW Reference'!I$7,0)</f>
        <v>2830</v>
      </c>
      <c r="Q606" s="25">
        <f>ROUND(('NEW Reference'!J$6*List!$H606)+'NEW Reference'!J$7,0)</f>
        <v>3277</v>
      </c>
      <c r="R606" s="25">
        <f>ROUND(('NEW Reference'!K$6*List!$H606)+'NEW Reference'!K$7,0)</f>
        <v>3380</v>
      </c>
      <c r="S606" s="25">
        <f>ROUND(('NEW Reference'!L$6*List!$H606)+'NEW Reference'!L$7,0)</f>
        <v>3648</v>
      </c>
      <c r="T606" s="25">
        <f>ROUND(('NEW Reference'!M$6*List!$H606)+'NEW Reference'!M$7,0)</f>
        <v>4356</v>
      </c>
      <c r="U606" s="25">
        <f>ROUND(('NEW Reference'!N$6*List!$H606)+'NEW Reference'!N$7,0)</f>
        <v>17578</v>
      </c>
      <c r="V606" s="26">
        <f>ROUND(('NEW Reference'!O$6*List!$H606)+'NEW Reference'!O$7,0)</f>
        <v>653</v>
      </c>
      <c r="W606" s="26">
        <f>ROUND(('NEW Reference'!P$6*List!$H606)+'NEW Reference'!P$7,0)</f>
        <v>921</v>
      </c>
      <c r="X606" s="26">
        <f>ROUND(('NEW Reference'!Q$6*List!$H606)+'NEW Reference'!Q$7,0)</f>
        <v>460</v>
      </c>
      <c r="Z606" s="3" t="str">
        <f t="shared" si="31"/>
        <v>LATAH, Idaho</v>
      </c>
      <c r="AA606" s="79" t="s">
        <v>1053</v>
      </c>
      <c r="AB606" s="28" t="s">
        <v>91</v>
      </c>
      <c r="AC606" s="30" t="s">
        <v>1034</v>
      </c>
      <c r="AD606" s="31"/>
      <c r="AE606" s="20">
        <f t="shared" si="30"/>
        <v>0.68579999999999997</v>
      </c>
    </row>
    <row r="607" spans="1:31">
      <c r="A607" s="83">
        <v>13290</v>
      </c>
      <c r="B607" s="83">
        <v>16059</v>
      </c>
      <c r="C607" s="85">
        <v>99913</v>
      </c>
      <c r="D607" s="78" t="s">
        <v>117</v>
      </c>
      <c r="E607" s="79" t="s">
        <v>1054</v>
      </c>
      <c r="F607" s="34" t="s">
        <v>1034</v>
      </c>
      <c r="G607" s="24" t="s">
        <v>97</v>
      </c>
      <c r="H607" s="80">
        <f t="shared" si="29"/>
        <v>0.68579999999999997</v>
      </c>
      <c r="I607" s="25">
        <f>ROUND(('NEW Reference'!B$6*List!$H607)+'NEW Reference'!B$7,0)</f>
        <v>1007</v>
      </c>
      <c r="J607" s="25">
        <f>ROUND(('NEW Reference'!C$6*List!$H607)+'NEW Reference'!C$7,0)</f>
        <v>1501</v>
      </c>
      <c r="K607" s="25">
        <f>ROUND(('NEW Reference'!D$6*List!$H607)+'NEW Reference'!D$7,0)</f>
        <v>1799</v>
      </c>
      <c r="L607" s="25">
        <f>ROUND(('NEW Reference'!E$6*List!$H607)+'NEW Reference'!E$7,0)</f>
        <v>2224</v>
      </c>
      <c r="M607" s="25">
        <f>ROUND(('NEW Reference'!F$6*List!$H607)+'NEW Reference'!F$7,0)</f>
        <v>2317</v>
      </c>
      <c r="N607" s="25">
        <f>ROUND(('NEW Reference'!G$6*List!$H607)+'NEW Reference'!G$7,0)</f>
        <v>2623</v>
      </c>
      <c r="O607" s="25">
        <f>ROUND(('NEW Reference'!H$6*List!$H607)+'NEW Reference'!H$7,0)</f>
        <v>2723</v>
      </c>
      <c r="P607" s="25">
        <f>ROUND(('NEW Reference'!I$6*List!$H607)+'NEW Reference'!I$7,0)</f>
        <v>2830</v>
      </c>
      <c r="Q607" s="25">
        <f>ROUND(('NEW Reference'!J$6*List!$H607)+'NEW Reference'!J$7,0)</f>
        <v>3277</v>
      </c>
      <c r="R607" s="25">
        <f>ROUND(('NEW Reference'!K$6*List!$H607)+'NEW Reference'!K$7,0)</f>
        <v>3380</v>
      </c>
      <c r="S607" s="25">
        <f>ROUND(('NEW Reference'!L$6*List!$H607)+'NEW Reference'!L$7,0)</f>
        <v>3648</v>
      </c>
      <c r="T607" s="25">
        <f>ROUND(('NEW Reference'!M$6*List!$H607)+'NEW Reference'!M$7,0)</f>
        <v>4356</v>
      </c>
      <c r="U607" s="25">
        <f>ROUND(('NEW Reference'!N$6*List!$H607)+'NEW Reference'!N$7,0)</f>
        <v>17578</v>
      </c>
      <c r="V607" s="26">
        <f>ROUND(('NEW Reference'!O$6*List!$H607)+'NEW Reference'!O$7,0)</f>
        <v>653</v>
      </c>
      <c r="W607" s="26">
        <f>ROUND(('NEW Reference'!P$6*List!$H607)+'NEW Reference'!P$7,0)</f>
        <v>921</v>
      </c>
      <c r="X607" s="26">
        <f>ROUND(('NEW Reference'!Q$6*List!$H607)+'NEW Reference'!Q$7,0)</f>
        <v>460</v>
      </c>
      <c r="Z607" s="3" t="str">
        <f t="shared" si="31"/>
        <v>LEMHI, Idaho</v>
      </c>
      <c r="AA607" s="79" t="s">
        <v>1054</v>
      </c>
      <c r="AB607" s="28" t="s">
        <v>91</v>
      </c>
      <c r="AC607" s="30" t="s">
        <v>1034</v>
      </c>
      <c r="AD607" s="31"/>
      <c r="AE607" s="20">
        <f t="shared" si="30"/>
        <v>0.68579999999999997</v>
      </c>
    </row>
    <row r="608" spans="1:31">
      <c r="A608" s="83">
        <v>13300</v>
      </c>
      <c r="B608" s="83">
        <v>16061</v>
      </c>
      <c r="C608" s="85">
        <v>99913</v>
      </c>
      <c r="D608" s="78" t="s">
        <v>117</v>
      </c>
      <c r="E608" s="79" t="s">
        <v>1055</v>
      </c>
      <c r="F608" s="34" t="s">
        <v>1034</v>
      </c>
      <c r="G608" s="24" t="s">
        <v>97</v>
      </c>
      <c r="H608" s="80">
        <f t="shared" si="29"/>
        <v>0.68579999999999997</v>
      </c>
      <c r="I608" s="25">
        <f>ROUND(('NEW Reference'!B$6*List!$H608)+'NEW Reference'!B$7,0)</f>
        <v>1007</v>
      </c>
      <c r="J608" s="25">
        <f>ROUND(('NEW Reference'!C$6*List!$H608)+'NEW Reference'!C$7,0)</f>
        <v>1501</v>
      </c>
      <c r="K608" s="25">
        <f>ROUND(('NEW Reference'!D$6*List!$H608)+'NEW Reference'!D$7,0)</f>
        <v>1799</v>
      </c>
      <c r="L608" s="25">
        <f>ROUND(('NEW Reference'!E$6*List!$H608)+'NEW Reference'!E$7,0)</f>
        <v>2224</v>
      </c>
      <c r="M608" s="25">
        <f>ROUND(('NEW Reference'!F$6*List!$H608)+'NEW Reference'!F$7,0)</f>
        <v>2317</v>
      </c>
      <c r="N608" s="25">
        <f>ROUND(('NEW Reference'!G$6*List!$H608)+'NEW Reference'!G$7,0)</f>
        <v>2623</v>
      </c>
      <c r="O608" s="25">
        <f>ROUND(('NEW Reference'!H$6*List!$H608)+'NEW Reference'!H$7,0)</f>
        <v>2723</v>
      </c>
      <c r="P608" s="25">
        <f>ROUND(('NEW Reference'!I$6*List!$H608)+'NEW Reference'!I$7,0)</f>
        <v>2830</v>
      </c>
      <c r="Q608" s="25">
        <f>ROUND(('NEW Reference'!J$6*List!$H608)+'NEW Reference'!J$7,0)</f>
        <v>3277</v>
      </c>
      <c r="R608" s="25">
        <f>ROUND(('NEW Reference'!K$6*List!$H608)+'NEW Reference'!K$7,0)</f>
        <v>3380</v>
      </c>
      <c r="S608" s="25">
        <f>ROUND(('NEW Reference'!L$6*List!$H608)+'NEW Reference'!L$7,0)</f>
        <v>3648</v>
      </c>
      <c r="T608" s="25">
        <f>ROUND(('NEW Reference'!M$6*List!$H608)+'NEW Reference'!M$7,0)</f>
        <v>4356</v>
      </c>
      <c r="U608" s="25">
        <f>ROUND(('NEW Reference'!N$6*List!$H608)+'NEW Reference'!N$7,0)</f>
        <v>17578</v>
      </c>
      <c r="V608" s="26">
        <f>ROUND(('NEW Reference'!O$6*List!$H608)+'NEW Reference'!O$7,0)</f>
        <v>653</v>
      </c>
      <c r="W608" s="26">
        <f>ROUND(('NEW Reference'!P$6*List!$H608)+'NEW Reference'!P$7,0)</f>
        <v>921</v>
      </c>
      <c r="X608" s="26">
        <f>ROUND(('NEW Reference'!Q$6*List!$H608)+'NEW Reference'!Q$7,0)</f>
        <v>460</v>
      </c>
      <c r="Z608" s="3" t="str">
        <f t="shared" si="31"/>
        <v>LEWIS, Idaho</v>
      </c>
      <c r="AA608" s="79" t="s">
        <v>1055</v>
      </c>
      <c r="AB608" s="28" t="s">
        <v>91</v>
      </c>
      <c r="AC608" s="30" t="s">
        <v>1034</v>
      </c>
      <c r="AD608" s="31"/>
      <c r="AE608" s="20">
        <f t="shared" si="30"/>
        <v>0.68579999999999997</v>
      </c>
    </row>
    <row r="609" spans="1:31">
      <c r="A609" s="83">
        <v>13310</v>
      </c>
      <c r="B609" s="83">
        <v>16063</v>
      </c>
      <c r="C609" s="85">
        <v>99913</v>
      </c>
      <c r="D609" s="78" t="s">
        <v>117</v>
      </c>
      <c r="E609" s="79" t="s">
        <v>408</v>
      </c>
      <c r="F609" s="34" t="s">
        <v>1034</v>
      </c>
      <c r="G609" s="24" t="s">
        <v>97</v>
      </c>
      <c r="H609" s="80">
        <f t="shared" si="29"/>
        <v>0.68579999999999997</v>
      </c>
      <c r="I609" s="25">
        <f>ROUND(('NEW Reference'!B$6*List!$H609)+'NEW Reference'!B$7,0)</f>
        <v>1007</v>
      </c>
      <c r="J609" s="25">
        <f>ROUND(('NEW Reference'!C$6*List!$H609)+'NEW Reference'!C$7,0)</f>
        <v>1501</v>
      </c>
      <c r="K609" s="25">
        <f>ROUND(('NEW Reference'!D$6*List!$H609)+'NEW Reference'!D$7,0)</f>
        <v>1799</v>
      </c>
      <c r="L609" s="25">
        <f>ROUND(('NEW Reference'!E$6*List!$H609)+'NEW Reference'!E$7,0)</f>
        <v>2224</v>
      </c>
      <c r="M609" s="25">
        <f>ROUND(('NEW Reference'!F$6*List!$H609)+'NEW Reference'!F$7,0)</f>
        <v>2317</v>
      </c>
      <c r="N609" s="25">
        <f>ROUND(('NEW Reference'!G$6*List!$H609)+'NEW Reference'!G$7,0)</f>
        <v>2623</v>
      </c>
      <c r="O609" s="25">
        <f>ROUND(('NEW Reference'!H$6*List!$H609)+'NEW Reference'!H$7,0)</f>
        <v>2723</v>
      </c>
      <c r="P609" s="25">
        <f>ROUND(('NEW Reference'!I$6*List!$H609)+'NEW Reference'!I$7,0)</f>
        <v>2830</v>
      </c>
      <c r="Q609" s="25">
        <f>ROUND(('NEW Reference'!J$6*List!$H609)+'NEW Reference'!J$7,0)</f>
        <v>3277</v>
      </c>
      <c r="R609" s="25">
        <f>ROUND(('NEW Reference'!K$6*List!$H609)+'NEW Reference'!K$7,0)</f>
        <v>3380</v>
      </c>
      <c r="S609" s="25">
        <f>ROUND(('NEW Reference'!L$6*List!$H609)+'NEW Reference'!L$7,0)</f>
        <v>3648</v>
      </c>
      <c r="T609" s="25">
        <f>ROUND(('NEW Reference'!M$6*List!$H609)+'NEW Reference'!M$7,0)</f>
        <v>4356</v>
      </c>
      <c r="U609" s="25">
        <f>ROUND(('NEW Reference'!N$6*List!$H609)+'NEW Reference'!N$7,0)</f>
        <v>17578</v>
      </c>
      <c r="V609" s="26">
        <f>ROUND(('NEW Reference'!O$6*List!$H609)+'NEW Reference'!O$7,0)</f>
        <v>653</v>
      </c>
      <c r="W609" s="26">
        <f>ROUND(('NEW Reference'!P$6*List!$H609)+'NEW Reference'!P$7,0)</f>
        <v>921</v>
      </c>
      <c r="X609" s="26">
        <f>ROUND(('NEW Reference'!Q$6*List!$H609)+'NEW Reference'!Q$7,0)</f>
        <v>460</v>
      </c>
      <c r="Z609" s="3" t="str">
        <f t="shared" si="31"/>
        <v>LINCOLN, Idaho</v>
      </c>
      <c r="AA609" s="79" t="s">
        <v>408</v>
      </c>
      <c r="AB609" s="28" t="s">
        <v>91</v>
      </c>
      <c r="AC609" s="23" t="s">
        <v>1034</v>
      </c>
      <c r="AD609" s="29"/>
      <c r="AE609" s="20">
        <f t="shared" si="30"/>
        <v>0.68579999999999997</v>
      </c>
    </row>
    <row r="610" spans="1:31">
      <c r="A610" s="83">
        <v>13320</v>
      </c>
      <c r="B610" s="83">
        <v>16065</v>
      </c>
      <c r="C610" s="85">
        <v>99913</v>
      </c>
      <c r="D610" s="78" t="s">
        <v>117</v>
      </c>
      <c r="E610" s="79" t="s">
        <v>189</v>
      </c>
      <c r="F610" s="34" t="s">
        <v>1034</v>
      </c>
      <c r="G610" s="24" t="s">
        <v>97</v>
      </c>
      <c r="H610" s="80">
        <f t="shared" si="29"/>
        <v>0.68579999999999997</v>
      </c>
      <c r="I610" s="25">
        <f>ROUND(('NEW Reference'!B$6*List!$H610)+'NEW Reference'!B$7,0)</f>
        <v>1007</v>
      </c>
      <c r="J610" s="25">
        <f>ROUND(('NEW Reference'!C$6*List!$H610)+'NEW Reference'!C$7,0)</f>
        <v>1501</v>
      </c>
      <c r="K610" s="25">
        <f>ROUND(('NEW Reference'!D$6*List!$H610)+'NEW Reference'!D$7,0)</f>
        <v>1799</v>
      </c>
      <c r="L610" s="25">
        <f>ROUND(('NEW Reference'!E$6*List!$H610)+'NEW Reference'!E$7,0)</f>
        <v>2224</v>
      </c>
      <c r="M610" s="25">
        <f>ROUND(('NEW Reference'!F$6*List!$H610)+'NEW Reference'!F$7,0)</f>
        <v>2317</v>
      </c>
      <c r="N610" s="25">
        <f>ROUND(('NEW Reference'!G$6*List!$H610)+'NEW Reference'!G$7,0)</f>
        <v>2623</v>
      </c>
      <c r="O610" s="25">
        <f>ROUND(('NEW Reference'!H$6*List!$H610)+'NEW Reference'!H$7,0)</f>
        <v>2723</v>
      </c>
      <c r="P610" s="25">
        <f>ROUND(('NEW Reference'!I$6*List!$H610)+'NEW Reference'!I$7,0)</f>
        <v>2830</v>
      </c>
      <c r="Q610" s="25">
        <f>ROUND(('NEW Reference'!J$6*List!$H610)+'NEW Reference'!J$7,0)</f>
        <v>3277</v>
      </c>
      <c r="R610" s="25">
        <f>ROUND(('NEW Reference'!K$6*List!$H610)+'NEW Reference'!K$7,0)</f>
        <v>3380</v>
      </c>
      <c r="S610" s="25">
        <f>ROUND(('NEW Reference'!L$6*List!$H610)+'NEW Reference'!L$7,0)</f>
        <v>3648</v>
      </c>
      <c r="T610" s="25">
        <f>ROUND(('NEW Reference'!M$6*List!$H610)+'NEW Reference'!M$7,0)</f>
        <v>4356</v>
      </c>
      <c r="U610" s="25">
        <f>ROUND(('NEW Reference'!N$6*List!$H610)+'NEW Reference'!N$7,0)</f>
        <v>17578</v>
      </c>
      <c r="V610" s="26">
        <f>ROUND(('NEW Reference'!O$6*List!$H610)+'NEW Reference'!O$7,0)</f>
        <v>653</v>
      </c>
      <c r="W610" s="26">
        <f>ROUND(('NEW Reference'!P$6*List!$H610)+'NEW Reference'!P$7,0)</f>
        <v>921</v>
      </c>
      <c r="X610" s="26">
        <f>ROUND(('NEW Reference'!Q$6*List!$H610)+'NEW Reference'!Q$7,0)</f>
        <v>460</v>
      </c>
      <c r="Z610" s="3" t="str">
        <f t="shared" si="31"/>
        <v>MADISON, Idaho</v>
      </c>
      <c r="AA610" s="79" t="s">
        <v>189</v>
      </c>
      <c r="AB610" s="28" t="s">
        <v>91</v>
      </c>
      <c r="AC610" s="30" t="s">
        <v>1034</v>
      </c>
      <c r="AD610" s="31"/>
      <c r="AE610" s="20">
        <f t="shared" si="30"/>
        <v>0.68579999999999997</v>
      </c>
    </row>
    <row r="611" spans="1:31">
      <c r="A611" s="83">
        <v>13330</v>
      </c>
      <c r="B611" s="83">
        <v>16067</v>
      </c>
      <c r="C611" s="85">
        <v>99913</v>
      </c>
      <c r="D611" s="78" t="s">
        <v>117</v>
      </c>
      <c r="E611" s="79" t="s">
        <v>1056</v>
      </c>
      <c r="F611" s="34" t="s">
        <v>1034</v>
      </c>
      <c r="G611" s="24" t="s">
        <v>97</v>
      </c>
      <c r="H611" s="80">
        <f t="shared" si="29"/>
        <v>0.68579999999999997</v>
      </c>
      <c r="I611" s="25">
        <f>ROUND(('NEW Reference'!B$6*List!$H611)+'NEW Reference'!B$7,0)</f>
        <v>1007</v>
      </c>
      <c r="J611" s="25">
        <f>ROUND(('NEW Reference'!C$6*List!$H611)+'NEW Reference'!C$7,0)</f>
        <v>1501</v>
      </c>
      <c r="K611" s="25">
        <f>ROUND(('NEW Reference'!D$6*List!$H611)+'NEW Reference'!D$7,0)</f>
        <v>1799</v>
      </c>
      <c r="L611" s="25">
        <f>ROUND(('NEW Reference'!E$6*List!$H611)+'NEW Reference'!E$7,0)</f>
        <v>2224</v>
      </c>
      <c r="M611" s="25">
        <f>ROUND(('NEW Reference'!F$6*List!$H611)+'NEW Reference'!F$7,0)</f>
        <v>2317</v>
      </c>
      <c r="N611" s="25">
        <f>ROUND(('NEW Reference'!G$6*List!$H611)+'NEW Reference'!G$7,0)</f>
        <v>2623</v>
      </c>
      <c r="O611" s="25">
        <f>ROUND(('NEW Reference'!H$6*List!$H611)+'NEW Reference'!H$7,0)</f>
        <v>2723</v>
      </c>
      <c r="P611" s="25">
        <f>ROUND(('NEW Reference'!I$6*List!$H611)+'NEW Reference'!I$7,0)</f>
        <v>2830</v>
      </c>
      <c r="Q611" s="25">
        <f>ROUND(('NEW Reference'!J$6*List!$H611)+'NEW Reference'!J$7,0)</f>
        <v>3277</v>
      </c>
      <c r="R611" s="25">
        <f>ROUND(('NEW Reference'!K$6*List!$H611)+'NEW Reference'!K$7,0)</f>
        <v>3380</v>
      </c>
      <c r="S611" s="25">
        <f>ROUND(('NEW Reference'!L$6*List!$H611)+'NEW Reference'!L$7,0)</f>
        <v>3648</v>
      </c>
      <c r="T611" s="25">
        <f>ROUND(('NEW Reference'!M$6*List!$H611)+'NEW Reference'!M$7,0)</f>
        <v>4356</v>
      </c>
      <c r="U611" s="25">
        <f>ROUND(('NEW Reference'!N$6*List!$H611)+'NEW Reference'!N$7,0)</f>
        <v>17578</v>
      </c>
      <c r="V611" s="26">
        <f>ROUND(('NEW Reference'!O$6*List!$H611)+'NEW Reference'!O$7,0)</f>
        <v>653</v>
      </c>
      <c r="W611" s="26">
        <f>ROUND(('NEW Reference'!P$6*List!$H611)+'NEW Reference'!P$7,0)</f>
        <v>921</v>
      </c>
      <c r="X611" s="26">
        <f>ROUND(('NEW Reference'!Q$6*List!$H611)+'NEW Reference'!Q$7,0)</f>
        <v>460</v>
      </c>
      <c r="Z611" s="3" t="str">
        <f t="shared" si="31"/>
        <v>MINIDOKA, Idaho</v>
      </c>
      <c r="AA611" s="79" t="s">
        <v>1056</v>
      </c>
      <c r="AB611" s="28" t="s">
        <v>91</v>
      </c>
      <c r="AC611" s="23" t="s">
        <v>1034</v>
      </c>
      <c r="AD611" s="29"/>
      <c r="AE611" s="20">
        <f t="shared" si="30"/>
        <v>0.68579999999999997</v>
      </c>
    </row>
    <row r="612" spans="1:31">
      <c r="A612" s="83">
        <v>13340</v>
      </c>
      <c r="B612" s="83">
        <v>16069</v>
      </c>
      <c r="C612" s="85">
        <v>30300</v>
      </c>
      <c r="D612" s="78" t="s">
        <v>637</v>
      </c>
      <c r="E612" s="79" t="s">
        <v>1057</v>
      </c>
      <c r="F612" s="33" t="s">
        <v>1034</v>
      </c>
      <c r="G612" s="24" t="s">
        <v>90</v>
      </c>
      <c r="H612" s="80">
        <f t="shared" si="29"/>
        <v>0.89849999999999997</v>
      </c>
      <c r="I612" s="25">
        <f>ROUND(('NEW Reference'!B$6*List!$H612)+'NEW Reference'!B$7,0)</f>
        <v>1216</v>
      </c>
      <c r="J612" s="25">
        <f>ROUND(('NEW Reference'!C$6*List!$H612)+'NEW Reference'!C$7,0)</f>
        <v>1814</v>
      </c>
      <c r="K612" s="25">
        <f>ROUND(('NEW Reference'!D$6*List!$H612)+'NEW Reference'!D$7,0)</f>
        <v>2174</v>
      </c>
      <c r="L612" s="25">
        <f>ROUND(('NEW Reference'!E$6*List!$H612)+'NEW Reference'!E$7,0)</f>
        <v>2687</v>
      </c>
      <c r="M612" s="25">
        <f>ROUND(('NEW Reference'!F$6*List!$H612)+'NEW Reference'!F$7,0)</f>
        <v>2800</v>
      </c>
      <c r="N612" s="25">
        <f>ROUND(('NEW Reference'!G$6*List!$H612)+'NEW Reference'!G$7,0)</f>
        <v>3169</v>
      </c>
      <c r="O612" s="25">
        <f>ROUND(('NEW Reference'!H$6*List!$H612)+'NEW Reference'!H$7,0)</f>
        <v>3290</v>
      </c>
      <c r="P612" s="25">
        <f>ROUND(('NEW Reference'!I$6*List!$H612)+'NEW Reference'!I$7,0)</f>
        <v>3419</v>
      </c>
      <c r="Q612" s="25">
        <f>ROUND(('NEW Reference'!J$6*List!$H612)+'NEW Reference'!J$7,0)</f>
        <v>3960</v>
      </c>
      <c r="R612" s="25">
        <f>ROUND(('NEW Reference'!K$6*List!$H612)+'NEW Reference'!K$7,0)</f>
        <v>4085</v>
      </c>
      <c r="S612" s="25">
        <f>ROUND(('NEW Reference'!L$6*List!$H612)+'NEW Reference'!L$7,0)</f>
        <v>4408</v>
      </c>
      <c r="T612" s="25">
        <f>ROUND(('NEW Reference'!M$6*List!$H612)+'NEW Reference'!M$7,0)</f>
        <v>5264</v>
      </c>
      <c r="U612" s="25">
        <f>ROUND(('NEW Reference'!N$6*List!$H612)+'NEW Reference'!N$7,0)</f>
        <v>21240</v>
      </c>
      <c r="V612" s="26">
        <f>ROUND(('NEW Reference'!O$6*List!$H612)+'NEW Reference'!O$7,0)</f>
        <v>790</v>
      </c>
      <c r="W612" s="26">
        <f>ROUND(('NEW Reference'!P$6*List!$H612)+'NEW Reference'!P$7,0)</f>
        <v>1113</v>
      </c>
      <c r="X612" s="26">
        <f>ROUND(('NEW Reference'!Q$6*List!$H612)+'NEW Reference'!Q$7,0)</f>
        <v>556</v>
      </c>
      <c r="Z612" s="3" t="str">
        <f t="shared" si="31"/>
        <v>NEZ PERCE, Idaho</v>
      </c>
      <c r="AA612" s="79" t="s">
        <v>1057</v>
      </c>
      <c r="AB612" s="28" t="s">
        <v>91</v>
      </c>
      <c r="AC612" s="30" t="s">
        <v>1034</v>
      </c>
      <c r="AD612" s="31"/>
      <c r="AE612" s="20">
        <f t="shared" si="30"/>
        <v>0.89849999999999997</v>
      </c>
    </row>
    <row r="613" spans="1:31">
      <c r="A613" s="83">
        <v>13350</v>
      </c>
      <c r="B613" s="83">
        <v>16071</v>
      </c>
      <c r="C613" s="85">
        <v>99913</v>
      </c>
      <c r="D613" s="78" t="s">
        <v>117</v>
      </c>
      <c r="E613" s="79" t="s">
        <v>1058</v>
      </c>
      <c r="F613" s="34" t="s">
        <v>1034</v>
      </c>
      <c r="G613" s="24" t="s">
        <v>97</v>
      </c>
      <c r="H613" s="80">
        <f t="shared" si="29"/>
        <v>0.68579999999999997</v>
      </c>
      <c r="I613" s="25">
        <f>ROUND(('NEW Reference'!B$6*List!$H613)+'NEW Reference'!B$7,0)</f>
        <v>1007</v>
      </c>
      <c r="J613" s="25">
        <f>ROUND(('NEW Reference'!C$6*List!$H613)+'NEW Reference'!C$7,0)</f>
        <v>1501</v>
      </c>
      <c r="K613" s="25">
        <f>ROUND(('NEW Reference'!D$6*List!$H613)+'NEW Reference'!D$7,0)</f>
        <v>1799</v>
      </c>
      <c r="L613" s="25">
        <f>ROUND(('NEW Reference'!E$6*List!$H613)+'NEW Reference'!E$7,0)</f>
        <v>2224</v>
      </c>
      <c r="M613" s="25">
        <f>ROUND(('NEW Reference'!F$6*List!$H613)+'NEW Reference'!F$7,0)</f>
        <v>2317</v>
      </c>
      <c r="N613" s="25">
        <f>ROUND(('NEW Reference'!G$6*List!$H613)+'NEW Reference'!G$7,0)</f>
        <v>2623</v>
      </c>
      <c r="O613" s="25">
        <f>ROUND(('NEW Reference'!H$6*List!$H613)+'NEW Reference'!H$7,0)</f>
        <v>2723</v>
      </c>
      <c r="P613" s="25">
        <f>ROUND(('NEW Reference'!I$6*List!$H613)+'NEW Reference'!I$7,0)</f>
        <v>2830</v>
      </c>
      <c r="Q613" s="25">
        <f>ROUND(('NEW Reference'!J$6*List!$H613)+'NEW Reference'!J$7,0)</f>
        <v>3277</v>
      </c>
      <c r="R613" s="25">
        <f>ROUND(('NEW Reference'!K$6*List!$H613)+'NEW Reference'!K$7,0)</f>
        <v>3380</v>
      </c>
      <c r="S613" s="25">
        <f>ROUND(('NEW Reference'!L$6*List!$H613)+'NEW Reference'!L$7,0)</f>
        <v>3648</v>
      </c>
      <c r="T613" s="25">
        <f>ROUND(('NEW Reference'!M$6*List!$H613)+'NEW Reference'!M$7,0)</f>
        <v>4356</v>
      </c>
      <c r="U613" s="25">
        <f>ROUND(('NEW Reference'!N$6*List!$H613)+'NEW Reference'!N$7,0)</f>
        <v>17578</v>
      </c>
      <c r="V613" s="26">
        <f>ROUND(('NEW Reference'!O$6*List!$H613)+'NEW Reference'!O$7,0)</f>
        <v>653</v>
      </c>
      <c r="W613" s="26">
        <f>ROUND(('NEW Reference'!P$6*List!$H613)+'NEW Reference'!P$7,0)</f>
        <v>921</v>
      </c>
      <c r="X613" s="26">
        <f>ROUND(('NEW Reference'!Q$6*List!$H613)+'NEW Reference'!Q$7,0)</f>
        <v>460</v>
      </c>
      <c r="Z613" s="3" t="str">
        <f t="shared" si="31"/>
        <v>ONEIDA, Idaho</v>
      </c>
      <c r="AA613" s="79" t="s">
        <v>1058</v>
      </c>
      <c r="AB613" s="28" t="s">
        <v>91</v>
      </c>
      <c r="AC613" s="30" t="s">
        <v>1034</v>
      </c>
      <c r="AD613" s="31"/>
      <c r="AE613" s="20">
        <f t="shared" si="30"/>
        <v>0.68579999999999997</v>
      </c>
    </row>
    <row r="614" spans="1:31">
      <c r="A614" s="83">
        <v>13360</v>
      </c>
      <c r="B614" s="83">
        <v>16073</v>
      </c>
      <c r="C614" s="85">
        <v>14260</v>
      </c>
      <c r="D614" s="78" t="s">
        <v>294</v>
      </c>
      <c r="E614" s="79" t="s">
        <v>1059</v>
      </c>
      <c r="F614" s="33" t="s">
        <v>1034</v>
      </c>
      <c r="G614" s="24" t="s">
        <v>90</v>
      </c>
      <c r="H614" s="80">
        <f t="shared" si="29"/>
        <v>0.97209999999999996</v>
      </c>
      <c r="I614" s="25">
        <f>ROUND(('NEW Reference'!B$6*List!$H614)+'NEW Reference'!B$7,0)</f>
        <v>1289</v>
      </c>
      <c r="J614" s="25">
        <f>ROUND(('NEW Reference'!C$6*List!$H614)+'NEW Reference'!C$7,0)</f>
        <v>1922</v>
      </c>
      <c r="K614" s="25">
        <f>ROUND(('NEW Reference'!D$6*List!$H614)+'NEW Reference'!D$7,0)</f>
        <v>2303</v>
      </c>
      <c r="L614" s="25">
        <f>ROUND(('NEW Reference'!E$6*List!$H614)+'NEW Reference'!E$7,0)</f>
        <v>2848</v>
      </c>
      <c r="M614" s="25">
        <f>ROUND(('NEW Reference'!F$6*List!$H614)+'NEW Reference'!F$7,0)</f>
        <v>2967</v>
      </c>
      <c r="N614" s="25">
        <f>ROUND(('NEW Reference'!G$6*List!$H614)+'NEW Reference'!G$7,0)</f>
        <v>3358</v>
      </c>
      <c r="O614" s="25">
        <f>ROUND(('NEW Reference'!H$6*List!$H614)+'NEW Reference'!H$7,0)</f>
        <v>3487</v>
      </c>
      <c r="P614" s="25">
        <f>ROUND(('NEW Reference'!I$6*List!$H614)+'NEW Reference'!I$7,0)</f>
        <v>3623</v>
      </c>
      <c r="Q614" s="25">
        <f>ROUND(('NEW Reference'!J$6*List!$H614)+'NEW Reference'!J$7,0)</f>
        <v>4196</v>
      </c>
      <c r="R614" s="25">
        <f>ROUND(('NEW Reference'!K$6*List!$H614)+'NEW Reference'!K$7,0)</f>
        <v>4328</v>
      </c>
      <c r="S614" s="25">
        <f>ROUND(('NEW Reference'!L$6*List!$H614)+'NEW Reference'!L$7,0)</f>
        <v>4671</v>
      </c>
      <c r="T614" s="25">
        <f>ROUND(('NEW Reference'!M$6*List!$H614)+'NEW Reference'!M$7,0)</f>
        <v>5578</v>
      </c>
      <c r="U614" s="25">
        <f>ROUND(('NEW Reference'!N$6*List!$H614)+'NEW Reference'!N$7,0)</f>
        <v>22507</v>
      </c>
      <c r="V614" s="26">
        <f>ROUND(('NEW Reference'!O$6*List!$H614)+'NEW Reference'!O$7,0)</f>
        <v>837</v>
      </c>
      <c r="W614" s="26">
        <f>ROUND(('NEW Reference'!P$6*List!$H614)+'NEW Reference'!P$7,0)</f>
        <v>1179</v>
      </c>
      <c r="X614" s="26">
        <f>ROUND(('NEW Reference'!Q$6*List!$H614)+'NEW Reference'!Q$7,0)</f>
        <v>590</v>
      </c>
      <c r="Z614" s="3" t="str">
        <f t="shared" si="31"/>
        <v>OWYHEE, Idaho</v>
      </c>
      <c r="AA614" s="79" t="s">
        <v>1059</v>
      </c>
      <c r="AB614" s="28" t="s">
        <v>91</v>
      </c>
      <c r="AC614" s="23" t="s">
        <v>1034</v>
      </c>
      <c r="AD614" s="29"/>
      <c r="AE614" s="20">
        <f t="shared" si="30"/>
        <v>0.97209999999999996</v>
      </c>
    </row>
    <row r="615" spans="1:31">
      <c r="A615" s="83">
        <v>13370</v>
      </c>
      <c r="B615" s="83">
        <v>16075</v>
      </c>
      <c r="C615" s="85">
        <v>99913</v>
      </c>
      <c r="D615" s="78" t="s">
        <v>117</v>
      </c>
      <c r="E615" s="79" t="s">
        <v>1060</v>
      </c>
      <c r="F615" s="34" t="s">
        <v>1034</v>
      </c>
      <c r="G615" s="24" t="s">
        <v>97</v>
      </c>
      <c r="H615" s="80">
        <f t="shared" si="29"/>
        <v>0.68579999999999997</v>
      </c>
      <c r="I615" s="25">
        <f>ROUND(('NEW Reference'!B$6*List!$H615)+'NEW Reference'!B$7,0)</f>
        <v>1007</v>
      </c>
      <c r="J615" s="25">
        <f>ROUND(('NEW Reference'!C$6*List!$H615)+'NEW Reference'!C$7,0)</f>
        <v>1501</v>
      </c>
      <c r="K615" s="25">
        <f>ROUND(('NEW Reference'!D$6*List!$H615)+'NEW Reference'!D$7,0)</f>
        <v>1799</v>
      </c>
      <c r="L615" s="25">
        <f>ROUND(('NEW Reference'!E$6*List!$H615)+'NEW Reference'!E$7,0)</f>
        <v>2224</v>
      </c>
      <c r="M615" s="25">
        <f>ROUND(('NEW Reference'!F$6*List!$H615)+'NEW Reference'!F$7,0)</f>
        <v>2317</v>
      </c>
      <c r="N615" s="25">
        <f>ROUND(('NEW Reference'!G$6*List!$H615)+'NEW Reference'!G$7,0)</f>
        <v>2623</v>
      </c>
      <c r="O615" s="25">
        <f>ROUND(('NEW Reference'!H$6*List!$H615)+'NEW Reference'!H$7,0)</f>
        <v>2723</v>
      </c>
      <c r="P615" s="25">
        <f>ROUND(('NEW Reference'!I$6*List!$H615)+'NEW Reference'!I$7,0)</f>
        <v>2830</v>
      </c>
      <c r="Q615" s="25">
        <f>ROUND(('NEW Reference'!J$6*List!$H615)+'NEW Reference'!J$7,0)</f>
        <v>3277</v>
      </c>
      <c r="R615" s="25">
        <f>ROUND(('NEW Reference'!K$6*List!$H615)+'NEW Reference'!K$7,0)</f>
        <v>3380</v>
      </c>
      <c r="S615" s="25">
        <f>ROUND(('NEW Reference'!L$6*List!$H615)+'NEW Reference'!L$7,0)</f>
        <v>3648</v>
      </c>
      <c r="T615" s="25">
        <f>ROUND(('NEW Reference'!M$6*List!$H615)+'NEW Reference'!M$7,0)</f>
        <v>4356</v>
      </c>
      <c r="U615" s="25">
        <f>ROUND(('NEW Reference'!N$6*List!$H615)+'NEW Reference'!N$7,0)</f>
        <v>17578</v>
      </c>
      <c r="V615" s="26">
        <f>ROUND(('NEW Reference'!O$6*List!$H615)+'NEW Reference'!O$7,0)</f>
        <v>653</v>
      </c>
      <c r="W615" s="26">
        <f>ROUND(('NEW Reference'!P$6*List!$H615)+'NEW Reference'!P$7,0)</f>
        <v>921</v>
      </c>
      <c r="X615" s="26">
        <f>ROUND(('NEW Reference'!Q$6*List!$H615)+'NEW Reference'!Q$7,0)</f>
        <v>460</v>
      </c>
      <c r="Z615" s="3" t="str">
        <f t="shared" si="31"/>
        <v>PAYETTE, Idaho</v>
      </c>
      <c r="AA615" s="79" t="s">
        <v>1060</v>
      </c>
      <c r="AB615" s="28" t="s">
        <v>91</v>
      </c>
      <c r="AC615" s="30" t="s">
        <v>1034</v>
      </c>
      <c r="AD615" s="31"/>
      <c r="AE615" s="20">
        <f t="shared" si="30"/>
        <v>0.68579999999999997</v>
      </c>
    </row>
    <row r="616" spans="1:31">
      <c r="A616" s="83">
        <v>13380</v>
      </c>
      <c r="B616" s="83">
        <v>16077</v>
      </c>
      <c r="C616" s="85">
        <v>38540</v>
      </c>
      <c r="D616" s="78" t="s">
        <v>117</v>
      </c>
      <c r="E616" s="79" t="s">
        <v>1061</v>
      </c>
      <c r="F616" s="34" t="s">
        <v>1034</v>
      </c>
      <c r="G616" s="24" t="s">
        <v>90</v>
      </c>
      <c r="H616" s="20">
        <v>0.89659999999999995</v>
      </c>
      <c r="I616" s="25">
        <f>ROUND(('NEW Reference'!B$6*List!$H616)+'NEW Reference'!B$7,0)</f>
        <v>1215</v>
      </c>
      <c r="J616" s="25">
        <f>ROUND(('NEW Reference'!C$6*List!$H616)+'NEW Reference'!C$7,0)</f>
        <v>1811</v>
      </c>
      <c r="K616" s="25">
        <f>ROUND(('NEW Reference'!D$6*List!$H616)+'NEW Reference'!D$7,0)</f>
        <v>2170</v>
      </c>
      <c r="L616" s="25">
        <f>ROUND(('NEW Reference'!E$6*List!$H616)+'NEW Reference'!E$7,0)</f>
        <v>2683</v>
      </c>
      <c r="M616" s="25">
        <f>ROUND(('NEW Reference'!F$6*List!$H616)+'NEW Reference'!F$7,0)</f>
        <v>2795</v>
      </c>
      <c r="N616" s="25">
        <f>ROUND(('NEW Reference'!G$6*List!$H616)+'NEW Reference'!G$7,0)</f>
        <v>3164</v>
      </c>
      <c r="O616" s="25">
        <f>ROUND(('NEW Reference'!H$6*List!$H616)+'NEW Reference'!H$7,0)</f>
        <v>3285</v>
      </c>
      <c r="P616" s="25">
        <f>ROUND(('NEW Reference'!I$6*List!$H616)+'NEW Reference'!I$7,0)</f>
        <v>3414</v>
      </c>
      <c r="Q616" s="25">
        <f>ROUND(('NEW Reference'!J$6*List!$H616)+'NEW Reference'!J$7,0)</f>
        <v>3954</v>
      </c>
      <c r="R616" s="25">
        <f>ROUND(('NEW Reference'!K$6*List!$H616)+'NEW Reference'!K$7,0)</f>
        <v>4078</v>
      </c>
      <c r="S616" s="25">
        <f>ROUND(('NEW Reference'!L$6*List!$H616)+'NEW Reference'!L$7,0)</f>
        <v>4401</v>
      </c>
      <c r="T616" s="25">
        <f>ROUND(('NEW Reference'!M$6*List!$H616)+'NEW Reference'!M$7,0)</f>
        <v>5256</v>
      </c>
      <c r="U616" s="25">
        <f>ROUND(('NEW Reference'!N$6*List!$H616)+'NEW Reference'!N$7,0)</f>
        <v>21207</v>
      </c>
      <c r="V616" s="26">
        <f>ROUND(('NEW Reference'!O$6*List!$H616)+'NEW Reference'!O$7,0)</f>
        <v>788</v>
      </c>
      <c r="W616" s="26">
        <f>ROUND(('NEW Reference'!P$6*List!$H616)+'NEW Reference'!P$7,0)</f>
        <v>1111</v>
      </c>
      <c r="X616" s="26">
        <f>ROUND(('NEW Reference'!Q$6*List!$H616)+'NEW Reference'!Q$7,0)</f>
        <v>555</v>
      </c>
      <c r="Z616" s="3" t="str">
        <f t="shared" si="31"/>
        <v>POWER, Idaho</v>
      </c>
      <c r="AA616" s="79" t="s">
        <v>1061</v>
      </c>
      <c r="AB616" s="28" t="s">
        <v>91</v>
      </c>
      <c r="AC616" s="23" t="s">
        <v>1034</v>
      </c>
      <c r="AD616" s="29"/>
      <c r="AE616" s="20">
        <f t="shared" si="30"/>
        <v>0.87990000000000002</v>
      </c>
    </row>
    <row r="617" spans="1:31">
      <c r="A617" s="83">
        <v>13390</v>
      </c>
      <c r="B617" s="83">
        <v>16079</v>
      </c>
      <c r="C617" s="85">
        <v>99913</v>
      </c>
      <c r="D617" s="78" t="s">
        <v>117</v>
      </c>
      <c r="E617" s="79" t="s">
        <v>1062</v>
      </c>
      <c r="F617" s="34" t="s">
        <v>1034</v>
      </c>
      <c r="G617" s="24" t="s">
        <v>97</v>
      </c>
      <c r="H617" s="80">
        <f t="shared" ref="H617:H648" si="32">IFERROR(INDEX($AH:$AH,MATCH($C617,$AF:$AF,0)),"")</f>
        <v>0.68579999999999997</v>
      </c>
      <c r="I617" s="25">
        <f>ROUND(('NEW Reference'!B$6*List!$H617)+'NEW Reference'!B$7,0)</f>
        <v>1007</v>
      </c>
      <c r="J617" s="25">
        <f>ROUND(('NEW Reference'!C$6*List!$H617)+'NEW Reference'!C$7,0)</f>
        <v>1501</v>
      </c>
      <c r="K617" s="25">
        <f>ROUND(('NEW Reference'!D$6*List!$H617)+'NEW Reference'!D$7,0)</f>
        <v>1799</v>
      </c>
      <c r="L617" s="25">
        <f>ROUND(('NEW Reference'!E$6*List!$H617)+'NEW Reference'!E$7,0)</f>
        <v>2224</v>
      </c>
      <c r="M617" s="25">
        <f>ROUND(('NEW Reference'!F$6*List!$H617)+'NEW Reference'!F$7,0)</f>
        <v>2317</v>
      </c>
      <c r="N617" s="25">
        <f>ROUND(('NEW Reference'!G$6*List!$H617)+'NEW Reference'!G$7,0)</f>
        <v>2623</v>
      </c>
      <c r="O617" s="25">
        <f>ROUND(('NEW Reference'!H$6*List!$H617)+'NEW Reference'!H$7,0)</f>
        <v>2723</v>
      </c>
      <c r="P617" s="25">
        <f>ROUND(('NEW Reference'!I$6*List!$H617)+'NEW Reference'!I$7,0)</f>
        <v>2830</v>
      </c>
      <c r="Q617" s="25">
        <f>ROUND(('NEW Reference'!J$6*List!$H617)+'NEW Reference'!J$7,0)</f>
        <v>3277</v>
      </c>
      <c r="R617" s="25">
        <f>ROUND(('NEW Reference'!K$6*List!$H617)+'NEW Reference'!K$7,0)</f>
        <v>3380</v>
      </c>
      <c r="S617" s="25">
        <f>ROUND(('NEW Reference'!L$6*List!$H617)+'NEW Reference'!L$7,0)</f>
        <v>3648</v>
      </c>
      <c r="T617" s="25">
        <f>ROUND(('NEW Reference'!M$6*List!$H617)+'NEW Reference'!M$7,0)</f>
        <v>4356</v>
      </c>
      <c r="U617" s="25">
        <f>ROUND(('NEW Reference'!N$6*List!$H617)+'NEW Reference'!N$7,0)</f>
        <v>17578</v>
      </c>
      <c r="V617" s="26">
        <f>ROUND(('NEW Reference'!O$6*List!$H617)+'NEW Reference'!O$7,0)</f>
        <v>653</v>
      </c>
      <c r="W617" s="26">
        <f>ROUND(('NEW Reference'!P$6*List!$H617)+'NEW Reference'!P$7,0)</f>
        <v>921</v>
      </c>
      <c r="X617" s="26">
        <f>ROUND(('NEW Reference'!Q$6*List!$H617)+'NEW Reference'!Q$7,0)</f>
        <v>460</v>
      </c>
      <c r="Z617" s="3" t="str">
        <f t="shared" si="31"/>
        <v>SHOSHONE, Idaho</v>
      </c>
      <c r="AA617" s="79" t="s">
        <v>1062</v>
      </c>
      <c r="AB617" s="28" t="s">
        <v>91</v>
      </c>
      <c r="AC617" s="30" t="s">
        <v>1034</v>
      </c>
      <c r="AD617" s="31"/>
      <c r="AE617" s="20">
        <f t="shared" si="30"/>
        <v>0.68579999999999997</v>
      </c>
    </row>
    <row r="618" spans="1:31">
      <c r="A618" s="83">
        <v>13400</v>
      </c>
      <c r="B618" s="83">
        <v>16081</v>
      </c>
      <c r="C618" s="85">
        <v>99913</v>
      </c>
      <c r="D618" s="78" t="s">
        <v>117</v>
      </c>
      <c r="E618" s="79" t="s">
        <v>1063</v>
      </c>
      <c r="F618" s="34" t="s">
        <v>1034</v>
      </c>
      <c r="G618" s="24" t="s">
        <v>97</v>
      </c>
      <c r="H618" s="80">
        <f t="shared" si="32"/>
        <v>0.68579999999999997</v>
      </c>
      <c r="I618" s="25">
        <f>ROUND(('NEW Reference'!B$6*List!$H618)+'NEW Reference'!B$7,0)</f>
        <v>1007</v>
      </c>
      <c r="J618" s="25">
        <f>ROUND(('NEW Reference'!C$6*List!$H618)+'NEW Reference'!C$7,0)</f>
        <v>1501</v>
      </c>
      <c r="K618" s="25">
        <f>ROUND(('NEW Reference'!D$6*List!$H618)+'NEW Reference'!D$7,0)</f>
        <v>1799</v>
      </c>
      <c r="L618" s="25">
        <f>ROUND(('NEW Reference'!E$6*List!$H618)+'NEW Reference'!E$7,0)</f>
        <v>2224</v>
      </c>
      <c r="M618" s="25">
        <f>ROUND(('NEW Reference'!F$6*List!$H618)+'NEW Reference'!F$7,0)</f>
        <v>2317</v>
      </c>
      <c r="N618" s="25">
        <f>ROUND(('NEW Reference'!G$6*List!$H618)+'NEW Reference'!G$7,0)</f>
        <v>2623</v>
      </c>
      <c r="O618" s="25">
        <f>ROUND(('NEW Reference'!H$6*List!$H618)+'NEW Reference'!H$7,0)</f>
        <v>2723</v>
      </c>
      <c r="P618" s="25">
        <f>ROUND(('NEW Reference'!I$6*List!$H618)+'NEW Reference'!I$7,0)</f>
        <v>2830</v>
      </c>
      <c r="Q618" s="25">
        <f>ROUND(('NEW Reference'!J$6*List!$H618)+'NEW Reference'!J$7,0)</f>
        <v>3277</v>
      </c>
      <c r="R618" s="25">
        <f>ROUND(('NEW Reference'!K$6*List!$H618)+'NEW Reference'!K$7,0)</f>
        <v>3380</v>
      </c>
      <c r="S618" s="25">
        <f>ROUND(('NEW Reference'!L$6*List!$H618)+'NEW Reference'!L$7,0)</f>
        <v>3648</v>
      </c>
      <c r="T618" s="25">
        <f>ROUND(('NEW Reference'!M$6*List!$H618)+'NEW Reference'!M$7,0)</f>
        <v>4356</v>
      </c>
      <c r="U618" s="25">
        <f>ROUND(('NEW Reference'!N$6*List!$H618)+'NEW Reference'!N$7,0)</f>
        <v>17578</v>
      </c>
      <c r="V618" s="26">
        <f>ROUND(('NEW Reference'!O$6*List!$H618)+'NEW Reference'!O$7,0)</f>
        <v>653</v>
      </c>
      <c r="W618" s="26">
        <f>ROUND(('NEW Reference'!P$6*List!$H618)+'NEW Reference'!P$7,0)</f>
        <v>921</v>
      </c>
      <c r="X618" s="26">
        <f>ROUND(('NEW Reference'!Q$6*List!$H618)+'NEW Reference'!Q$7,0)</f>
        <v>460</v>
      </c>
      <c r="Z618" s="3" t="str">
        <f t="shared" si="31"/>
        <v>TETON, Idaho</v>
      </c>
      <c r="AA618" s="79" t="s">
        <v>1063</v>
      </c>
      <c r="AB618" s="28" t="s">
        <v>91</v>
      </c>
      <c r="AC618" s="30" t="s">
        <v>1034</v>
      </c>
      <c r="AD618" s="31"/>
      <c r="AE618" s="20">
        <f t="shared" si="30"/>
        <v>0.68579999999999997</v>
      </c>
    </row>
    <row r="619" spans="1:31">
      <c r="A619" s="83">
        <v>13410</v>
      </c>
      <c r="B619" s="83">
        <v>16083</v>
      </c>
      <c r="C619" s="85">
        <v>46300</v>
      </c>
      <c r="D619" s="78" t="s">
        <v>919</v>
      </c>
      <c r="E619" s="79" t="s">
        <v>1064</v>
      </c>
      <c r="F619" s="34" t="s">
        <v>1034</v>
      </c>
      <c r="G619" s="24" t="s">
        <v>90</v>
      </c>
      <c r="H619" s="80">
        <f t="shared" si="32"/>
        <v>0.93830000000000002</v>
      </c>
      <c r="I619" s="25">
        <f>ROUND(('NEW Reference'!B$6*List!$H619)+'NEW Reference'!B$7,0)</f>
        <v>1256</v>
      </c>
      <c r="J619" s="25">
        <f>ROUND(('NEW Reference'!C$6*List!$H619)+'NEW Reference'!C$7,0)</f>
        <v>1872</v>
      </c>
      <c r="K619" s="25">
        <f>ROUND(('NEW Reference'!D$6*List!$H619)+'NEW Reference'!D$7,0)</f>
        <v>2244</v>
      </c>
      <c r="L619" s="25">
        <f>ROUND(('NEW Reference'!E$6*List!$H619)+'NEW Reference'!E$7,0)</f>
        <v>2774</v>
      </c>
      <c r="M619" s="25">
        <f>ROUND(('NEW Reference'!F$6*List!$H619)+'NEW Reference'!F$7,0)</f>
        <v>2890</v>
      </c>
      <c r="N619" s="25">
        <f>ROUND(('NEW Reference'!G$6*List!$H619)+'NEW Reference'!G$7,0)</f>
        <v>3271</v>
      </c>
      <c r="O619" s="25">
        <f>ROUND(('NEW Reference'!H$6*List!$H619)+'NEW Reference'!H$7,0)</f>
        <v>3396</v>
      </c>
      <c r="P619" s="25">
        <f>ROUND(('NEW Reference'!I$6*List!$H619)+'NEW Reference'!I$7,0)</f>
        <v>3530</v>
      </c>
      <c r="Q619" s="25">
        <f>ROUND(('NEW Reference'!J$6*List!$H619)+'NEW Reference'!J$7,0)</f>
        <v>4088</v>
      </c>
      <c r="R619" s="25">
        <f>ROUND(('NEW Reference'!K$6*List!$H619)+'NEW Reference'!K$7,0)</f>
        <v>4216</v>
      </c>
      <c r="S619" s="25">
        <f>ROUND(('NEW Reference'!L$6*List!$H619)+'NEW Reference'!L$7,0)</f>
        <v>4550</v>
      </c>
      <c r="T619" s="25">
        <f>ROUND(('NEW Reference'!M$6*List!$H619)+'NEW Reference'!M$7,0)</f>
        <v>5434</v>
      </c>
      <c r="U619" s="25">
        <f>ROUND(('NEW Reference'!N$6*List!$H619)+'NEW Reference'!N$7,0)</f>
        <v>21925</v>
      </c>
      <c r="V619" s="26">
        <f>ROUND(('NEW Reference'!O$6*List!$H619)+'NEW Reference'!O$7,0)</f>
        <v>815</v>
      </c>
      <c r="W619" s="26">
        <f>ROUND(('NEW Reference'!P$6*List!$H619)+'NEW Reference'!P$7,0)</f>
        <v>1149</v>
      </c>
      <c r="X619" s="26">
        <f>ROUND(('NEW Reference'!Q$6*List!$H619)+'NEW Reference'!Q$7,0)</f>
        <v>574</v>
      </c>
      <c r="Z619" s="3" t="str">
        <f t="shared" si="31"/>
        <v>TWIN FALLS, Idaho</v>
      </c>
      <c r="AA619" s="79" t="s">
        <v>1064</v>
      </c>
      <c r="AB619" s="28" t="s">
        <v>91</v>
      </c>
      <c r="AC619" s="30" t="s">
        <v>1034</v>
      </c>
      <c r="AD619" s="31"/>
      <c r="AE619" s="20">
        <f t="shared" si="30"/>
        <v>0.93830000000000002</v>
      </c>
    </row>
    <row r="620" spans="1:31">
      <c r="A620" s="83">
        <v>13420</v>
      </c>
      <c r="B620" s="83">
        <v>16085</v>
      </c>
      <c r="C620" s="85">
        <v>99913</v>
      </c>
      <c r="D620" s="78" t="s">
        <v>117</v>
      </c>
      <c r="E620" s="79" t="s">
        <v>1065</v>
      </c>
      <c r="F620" s="34" t="s">
        <v>1034</v>
      </c>
      <c r="G620" s="24" t="s">
        <v>97</v>
      </c>
      <c r="H620" s="80">
        <f t="shared" si="32"/>
        <v>0.68579999999999997</v>
      </c>
      <c r="I620" s="25">
        <f>ROUND(('NEW Reference'!B$6*List!$H620)+'NEW Reference'!B$7,0)</f>
        <v>1007</v>
      </c>
      <c r="J620" s="25">
        <f>ROUND(('NEW Reference'!C$6*List!$H620)+'NEW Reference'!C$7,0)</f>
        <v>1501</v>
      </c>
      <c r="K620" s="25">
        <f>ROUND(('NEW Reference'!D$6*List!$H620)+'NEW Reference'!D$7,0)</f>
        <v>1799</v>
      </c>
      <c r="L620" s="25">
        <f>ROUND(('NEW Reference'!E$6*List!$H620)+'NEW Reference'!E$7,0)</f>
        <v>2224</v>
      </c>
      <c r="M620" s="25">
        <f>ROUND(('NEW Reference'!F$6*List!$H620)+'NEW Reference'!F$7,0)</f>
        <v>2317</v>
      </c>
      <c r="N620" s="25">
        <f>ROUND(('NEW Reference'!G$6*List!$H620)+'NEW Reference'!G$7,0)</f>
        <v>2623</v>
      </c>
      <c r="O620" s="25">
        <f>ROUND(('NEW Reference'!H$6*List!$H620)+'NEW Reference'!H$7,0)</f>
        <v>2723</v>
      </c>
      <c r="P620" s="25">
        <f>ROUND(('NEW Reference'!I$6*List!$H620)+'NEW Reference'!I$7,0)</f>
        <v>2830</v>
      </c>
      <c r="Q620" s="25">
        <f>ROUND(('NEW Reference'!J$6*List!$H620)+'NEW Reference'!J$7,0)</f>
        <v>3277</v>
      </c>
      <c r="R620" s="25">
        <f>ROUND(('NEW Reference'!K$6*List!$H620)+'NEW Reference'!K$7,0)</f>
        <v>3380</v>
      </c>
      <c r="S620" s="25">
        <f>ROUND(('NEW Reference'!L$6*List!$H620)+'NEW Reference'!L$7,0)</f>
        <v>3648</v>
      </c>
      <c r="T620" s="25">
        <f>ROUND(('NEW Reference'!M$6*List!$H620)+'NEW Reference'!M$7,0)</f>
        <v>4356</v>
      </c>
      <c r="U620" s="25">
        <f>ROUND(('NEW Reference'!N$6*List!$H620)+'NEW Reference'!N$7,0)</f>
        <v>17578</v>
      </c>
      <c r="V620" s="26">
        <f>ROUND(('NEW Reference'!O$6*List!$H620)+'NEW Reference'!O$7,0)</f>
        <v>653</v>
      </c>
      <c r="W620" s="26">
        <f>ROUND(('NEW Reference'!P$6*List!$H620)+'NEW Reference'!P$7,0)</f>
        <v>921</v>
      </c>
      <c r="X620" s="26">
        <f>ROUND(('NEW Reference'!Q$6*List!$H620)+'NEW Reference'!Q$7,0)</f>
        <v>460</v>
      </c>
      <c r="Z620" s="3" t="str">
        <f t="shared" si="31"/>
        <v>VALLEY, Idaho</v>
      </c>
      <c r="AA620" s="79" t="s">
        <v>1065</v>
      </c>
      <c r="AB620" s="28" t="s">
        <v>91</v>
      </c>
      <c r="AC620" s="30" t="s">
        <v>1034</v>
      </c>
      <c r="AD620" s="31"/>
      <c r="AE620" s="20">
        <f t="shared" si="30"/>
        <v>0.68579999999999997</v>
      </c>
    </row>
    <row r="621" spans="1:31">
      <c r="A621" s="83">
        <v>13430</v>
      </c>
      <c r="B621" s="83">
        <v>16087</v>
      </c>
      <c r="C621" s="85">
        <v>99913</v>
      </c>
      <c r="D621" s="78" t="s">
        <v>117</v>
      </c>
      <c r="E621" s="79" t="s">
        <v>194</v>
      </c>
      <c r="F621" s="34" t="s">
        <v>1034</v>
      </c>
      <c r="G621" s="24" t="s">
        <v>97</v>
      </c>
      <c r="H621" s="80">
        <f t="shared" si="32"/>
        <v>0.68579999999999997</v>
      </c>
      <c r="I621" s="25">
        <f>ROUND(('NEW Reference'!B$6*List!$H621)+'NEW Reference'!B$7,0)</f>
        <v>1007</v>
      </c>
      <c r="J621" s="25">
        <f>ROUND(('NEW Reference'!C$6*List!$H621)+'NEW Reference'!C$7,0)</f>
        <v>1501</v>
      </c>
      <c r="K621" s="25">
        <f>ROUND(('NEW Reference'!D$6*List!$H621)+'NEW Reference'!D$7,0)</f>
        <v>1799</v>
      </c>
      <c r="L621" s="25">
        <f>ROUND(('NEW Reference'!E$6*List!$H621)+'NEW Reference'!E$7,0)</f>
        <v>2224</v>
      </c>
      <c r="M621" s="25">
        <f>ROUND(('NEW Reference'!F$6*List!$H621)+'NEW Reference'!F$7,0)</f>
        <v>2317</v>
      </c>
      <c r="N621" s="25">
        <f>ROUND(('NEW Reference'!G$6*List!$H621)+'NEW Reference'!G$7,0)</f>
        <v>2623</v>
      </c>
      <c r="O621" s="25">
        <f>ROUND(('NEW Reference'!H$6*List!$H621)+'NEW Reference'!H$7,0)</f>
        <v>2723</v>
      </c>
      <c r="P621" s="25">
        <f>ROUND(('NEW Reference'!I$6*List!$H621)+'NEW Reference'!I$7,0)</f>
        <v>2830</v>
      </c>
      <c r="Q621" s="25">
        <f>ROUND(('NEW Reference'!J$6*List!$H621)+'NEW Reference'!J$7,0)</f>
        <v>3277</v>
      </c>
      <c r="R621" s="25">
        <f>ROUND(('NEW Reference'!K$6*List!$H621)+'NEW Reference'!K$7,0)</f>
        <v>3380</v>
      </c>
      <c r="S621" s="25">
        <f>ROUND(('NEW Reference'!L$6*List!$H621)+'NEW Reference'!L$7,0)</f>
        <v>3648</v>
      </c>
      <c r="T621" s="25">
        <f>ROUND(('NEW Reference'!M$6*List!$H621)+'NEW Reference'!M$7,0)</f>
        <v>4356</v>
      </c>
      <c r="U621" s="25">
        <f>ROUND(('NEW Reference'!N$6*List!$H621)+'NEW Reference'!N$7,0)</f>
        <v>17578</v>
      </c>
      <c r="V621" s="26">
        <f>ROUND(('NEW Reference'!O$6*List!$H621)+'NEW Reference'!O$7,0)</f>
        <v>653</v>
      </c>
      <c r="W621" s="26">
        <f>ROUND(('NEW Reference'!P$6*List!$H621)+'NEW Reference'!P$7,0)</f>
        <v>921</v>
      </c>
      <c r="X621" s="26">
        <f>ROUND(('NEW Reference'!Q$6*List!$H621)+'NEW Reference'!Q$7,0)</f>
        <v>460</v>
      </c>
      <c r="Z621" s="3" t="str">
        <f t="shared" si="31"/>
        <v>WASHINGTON, Idaho</v>
      </c>
      <c r="AA621" s="79" t="s">
        <v>194</v>
      </c>
      <c r="AB621" s="28" t="s">
        <v>91</v>
      </c>
      <c r="AC621" s="30" t="s">
        <v>1034</v>
      </c>
      <c r="AD621" s="31"/>
      <c r="AE621" s="20">
        <f t="shared" si="30"/>
        <v>0.68579999999999997</v>
      </c>
    </row>
    <row r="622" spans="1:31">
      <c r="A622" s="83">
        <v>13999</v>
      </c>
      <c r="B622" s="83">
        <v>16990</v>
      </c>
      <c r="C622" s="85">
        <v>99913</v>
      </c>
      <c r="D622" s="78" t="s">
        <v>117</v>
      </c>
      <c r="E622" s="79" t="s">
        <v>236</v>
      </c>
      <c r="F622" s="34" t="s">
        <v>1034</v>
      </c>
      <c r="G622" s="24" t="s">
        <v>97</v>
      </c>
      <c r="H622" s="80">
        <f t="shared" si="32"/>
        <v>0.68579999999999997</v>
      </c>
      <c r="I622" s="25">
        <f>ROUND(('NEW Reference'!B$6*List!$H622)+'NEW Reference'!B$7,0)</f>
        <v>1007</v>
      </c>
      <c r="J622" s="25">
        <f>ROUND(('NEW Reference'!C$6*List!$H622)+'NEW Reference'!C$7,0)</f>
        <v>1501</v>
      </c>
      <c r="K622" s="25">
        <f>ROUND(('NEW Reference'!D$6*List!$H622)+'NEW Reference'!D$7,0)</f>
        <v>1799</v>
      </c>
      <c r="L622" s="25">
        <f>ROUND(('NEW Reference'!E$6*List!$H622)+'NEW Reference'!E$7,0)</f>
        <v>2224</v>
      </c>
      <c r="M622" s="25">
        <f>ROUND(('NEW Reference'!F$6*List!$H622)+'NEW Reference'!F$7,0)</f>
        <v>2317</v>
      </c>
      <c r="N622" s="25">
        <f>ROUND(('NEW Reference'!G$6*List!$H622)+'NEW Reference'!G$7,0)</f>
        <v>2623</v>
      </c>
      <c r="O622" s="25">
        <f>ROUND(('NEW Reference'!H$6*List!$H622)+'NEW Reference'!H$7,0)</f>
        <v>2723</v>
      </c>
      <c r="P622" s="25">
        <f>ROUND(('NEW Reference'!I$6*List!$H622)+'NEW Reference'!I$7,0)</f>
        <v>2830</v>
      </c>
      <c r="Q622" s="25">
        <f>ROUND(('NEW Reference'!J$6*List!$H622)+'NEW Reference'!J$7,0)</f>
        <v>3277</v>
      </c>
      <c r="R622" s="25">
        <f>ROUND(('NEW Reference'!K$6*List!$H622)+'NEW Reference'!K$7,0)</f>
        <v>3380</v>
      </c>
      <c r="S622" s="25">
        <f>ROUND(('NEW Reference'!L$6*List!$H622)+'NEW Reference'!L$7,0)</f>
        <v>3648</v>
      </c>
      <c r="T622" s="25">
        <f>ROUND(('NEW Reference'!M$6*List!$H622)+'NEW Reference'!M$7,0)</f>
        <v>4356</v>
      </c>
      <c r="U622" s="25">
        <f>ROUND(('NEW Reference'!N$6*List!$H622)+'NEW Reference'!N$7,0)</f>
        <v>17578</v>
      </c>
      <c r="V622" s="26">
        <f>ROUND(('NEW Reference'!O$6*List!$H622)+'NEW Reference'!O$7,0)</f>
        <v>653</v>
      </c>
      <c r="W622" s="26">
        <f>ROUND(('NEW Reference'!P$6*List!$H622)+'NEW Reference'!P$7,0)</f>
        <v>921</v>
      </c>
      <c r="X622" s="26">
        <f>ROUND(('NEW Reference'!Q$6*List!$H622)+'NEW Reference'!Q$7,0)</f>
        <v>460</v>
      </c>
      <c r="Z622" s="3" t="str">
        <f t="shared" si="31"/>
        <v>STATEWIDE, Idaho</v>
      </c>
      <c r="AA622" s="79" t="s">
        <v>236</v>
      </c>
      <c r="AB622" s="28" t="s">
        <v>91</v>
      </c>
      <c r="AC622" s="30" t="s">
        <v>1034</v>
      </c>
      <c r="AD622" s="31"/>
      <c r="AE622" s="20">
        <f t="shared" si="30"/>
        <v>0.68579999999999997</v>
      </c>
    </row>
    <row r="623" spans="1:31">
      <c r="A623" s="83">
        <v>14000</v>
      </c>
      <c r="B623" s="83">
        <v>17001</v>
      </c>
      <c r="C623" s="85">
        <v>99914</v>
      </c>
      <c r="D623" s="78" t="s">
        <v>119</v>
      </c>
      <c r="E623" s="79" t="s">
        <v>602</v>
      </c>
      <c r="F623" s="34" t="s">
        <v>1066</v>
      </c>
      <c r="G623" s="24" t="s">
        <v>97</v>
      </c>
      <c r="H623" s="80">
        <f t="shared" si="32"/>
        <v>0.87760000000000005</v>
      </c>
      <c r="I623" s="25">
        <f>ROUND(('NEW Reference'!B$6*List!$H623)+'NEW Reference'!B$7,0)</f>
        <v>1196</v>
      </c>
      <c r="J623" s="25">
        <f>ROUND(('NEW Reference'!C$6*List!$H623)+'NEW Reference'!C$7,0)</f>
        <v>1783</v>
      </c>
      <c r="K623" s="25">
        <f>ROUND(('NEW Reference'!D$6*List!$H623)+'NEW Reference'!D$7,0)</f>
        <v>2137</v>
      </c>
      <c r="L623" s="25">
        <f>ROUND(('NEW Reference'!E$6*List!$H623)+'NEW Reference'!E$7,0)</f>
        <v>2642</v>
      </c>
      <c r="M623" s="25">
        <f>ROUND(('NEW Reference'!F$6*List!$H623)+'NEW Reference'!F$7,0)</f>
        <v>2752</v>
      </c>
      <c r="N623" s="25">
        <f>ROUND(('NEW Reference'!G$6*List!$H623)+'NEW Reference'!G$7,0)</f>
        <v>3115</v>
      </c>
      <c r="O623" s="25">
        <f>ROUND(('NEW Reference'!H$6*List!$H623)+'NEW Reference'!H$7,0)</f>
        <v>3235</v>
      </c>
      <c r="P623" s="25">
        <f>ROUND(('NEW Reference'!I$6*List!$H623)+'NEW Reference'!I$7,0)</f>
        <v>3362</v>
      </c>
      <c r="Q623" s="25">
        <f>ROUND(('NEW Reference'!J$6*List!$H623)+'NEW Reference'!J$7,0)</f>
        <v>3893</v>
      </c>
      <c r="R623" s="25">
        <f>ROUND(('NEW Reference'!K$6*List!$H623)+'NEW Reference'!K$7,0)</f>
        <v>4015</v>
      </c>
      <c r="S623" s="25">
        <f>ROUND(('NEW Reference'!L$6*List!$H623)+'NEW Reference'!L$7,0)</f>
        <v>4333</v>
      </c>
      <c r="T623" s="25">
        <f>ROUND(('NEW Reference'!M$6*List!$H623)+'NEW Reference'!M$7,0)</f>
        <v>5175</v>
      </c>
      <c r="U623" s="25">
        <f>ROUND(('NEW Reference'!N$6*List!$H623)+'NEW Reference'!N$7,0)</f>
        <v>20880</v>
      </c>
      <c r="V623" s="26">
        <f>ROUND(('NEW Reference'!O$6*List!$H623)+'NEW Reference'!O$7,0)</f>
        <v>776</v>
      </c>
      <c r="W623" s="26">
        <f>ROUND(('NEW Reference'!P$6*List!$H623)+'NEW Reference'!P$7,0)</f>
        <v>1094</v>
      </c>
      <c r="X623" s="26">
        <f>ROUND(('NEW Reference'!Q$6*List!$H623)+'NEW Reference'!Q$7,0)</f>
        <v>547</v>
      </c>
      <c r="Z623" s="3" t="str">
        <f t="shared" si="31"/>
        <v>ADAMS, Illinois</v>
      </c>
      <c r="AA623" s="79" t="s">
        <v>602</v>
      </c>
      <c r="AB623" s="28" t="s">
        <v>91</v>
      </c>
      <c r="AC623" s="23" t="s">
        <v>1066</v>
      </c>
      <c r="AD623" s="29"/>
      <c r="AE623" s="20">
        <f t="shared" si="30"/>
        <v>0.87760000000000005</v>
      </c>
    </row>
    <row r="624" spans="1:31">
      <c r="A624" s="83">
        <v>14010</v>
      </c>
      <c r="B624" s="83">
        <v>17003</v>
      </c>
      <c r="C624" s="85">
        <v>16020</v>
      </c>
      <c r="D624" s="78" t="s">
        <v>332</v>
      </c>
      <c r="E624" s="79" t="s">
        <v>1067</v>
      </c>
      <c r="F624" s="33" t="s">
        <v>1066</v>
      </c>
      <c r="G624" s="24" t="s">
        <v>90</v>
      </c>
      <c r="H624" s="80">
        <f t="shared" si="32"/>
        <v>0.7823</v>
      </c>
      <c r="I624" s="25">
        <f>ROUND(('NEW Reference'!B$6*List!$H624)+'NEW Reference'!B$7,0)</f>
        <v>1102</v>
      </c>
      <c r="J624" s="25">
        <f>ROUND(('NEW Reference'!C$6*List!$H624)+'NEW Reference'!C$7,0)</f>
        <v>1643</v>
      </c>
      <c r="K624" s="25">
        <f>ROUND(('NEW Reference'!D$6*List!$H624)+'NEW Reference'!D$7,0)</f>
        <v>1969</v>
      </c>
      <c r="L624" s="25">
        <f>ROUND(('NEW Reference'!E$6*List!$H624)+'NEW Reference'!E$7,0)</f>
        <v>2434</v>
      </c>
      <c r="M624" s="25">
        <f>ROUND(('NEW Reference'!F$6*List!$H624)+'NEW Reference'!F$7,0)</f>
        <v>2536</v>
      </c>
      <c r="N624" s="25">
        <f>ROUND(('NEW Reference'!G$6*List!$H624)+'NEW Reference'!G$7,0)</f>
        <v>2871</v>
      </c>
      <c r="O624" s="25">
        <f>ROUND(('NEW Reference'!H$6*List!$H624)+'NEW Reference'!H$7,0)</f>
        <v>2980</v>
      </c>
      <c r="P624" s="25">
        <f>ROUND(('NEW Reference'!I$6*List!$H624)+'NEW Reference'!I$7,0)</f>
        <v>3097</v>
      </c>
      <c r="Q624" s="25">
        <f>ROUND(('NEW Reference'!J$6*List!$H624)+'NEW Reference'!J$7,0)</f>
        <v>3587</v>
      </c>
      <c r="R624" s="25">
        <f>ROUND(('NEW Reference'!K$6*List!$H624)+'NEW Reference'!K$7,0)</f>
        <v>3700</v>
      </c>
      <c r="S624" s="25">
        <f>ROUND(('NEW Reference'!L$6*List!$H624)+'NEW Reference'!L$7,0)</f>
        <v>3992</v>
      </c>
      <c r="T624" s="25">
        <f>ROUND(('NEW Reference'!M$6*List!$H624)+'NEW Reference'!M$7,0)</f>
        <v>4768</v>
      </c>
      <c r="U624" s="25">
        <f>ROUND(('NEW Reference'!N$6*List!$H624)+'NEW Reference'!N$7,0)</f>
        <v>19239</v>
      </c>
      <c r="V624" s="26">
        <f>ROUND(('NEW Reference'!O$6*List!$H624)+'NEW Reference'!O$7,0)</f>
        <v>715</v>
      </c>
      <c r="W624" s="26">
        <f>ROUND(('NEW Reference'!P$6*List!$H624)+'NEW Reference'!P$7,0)</f>
        <v>1008</v>
      </c>
      <c r="X624" s="26">
        <f>ROUND(('NEW Reference'!Q$6*List!$H624)+'NEW Reference'!Q$7,0)</f>
        <v>504</v>
      </c>
      <c r="Z624" s="3" t="str">
        <f t="shared" si="31"/>
        <v>ALEXANDER, Illinois</v>
      </c>
      <c r="AA624" s="79" t="s">
        <v>1067</v>
      </c>
      <c r="AB624" s="28" t="s">
        <v>91</v>
      </c>
      <c r="AC624" s="30" t="s">
        <v>1066</v>
      </c>
      <c r="AD624" s="31"/>
      <c r="AE624" s="20">
        <f t="shared" si="30"/>
        <v>0.7823</v>
      </c>
    </row>
    <row r="625" spans="1:31">
      <c r="A625" s="83">
        <v>14020</v>
      </c>
      <c r="B625" s="83">
        <v>17005</v>
      </c>
      <c r="C625" s="85">
        <v>41180</v>
      </c>
      <c r="D625" s="78" t="s">
        <v>837</v>
      </c>
      <c r="E625" s="79" t="s">
        <v>1068</v>
      </c>
      <c r="F625" s="33" t="s">
        <v>1066</v>
      </c>
      <c r="G625" s="24" t="s">
        <v>90</v>
      </c>
      <c r="H625" s="80">
        <f t="shared" si="32"/>
        <v>0.97709999999999997</v>
      </c>
      <c r="I625" s="25">
        <f>ROUND(('NEW Reference'!B$6*List!$H625)+'NEW Reference'!B$7,0)</f>
        <v>1294</v>
      </c>
      <c r="J625" s="25">
        <f>ROUND(('NEW Reference'!C$6*List!$H625)+'NEW Reference'!C$7,0)</f>
        <v>1930</v>
      </c>
      <c r="K625" s="25">
        <f>ROUND(('NEW Reference'!D$6*List!$H625)+'NEW Reference'!D$7,0)</f>
        <v>2312</v>
      </c>
      <c r="L625" s="25">
        <f>ROUND(('NEW Reference'!E$6*List!$H625)+'NEW Reference'!E$7,0)</f>
        <v>2858</v>
      </c>
      <c r="M625" s="25">
        <f>ROUND(('NEW Reference'!F$6*List!$H625)+'NEW Reference'!F$7,0)</f>
        <v>2978</v>
      </c>
      <c r="N625" s="25">
        <f>ROUND(('NEW Reference'!G$6*List!$H625)+'NEW Reference'!G$7,0)</f>
        <v>3371</v>
      </c>
      <c r="O625" s="25">
        <f>ROUND(('NEW Reference'!H$6*List!$H625)+'NEW Reference'!H$7,0)</f>
        <v>3500</v>
      </c>
      <c r="P625" s="25">
        <f>ROUND(('NEW Reference'!I$6*List!$H625)+'NEW Reference'!I$7,0)</f>
        <v>3637</v>
      </c>
      <c r="Q625" s="25">
        <f>ROUND(('NEW Reference'!J$6*List!$H625)+'NEW Reference'!J$7,0)</f>
        <v>4212</v>
      </c>
      <c r="R625" s="25">
        <f>ROUND(('NEW Reference'!K$6*List!$H625)+'NEW Reference'!K$7,0)</f>
        <v>4345</v>
      </c>
      <c r="S625" s="25">
        <f>ROUND(('NEW Reference'!L$6*List!$H625)+'NEW Reference'!L$7,0)</f>
        <v>4688</v>
      </c>
      <c r="T625" s="25">
        <f>ROUND(('NEW Reference'!M$6*List!$H625)+'NEW Reference'!M$7,0)</f>
        <v>5599</v>
      </c>
      <c r="U625" s="25">
        <f>ROUND(('NEW Reference'!N$6*List!$H625)+'NEW Reference'!N$7,0)</f>
        <v>22593</v>
      </c>
      <c r="V625" s="26">
        <f>ROUND(('NEW Reference'!O$6*List!$H625)+'NEW Reference'!O$7,0)</f>
        <v>840</v>
      </c>
      <c r="W625" s="26">
        <f>ROUND(('NEW Reference'!P$6*List!$H625)+'NEW Reference'!P$7,0)</f>
        <v>1184</v>
      </c>
      <c r="X625" s="26">
        <f>ROUND(('NEW Reference'!Q$6*List!$H625)+'NEW Reference'!Q$7,0)</f>
        <v>592</v>
      </c>
      <c r="Z625" s="3" t="str">
        <f t="shared" si="31"/>
        <v>BOND, Illinois</v>
      </c>
      <c r="AA625" s="79" t="s">
        <v>1068</v>
      </c>
      <c r="AB625" s="28" t="s">
        <v>91</v>
      </c>
      <c r="AC625" s="23" t="s">
        <v>1066</v>
      </c>
      <c r="AD625" s="29"/>
      <c r="AE625" s="20">
        <f t="shared" si="30"/>
        <v>0.97709999999999997</v>
      </c>
    </row>
    <row r="626" spans="1:31">
      <c r="A626" s="83">
        <v>14030</v>
      </c>
      <c r="B626" s="83">
        <v>17007</v>
      </c>
      <c r="C626" s="85">
        <v>40420</v>
      </c>
      <c r="D626" s="78" t="s">
        <v>821</v>
      </c>
      <c r="E626" s="79" t="s">
        <v>346</v>
      </c>
      <c r="F626" s="33" t="s">
        <v>1066</v>
      </c>
      <c r="G626" s="24" t="s">
        <v>90</v>
      </c>
      <c r="H626" s="80">
        <f t="shared" si="32"/>
        <v>0.92369999999999997</v>
      </c>
      <c r="I626" s="25">
        <f>ROUND(('NEW Reference'!B$6*List!$H626)+'NEW Reference'!B$7,0)</f>
        <v>1241</v>
      </c>
      <c r="J626" s="25">
        <f>ROUND(('NEW Reference'!C$6*List!$H626)+'NEW Reference'!C$7,0)</f>
        <v>1851</v>
      </c>
      <c r="K626" s="25">
        <f>ROUND(('NEW Reference'!D$6*List!$H626)+'NEW Reference'!D$7,0)</f>
        <v>2218</v>
      </c>
      <c r="L626" s="25">
        <f>ROUND(('NEW Reference'!E$6*List!$H626)+'NEW Reference'!E$7,0)</f>
        <v>2742</v>
      </c>
      <c r="M626" s="25">
        <f>ROUND(('NEW Reference'!F$6*List!$H626)+'NEW Reference'!F$7,0)</f>
        <v>2857</v>
      </c>
      <c r="N626" s="25">
        <f>ROUND(('NEW Reference'!G$6*List!$H626)+'NEW Reference'!G$7,0)</f>
        <v>3234</v>
      </c>
      <c r="O626" s="25">
        <f>ROUND(('NEW Reference'!H$6*List!$H626)+'NEW Reference'!H$7,0)</f>
        <v>3357</v>
      </c>
      <c r="P626" s="25">
        <f>ROUND(('NEW Reference'!I$6*List!$H626)+'NEW Reference'!I$7,0)</f>
        <v>3489</v>
      </c>
      <c r="Q626" s="25">
        <f>ROUND(('NEW Reference'!J$6*List!$H626)+'NEW Reference'!J$7,0)</f>
        <v>4041</v>
      </c>
      <c r="R626" s="25">
        <f>ROUND(('NEW Reference'!K$6*List!$H626)+'NEW Reference'!K$7,0)</f>
        <v>4168</v>
      </c>
      <c r="S626" s="25">
        <f>ROUND(('NEW Reference'!L$6*List!$H626)+'NEW Reference'!L$7,0)</f>
        <v>4498</v>
      </c>
      <c r="T626" s="25">
        <f>ROUND(('NEW Reference'!M$6*List!$H626)+'NEW Reference'!M$7,0)</f>
        <v>5372</v>
      </c>
      <c r="U626" s="25">
        <f>ROUND(('NEW Reference'!N$6*List!$H626)+'NEW Reference'!N$7,0)</f>
        <v>21674</v>
      </c>
      <c r="V626" s="26">
        <f>ROUND(('NEW Reference'!O$6*List!$H626)+'NEW Reference'!O$7,0)</f>
        <v>806</v>
      </c>
      <c r="W626" s="26">
        <f>ROUND(('NEW Reference'!P$6*List!$H626)+'NEW Reference'!P$7,0)</f>
        <v>1135</v>
      </c>
      <c r="X626" s="26">
        <f>ROUND(('NEW Reference'!Q$6*List!$H626)+'NEW Reference'!Q$7,0)</f>
        <v>568</v>
      </c>
      <c r="Z626" s="3" t="str">
        <f t="shared" si="31"/>
        <v>BOONE, Illinois</v>
      </c>
      <c r="AA626" s="79" t="s">
        <v>346</v>
      </c>
      <c r="AB626" s="28" t="s">
        <v>91</v>
      </c>
      <c r="AC626" s="30" t="s">
        <v>1066</v>
      </c>
      <c r="AD626" s="31"/>
      <c r="AE626" s="20">
        <f t="shared" si="30"/>
        <v>0.92369999999999997</v>
      </c>
    </row>
    <row r="627" spans="1:31">
      <c r="A627" s="83">
        <v>14040</v>
      </c>
      <c r="B627" s="83">
        <v>17009</v>
      </c>
      <c r="C627" s="85">
        <v>99914</v>
      </c>
      <c r="D627" s="78" t="s">
        <v>119</v>
      </c>
      <c r="E627" s="79" t="s">
        <v>1069</v>
      </c>
      <c r="F627" s="34" t="s">
        <v>1066</v>
      </c>
      <c r="G627" s="24" t="s">
        <v>97</v>
      </c>
      <c r="H627" s="80">
        <f t="shared" si="32"/>
        <v>0.87760000000000005</v>
      </c>
      <c r="I627" s="25">
        <f>ROUND(('NEW Reference'!B$6*List!$H627)+'NEW Reference'!B$7,0)</f>
        <v>1196</v>
      </c>
      <c r="J627" s="25">
        <f>ROUND(('NEW Reference'!C$6*List!$H627)+'NEW Reference'!C$7,0)</f>
        <v>1783</v>
      </c>
      <c r="K627" s="25">
        <f>ROUND(('NEW Reference'!D$6*List!$H627)+'NEW Reference'!D$7,0)</f>
        <v>2137</v>
      </c>
      <c r="L627" s="25">
        <f>ROUND(('NEW Reference'!E$6*List!$H627)+'NEW Reference'!E$7,0)</f>
        <v>2642</v>
      </c>
      <c r="M627" s="25">
        <f>ROUND(('NEW Reference'!F$6*List!$H627)+'NEW Reference'!F$7,0)</f>
        <v>2752</v>
      </c>
      <c r="N627" s="25">
        <f>ROUND(('NEW Reference'!G$6*List!$H627)+'NEW Reference'!G$7,0)</f>
        <v>3115</v>
      </c>
      <c r="O627" s="25">
        <f>ROUND(('NEW Reference'!H$6*List!$H627)+'NEW Reference'!H$7,0)</f>
        <v>3235</v>
      </c>
      <c r="P627" s="25">
        <f>ROUND(('NEW Reference'!I$6*List!$H627)+'NEW Reference'!I$7,0)</f>
        <v>3362</v>
      </c>
      <c r="Q627" s="25">
        <f>ROUND(('NEW Reference'!J$6*List!$H627)+'NEW Reference'!J$7,0)</f>
        <v>3893</v>
      </c>
      <c r="R627" s="25">
        <f>ROUND(('NEW Reference'!K$6*List!$H627)+'NEW Reference'!K$7,0)</f>
        <v>4015</v>
      </c>
      <c r="S627" s="25">
        <f>ROUND(('NEW Reference'!L$6*List!$H627)+'NEW Reference'!L$7,0)</f>
        <v>4333</v>
      </c>
      <c r="T627" s="25">
        <f>ROUND(('NEW Reference'!M$6*List!$H627)+'NEW Reference'!M$7,0)</f>
        <v>5175</v>
      </c>
      <c r="U627" s="25">
        <f>ROUND(('NEW Reference'!N$6*List!$H627)+'NEW Reference'!N$7,0)</f>
        <v>20880</v>
      </c>
      <c r="V627" s="26">
        <f>ROUND(('NEW Reference'!O$6*List!$H627)+'NEW Reference'!O$7,0)</f>
        <v>776</v>
      </c>
      <c r="W627" s="26">
        <f>ROUND(('NEW Reference'!P$6*List!$H627)+'NEW Reference'!P$7,0)</f>
        <v>1094</v>
      </c>
      <c r="X627" s="26">
        <f>ROUND(('NEW Reference'!Q$6*List!$H627)+'NEW Reference'!Q$7,0)</f>
        <v>547</v>
      </c>
      <c r="Z627" s="3" t="str">
        <f t="shared" si="31"/>
        <v>BROWN, Illinois</v>
      </c>
      <c r="AA627" s="79" t="s">
        <v>1069</v>
      </c>
      <c r="AB627" s="28" t="s">
        <v>91</v>
      </c>
      <c r="AC627" s="30" t="s">
        <v>1066</v>
      </c>
      <c r="AD627" s="31"/>
      <c r="AE627" s="20">
        <f t="shared" si="30"/>
        <v>0.87760000000000005</v>
      </c>
    </row>
    <row r="628" spans="1:31">
      <c r="A628" s="83">
        <v>14050</v>
      </c>
      <c r="B628" s="83">
        <v>17011</v>
      </c>
      <c r="C628" s="85">
        <v>99914</v>
      </c>
      <c r="D628" s="78" t="s">
        <v>119</v>
      </c>
      <c r="E628" s="79" t="s">
        <v>1070</v>
      </c>
      <c r="F628" s="34" t="s">
        <v>1066</v>
      </c>
      <c r="G628" s="24" t="s">
        <v>97</v>
      </c>
      <c r="H628" s="80">
        <f t="shared" si="32"/>
        <v>0.87760000000000005</v>
      </c>
      <c r="I628" s="25">
        <f>ROUND(('NEW Reference'!B$6*List!$H628)+'NEW Reference'!B$7,0)</f>
        <v>1196</v>
      </c>
      <c r="J628" s="25">
        <f>ROUND(('NEW Reference'!C$6*List!$H628)+'NEW Reference'!C$7,0)</f>
        <v>1783</v>
      </c>
      <c r="K628" s="25">
        <f>ROUND(('NEW Reference'!D$6*List!$H628)+'NEW Reference'!D$7,0)</f>
        <v>2137</v>
      </c>
      <c r="L628" s="25">
        <f>ROUND(('NEW Reference'!E$6*List!$H628)+'NEW Reference'!E$7,0)</f>
        <v>2642</v>
      </c>
      <c r="M628" s="25">
        <f>ROUND(('NEW Reference'!F$6*List!$H628)+'NEW Reference'!F$7,0)</f>
        <v>2752</v>
      </c>
      <c r="N628" s="25">
        <f>ROUND(('NEW Reference'!G$6*List!$H628)+'NEW Reference'!G$7,0)</f>
        <v>3115</v>
      </c>
      <c r="O628" s="25">
        <f>ROUND(('NEW Reference'!H$6*List!$H628)+'NEW Reference'!H$7,0)</f>
        <v>3235</v>
      </c>
      <c r="P628" s="25">
        <f>ROUND(('NEW Reference'!I$6*List!$H628)+'NEW Reference'!I$7,0)</f>
        <v>3362</v>
      </c>
      <c r="Q628" s="25">
        <f>ROUND(('NEW Reference'!J$6*List!$H628)+'NEW Reference'!J$7,0)</f>
        <v>3893</v>
      </c>
      <c r="R628" s="25">
        <f>ROUND(('NEW Reference'!K$6*List!$H628)+'NEW Reference'!K$7,0)</f>
        <v>4015</v>
      </c>
      <c r="S628" s="25">
        <f>ROUND(('NEW Reference'!L$6*List!$H628)+'NEW Reference'!L$7,0)</f>
        <v>4333</v>
      </c>
      <c r="T628" s="25">
        <f>ROUND(('NEW Reference'!M$6*List!$H628)+'NEW Reference'!M$7,0)</f>
        <v>5175</v>
      </c>
      <c r="U628" s="25">
        <f>ROUND(('NEW Reference'!N$6*List!$H628)+'NEW Reference'!N$7,0)</f>
        <v>20880</v>
      </c>
      <c r="V628" s="26">
        <f>ROUND(('NEW Reference'!O$6*List!$H628)+'NEW Reference'!O$7,0)</f>
        <v>776</v>
      </c>
      <c r="W628" s="26">
        <f>ROUND(('NEW Reference'!P$6*List!$H628)+'NEW Reference'!P$7,0)</f>
        <v>1094</v>
      </c>
      <c r="X628" s="26">
        <f>ROUND(('NEW Reference'!Q$6*List!$H628)+'NEW Reference'!Q$7,0)</f>
        <v>547</v>
      </c>
      <c r="Z628" s="3" t="str">
        <f t="shared" si="31"/>
        <v>BUREAU, Illinois</v>
      </c>
      <c r="AA628" s="79" t="s">
        <v>1070</v>
      </c>
      <c r="AB628" s="28" t="s">
        <v>91</v>
      </c>
      <c r="AC628" s="30" t="s">
        <v>1066</v>
      </c>
      <c r="AD628" s="31"/>
      <c r="AE628" s="20">
        <f t="shared" si="30"/>
        <v>0.87760000000000005</v>
      </c>
    </row>
    <row r="629" spans="1:31">
      <c r="A629" s="83">
        <v>14060</v>
      </c>
      <c r="B629" s="83">
        <v>17013</v>
      </c>
      <c r="C629" s="85">
        <v>41180</v>
      </c>
      <c r="D629" s="78" t="s">
        <v>837</v>
      </c>
      <c r="E629" s="79" t="s">
        <v>109</v>
      </c>
      <c r="F629" s="33" t="s">
        <v>1066</v>
      </c>
      <c r="G629" s="24" t="s">
        <v>90</v>
      </c>
      <c r="H629" s="80">
        <f t="shared" si="32"/>
        <v>0.97709999999999997</v>
      </c>
      <c r="I629" s="25">
        <f>ROUND(('NEW Reference'!B$6*List!$H629)+'NEW Reference'!B$7,0)</f>
        <v>1294</v>
      </c>
      <c r="J629" s="25">
        <f>ROUND(('NEW Reference'!C$6*List!$H629)+'NEW Reference'!C$7,0)</f>
        <v>1930</v>
      </c>
      <c r="K629" s="25">
        <f>ROUND(('NEW Reference'!D$6*List!$H629)+'NEW Reference'!D$7,0)</f>
        <v>2312</v>
      </c>
      <c r="L629" s="25">
        <f>ROUND(('NEW Reference'!E$6*List!$H629)+'NEW Reference'!E$7,0)</f>
        <v>2858</v>
      </c>
      <c r="M629" s="25">
        <f>ROUND(('NEW Reference'!F$6*List!$H629)+'NEW Reference'!F$7,0)</f>
        <v>2978</v>
      </c>
      <c r="N629" s="25">
        <f>ROUND(('NEW Reference'!G$6*List!$H629)+'NEW Reference'!G$7,0)</f>
        <v>3371</v>
      </c>
      <c r="O629" s="25">
        <f>ROUND(('NEW Reference'!H$6*List!$H629)+'NEW Reference'!H$7,0)</f>
        <v>3500</v>
      </c>
      <c r="P629" s="25">
        <f>ROUND(('NEW Reference'!I$6*List!$H629)+'NEW Reference'!I$7,0)</f>
        <v>3637</v>
      </c>
      <c r="Q629" s="25">
        <f>ROUND(('NEW Reference'!J$6*List!$H629)+'NEW Reference'!J$7,0)</f>
        <v>4212</v>
      </c>
      <c r="R629" s="25">
        <f>ROUND(('NEW Reference'!K$6*List!$H629)+'NEW Reference'!K$7,0)</f>
        <v>4345</v>
      </c>
      <c r="S629" s="25">
        <f>ROUND(('NEW Reference'!L$6*List!$H629)+'NEW Reference'!L$7,0)</f>
        <v>4688</v>
      </c>
      <c r="T629" s="25">
        <f>ROUND(('NEW Reference'!M$6*List!$H629)+'NEW Reference'!M$7,0)</f>
        <v>5599</v>
      </c>
      <c r="U629" s="25">
        <f>ROUND(('NEW Reference'!N$6*List!$H629)+'NEW Reference'!N$7,0)</f>
        <v>22593</v>
      </c>
      <c r="V629" s="26">
        <f>ROUND(('NEW Reference'!O$6*List!$H629)+'NEW Reference'!O$7,0)</f>
        <v>840</v>
      </c>
      <c r="W629" s="26">
        <f>ROUND(('NEW Reference'!P$6*List!$H629)+'NEW Reference'!P$7,0)</f>
        <v>1184</v>
      </c>
      <c r="X629" s="26">
        <f>ROUND(('NEW Reference'!Q$6*List!$H629)+'NEW Reference'!Q$7,0)</f>
        <v>592</v>
      </c>
      <c r="Z629" s="3" t="str">
        <f t="shared" si="31"/>
        <v>CALHOUN, Illinois</v>
      </c>
      <c r="AA629" s="79" t="s">
        <v>109</v>
      </c>
      <c r="AB629" s="28" t="s">
        <v>91</v>
      </c>
      <c r="AC629" s="30" t="s">
        <v>1066</v>
      </c>
      <c r="AD629" s="31"/>
      <c r="AE629" s="20">
        <f t="shared" si="30"/>
        <v>0.97709999999999997</v>
      </c>
    </row>
    <row r="630" spans="1:31">
      <c r="A630" s="83">
        <v>14070</v>
      </c>
      <c r="B630" s="83">
        <v>17015</v>
      </c>
      <c r="C630" s="85">
        <v>99914</v>
      </c>
      <c r="D630" s="78" t="s">
        <v>119</v>
      </c>
      <c r="E630" s="79" t="s">
        <v>351</v>
      </c>
      <c r="F630" s="34" t="s">
        <v>1066</v>
      </c>
      <c r="G630" s="24" t="s">
        <v>97</v>
      </c>
      <c r="H630" s="80">
        <f t="shared" si="32"/>
        <v>0.87760000000000005</v>
      </c>
      <c r="I630" s="25">
        <f>ROUND(('NEW Reference'!B$6*List!$H630)+'NEW Reference'!B$7,0)</f>
        <v>1196</v>
      </c>
      <c r="J630" s="25">
        <f>ROUND(('NEW Reference'!C$6*List!$H630)+'NEW Reference'!C$7,0)</f>
        <v>1783</v>
      </c>
      <c r="K630" s="25">
        <f>ROUND(('NEW Reference'!D$6*List!$H630)+'NEW Reference'!D$7,0)</f>
        <v>2137</v>
      </c>
      <c r="L630" s="25">
        <f>ROUND(('NEW Reference'!E$6*List!$H630)+'NEW Reference'!E$7,0)</f>
        <v>2642</v>
      </c>
      <c r="M630" s="25">
        <f>ROUND(('NEW Reference'!F$6*List!$H630)+'NEW Reference'!F$7,0)</f>
        <v>2752</v>
      </c>
      <c r="N630" s="25">
        <f>ROUND(('NEW Reference'!G$6*List!$H630)+'NEW Reference'!G$7,0)</f>
        <v>3115</v>
      </c>
      <c r="O630" s="25">
        <f>ROUND(('NEW Reference'!H$6*List!$H630)+'NEW Reference'!H$7,0)</f>
        <v>3235</v>
      </c>
      <c r="P630" s="25">
        <f>ROUND(('NEW Reference'!I$6*List!$H630)+'NEW Reference'!I$7,0)</f>
        <v>3362</v>
      </c>
      <c r="Q630" s="25">
        <f>ROUND(('NEW Reference'!J$6*List!$H630)+'NEW Reference'!J$7,0)</f>
        <v>3893</v>
      </c>
      <c r="R630" s="25">
        <f>ROUND(('NEW Reference'!K$6*List!$H630)+'NEW Reference'!K$7,0)</f>
        <v>4015</v>
      </c>
      <c r="S630" s="25">
        <f>ROUND(('NEW Reference'!L$6*List!$H630)+'NEW Reference'!L$7,0)</f>
        <v>4333</v>
      </c>
      <c r="T630" s="25">
        <f>ROUND(('NEW Reference'!M$6*List!$H630)+'NEW Reference'!M$7,0)</f>
        <v>5175</v>
      </c>
      <c r="U630" s="25">
        <f>ROUND(('NEW Reference'!N$6*List!$H630)+'NEW Reference'!N$7,0)</f>
        <v>20880</v>
      </c>
      <c r="V630" s="26">
        <f>ROUND(('NEW Reference'!O$6*List!$H630)+'NEW Reference'!O$7,0)</f>
        <v>776</v>
      </c>
      <c r="W630" s="26">
        <f>ROUND(('NEW Reference'!P$6*List!$H630)+'NEW Reference'!P$7,0)</f>
        <v>1094</v>
      </c>
      <c r="X630" s="26">
        <f>ROUND(('NEW Reference'!Q$6*List!$H630)+'NEW Reference'!Q$7,0)</f>
        <v>547</v>
      </c>
      <c r="Z630" s="3" t="str">
        <f t="shared" si="31"/>
        <v>CARROLL, Illinois</v>
      </c>
      <c r="AA630" s="79" t="s">
        <v>351</v>
      </c>
      <c r="AB630" s="28" t="s">
        <v>91</v>
      </c>
      <c r="AC630" s="30" t="s">
        <v>1066</v>
      </c>
      <c r="AD630" s="31"/>
      <c r="AE630" s="20">
        <f t="shared" si="30"/>
        <v>0.87760000000000005</v>
      </c>
    </row>
    <row r="631" spans="1:31">
      <c r="A631" s="83">
        <v>14080</v>
      </c>
      <c r="B631" s="83">
        <v>17017</v>
      </c>
      <c r="C631" s="85">
        <v>99914</v>
      </c>
      <c r="D631" s="78" t="s">
        <v>119</v>
      </c>
      <c r="E631" s="79" t="s">
        <v>1071</v>
      </c>
      <c r="F631" s="34" t="s">
        <v>1066</v>
      </c>
      <c r="G631" s="24" t="s">
        <v>97</v>
      </c>
      <c r="H631" s="80">
        <f t="shared" si="32"/>
        <v>0.87760000000000005</v>
      </c>
      <c r="I631" s="25">
        <f>ROUND(('NEW Reference'!B$6*List!$H631)+'NEW Reference'!B$7,0)</f>
        <v>1196</v>
      </c>
      <c r="J631" s="25">
        <f>ROUND(('NEW Reference'!C$6*List!$H631)+'NEW Reference'!C$7,0)</f>
        <v>1783</v>
      </c>
      <c r="K631" s="25">
        <f>ROUND(('NEW Reference'!D$6*List!$H631)+'NEW Reference'!D$7,0)</f>
        <v>2137</v>
      </c>
      <c r="L631" s="25">
        <f>ROUND(('NEW Reference'!E$6*List!$H631)+'NEW Reference'!E$7,0)</f>
        <v>2642</v>
      </c>
      <c r="M631" s="25">
        <f>ROUND(('NEW Reference'!F$6*List!$H631)+'NEW Reference'!F$7,0)</f>
        <v>2752</v>
      </c>
      <c r="N631" s="25">
        <f>ROUND(('NEW Reference'!G$6*List!$H631)+'NEW Reference'!G$7,0)</f>
        <v>3115</v>
      </c>
      <c r="O631" s="25">
        <f>ROUND(('NEW Reference'!H$6*List!$H631)+'NEW Reference'!H$7,0)</f>
        <v>3235</v>
      </c>
      <c r="P631" s="25">
        <f>ROUND(('NEW Reference'!I$6*List!$H631)+'NEW Reference'!I$7,0)</f>
        <v>3362</v>
      </c>
      <c r="Q631" s="25">
        <f>ROUND(('NEW Reference'!J$6*List!$H631)+'NEW Reference'!J$7,0)</f>
        <v>3893</v>
      </c>
      <c r="R631" s="25">
        <f>ROUND(('NEW Reference'!K$6*List!$H631)+'NEW Reference'!K$7,0)</f>
        <v>4015</v>
      </c>
      <c r="S631" s="25">
        <f>ROUND(('NEW Reference'!L$6*List!$H631)+'NEW Reference'!L$7,0)</f>
        <v>4333</v>
      </c>
      <c r="T631" s="25">
        <f>ROUND(('NEW Reference'!M$6*List!$H631)+'NEW Reference'!M$7,0)</f>
        <v>5175</v>
      </c>
      <c r="U631" s="25">
        <f>ROUND(('NEW Reference'!N$6*List!$H631)+'NEW Reference'!N$7,0)</f>
        <v>20880</v>
      </c>
      <c r="V631" s="26">
        <f>ROUND(('NEW Reference'!O$6*List!$H631)+'NEW Reference'!O$7,0)</f>
        <v>776</v>
      </c>
      <c r="W631" s="26">
        <f>ROUND(('NEW Reference'!P$6*List!$H631)+'NEW Reference'!P$7,0)</f>
        <v>1094</v>
      </c>
      <c r="X631" s="26">
        <f>ROUND(('NEW Reference'!Q$6*List!$H631)+'NEW Reference'!Q$7,0)</f>
        <v>547</v>
      </c>
      <c r="Z631" s="3" t="str">
        <f t="shared" si="31"/>
        <v>CASS, Illinois</v>
      </c>
      <c r="AA631" s="79" t="s">
        <v>1071</v>
      </c>
      <c r="AB631" s="28" t="s">
        <v>91</v>
      </c>
      <c r="AC631" s="30" t="s">
        <v>1066</v>
      </c>
      <c r="AD631" s="31"/>
      <c r="AE631" s="20">
        <f t="shared" si="30"/>
        <v>0.87760000000000005</v>
      </c>
    </row>
    <row r="632" spans="1:31">
      <c r="A632" s="83">
        <v>14090</v>
      </c>
      <c r="B632" s="83">
        <v>17019</v>
      </c>
      <c r="C632" s="85">
        <v>16580</v>
      </c>
      <c r="D632" s="78" t="s">
        <v>342</v>
      </c>
      <c r="E632" s="79" t="s">
        <v>1072</v>
      </c>
      <c r="F632" s="33" t="s">
        <v>1066</v>
      </c>
      <c r="G632" s="24" t="s">
        <v>90</v>
      </c>
      <c r="H632" s="80">
        <f t="shared" si="32"/>
        <v>0.8752000000000002</v>
      </c>
      <c r="I632" s="25">
        <f>ROUND(('NEW Reference'!B$6*List!$H632)+'NEW Reference'!B$7,0)</f>
        <v>1193</v>
      </c>
      <c r="J632" s="25">
        <f>ROUND(('NEW Reference'!C$6*List!$H632)+'NEW Reference'!C$7,0)</f>
        <v>1780</v>
      </c>
      <c r="K632" s="25">
        <f>ROUND(('NEW Reference'!D$6*List!$H632)+'NEW Reference'!D$7,0)</f>
        <v>2132</v>
      </c>
      <c r="L632" s="25">
        <f>ROUND(('NEW Reference'!E$6*List!$H632)+'NEW Reference'!E$7,0)</f>
        <v>2636</v>
      </c>
      <c r="M632" s="25">
        <f>ROUND(('NEW Reference'!F$6*List!$H632)+'NEW Reference'!F$7,0)</f>
        <v>2747</v>
      </c>
      <c r="N632" s="25">
        <f>ROUND(('NEW Reference'!G$6*List!$H632)+'NEW Reference'!G$7,0)</f>
        <v>3109</v>
      </c>
      <c r="O632" s="25">
        <f>ROUND(('NEW Reference'!H$6*List!$H632)+'NEW Reference'!H$7,0)</f>
        <v>3228</v>
      </c>
      <c r="P632" s="25">
        <f>ROUND(('NEW Reference'!I$6*List!$H632)+'NEW Reference'!I$7,0)</f>
        <v>3355</v>
      </c>
      <c r="Q632" s="25">
        <f>ROUND(('NEW Reference'!J$6*List!$H632)+'NEW Reference'!J$7,0)</f>
        <v>3885</v>
      </c>
      <c r="R632" s="25">
        <f>ROUND(('NEW Reference'!K$6*List!$H632)+'NEW Reference'!K$7,0)</f>
        <v>4007</v>
      </c>
      <c r="S632" s="25">
        <f>ROUND(('NEW Reference'!L$6*List!$H632)+'NEW Reference'!L$7,0)</f>
        <v>4324</v>
      </c>
      <c r="T632" s="25">
        <f>ROUND(('NEW Reference'!M$6*List!$H632)+'NEW Reference'!M$7,0)</f>
        <v>5165</v>
      </c>
      <c r="U632" s="25">
        <f>ROUND(('NEW Reference'!N$6*List!$H632)+'NEW Reference'!N$7,0)</f>
        <v>20839</v>
      </c>
      <c r="V632" s="26">
        <f>ROUND(('NEW Reference'!O$6*List!$H632)+'NEW Reference'!O$7,0)</f>
        <v>775</v>
      </c>
      <c r="W632" s="26">
        <f>ROUND(('NEW Reference'!P$6*List!$H632)+'NEW Reference'!P$7,0)</f>
        <v>1092</v>
      </c>
      <c r="X632" s="26">
        <f>ROUND(('NEW Reference'!Q$6*List!$H632)+'NEW Reference'!Q$7,0)</f>
        <v>546</v>
      </c>
      <c r="Z632" s="3" t="str">
        <f t="shared" si="31"/>
        <v>CHAMPAIGN, Illinois</v>
      </c>
      <c r="AA632" s="79" t="s">
        <v>1072</v>
      </c>
      <c r="AB632" s="28" t="s">
        <v>91</v>
      </c>
      <c r="AC632" s="30" t="s">
        <v>1066</v>
      </c>
      <c r="AD632" s="31"/>
      <c r="AE632" s="20">
        <f t="shared" si="30"/>
        <v>0.8752000000000002</v>
      </c>
    </row>
    <row r="633" spans="1:31">
      <c r="A633" s="83">
        <v>14100</v>
      </c>
      <c r="B633" s="83">
        <v>17021</v>
      </c>
      <c r="C633" s="85">
        <v>99914</v>
      </c>
      <c r="D633" s="78" t="s">
        <v>119</v>
      </c>
      <c r="E633" s="79" t="s">
        <v>1073</v>
      </c>
      <c r="F633" s="34" t="s">
        <v>1066</v>
      </c>
      <c r="G633" s="24" t="s">
        <v>97</v>
      </c>
      <c r="H633" s="80">
        <f t="shared" si="32"/>
        <v>0.87760000000000005</v>
      </c>
      <c r="I633" s="25">
        <f>ROUND(('NEW Reference'!B$6*List!$H633)+'NEW Reference'!B$7,0)</f>
        <v>1196</v>
      </c>
      <c r="J633" s="25">
        <f>ROUND(('NEW Reference'!C$6*List!$H633)+'NEW Reference'!C$7,0)</f>
        <v>1783</v>
      </c>
      <c r="K633" s="25">
        <f>ROUND(('NEW Reference'!D$6*List!$H633)+'NEW Reference'!D$7,0)</f>
        <v>2137</v>
      </c>
      <c r="L633" s="25">
        <f>ROUND(('NEW Reference'!E$6*List!$H633)+'NEW Reference'!E$7,0)</f>
        <v>2642</v>
      </c>
      <c r="M633" s="25">
        <f>ROUND(('NEW Reference'!F$6*List!$H633)+'NEW Reference'!F$7,0)</f>
        <v>2752</v>
      </c>
      <c r="N633" s="25">
        <f>ROUND(('NEW Reference'!G$6*List!$H633)+'NEW Reference'!G$7,0)</f>
        <v>3115</v>
      </c>
      <c r="O633" s="25">
        <f>ROUND(('NEW Reference'!H$6*List!$H633)+'NEW Reference'!H$7,0)</f>
        <v>3235</v>
      </c>
      <c r="P633" s="25">
        <f>ROUND(('NEW Reference'!I$6*List!$H633)+'NEW Reference'!I$7,0)</f>
        <v>3362</v>
      </c>
      <c r="Q633" s="25">
        <f>ROUND(('NEW Reference'!J$6*List!$H633)+'NEW Reference'!J$7,0)</f>
        <v>3893</v>
      </c>
      <c r="R633" s="25">
        <f>ROUND(('NEW Reference'!K$6*List!$H633)+'NEW Reference'!K$7,0)</f>
        <v>4015</v>
      </c>
      <c r="S633" s="25">
        <f>ROUND(('NEW Reference'!L$6*List!$H633)+'NEW Reference'!L$7,0)</f>
        <v>4333</v>
      </c>
      <c r="T633" s="25">
        <f>ROUND(('NEW Reference'!M$6*List!$H633)+'NEW Reference'!M$7,0)</f>
        <v>5175</v>
      </c>
      <c r="U633" s="25">
        <f>ROUND(('NEW Reference'!N$6*List!$H633)+'NEW Reference'!N$7,0)</f>
        <v>20880</v>
      </c>
      <c r="V633" s="26">
        <f>ROUND(('NEW Reference'!O$6*List!$H633)+'NEW Reference'!O$7,0)</f>
        <v>776</v>
      </c>
      <c r="W633" s="26">
        <f>ROUND(('NEW Reference'!P$6*List!$H633)+'NEW Reference'!P$7,0)</f>
        <v>1094</v>
      </c>
      <c r="X633" s="26">
        <f>ROUND(('NEW Reference'!Q$6*List!$H633)+'NEW Reference'!Q$7,0)</f>
        <v>547</v>
      </c>
      <c r="Z633" s="3" t="str">
        <f t="shared" si="31"/>
        <v>CHRISTIAN, Illinois</v>
      </c>
      <c r="AA633" s="79" t="s">
        <v>1073</v>
      </c>
      <c r="AB633" s="28" t="s">
        <v>91</v>
      </c>
      <c r="AC633" s="30" t="s">
        <v>1066</v>
      </c>
      <c r="AD633" s="31"/>
      <c r="AE633" s="20">
        <f t="shared" si="30"/>
        <v>0.87760000000000005</v>
      </c>
    </row>
    <row r="634" spans="1:31">
      <c r="A634" s="83">
        <v>14110</v>
      </c>
      <c r="B634" s="83">
        <v>17023</v>
      </c>
      <c r="C634" s="85">
        <v>99914</v>
      </c>
      <c r="D634" s="78" t="s">
        <v>119</v>
      </c>
      <c r="E634" s="79" t="s">
        <v>355</v>
      </c>
      <c r="F634" s="34" t="s">
        <v>1066</v>
      </c>
      <c r="G634" s="24" t="s">
        <v>97</v>
      </c>
      <c r="H634" s="80">
        <f t="shared" si="32"/>
        <v>0.87760000000000005</v>
      </c>
      <c r="I634" s="25">
        <f>ROUND(('NEW Reference'!B$6*List!$H634)+'NEW Reference'!B$7,0)</f>
        <v>1196</v>
      </c>
      <c r="J634" s="25">
        <f>ROUND(('NEW Reference'!C$6*List!$H634)+'NEW Reference'!C$7,0)</f>
        <v>1783</v>
      </c>
      <c r="K634" s="25">
        <f>ROUND(('NEW Reference'!D$6*List!$H634)+'NEW Reference'!D$7,0)</f>
        <v>2137</v>
      </c>
      <c r="L634" s="25">
        <f>ROUND(('NEW Reference'!E$6*List!$H634)+'NEW Reference'!E$7,0)</f>
        <v>2642</v>
      </c>
      <c r="M634" s="25">
        <f>ROUND(('NEW Reference'!F$6*List!$H634)+'NEW Reference'!F$7,0)</f>
        <v>2752</v>
      </c>
      <c r="N634" s="25">
        <f>ROUND(('NEW Reference'!G$6*List!$H634)+'NEW Reference'!G$7,0)</f>
        <v>3115</v>
      </c>
      <c r="O634" s="25">
        <f>ROUND(('NEW Reference'!H$6*List!$H634)+'NEW Reference'!H$7,0)</f>
        <v>3235</v>
      </c>
      <c r="P634" s="25">
        <f>ROUND(('NEW Reference'!I$6*List!$H634)+'NEW Reference'!I$7,0)</f>
        <v>3362</v>
      </c>
      <c r="Q634" s="25">
        <f>ROUND(('NEW Reference'!J$6*List!$H634)+'NEW Reference'!J$7,0)</f>
        <v>3893</v>
      </c>
      <c r="R634" s="25">
        <f>ROUND(('NEW Reference'!K$6*List!$H634)+'NEW Reference'!K$7,0)</f>
        <v>4015</v>
      </c>
      <c r="S634" s="25">
        <f>ROUND(('NEW Reference'!L$6*List!$H634)+'NEW Reference'!L$7,0)</f>
        <v>4333</v>
      </c>
      <c r="T634" s="25">
        <f>ROUND(('NEW Reference'!M$6*List!$H634)+'NEW Reference'!M$7,0)</f>
        <v>5175</v>
      </c>
      <c r="U634" s="25">
        <f>ROUND(('NEW Reference'!N$6*List!$H634)+'NEW Reference'!N$7,0)</f>
        <v>20880</v>
      </c>
      <c r="V634" s="26">
        <f>ROUND(('NEW Reference'!O$6*List!$H634)+'NEW Reference'!O$7,0)</f>
        <v>776</v>
      </c>
      <c r="W634" s="26">
        <f>ROUND(('NEW Reference'!P$6*List!$H634)+'NEW Reference'!P$7,0)</f>
        <v>1094</v>
      </c>
      <c r="X634" s="26">
        <f>ROUND(('NEW Reference'!Q$6*List!$H634)+'NEW Reference'!Q$7,0)</f>
        <v>547</v>
      </c>
      <c r="Z634" s="3" t="str">
        <f t="shared" si="31"/>
        <v>CLARK, Illinois</v>
      </c>
      <c r="AA634" s="79" t="s">
        <v>355</v>
      </c>
      <c r="AB634" s="28" t="s">
        <v>91</v>
      </c>
      <c r="AC634" s="23" t="s">
        <v>1066</v>
      </c>
      <c r="AD634" s="29"/>
      <c r="AE634" s="20">
        <f t="shared" si="30"/>
        <v>0.87760000000000005</v>
      </c>
    </row>
    <row r="635" spans="1:31">
      <c r="A635" s="83">
        <v>14120</v>
      </c>
      <c r="B635" s="83">
        <v>17025</v>
      </c>
      <c r="C635" s="85">
        <v>99914</v>
      </c>
      <c r="D635" s="78" t="s">
        <v>119</v>
      </c>
      <c r="E635" s="79" t="s">
        <v>120</v>
      </c>
      <c r="F635" s="34" t="s">
        <v>1066</v>
      </c>
      <c r="G635" s="24" t="s">
        <v>97</v>
      </c>
      <c r="H635" s="80">
        <f t="shared" si="32"/>
        <v>0.87760000000000005</v>
      </c>
      <c r="I635" s="25">
        <f>ROUND(('NEW Reference'!B$6*List!$H635)+'NEW Reference'!B$7,0)</f>
        <v>1196</v>
      </c>
      <c r="J635" s="25">
        <f>ROUND(('NEW Reference'!C$6*List!$H635)+'NEW Reference'!C$7,0)</f>
        <v>1783</v>
      </c>
      <c r="K635" s="25">
        <f>ROUND(('NEW Reference'!D$6*List!$H635)+'NEW Reference'!D$7,0)</f>
        <v>2137</v>
      </c>
      <c r="L635" s="25">
        <f>ROUND(('NEW Reference'!E$6*List!$H635)+'NEW Reference'!E$7,0)</f>
        <v>2642</v>
      </c>
      <c r="M635" s="25">
        <f>ROUND(('NEW Reference'!F$6*List!$H635)+'NEW Reference'!F$7,0)</f>
        <v>2752</v>
      </c>
      <c r="N635" s="25">
        <f>ROUND(('NEW Reference'!G$6*List!$H635)+'NEW Reference'!G$7,0)</f>
        <v>3115</v>
      </c>
      <c r="O635" s="25">
        <f>ROUND(('NEW Reference'!H$6*List!$H635)+'NEW Reference'!H$7,0)</f>
        <v>3235</v>
      </c>
      <c r="P635" s="25">
        <f>ROUND(('NEW Reference'!I$6*List!$H635)+'NEW Reference'!I$7,0)</f>
        <v>3362</v>
      </c>
      <c r="Q635" s="25">
        <f>ROUND(('NEW Reference'!J$6*List!$H635)+'NEW Reference'!J$7,0)</f>
        <v>3893</v>
      </c>
      <c r="R635" s="25">
        <f>ROUND(('NEW Reference'!K$6*List!$H635)+'NEW Reference'!K$7,0)</f>
        <v>4015</v>
      </c>
      <c r="S635" s="25">
        <f>ROUND(('NEW Reference'!L$6*List!$H635)+'NEW Reference'!L$7,0)</f>
        <v>4333</v>
      </c>
      <c r="T635" s="25">
        <f>ROUND(('NEW Reference'!M$6*List!$H635)+'NEW Reference'!M$7,0)</f>
        <v>5175</v>
      </c>
      <c r="U635" s="25">
        <f>ROUND(('NEW Reference'!N$6*List!$H635)+'NEW Reference'!N$7,0)</f>
        <v>20880</v>
      </c>
      <c r="V635" s="26">
        <f>ROUND(('NEW Reference'!O$6*List!$H635)+'NEW Reference'!O$7,0)</f>
        <v>776</v>
      </c>
      <c r="W635" s="26">
        <f>ROUND(('NEW Reference'!P$6*List!$H635)+'NEW Reference'!P$7,0)</f>
        <v>1094</v>
      </c>
      <c r="X635" s="26">
        <f>ROUND(('NEW Reference'!Q$6*List!$H635)+'NEW Reference'!Q$7,0)</f>
        <v>547</v>
      </c>
      <c r="Z635" s="3" t="str">
        <f t="shared" si="31"/>
        <v>CLAY, Illinois</v>
      </c>
      <c r="AA635" s="79" t="s">
        <v>120</v>
      </c>
      <c r="AB635" s="28" t="s">
        <v>91</v>
      </c>
      <c r="AC635" s="23" t="s">
        <v>1066</v>
      </c>
      <c r="AD635" s="29"/>
      <c r="AE635" s="20">
        <f t="shared" si="30"/>
        <v>0.87760000000000005</v>
      </c>
    </row>
    <row r="636" spans="1:31">
      <c r="A636" s="83">
        <v>14130</v>
      </c>
      <c r="B636" s="83">
        <v>17027</v>
      </c>
      <c r="C636" s="85">
        <v>41180</v>
      </c>
      <c r="D636" s="78" t="s">
        <v>837</v>
      </c>
      <c r="E636" s="79" t="s">
        <v>1074</v>
      </c>
      <c r="F636" s="33" t="s">
        <v>1066</v>
      </c>
      <c r="G636" s="24" t="s">
        <v>90</v>
      </c>
      <c r="H636" s="80">
        <f t="shared" si="32"/>
        <v>0.97709999999999997</v>
      </c>
      <c r="I636" s="25">
        <f>ROUND(('NEW Reference'!B$6*List!$H636)+'NEW Reference'!B$7,0)</f>
        <v>1294</v>
      </c>
      <c r="J636" s="25">
        <f>ROUND(('NEW Reference'!C$6*List!$H636)+'NEW Reference'!C$7,0)</f>
        <v>1930</v>
      </c>
      <c r="K636" s="25">
        <f>ROUND(('NEW Reference'!D$6*List!$H636)+'NEW Reference'!D$7,0)</f>
        <v>2312</v>
      </c>
      <c r="L636" s="25">
        <f>ROUND(('NEW Reference'!E$6*List!$H636)+'NEW Reference'!E$7,0)</f>
        <v>2858</v>
      </c>
      <c r="M636" s="25">
        <f>ROUND(('NEW Reference'!F$6*List!$H636)+'NEW Reference'!F$7,0)</f>
        <v>2978</v>
      </c>
      <c r="N636" s="25">
        <f>ROUND(('NEW Reference'!G$6*List!$H636)+'NEW Reference'!G$7,0)</f>
        <v>3371</v>
      </c>
      <c r="O636" s="25">
        <f>ROUND(('NEW Reference'!H$6*List!$H636)+'NEW Reference'!H$7,0)</f>
        <v>3500</v>
      </c>
      <c r="P636" s="25">
        <f>ROUND(('NEW Reference'!I$6*List!$H636)+'NEW Reference'!I$7,0)</f>
        <v>3637</v>
      </c>
      <c r="Q636" s="25">
        <f>ROUND(('NEW Reference'!J$6*List!$H636)+'NEW Reference'!J$7,0)</f>
        <v>4212</v>
      </c>
      <c r="R636" s="25">
        <f>ROUND(('NEW Reference'!K$6*List!$H636)+'NEW Reference'!K$7,0)</f>
        <v>4345</v>
      </c>
      <c r="S636" s="25">
        <f>ROUND(('NEW Reference'!L$6*List!$H636)+'NEW Reference'!L$7,0)</f>
        <v>4688</v>
      </c>
      <c r="T636" s="25">
        <f>ROUND(('NEW Reference'!M$6*List!$H636)+'NEW Reference'!M$7,0)</f>
        <v>5599</v>
      </c>
      <c r="U636" s="25">
        <f>ROUND(('NEW Reference'!N$6*List!$H636)+'NEW Reference'!N$7,0)</f>
        <v>22593</v>
      </c>
      <c r="V636" s="26">
        <f>ROUND(('NEW Reference'!O$6*List!$H636)+'NEW Reference'!O$7,0)</f>
        <v>840</v>
      </c>
      <c r="W636" s="26">
        <f>ROUND(('NEW Reference'!P$6*List!$H636)+'NEW Reference'!P$7,0)</f>
        <v>1184</v>
      </c>
      <c r="X636" s="26">
        <f>ROUND(('NEW Reference'!Q$6*List!$H636)+'NEW Reference'!Q$7,0)</f>
        <v>592</v>
      </c>
      <c r="Z636" s="3" t="str">
        <f t="shared" si="31"/>
        <v>CLINTON, Illinois</v>
      </c>
      <c r="AA636" s="79" t="s">
        <v>1074</v>
      </c>
      <c r="AB636" s="28" t="s">
        <v>91</v>
      </c>
      <c r="AC636" s="23" t="s">
        <v>1066</v>
      </c>
      <c r="AD636" s="29"/>
      <c r="AE636" s="20">
        <f t="shared" si="30"/>
        <v>0.97709999999999997</v>
      </c>
    </row>
    <row r="637" spans="1:31">
      <c r="A637" s="83">
        <v>14140</v>
      </c>
      <c r="B637" s="83">
        <v>17029</v>
      </c>
      <c r="C637" s="85">
        <v>99914</v>
      </c>
      <c r="D637" s="78" t="s">
        <v>119</v>
      </c>
      <c r="E637" s="79" t="s">
        <v>1075</v>
      </c>
      <c r="F637" s="34" t="s">
        <v>1066</v>
      </c>
      <c r="G637" s="24" t="s">
        <v>97</v>
      </c>
      <c r="H637" s="80">
        <f t="shared" si="32"/>
        <v>0.87760000000000005</v>
      </c>
      <c r="I637" s="25">
        <f>ROUND(('NEW Reference'!B$6*List!$H637)+'NEW Reference'!B$7,0)</f>
        <v>1196</v>
      </c>
      <c r="J637" s="25">
        <f>ROUND(('NEW Reference'!C$6*List!$H637)+'NEW Reference'!C$7,0)</f>
        <v>1783</v>
      </c>
      <c r="K637" s="25">
        <f>ROUND(('NEW Reference'!D$6*List!$H637)+'NEW Reference'!D$7,0)</f>
        <v>2137</v>
      </c>
      <c r="L637" s="25">
        <f>ROUND(('NEW Reference'!E$6*List!$H637)+'NEW Reference'!E$7,0)</f>
        <v>2642</v>
      </c>
      <c r="M637" s="25">
        <f>ROUND(('NEW Reference'!F$6*List!$H637)+'NEW Reference'!F$7,0)</f>
        <v>2752</v>
      </c>
      <c r="N637" s="25">
        <f>ROUND(('NEW Reference'!G$6*List!$H637)+'NEW Reference'!G$7,0)</f>
        <v>3115</v>
      </c>
      <c r="O637" s="25">
        <f>ROUND(('NEW Reference'!H$6*List!$H637)+'NEW Reference'!H$7,0)</f>
        <v>3235</v>
      </c>
      <c r="P637" s="25">
        <f>ROUND(('NEW Reference'!I$6*List!$H637)+'NEW Reference'!I$7,0)</f>
        <v>3362</v>
      </c>
      <c r="Q637" s="25">
        <f>ROUND(('NEW Reference'!J$6*List!$H637)+'NEW Reference'!J$7,0)</f>
        <v>3893</v>
      </c>
      <c r="R637" s="25">
        <f>ROUND(('NEW Reference'!K$6*List!$H637)+'NEW Reference'!K$7,0)</f>
        <v>4015</v>
      </c>
      <c r="S637" s="25">
        <f>ROUND(('NEW Reference'!L$6*List!$H637)+'NEW Reference'!L$7,0)</f>
        <v>4333</v>
      </c>
      <c r="T637" s="25">
        <f>ROUND(('NEW Reference'!M$6*List!$H637)+'NEW Reference'!M$7,0)</f>
        <v>5175</v>
      </c>
      <c r="U637" s="25">
        <f>ROUND(('NEW Reference'!N$6*List!$H637)+'NEW Reference'!N$7,0)</f>
        <v>20880</v>
      </c>
      <c r="V637" s="26">
        <f>ROUND(('NEW Reference'!O$6*List!$H637)+'NEW Reference'!O$7,0)</f>
        <v>776</v>
      </c>
      <c r="W637" s="26">
        <f>ROUND(('NEW Reference'!P$6*List!$H637)+'NEW Reference'!P$7,0)</f>
        <v>1094</v>
      </c>
      <c r="X637" s="26">
        <f>ROUND(('NEW Reference'!Q$6*List!$H637)+'NEW Reference'!Q$7,0)</f>
        <v>547</v>
      </c>
      <c r="Z637" s="3" t="str">
        <f t="shared" si="31"/>
        <v>COLES, Illinois</v>
      </c>
      <c r="AA637" s="79" t="s">
        <v>1075</v>
      </c>
      <c r="AB637" s="28" t="s">
        <v>91</v>
      </c>
      <c r="AC637" s="30" t="s">
        <v>1066</v>
      </c>
      <c r="AD637" s="31"/>
      <c r="AE637" s="20">
        <f t="shared" si="30"/>
        <v>0.87760000000000005</v>
      </c>
    </row>
    <row r="638" spans="1:31">
      <c r="A638" s="83">
        <v>14141</v>
      </c>
      <c r="B638" s="83">
        <v>17031</v>
      </c>
      <c r="C638" s="85">
        <v>16984</v>
      </c>
      <c r="D638" s="78" t="s">
        <v>356</v>
      </c>
      <c r="E638" s="79" t="s">
        <v>917</v>
      </c>
      <c r="F638" s="33" t="s">
        <v>1066</v>
      </c>
      <c r="G638" s="24" t="s">
        <v>90</v>
      </c>
      <c r="H638" s="80">
        <f t="shared" si="32"/>
        <v>1.0266999999999999</v>
      </c>
      <c r="I638" s="25">
        <f>ROUND(('NEW Reference'!B$6*List!$H638)+'NEW Reference'!B$7,0)</f>
        <v>1343</v>
      </c>
      <c r="J638" s="25">
        <f>ROUND(('NEW Reference'!C$6*List!$H638)+'NEW Reference'!C$7,0)</f>
        <v>2002</v>
      </c>
      <c r="K638" s="25">
        <f>ROUND(('NEW Reference'!D$6*List!$H638)+'NEW Reference'!D$7,0)</f>
        <v>2399</v>
      </c>
      <c r="L638" s="25">
        <f>ROUND(('NEW Reference'!E$6*List!$H638)+'NEW Reference'!E$7,0)</f>
        <v>2966</v>
      </c>
      <c r="M638" s="25">
        <f>ROUND(('NEW Reference'!F$6*List!$H638)+'NEW Reference'!F$7,0)</f>
        <v>3091</v>
      </c>
      <c r="N638" s="25">
        <f>ROUND(('NEW Reference'!G$6*List!$H638)+'NEW Reference'!G$7,0)</f>
        <v>3498</v>
      </c>
      <c r="O638" s="25">
        <f>ROUND(('NEW Reference'!H$6*List!$H638)+'NEW Reference'!H$7,0)</f>
        <v>3632</v>
      </c>
      <c r="P638" s="25">
        <f>ROUND(('NEW Reference'!I$6*List!$H638)+'NEW Reference'!I$7,0)</f>
        <v>3775</v>
      </c>
      <c r="Q638" s="25">
        <f>ROUND(('NEW Reference'!J$6*List!$H638)+'NEW Reference'!J$7,0)</f>
        <v>4371</v>
      </c>
      <c r="R638" s="25">
        <f>ROUND(('NEW Reference'!K$6*List!$H638)+'NEW Reference'!K$7,0)</f>
        <v>4509</v>
      </c>
      <c r="S638" s="25">
        <f>ROUND(('NEW Reference'!L$6*List!$H638)+'NEW Reference'!L$7,0)</f>
        <v>4866</v>
      </c>
      <c r="T638" s="25">
        <f>ROUND(('NEW Reference'!M$6*List!$H638)+'NEW Reference'!M$7,0)</f>
        <v>5811</v>
      </c>
      <c r="U638" s="25">
        <f>ROUND(('NEW Reference'!N$6*List!$H638)+'NEW Reference'!N$7,0)</f>
        <v>23447</v>
      </c>
      <c r="V638" s="26">
        <f>ROUND(('NEW Reference'!O$6*List!$H638)+'NEW Reference'!O$7,0)</f>
        <v>872</v>
      </c>
      <c r="W638" s="26">
        <f>ROUND(('NEW Reference'!P$6*List!$H638)+'NEW Reference'!P$7,0)</f>
        <v>1228</v>
      </c>
      <c r="X638" s="26">
        <f>ROUND(('NEW Reference'!Q$6*List!$H638)+'NEW Reference'!Q$7,0)</f>
        <v>614</v>
      </c>
      <c r="Z638" s="3" t="str">
        <f t="shared" si="31"/>
        <v>COOK, Illinois</v>
      </c>
      <c r="AA638" s="79" t="s">
        <v>917</v>
      </c>
      <c r="AB638" s="28" t="s">
        <v>91</v>
      </c>
      <c r="AC638" s="30" t="s">
        <v>1066</v>
      </c>
      <c r="AD638" s="31"/>
      <c r="AE638" s="20">
        <f t="shared" si="30"/>
        <v>1.0266999999999999</v>
      </c>
    </row>
    <row r="639" spans="1:31">
      <c r="A639" s="83">
        <v>14150</v>
      </c>
      <c r="B639" s="83">
        <v>17033</v>
      </c>
      <c r="C639" s="85">
        <v>99914</v>
      </c>
      <c r="D639" s="78" t="s">
        <v>119</v>
      </c>
      <c r="E639" s="79" t="s">
        <v>369</v>
      </c>
      <c r="F639" s="34" t="s">
        <v>1066</v>
      </c>
      <c r="G639" s="24" t="s">
        <v>97</v>
      </c>
      <c r="H639" s="80">
        <f t="shared" si="32"/>
        <v>0.87760000000000005</v>
      </c>
      <c r="I639" s="25">
        <f>ROUND(('NEW Reference'!B$6*List!$H639)+'NEW Reference'!B$7,0)</f>
        <v>1196</v>
      </c>
      <c r="J639" s="25">
        <f>ROUND(('NEW Reference'!C$6*List!$H639)+'NEW Reference'!C$7,0)</f>
        <v>1783</v>
      </c>
      <c r="K639" s="25">
        <f>ROUND(('NEW Reference'!D$6*List!$H639)+'NEW Reference'!D$7,0)</f>
        <v>2137</v>
      </c>
      <c r="L639" s="25">
        <f>ROUND(('NEW Reference'!E$6*List!$H639)+'NEW Reference'!E$7,0)</f>
        <v>2642</v>
      </c>
      <c r="M639" s="25">
        <f>ROUND(('NEW Reference'!F$6*List!$H639)+'NEW Reference'!F$7,0)</f>
        <v>2752</v>
      </c>
      <c r="N639" s="25">
        <f>ROUND(('NEW Reference'!G$6*List!$H639)+'NEW Reference'!G$7,0)</f>
        <v>3115</v>
      </c>
      <c r="O639" s="25">
        <f>ROUND(('NEW Reference'!H$6*List!$H639)+'NEW Reference'!H$7,0)</f>
        <v>3235</v>
      </c>
      <c r="P639" s="25">
        <f>ROUND(('NEW Reference'!I$6*List!$H639)+'NEW Reference'!I$7,0)</f>
        <v>3362</v>
      </c>
      <c r="Q639" s="25">
        <f>ROUND(('NEW Reference'!J$6*List!$H639)+'NEW Reference'!J$7,0)</f>
        <v>3893</v>
      </c>
      <c r="R639" s="25">
        <f>ROUND(('NEW Reference'!K$6*List!$H639)+'NEW Reference'!K$7,0)</f>
        <v>4015</v>
      </c>
      <c r="S639" s="25">
        <f>ROUND(('NEW Reference'!L$6*List!$H639)+'NEW Reference'!L$7,0)</f>
        <v>4333</v>
      </c>
      <c r="T639" s="25">
        <f>ROUND(('NEW Reference'!M$6*List!$H639)+'NEW Reference'!M$7,0)</f>
        <v>5175</v>
      </c>
      <c r="U639" s="25">
        <f>ROUND(('NEW Reference'!N$6*List!$H639)+'NEW Reference'!N$7,0)</f>
        <v>20880</v>
      </c>
      <c r="V639" s="26">
        <f>ROUND(('NEW Reference'!O$6*List!$H639)+'NEW Reference'!O$7,0)</f>
        <v>776</v>
      </c>
      <c r="W639" s="26">
        <f>ROUND(('NEW Reference'!P$6*List!$H639)+'NEW Reference'!P$7,0)</f>
        <v>1094</v>
      </c>
      <c r="X639" s="26">
        <f>ROUND(('NEW Reference'!Q$6*List!$H639)+'NEW Reference'!Q$7,0)</f>
        <v>547</v>
      </c>
      <c r="Z639" s="3" t="str">
        <f t="shared" si="31"/>
        <v>CRAWFORD, Illinois</v>
      </c>
      <c r="AA639" s="79" t="s">
        <v>369</v>
      </c>
      <c r="AB639" s="28" t="s">
        <v>91</v>
      </c>
      <c r="AC639" s="23" t="s">
        <v>1066</v>
      </c>
      <c r="AD639" s="29"/>
      <c r="AE639" s="20">
        <f t="shared" si="30"/>
        <v>0.87760000000000005</v>
      </c>
    </row>
    <row r="640" spans="1:31">
      <c r="A640" s="83">
        <v>14160</v>
      </c>
      <c r="B640" s="83">
        <v>17035</v>
      </c>
      <c r="C640" s="85">
        <v>99914</v>
      </c>
      <c r="D640" s="78" t="s">
        <v>119</v>
      </c>
      <c r="E640" s="79" t="s">
        <v>1076</v>
      </c>
      <c r="F640" s="34" t="s">
        <v>1066</v>
      </c>
      <c r="G640" s="24" t="s">
        <v>97</v>
      </c>
      <c r="H640" s="80">
        <f t="shared" si="32"/>
        <v>0.87760000000000005</v>
      </c>
      <c r="I640" s="25">
        <f>ROUND(('NEW Reference'!B$6*List!$H640)+'NEW Reference'!B$7,0)</f>
        <v>1196</v>
      </c>
      <c r="J640" s="25">
        <f>ROUND(('NEW Reference'!C$6*List!$H640)+'NEW Reference'!C$7,0)</f>
        <v>1783</v>
      </c>
      <c r="K640" s="25">
        <f>ROUND(('NEW Reference'!D$6*List!$H640)+'NEW Reference'!D$7,0)</f>
        <v>2137</v>
      </c>
      <c r="L640" s="25">
        <f>ROUND(('NEW Reference'!E$6*List!$H640)+'NEW Reference'!E$7,0)</f>
        <v>2642</v>
      </c>
      <c r="M640" s="25">
        <f>ROUND(('NEW Reference'!F$6*List!$H640)+'NEW Reference'!F$7,0)</f>
        <v>2752</v>
      </c>
      <c r="N640" s="25">
        <f>ROUND(('NEW Reference'!G$6*List!$H640)+'NEW Reference'!G$7,0)</f>
        <v>3115</v>
      </c>
      <c r="O640" s="25">
        <f>ROUND(('NEW Reference'!H$6*List!$H640)+'NEW Reference'!H$7,0)</f>
        <v>3235</v>
      </c>
      <c r="P640" s="25">
        <f>ROUND(('NEW Reference'!I$6*List!$H640)+'NEW Reference'!I$7,0)</f>
        <v>3362</v>
      </c>
      <c r="Q640" s="25">
        <f>ROUND(('NEW Reference'!J$6*List!$H640)+'NEW Reference'!J$7,0)</f>
        <v>3893</v>
      </c>
      <c r="R640" s="25">
        <f>ROUND(('NEW Reference'!K$6*List!$H640)+'NEW Reference'!K$7,0)</f>
        <v>4015</v>
      </c>
      <c r="S640" s="25">
        <f>ROUND(('NEW Reference'!L$6*List!$H640)+'NEW Reference'!L$7,0)</f>
        <v>4333</v>
      </c>
      <c r="T640" s="25">
        <f>ROUND(('NEW Reference'!M$6*List!$H640)+'NEW Reference'!M$7,0)</f>
        <v>5175</v>
      </c>
      <c r="U640" s="25">
        <f>ROUND(('NEW Reference'!N$6*List!$H640)+'NEW Reference'!N$7,0)</f>
        <v>20880</v>
      </c>
      <c r="V640" s="26">
        <f>ROUND(('NEW Reference'!O$6*List!$H640)+'NEW Reference'!O$7,0)</f>
        <v>776</v>
      </c>
      <c r="W640" s="26">
        <f>ROUND(('NEW Reference'!P$6*List!$H640)+'NEW Reference'!P$7,0)</f>
        <v>1094</v>
      </c>
      <c r="X640" s="26">
        <f>ROUND(('NEW Reference'!Q$6*List!$H640)+'NEW Reference'!Q$7,0)</f>
        <v>547</v>
      </c>
      <c r="Z640" s="3" t="str">
        <f t="shared" si="31"/>
        <v>CUMBERLAND, Illinois</v>
      </c>
      <c r="AA640" s="79" t="s">
        <v>1076</v>
      </c>
      <c r="AB640" s="28" t="s">
        <v>91</v>
      </c>
      <c r="AC640" s="30" t="s">
        <v>1066</v>
      </c>
      <c r="AD640" s="31"/>
      <c r="AE640" s="20">
        <f t="shared" si="30"/>
        <v>0.87760000000000005</v>
      </c>
    </row>
    <row r="641" spans="1:31">
      <c r="A641" s="83">
        <v>14170</v>
      </c>
      <c r="B641" s="83">
        <v>17037</v>
      </c>
      <c r="C641" s="85">
        <v>20994</v>
      </c>
      <c r="D641" s="78" t="s">
        <v>420</v>
      </c>
      <c r="E641" s="79" t="s">
        <v>143</v>
      </c>
      <c r="F641" s="33" t="s">
        <v>1066</v>
      </c>
      <c r="G641" s="24" t="s">
        <v>90</v>
      </c>
      <c r="H641" s="80">
        <f t="shared" si="32"/>
        <v>0.98699999999999999</v>
      </c>
      <c r="I641" s="25">
        <f>ROUND(('NEW Reference'!B$6*List!$H641)+'NEW Reference'!B$7,0)</f>
        <v>1304</v>
      </c>
      <c r="J641" s="25">
        <f>ROUND(('NEW Reference'!C$6*List!$H641)+'NEW Reference'!C$7,0)</f>
        <v>1944</v>
      </c>
      <c r="K641" s="25">
        <f>ROUND(('NEW Reference'!D$6*List!$H641)+'NEW Reference'!D$7,0)</f>
        <v>2329</v>
      </c>
      <c r="L641" s="25">
        <f>ROUND(('NEW Reference'!E$6*List!$H641)+'NEW Reference'!E$7,0)</f>
        <v>2880</v>
      </c>
      <c r="M641" s="25">
        <f>ROUND(('NEW Reference'!F$6*List!$H641)+'NEW Reference'!F$7,0)</f>
        <v>3000</v>
      </c>
      <c r="N641" s="25">
        <f>ROUND(('NEW Reference'!G$6*List!$H641)+'NEW Reference'!G$7,0)</f>
        <v>3396</v>
      </c>
      <c r="O641" s="25">
        <f>ROUND(('NEW Reference'!H$6*List!$H641)+'NEW Reference'!H$7,0)</f>
        <v>3526</v>
      </c>
      <c r="P641" s="25">
        <f>ROUND(('NEW Reference'!I$6*List!$H641)+'NEW Reference'!I$7,0)</f>
        <v>3665</v>
      </c>
      <c r="Q641" s="25">
        <f>ROUND(('NEW Reference'!J$6*List!$H641)+'NEW Reference'!J$7,0)</f>
        <v>4244</v>
      </c>
      <c r="R641" s="25">
        <f>ROUND(('NEW Reference'!K$6*List!$H641)+'NEW Reference'!K$7,0)</f>
        <v>4378</v>
      </c>
      <c r="S641" s="25">
        <f>ROUND(('NEW Reference'!L$6*List!$H641)+'NEW Reference'!L$7,0)</f>
        <v>4724</v>
      </c>
      <c r="T641" s="25">
        <f>ROUND(('NEW Reference'!M$6*List!$H641)+'NEW Reference'!M$7,0)</f>
        <v>5642</v>
      </c>
      <c r="U641" s="25">
        <f>ROUND(('NEW Reference'!N$6*List!$H641)+'NEW Reference'!N$7,0)</f>
        <v>22764</v>
      </c>
      <c r="V641" s="26">
        <f>ROUND(('NEW Reference'!O$6*List!$H641)+'NEW Reference'!O$7,0)</f>
        <v>846</v>
      </c>
      <c r="W641" s="26">
        <f>ROUND(('NEW Reference'!P$6*List!$H641)+'NEW Reference'!P$7,0)</f>
        <v>1192</v>
      </c>
      <c r="X641" s="26">
        <f>ROUND(('NEW Reference'!Q$6*List!$H641)+'NEW Reference'!Q$7,0)</f>
        <v>596</v>
      </c>
      <c r="Z641" s="3" t="str">
        <f t="shared" si="31"/>
        <v>DE KALB, Illinois</v>
      </c>
      <c r="AA641" s="79" t="s">
        <v>143</v>
      </c>
      <c r="AB641" s="28" t="s">
        <v>91</v>
      </c>
      <c r="AC641" s="30" t="s">
        <v>1066</v>
      </c>
      <c r="AD641" s="31"/>
      <c r="AE641" s="20">
        <f t="shared" si="30"/>
        <v>0.98699999999999999</v>
      </c>
    </row>
    <row r="642" spans="1:31">
      <c r="A642" s="83">
        <v>14180</v>
      </c>
      <c r="B642" s="83">
        <v>17039</v>
      </c>
      <c r="C642" s="85">
        <v>99914</v>
      </c>
      <c r="D642" s="78" t="s">
        <v>119</v>
      </c>
      <c r="E642" s="79" t="s">
        <v>1077</v>
      </c>
      <c r="F642" s="33" t="s">
        <v>1066</v>
      </c>
      <c r="G642" s="24" t="s">
        <v>97</v>
      </c>
      <c r="H642" s="80">
        <f t="shared" si="32"/>
        <v>0.87760000000000005</v>
      </c>
      <c r="I642" s="25">
        <f>ROUND(('NEW Reference'!B$6*List!$H642)+'NEW Reference'!B$7,0)</f>
        <v>1196</v>
      </c>
      <c r="J642" s="25">
        <f>ROUND(('NEW Reference'!C$6*List!$H642)+'NEW Reference'!C$7,0)</f>
        <v>1783</v>
      </c>
      <c r="K642" s="25">
        <f>ROUND(('NEW Reference'!D$6*List!$H642)+'NEW Reference'!D$7,0)</f>
        <v>2137</v>
      </c>
      <c r="L642" s="25">
        <f>ROUND(('NEW Reference'!E$6*List!$H642)+'NEW Reference'!E$7,0)</f>
        <v>2642</v>
      </c>
      <c r="M642" s="25">
        <f>ROUND(('NEW Reference'!F$6*List!$H642)+'NEW Reference'!F$7,0)</f>
        <v>2752</v>
      </c>
      <c r="N642" s="25">
        <f>ROUND(('NEW Reference'!G$6*List!$H642)+'NEW Reference'!G$7,0)</f>
        <v>3115</v>
      </c>
      <c r="O642" s="25">
        <f>ROUND(('NEW Reference'!H$6*List!$H642)+'NEW Reference'!H$7,0)</f>
        <v>3235</v>
      </c>
      <c r="P642" s="25">
        <f>ROUND(('NEW Reference'!I$6*List!$H642)+'NEW Reference'!I$7,0)</f>
        <v>3362</v>
      </c>
      <c r="Q642" s="25">
        <f>ROUND(('NEW Reference'!J$6*List!$H642)+'NEW Reference'!J$7,0)</f>
        <v>3893</v>
      </c>
      <c r="R642" s="25">
        <f>ROUND(('NEW Reference'!K$6*List!$H642)+'NEW Reference'!K$7,0)</f>
        <v>4015</v>
      </c>
      <c r="S642" s="25">
        <f>ROUND(('NEW Reference'!L$6*List!$H642)+'NEW Reference'!L$7,0)</f>
        <v>4333</v>
      </c>
      <c r="T642" s="25">
        <f>ROUND(('NEW Reference'!M$6*List!$H642)+'NEW Reference'!M$7,0)</f>
        <v>5175</v>
      </c>
      <c r="U642" s="25">
        <f>ROUND(('NEW Reference'!N$6*List!$H642)+'NEW Reference'!N$7,0)</f>
        <v>20880</v>
      </c>
      <c r="V642" s="26">
        <f>ROUND(('NEW Reference'!O$6*List!$H642)+'NEW Reference'!O$7,0)</f>
        <v>776</v>
      </c>
      <c r="W642" s="26">
        <f>ROUND(('NEW Reference'!P$6*List!$H642)+'NEW Reference'!P$7,0)</f>
        <v>1094</v>
      </c>
      <c r="X642" s="26">
        <f>ROUND(('NEW Reference'!Q$6*List!$H642)+'NEW Reference'!Q$7,0)</f>
        <v>547</v>
      </c>
      <c r="Z642" s="3" t="str">
        <f t="shared" si="31"/>
        <v>DE WITT, Illinois</v>
      </c>
      <c r="AA642" s="79" t="s">
        <v>1077</v>
      </c>
      <c r="AB642" s="28" t="s">
        <v>91</v>
      </c>
      <c r="AC642" s="23" t="s">
        <v>1066</v>
      </c>
      <c r="AD642" s="29"/>
      <c r="AE642" s="20">
        <f t="shared" si="30"/>
        <v>0.87760000000000005</v>
      </c>
    </row>
    <row r="643" spans="1:31">
      <c r="A643" s="83">
        <v>14190</v>
      </c>
      <c r="B643" s="83">
        <v>17041</v>
      </c>
      <c r="C643" s="85">
        <v>99914</v>
      </c>
      <c r="D643" s="78" t="s">
        <v>119</v>
      </c>
      <c r="E643" s="79" t="s">
        <v>638</v>
      </c>
      <c r="F643" s="34" t="s">
        <v>1066</v>
      </c>
      <c r="G643" s="24" t="s">
        <v>97</v>
      </c>
      <c r="H643" s="80">
        <f t="shared" si="32"/>
        <v>0.87760000000000005</v>
      </c>
      <c r="I643" s="25">
        <f>ROUND(('NEW Reference'!B$6*List!$H643)+'NEW Reference'!B$7,0)</f>
        <v>1196</v>
      </c>
      <c r="J643" s="25">
        <f>ROUND(('NEW Reference'!C$6*List!$H643)+'NEW Reference'!C$7,0)</f>
        <v>1783</v>
      </c>
      <c r="K643" s="25">
        <f>ROUND(('NEW Reference'!D$6*List!$H643)+'NEW Reference'!D$7,0)</f>
        <v>2137</v>
      </c>
      <c r="L643" s="25">
        <f>ROUND(('NEW Reference'!E$6*List!$H643)+'NEW Reference'!E$7,0)</f>
        <v>2642</v>
      </c>
      <c r="M643" s="25">
        <f>ROUND(('NEW Reference'!F$6*List!$H643)+'NEW Reference'!F$7,0)</f>
        <v>2752</v>
      </c>
      <c r="N643" s="25">
        <f>ROUND(('NEW Reference'!G$6*List!$H643)+'NEW Reference'!G$7,0)</f>
        <v>3115</v>
      </c>
      <c r="O643" s="25">
        <f>ROUND(('NEW Reference'!H$6*List!$H643)+'NEW Reference'!H$7,0)</f>
        <v>3235</v>
      </c>
      <c r="P643" s="25">
        <f>ROUND(('NEW Reference'!I$6*List!$H643)+'NEW Reference'!I$7,0)</f>
        <v>3362</v>
      </c>
      <c r="Q643" s="25">
        <f>ROUND(('NEW Reference'!J$6*List!$H643)+'NEW Reference'!J$7,0)</f>
        <v>3893</v>
      </c>
      <c r="R643" s="25">
        <f>ROUND(('NEW Reference'!K$6*List!$H643)+'NEW Reference'!K$7,0)</f>
        <v>4015</v>
      </c>
      <c r="S643" s="25">
        <f>ROUND(('NEW Reference'!L$6*List!$H643)+'NEW Reference'!L$7,0)</f>
        <v>4333</v>
      </c>
      <c r="T643" s="25">
        <f>ROUND(('NEW Reference'!M$6*List!$H643)+'NEW Reference'!M$7,0)</f>
        <v>5175</v>
      </c>
      <c r="U643" s="25">
        <f>ROUND(('NEW Reference'!N$6*List!$H643)+'NEW Reference'!N$7,0)</f>
        <v>20880</v>
      </c>
      <c r="V643" s="26">
        <f>ROUND(('NEW Reference'!O$6*List!$H643)+'NEW Reference'!O$7,0)</f>
        <v>776</v>
      </c>
      <c r="W643" s="26">
        <f>ROUND(('NEW Reference'!P$6*List!$H643)+'NEW Reference'!P$7,0)</f>
        <v>1094</v>
      </c>
      <c r="X643" s="26">
        <f>ROUND(('NEW Reference'!Q$6*List!$H643)+'NEW Reference'!Q$7,0)</f>
        <v>547</v>
      </c>
      <c r="Z643" s="3" t="str">
        <f t="shared" si="31"/>
        <v>DOUGLAS, Illinois</v>
      </c>
      <c r="AA643" s="79" t="s">
        <v>638</v>
      </c>
      <c r="AB643" s="28" t="s">
        <v>91</v>
      </c>
      <c r="AC643" s="30" t="s">
        <v>1066</v>
      </c>
      <c r="AD643" s="31"/>
      <c r="AE643" s="20">
        <f t="shared" si="30"/>
        <v>0.87760000000000005</v>
      </c>
    </row>
    <row r="644" spans="1:31">
      <c r="A644" s="83">
        <v>14250</v>
      </c>
      <c r="B644" s="83">
        <v>17043</v>
      </c>
      <c r="C644" s="85">
        <v>16984</v>
      </c>
      <c r="D644" s="78" t="s">
        <v>356</v>
      </c>
      <c r="E644" s="79" t="s">
        <v>1078</v>
      </c>
      <c r="F644" s="33" t="s">
        <v>1066</v>
      </c>
      <c r="G644" s="24" t="s">
        <v>90</v>
      </c>
      <c r="H644" s="80">
        <f t="shared" si="32"/>
        <v>1.0266999999999999</v>
      </c>
      <c r="I644" s="25">
        <f>ROUND(('NEW Reference'!B$6*List!$H644)+'NEW Reference'!B$7,0)</f>
        <v>1343</v>
      </c>
      <c r="J644" s="25">
        <f>ROUND(('NEW Reference'!C$6*List!$H644)+'NEW Reference'!C$7,0)</f>
        <v>2002</v>
      </c>
      <c r="K644" s="25">
        <f>ROUND(('NEW Reference'!D$6*List!$H644)+'NEW Reference'!D$7,0)</f>
        <v>2399</v>
      </c>
      <c r="L644" s="25">
        <f>ROUND(('NEW Reference'!E$6*List!$H644)+'NEW Reference'!E$7,0)</f>
        <v>2966</v>
      </c>
      <c r="M644" s="25">
        <f>ROUND(('NEW Reference'!F$6*List!$H644)+'NEW Reference'!F$7,0)</f>
        <v>3091</v>
      </c>
      <c r="N644" s="25">
        <f>ROUND(('NEW Reference'!G$6*List!$H644)+'NEW Reference'!G$7,0)</f>
        <v>3498</v>
      </c>
      <c r="O644" s="25">
        <f>ROUND(('NEW Reference'!H$6*List!$H644)+'NEW Reference'!H$7,0)</f>
        <v>3632</v>
      </c>
      <c r="P644" s="25">
        <f>ROUND(('NEW Reference'!I$6*List!$H644)+'NEW Reference'!I$7,0)</f>
        <v>3775</v>
      </c>
      <c r="Q644" s="25">
        <f>ROUND(('NEW Reference'!J$6*List!$H644)+'NEW Reference'!J$7,0)</f>
        <v>4371</v>
      </c>
      <c r="R644" s="25">
        <f>ROUND(('NEW Reference'!K$6*List!$H644)+'NEW Reference'!K$7,0)</f>
        <v>4509</v>
      </c>
      <c r="S644" s="25">
        <f>ROUND(('NEW Reference'!L$6*List!$H644)+'NEW Reference'!L$7,0)</f>
        <v>4866</v>
      </c>
      <c r="T644" s="25">
        <f>ROUND(('NEW Reference'!M$6*List!$H644)+'NEW Reference'!M$7,0)</f>
        <v>5811</v>
      </c>
      <c r="U644" s="25">
        <f>ROUND(('NEW Reference'!N$6*List!$H644)+'NEW Reference'!N$7,0)</f>
        <v>23447</v>
      </c>
      <c r="V644" s="26">
        <f>ROUND(('NEW Reference'!O$6*List!$H644)+'NEW Reference'!O$7,0)</f>
        <v>872</v>
      </c>
      <c r="W644" s="26">
        <f>ROUND(('NEW Reference'!P$6*List!$H644)+'NEW Reference'!P$7,0)</f>
        <v>1228</v>
      </c>
      <c r="X644" s="26">
        <f>ROUND(('NEW Reference'!Q$6*List!$H644)+'NEW Reference'!Q$7,0)</f>
        <v>614</v>
      </c>
      <c r="Z644" s="3" t="str">
        <f t="shared" si="31"/>
        <v>DU PAGE, Illinois</v>
      </c>
      <c r="AA644" s="79" t="s">
        <v>1078</v>
      </c>
      <c r="AB644" s="28" t="s">
        <v>91</v>
      </c>
      <c r="AC644" s="30" t="s">
        <v>1066</v>
      </c>
      <c r="AD644" s="31"/>
      <c r="AE644" s="20">
        <f t="shared" si="30"/>
        <v>1.0266999999999999</v>
      </c>
    </row>
    <row r="645" spans="1:31">
      <c r="A645" s="83">
        <v>14310</v>
      </c>
      <c r="B645" s="83">
        <v>17045</v>
      </c>
      <c r="C645" s="85">
        <v>99914</v>
      </c>
      <c r="D645" s="78" t="s">
        <v>119</v>
      </c>
      <c r="E645" s="79" t="s">
        <v>1079</v>
      </c>
      <c r="F645" s="34" t="s">
        <v>1066</v>
      </c>
      <c r="G645" s="24" t="s">
        <v>97</v>
      </c>
      <c r="H645" s="80">
        <f t="shared" si="32"/>
        <v>0.87760000000000005</v>
      </c>
      <c r="I645" s="25">
        <f>ROUND(('NEW Reference'!B$6*List!$H645)+'NEW Reference'!B$7,0)</f>
        <v>1196</v>
      </c>
      <c r="J645" s="25">
        <f>ROUND(('NEW Reference'!C$6*List!$H645)+'NEW Reference'!C$7,0)</f>
        <v>1783</v>
      </c>
      <c r="K645" s="25">
        <f>ROUND(('NEW Reference'!D$6*List!$H645)+'NEW Reference'!D$7,0)</f>
        <v>2137</v>
      </c>
      <c r="L645" s="25">
        <f>ROUND(('NEW Reference'!E$6*List!$H645)+'NEW Reference'!E$7,0)</f>
        <v>2642</v>
      </c>
      <c r="M645" s="25">
        <f>ROUND(('NEW Reference'!F$6*List!$H645)+'NEW Reference'!F$7,0)</f>
        <v>2752</v>
      </c>
      <c r="N645" s="25">
        <f>ROUND(('NEW Reference'!G$6*List!$H645)+'NEW Reference'!G$7,0)</f>
        <v>3115</v>
      </c>
      <c r="O645" s="25">
        <f>ROUND(('NEW Reference'!H$6*List!$H645)+'NEW Reference'!H$7,0)</f>
        <v>3235</v>
      </c>
      <c r="P645" s="25">
        <f>ROUND(('NEW Reference'!I$6*List!$H645)+'NEW Reference'!I$7,0)</f>
        <v>3362</v>
      </c>
      <c r="Q645" s="25">
        <f>ROUND(('NEW Reference'!J$6*List!$H645)+'NEW Reference'!J$7,0)</f>
        <v>3893</v>
      </c>
      <c r="R645" s="25">
        <f>ROUND(('NEW Reference'!K$6*List!$H645)+'NEW Reference'!K$7,0)</f>
        <v>4015</v>
      </c>
      <c r="S645" s="25">
        <f>ROUND(('NEW Reference'!L$6*List!$H645)+'NEW Reference'!L$7,0)</f>
        <v>4333</v>
      </c>
      <c r="T645" s="25">
        <f>ROUND(('NEW Reference'!M$6*List!$H645)+'NEW Reference'!M$7,0)</f>
        <v>5175</v>
      </c>
      <c r="U645" s="25">
        <f>ROUND(('NEW Reference'!N$6*List!$H645)+'NEW Reference'!N$7,0)</f>
        <v>20880</v>
      </c>
      <c r="V645" s="26">
        <f>ROUND(('NEW Reference'!O$6*List!$H645)+'NEW Reference'!O$7,0)</f>
        <v>776</v>
      </c>
      <c r="W645" s="26">
        <f>ROUND(('NEW Reference'!P$6*List!$H645)+'NEW Reference'!P$7,0)</f>
        <v>1094</v>
      </c>
      <c r="X645" s="26">
        <f>ROUND(('NEW Reference'!Q$6*List!$H645)+'NEW Reference'!Q$7,0)</f>
        <v>547</v>
      </c>
      <c r="Z645" s="3" t="str">
        <f t="shared" si="31"/>
        <v>EDGAR, Illinois</v>
      </c>
      <c r="AA645" s="79" t="s">
        <v>1079</v>
      </c>
      <c r="AB645" s="28" t="s">
        <v>91</v>
      </c>
      <c r="AC645" s="30" t="s">
        <v>1066</v>
      </c>
      <c r="AD645" s="31"/>
      <c r="AE645" s="20">
        <f t="shared" si="30"/>
        <v>0.87760000000000005</v>
      </c>
    </row>
    <row r="646" spans="1:31">
      <c r="A646" s="83">
        <v>14320</v>
      </c>
      <c r="B646" s="83">
        <v>17047</v>
      </c>
      <c r="C646" s="85">
        <v>99914</v>
      </c>
      <c r="D646" s="78" t="s">
        <v>119</v>
      </c>
      <c r="E646" s="79" t="s">
        <v>1080</v>
      </c>
      <c r="F646" s="34" t="s">
        <v>1066</v>
      </c>
      <c r="G646" s="24" t="s">
        <v>97</v>
      </c>
      <c r="H646" s="80">
        <f t="shared" si="32"/>
        <v>0.87760000000000005</v>
      </c>
      <c r="I646" s="25">
        <f>ROUND(('NEW Reference'!B$6*List!$H646)+'NEW Reference'!B$7,0)</f>
        <v>1196</v>
      </c>
      <c r="J646" s="25">
        <f>ROUND(('NEW Reference'!C$6*List!$H646)+'NEW Reference'!C$7,0)</f>
        <v>1783</v>
      </c>
      <c r="K646" s="25">
        <f>ROUND(('NEW Reference'!D$6*List!$H646)+'NEW Reference'!D$7,0)</f>
        <v>2137</v>
      </c>
      <c r="L646" s="25">
        <f>ROUND(('NEW Reference'!E$6*List!$H646)+'NEW Reference'!E$7,0)</f>
        <v>2642</v>
      </c>
      <c r="M646" s="25">
        <f>ROUND(('NEW Reference'!F$6*List!$H646)+'NEW Reference'!F$7,0)</f>
        <v>2752</v>
      </c>
      <c r="N646" s="25">
        <f>ROUND(('NEW Reference'!G$6*List!$H646)+'NEW Reference'!G$7,0)</f>
        <v>3115</v>
      </c>
      <c r="O646" s="25">
        <f>ROUND(('NEW Reference'!H$6*List!$H646)+'NEW Reference'!H$7,0)</f>
        <v>3235</v>
      </c>
      <c r="P646" s="25">
        <f>ROUND(('NEW Reference'!I$6*List!$H646)+'NEW Reference'!I$7,0)</f>
        <v>3362</v>
      </c>
      <c r="Q646" s="25">
        <f>ROUND(('NEW Reference'!J$6*List!$H646)+'NEW Reference'!J$7,0)</f>
        <v>3893</v>
      </c>
      <c r="R646" s="25">
        <f>ROUND(('NEW Reference'!K$6*List!$H646)+'NEW Reference'!K$7,0)</f>
        <v>4015</v>
      </c>
      <c r="S646" s="25">
        <f>ROUND(('NEW Reference'!L$6*List!$H646)+'NEW Reference'!L$7,0)</f>
        <v>4333</v>
      </c>
      <c r="T646" s="25">
        <f>ROUND(('NEW Reference'!M$6*List!$H646)+'NEW Reference'!M$7,0)</f>
        <v>5175</v>
      </c>
      <c r="U646" s="25">
        <f>ROUND(('NEW Reference'!N$6*List!$H646)+'NEW Reference'!N$7,0)</f>
        <v>20880</v>
      </c>
      <c r="V646" s="26">
        <f>ROUND(('NEW Reference'!O$6*List!$H646)+'NEW Reference'!O$7,0)</f>
        <v>776</v>
      </c>
      <c r="W646" s="26">
        <f>ROUND(('NEW Reference'!P$6*List!$H646)+'NEW Reference'!P$7,0)</f>
        <v>1094</v>
      </c>
      <c r="X646" s="26">
        <f>ROUND(('NEW Reference'!Q$6*List!$H646)+'NEW Reference'!Q$7,0)</f>
        <v>547</v>
      </c>
      <c r="Z646" s="3" t="str">
        <f t="shared" si="31"/>
        <v>EDWARDS, Illinois</v>
      </c>
      <c r="AA646" s="79" t="s">
        <v>1080</v>
      </c>
      <c r="AB646" s="28" t="s">
        <v>91</v>
      </c>
      <c r="AC646" s="23" t="s">
        <v>1066</v>
      </c>
      <c r="AD646" s="29"/>
      <c r="AE646" s="20">
        <f t="shared" si="30"/>
        <v>0.87760000000000005</v>
      </c>
    </row>
    <row r="647" spans="1:31">
      <c r="A647" s="83">
        <v>14330</v>
      </c>
      <c r="B647" s="83">
        <v>17049</v>
      </c>
      <c r="C647" s="85">
        <v>99914</v>
      </c>
      <c r="D647" s="78" t="s">
        <v>119</v>
      </c>
      <c r="E647" s="79" t="s">
        <v>938</v>
      </c>
      <c r="F647" s="34" t="s">
        <v>1066</v>
      </c>
      <c r="G647" s="24" t="s">
        <v>97</v>
      </c>
      <c r="H647" s="80">
        <f t="shared" si="32"/>
        <v>0.87760000000000005</v>
      </c>
      <c r="I647" s="25">
        <f>ROUND(('NEW Reference'!B$6*List!$H647)+'NEW Reference'!B$7,0)</f>
        <v>1196</v>
      </c>
      <c r="J647" s="25">
        <f>ROUND(('NEW Reference'!C$6*List!$H647)+'NEW Reference'!C$7,0)</f>
        <v>1783</v>
      </c>
      <c r="K647" s="25">
        <f>ROUND(('NEW Reference'!D$6*List!$H647)+'NEW Reference'!D$7,0)</f>
        <v>2137</v>
      </c>
      <c r="L647" s="25">
        <f>ROUND(('NEW Reference'!E$6*List!$H647)+'NEW Reference'!E$7,0)</f>
        <v>2642</v>
      </c>
      <c r="M647" s="25">
        <f>ROUND(('NEW Reference'!F$6*List!$H647)+'NEW Reference'!F$7,0)</f>
        <v>2752</v>
      </c>
      <c r="N647" s="25">
        <f>ROUND(('NEW Reference'!G$6*List!$H647)+'NEW Reference'!G$7,0)</f>
        <v>3115</v>
      </c>
      <c r="O647" s="25">
        <f>ROUND(('NEW Reference'!H$6*List!$H647)+'NEW Reference'!H$7,0)</f>
        <v>3235</v>
      </c>
      <c r="P647" s="25">
        <f>ROUND(('NEW Reference'!I$6*List!$H647)+'NEW Reference'!I$7,0)</f>
        <v>3362</v>
      </c>
      <c r="Q647" s="25">
        <f>ROUND(('NEW Reference'!J$6*List!$H647)+'NEW Reference'!J$7,0)</f>
        <v>3893</v>
      </c>
      <c r="R647" s="25">
        <f>ROUND(('NEW Reference'!K$6*List!$H647)+'NEW Reference'!K$7,0)</f>
        <v>4015</v>
      </c>
      <c r="S647" s="25">
        <f>ROUND(('NEW Reference'!L$6*List!$H647)+'NEW Reference'!L$7,0)</f>
        <v>4333</v>
      </c>
      <c r="T647" s="25">
        <f>ROUND(('NEW Reference'!M$6*List!$H647)+'NEW Reference'!M$7,0)</f>
        <v>5175</v>
      </c>
      <c r="U647" s="25">
        <f>ROUND(('NEW Reference'!N$6*List!$H647)+'NEW Reference'!N$7,0)</f>
        <v>20880</v>
      </c>
      <c r="V647" s="26">
        <f>ROUND(('NEW Reference'!O$6*List!$H647)+'NEW Reference'!O$7,0)</f>
        <v>776</v>
      </c>
      <c r="W647" s="26">
        <f>ROUND(('NEW Reference'!P$6*List!$H647)+'NEW Reference'!P$7,0)</f>
        <v>1094</v>
      </c>
      <c r="X647" s="26">
        <f>ROUND(('NEW Reference'!Q$6*List!$H647)+'NEW Reference'!Q$7,0)</f>
        <v>547</v>
      </c>
      <c r="Z647" s="3" t="str">
        <f t="shared" si="31"/>
        <v>EFFINGHAM, Illinois</v>
      </c>
      <c r="AA647" s="79" t="s">
        <v>938</v>
      </c>
      <c r="AB647" s="28" t="s">
        <v>91</v>
      </c>
      <c r="AC647" s="30" t="s">
        <v>1066</v>
      </c>
      <c r="AD647" s="31"/>
      <c r="AE647" s="20">
        <f t="shared" si="30"/>
        <v>0.87760000000000005</v>
      </c>
    </row>
    <row r="648" spans="1:31">
      <c r="A648" s="83">
        <v>14340</v>
      </c>
      <c r="B648" s="83">
        <v>17051</v>
      </c>
      <c r="C648" s="85">
        <v>99914</v>
      </c>
      <c r="D648" s="78" t="s">
        <v>119</v>
      </c>
      <c r="E648" s="79" t="s">
        <v>152</v>
      </c>
      <c r="F648" s="34" t="s">
        <v>1066</v>
      </c>
      <c r="G648" s="24" t="s">
        <v>97</v>
      </c>
      <c r="H648" s="80">
        <f t="shared" si="32"/>
        <v>0.87760000000000005</v>
      </c>
      <c r="I648" s="25">
        <f>ROUND(('NEW Reference'!B$6*List!$H648)+'NEW Reference'!B$7,0)</f>
        <v>1196</v>
      </c>
      <c r="J648" s="25">
        <f>ROUND(('NEW Reference'!C$6*List!$H648)+'NEW Reference'!C$7,0)</f>
        <v>1783</v>
      </c>
      <c r="K648" s="25">
        <f>ROUND(('NEW Reference'!D$6*List!$H648)+'NEW Reference'!D$7,0)</f>
        <v>2137</v>
      </c>
      <c r="L648" s="25">
        <f>ROUND(('NEW Reference'!E$6*List!$H648)+'NEW Reference'!E$7,0)</f>
        <v>2642</v>
      </c>
      <c r="M648" s="25">
        <f>ROUND(('NEW Reference'!F$6*List!$H648)+'NEW Reference'!F$7,0)</f>
        <v>2752</v>
      </c>
      <c r="N648" s="25">
        <f>ROUND(('NEW Reference'!G$6*List!$H648)+'NEW Reference'!G$7,0)</f>
        <v>3115</v>
      </c>
      <c r="O648" s="25">
        <f>ROUND(('NEW Reference'!H$6*List!$H648)+'NEW Reference'!H$7,0)</f>
        <v>3235</v>
      </c>
      <c r="P648" s="25">
        <f>ROUND(('NEW Reference'!I$6*List!$H648)+'NEW Reference'!I$7,0)</f>
        <v>3362</v>
      </c>
      <c r="Q648" s="25">
        <f>ROUND(('NEW Reference'!J$6*List!$H648)+'NEW Reference'!J$7,0)</f>
        <v>3893</v>
      </c>
      <c r="R648" s="25">
        <f>ROUND(('NEW Reference'!K$6*List!$H648)+'NEW Reference'!K$7,0)</f>
        <v>4015</v>
      </c>
      <c r="S648" s="25">
        <f>ROUND(('NEW Reference'!L$6*List!$H648)+'NEW Reference'!L$7,0)</f>
        <v>4333</v>
      </c>
      <c r="T648" s="25">
        <f>ROUND(('NEW Reference'!M$6*List!$H648)+'NEW Reference'!M$7,0)</f>
        <v>5175</v>
      </c>
      <c r="U648" s="25">
        <f>ROUND(('NEW Reference'!N$6*List!$H648)+'NEW Reference'!N$7,0)</f>
        <v>20880</v>
      </c>
      <c r="V648" s="26">
        <f>ROUND(('NEW Reference'!O$6*List!$H648)+'NEW Reference'!O$7,0)</f>
        <v>776</v>
      </c>
      <c r="W648" s="26">
        <f>ROUND(('NEW Reference'!P$6*List!$H648)+'NEW Reference'!P$7,0)</f>
        <v>1094</v>
      </c>
      <c r="X648" s="26">
        <f>ROUND(('NEW Reference'!Q$6*List!$H648)+'NEW Reference'!Q$7,0)</f>
        <v>547</v>
      </c>
      <c r="Z648" s="3" t="str">
        <f t="shared" si="31"/>
        <v>FAYETTE, Illinois</v>
      </c>
      <c r="AA648" s="79" t="s">
        <v>152</v>
      </c>
      <c r="AB648" s="28" t="s">
        <v>91</v>
      </c>
      <c r="AC648" s="23" t="s">
        <v>1066</v>
      </c>
      <c r="AD648" s="29"/>
      <c r="AE648" s="20">
        <f t="shared" si="30"/>
        <v>0.87760000000000005</v>
      </c>
    </row>
    <row r="649" spans="1:31">
      <c r="A649" s="83">
        <v>14350</v>
      </c>
      <c r="B649" s="83">
        <v>17053</v>
      </c>
      <c r="C649" s="85">
        <v>16580</v>
      </c>
      <c r="D649" s="78" t="s">
        <v>342</v>
      </c>
      <c r="E649" s="79" t="s">
        <v>1081</v>
      </c>
      <c r="F649" s="33" t="s">
        <v>1066</v>
      </c>
      <c r="G649" s="24" t="s">
        <v>97</v>
      </c>
      <c r="H649" s="80">
        <f t="shared" ref="H649:H680" si="33">IFERROR(INDEX($AH:$AH,MATCH($C649,$AF:$AF,0)),"")</f>
        <v>0.8752000000000002</v>
      </c>
      <c r="I649" s="25">
        <f>ROUND(('NEW Reference'!B$6*List!$H649)+'NEW Reference'!B$7,0)</f>
        <v>1193</v>
      </c>
      <c r="J649" s="25">
        <f>ROUND(('NEW Reference'!C$6*List!$H649)+'NEW Reference'!C$7,0)</f>
        <v>1780</v>
      </c>
      <c r="K649" s="25">
        <f>ROUND(('NEW Reference'!D$6*List!$H649)+'NEW Reference'!D$7,0)</f>
        <v>2132</v>
      </c>
      <c r="L649" s="25">
        <f>ROUND(('NEW Reference'!E$6*List!$H649)+'NEW Reference'!E$7,0)</f>
        <v>2636</v>
      </c>
      <c r="M649" s="25">
        <f>ROUND(('NEW Reference'!F$6*List!$H649)+'NEW Reference'!F$7,0)</f>
        <v>2747</v>
      </c>
      <c r="N649" s="25">
        <f>ROUND(('NEW Reference'!G$6*List!$H649)+'NEW Reference'!G$7,0)</f>
        <v>3109</v>
      </c>
      <c r="O649" s="25">
        <f>ROUND(('NEW Reference'!H$6*List!$H649)+'NEW Reference'!H$7,0)</f>
        <v>3228</v>
      </c>
      <c r="P649" s="25">
        <f>ROUND(('NEW Reference'!I$6*List!$H649)+'NEW Reference'!I$7,0)</f>
        <v>3355</v>
      </c>
      <c r="Q649" s="25">
        <f>ROUND(('NEW Reference'!J$6*List!$H649)+'NEW Reference'!J$7,0)</f>
        <v>3885</v>
      </c>
      <c r="R649" s="25">
        <f>ROUND(('NEW Reference'!K$6*List!$H649)+'NEW Reference'!K$7,0)</f>
        <v>4007</v>
      </c>
      <c r="S649" s="25">
        <f>ROUND(('NEW Reference'!L$6*List!$H649)+'NEW Reference'!L$7,0)</f>
        <v>4324</v>
      </c>
      <c r="T649" s="25">
        <f>ROUND(('NEW Reference'!M$6*List!$H649)+'NEW Reference'!M$7,0)</f>
        <v>5165</v>
      </c>
      <c r="U649" s="25">
        <f>ROUND(('NEW Reference'!N$6*List!$H649)+'NEW Reference'!N$7,0)</f>
        <v>20839</v>
      </c>
      <c r="V649" s="26">
        <f>ROUND(('NEW Reference'!O$6*List!$H649)+'NEW Reference'!O$7,0)</f>
        <v>775</v>
      </c>
      <c r="W649" s="26">
        <f>ROUND(('NEW Reference'!P$6*List!$H649)+'NEW Reference'!P$7,0)</f>
        <v>1092</v>
      </c>
      <c r="X649" s="26">
        <f>ROUND(('NEW Reference'!Q$6*List!$H649)+'NEW Reference'!Q$7,0)</f>
        <v>546</v>
      </c>
      <c r="Z649" s="3" t="str">
        <f t="shared" si="31"/>
        <v>FORD, Illinois</v>
      </c>
      <c r="AA649" s="79" t="s">
        <v>1081</v>
      </c>
      <c r="AB649" s="28" t="s">
        <v>91</v>
      </c>
      <c r="AC649" s="30" t="s">
        <v>1066</v>
      </c>
      <c r="AD649" s="31"/>
      <c r="AE649" s="20">
        <f t="shared" si="30"/>
        <v>0.8752000000000002</v>
      </c>
    </row>
    <row r="650" spans="1:31">
      <c r="A650" s="83">
        <v>14360</v>
      </c>
      <c r="B650" s="83">
        <v>17055</v>
      </c>
      <c r="C650" s="85">
        <v>99914</v>
      </c>
      <c r="D650" s="78" t="s">
        <v>119</v>
      </c>
      <c r="E650" s="79" t="s">
        <v>154</v>
      </c>
      <c r="F650" s="34" t="s">
        <v>1066</v>
      </c>
      <c r="G650" s="24" t="s">
        <v>97</v>
      </c>
      <c r="H650" s="80">
        <f t="shared" si="33"/>
        <v>0.87760000000000005</v>
      </c>
      <c r="I650" s="25">
        <f>ROUND(('NEW Reference'!B$6*List!$H650)+'NEW Reference'!B$7,0)</f>
        <v>1196</v>
      </c>
      <c r="J650" s="25">
        <f>ROUND(('NEW Reference'!C$6*List!$H650)+'NEW Reference'!C$7,0)</f>
        <v>1783</v>
      </c>
      <c r="K650" s="25">
        <f>ROUND(('NEW Reference'!D$6*List!$H650)+'NEW Reference'!D$7,0)</f>
        <v>2137</v>
      </c>
      <c r="L650" s="25">
        <f>ROUND(('NEW Reference'!E$6*List!$H650)+'NEW Reference'!E$7,0)</f>
        <v>2642</v>
      </c>
      <c r="M650" s="25">
        <f>ROUND(('NEW Reference'!F$6*List!$H650)+'NEW Reference'!F$7,0)</f>
        <v>2752</v>
      </c>
      <c r="N650" s="25">
        <f>ROUND(('NEW Reference'!G$6*List!$H650)+'NEW Reference'!G$7,0)</f>
        <v>3115</v>
      </c>
      <c r="O650" s="25">
        <f>ROUND(('NEW Reference'!H$6*List!$H650)+'NEW Reference'!H$7,0)</f>
        <v>3235</v>
      </c>
      <c r="P650" s="25">
        <f>ROUND(('NEW Reference'!I$6*List!$H650)+'NEW Reference'!I$7,0)</f>
        <v>3362</v>
      </c>
      <c r="Q650" s="25">
        <f>ROUND(('NEW Reference'!J$6*List!$H650)+'NEW Reference'!J$7,0)</f>
        <v>3893</v>
      </c>
      <c r="R650" s="25">
        <f>ROUND(('NEW Reference'!K$6*List!$H650)+'NEW Reference'!K$7,0)</f>
        <v>4015</v>
      </c>
      <c r="S650" s="25">
        <f>ROUND(('NEW Reference'!L$6*List!$H650)+'NEW Reference'!L$7,0)</f>
        <v>4333</v>
      </c>
      <c r="T650" s="25">
        <f>ROUND(('NEW Reference'!M$6*List!$H650)+'NEW Reference'!M$7,0)</f>
        <v>5175</v>
      </c>
      <c r="U650" s="25">
        <f>ROUND(('NEW Reference'!N$6*List!$H650)+'NEW Reference'!N$7,0)</f>
        <v>20880</v>
      </c>
      <c r="V650" s="26">
        <f>ROUND(('NEW Reference'!O$6*List!$H650)+'NEW Reference'!O$7,0)</f>
        <v>776</v>
      </c>
      <c r="W650" s="26">
        <f>ROUND(('NEW Reference'!P$6*List!$H650)+'NEW Reference'!P$7,0)</f>
        <v>1094</v>
      </c>
      <c r="X650" s="26">
        <f>ROUND(('NEW Reference'!Q$6*List!$H650)+'NEW Reference'!Q$7,0)</f>
        <v>547</v>
      </c>
      <c r="Z650" s="3" t="str">
        <f t="shared" si="31"/>
        <v>FRANKLIN, Illinois</v>
      </c>
      <c r="AA650" s="79" t="s">
        <v>154</v>
      </c>
      <c r="AB650" s="28" t="s">
        <v>91</v>
      </c>
      <c r="AC650" s="30" t="s">
        <v>1066</v>
      </c>
      <c r="AD650" s="31"/>
      <c r="AE650" s="20">
        <f t="shared" si="30"/>
        <v>0.87760000000000005</v>
      </c>
    </row>
    <row r="651" spans="1:31">
      <c r="A651" s="83">
        <v>14370</v>
      </c>
      <c r="B651" s="83">
        <v>17057</v>
      </c>
      <c r="C651" s="85">
        <v>99914</v>
      </c>
      <c r="D651" s="78" t="s">
        <v>119</v>
      </c>
      <c r="E651" s="79" t="s">
        <v>385</v>
      </c>
      <c r="F651" s="34" t="s">
        <v>1066</v>
      </c>
      <c r="G651" s="24" t="s">
        <v>90</v>
      </c>
      <c r="H651" s="80">
        <f t="shared" si="33"/>
        <v>0.87760000000000005</v>
      </c>
      <c r="I651" s="25">
        <f>ROUND(('NEW Reference'!B$6*List!$H651)+'NEW Reference'!B$7,0)</f>
        <v>1196</v>
      </c>
      <c r="J651" s="25">
        <f>ROUND(('NEW Reference'!C$6*List!$H651)+'NEW Reference'!C$7,0)</f>
        <v>1783</v>
      </c>
      <c r="K651" s="25">
        <f>ROUND(('NEW Reference'!D$6*List!$H651)+'NEW Reference'!D$7,0)</f>
        <v>2137</v>
      </c>
      <c r="L651" s="25">
        <f>ROUND(('NEW Reference'!E$6*List!$H651)+'NEW Reference'!E$7,0)</f>
        <v>2642</v>
      </c>
      <c r="M651" s="25">
        <f>ROUND(('NEW Reference'!F$6*List!$H651)+'NEW Reference'!F$7,0)</f>
        <v>2752</v>
      </c>
      <c r="N651" s="25">
        <f>ROUND(('NEW Reference'!G$6*List!$H651)+'NEW Reference'!G$7,0)</f>
        <v>3115</v>
      </c>
      <c r="O651" s="25">
        <f>ROUND(('NEW Reference'!H$6*List!$H651)+'NEW Reference'!H$7,0)</f>
        <v>3235</v>
      </c>
      <c r="P651" s="25">
        <f>ROUND(('NEW Reference'!I$6*List!$H651)+'NEW Reference'!I$7,0)</f>
        <v>3362</v>
      </c>
      <c r="Q651" s="25">
        <f>ROUND(('NEW Reference'!J$6*List!$H651)+'NEW Reference'!J$7,0)</f>
        <v>3893</v>
      </c>
      <c r="R651" s="25">
        <f>ROUND(('NEW Reference'!K$6*List!$H651)+'NEW Reference'!K$7,0)</f>
        <v>4015</v>
      </c>
      <c r="S651" s="25">
        <f>ROUND(('NEW Reference'!L$6*List!$H651)+'NEW Reference'!L$7,0)</f>
        <v>4333</v>
      </c>
      <c r="T651" s="25">
        <f>ROUND(('NEW Reference'!M$6*List!$H651)+'NEW Reference'!M$7,0)</f>
        <v>5175</v>
      </c>
      <c r="U651" s="25">
        <f>ROUND(('NEW Reference'!N$6*List!$H651)+'NEW Reference'!N$7,0)</f>
        <v>20880</v>
      </c>
      <c r="V651" s="26">
        <f>ROUND(('NEW Reference'!O$6*List!$H651)+'NEW Reference'!O$7,0)</f>
        <v>776</v>
      </c>
      <c r="W651" s="26">
        <f>ROUND(('NEW Reference'!P$6*List!$H651)+'NEW Reference'!P$7,0)</f>
        <v>1094</v>
      </c>
      <c r="X651" s="26">
        <f>ROUND(('NEW Reference'!Q$6*List!$H651)+'NEW Reference'!Q$7,0)</f>
        <v>547</v>
      </c>
      <c r="Z651" s="3" t="str">
        <f t="shared" si="31"/>
        <v>FULTON, Illinois</v>
      </c>
      <c r="AA651" s="79" t="s">
        <v>385</v>
      </c>
      <c r="AB651" s="28" t="s">
        <v>91</v>
      </c>
      <c r="AC651" s="23" t="s">
        <v>1066</v>
      </c>
      <c r="AD651" s="29"/>
      <c r="AE651" s="20">
        <f t="shared" si="30"/>
        <v>0.87760000000000005</v>
      </c>
    </row>
    <row r="652" spans="1:31">
      <c r="A652" s="83">
        <v>14380</v>
      </c>
      <c r="B652" s="83">
        <v>17059</v>
      </c>
      <c r="C652" s="85">
        <v>99914</v>
      </c>
      <c r="D652" s="78" t="s">
        <v>119</v>
      </c>
      <c r="E652" s="79" t="s">
        <v>1082</v>
      </c>
      <c r="F652" s="34" t="s">
        <v>1066</v>
      </c>
      <c r="G652" s="24" t="s">
        <v>97</v>
      </c>
      <c r="H652" s="80">
        <f t="shared" si="33"/>
        <v>0.87760000000000005</v>
      </c>
      <c r="I652" s="25">
        <f>ROUND(('NEW Reference'!B$6*List!$H652)+'NEW Reference'!B$7,0)</f>
        <v>1196</v>
      </c>
      <c r="J652" s="25">
        <f>ROUND(('NEW Reference'!C$6*List!$H652)+'NEW Reference'!C$7,0)</f>
        <v>1783</v>
      </c>
      <c r="K652" s="25">
        <f>ROUND(('NEW Reference'!D$6*List!$H652)+'NEW Reference'!D$7,0)</f>
        <v>2137</v>
      </c>
      <c r="L652" s="25">
        <f>ROUND(('NEW Reference'!E$6*List!$H652)+'NEW Reference'!E$7,0)</f>
        <v>2642</v>
      </c>
      <c r="M652" s="25">
        <f>ROUND(('NEW Reference'!F$6*List!$H652)+'NEW Reference'!F$7,0)</f>
        <v>2752</v>
      </c>
      <c r="N652" s="25">
        <f>ROUND(('NEW Reference'!G$6*List!$H652)+'NEW Reference'!G$7,0)</f>
        <v>3115</v>
      </c>
      <c r="O652" s="25">
        <f>ROUND(('NEW Reference'!H$6*List!$H652)+'NEW Reference'!H$7,0)</f>
        <v>3235</v>
      </c>
      <c r="P652" s="25">
        <f>ROUND(('NEW Reference'!I$6*List!$H652)+'NEW Reference'!I$7,0)</f>
        <v>3362</v>
      </c>
      <c r="Q652" s="25">
        <f>ROUND(('NEW Reference'!J$6*List!$H652)+'NEW Reference'!J$7,0)</f>
        <v>3893</v>
      </c>
      <c r="R652" s="25">
        <f>ROUND(('NEW Reference'!K$6*List!$H652)+'NEW Reference'!K$7,0)</f>
        <v>4015</v>
      </c>
      <c r="S652" s="25">
        <f>ROUND(('NEW Reference'!L$6*List!$H652)+'NEW Reference'!L$7,0)</f>
        <v>4333</v>
      </c>
      <c r="T652" s="25">
        <f>ROUND(('NEW Reference'!M$6*List!$H652)+'NEW Reference'!M$7,0)</f>
        <v>5175</v>
      </c>
      <c r="U652" s="25">
        <f>ROUND(('NEW Reference'!N$6*List!$H652)+'NEW Reference'!N$7,0)</f>
        <v>20880</v>
      </c>
      <c r="V652" s="26">
        <f>ROUND(('NEW Reference'!O$6*List!$H652)+'NEW Reference'!O$7,0)</f>
        <v>776</v>
      </c>
      <c r="W652" s="26">
        <f>ROUND(('NEW Reference'!P$6*List!$H652)+'NEW Reference'!P$7,0)</f>
        <v>1094</v>
      </c>
      <c r="X652" s="26">
        <f>ROUND(('NEW Reference'!Q$6*List!$H652)+'NEW Reference'!Q$7,0)</f>
        <v>547</v>
      </c>
      <c r="Z652" s="3" t="str">
        <f t="shared" si="31"/>
        <v>GALLATIN, Illinois</v>
      </c>
      <c r="AA652" s="79" t="s">
        <v>1082</v>
      </c>
      <c r="AB652" s="28" t="s">
        <v>91</v>
      </c>
      <c r="AC652" s="23" t="s">
        <v>1066</v>
      </c>
      <c r="AD652" s="29"/>
      <c r="AE652" s="20">
        <f t="shared" si="30"/>
        <v>0.87760000000000005</v>
      </c>
    </row>
    <row r="653" spans="1:31">
      <c r="A653" s="83">
        <v>14390</v>
      </c>
      <c r="B653" s="83">
        <v>17061</v>
      </c>
      <c r="C653" s="85">
        <v>99914</v>
      </c>
      <c r="D653" s="78" t="s">
        <v>119</v>
      </c>
      <c r="E653" s="79" t="s">
        <v>160</v>
      </c>
      <c r="F653" s="34" t="s">
        <v>1066</v>
      </c>
      <c r="G653" s="24" t="s">
        <v>97</v>
      </c>
      <c r="H653" s="80">
        <f t="shared" si="33"/>
        <v>0.87760000000000005</v>
      </c>
      <c r="I653" s="25">
        <f>ROUND(('NEW Reference'!B$6*List!$H653)+'NEW Reference'!B$7,0)</f>
        <v>1196</v>
      </c>
      <c r="J653" s="25">
        <f>ROUND(('NEW Reference'!C$6*List!$H653)+'NEW Reference'!C$7,0)</f>
        <v>1783</v>
      </c>
      <c r="K653" s="25">
        <f>ROUND(('NEW Reference'!D$6*List!$H653)+'NEW Reference'!D$7,0)</f>
        <v>2137</v>
      </c>
      <c r="L653" s="25">
        <f>ROUND(('NEW Reference'!E$6*List!$H653)+'NEW Reference'!E$7,0)</f>
        <v>2642</v>
      </c>
      <c r="M653" s="25">
        <f>ROUND(('NEW Reference'!F$6*List!$H653)+'NEW Reference'!F$7,0)</f>
        <v>2752</v>
      </c>
      <c r="N653" s="25">
        <f>ROUND(('NEW Reference'!G$6*List!$H653)+'NEW Reference'!G$7,0)</f>
        <v>3115</v>
      </c>
      <c r="O653" s="25">
        <f>ROUND(('NEW Reference'!H$6*List!$H653)+'NEW Reference'!H$7,0)</f>
        <v>3235</v>
      </c>
      <c r="P653" s="25">
        <f>ROUND(('NEW Reference'!I$6*List!$H653)+'NEW Reference'!I$7,0)</f>
        <v>3362</v>
      </c>
      <c r="Q653" s="25">
        <f>ROUND(('NEW Reference'!J$6*List!$H653)+'NEW Reference'!J$7,0)</f>
        <v>3893</v>
      </c>
      <c r="R653" s="25">
        <f>ROUND(('NEW Reference'!K$6*List!$H653)+'NEW Reference'!K$7,0)</f>
        <v>4015</v>
      </c>
      <c r="S653" s="25">
        <f>ROUND(('NEW Reference'!L$6*List!$H653)+'NEW Reference'!L$7,0)</f>
        <v>4333</v>
      </c>
      <c r="T653" s="25">
        <f>ROUND(('NEW Reference'!M$6*List!$H653)+'NEW Reference'!M$7,0)</f>
        <v>5175</v>
      </c>
      <c r="U653" s="25">
        <f>ROUND(('NEW Reference'!N$6*List!$H653)+'NEW Reference'!N$7,0)</f>
        <v>20880</v>
      </c>
      <c r="V653" s="26">
        <f>ROUND(('NEW Reference'!O$6*List!$H653)+'NEW Reference'!O$7,0)</f>
        <v>776</v>
      </c>
      <c r="W653" s="26">
        <f>ROUND(('NEW Reference'!P$6*List!$H653)+'NEW Reference'!P$7,0)</f>
        <v>1094</v>
      </c>
      <c r="X653" s="26">
        <f>ROUND(('NEW Reference'!Q$6*List!$H653)+'NEW Reference'!Q$7,0)</f>
        <v>547</v>
      </c>
      <c r="Z653" s="3" t="str">
        <f t="shared" si="31"/>
        <v>GREENE, Illinois</v>
      </c>
      <c r="AA653" s="79" t="s">
        <v>160</v>
      </c>
      <c r="AB653" s="28" t="s">
        <v>91</v>
      </c>
      <c r="AC653" s="30" t="s">
        <v>1066</v>
      </c>
      <c r="AD653" s="31"/>
      <c r="AE653" s="20">
        <f t="shared" si="30"/>
        <v>0.87760000000000005</v>
      </c>
    </row>
    <row r="654" spans="1:31">
      <c r="A654" s="83">
        <v>14400</v>
      </c>
      <c r="B654" s="83">
        <v>17063</v>
      </c>
      <c r="C654" s="85">
        <v>16984</v>
      </c>
      <c r="D654" s="78" t="s">
        <v>356</v>
      </c>
      <c r="E654" s="79" t="s">
        <v>1083</v>
      </c>
      <c r="F654" s="33" t="s">
        <v>1066</v>
      </c>
      <c r="G654" s="24" t="s">
        <v>90</v>
      </c>
      <c r="H654" s="80">
        <f t="shared" si="33"/>
        <v>1.0266999999999999</v>
      </c>
      <c r="I654" s="25">
        <f>ROUND(('NEW Reference'!B$6*List!$H654)+'NEW Reference'!B$7,0)</f>
        <v>1343</v>
      </c>
      <c r="J654" s="25">
        <f>ROUND(('NEW Reference'!C$6*List!$H654)+'NEW Reference'!C$7,0)</f>
        <v>2002</v>
      </c>
      <c r="K654" s="25">
        <f>ROUND(('NEW Reference'!D$6*List!$H654)+'NEW Reference'!D$7,0)</f>
        <v>2399</v>
      </c>
      <c r="L654" s="25">
        <f>ROUND(('NEW Reference'!E$6*List!$H654)+'NEW Reference'!E$7,0)</f>
        <v>2966</v>
      </c>
      <c r="M654" s="25">
        <f>ROUND(('NEW Reference'!F$6*List!$H654)+'NEW Reference'!F$7,0)</f>
        <v>3091</v>
      </c>
      <c r="N654" s="25">
        <f>ROUND(('NEW Reference'!G$6*List!$H654)+'NEW Reference'!G$7,0)</f>
        <v>3498</v>
      </c>
      <c r="O654" s="25">
        <f>ROUND(('NEW Reference'!H$6*List!$H654)+'NEW Reference'!H$7,0)</f>
        <v>3632</v>
      </c>
      <c r="P654" s="25">
        <f>ROUND(('NEW Reference'!I$6*List!$H654)+'NEW Reference'!I$7,0)</f>
        <v>3775</v>
      </c>
      <c r="Q654" s="25">
        <f>ROUND(('NEW Reference'!J$6*List!$H654)+'NEW Reference'!J$7,0)</f>
        <v>4371</v>
      </c>
      <c r="R654" s="25">
        <f>ROUND(('NEW Reference'!K$6*List!$H654)+'NEW Reference'!K$7,0)</f>
        <v>4509</v>
      </c>
      <c r="S654" s="25">
        <f>ROUND(('NEW Reference'!L$6*List!$H654)+'NEW Reference'!L$7,0)</f>
        <v>4866</v>
      </c>
      <c r="T654" s="25">
        <f>ROUND(('NEW Reference'!M$6*List!$H654)+'NEW Reference'!M$7,0)</f>
        <v>5811</v>
      </c>
      <c r="U654" s="25">
        <f>ROUND(('NEW Reference'!N$6*List!$H654)+'NEW Reference'!N$7,0)</f>
        <v>23447</v>
      </c>
      <c r="V654" s="26">
        <f>ROUND(('NEW Reference'!O$6*List!$H654)+'NEW Reference'!O$7,0)</f>
        <v>872</v>
      </c>
      <c r="W654" s="26">
        <f>ROUND(('NEW Reference'!P$6*List!$H654)+'NEW Reference'!P$7,0)</f>
        <v>1228</v>
      </c>
      <c r="X654" s="26">
        <f>ROUND(('NEW Reference'!Q$6*List!$H654)+'NEW Reference'!Q$7,0)</f>
        <v>614</v>
      </c>
      <c r="Z654" s="3" t="str">
        <f t="shared" si="31"/>
        <v>GRUNDY, Illinois</v>
      </c>
      <c r="AA654" s="79" t="s">
        <v>1083</v>
      </c>
      <c r="AB654" s="28" t="s">
        <v>91</v>
      </c>
      <c r="AC654" s="23" t="s">
        <v>1066</v>
      </c>
      <c r="AD654" s="29"/>
      <c r="AE654" s="20">
        <f t="shared" ref="AE654:AE717" si="34">IFERROR(INDEX($AH:$AH,MATCH($C654,$AF:$AF,0)),"")</f>
        <v>1.0266999999999999</v>
      </c>
    </row>
    <row r="655" spans="1:31">
      <c r="A655" s="83">
        <v>14410</v>
      </c>
      <c r="B655" s="83">
        <v>17065</v>
      </c>
      <c r="C655" s="85">
        <v>99914</v>
      </c>
      <c r="D655" s="78" t="s">
        <v>119</v>
      </c>
      <c r="E655" s="79" t="s">
        <v>793</v>
      </c>
      <c r="F655" s="34" t="s">
        <v>1066</v>
      </c>
      <c r="G655" s="24" t="s">
        <v>97</v>
      </c>
      <c r="H655" s="80">
        <f t="shared" si="33"/>
        <v>0.87760000000000005</v>
      </c>
      <c r="I655" s="25">
        <f>ROUND(('NEW Reference'!B$6*List!$H655)+'NEW Reference'!B$7,0)</f>
        <v>1196</v>
      </c>
      <c r="J655" s="25">
        <f>ROUND(('NEW Reference'!C$6*List!$H655)+'NEW Reference'!C$7,0)</f>
        <v>1783</v>
      </c>
      <c r="K655" s="25">
        <f>ROUND(('NEW Reference'!D$6*List!$H655)+'NEW Reference'!D$7,0)</f>
        <v>2137</v>
      </c>
      <c r="L655" s="25">
        <f>ROUND(('NEW Reference'!E$6*List!$H655)+'NEW Reference'!E$7,0)</f>
        <v>2642</v>
      </c>
      <c r="M655" s="25">
        <f>ROUND(('NEW Reference'!F$6*List!$H655)+'NEW Reference'!F$7,0)</f>
        <v>2752</v>
      </c>
      <c r="N655" s="25">
        <f>ROUND(('NEW Reference'!G$6*List!$H655)+'NEW Reference'!G$7,0)</f>
        <v>3115</v>
      </c>
      <c r="O655" s="25">
        <f>ROUND(('NEW Reference'!H$6*List!$H655)+'NEW Reference'!H$7,0)</f>
        <v>3235</v>
      </c>
      <c r="P655" s="25">
        <f>ROUND(('NEW Reference'!I$6*List!$H655)+'NEW Reference'!I$7,0)</f>
        <v>3362</v>
      </c>
      <c r="Q655" s="25">
        <f>ROUND(('NEW Reference'!J$6*List!$H655)+'NEW Reference'!J$7,0)</f>
        <v>3893</v>
      </c>
      <c r="R655" s="25">
        <f>ROUND(('NEW Reference'!K$6*List!$H655)+'NEW Reference'!K$7,0)</f>
        <v>4015</v>
      </c>
      <c r="S655" s="25">
        <f>ROUND(('NEW Reference'!L$6*List!$H655)+'NEW Reference'!L$7,0)</f>
        <v>4333</v>
      </c>
      <c r="T655" s="25">
        <f>ROUND(('NEW Reference'!M$6*List!$H655)+'NEW Reference'!M$7,0)</f>
        <v>5175</v>
      </c>
      <c r="U655" s="25">
        <f>ROUND(('NEW Reference'!N$6*List!$H655)+'NEW Reference'!N$7,0)</f>
        <v>20880</v>
      </c>
      <c r="V655" s="26">
        <f>ROUND(('NEW Reference'!O$6*List!$H655)+'NEW Reference'!O$7,0)</f>
        <v>776</v>
      </c>
      <c r="W655" s="26">
        <f>ROUND(('NEW Reference'!P$6*List!$H655)+'NEW Reference'!P$7,0)</f>
        <v>1094</v>
      </c>
      <c r="X655" s="26">
        <f>ROUND(('NEW Reference'!Q$6*List!$H655)+'NEW Reference'!Q$7,0)</f>
        <v>547</v>
      </c>
      <c r="Z655" s="3" t="str">
        <f t="shared" si="31"/>
        <v>HAMILTON, Illinois</v>
      </c>
      <c r="AA655" s="79" t="s">
        <v>793</v>
      </c>
      <c r="AB655" s="28" t="s">
        <v>91</v>
      </c>
      <c r="AC655" s="30" t="s">
        <v>1066</v>
      </c>
      <c r="AD655" s="31"/>
      <c r="AE655" s="20">
        <f t="shared" si="34"/>
        <v>0.87760000000000005</v>
      </c>
    </row>
    <row r="656" spans="1:31">
      <c r="A656" s="83">
        <v>14420</v>
      </c>
      <c r="B656" s="83">
        <v>17067</v>
      </c>
      <c r="C656" s="85">
        <v>99914</v>
      </c>
      <c r="D656" s="78" t="s">
        <v>119</v>
      </c>
      <c r="E656" s="79" t="s">
        <v>967</v>
      </c>
      <c r="F656" s="34" t="s">
        <v>1066</v>
      </c>
      <c r="G656" s="24" t="s">
        <v>97</v>
      </c>
      <c r="H656" s="80">
        <f t="shared" si="33"/>
        <v>0.87760000000000005</v>
      </c>
      <c r="I656" s="25">
        <f>ROUND(('NEW Reference'!B$6*List!$H656)+'NEW Reference'!B$7,0)</f>
        <v>1196</v>
      </c>
      <c r="J656" s="25">
        <f>ROUND(('NEW Reference'!C$6*List!$H656)+'NEW Reference'!C$7,0)</f>
        <v>1783</v>
      </c>
      <c r="K656" s="25">
        <f>ROUND(('NEW Reference'!D$6*List!$H656)+'NEW Reference'!D$7,0)</f>
        <v>2137</v>
      </c>
      <c r="L656" s="25">
        <f>ROUND(('NEW Reference'!E$6*List!$H656)+'NEW Reference'!E$7,0)</f>
        <v>2642</v>
      </c>
      <c r="M656" s="25">
        <f>ROUND(('NEW Reference'!F$6*List!$H656)+'NEW Reference'!F$7,0)</f>
        <v>2752</v>
      </c>
      <c r="N656" s="25">
        <f>ROUND(('NEW Reference'!G$6*List!$H656)+'NEW Reference'!G$7,0)</f>
        <v>3115</v>
      </c>
      <c r="O656" s="25">
        <f>ROUND(('NEW Reference'!H$6*List!$H656)+'NEW Reference'!H$7,0)</f>
        <v>3235</v>
      </c>
      <c r="P656" s="25">
        <f>ROUND(('NEW Reference'!I$6*List!$H656)+'NEW Reference'!I$7,0)</f>
        <v>3362</v>
      </c>
      <c r="Q656" s="25">
        <f>ROUND(('NEW Reference'!J$6*List!$H656)+'NEW Reference'!J$7,0)</f>
        <v>3893</v>
      </c>
      <c r="R656" s="25">
        <f>ROUND(('NEW Reference'!K$6*List!$H656)+'NEW Reference'!K$7,0)</f>
        <v>4015</v>
      </c>
      <c r="S656" s="25">
        <f>ROUND(('NEW Reference'!L$6*List!$H656)+'NEW Reference'!L$7,0)</f>
        <v>4333</v>
      </c>
      <c r="T656" s="25">
        <f>ROUND(('NEW Reference'!M$6*List!$H656)+'NEW Reference'!M$7,0)</f>
        <v>5175</v>
      </c>
      <c r="U656" s="25">
        <f>ROUND(('NEW Reference'!N$6*List!$H656)+'NEW Reference'!N$7,0)</f>
        <v>20880</v>
      </c>
      <c r="V656" s="26">
        <f>ROUND(('NEW Reference'!O$6*List!$H656)+'NEW Reference'!O$7,0)</f>
        <v>776</v>
      </c>
      <c r="W656" s="26">
        <f>ROUND(('NEW Reference'!P$6*List!$H656)+'NEW Reference'!P$7,0)</f>
        <v>1094</v>
      </c>
      <c r="X656" s="26">
        <f>ROUND(('NEW Reference'!Q$6*List!$H656)+'NEW Reference'!Q$7,0)</f>
        <v>547</v>
      </c>
      <c r="Z656" s="3" t="str">
        <f t="shared" si="31"/>
        <v>HANCOCK, Illinois</v>
      </c>
      <c r="AA656" s="79" t="s">
        <v>967</v>
      </c>
      <c r="AB656" s="28" t="s">
        <v>91</v>
      </c>
      <c r="AC656" s="30" t="s">
        <v>1066</v>
      </c>
      <c r="AD656" s="31"/>
      <c r="AE656" s="20">
        <f t="shared" si="34"/>
        <v>0.87760000000000005</v>
      </c>
    </row>
    <row r="657" spans="1:31">
      <c r="A657" s="83">
        <v>14421</v>
      </c>
      <c r="B657" s="83">
        <v>17069</v>
      </c>
      <c r="C657" s="85">
        <v>99914</v>
      </c>
      <c r="D657" s="78" t="s">
        <v>119</v>
      </c>
      <c r="E657" s="79" t="s">
        <v>1084</v>
      </c>
      <c r="F657" s="34" t="s">
        <v>1066</v>
      </c>
      <c r="G657" s="24" t="s">
        <v>97</v>
      </c>
      <c r="H657" s="80">
        <f t="shared" si="33"/>
        <v>0.87760000000000005</v>
      </c>
      <c r="I657" s="25">
        <f>ROUND(('NEW Reference'!B$6*List!$H657)+'NEW Reference'!B$7,0)</f>
        <v>1196</v>
      </c>
      <c r="J657" s="25">
        <f>ROUND(('NEW Reference'!C$6*List!$H657)+'NEW Reference'!C$7,0)</f>
        <v>1783</v>
      </c>
      <c r="K657" s="25">
        <f>ROUND(('NEW Reference'!D$6*List!$H657)+'NEW Reference'!D$7,0)</f>
        <v>2137</v>
      </c>
      <c r="L657" s="25">
        <f>ROUND(('NEW Reference'!E$6*List!$H657)+'NEW Reference'!E$7,0)</f>
        <v>2642</v>
      </c>
      <c r="M657" s="25">
        <f>ROUND(('NEW Reference'!F$6*List!$H657)+'NEW Reference'!F$7,0)</f>
        <v>2752</v>
      </c>
      <c r="N657" s="25">
        <f>ROUND(('NEW Reference'!G$6*List!$H657)+'NEW Reference'!G$7,0)</f>
        <v>3115</v>
      </c>
      <c r="O657" s="25">
        <f>ROUND(('NEW Reference'!H$6*List!$H657)+'NEW Reference'!H$7,0)</f>
        <v>3235</v>
      </c>
      <c r="P657" s="25">
        <f>ROUND(('NEW Reference'!I$6*List!$H657)+'NEW Reference'!I$7,0)</f>
        <v>3362</v>
      </c>
      <c r="Q657" s="25">
        <f>ROUND(('NEW Reference'!J$6*List!$H657)+'NEW Reference'!J$7,0)</f>
        <v>3893</v>
      </c>
      <c r="R657" s="25">
        <f>ROUND(('NEW Reference'!K$6*List!$H657)+'NEW Reference'!K$7,0)</f>
        <v>4015</v>
      </c>
      <c r="S657" s="25">
        <f>ROUND(('NEW Reference'!L$6*List!$H657)+'NEW Reference'!L$7,0)</f>
        <v>4333</v>
      </c>
      <c r="T657" s="25">
        <f>ROUND(('NEW Reference'!M$6*List!$H657)+'NEW Reference'!M$7,0)</f>
        <v>5175</v>
      </c>
      <c r="U657" s="25">
        <f>ROUND(('NEW Reference'!N$6*List!$H657)+'NEW Reference'!N$7,0)</f>
        <v>20880</v>
      </c>
      <c r="V657" s="26">
        <f>ROUND(('NEW Reference'!O$6*List!$H657)+'NEW Reference'!O$7,0)</f>
        <v>776</v>
      </c>
      <c r="W657" s="26">
        <f>ROUND(('NEW Reference'!P$6*List!$H657)+'NEW Reference'!P$7,0)</f>
        <v>1094</v>
      </c>
      <c r="X657" s="26">
        <f>ROUND(('NEW Reference'!Q$6*List!$H657)+'NEW Reference'!Q$7,0)</f>
        <v>547</v>
      </c>
      <c r="Z657" s="3" t="str">
        <f t="shared" si="31"/>
        <v>HARDIN, Illinois</v>
      </c>
      <c r="AA657" s="79" t="s">
        <v>1084</v>
      </c>
      <c r="AB657" s="28" t="s">
        <v>91</v>
      </c>
      <c r="AC657" s="30" t="s">
        <v>1066</v>
      </c>
      <c r="AD657" s="31"/>
      <c r="AE657" s="20">
        <f t="shared" si="34"/>
        <v>0.87760000000000005</v>
      </c>
    </row>
    <row r="658" spans="1:31">
      <c r="A658" s="83">
        <v>14440</v>
      </c>
      <c r="B658" s="83">
        <v>17071</v>
      </c>
      <c r="C658" s="85">
        <v>99914</v>
      </c>
      <c r="D658" s="78" t="s">
        <v>119</v>
      </c>
      <c r="E658" s="79" t="s">
        <v>1085</v>
      </c>
      <c r="F658" s="34" t="s">
        <v>1066</v>
      </c>
      <c r="G658" s="24" t="s">
        <v>97</v>
      </c>
      <c r="H658" s="80">
        <f t="shared" si="33"/>
        <v>0.87760000000000005</v>
      </c>
      <c r="I658" s="25">
        <f>ROUND(('NEW Reference'!B$6*List!$H658)+'NEW Reference'!B$7,0)</f>
        <v>1196</v>
      </c>
      <c r="J658" s="25">
        <f>ROUND(('NEW Reference'!C$6*List!$H658)+'NEW Reference'!C$7,0)</f>
        <v>1783</v>
      </c>
      <c r="K658" s="25">
        <f>ROUND(('NEW Reference'!D$6*List!$H658)+'NEW Reference'!D$7,0)</f>
        <v>2137</v>
      </c>
      <c r="L658" s="25">
        <f>ROUND(('NEW Reference'!E$6*List!$H658)+'NEW Reference'!E$7,0)</f>
        <v>2642</v>
      </c>
      <c r="M658" s="25">
        <f>ROUND(('NEW Reference'!F$6*List!$H658)+'NEW Reference'!F$7,0)</f>
        <v>2752</v>
      </c>
      <c r="N658" s="25">
        <f>ROUND(('NEW Reference'!G$6*List!$H658)+'NEW Reference'!G$7,0)</f>
        <v>3115</v>
      </c>
      <c r="O658" s="25">
        <f>ROUND(('NEW Reference'!H$6*List!$H658)+'NEW Reference'!H$7,0)</f>
        <v>3235</v>
      </c>
      <c r="P658" s="25">
        <f>ROUND(('NEW Reference'!I$6*List!$H658)+'NEW Reference'!I$7,0)</f>
        <v>3362</v>
      </c>
      <c r="Q658" s="25">
        <f>ROUND(('NEW Reference'!J$6*List!$H658)+'NEW Reference'!J$7,0)</f>
        <v>3893</v>
      </c>
      <c r="R658" s="25">
        <f>ROUND(('NEW Reference'!K$6*List!$H658)+'NEW Reference'!K$7,0)</f>
        <v>4015</v>
      </c>
      <c r="S658" s="25">
        <f>ROUND(('NEW Reference'!L$6*List!$H658)+'NEW Reference'!L$7,0)</f>
        <v>4333</v>
      </c>
      <c r="T658" s="25">
        <f>ROUND(('NEW Reference'!M$6*List!$H658)+'NEW Reference'!M$7,0)</f>
        <v>5175</v>
      </c>
      <c r="U658" s="25">
        <f>ROUND(('NEW Reference'!N$6*List!$H658)+'NEW Reference'!N$7,0)</f>
        <v>20880</v>
      </c>
      <c r="V658" s="26">
        <f>ROUND(('NEW Reference'!O$6*List!$H658)+'NEW Reference'!O$7,0)</f>
        <v>776</v>
      </c>
      <c r="W658" s="26">
        <f>ROUND(('NEW Reference'!P$6*List!$H658)+'NEW Reference'!P$7,0)</f>
        <v>1094</v>
      </c>
      <c r="X658" s="26">
        <f>ROUND(('NEW Reference'!Q$6*List!$H658)+'NEW Reference'!Q$7,0)</f>
        <v>547</v>
      </c>
      <c r="Z658" s="3" t="str">
        <f t="shared" si="31"/>
        <v>HENDERSON, Illinois</v>
      </c>
      <c r="AA658" s="79" t="s">
        <v>1085</v>
      </c>
      <c r="AB658" s="28" t="s">
        <v>91</v>
      </c>
      <c r="AC658" s="30" t="s">
        <v>1066</v>
      </c>
      <c r="AD658" s="31"/>
      <c r="AE658" s="20">
        <f t="shared" si="34"/>
        <v>0.87760000000000005</v>
      </c>
    </row>
    <row r="659" spans="1:31">
      <c r="A659" s="83">
        <v>14450</v>
      </c>
      <c r="B659" s="83">
        <v>17073</v>
      </c>
      <c r="C659" s="85">
        <v>19340</v>
      </c>
      <c r="D659" s="78" t="s">
        <v>395</v>
      </c>
      <c r="E659" s="79" t="s">
        <v>164</v>
      </c>
      <c r="F659" s="33" t="s">
        <v>1066</v>
      </c>
      <c r="G659" s="24" t="s">
        <v>90</v>
      </c>
      <c r="H659" s="80">
        <f t="shared" si="33"/>
        <v>0.78580000000000005</v>
      </c>
      <c r="I659" s="25">
        <f>ROUND(('NEW Reference'!B$6*List!$H659)+'NEW Reference'!B$7,0)</f>
        <v>1105</v>
      </c>
      <c r="J659" s="25">
        <f>ROUND(('NEW Reference'!C$6*List!$H659)+'NEW Reference'!C$7,0)</f>
        <v>1648</v>
      </c>
      <c r="K659" s="25">
        <f>ROUND(('NEW Reference'!D$6*List!$H659)+'NEW Reference'!D$7,0)</f>
        <v>1975</v>
      </c>
      <c r="L659" s="25">
        <f>ROUND(('NEW Reference'!E$6*List!$H659)+'NEW Reference'!E$7,0)</f>
        <v>2442</v>
      </c>
      <c r="M659" s="25">
        <f>ROUND(('NEW Reference'!F$6*List!$H659)+'NEW Reference'!F$7,0)</f>
        <v>2544</v>
      </c>
      <c r="N659" s="25">
        <f>ROUND(('NEW Reference'!G$6*List!$H659)+'NEW Reference'!G$7,0)</f>
        <v>2880</v>
      </c>
      <c r="O659" s="25">
        <f>ROUND(('NEW Reference'!H$6*List!$H659)+'NEW Reference'!H$7,0)</f>
        <v>2990</v>
      </c>
      <c r="P659" s="25">
        <f>ROUND(('NEW Reference'!I$6*List!$H659)+'NEW Reference'!I$7,0)</f>
        <v>3107</v>
      </c>
      <c r="Q659" s="25">
        <f>ROUND(('NEW Reference'!J$6*List!$H659)+'NEW Reference'!J$7,0)</f>
        <v>3598</v>
      </c>
      <c r="R659" s="25">
        <f>ROUND(('NEW Reference'!K$6*List!$H659)+'NEW Reference'!K$7,0)</f>
        <v>3711</v>
      </c>
      <c r="S659" s="25">
        <f>ROUND(('NEW Reference'!L$6*List!$H659)+'NEW Reference'!L$7,0)</f>
        <v>4005</v>
      </c>
      <c r="T659" s="25">
        <f>ROUND(('NEW Reference'!M$6*List!$H659)+'NEW Reference'!M$7,0)</f>
        <v>4783</v>
      </c>
      <c r="U659" s="25">
        <f>ROUND(('NEW Reference'!N$6*List!$H659)+'NEW Reference'!N$7,0)</f>
        <v>19300</v>
      </c>
      <c r="V659" s="26">
        <f>ROUND(('NEW Reference'!O$6*List!$H659)+'NEW Reference'!O$7,0)</f>
        <v>717</v>
      </c>
      <c r="W659" s="26">
        <f>ROUND(('NEW Reference'!P$6*List!$H659)+'NEW Reference'!P$7,0)</f>
        <v>1011</v>
      </c>
      <c r="X659" s="26">
        <f>ROUND(('NEW Reference'!Q$6*List!$H659)+'NEW Reference'!Q$7,0)</f>
        <v>506</v>
      </c>
      <c r="Z659" s="3" t="str">
        <f t="shared" ref="Z659:Z722" si="35">CONCATENATE(AA659, AB659, AC659)</f>
        <v>HENRY, Illinois</v>
      </c>
      <c r="AA659" s="79" t="s">
        <v>164</v>
      </c>
      <c r="AB659" s="28" t="s">
        <v>91</v>
      </c>
      <c r="AC659" s="23" t="s">
        <v>1066</v>
      </c>
      <c r="AD659" s="29"/>
      <c r="AE659" s="20">
        <f t="shared" si="34"/>
        <v>0.78580000000000005</v>
      </c>
    </row>
    <row r="660" spans="1:31">
      <c r="A660" s="83">
        <v>14460</v>
      </c>
      <c r="B660" s="83">
        <v>17075</v>
      </c>
      <c r="C660" s="85">
        <v>99914</v>
      </c>
      <c r="D660" s="78" t="s">
        <v>119</v>
      </c>
      <c r="E660" s="79" t="s">
        <v>1086</v>
      </c>
      <c r="F660" s="34" t="s">
        <v>1066</v>
      </c>
      <c r="G660" s="24" t="s">
        <v>97</v>
      </c>
      <c r="H660" s="80">
        <f t="shared" si="33"/>
        <v>0.87760000000000005</v>
      </c>
      <c r="I660" s="25">
        <f>ROUND(('NEW Reference'!B$6*List!$H660)+'NEW Reference'!B$7,0)</f>
        <v>1196</v>
      </c>
      <c r="J660" s="25">
        <f>ROUND(('NEW Reference'!C$6*List!$H660)+'NEW Reference'!C$7,0)</f>
        <v>1783</v>
      </c>
      <c r="K660" s="25">
        <f>ROUND(('NEW Reference'!D$6*List!$H660)+'NEW Reference'!D$7,0)</f>
        <v>2137</v>
      </c>
      <c r="L660" s="25">
        <f>ROUND(('NEW Reference'!E$6*List!$H660)+'NEW Reference'!E$7,0)</f>
        <v>2642</v>
      </c>
      <c r="M660" s="25">
        <f>ROUND(('NEW Reference'!F$6*List!$H660)+'NEW Reference'!F$7,0)</f>
        <v>2752</v>
      </c>
      <c r="N660" s="25">
        <f>ROUND(('NEW Reference'!G$6*List!$H660)+'NEW Reference'!G$7,0)</f>
        <v>3115</v>
      </c>
      <c r="O660" s="25">
        <f>ROUND(('NEW Reference'!H$6*List!$H660)+'NEW Reference'!H$7,0)</f>
        <v>3235</v>
      </c>
      <c r="P660" s="25">
        <f>ROUND(('NEW Reference'!I$6*List!$H660)+'NEW Reference'!I$7,0)</f>
        <v>3362</v>
      </c>
      <c r="Q660" s="25">
        <f>ROUND(('NEW Reference'!J$6*List!$H660)+'NEW Reference'!J$7,0)</f>
        <v>3893</v>
      </c>
      <c r="R660" s="25">
        <f>ROUND(('NEW Reference'!K$6*List!$H660)+'NEW Reference'!K$7,0)</f>
        <v>4015</v>
      </c>
      <c r="S660" s="25">
        <f>ROUND(('NEW Reference'!L$6*List!$H660)+'NEW Reference'!L$7,0)</f>
        <v>4333</v>
      </c>
      <c r="T660" s="25">
        <f>ROUND(('NEW Reference'!M$6*List!$H660)+'NEW Reference'!M$7,0)</f>
        <v>5175</v>
      </c>
      <c r="U660" s="25">
        <f>ROUND(('NEW Reference'!N$6*List!$H660)+'NEW Reference'!N$7,0)</f>
        <v>20880</v>
      </c>
      <c r="V660" s="26">
        <f>ROUND(('NEW Reference'!O$6*List!$H660)+'NEW Reference'!O$7,0)</f>
        <v>776</v>
      </c>
      <c r="W660" s="26">
        <f>ROUND(('NEW Reference'!P$6*List!$H660)+'NEW Reference'!P$7,0)</f>
        <v>1094</v>
      </c>
      <c r="X660" s="26">
        <f>ROUND(('NEW Reference'!Q$6*List!$H660)+'NEW Reference'!Q$7,0)</f>
        <v>547</v>
      </c>
      <c r="Z660" s="3" t="str">
        <f t="shared" si="35"/>
        <v>IROQUOIS, Illinois</v>
      </c>
      <c r="AA660" s="79" t="s">
        <v>1086</v>
      </c>
      <c r="AB660" s="28" t="s">
        <v>91</v>
      </c>
      <c r="AC660" s="30" t="s">
        <v>1066</v>
      </c>
      <c r="AD660" s="31"/>
      <c r="AE660" s="20">
        <f t="shared" si="34"/>
        <v>0.87760000000000005</v>
      </c>
    </row>
    <row r="661" spans="1:31">
      <c r="A661" s="83">
        <v>14470</v>
      </c>
      <c r="B661" s="83">
        <v>17077</v>
      </c>
      <c r="C661" s="85">
        <v>99914</v>
      </c>
      <c r="D661" s="78" t="s">
        <v>119</v>
      </c>
      <c r="E661" s="79" t="s">
        <v>168</v>
      </c>
      <c r="F661" s="33" t="s">
        <v>1066</v>
      </c>
      <c r="G661" s="24" t="s">
        <v>90</v>
      </c>
      <c r="H661" s="80">
        <f t="shared" si="33"/>
        <v>0.87760000000000005</v>
      </c>
      <c r="I661" s="25">
        <f>ROUND(('NEW Reference'!B$6*List!$H661)+'NEW Reference'!B$7,0)</f>
        <v>1196</v>
      </c>
      <c r="J661" s="25">
        <f>ROUND(('NEW Reference'!C$6*List!$H661)+'NEW Reference'!C$7,0)</f>
        <v>1783</v>
      </c>
      <c r="K661" s="25">
        <f>ROUND(('NEW Reference'!D$6*List!$H661)+'NEW Reference'!D$7,0)</f>
        <v>2137</v>
      </c>
      <c r="L661" s="25">
        <f>ROUND(('NEW Reference'!E$6*List!$H661)+'NEW Reference'!E$7,0)</f>
        <v>2642</v>
      </c>
      <c r="M661" s="25">
        <f>ROUND(('NEW Reference'!F$6*List!$H661)+'NEW Reference'!F$7,0)</f>
        <v>2752</v>
      </c>
      <c r="N661" s="25">
        <f>ROUND(('NEW Reference'!G$6*List!$H661)+'NEW Reference'!G$7,0)</f>
        <v>3115</v>
      </c>
      <c r="O661" s="25">
        <f>ROUND(('NEW Reference'!H$6*List!$H661)+'NEW Reference'!H$7,0)</f>
        <v>3235</v>
      </c>
      <c r="P661" s="25">
        <f>ROUND(('NEW Reference'!I$6*List!$H661)+'NEW Reference'!I$7,0)</f>
        <v>3362</v>
      </c>
      <c r="Q661" s="25">
        <f>ROUND(('NEW Reference'!J$6*List!$H661)+'NEW Reference'!J$7,0)</f>
        <v>3893</v>
      </c>
      <c r="R661" s="25">
        <f>ROUND(('NEW Reference'!K$6*List!$H661)+'NEW Reference'!K$7,0)</f>
        <v>4015</v>
      </c>
      <c r="S661" s="25">
        <f>ROUND(('NEW Reference'!L$6*List!$H661)+'NEW Reference'!L$7,0)</f>
        <v>4333</v>
      </c>
      <c r="T661" s="25">
        <f>ROUND(('NEW Reference'!M$6*List!$H661)+'NEW Reference'!M$7,0)</f>
        <v>5175</v>
      </c>
      <c r="U661" s="25">
        <f>ROUND(('NEW Reference'!N$6*List!$H661)+'NEW Reference'!N$7,0)</f>
        <v>20880</v>
      </c>
      <c r="V661" s="26">
        <f>ROUND(('NEW Reference'!O$6*List!$H661)+'NEW Reference'!O$7,0)</f>
        <v>776</v>
      </c>
      <c r="W661" s="26">
        <f>ROUND(('NEW Reference'!P$6*List!$H661)+'NEW Reference'!P$7,0)</f>
        <v>1094</v>
      </c>
      <c r="X661" s="26">
        <f>ROUND(('NEW Reference'!Q$6*List!$H661)+'NEW Reference'!Q$7,0)</f>
        <v>547</v>
      </c>
      <c r="Z661" s="3" t="str">
        <f t="shared" si="35"/>
        <v>JACKSON, Illinois</v>
      </c>
      <c r="AA661" s="79" t="s">
        <v>168</v>
      </c>
      <c r="AB661" s="28" t="s">
        <v>91</v>
      </c>
      <c r="AC661" s="30" t="s">
        <v>1066</v>
      </c>
      <c r="AD661" s="31"/>
      <c r="AE661" s="20">
        <f t="shared" si="34"/>
        <v>0.87760000000000005</v>
      </c>
    </row>
    <row r="662" spans="1:31">
      <c r="A662" s="83">
        <v>14480</v>
      </c>
      <c r="B662" s="83">
        <v>17079</v>
      </c>
      <c r="C662" s="85">
        <v>99914</v>
      </c>
      <c r="D662" s="78" t="s">
        <v>119</v>
      </c>
      <c r="E662" s="79" t="s">
        <v>976</v>
      </c>
      <c r="F662" s="34" t="s">
        <v>1066</v>
      </c>
      <c r="G662" s="24" t="s">
        <v>97</v>
      </c>
      <c r="H662" s="80">
        <f t="shared" si="33"/>
        <v>0.87760000000000005</v>
      </c>
      <c r="I662" s="25">
        <f>ROUND(('NEW Reference'!B$6*List!$H662)+'NEW Reference'!B$7,0)</f>
        <v>1196</v>
      </c>
      <c r="J662" s="25">
        <f>ROUND(('NEW Reference'!C$6*List!$H662)+'NEW Reference'!C$7,0)</f>
        <v>1783</v>
      </c>
      <c r="K662" s="25">
        <f>ROUND(('NEW Reference'!D$6*List!$H662)+'NEW Reference'!D$7,0)</f>
        <v>2137</v>
      </c>
      <c r="L662" s="25">
        <f>ROUND(('NEW Reference'!E$6*List!$H662)+'NEW Reference'!E$7,0)</f>
        <v>2642</v>
      </c>
      <c r="M662" s="25">
        <f>ROUND(('NEW Reference'!F$6*List!$H662)+'NEW Reference'!F$7,0)</f>
        <v>2752</v>
      </c>
      <c r="N662" s="25">
        <f>ROUND(('NEW Reference'!G$6*List!$H662)+'NEW Reference'!G$7,0)</f>
        <v>3115</v>
      </c>
      <c r="O662" s="25">
        <f>ROUND(('NEW Reference'!H$6*List!$H662)+'NEW Reference'!H$7,0)</f>
        <v>3235</v>
      </c>
      <c r="P662" s="25">
        <f>ROUND(('NEW Reference'!I$6*List!$H662)+'NEW Reference'!I$7,0)</f>
        <v>3362</v>
      </c>
      <c r="Q662" s="25">
        <f>ROUND(('NEW Reference'!J$6*List!$H662)+'NEW Reference'!J$7,0)</f>
        <v>3893</v>
      </c>
      <c r="R662" s="25">
        <f>ROUND(('NEW Reference'!K$6*List!$H662)+'NEW Reference'!K$7,0)</f>
        <v>4015</v>
      </c>
      <c r="S662" s="25">
        <f>ROUND(('NEW Reference'!L$6*List!$H662)+'NEW Reference'!L$7,0)</f>
        <v>4333</v>
      </c>
      <c r="T662" s="25">
        <f>ROUND(('NEW Reference'!M$6*List!$H662)+'NEW Reference'!M$7,0)</f>
        <v>5175</v>
      </c>
      <c r="U662" s="25">
        <f>ROUND(('NEW Reference'!N$6*List!$H662)+'NEW Reference'!N$7,0)</f>
        <v>20880</v>
      </c>
      <c r="V662" s="26">
        <f>ROUND(('NEW Reference'!O$6*List!$H662)+'NEW Reference'!O$7,0)</f>
        <v>776</v>
      </c>
      <c r="W662" s="26">
        <f>ROUND(('NEW Reference'!P$6*List!$H662)+'NEW Reference'!P$7,0)</f>
        <v>1094</v>
      </c>
      <c r="X662" s="26">
        <f>ROUND(('NEW Reference'!Q$6*List!$H662)+'NEW Reference'!Q$7,0)</f>
        <v>547</v>
      </c>
      <c r="Z662" s="3" t="str">
        <f t="shared" si="35"/>
        <v>JASPER, Illinois</v>
      </c>
      <c r="AA662" s="79" t="s">
        <v>976</v>
      </c>
      <c r="AB662" s="28" t="s">
        <v>91</v>
      </c>
      <c r="AC662" s="30" t="s">
        <v>1066</v>
      </c>
      <c r="AD662" s="31"/>
      <c r="AE662" s="20">
        <f t="shared" si="34"/>
        <v>0.87760000000000005</v>
      </c>
    </row>
    <row r="663" spans="1:31">
      <c r="A663" s="83">
        <v>14490</v>
      </c>
      <c r="B663" s="83">
        <v>17081</v>
      </c>
      <c r="C663" s="85">
        <v>99914</v>
      </c>
      <c r="D663" s="78" t="s">
        <v>119</v>
      </c>
      <c r="E663" s="79" t="s">
        <v>170</v>
      </c>
      <c r="F663" s="34" t="s">
        <v>1066</v>
      </c>
      <c r="G663" s="24" t="s">
        <v>97</v>
      </c>
      <c r="H663" s="80">
        <f t="shared" si="33"/>
        <v>0.87760000000000005</v>
      </c>
      <c r="I663" s="25">
        <f>ROUND(('NEW Reference'!B$6*List!$H663)+'NEW Reference'!B$7,0)</f>
        <v>1196</v>
      </c>
      <c r="J663" s="25">
        <f>ROUND(('NEW Reference'!C$6*List!$H663)+'NEW Reference'!C$7,0)</f>
        <v>1783</v>
      </c>
      <c r="K663" s="25">
        <f>ROUND(('NEW Reference'!D$6*List!$H663)+'NEW Reference'!D$7,0)</f>
        <v>2137</v>
      </c>
      <c r="L663" s="25">
        <f>ROUND(('NEW Reference'!E$6*List!$H663)+'NEW Reference'!E$7,0)</f>
        <v>2642</v>
      </c>
      <c r="M663" s="25">
        <f>ROUND(('NEW Reference'!F$6*List!$H663)+'NEW Reference'!F$7,0)</f>
        <v>2752</v>
      </c>
      <c r="N663" s="25">
        <f>ROUND(('NEW Reference'!G$6*List!$H663)+'NEW Reference'!G$7,0)</f>
        <v>3115</v>
      </c>
      <c r="O663" s="25">
        <f>ROUND(('NEW Reference'!H$6*List!$H663)+'NEW Reference'!H$7,0)</f>
        <v>3235</v>
      </c>
      <c r="P663" s="25">
        <f>ROUND(('NEW Reference'!I$6*List!$H663)+'NEW Reference'!I$7,0)</f>
        <v>3362</v>
      </c>
      <c r="Q663" s="25">
        <f>ROUND(('NEW Reference'!J$6*List!$H663)+'NEW Reference'!J$7,0)</f>
        <v>3893</v>
      </c>
      <c r="R663" s="25">
        <f>ROUND(('NEW Reference'!K$6*List!$H663)+'NEW Reference'!K$7,0)</f>
        <v>4015</v>
      </c>
      <c r="S663" s="25">
        <f>ROUND(('NEW Reference'!L$6*List!$H663)+'NEW Reference'!L$7,0)</f>
        <v>4333</v>
      </c>
      <c r="T663" s="25">
        <f>ROUND(('NEW Reference'!M$6*List!$H663)+'NEW Reference'!M$7,0)</f>
        <v>5175</v>
      </c>
      <c r="U663" s="25">
        <f>ROUND(('NEW Reference'!N$6*List!$H663)+'NEW Reference'!N$7,0)</f>
        <v>20880</v>
      </c>
      <c r="V663" s="26">
        <f>ROUND(('NEW Reference'!O$6*List!$H663)+'NEW Reference'!O$7,0)</f>
        <v>776</v>
      </c>
      <c r="W663" s="26">
        <f>ROUND(('NEW Reference'!P$6*List!$H663)+'NEW Reference'!P$7,0)</f>
        <v>1094</v>
      </c>
      <c r="X663" s="26">
        <f>ROUND(('NEW Reference'!Q$6*List!$H663)+'NEW Reference'!Q$7,0)</f>
        <v>547</v>
      </c>
      <c r="Z663" s="3" t="str">
        <f t="shared" si="35"/>
        <v>JEFFERSON, Illinois</v>
      </c>
      <c r="AA663" s="79" t="s">
        <v>170</v>
      </c>
      <c r="AB663" s="28" t="s">
        <v>91</v>
      </c>
      <c r="AC663" s="30" t="s">
        <v>1066</v>
      </c>
      <c r="AD663" s="31"/>
      <c r="AE663" s="20">
        <f t="shared" si="34"/>
        <v>0.87760000000000005</v>
      </c>
    </row>
    <row r="664" spans="1:31">
      <c r="A664" s="83">
        <v>14500</v>
      </c>
      <c r="B664" s="83">
        <v>17083</v>
      </c>
      <c r="C664" s="85">
        <v>41180</v>
      </c>
      <c r="D664" s="78" t="s">
        <v>837</v>
      </c>
      <c r="E664" s="79" t="s">
        <v>1087</v>
      </c>
      <c r="F664" s="33" t="s">
        <v>1066</v>
      </c>
      <c r="G664" s="24" t="s">
        <v>90</v>
      </c>
      <c r="H664" s="80">
        <f t="shared" si="33"/>
        <v>0.97709999999999997</v>
      </c>
      <c r="I664" s="25">
        <f>ROUND(('NEW Reference'!B$6*List!$H664)+'NEW Reference'!B$7,0)</f>
        <v>1294</v>
      </c>
      <c r="J664" s="25">
        <f>ROUND(('NEW Reference'!C$6*List!$H664)+'NEW Reference'!C$7,0)</f>
        <v>1930</v>
      </c>
      <c r="K664" s="25">
        <f>ROUND(('NEW Reference'!D$6*List!$H664)+'NEW Reference'!D$7,0)</f>
        <v>2312</v>
      </c>
      <c r="L664" s="25">
        <f>ROUND(('NEW Reference'!E$6*List!$H664)+'NEW Reference'!E$7,0)</f>
        <v>2858</v>
      </c>
      <c r="M664" s="25">
        <f>ROUND(('NEW Reference'!F$6*List!$H664)+'NEW Reference'!F$7,0)</f>
        <v>2978</v>
      </c>
      <c r="N664" s="25">
        <f>ROUND(('NEW Reference'!G$6*List!$H664)+'NEW Reference'!G$7,0)</f>
        <v>3371</v>
      </c>
      <c r="O664" s="25">
        <f>ROUND(('NEW Reference'!H$6*List!$H664)+'NEW Reference'!H$7,0)</f>
        <v>3500</v>
      </c>
      <c r="P664" s="25">
        <f>ROUND(('NEW Reference'!I$6*List!$H664)+'NEW Reference'!I$7,0)</f>
        <v>3637</v>
      </c>
      <c r="Q664" s="25">
        <f>ROUND(('NEW Reference'!J$6*List!$H664)+'NEW Reference'!J$7,0)</f>
        <v>4212</v>
      </c>
      <c r="R664" s="25">
        <f>ROUND(('NEW Reference'!K$6*List!$H664)+'NEW Reference'!K$7,0)</f>
        <v>4345</v>
      </c>
      <c r="S664" s="25">
        <f>ROUND(('NEW Reference'!L$6*List!$H664)+'NEW Reference'!L$7,0)</f>
        <v>4688</v>
      </c>
      <c r="T664" s="25">
        <f>ROUND(('NEW Reference'!M$6*List!$H664)+'NEW Reference'!M$7,0)</f>
        <v>5599</v>
      </c>
      <c r="U664" s="25">
        <f>ROUND(('NEW Reference'!N$6*List!$H664)+'NEW Reference'!N$7,0)</f>
        <v>22593</v>
      </c>
      <c r="V664" s="26">
        <f>ROUND(('NEW Reference'!O$6*List!$H664)+'NEW Reference'!O$7,0)</f>
        <v>840</v>
      </c>
      <c r="W664" s="26">
        <f>ROUND(('NEW Reference'!P$6*List!$H664)+'NEW Reference'!P$7,0)</f>
        <v>1184</v>
      </c>
      <c r="X664" s="26">
        <f>ROUND(('NEW Reference'!Q$6*List!$H664)+'NEW Reference'!Q$7,0)</f>
        <v>592</v>
      </c>
      <c r="Z664" s="3" t="str">
        <f t="shared" si="35"/>
        <v>JERSEY, Illinois</v>
      </c>
      <c r="AA664" s="79" t="s">
        <v>1087</v>
      </c>
      <c r="AB664" s="28" t="s">
        <v>91</v>
      </c>
      <c r="AC664" s="23" t="s">
        <v>1066</v>
      </c>
      <c r="AD664" s="29"/>
      <c r="AE664" s="20">
        <f t="shared" si="34"/>
        <v>0.97709999999999997</v>
      </c>
    </row>
    <row r="665" spans="1:31">
      <c r="A665" s="83">
        <v>14510</v>
      </c>
      <c r="B665" s="83">
        <v>17085</v>
      </c>
      <c r="C665" s="85">
        <v>99914</v>
      </c>
      <c r="D665" s="78" t="s">
        <v>119</v>
      </c>
      <c r="E665" s="79" t="s">
        <v>1088</v>
      </c>
      <c r="F665" s="34" t="s">
        <v>1066</v>
      </c>
      <c r="G665" s="24" t="s">
        <v>97</v>
      </c>
      <c r="H665" s="80">
        <f t="shared" si="33"/>
        <v>0.87760000000000005</v>
      </c>
      <c r="I665" s="25">
        <f>ROUND(('NEW Reference'!B$6*List!$H665)+'NEW Reference'!B$7,0)</f>
        <v>1196</v>
      </c>
      <c r="J665" s="25">
        <f>ROUND(('NEW Reference'!C$6*List!$H665)+'NEW Reference'!C$7,0)</f>
        <v>1783</v>
      </c>
      <c r="K665" s="25">
        <f>ROUND(('NEW Reference'!D$6*List!$H665)+'NEW Reference'!D$7,0)</f>
        <v>2137</v>
      </c>
      <c r="L665" s="25">
        <f>ROUND(('NEW Reference'!E$6*List!$H665)+'NEW Reference'!E$7,0)</f>
        <v>2642</v>
      </c>
      <c r="M665" s="25">
        <f>ROUND(('NEW Reference'!F$6*List!$H665)+'NEW Reference'!F$7,0)</f>
        <v>2752</v>
      </c>
      <c r="N665" s="25">
        <f>ROUND(('NEW Reference'!G$6*List!$H665)+'NEW Reference'!G$7,0)</f>
        <v>3115</v>
      </c>
      <c r="O665" s="25">
        <f>ROUND(('NEW Reference'!H$6*List!$H665)+'NEW Reference'!H$7,0)</f>
        <v>3235</v>
      </c>
      <c r="P665" s="25">
        <f>ROUND(('NEW Reference'!I$6*List!$H665)+'NEW Reference'!I$7,0)</f>
        <v>3362</v>
      </c>
      <c r="Q665" s="25">
        <f>ROUND(('NEW Reference'!J$6*List!$H665)+'NEW Reference'!J$7,0)</f>
        <v>3893</v>
      </c>
      <c r="R665" s="25">
        <f>ROUND(('NEW Reference'!K$6*List!$H665)+'NEW Reference'!K$7,0)</f>
        <v>4015</v>
      </c>
      <c r="S665" s="25">
        <f>ROUND(('NEW Reference'!L$6*List!$H665)+'NEW Reference'!L$7,0)</f>
        <v>4333</v>
      </c>
      <c r="T665" s="25">
        <f>ROUND(('NEW Reference'!M$6*List!$H665)+'NEW Reference'!M$7,0)</f>
        <v>5175</v>
      </c>
      <c r="U665" s="25">
        <f>ROUND(('NEW Reference'!N$6*List!$H665)+'NEW Reference'!N$7,0)</f>
        <v>20880</v>
      </c>
      <c r="V665" s="26">
        <f>ROUND(('NEW Reference'!O$6*List!$H665)+'NEW Reference'!O$7,0)</f>
        <v>776</v>
      </c>
      <c r="W665" s="26">
        <f>ROUND(('NEW Reference'!P$6*List!$H665)+'NEW Reference'!P$7,0)</f>
        <v>1094</v>
      </c>
      <c r="X665" s="26">
        <f>ROUND(('NEW Reference'!Q$6*List!$H665)+'NEW Reference'!Q$7,0)</f>
        <v>547</v>
      </c>
      <c r="Z665" s="3" t="str">
        <f t="shared" si="35"/>
        <v>JO DAVIESS, Illinois</v>
      </c>
      <c r="AA665" s="79" t="s">
        <v>1088</v>
      </c>
      <c r="AB665" s="28" t="s">
        <v>91</v>
      </c>
      <c r="AC665" s="30" t="s">
        <v>1066</v>
      </c>
      <c r="AD665" s="31"/>
      <c r="AE665" s="20">
        <f t="shared" si="34"/>
        <v>0.87760000000000005</v>
      </c>
    </row>
    <row r="666" spans="1:31">
      <c r="A666" s="83">
        <v>14520</v>
      </c>
      <c r="B666" s="83">
        <v>17087</v>
      </c>
      <c r="C666" s="85">
        <v>99914</v>
      </c>
      <c r="D666" s="78" t="s">
        <v>119</v>
      </c>
      <c r="E666" s="79" t="s">
        <v>403</v>
      </c>
      <c r="F666" s="34" t="s">
        <v>1066</v>
      </c>
      <c r="G666" s="24" t="s">
        <v>90</v>
      </c>
      <c r="H666" s="80">
        <f t="shared" si="33"/>
        <v>0.87760000000000005</v>
      </c>
      <c r="I666" s="25">
        <f>ROUND(('NEW Reference'!B$6*List!$H666)+'NEW Reference'!B$7,0)</f>
        <v>1196</v>
      </c>
      <c r="J666" s="25">
        <f>ROUND(('NEW Reference'!C$6*List!$H666)+'NEW Reference'!C$7,0)</f>
        <v>1783</v>
      </c>
      <c r="K666" s="25">
        <f>ROUND(('NEW Reference'!D$6*List!$H666)+'NEW Reference'!D$7,0)</f>
        <v>2137</v>
      </c>
      <c r="L666" s="25">
        <f>ROUND(('NEW Reference'!E$6*List!$H666)+'NEW Reference'!E$7,0)</f>
        <v>2642</v>
      </c>
      <c r="M666" s="25">
        <f>ROUND(('NEW Reference'!F$6*List!$H666)+'NEW Reference'!F$7,0)</f>
        <v>2752</v>
      </c>
      <c r="N666" s="25">
        <f>ROUND(('NEW Reference'!G$6*List!$H666)+'NEW Reference'!G$7,0)</f>
        <v>3115</v>
      </c>
      <c r="O666" s="25">
        <f>ROUND(('NEW Reference'!H$6*List!$H666)+'NEW Reference'!H$7,0)</f>
        <v>3235</v>
      </c>
      <c r="P666" s="25">
        <f>ROUND(('NEW Reference'!I$6*List!$H666)+'NEW Reference'!I$7,0)</f>
        <v>3362</v>
      </c>
      <c r="Q666" s="25">
        <f>ROUND(('NEW Reference'!J$6*List!$H666)+'NEW Reference'!J$7,0)</f>
        <v>3893</v>
      </c>
      <c r="R666" s="25">
        <f>ROUND(('NEW Reference'!K$6*List!$H666)+'NEW Reference'!K$7,0)</f>
        <v>4015</v>
      </c>
      <c r="S666" s="25">
        <f>ROUND(('NEW Reference'!L$6*List!$H666)+'NEW Reference'!L$7,0)</f>
        <v>4333</v>
      </c>
      <c r="T666" s="25">
        <f>ROUND(('NEW Reference'!M$6*List!$H666)+'NEW Reference'!M$7,0)</f>
        <v>5175</v>
      </c>
      <c r="U666" s="25">
        <f>ROUND(('NEW Reference'!N$6*List!$H666)+'NEW Reference'!N$7,0)</f>
        <v>20880</v>
      </c>
      <c r="V666" s="26">
        <f>ROUND(('NEW Reference'!O$6*List!$H666)+'NEW Reference'!O$7,0)</f>
        <v>776</v>
      </c>
      <c r="W666" s="26">
        <f>ROUND(('NEW Reference'!P$6*List!$H666)+'NEW Reference'!P$7,0)</f>
        <v>1094</v>
      </c>
      <c r="X666" s="26">
        <f>ROUND(('NEW Reference'!Q$6*List!$H666)+'NEW Reference'!Q$7,0)</f>
        <v>547</v>
      </c>
      <c r="Z666" s="3" t="str">
        <f t="shared" si="35"/>
        <v>JOHNSON, Illinois</v>
      </c>
      <c r="AA666" s="79" t="s">
        <v>403</v>
      </c>
      <c r="AB666" s="28" t="s">
        <v>91</v>
      </c>
      <c r="AC666" s="30" t="s">
        <v>1066</v>
      </c>
      <c r="AD666" s="31"/>
      <c r="AE666" s="20">
        <f t="shared" si="34"/>
        <v>0.87760000000000005</v>
      </c>
    </row>
    <row r="667" spans="1:31">
      <c r="A667" s="83">
        <v>14530</v>
      </c>
      <c r="B667" s="83">
        <v>17089</v>
      </c>
      <c r="C667" s="85">
        <v>20994</v>
      </c>
      <c r="D667" s="78" t="s">
        <v>420</v>
      </c>
      <c r="E667" s="79" t="s">
        <v>1089</v>
      </c>
      <c r="F667" s="33" t="s">
        <v>1066</v>
      </c>
      <c r="G667" s="24" t="s">
        <v>90</v>
      </c>
      <c r="H667" s="80">
        <f t="shared" si="33"/>
        <v>0.98699999999999999</v>
      </c>
      <c r="I667" s="25">
        <f>ROUND(('NEW Reference'!B$6*List!$H667)+'NEW Reference'!B$7,0)</f>
        <v>1304</v>
      </c>
      <c r="J667" s="25">
        <f>ROUND(('NEW Reference'!C$6*List!$H667)+'NEW Reference'!C$7,0)</f>
        <v>1944</v>
      </c>
      <c r="K667" s="25">
        <f>ROUND(('NEW Reference'!D$6*List!$H667)+'NEW Reference'!D$7,0)</f>
        <v>2329</v>
      </c>
      <c r="L667" s="25">
        <f>ROUND(('NEW Reference'!E$6*List!$H667)+'NEW Reference'!E$7,0)</f>
        <v>2880</v>
      </c>
      <c r="M667" s="25">
        <f>ROUND(('NEW Reference'!F$6*List!$H667)+'NEW Reference'!F$7,0)</f>
        <v>3000</v>
      </c>
      <c r="N667" s="25">
        <f>ROUND(('NEW Reference'!G$6*List!$H667)+'NEW Reference'!G$7,0)</f>
        <v>3396</v>
      </c>
      <c r="O667" s="25">
        <f>ROUND(('NEW Reference'!H$6*List!$H667)+'NEW Reference'!H$7,0)</f>
        <v>3526</v>
      </c>
      <c r="P667" s="25">
        <f>ROUND(('NEW Reference'!I$6*List!$H667)+'NEW Reference'!I$7,0)</f>
        <v>3665</v>
      </c>
      <c r="Q667" s="25">
        <f>ROUND(('NEW Reference'!J$6*List!$H667)+'NEW Reference'!J$7,0)</f>
        <v>4244</v>
      </c>
      <c r="R667" s="25">
        <f>ROUND(('NEW Reference'!K$6*List!$H667)+'NEW Reference'!K$7,0)</f>
        <v>4378</v>
      </c>
      <c r="S667" s="25">
        <f>ROUND(('NEW Reference'!L$6*List!$H667)+'NEW Reference'!L$7,0)</f>
        <v>4724</v>
      </c>
      <c r="T667" s="25">
        <f>ROUND(('NEW Reference'!M$6*List!$H667)+'NEW Reference'!M$7,0)</f>
        <v>5642</v>
      </c>
      <c r="U667" s="25">
        <f>ROUND(('NEW Reference'!N$6*List!$H667)+'NEW Reference'!N$7,0)</f>
        <v>22764</v>
      </c>
      <c r="V667" s="26">
        <f>ROUND(('NEW Reference'!O$6*List!$H667)+'NEW Reference'!O$7,0)</f>
        <v>846</v>
      </c>
      <c r="W667" s="26">
        <f>ROUND(('NEW Reference'!P$6*List!$H667)+'NEW Reference'!P$7,0)</f>
        <v>1192</v>
      </c>
      <c r="X667" s="26">
        <f>ROUND(('NEW Reference'!Q$6*List!$H667)+'NEW Reference'!Q$7,0)</f>
        <v>596</v>
      </c>
      <c r="Z667" s="3" t="str">
        <f t="shared" si="35"/>
        <v>KANE, Illinois</v>
      </c>
      <c r="AA667" s="79" t="s">
        <v>1089</v>
      </c>
      <c r="AB667" s="28" t="s">
        <v>91</v>
      </c>
      <c r="AC667" s="30" t="s">
        <v>1066</v>
      </c>
      <c r="AD667" s="31"/>
      <c r="AE667" s="20">
        <f t="shared" si="34"/>
        <v>0.98699999999999999</v>
      </c>
    </row>
    <row r="668" spans="1:31">
      <c r="A668" s="83">
        <v>14540</v>
      </c>
      <c r="B668" s="83">
        <v>17091</v>
      </c>
      <c r="C668" s="85">
        <v>28100</v>
      </c>
      <c r="D668" s="78" t="s">
        <v>581</v>
      </c>
      <c r="E668" s="79" t="s">
        <v>1090</v>
      </c>
      <c r="F668" s="33" t="s">
        <v>1066</v>
      </c>
      <c r="G668" s="24" t="s">
        <v>90</v>
      </c>
      <c r="H668" s="80">
        <f t="shared" si="33"/>
        <v>0.88320000000000021</v>
      </c>
      <c r="I668" s="25">
        <f>ROUND(('NEW Reference'!B$6*List!$H668)+'NEW Reference'!B$7,0)</f>
        <v>1201</v>
      </c>
      <c r="J668" s="25">
        <f>ROUND(('NEW Reference'!C$6*List!$H668)+'NEW Reference'!C$7,0)</f>
        <v>1791</v>
      </c>
      <c r="K668" s="25">
        <f>ROUND(('NEW Reference'!D$6*List!$H668)+'NEW Reference'!D$7,0)</f>
        <v>2147</v>
      </c>
      <c r="L668" s="25">
        <f>ROUND(('NEW Reference'!E$6*List!$H668)+'NEW Reference'!E$7,0)</f>
        <v>2654</v>
      </c>
      <c r="M668" s="25">
        <f>ROUND(('NEW Reference'!F$6*List!$H668)+'NEW Reference'!F$7,0)</f>
        <v>2765</v>
      </c>
      <c r="N668" s="25">
        <f>ROUND(('NEW Reference'!G$6*List!$H668)+'NEW Reference'!G$7,0)</f>
        <v>3130</v>
      </c>
      <c r="O668" s="25">
        <f>ROUND(('NEW Reference'!H$6*List!$H668)+'NEW Reference'!H$7,0)</f>
        <v>3249</v>
      </c>
      <c r="P668" s="25">
        <f>ROUND(('NEW Reference'!I$6*List!$H668)+'NEW Reference'!I$7,0)</f>
        <v>3377</v>
      </c>
      <c r="Q668" s="25">
        <f>ROUND(('NEW Reference'!J$6*List!$H668)+'NEW Reference'!J$7,0)</f>
        <v>3911</v>
      </c>
      <c r="R668" s="25">
        <f>ROUND(('NEW Reference'!K$6*List!$H668)+'NEW Reference'!K$7,0)</f>
        <v>4034</v>
      </c>
      <c r="S668" s="25">
        <f>ROUND(('NEW Reference'!L$6*List!$H668)+'NEW Reference'!L$7,0)</f>
        <v>4353</v>
      </c>
      <c r="T668" s="25">
        <f>ROUND(('NEW Reference'!M$6*List!$H668)+'NEW Reference'!M$7,0)</f>
        <v>5199</v>
      </c>
      <c r="U668" s="25">
        <f>ROUND(('NEW Reference'!N$6*List!$H668)+'NEW Reference'!N$7,0)</f>
        <v>20977</v>
      </c>
      <c r="V668" s="26">
        <f>ROUND(('NEW Reference'!O$6*List!$H668)+'NEW Reference'!O$7,0)</f>
        <v>780</v>
      </c>
      <c r="W668" s="26">
        <f>ROUND(('NEW Reference'!P$6*List!$H668)+'NEW Reference'!P$7,0)</f>
        <v>1099</v>
      </c>
      <c r="X668" s="26">
        <f>ROUND(('NEW Reference'!Q$6*List!$H668)+'NEW Reference'!Q$7,0)</f>
        <v>549</v>
      </c>
      <c r="Z668" s="3" t="str">
        <f t="shared" si="35"/>
        <v>KANKAKEE, Illinois</v>
      </c>
      <c r="AA668" s="79" t="s">
        <v>1090</v>
      </c>
      <c r="AB668" s="28" t="s">
        <v>91</v>
      </c>
      <c r="AC668" s="30" t="s">
        <v>1066</v>
      </c>
      <c r="AD668" s="31"/>
      <c r="AE668" s="20">
        <f t="shared" si="34"/>
        <v>0.88320000000000021</v>
      </c>
    </row>
    <row r="669" spans="1:31">
      <c r="A669" s="83">
        <v>14550</v>
      </c>
      <c r="B669" s="83">
        <v>17093</v>
      </c>
      <c r="C669" s="85">
        <v>20994</v>
      </c>
      <c r="D669" s="78" t="s">
        <v>420</v>
      </c>
      <c r="E669" s="79" t="s">
        <v>1091</v>
      </c>
      <c r="F669" s="33" t="s">
        <v>1066</v>
      </c>
      <c r="G669" s="24" t="s">
        <v>90</v>
      </c>
      <c r="H669" s="80">
        <f t="shared" si="33"/>
        <v>0.98699999999999999</v>
      </c>
      <c r="I669" s="25">
        <f>ROUND(('NEW Reference'!B$6*List!$H669)+'NEW Reference'!B$7,0)</f>
        <v>1304</v>
      </c>
      <c r="J669" s="25">
        <f>ROUND(('NEW Reference'!C$6*List!$H669)+'NEW Reference'!C$7,0)</f>
        <v>1944</v>
      </c>
      <c r="K669" s="25">
        <f>ROUND(('NEW Reference'!D$6*List!$H669)+'NEW Reference'!D$7,0)</f>
        <v>2329</v>
      </c>
      <c r="L669" s="25">
        <f>ROUND(('NEW Reference'!E$6*List!$H669)+'NEW Reference'!E$7,0)</f>
        <v>2880</v>
      </c>
      <c r="M669" s="25">
        <f>ROUND(('NEW Reference'!F$6*List!$H669)+'NEW Reference'!F$7,0)</f>
        <v>3000</v>
      </c>
      <c r="N669" s="25">
        <f>ROUND(('NEW Reference'!G$6*List!$H669)+'NEW Reference'!G$7,0)</f>
        <v>3396</v>
      </c>
      <c r="O669" s="25">
        <f>ROUND(('NEW Reference'!H$6*List!$H669)+'NEW Reference'!H$7,0)</f>
        <v>3526</v>
      </c>
      <c r="P669" s="25">
        <f>ROUND(('NEW Reference'!I$6*List!$H669)+'NEW Reference'!I$7,0)</f>
        <v>3665</v>
      </c>
      <c r="Q669" s="25">
        <f>ROUND(('NEW Reference'!J$6*List!$H669)+'NEW Reference'!J$7,0)</f>
        <v>4244</v>
      </c>
      <c r="R669" s="25">
        <f>ROUND(('NEW Reference'!K$6*List!$H669)+'NEW Reference'!K$7,0)</f>
        <v>4378</v>
      </c>
      <c r="S669" s="25">
        <f>ROUND(('NEW Reference'!L$6*List!$H669)+'NEW Reference'!L$7,0)</f>
        <v>4724</v>
      </c>
      <c r="T669" s="25">
        <f>ROUND(('NEW Reference'!M$6*List!$H669)+'NEW Reference'!M$7,0)</f>
        <v>5642</v>
      </c>
      <c r="U669" s="25">
        <f>ROUND(('NEW Reference'!N$6*List!$H669)+'NEW Reference'!N$7,0)</f>
        <v>22764</v>
      </c>
      <c r="V669" s="26">
        <f>ROUND(('NEW Reference'!O$6*List!$H669)+'NEW Reference'!O$7,0)</f>
        <v>846</v>
      </c>
      <c r="W669" s="26">
        <f>ROUND(('NEW Reference'!P$6*List!$H669)+'NEW Reference'!P$7,0)</f>
        <v>1192</v>
      </c>
      <c r="X669" s="26">
        <f>ROUND(('NEW Reference'!Q$6*List!$H669)+'NEW Reference'!Q$7,0)</f>
        <v>596</v>
      </c>
      <c r="Z669" s="3" t="str">
        <f t="shared" si="35"/>
        <v>KENDALL, Illinois</v>
      </c>
      <c r="AA669" s="79" t="s">
        <v>1091</v>
      </c>
      <c r="AB669" s="28" t="s">
        <v>91</v>
      </c>
      <c r="AC669" s="23" t="s">
        <v>1066</v>
      </c>
      <c r="AD669" s="29"/>
      <c r="AE669" s="20">
        <f t="shared" si="34"/>
        <v>0.98699999999999999</v>
      </c>
    </row>
    <row r="670" spans="1:31">
      <c r="A670" s="83">
        <v>14560</v>
      </c>
      <c r="B670" s="83">
        <v>17095</v>
      </c>
      <c r="C670" s="85">
        <v>99914</v>
      </c>
      <c r="D670" s="78" t="s">
        <v>119</v>
      </c>
      <c r="E670" s="79" t="s">
        <v>1092</v>
      </c>
      <c r="F670" s="34" t="s">
        <v>1066</v>
      </c>
      <c r="G670" s="24" t="s">
        <v>97</v>
      </c>
      <c r="H670" s="80">
        <f t="shared" si="33"/>
        <v>0.87760000000000005</v>
      </c>
      <c r="I670" s="25">
        <f>ROUND(('NEW Reference'!B$6*List!$H670)+'NEW Reference'!B$7,0)</f>
        <v>1196</v>
      </c>
      <c r="J670" s="25">
        <f>ROUND(('NEW Reference'!C$6*List!$H670)+'NEW Reference'!C$7,0)</f>
        <v>1783</v>
      </c>
      <c r="K670" s="25">
        <f>ROUND(('NEW Reference'!D$6*List!$H670)+'NEW Reference'!D$7,0)</f>
        <v>2137</v>
      </c>
      <c r="L670" s="25">
        <f>ROUND(('NEW Reference'!E$6*List!$H670)+'NEW Reference'!E$7,0)</f>
        <v>2642</v>
      </c>
      <c r="M670" s="25">
        <f>ROUND(('NEW Reference'!F$6*List!$H670)+'NEW Reference'!F$7,0)</f>
        <v>2752</v>
      </c>
      <c r="N670" s="25">
        <f>ROUND(('NEW Reference'!G$6*List!$H670)+'NEW Reference'!G$7,0)</f>
        <v>3115</v>
      </c>
      <c r="O670" s="25">
        <f>ROUND(('NEW Reference'!H$6*List!$H670)+'NEW Reference'!H$7,0)</f>
        <v>3235</v>
      </c>
      <c r="P670" s="25">
        <f>ROUND(('NEW Reference'!I$6*List!$H670)+'NEW Reference'!I$7,0)</f>
        <v>3362</v>
      </c>
      <c r="Q670" s="25">
        <f>ROUND(('NEW Reference'!J$6*List!$H670)+'NEW Reference'!J$7,0)</f>
        <v>3893</v>
      </c>
      <c r="R670" s="25">
        <f>ROUND(('NEW Reference'!K$6*List!$H670)+'NEW Reference'!K$7,0)</f>
        <v>4015</v>
      </c>
      <c r="S670" s="25">
        <f>ROUND(('NEW Reference'!L$6*List!$H670)+'NEW Reference'!L$7,0)</f>
        <v>4333</v>
      </c>
      <c r="T670" s="25">
        <f>ROUND(('NEW Reference'!M$6*List!$H670)+'NEW Reference'!M$7,0)</f>
        <v>5175</v>
      </c>
      <c r="U670" s="25">
        <f>ROUND(('NEW Reference'!N$6*List!$H670)+'NEW Reference'!N$7,0)</f>
        <v>20880</v>
      </c>
      <c r="V670" s="26">
        <f>ROUND(('NEW Reference'!O$6*List!$H670)+'NEW Reference'!O$7,0)</f>
        <v>776</v>
      </c>
      <c r="W670" s="26">
        <f>ROUND(('NEW Reference'!P$6*List!$H670)+'NEW Reference'!P$7,0)</f>
        <v>1094</v>
      </c>
      <c r="X670" s="26">
        <f>ROUND(('NEW Reference'!Q$6*List!$H670)+'NEW Reference'!Q$7,0)</f>
        <v>547</v>
      </c>
      <c r="Z670" s="3" t="str">
        <f t="shared" si="35"/>
        <v>KNOX, Illinois</v>
      </c>
      <c r="AA670" s="79" t="s">
        <v>1092</v>
      </c>
      <c r="AB670" s="28" t="s">
        <v>91</v>
      </c>
      <c r="AC670" s="30" t="s">
        <v>1066</v>
      </c>
      <c r="AD670" s="31"/>
      <c r="AE670" s="20">
        <f t="shared" si="34"/>
        <v>0.87760000000000005</v>
      </c>
    </row>
    <row r="671" spans="1:31">
      <c r="A671" s="83">
        <v>14570</v>
      </c>
      <c r="B671" s="83">
        <v>17097</v>
      </c>
      <c r="C671" s="85">
        <v>29404</v>
      </c>
      <c r="D671" s="78" t="s">
        <v>612</v>
      </c>
      <c r="E671" s="79" t="s">
        <v>502</v>
      </c>
      <c r="F671" s="33" t="s">
        <v>1066</v>
      </c>
      <c r="G671" s="24" t="s">
        <v>90</v>
      </c>
      <c r="H671" s="80">
        <f t="shared" si="33"/>
        <v>1.0016</v>
      </c>
      <c r="I671" s="25">
        <f>ROUND(('NEW Reference'!B$6*List!$H671)+'NEW Reference'!B$7,0)</f>
        <v>1318</v>
      </c>
      <c r="J671" s="25">
        <f>ROUND(('NEW Reference'!C$6*List!$H671)+'NEW Reference'!C$7,0)</f>
        <v>1966</v>
      </c>
      <c r="K671" s="25">
        <f>ROUND(('NEW Reference'!D$6*List!$H671)+'NEW Reference'!D$7,0)</f>
        <v>2355</v>
      </c>
      <c r="L671" s="25">
        <f>ROUND(('NEW Reference'!E$6*List!$H671)+'NEW Reference'!E$7,0)</f>
        <v>2912</v>
      </c>
      <c r="M671" s="25">
        <f>ROUND(('NEW Reference'!F$6*List!$H671)+'NEW Reference'!F$7,0)</f>
        <v>3034</v>
      </c>
      <c r="N671" s="25">
        <f>ROUND(('NEW Reference'!G$6*List!$H671)+'NEW Reference'!G$7,0)</f>
        <v>3434</v>
      </c>
      <c r="O671" s="25">
        <f>ROUND(('NEW Reference'!H$6*List!$H671)+'NEW Reference'!H$7,0)</f>
        <v>3565</v>
      </c>
      <c r="P671" s="25">
        <f>ROUND(('NEW Reference'!I$6*List!$H671)+'NEW Reference'!I$7,0)</f>
        <v>3705</v>
      </c>
      <c r="Q671" s="25">
        <f>ROUND(('NEW Reference'!J$6*List!$H671)+'NEW Reference'!J$7,0)</f>
        <v>4291</v>
      </c>
      <c r="R671" s="25">
        <f>ROUND(('NEW Reference'!K$6*List!$H671)+'NEW Reference'!K$7,0)</f>
        <v>4426</v>
      </c>
      <c r="S671" s="25">
        <f>ROUND(('NEW Reference'!L$6*List!$H671)+'NEW Reference'!L$7,0)</f>
        <v>4776</v>
      </c>
      <c r="T671" s="25">
        <f>ROUND(('NEW Reference'!M$6*List!$H671)+'NEW Reference'!M$7,0)</f>
        <v>5704</v>
      </c>
      <c r="U671" s="25">
        <f>ROUND(('NEW Reference'!N$6*List!$H671)+'NEW Reference'!N$7,0)</f>
        <v>23015</v>
      </c>
      <c r="V671" s="26">
        <f>ROUND(('NEW Reference'!O$6*List!$H671)+'NEW Reference'!O$7,0)</f>
        <v>856</v>
      </c>
      <c r="W671" s="26">
        <f>ROUND(('NEW Reference'!P$6*List!$H671)+'NEW Reference'!P$7,0)</f>
        <v>1206</v>
      </c>
      <c r="X671" s="26">
        <f>ROUND(('NEW Reference'!Q$6*List!$H671)+'NEW Reference'!Q$7,0)</f>
        <v>603</v>
      </c>
      <c r="Z671" s="3" t="str">
        <f t="shared" si="35"/>
        <v>LAKE, Illinois</v>
      </c>
      <c r="AA671" s="79" t="s">
        <v>502</v>
      </c>
      <c r="AB671" s="28" t="s">
        <v>91</v>
      </c>
      <c r="AC671" s="23" t="s">
        <v>1066</v>
      </c>
      <c r="AD671" s="29"/>
      <c r="AE671" s="20">
        <f t="shared" si="34"/>
        <v>1.0016</v>
      </c>
    </row>
    <row r="672" spans="1:31">
      <c r="A672" s="83">
        <v>14580</v>
      </c>
      <c r="B672" s="83">
        <v>17099</v>
      </c>
      <c r="C672" s="85">
        <v>99914</v>
      </c>
      <c r="D672" s="78" t="s">
        <v>119</v>
      </c>
      <c r="E672" s="79" t="s">
        <v>1093</v>
      </c>
      <c r="F672" s="34" t="s">
        <v>1066</v>
      </c>
      <c r="G672" s="24" t="s">
        <v>97</v>
      </c>
      <c r="H672" s="80">
        <f t="shared" si="33"/>
        <v>0.87760000000000005</v>
      </c>
      <c r="I672" s="25">
        <f>ROUND(('NEW Reference'!B$6*List!$H672)+'NEW Reference'!B$7,0)</f>
        <v>1196</v>
      </c>
      <c r="J672" s="25">
        <f>ROUND(('NEW Reference'!C$6*List!$H672)+'NEW Reference'!C$7,0)</f>
        <v>1783</v>
      </c>
      <c r="K672" s="25">
        <f>ROUND(('NEW Reference'!D$6*List!$H672)+'NEW Reference'!D$7,0)</f>
        <v>2137</v>
      </c>
      <c r="L672" s="25">
        <f>ROUND(('NEW Reference'!E$6*List!$H672)+'NEW Reference'!E$7,0)</f>
        <v>2642</v>
      </c>
      <c r="M672" s="25">
        <f>ROUND(('NEW Reference'!F$6*List!$H672)+'NEW Reference'!F$7,0)</f>
        <v>2752</v>
      </c>
      <c r="N672" s="25">
        <f>ROUND(('NEW Reference'!G$6*List!$H672)+'NEW Reference'!G$7,0)</f>
        <v>3115</v>
      </c>
      <c r="O672" s="25">
        <f>ROUND(('NEW Reference'!H$6*List!$H672)+'NEW Reference'!H$7,0)</f>
        <v>3235</v>
      </c>
      <c r="P672" s="25">
        <f>ROUND(('NEW Reference'!I$6*List!$H672)+'NEW Reference'!I$7,0)</f>
        <v>3362</v>
      </c>
      <c r="Q672" s="25">
        <f>ROUND(('NEW Reference'!J$6*List!$H672)+'NEW Reference'!J$7,0)</f>
        <v>3893</v>
      </c>
      <c r="R672" s="25">
        <f>ROUND(('NEW Reference'!K$6*List!$H672)+'NEW Reference'!K$7,0)</f>
        <v>4015</v>
      </c>
      <c r="S672" s="25">
        <f>ROUND(('NEW Reference'!L$6*List!$H672)+'NEW Reference'!L$7,0)</f>
        <v>4333</v>
      </c>
      <c r="T672" s="25">
        <f>ROUND(('NEW Reference'!M$6*List!$H672)+'NEW Reference'!M$7,0)</f>
        <v>5175</v>
      </c>
      <c r="U672" s="25">
        <f>ROUND(('NEW Reference'!N$6*List!$H672)+'NEW Reference'!N$7,0)</f>
        <v>20880</v>
      </c>
      <c r="V672" s="26">
        <f>ROUND(('NEW Reference'!O$6*List!$H672)+'NEW Reference'!O$7,0)</f>
        <v>776</v>
      </c>
      <c r="W672" s="26">
        <f>ROUND(('NEW Reference'!P$6*List!$H672)+'NEW Reference'!P$7,0)</f>
        <v>1094</v>
      </c>
      <c r="X672" s="26">
        <f>ROUND(('NEW Reference'!Q$6*List!$H672)+'NEW Reference'!Q$7,0)</f>
        <v>547</v>
      </c>
      <c r="Z672" s="3" t="str">
        <f t="shared" si="35"/>
        <v>LA SALLE, Illinois</v>
      </c>
      <c r="AA672" s="79" t="s">
        <v>1093</v>
      </c>
      <c r="AB672" s="28" t="s">
        <v>91</v>
      </c>
      <c r="AC672" s="30" t="s">
        <v>1066</v>
      </c>
      <c r="AD672" s="31"/>
      <c r="AE672" s="20">
        <f t="shared" si="34"/>
        <v>0.87760000000000005</v>
      </c>
    </row>
    <row r="673" spans="1:31">
      <c r="A673" s="83">
        <v>14590</v>
      </c>
      <c r="B673" s="83">
        <v>17101</v>
      </c>
      <c r="C673" s="85">
        <v>99914</v>
      </c>
      <c r="D673" s="78" t="s">
        <v>119</v>
      </c>
      <c r="E673" s="79" t="s">
        <v>177</v>
      </c>
      <c r="F673" s="34" t="s">
        <v>1066</v>
      </c>
      <c r="G673" s="24" t="s">
        <v>97</v>
      </c>
      <c r="H673" s="80">
        <f t="shared" si="33"/>
        <v>0.87760000000000005</v>
      </c>
      <c r="I673" s="25">
        <f>ROUND(('NEW Reference'!B$6*List!$H673)+'NEW Reference'!B$7,0)</f>
        <v>1196</v>
      </c>
      <c r="J673" s="25">
        <f>ROUND(('NEW Reference'!C$6*List!$H673)+'NEW Reference'!C$7,0)</f>
        <v>1783</v>
      </c>
      <c r="K673" s="25">
        <f>ROUND(('NEW Reference'!D$6*List!$H673)+'NEW Reference'!D$7,0)</f>
        <v>2137</v>
      </c>
      <c r="L673" s="25">
        <f>ROUND(('NEW Reference'!E$6*List!$H673)+'NEW Reference'!E$7,0)</f>
        <v>2642</v>
      </c>
      <c r="M673" s="25">
        <f>ROUND(('NEW Reference'!F$6*List!$H673)+'NEW Reference'!F$7,0)</f>
        <v>2752</v>
      </c>
      <c r="N673" s="25">
        <f>ROUND(('NEW Reference'!G$6*List!$H673)+'NEW Reference'!G$7,0)</f>
        <v>3115</v>
      </c>
      <c r="O673" s="25">
        <f>ROUND(('NEW Reference'!H$6*List!$H673)+'NEW Reference'!H$7,0)</f>
        <v>3235</v>
      </c>
      <c r="P673" s="25">
        <f>ROUND(('NEW Reference'!I$6*List!$H673)+'NEW Reference'!I$7,0)</f>
        <v>3362</v>
      </c>
      <c r="Q673" s="25">
        <f>ROUND(('NEW Reference'!J$6*List!$H673)+'NEW Reference'!J$7,0)</f>
        <v>3893</v>
      </c>
      <c r="R673" s="25">
        <f>ROUND(('NEW Reference'!K$6*List!$H673)+'NEW Reference'!K$7,0)</f>
        <v>4015</v>
      </c>
      <c r="S673" s="25">
        <f>ROUND(('NEW Reference'!L$6*List!$H673)+'NEW Reference'!L$7,0)</f>
        <v>4333</v>
      </c>
      <c r="T673" s="25">
        <f>ROUND(('NEW Reference'!M$6*List!$H673)+'NEW Reference'!M$7,0)</f>
        <v>5175</v>
      </c>
      <c r="U673" s="25">
        <f>ROUND(('NEW Reference'!N$6*List!$H673)+'NEW Reference'!N$7,0)</f>
        <v>20880</v>
      </c>
      <c r="V673" s="26">
        <f>ROUND(('NEW Reference'!O$6*List!$H673)+'NEW Reference'!O$7,0)</f>
        <v>776</v>
      </c>
      <c r="W673" s="26">
        <f>ROUND(('NEW Reference'!P$6*List!$H673)+'NEW Reference'!P$7,0)</f>
        <v>1094</v>
      </c>
      <c r="X673" s="26">
        <f>ROUND(('NEW Reference'!Q$6*List!$H673)+'NEW Reference'!Q$7,0)</f>
        <v>547</v>
      </c>
      <c r="Z673" s="3" t="str">
        <f t="shared" si="35"/>
        <v>LAWRENCE, Illinois</v>
      </c>
      <c r="AA673" s="79" t="s">
        <v>177</v>
      </c>
      <c r="AB673" s="28" t="s">
        <v>91</v>
      </c>
      <c r="AC673" s="30" t="s">
        <v>1066</v>
      </c>
      <c r="AD673" s="31"/>
      <c r="AE673" s="20">
        <f t="shared" si="34"/>
        <v>0.87760000000000005</v>
      </c>
    </row>
    <row r="674" spans="1:31">
      <c r="A674" s="83">
        <v>14600</v>
      </c>
      <c r="B674" s="83">
        <v>17103</v>
      </c>
      <c r="C674" s="85">
        <v>99914</v>
      </c>
      <c r="D674" s="78" t="s">
        <v>119</v>
      </c>
      <c r="E674" s="79" t="s">
        <v>180</v>
      </c>
      <c r="F674" s="34" t="s">
        <v>1066</v>
      </c>
      <c r="G674" s="24" t="s">
        <v>97</v>
      </c>
      <c r="H674" s="80">
        <f t="shared" si="33"/>
        <v>0.87760000000000005</v>
      </c>
      <c r="I674" s="25">
        <f>ROUND(('NEW Reference'!B$6*List!$H674)+'NEW Reference'!B$7,0)</f>
        <v>1196</v>
      </c>
      <c r="J674" s="25">
        <f>ROUND(('NEW Reference'!C$6*List!$H674)+'NEW Reference'!C$7,0)</f>
        <v>1783</v>
      </c>
      <c r="K674" s="25">
        <f>ROUND(('NEW Reference'!D$6*List!$H674)+'NEW Reference'!D$7,0)</f>
        <v>2137</v>
      </c>
      <c r="L674" s="25">
        <f>ROUND(('NEW Reference'!E$6*List!$H674)+'NEW Reference'!E$7,0)</f>
        <v>2642</v>
      </c>
      <c r="M674" s="25">
        <f>ROUND(('NEW Reference'!F$6*List!$H674)+'NEW Reference'!F$7,0)</f>
        <v>2752</v>
      </c>
      <c r="N674" s="25">
        <f>ROUND(('NEW Reference'!G$6*List!$H674)+'NEW Reference'!G$7,0)</f>
        <v>3115</v>
      </c>
      <c r="O674" s="25">
        <f>ROUND(('NEW Reference'!H$6*List!$H674)+'NEW Reference'!H$7,0)</f>
        <v>3235</v>
      </c>
      <c r="P674" s="25">
        <f>ROUND(('NEW Reference'!I$6*List!$H674)+'NEW Reference'!I$7,0)</f>
        <v>3362</v>
      </c>
      <c r="Q674" s="25">
        <f>ROUND(('NEW Reference'!J$6*List!$H674)+'NEW Reference'!J$7,0)</f>
        <v>3893</v>
      </c>
      <c r="R674" s="25">
        <f>ROUND(('NEW Reference'!K$6*List!$H674)+'NEW Reference'!K$7,0)</f>
        <v>4015</v>
      </c>
      <c r="S674" s="25">
        <f>ROUND(('NEW Reference'!L$6*List!$H674)+'NEW Reference'!L$7,0)</f>
        <v>4333</v>
      </c>
      <c r="T674" s="25">
        <f>ROUND(('NEW Reference'!M$6*List!$H674)+'NEW Reference'!M$7,0)</f>
        <v>5175</v>
      </c>
      <c r="U674" s="25">
        <f>ROUND(('NEW Reference'!N$6*List!$H674)+'NEW Reference'!N$7,0)</f>
        <v>20880</v>
      </c>
      <c r="V674" s="26">
        <f>ROUND(('NEW Reference'!O$6*List!$H674)+'NEW Reference'!O$7,0)</f>
        <v>776</v>
      </c>
      <c r="W674" s="26">
        <f>ROUND(('NEW Reference'!P$6*List!$H674)+'NEW Reference'!P$7,0)</f>
        <v>1094</v>
      </c>
      <c r="X674" s="26">
        <f>ROUND(('NEW Reference'!Q$6*List!$H674)+'NEW Reference'!Q$7,0)</f>
        <v>547</v>
      </c>
      <c r="Z674" s="3" t="str">
        <f t="shared" si="35"/>
        <v>LEE, Illinois</v>
      </c>
      <c r="AA674" s="79" t="s">
        <v>180</v>
      </c>
      <c r="AB674" s="28" t="s">
        <v>91</v>
      </c>
      <c r="AC674" s="23" t="s">
        <v>1066</v>
      </c>
      <c r="AD674" s="29"/>
      <c r="AE674" s="20">
        <f t="shared" si="34"/>
        <v>0.87760000000000005</v>
      </c>
    </row>
    <row r="675" spans="1:31">
      <c r="A675" s="83">
        <v>14610</v>
      </c>
      <c r="B675" s="83">
        <v>17105</v>
      </c>
      <c r="C675" s="85">
        <v>99914</v>
      </c>
      <c r="D675" s="78" t="s">
        <v>119</v>
      </c>
      <c r="E675" s="79" t="s">
        <v>1094</v>
      </c>
      <c r="F675" s="34" t="s">
        <v>1066</v>
      </c>
      <c r="G675" s="24" t="s">
        <v>97</v>
      </c>
      <c r="H675" s="80">
        <f t="shared" si="33"/>
        <v>0.87760000000000005</v>
      </c>
      <c r="I675" s="25">
        <f>ROUND(('NEW Reference'!B$6*List!$H675)+'NEW Reference'!B$7,0)</f>
        <v>1196</v>
      </c>
      <c r="J675" s="25">
        <f>ROUND(('NEW Reference'!C$6*List!$H675)+'NEW Reference'!C$7,0)</f>
        <v>1783</v>
      </c>
      <c r="K675" s="25">
        <f>ROUND(('NEW Reference'!D$6*List!$H675)+'NEW Reference'!D$7,0)</f>
        <v>2137</v>
      </c>
      <c r="L675" s="25">
        <f>ROUND(('NEW Reference'!E$6*List!$H675)+'NEW Reference'!E$7,0)</f>
        <v>2642</v>
      </c>
      <c r="M675" s="25">
        <f>ROUND(('NEW Reference'!F$6*List!$H675)+'NEW Reference'!F$7,0)</f>
        <v>2752</v>
      </c>
      <c r="N675" s="25">
        <f>ROUND(('NEW Reference'!G$6*List!$H675)+'NEW Reference'!G$7,0)</f>
        <v>3115</v>
      </c>
      <c r="O675" s="25">
        <f>ROUND(('NEW Reference'!H$6*List!$H675)+'NEW Reference'!H$7,0)</f>
        <v>3235</v>
      </c>
      <c r="P675" s="25">
        <f>ROUND(('NEW Reference'!I$6*List!$H675)+'NEW Reference'!I$7,0)</f>
        <v>3362</v>
      </c>
      <c r="Q675" s="25">
        <f>ROUND(('NEW Reference'!J$6*List!$H675)+'NEW Reference'!J$7,0)</f>
        <v>3893</v>
      </c>
      <c r="R675" s="25">
        <f>ROUND(('NEW Reference'!K$6*List!$H675)+'NEW Reference'!K$7,0)</f>
        <v>4015</v>
      </c>
      <c r="S675" s="25">
        <f>ROUND(('NEW Reference'!L$6*List!$H675)+'NEW Reference'!L$7,0)</f>
        <v>4333</v>
      </c>
      <c r="T675" s="25">
        <f>ROUND(('NEW Reference'!M$6*List!$H675)+'NEW Reference'!M$7,0)</f>
        <v>5175</v>
      </c>
      <c r="U675" s="25">
        <f>ROUND(('NEW Reference'!N$6*List!$H675)+'NEW Reference'!N$7,0)</f>
        <v>20880</v>
      </c>
      <c r="V675" s="26">
        <f>ROUND(('NEW Reference'!O$6*List!$H675)+'NEW Reference'!O$7,0)</f>
        <v>776</v>
      </c>
      <c r="W675" s="26">
        <f>ROUND(('NEW Reference'!P$6*List!$H675)+'NEW Reference'!P$7,0)</f>
        <v>1094</v>
      </c>
      <c r="X675" s="26">
        <f>ROUND(('NEW Reference'!Q$6*List!$H675)+'NEW Reference'!Q$7,0)</f>
        <v>547</v>
      </c>
      <c r="Z675" s="3" t="str">
        <f t="shared" si="35"/>
        <v>LIVINGSTON, Illinois</v>
      </c>
      <c r="AA675" s="79" t="s">
        <v>1094</v>
      </c>
      <c r="AB675" s="28" t="s">
        <v>91</v>
      </c>
      <c r="AC675" s="30" t="s">
        <v>1066</v>
      </c>
      <c r="AD675" s="31"/>
      <c r="AE675" s="20">
        <f t="shared" si="34"/>
        <v>0.87760000000000005</v>
      </c>
    </row>
    <row r="676" spans="1:31">
      <c r="A676" s="83">
        <v>14620</v>
      </c>
      <c r="B676" s="83">
        <v>17107</v>
      </c>
      <c r="C676" s="85">
        <v>99914</v>
      </c>
      <c r="D676" s="78" t="s">
        <v>119</v>
      </c>
      <c r="E676" s="79" t="s">
        <v>413</v>
      </c>
      <c r="F676" s="34" t="s">
        <v>1066</v>
      </c>
      <c r="G676" s="24" t="s">
        <v>97</v>
      </c>
      <c r="H676" s="80">
        <f t="shared" si="33"/>
        <v>0.87760000000000005</v>
      </c>
      <c r="I676" s="25">
        <f>ROUND(('NEW Reference'!B$6*List!$H676)+'NEW Reference'!B$7,0)</f>
        <v>1196</v>
      </c>
      <c r="J676" s="25">
        <f>ROUND(('NEW Reference'!C$6*List!$H676)+'NEW Reference'!C$7,0)</f>
        <v>1783</v>
      </c>
      <c r="K676" s="25">
        <f>ROUND(('NEW Reference'!D$6*List!$H676)+'NEW Reference'!D$7,0)</f>
        <v>2137</v>
      </c>
      <c r="L676" s="25">
        <f>ROUND(('NEW Reference'!E$6*List!$H676)+'NEW Reference'!E$7,0)</f>
        <v>2642</v>
      </c>
      <c r="M676" s="25">
        <f>ROUND(('NEW Reference'!F$6*List!$H676)+'NEW Reference'!F$7,0)</f>
        <v>2752</v>
      </c>
      <c r="N676" s="25">
        <f>ROUND(('NEW Reference'!G$6*List!$H676)+'NEW Reference'!G$7,0)</f>
        <v>3115</v>
      </c>
      <c r="O676" s="25">
        <f>ROUND(('NEW Reference'!H$6*List!$H676)+'NEW Reference'!H$7,0)</f>
        <v>3235</v>
      </c>
      <c r="P676" s="25">
        <f>ROUND(('NEW Reference'!I$6*List!$H676)+'NEW Reference'!I$7,0)</f>
        <v>3362</v>
      </c>
      <c r="Q676" s="25">
        <f>ROUND(('NEW Reference'!J$6*List!$H676)+'NEW Reference'!J$7,0)</f>
        <v>3893</v>
      </c>
      <c r="R676" s="25">
        <f>ROUND(('NEW Reference'!K$6*List!$H676)+'NEW Reference'!K$7,0)</f>
        <v>4015</v>
      </c>
      <c r="S676" s="25">
        <f>ROUND(('NEW Reference'!L$6*List!$H676)+'NEW Reference'!L$7,0)</f>
        <v>4333</v>
      </c>
      <c r="T676" s="25">
        <f>ROUND(('NEW Reference'!M$6*List!$H676)+'NEW Reference'!M$7,0)</f>
        <v>5175</v>
      </c>
      <c r="U676" s="25">
        <f>ROUND(('NEW Reference'!N$6*List!$H676)+'NEW Reference'!N$7,0)</f>
        <v>20880</v>
      </c>
      <c r="V676" s="26">
        <f>ROUND(('NEW Reference'!O$6*List!$H676)+'NEW Reference'!O$7,0)</f>
        <v>776</v>
      </c>
      <c r="W676" s="26">
        <f>ROUND(('NEW Reference'!P$6*List!$H676)+'NEW Reference'!P$7,0)</f>
        <v>1094</v>
      </c>
      <c r="X676" s="26">
        <f>ROUND(('NEW Reference'!Q$6*List!$H676)+'NEW Reference'!Q$7,0)</f>
        <v>547</v>
      </c>
      <c r="Z676" s="3" t="str">
        <f t="shared" si="35"/>
        <v>LOGAN, Illinois</v>
      </c>
      <c r="AA676" s="79" t="s">
        <v>413</v>
      </c>
      <c r="AB676" s="28" t="s">
        <v>91</v>
      </c>
      <c r="AC676" s="30" t="s">
        <v>1066</v>
      </c>
      <c r="AD676" s="31"/>
      <c r="AE676" s="20">
        <f t="shared" si="34"/>
        <v>0.87760000000000005</v>
      </c>
    </row>
    <row r="677" spans="1:31">
      <c r="A677" s="83">
        <v>14630</v>
      </c>
      <c r="B677" s="83">
        <v>17109</v>
      </c>
      <c r="C677" s="85">
        <v>99914</v>
      </c>
      <c r="D677" s="78" t="s">
        <v>119</v>
      </c>
      <c r="E677" s="79" t="s">
        <v>1095</v>
      </c>
      <c r="F677" s="34" t="s">
        <v>1066</v>
      </c>
      <c r="G677" s="24" t="s">
        <v>97</v>
      </c>
      <c r="H677" s="80">
        <f t="shared" si="33"/>
        <v>0.87760000000000005</v>
      </c>
      <c r="I677" s="25">
        <f>ROUND(('NEW Reference'!B$6*List!$H677)+'NEW Reference'!B$7,0)</f>
        <v>1196</v>
      </c>
      <c r="J677" s="25">
        <f>ROUND(('NEW Reference'!C$6*List!$H677)+'NEW Reference'!C$7,0)</f>
        <v>1783</v>
      </c>
      <c r="K677" s="25">
        <f>ROUND(('NEW Reference'!D$6*List!$H677)+'NEW Reference'!D$7,0)</f>
        <v>2137</v>
      </c>
      <c r="L677" s="25">
        <f>ROUND(('NEW Reference'!E$6*List!$H677)+'NEW Reference'!E$7,0)</f>
        <v>2642</v>
      </c>
      <c r="M677" s="25">
        <f>ROUND(('NEW Reference'!F$6*List!$H677)+'NEW Reference'!F$7,0)</f>
        <v>2752</v>
      </c>
      <c r="N677" s="25">
        <f>ROUND(('NEW Reference'!G$6*List!$H677)+'NEW Reference'!G$7,0)</f>
        <v>3115</v>
      </c>
      <c r="O677" s="25">
        <f>ROUND(('NEW Reference'!H$6*List!$H677)+'NEW Reference'!H$7,0)</f>
        <v>3235</v>
      </c>
      <c r="P677" s="25">
        <f>ROUND(('NEW Reference'!I$6*List!$H677)+'NEW Reference'!I$7,0)</f>
        <v>3362</v>
      </c>
      <c r="Q677" s="25">
        <f>ROUND(('NEW Reference'!J$6*List!$H677)+'NEW Reference'!J$7,0)</f>
        <v>3893</v>
      </c>
      <c r="R677" s="25">
        <f>ROUND(('NEW Reference'!K$6*List!$H677)+'NEW Reference'!K$7,0)</f>
        <v>4015</v>
      </c>
      <c r="S677" s="25">
        <f>ROUND(('NEW Reference'!L$6*List!$H677)+'NEW Reference'!L$7,0)</f>
        <v>4333</v>
      </c>
      <c r="T677" s="25">
        <f>ROUND(('NEW Reference'!M$6*List!$H677)+'NEW Reference'!M$7,0)</f>
        <v>5175</v>
      </c>
      <c r="U677" s="25">
        <f>ROUND(('NEW Reference'!N$6*List!$H677)+'NEW Reference'!N$7,0)</f>
        <v>20880</v>
      </c>
      <c r="V677" s="26">
        <f>ROUND(('NEW Reference'!O$6*List!$H677)+'NEW Reference'!O$7,0)</f>
        <v>776</v>
      </c>
      <c r="W677" s="26">
        <f>ROUND(('NEW Reference'!P$6*List!$H677)+'NEW Reference'!P$7,0)</f>
        <v>1094</v>
      </c>
      <c r="X677" s="26">
        <f>ROUND(('NEW Reference'!Q$6*List!$H677)+'NEW Reference'!Q$7,0)</f>
        <v>547</v>
      </c>
      <c r="Z677" s="3" t="str">
        <f t="shared" si="35"/>
        <v>MC DONOUGH, Illinois</v>
      </c>
      <c r="AA677" s="79" t="s">
        <v>1095</v>
      </c>
      <c r="AB677" s="28" t="s">
        <v>91</v>
      </c>
      <c r="AC677" s="23" t="s">
        <v>1066</v>
      </c>
      <c r="AD677" s="29"/>
      <c r="AE677" s="20">
        <f t="shared" si="34"/>
        <v>0.87760000000000005</v>
      </c>
    </row>
    <row r="678" spans="1:31">
      <c r="A678" s="83">
        <v>14640</v>
      </c>
      <c r="B678" s="83">
        <v>17111</v>
      </c>
      <c r="C678" s="85">
        <v>16984</v>
      </c>
      <c r="D678" s="78" t="s">
        <v>356</v>
      </c>
      <c r="E678" s="79" t="s">
        <v>1096</v>
      </c>
      <c r="F678" s="33" t="s">
        <v>1066</v>
      </c>
      <c r="G678" s="24" t="s">
        <v>90</v>
      </c>
      <c r="H678" s="80">
        <f t="shared" si="33"/>
        <v>1.0266999999999999</v>
      </c>
      <c r="I678" s="25">
        <f>ROUND(('NEW Reference'!B$6*List!$H678)+'NEW Reference'!B$7,0)</f>
        <v>1343</v>
      </c>
      <c r="J678" s="25">
        <f>ROUND(('NEW Reference'!C$6*List!$H678)+'NEW Reference'!C$7,0)</f>
        <v>2002</v>
      </c>
      <c r="K678" s="25">
        <f>ROUND(('NEW Reference'!D$6*List!$H678)+'NEW Reference'!D$7,0)</f>
        <v>2399</v>
      </c>
      <c r="L678" s="25">
        <f>ROUND(('NEW Reference'!E$6*List!$H678)+'NEW Reference'!E$7,0)</f>
        <v>2966</v>
      </c>
      <c r="M678" s="25">
        <f>ROUND(('NEW Reference'!F$6*List!$H678)+'NEW Reference'!F$7,0)</f>
        <v>3091</v>
      </c>
      <c r="N678" s="25">
        <f>ROUND(('NEW Reference'!G$6*List!$H678)+'NEW Reference'!G$7,0)</f>
        <v>3498</v>
      </c>
      <c r="O678" s="25">
        <f>ROUND(('NEW Reference'!H$6*List!$H678)+'NEW Reference'!H$7,0)</f>
        <v>3632</v>
      </c>
      <c r="P678" s="25">
        <f>ROUND(('NEW Reference'!I$6*List!$H678)+'NEW Reference'!I$7,0)</f>
        <v>3775</v>
      </c>
      <c r="Q678" s="25">
        <f>ROUND(('NEW Reference'!J$6*List!$H678)+'NEW Reference'!J$7,0)</f>
        <v>4371</v>
      </c>
      <c r="R678" s="25">
        <f>ROUND(('NEW Reference'!K$6*List!$H678)+'NEW Reference'!K$7,0)</f>
        <v>4509</v>
      </c>
      <c r="S678" s="25">
        <f>ROUND(('NEW Reference'!L$6*List!$H678)+'NEW Reference'!L$7,0)</f>
        <v>4866</v>
      </c>
      <c r="T678" s="25">
        <f>ROUND(('NEW Reference'!M$6*List!$H678)+'NEW Reference'!M$7,0)</f>
        <v>5811</v>
      </c>
      <c r="U678" s="25">
        <f>ROUND(('NEW Reference'!N$6*List!$H678)+'NEW Reference'!N$7,0)</f>
        <v>23447</v>
      </c>
      <c r="V678" s="26">
        <f>ROUND(('NEW Reference'!O$6*List!$H678)+'NEW Reference'!O$7,0)</f>
        <v>872</v>
      </c>
      <c r="W678" s="26">
        <f>ROUND(('NEW Reference'!P$6*List!$H678)+'NEW Reference'!P$7,0)</f>
        <v>1228</v>
      </c>
      <c r="X678" s="26">
        <f>ROUND(('NEW Reference'!Q$6*List!$H678)+'NEW Reference'!Q$7,0)</f>
        <v>614</v>
      </c>
      <c r="Z678" s="3" t="str">
        <f t="shared" si="35"/>
        <v>MC HENRY, Illinois</v>
      </c>
      <c r="AA678" s="79" t="s">
        <v>1096</v>
      </c>
      <c r="AB678" s="28" t="s">
        <v>91</v>
      </c>
      <c r="AC678" s="23" t="s">
        <v>1066</v>
      </c>
      <c r="AD678" s="29"/>
      <c r="AE678" s="20">
        <f t="shared" si="34"/>
        <v>1.0266999999999999</v>
      </c>
    </row>
    <row r="679" spans="1:31">
      <c r="A679" s="83">
        <v>14650</v>
      </c>
      <c r="B679" s="83">
        <v>17113</v>
      </c>
      <c r="C679" s="85">
        <v>14010</v>
      </c>
      <c r="D679" s="78" t="s">
        <v>290</v>
      </c>
      <c r="E679" s="79" t="s">
        <v>1097</v>
      </c>
      <c r="F679" s="33" t="s">
        <v>1066</v>
      </c>
      <c r="G679" s="24" t="s">
        <v>90</v>
      </c>
      <c r="H679" s="80">
        <f t="shared" si="33"/>
        <v>0.89790000000000003</v>
      </c>
      <c r="I679" s="25">
        <f>ROUND(('NEW Reference'!B$6*List!$H679)+'NEW Reference'!B$7,0)</f>
        <v>1216</v>
      </c>
      <c r="J679" s="25">
        <f>ROUND(('NEW Reference'!C$6*List!$H679)+'NEW Reference'!C$7,0)</f>
        <v>1813</v>
      </c>
      <c r="K679" s="25">
        <f>ROUND(('NEW Reference'!D$6*List!$H679)+'NEW Reference'!D$7,0)</f>
        <v>2172</v>
      </c>
      <c r="L679" s="25">
        <f>ROUND(('NEW Reference'!E$6*List!$H679)+'NEW Reference'!E$7,0)</f>
        <v>2686</v>
      </c>
      <c r="M679" s="25">
        <f>ROUND(('NEW Reference'!F$6*List!$H679)+'NEW Reference'!F$7,0)</f>
        <v>2798</v>
      </c>
      <c r="N679" s="25">
        <f>ROUND(('NEW Reference'!G$6*List!$H679)+'NEW Reference'!G$7,0)</f>
        <v>3168</v>
      </c>
      <c r="O679" s="25">
        <f>ROUND(('NEW Reference'!H$6*List!$H679)+'NEW Reference'!H$7,0)</f>
        <v>3289</v>
      </c>
      <c r="P679" s="25">
        <f>ROUND(('NEW Reference'!I$6*List!$H679)+'NEW Reference'!I$7,0)</f>
        <v>3418</v>
      </c>
      <c r="Q679" s="25">
        <f>ROUND(('NEW Reference'!J$6*List!$H679)+'NEW Reference'!J$7,0)</f>
        <v>3958</v>
      </c>
      <c r="R679" s="25">
        <f>ROUND(('NEW Reference'!K$6*List!$H679)+'NEW Reference'!K$7,0)</f>
        <v>4083</v>
      </c>
      <c r="S679" s="25">
        <f>ROUND(('NEW Reference'!L$6*List!$H679)+'NEW Reference'!L$7,0)</f>
        <v>4405</v>
      </c>
      <c r="T679" s="25">
        <f>ROUND(('NEW Reference'!M$6*List!$H679)+'NEW Reference'!M$7,0)</f>
        <v>5261</v>
      </c>
      <c r="U679" s="25">
        <f>ROUND(('NEW Reference'!N$6*List!$H679)+'NEW Reference'!N$7,0)</f>
        <v>21230</v>
      </c>
      <c r="V679" s="26">
        <f>ROUND(('NEW Reference'!O$6*List!$H679)+'NEW Reference'!O$7,0)</f>
        <v>789</v>
      </c>
      <c r="W679" s="26">
        <f>ROUND(('NEW Reference'!P$6*List!$H679)+'NEW Reference'!P$7,0)</f>
        <v>1112</v>
      </c>
      <c r="X679" s="26">
        <f>ROUND(('NEW Reference'!Q$6*List!$H679)+'NEW Reference'!Q$7,0)</f>
        <v>556</v>
      </c>
      <c r="Z679" s="3" t="str">
        <f t="shared" si="35"/>
        <v>MC LEAN, Illinois</v>
      </c>
      <c r="AA679" s="79" t="s">
        <v>1097</v>
      </c>
      <c r="AB679" s="28" t="s">
        <v>91</v>
      </c>
      <c r="AC679" s="23" t="s">
        <v>1066</v>
      </c>
      <c r="AD679" s="29"/>
      <c r="AE679" s="20">
        <f t="shared" si="34"/>
        <v>0.89790000000000003</v>
      </c>
    </row>
    <row r="680" spans="1:31">
      <c r="A680" s="83">
        <v>14660</v>
      </c>
      <c r="B680" s="83">
        <v>17115</v>
      </c>
      <c r="C680" s="85">
        <v>19500</v>
      </c>
      <c r="D680" s="78" t="s">
        <v>400</v>
      </c>
      <c r="E680" s="79" t="s">
        <v>187</v>
      </c>
      <c r="F680" s="33" t="s">
        <v>1066</v>
      </c>
      <c r="G680" s="24" t="s">
        <v>90</v>
      </c>
      <c r="H680" s="80">
        <f t="shared" si="33"/>
        <v>0.84140000000000004</v>
      </c>
      <c r="I680" s="25">
        <f>ROUND(('NEW Reference'!B$6*List!$H680)+'NEW Reference'!B$7,0)</f>
        <v>1160</v>
      </c>
      <c r="J680" s="25">
        <f>ROUND(('NEW Reference'!C$6*List!$H680)+'NEW Reference'!C$7,0)</f>
        <v>1730</v>
      </c>
      <c r="K680" s="25">
        <f>ROUND(('NEW Reference'!D$6*List!$H680)+'NEW Reference'!D$7,0)</f>
        <v>2073</v>
      </c>
      <c r="L680" s="25">
        <f>ROUND(('NEW Reference'!E$6*List!$H680)+'NEW Reference'!E$7,0)</f>
        <v>2563</v>
      </c>
      <c r="M680" s="25">
        <f>ROUND(('NEW Reference'!F$6*List!$H680)+'NEW Reference'!F$7,0)</f>
        <v>2670</v>
      </c>
      <c r="N680" s="25">
        <f>ROUND(('NEW Reference'!G$6*List!$H680)+'NEW Reference'!G$7,0)</f>
        <v>3022</v>
      </c>
      <c r="O680" s="25">
        <f>ROUND(('NEW Reference'!H$6*List!$H680)+'NEW Reference'!H$7,0)</f>
        <v>3138</v>
      </c>
      <c r="P680" s="25">
        <f>ROUND(('NEW Reference'!I$6*List!$H680)+'NEW Reference'!I$7,0)</f>
        <v>3261</v>
      </c>
      <c r="Q680" s="25">
        <f>ROUND(('NEW Reference'!J$6*List!$H680)+'NEW Reference'!J$7,0)</f>
        <v>3776</v>
      </c>
      <c r="R680" s="25">
        <f>ROUND(('NEW Reference'!K$6*List!$H680)+'NEW Reference'!K$7,0)</f>
        <v>3896</v>
      </c>
      <c r="S680" s="25">
        <f>ROUND(('NEW Reference'!L$6*List!$H680)+'NEW Reference'!L$7,0)</f>
        <v>4204</v>
      </c>
      <c r="T680" s="25">
        <f>ROUND(('NEW Reference'!M$6*List!$H680)+'NEW Reference'!M$7,0)</f>
        <v>5020</v>
      </c>
      <c r="U680" s="25">
        <f>ROUND(('NEW Reference'!N$6*List!$H680)+'NEW Reference'!N$7,0)</f>
        <v>20257</v>
      </c>
      <c r="V680" s="26">
        <f>ROUND(('NEW Reference'!O$6*List!$H680)+'NEW Reference'!O$7,0)</f>
        <v>753</v>
      </c>
      <c r="W680" s="26">
        <f>ROUND(('NEW Reference'!P$6*List!$H680)+'NEW Reference'!P$7,0)</f>
        <v>1061</v>
      </c>
      <c r="X680" s="26">
        <f>ROUND(('NEW Reference'!Q$6*List!$H680)+'NEW Reference'!Q$7,0)</f>
        <v>531</v>
      </c>
      <c r="Z680" s="3" t="str">
        <f t="shared" si="35"/>
        <v>MACON, Illinois</v>
      </c>
      <c r="AA680" s="79" t="s">
        <v>187</v>
      </c>
      <c r="AB680" s="28" t="s">
        <v>91</v>
      </c>
      <c r="AC680" s="30" t="s">
        <v>1066</v>
      </c>
      <c r="AD680" s="31"/>
      <c r="AE680" s="20">
        <f t="shared" si="34"/>
        <v>0.84140000000000004</v>
      </c>
    </row>
    <row r="681" spans="1:31">
      <c r="A681" s="83">
        <v>14670</v>
      </c>
      <c r="B681" s="83">
        <v>17117</v>
      </c>
      <c r="C681" s="85">
        <v>41180</v>
      </c>
      <c r="D681" s="78" t="s">
        <v>837</v>
      </c>
      <c r="E681" s="79" t="s">
        <v>1098</v>
      </c>
      <c r="F681" s="33" t="s">
        <v>1066</v>
      </c>
      <c r="G681" s="24" t="s">
        <v>90</v>
      </c>
      <c r="H681" s="80">
        <f t="shared" ref="H681:H714" si="36">IFERROR(INDEX($AH:$AH,MATCH($C681,$AF:$AF,0)),"")</f>
        <v>0.97709999999999997</v>
      </c>
      <c r="I681" s="25">
        <f>ROUND(('NEW Reference'!B$6*List!$H681)+'NEW Reference'!B$7,0)</f>
        <v>1294</v>
      </c>
      <c r="J681" s="25">
        <f>ROUND(('NEW Reference'!C$6*List!$H681)+'NEW Reference'!C$7,0)</f>
        <v>1930</v>
      </c>
      <c r="K681" s="25">
        <f>ROUND(('NEW Reference'!D$6*List!$H681)+'NEW Reference'!D$7,0)</f>
        <v>2312</v>
      </c>
      <c r="L681" s="25">
        <f>ROUND(('NEW Reference'!E$6*List!$H681)+'NEW Reference'!E$7,0)</f>
        <v>2858</v>
      </c>
      <c r="M681" s="25">
        <f>ROUND(('NEW Reference'!F$6*List!$H681)+'NEW Reference'!F$7,0)</f>
        <v>2978</v>
      </c>
      <c r="N681" s="25">
        <f>ROUND(('NEW Reference'!G$6*List!$H681)+'NEW Reference'!G$7,0)</f>
        <v>3371</v>
      </c>
      <c r="O681" s="25">
        <f>ROUND(('NEW Reference'!H$6*List!$H681)+'NEW Reference'!H$7,0)</f>
        <v>3500</v>
      </c>
      <c r="P681" s="25">
        <f>ROUND(('NEW Reference'!I$6*List!$H681)+'NEW Reference'!I$7,0)</f>
        <v>3637</v>
      </c>
      <c r="Q681" s="25">
        <f>ROUND(('NEW Reference'!J$6*List!$H681)+'NEW Reference'!J$7,0)</f>
        <v>4212</v>
      </c>
      <c r="R681" s="25">
        <f>ROUND(('NEW Reference'!K$6*List!$H681)+'NEW Reference'!K$7,0)</f>
        <v>4345</v>
      </c>
      <c r="S681" s="25">
        <f>ROUND(('NEW Reference'!L$6*List!$H681)+'NEW Reference'!L$7,0)</f>
        <v>4688</v>
      </c>
      <c r="T681" s="25">
        <f>ROUND(('NEW Reference'!M$6*List!$H681)+'NEW Reference'!M$7,0)</f>
        <v>5599</v>
      </c>
      <c r="U681" s="25">
        <f>ROUND(('NEW Reference'!N$6*List!$H681)+'NEW Reference'!N$7,0)</f>
        <v>22593</v>
      </c>
      <c r="V681" s="26">
        <f>ROUND(('NEW Reference'!O$6*List!$H681)+'NEW Reference'!O$7,0)</f>
        <v>840</v>
      </c>
      <c r="W681" s="26">
        <f>ROUND(('NEW Reference'!P$6*List!$H681)+'NEW Reference'!P$7,0)</f>
        <v>1184</v>
      </c>
      <c r="X681" s="26">
        <f>ROUND(('NEW Reference'!Q$6*List!$H681)+'NEW Reference'!Q$7,0)</f>
        <v>592</v>
      </c>
      <c r="Z681" s="3" t="str">
        <f t="shared" si="35"/>
        <v>MACOUPIN, Illinois</v>
      </c>
      <c r="AA681" s="79" t="s">
        <v>1098</v>
      </c>
      <c r="AB681" s="28" t="s">
        <v>91</v>
      </c>
      <c r="AC681" s="30" t="s">
        <v>1066</v>
      </c>
      <c r="AD681" s="31"/>
      <c r="AE681" s="20">
        <f t="shared" si="34"/>
        <v>0.97709999999999997</v>
      </c>
    </row>
    <row r="682" spans="1:31">
      <c r="A682" s="83">
        <v>14680</v>
      </c>
      <c r="B682" s="83">
        <v>17119</v>
      </c>
      <c r="C682" s="85">
        <v>41180</v>
      </c>
      <c r="D682" s="78" t="s">
        <v>837</v>
      </c>
      <c r="E682" s="79" t="s">
        <v>189</v>
      </c>
      <c r="F682" s="33" t="s">
        <v>1066</v>
      </c>
      <c r="G682" s="24" t="s">
        <v>90</v>
      </c>
      <c r="H682" s="80">
        <f t="shared" si="36"/>
        <v>0.97709999999999997</v>
      </c>
      <c r="I682" s="25">
        <f>ROUND(('NEW Reference'!B$6*List!$H682)+'NEW Reference'!B$7,0)</f>
        <v>1294</v>
      </c>
      <c r="J682" s="25">
        <f>ROUND(('NEW Reference'!C$6*List!$H682)+'NEW Reference'!C$7,0)</f>
        <v>1930</v>
      </c>
      <c r="K682" s="25">
        <f>ROUND(('NEW Reference'!D$6*List!$H682)+'NEW Reference'!D$7,0)</f>
        <v>2312</v>
      </c>
      <c r="L682" s="25">
        <f>ROUND(('NEW Reference'!E$6*List!$H682)+'NEW Reference'!E$7,0)</f>
        <v>2858</v>
      </c>
      <c r="M682" s="25">
        <f>ROUND(('NEW Reference'!F$6*List!$H682)+'NEW Reference'!F$7,0)</f>
        <v>2978</v>
      </c>
      <c r="N682" s="25">
        <f>ROUND(('NEW Reference'!G$6*List!$H682)+'NEW Reference'!G$7,0)</f>
        <v>3371</v>
      </c>
      <c r="O682" s="25">
        <f>ROUND(('NEW Reference'!H$6*List!$H682)+'NEW Reference'!H$7,0)</f>
        <v>3500</v>
      </c>
      <c r="P682" s="25">
        <f>ROUND(('NEW Reference'!I$6*List!$H682)+'NEW Reference'!I$7,0)</f>
        <v>3637</v>
      </c>
      <c r="Q682" s="25">
        <f>ROUND(('NEW Reference'!J$6*List!$H682)+'NEW Reference'!J$7,0)</f>
        <v>4212</v>
      </c>
      <c r="R682" s="25">
        <f>ROUND(('NEW Reference'!K$6*List!$H682)+'NEW Reference'!K$7,0)</f>
        <v>4345</v>
      </c>
      <c r="S682" s="25">
        <f>ROUND(('NEW Reference'!L$6*List!$H682)+'NEW Reference'!L$7,0)</f>
        <v>4688</v>
      </c>
      <c r="T682" s="25">
        <f>ROUND(('NEW Reference'!M$6*List!$H682)+'NEW Reference'!M$7,0)</f>
        <v>5599</v>
      </c>
      <c r="U682" s="25">
        <f>ROUND(('NEW Reference'!N$6*List!$H682)+'NEW Reference'!N$7,0)</f>
        <v>22593</v>
      </c>
      <c r="V682" s="26">
        <f>ROUND(('NEW Reference'!O$6*List!$H682)+'NEW Reference'!O$7,0)</f>
        <v>840</v>
      </c>
      <c r="W682" s="26">
        <f>ROUND(('NEW Reference'!P$6*List!$H682)+'NEW Reference'!P$7,0)</f>
        <v>1184</v>
      </c>
      <c r="X682" s="26">
        <f>ROUND(('NEW Reference'!Q$6*List!$H682)+'NEW Reference'!Q$7,0)</f>
        <v>592</v>
      </c>
      <c r="Z682" s="3" t="str">
        <f t="shared" si="35"/>
        <v>MADISON, Illinois</v>
      </c>
      <c r="AA682" s="79" t="s">
        <v>189</v>
      </c>
      <c r="AB682" s="28" t="s">
        <v>91</v>
      </c>
      <c r="AC682" s="23" t="s">
        <v>1066</v>
      </c>
      <c r="AD682" s="29"/>
      <c r="AE682" s="20">
        <f t="shared" si="34"/>
        <v>0.97709999999999997</v>
      </c>
    </row>
    <row r="683" spans="1:31">
      <c r="A683" s="83">
        <v>14690</v>
      </c>
      <c r="B683" s="83">
        <v>17121</v>
      </c>
      <c r="C683" s="85">
        <v>99914</v>
      </c>
      <c r="D683" s="78" t="s">
        <v>119</v>
      </c>
      <c r="E683" s="79" t="s">
        <v>193</v>
      </c>
      <c r="F683" s="34" t="s">
        <v>1066</v>
      </c>
      <c r="G683" s="24" t="s">
        <v>97</v>
      </c>
      <c r="H683" s="80">
        <f t="shared" si="36"/>
        <v>0.87760000000000005</v>
      </c>
      <c r="I683" s="25">
        <f>ROUND(('NEW Reference'!B$6*List!$H683)+'NEW Reference'!B$7,0)</f>
        <v>1196</v>
      </c>
      <c r="J683" s="25">
        <f>ROUND(('NEW Reference'!C$6*List!$H683)+'NEW Reference'!C$7,0)</f>
        <v>1783</v>
      </c>
      <c r="K683" s="25">
        <f>ROUND(('NEW Reference'!D$6*List!$H683)+'NEW Reference'!D$7,0)</f>
        <v>2137</v>
      </c>
      <c r="L683" s="25">
        <f>ROUND(('NEW Reference'!E$6*List!$H683)+'NEW Reference'!E$7,0)</f>
        <v>2642</v>
      </c>
      <c r="M683" s="25">
        <f>ROUND(('NEW Reference'!F$6*List!$H683)+'NEW Reference'!F$7,0)</f>
        <v>2752</v>
      </c>
      <c r="N683" s="25">
        <f>ROUND(('NEW Reference'!G$6*List!$H683)+'NEW Reference'!G$7,0)</f>
        <v>3115</v>
      </c>
      <c r="O683" s="25">
        <f>ROUND(('NEW Reference'!H$6*List!$H683)+'NEW Reference'!H$7,0)</f>
        <v>3235</v>
      </c>
      <c r="P683" s="25">
        <f>ROUND(('NEW Reference'!I$6*List!$H683)+'NEW Reference'!I$7,0)</f>
        <v>3362</v>
      </c>
      <c r="Q683" s="25">
        <f>ROUND(('NEW Reference'!J$6*List!$H683)+'NEW Reference'!J$7,0)</f>
        <v>3893</v>
      </c>
      <c r="R683" s="25">
        <f>ROUND(('NEW Reference'!K$6*List!$H683)+'NEW Reference'!K$7,0)</f>
        <v>4015</v>
      </c>
      <c r="S683" s="25">
        <f>ROUND(('NEW Reference'!L$6*List!$H683)+'NEW Reference'!L$7,0)</f>
        <v>4333</v>
      </c>
      <c r="T683" s="25">
        <f>ROUND(('NEW Reference'!M$6*List!$H683)+'NEW Reference'!M$7,0)</f>
        <v>5175</v>
      </c>
      <c r="U683" s="25">
        <f>ROUND(('NEW Reference'!N$6*List!$H683)+'NEW Reference'!N$7,0)</f>
        <v>20880</v>
      </c>
      <c r="V683" s="26">
        <f>ROUND(('NEW Reference'!O$6*List!$H683)+'NEW Reference'!O$7,0)</f>
        <v>776</v>
      </c>
      <c r="W683" s="26">
        <f>ROUND(('NEW Reference'!P$6*List!$H683)+'NEW Reference'!P$7,0)</f>
        <v>1094</v>
      </c>
      <c r="X683" s="26">
        <f>ROUND(('NEW Reference'!Q$6*List!$H683)+'NEW Reference'!Q$7,0)</f>
        <v>547</v>
      </c>
      <c r="Z683" s="3" t="str">
        <f t="shared" si="35"/>
        <v>MARION, Illinois</v>
      </c>
      <c r="AA683" s="79" t="s">
        <v>193</v>
      </c>
      <c r="AB683" s="28" t="s">
        <v>91</v>
      </c>
      <c r="AC683" s="30" t="s">
        <v>1066</v>
      </c>
      <c r="AD683" s="31"/>
      <c r="AE683" s="20">
        <f t="shared" si="34"/>
        <v>0.87760000000000005</v>
      </c>
    </row>
    <row r="684" spans="1:31">
      <c r="A684" s="83">
        <v>14700</v>
      </c>
      <c r="B684" s="83">
        <v>17123</v>
      </c>
      <c r="C684" s="85">
        <v>37900</v>
      </c>
      <c r="D684" s="78" t="s">
        <v>776</v>
      </c>
      <c r="E684" s="79" t="s">
        <v>195</v>
      </c>
      <c r="F684" s="33" t="s">
        <v>1066</v>
      </c>
      <c r="G684" s="24" t="s">
        <v>90</v>
      </c>
      <c r="H684" s="80">
        <f t="shared" si="36"/>
        <v>0.89339999999999997</v>
      </c>
      <c r="I684" s="25">
        <f>ROUND(('NEW Reference'!B$6*List!$H684)+'NEW Reference'!B$7,0)</f>
        <v>1211</v>
      </c>
      <c r="J684" s="25">
        <f>ROUND(('NEW Reference'!C$6*List!$H684)+'NEW Reference'!C$7,0)</f>
        <v>1806</v>
      </c>
      <c r="K684" s="25">
        <f>ROUND(('NEW Reference'!D$6*List!$H684)+'NEW Reference'!D$7,0)</f>
        <v>2165</v>
      </c>
      <c r="L684" s="25">
        <f>ROUND(('NEW Reference'!E$6*List!$H684)+'NEW Reference'!E$7,0)</f>
        <v>2676</v>
      </c>
      <c r="M684" s="25">
        <f>ROUND(('NEW Reference'!F$6*List!$H684)+'NEW Reference'!F$7,0)</f>
        <v>2788</v>
      </c>
      <c r="N684" s="25">
        <f>ROUND(('NEW Reference'!G$6*List!$H684)+'NEW Reference'!G$7,0)</f>
        <v>3156</v>
      </c>
      <c r="O684" s="25">
        <f>ROUND(('NEW Reference'!H$6*List!$H684)+'NEW Reference'!H$7,0)</f>
        <v>3277</v>
      </c>
      <c r="P684" s="25">
        <f>ROUND(('NEW Reference'!I$6*List!$H684)+'NEW Reference'!I$7,0)</f>
        <v>3405</v>
      </c>
      <c r="Q684" s="25">
        <f>ROUND(('NEW Reference'!J$6*List!$H684)+'NEW Reference'!J$7,0)</f>
        <v>3943</v>
      </c>
      <c r="R684" s="25">
        <f>ROUND(('NEW Reference'!K$6*List!$H684)+'NEW Reference'!K$7,0)</f>
        <v>4068</v>
      </c>
      <c r="S684" s="25">
        <f>ROUND(('NEW Reference'!L$6*List!$H684)+'NEW Reference'!L$7,0)</f>
        <v>4389</v>
      </c>
      <c r="T684" s="25">
        <f>ROUND(('NEW Reference'!M$6*List!$H684)+'NEW Reference'!M$7,0)</f>
        <v>5242</v>
      </c>
      <c r="U684" s="25">
        <f>ROUND(('NEW Reference'!N$6*List!$H684)+'NEW Reference'!N$7,0)</f>
        <v>21152</v>
      </c>
      <c r="V684" s="26">
        <f>ROUND(('NEW Reference'!O$6*List!$H684)+'NEW Reference'!O$7,0)</f>
        <v>786</v>
      </c>
      <c r="W684" s="26">
        <f>ROUND(('NEW Reference'!P$6*List!$H684)+'NEW Reference'!P$7,0)</f>
        <v>1108</v>
      </c>
      <c r="X684" s="26">
        <f>ROUND(('NEW Reference'!Q$6*List!$H684)+'NEW Reference'!Q$7,0)</f>
        <v>554</v>
      </c>
      <c r="Z684" s="3" t="str">
        <f t="shared" si="35"/>
        <v>MARSHALL, Illinois</v>
      </c>
      <c r="AA684" s="79" t="s">
        <v>195</v>
      </c>
      <c r="AB684" s="28" t="s">
        <v>91</v>
      </c>
      <c r="AC684" s="30" t="s">
        <v>1066</v>
      </c>
      <c r="AD684" s="31"/>
      <c r="AE684" s="20">
        <f t="shared" si="34"/>
        <v>0.89339999999999997</v>
      </c>
    </row>
    <row r="685" spans="1:31">
      <c r="A685" s="83">
        <v>14710</v>
      </c>
      <c r="B685" s="83">
        <v>17125</v>
      </c>
      <c r="C685" s="85">
        <v>99914</v>
      </c>
      <c r="D685" s="78" t="s">
        <v>119</v>
      </c>
      <c r="E685" s="79" t="s">
        <v>1099</v>
      </c>
      <c r="F685" s="34" t="s">
        <v>1066</v>
      </c>
      <c r="G685" s="24" t="s">
        <v>97</v>
      </c>
      <c r="H685" s="80">
        <f t="shared" si="36"/>
        <v>0.87760000000000005</v>
      </c>
      <c r="I685" s="25">
        <f>ROUND(('NEW Reference'!B$6*List!$H685)+'NEW Reference'!B$7,0)</f>
        <v>1196</v>
      </c>
      <c r="J685" s="25">
        <f>ROUND(('NEW Reference'!C$6*List!$H685)+'NEW Reference'!C$7,0)</f>
        <v>1783</v>
      </c>
      <c r="K685" s="25">
        <f>ROUND(('NEW Reference'!D$6*List!$H685)+'NEW Reference'!D$7,0)</f>
        <v>2137</v>
      </c>
      <c r="L685" s="25">
        <f>ROUND(('NEW Reference'!E$6*List!$H685)+'NEW Reference'!E$7,0)</f>
        <v>2642</v>
      </c>
      <c r="M685" s="25">
        <f>ROUND(('NEW Reference'!F$6*List!$H685)+'NEW Reference'!F$7,0)</f>
        <v>2752</v>
      </c>
      <c r="N685" s="25">
        <f>ROUND(('NEW Reference'!G$6*List!$H685)+'NEW Reference'!G$7,0)</f>
        <v>3115</v>
      </c>
      <c r="O685" s="25">
        <f>ROUND(('NEW Reference'!H$6*List!$H685)+'NEW Reference'!H$7,0)</f>
        <v>3235</v>
      </c>
      <c r="P685" s="25">
        <f>ROUND(('NEW Reference'!I$6*List!$H685)+'NEW Reference'!I$7,0)</f>
        <v>3362</v>
      </c>
      <c r="Q685" s="25">
        <f>ROUND(('NEW Reference'!J$6*List!$H685)+'NEW Reference'!J$7,0)</f>
        <v>3893</v>
      </c>
      <c r="R685" s="25">
        <f>ROUND(('NEW Reference'!K$6*List!$H685)+'NEW Reference'!K$7,0)</f>
        <v>4015</v>
      </c>
      <c r="S685" s="25">
        <f>ROUND(('NEW Reference'!L$6*List!$H685)+'NEW Reference'!L$7,0)</f>
        <v>4333</v>
      </c>
      <c r="T685" s="25">
        <f>ROUND(('NEW Reference'!M$6*List!$H685)+'NEW Reference'!M$7,0)</f>
        <v>5175</v>
      </c>
      <c r="U685" s="25">
        <f>ROUND(('NEW Reference'!N$6*List!$H685)+'NEW Reference'!N$7,0)</f>
        <v>20880</v>
      </c>
      <c r="V685" s="26">
        <f>ROUND(('NEW Reference'!O$6*List!$H685)+'NEW Reference'!O$7,0)</f>
        <v>776</v>
      </c>
      <c r="W685" s="26">
        <f>ROUND(('NEW Reference'!P$6*List!$H685)+'NEW Reference'!P$7,0)</f>
        <v>1094</v>
      </c>
      <c r="X685" s="26">
        <f>ROUND(('NEW Reference'!Q$6*List!$H685)+'NEW Reference'!Q$7,0)</f>
        <v>547</v>
      </c>
      <c r="Z685" s="3" t="str">
        <f t="shared" si="35"/>
        <v>MASON, Illinois</v>
      </c>
      <c r="AA685" s="79" t="s">
        <v>1099</v>
      </c>
      <c r="AB685" s="28" t="s">
        <v>91</v>
      </c>
      <c r="AC685" s="30" t="s">
        <v>1066</v>
      </c>
      <c r="AD685" s="31"/>
      <c r="AE685" s="20">
        <f t="shared" si="34"/>
        <v>0.87760000000000005</v>
      </c>
    </row>
    <row r="686" spans="1:31">
      <c r="A686" s="83">
        <v>14720</v>
      </c>
      <c r="B686" s="83">
        <v>17127</v>
      </c>
      <c r="C686" s="85">
        <v>37140</v>
      </c>
      <c r="D686" s="78" t="s">
        <v>770</v>
      </c>
      <c r="E686" s="79" t="s">
        <v>1100</v>
      </c>
      <c r="F686" s="34" t="s">
        <v>1066</v>
      </c>
      <c r="G686" s="24" t="s">
        <v>97</v>
      </c>
      <c r="H686" s="80">
        <f t="shared" si="36"/>
        <v>0.8671000000000002</v>
      </c>
      <c r="I686" s="25">
        <f>ROUND(('NEW Reference'!B$6*List!$H686)+'NEW Reference'!B$7,0)</f>
        <v>1185</v>
      </c>
      <c r="J686" s="25">
        <f>ROUND(('NEW Reference'!C$6*List!$H686)+'NEW Reference'!C$7,0)</f>
        <v>1768</v>
      </c>
      <c r="K686" s="25">
        <f>ROUND(('NEW Reference'!D$6*List!$H686)+'NEW Reference'!D$7,0)</f>
        <v>2118</v>
      </c>
      <c r="L686" s="25">
        <f>ROUND(('NEW Reference'!E$6*List!$H686)+'NEW Reference'!E$7,0)</f>
        <v>2619</v>
      </c>
      <c r="M686" s="25">
        <f>ROUND(('NEW Reference'!F$6*List!$H686)+'NEW Reference'!F$7,0)</f>
        <v>2728</v>
      </c>
      <c r="N686" s="25">
        <f>ROUND(('NEW Reference'!G$6*List!$H686)+'NEW Reference'!G$7,0)</f>
        <v>3088</v>
      </c>
      <c r="O686" s="25">
        <f>ROUND(('NEW Reference'!H$6*List!$H686)+'NEW Reference'!H$7,0)</f>
        <v>3206</v>
      </c>
      <c r="P686" s="25">
        <f>ROUND(('NEW Reference'!I$6*List!$H686)+'NEW Reference'!I$7,0)</f>
        <v>3332</v>
      </c>
      <c r="Q686" s="25">
        <f>ROUND(('NEW Reference'!J$6*List!$H686)+'NEW Reference'!J$7,0)</f>
        <v>3859</v>
      </c>
      <c r="R686" s="25">
        <f>ROUND(('NEW Reference'!K$6*List!$H686)+'NEW Reference'!K$7,0)</f>
        <v>3981</v>
      </c>
      <c r="S686" s="25">
        <f>ROUND(('NEW Reference'!L$6*List!$H686)+'NEW Reference'!L$7,0)</f>
        <v>4295</v>
      </c>
      <c r="T686" s="25">
        <f>ROUND(('NEW Reference'!M$6*List!$H686)+'NEW Reference'!M$7,0)</f>
        <v>5130</v>
      </c>
      <c r="U686" s="25">
        <f>ROUND(('NEW Reference'!N$6*List!$H686)+'NEW Reference'!N$7,0)</f>
        <v>20699</v>
      </c>
      <c r="V686" s="26">
        <f>ROUND(('NEW Reference'!O$6*List!$H686)+'NEW Reference'!O$7,0)</f>
        <v>770</v>
      </c>
      <c r="W686" s="26">
        <f>ROUND(('NEW Reference'!P$6*List!$H686)+'NEW Reference'!P$7,0)</f>
        <v>1084</v>
      </c>
      <c r="X686" s="26">
        <f>ROUND(('NEW Reference'!Q$6*List!$H686)+'NEW Reference'!Q$7,0)</f>
        <v>542</v>
      </c>
      <c r="Z686" s="3" t="str">
        <f t="shared" si="35"/>
        <v>MASSAC, Illinois</v>
      </c>
      <c r="AA686" s="79" t="s">
        <v>1100</v>
      </c>
      <c r="AB686" s="28" t="s">
        <v>91</v>
      </c>
      <c r="AC686" s="30" t="s">
        <v>1066</v>
      </c>
      <c r="AD686" s="31"/>
      <c r="AE686" s="20">
        <f t="shared" si="34"/>
        <v>0.8671000000000002</v>
      </c>
    </row>
    <row r="687" spans="1:31">
      <c r="A687" s="83">
        <v>14730</v>
      </c>
      <c r="B687" s="83">
        <v>17129</v>
      </c>
      <c r="C687" s="85">
        <v>44100</v>
      </c>
      <c r="D687" s="78" t="s">
        <v>890</v>
      </c>
      <c r="E687" s="79" t="s">
        <v>1101</v>
      </c>
      <c r="F687" s="33" t="s">
        <v>1066</v>
      </c>
      <c r="G687" s="24" t="s">
        <v>90</v>
      </c>
      <c r="H687" s="80">
        <f t="shared" si="36"/>
        <v>0.96360000000000001</v>
      </c>
      <c r="I687" s="25">
        <f>ROUND(('NEW Reference'!B$6*List!$H687)+'NEW Reference'!B$7,0)</f>
        <v>1281</v>
      </c>
      <c r="J687" s="25">
        <f>ROUND(('NEW Reference'!C$6*List!$H687)+'NEW Reference'!C$7,0)</f>
        <v>1910</v>
      </c>
      <c r="K687" s="25">
        <f>ROUND(('NEW Reference'!D$6*List!$H687)+'NEW Reference'!D$7,0)</f>
        <v>2288</v>
      </c>
      <c r="L687" s="25">
        <f>ROUND(('NEW Reference'!E$6*List!$H687)+'NEW Reference'!E$7,0)</f>
        <v>2829</v>
      </c>
      <c r="M687" s="25">
        <f>ROUND(('NEW Reference'!F$6*List!$H687)+'NEW Reference'!F$7,0)</f>
        <v>2947</v>
      </c>
      <c r="N687" s="25">
        <f>ROUND(('NEW Reference'!G$6*List!$H687)+'NEW Reference'!G$7,0)</f>
        <v>3336</v>
      </c>
      <c r="O687" s="25">
        <f>ROUND(('NEW Reference'!H$6*List!$H687)+'NEW Reference'!H$7,0)</f>
        <v>3464</v>
      </c>
      <c r="P687" s="25">
        <f>ROUND(('NEW Reference'!I$6*List!$H687)+'NEW Reference'!I$7,0)</f>
        <v>3600</v>
      </c>
      <c r="Q687" s="25">
        <f>ROUND(('NEW Reference'!J$6*List!$H687)+'NEW Reference'!J$7,0)</f>
        <v>4169</v>
      </c>
      <c r="R687" s="25">
        <f>ROUND(('NEW Reference'!K$6*List!$H687)+'NEW Reference'!K$7,0)</f>
        <v>4300</v>
      </c>
      <c r="S687" s="25">
        <f>ROUND(('NEW Reference'!L$6*List!$H687)+'NEW Reference'!L$7,0)</f>
        <v>4640</v>
      </c>
      <c r="T687" s="25">
        <f>ROUND(('NEW Reference'!M$6*List!$H687)+'NEW Reference'!M$7,0)</f>
        <v>5542</v>
      </c>
      <c r="U687" s="25">
        <f>ROUND(('NEW Reference'!N$6*List!$H687)+'NEW Reference'!N$7,0)</f>
        <v>22361</v>
      </c>
      <c r="V687" s="26">
        <f>ROUND(('NEW Reference'!O$6*List!$H687)+'NEW Reference'!O$7,0)</f>
        <v>831</v>
      </c>
      <c r="W687" s="26">
        <f>ROUND(('NEW Reference'!P$6*List!$H687)+'NEW Reference'!P$7,0)</f>
        <v>1171</v>
      </c>
      <c r="X687" s="26">
        <f>ROUND(('NEW Reference'!Q$6*List!$H687)+'NEW Reference'!Q$7,0)</f>
        <v>586</v>
      </c>
      <c r="Z687" s="3" t="str">
        <f t="shared" si="35"/>
        <v>MENARD, Illinois</v>
      </c>
      <c r="AA687" s="79" t="s">
        <v>1101</v>
      </c>
      <c r="AB687" s="28" t="s">
        <v>91</v>
      </c>
      <c r="AC687" s="23" t="s">
        <v>1066</v>
      </c>
      <c r="AD687" s="29"/>
      <c r="AE687" s="20">
        <f t="shared" si="34"/>
        <v>0.96360000000000001</v>
      </c>
    </row>
    <row r="688" spans="1:31">
      <c r="A688" s="83">
        <v>14740</v>
      </c>
      <c r="B688" s="83">
        <v>17131</v>
      </c>
      <c r="C688" s="85">
        <v>19340</v>
      </c>
      <c r="D688" s="78" t="s">
        <v>395</v>
      </c>
      <c r="E688" s="79" t="s">
        <v>1102</v>
      </c>
      <c r="F688" s="33" t="s">
        <v>1066</v>
      </c>
      <c r="G688" s="24" t="s">
        <v>90</v>
      </c>
      <c r="H688" s="80">
        <f t="shared" si="36"/>
        <v>0.78580000000000005</v>
      </c>
      <c r="I688" s="25">
        <f>ROUND(('NEW Reference'!B$6*List!$H688)+'NEW Reference'!B$7,0)</f>
        <v>1105</v>
      </c>
      <c r="J688" s="25">
        <f>ROUND(('NEW Reference'!C$6*List!$H688)+'NEW Reference'!C$7,0)</f>
        <v>1648</v>
      </c>
      <c r="K688" s="25">
        <f>ROUND(('NEW Reference'!D$6*List!$H688)+'NEW Reference'!D$7,0)</f>
        <v>1975</v>
      </c>
      <c r="L688" s="25">
        <f>ROUND(('NEW Reference'!E$6*List!$H688)+'NEW Reference'!E$7,0)</f>
        <v>2442</v>
      </c>
      <c r="M688" s="25">
        <f>ROUND(('NEW Reference'!F$6*List!$H688)+'NEW Reference'!F$7,0)</f>
        <v>2544</v>
      </c>
      <c r="N688" s="25">
        <f>ROUND(('NEW Reference'!G$6*List!$H688)+'NEW Reference'!G$7,0)</f>
        <v>2880</v>
      </c>
      <c r="O688" s="25">
        <f>ROUND(('NEW Reference'!H$6*List!$H688)+'NEW Reference'!H$7,0)</f>
        <v>2990</v>
      </c>
      <c r="P688" s="25">
        <f>ROUND(('NEW Reference'!I$6*List!$H688)+'NEW Reference'!I$7,0)</f>
        <v>3107</v>
      </c>
      <c r="Q688" s="25">
        <f>ROUND(('NEW Reference'!J$6*List!$H688)+'NEW Reference'!J$7,0)</f>
        <v>3598</v>
      </c>
      <c r="R688" s="25">
        <f>ROUND(('NEW Reference'!K$6*List!$H688)+'NEW Reference'!K$7,0)</f>
        <v>3711</v>
      </c>
      <c r="S688" s="25">
        <f>ROUND(('NEW Reference'!L$6*List!$H688)+'NEW Reference'!L$7,0)</f>
        <v>4005</v>
      </c>
      <c r="T688" s="25">
        <f>ROUND(('NEW Reference'!M$6*List!$H688)+'NEW Reference'!M$7,0)</f>
        <v>4783</v>
      </c>
      <c r="U688" s="25">
        <f>ROUND(('NEW Reference'!N$6*List!$H688)+'NEW Reference'!N$7,0)</f>
        <v>19300</v>
      </c>
      <c r="V688" s="26">
        <f>ROUND(('NEW Reference'!O$6*List!$H688)+'NEW Reference'!O$7,0)</f>
        <v>717</v>
      </c>
      <c r="W688" s="26">
        <f>ROUND(('NEW Reference'!P$6*List!$H688)+'NEW Reference'!P$7,0)</f>
        <v>1011</v>
      </c>
      <c r="X688" s="26">
        <f>ROUND(('NEW Reference'!Q$6*List!$H688)+'NEW Reference'!Q$7,0)</f>
        <v>506</v>
      </c>
      <c r="Z688" s="3" t="str">
        <f t="shared" si="35"/>
        <v>MERCER, Illinois</v>
      </c>
      <c r="AA688" s="79" t="s">
        <v>1102</v>
      </c>
      <c r="AB688" s="28" t="s">
        <v>91</v>
      </c>
      <c r="AC688" s="23" t="s">
        <v>1066</v>
      </c>
      <c r="AD688" s="29"/>
      <c r="AE688" s="20">
        <f t="shared" si="34"/>
        <v>0.78580000000000005</v>
      </c>
    </row>
    <row r="689" spans="1:31">
      <c r="A689" s="83">
        <v>14750</v>
      </c>
      <c r="B689" s="83">
        <v>17133</v>
      </c>
      <c r="C689" s="85">
        <v>41180</v>
      </c>
      <c r="D689" s="78" t="s">
        <v>837</v>
      </c>
      <c r="E689" s="79" t="s">
        <v>200</v>
      </c>
      <c r="F689" s="33" t="s">
        <v>1066</v>
      </c>
      <c r="G689" s="24" t="s">
        <v>90</v>
      </c>
      <c r="H689" s="80">
        <f t="shared" si="36"/>
        <v>0.97709999999999997</v>
      </c>
      <c r="I689" s="25">
        <f>ROUND(('NEW Reference'!B$6*List!$H689)+'NEW Reference'!B$7,0)</f>
        <v>1294</v>
      </c>
      <c r="J689" s="25">
        <f>ROUND(('NEW Reference'!C$6*List!$H689)+'NEW Reference'!C$7,0)</f>
        <v>1930</v>
      </c>
      <c r="K689" s="25">
        <f>ROUND(('NEW Reference'!D$6*List!$H689)+'NEW Reference'!D$7,0)</f>
        <v>2312</v>
      </c>
      <c r="L689" s="25">
        <f>ROUND(('NEW Reference'!E$6*List!$H689)+'NEW Reference'!E$7,0)</f>
        <v>2858</v>
      </c>
      <c r="M689" s="25">
        <f>ROUND(('NEW Reference'!F$6*List!$H689)+'NEW Reference'!F$7,0)</f>
        <v>2978</v>
      </c>
      <c r="N689" s="25">
        <f>ROUND(('NEW Reference'!G$6*List!$H689)+'NEW Reference'!G$7,0)</f>
        <v>3371</v>
      </c>
      <c r="O689" s="25">
        <f>ROUND(('NEW Reference'!H$6*List!$H689)+'NEW Reference'!H$7,0)</f>
        <v>3500</v>
      </c>
      <c r="P689" s="25">
        <f>ROUND(('NEW Reference'!I$6*List!$H689)+'NEW Reference'!I$7,0)</f>
        <v>3637</v>
      </c>
      <c r="Q689" s="25">
        <f>ROUND(('NEW Reference'!J$6*List!$H689)+'NEW Reference'!J$7,0)</f>
        <v>4212</v>
      </c>
      <c r="R689" s="25">
        <f>ROUND(('NEW Reference'!K$6*List!$H689)+'NEW Reference'!K$7,0)</f>
        <v>4345</v>
      </c>
      <c r="S689" s="25">
        <f>ROUND(('NEW Reference'!L$6*List!$H689)+'NEW Reference'!L$7,0)</f>
        <v>4688</v>
      </c>
      <c r="T689" s="25">
        <f>ROUND(('NEW Reference'!M$6*List!$H689)+'NEW Reference'!M$7,0)</f>
        <v>5599</v>
      </c>
      <c r="U689" s="25">
        <f>ROUND(('NEW Reference'!N$6*List!$H689)+'NEW Reference'!N$7,0)</f>
        <v>22593</v>
      </c>
      <c r="V689" s="26">
        <f>ROUND(('NEW Reference'!O$6*List!$H689)+'NEW Reference'!O$7,0)</f>
        <v>840</v>
      </c>
      <c r="W689" s="26">
        <f>ROUND(('NEW Reference'!P$6*List!$H689)+'NEW Reference'!P$7,0)</f>
        <v>1184</v>
      </c>
      <c r="X689" s="26">
        <f>ROUND(('NEW Reference'!Q$6*List!$H689)+'NEW Reference'!Q$7,0)</f>
        <v>592</v>
      </c>
      <c r="Z689" s="3" t="str">
        <f t="shared" si="35"/>
        <v>MONROE, Illinois</v>
      </c>
      <c r="AA689" s="79" t="s">
        <v>200</v>
      </c>
      <c r="AB689" s="28" t="s">
        <v>91</v>
      </c>
      <c r="AC689" s="23" t="s">
        <v>1066</v>
      </c>
      <c r="AD689" s="29"/>
      <c r="AE689" s="20">
        <f t="shared" si="34"/>
        <v>0.97709999999999997</v>
      </c>
    </row>
    <row r="690" spans="1:31">
      <c r="A690" s="83">
        <v>14760</v>
      </c>
      <c r="B690" s="83">
        <v>17135</v>
      </c>
      <c r="C690" s="85">
        <v>99914</v>
      </c>
      <c r="D690" s="78" t="s">
        <v>119</v>
      </c>
      <c r="E690" s="79" t="s">
        <v>202</v>
      </c>
      <c r="F690" s="34" t="s">
        <v>1066</v>
      </c>
      <c r="G690" s="24" t="s">
        <v>97</v>
      </c>
      <c r="H690" s="80">
        <f t="shared" si="36"/>
        <v>0.87760000000000005</v>
      </c>
      <c r="I690" s="25">
        <f>ROUND(('NEW Reference'!B$6*List!$H690)+'NEW Reference'!B$7,0)</f>
        <v>1196</v>
      </c>
      <c r="J690" s="25">
        <f>ROUND(('NEW Reference'!C$6*List!$H690)+'NEW Reference'!C$7,0)</f>
        <v>1783</v>
      </c>
      <c r="K690" s="25">
        <f>ROUND(('NEW Reference'!D$6*List!$H690)+'NEW Reference'!D$7,0)</f>
        <v>2137</v>
      </c>
      <c r="L690" s="25">
        <f>ROUND(('NEW Reference'!E$6*List!$H690)+'NEW Reference'!E$7,0)</f>
        <v>2642</v>
      </c>
      <c r="M690" s="25">
        <f>ROUND(('NEW Reference'!F$6*List!$H690)+'NEW Reference'!F$7,0)</f>
        <v>2752</v>
      </c>
      <c r="N690" s="25">
        <f>ROUND(('NEW Reference'!G$6*List!$H690)+'NEW Reference'!G$7,0)</f>
        <v>3115</v>
      </c>
      <c r="O690" s="25">
        <f>ROUND(('NEW Reference'!H$6*List!$H690)+'NEW Reference'!H$7,0)</f>
        <v>3235</v>
      </c>
      <c r="P690" s="25">
        <f>ROUND(('NEW Reference'!I$6*List!$H690)+'NEW Reference'!I$7,0)</f>
        <v>3362</v>
      </c>
      <c r="Q690" s="25">
        <f>ROUND(('NEW Reference'!J$6*List!$H690)+'NEW Reference'!J$7,0)</f>
        <v>3893</v>
      </c>
      <c r="R690" s="25">
        <f>ROUND(('NEW Reference'!K$6*List!$H690)+'NEW Reference'!K$7,0)</f>
        <v>4015</v>
      </c>
      <c r="S690" s="25">
        <f>ROUND(('NEW Reference'!L$6*List!$H690)+'NEW Reference'!L$7,0)</f>
        <v>4333</v>
      </c>
      <c r="T690" s="25">
        <f>ROUND(('NEW Reference'!M$6*List!$H690)+'NEW Reference'!M$7,0)</f>
        <v>5175</v>
      </c>
      <c r="U690" s="25">
        <f>ROUND(('NEW Reference'!N$6*List!$H690)+'NEW Reference'!N$7,0)</f>
        <v>20880</v>
      </c>
      <c r="V690" s="26">
        <f>ROUND(('NEW Reference'!O$6*List!$H690)+'NEW Reference'!O$7,0)</f>
        <v>776</v>
      </c>
      <c r="W690" s="26">
        <f>ROUND(('NEW Reference'!P$6*List!$H690)+'NEW Reference'!P$7,0)</f>
        <v>1094</v>
      </c>
      <c r="X690" s="26">
        <f>ROUND(('NEW Reference'!Q$6*List!$H690)+'NEW Reference'!Q$7,0)</f>
        <v>547</v>
      </c>
      <c r="Z690" s="3" t="str">
        <f t="shared" si="35"/>
        <v>MONTGOMERY, Illinois</v>
      </c>
      <c r="AA690" s="79" t="s">
        <v>202</v>
      </c>
      <c r="AB690" s="28" t="s">
        <v>91</v>
      </c>
      <c r="AC690" s="30" t="s">
        <v>1066</v>
      </c>
      <c r="AD690" s="31"/>
      <c r="AE690" s="20">
        <f t="shared" si="34"/>
        <v>0.87760000000000005</v>
      </c>
    </row>
    <row r="691" spans="1:31">
      <c r="A691" s="83">
        <v>14770</v>
      </c>
      <c r="B691" s="83">
        <v>17137</v>
      </c>
      <c r="C691" s="85">
        <v>99914</v>
      </c>
      <c r="D691" s="78" t="s">
        <v>119</v>
      </c>
      <c r="E691" s="79" t="s">
        <v>204</v>
      </c>
      <c r="F691" s="34" t="s">
        <v>1066</v>
      </c>
      <c r="G691" s="24" t="s">
        <v>97</v>
      </c>
      <c r="H691" s="80">
        <f t="shared" si="36"/>
        <v>0.87760000000000005</v>
      </c>
      <c r="I691" s="25">
        <f>ROUND(('NEW Reference'!B$6*List!$H691)+'NEW Reference'!B$7,0)</f>
        <v>1196</v>
      </c>
      <c r="J691" s="25">
        <f>ROUND(('NEW Reference'!C$6*List!$H691)+'NEW Reference'!C$7,0)</f>
        <v>1783</v>
      </c>
      <c r="K691" s="25">
        <f>ROUND(('NEW Reference'!D$6*List!$H691)+'NEW Reference'!D$7,0)</f>
        <v>2137</v>
      </c>
      <c r="L691" s="25">
        <f>ROUND(('NEW Reference'!E$6*List!$H691)+'NEW Reference'!E$7,0)</f>
        <v>2642</v>
      </c>
      <c r="M691" s="25">
        <f>ROUND(('NEW Reference'!F$6*List!$H691)+'NEW Reference'!F$7,0)</f>
        <v>2752</v>
      </c>
      <c r="N691" s="25">
        <f>ROUND(('NEW Reference'!G$6*List!$H691)+'NEW Reference'!G$7,0)</f>
        <v>3115</v>
      </c>
      <c r="O691" s="25">
        <f>ROUND(('NEW Reference'!H$6*List!$H691)+'NEW Reference'!H$7,0)</f>
        <v>3235</v>
      </c>
      <c r="P691" s="25">
        <f>ROUND(('NEW Reference'!I$6*List!$H691)+'NEW Reference'!I$7,0)</f>
        <v>3362</v>
      </c>
      <c r="Q691" s="25">
        <f>ROUND(('NEW Reference'!J$6*List!$H691)+'NEW Reference'!J$7,0)</f>
        <v>3893</v>
      </c>
      <c r="R691" s="25">
        <f>ROUND(('NEW Reference'!K$6*List!$H691)+'NEW Reference'!K$7,0)</f>
        <v>4015</v>
      </c>
      <c r="S691" s="25">
        <f>ROUND(('NEW Reference'!L$6*List!$H691)+'NEW Reference'!L$7,0)</f>
        <v>4333</v>
      </c>
      <c r="T691" s="25">
        <f>ROUND(('NEW Reference'!M$6*List!$H691)+'NEW Reference'!M$7,0)</f>
        <v>5175</v>
      </c>
      <c r="U691" s="25">
        <f>ROUND(('NEW Reference'!N$6*List!$H691)+'NEW Reference'!N$7,0)</f>
        <v>20880</v>
      </c>
      <c r="V691" s="26">
        <f>ROUND(('NEW Reference'!O$6*List!$H691)+'NEW Reference'!O$7,0)</f>
        <v>776</v>
      </c>
      <c r="W691" s="26">
        <f>ROUND(('NEW Reference'!P$6*List!$H691)+'NEW Reference'!P$7,0)</f>
        <v>1094</v>
      </c>
      <c r="X691" s="26">
        <f>ROUND(('NEW Reference'!Q$6*List!$H691)+'NEW Reference'!Q$7,0)</f>
        <v>547</v>
      </c>
      <c r="Z691" s="3" t="str">
        <f t="shared" si="35"/>
        <v>MORGAN, Illinois</v>
      </c>
      <c r="AA691" s="79" t="s">
        <v>204</v>
      </c>
      <c r="AB691" s="28" t="s">
        <v>91</v>
      </c>
      <c r="AC691" s="23" t="s">
        <v>1066</v>
      </c>
      <c r="AD691" s="29"/>
      <c r="AE691" s="20">
        <f t="shared" si="34"/>
        <v>0.87760000000000005</v>
      </c>
    </row>
    <row r="692" spans="1:31">
      <c r="A692" s="83">
        <v>14780</v>
      </c>
      <c r="B692" s="83">
        <v>17139</v>
      </c>
      <c r="C692" s="85">
        <v>99914</v>
      </c>
      <c r="D692" s="78" t="s">
        <v>119</v>
      </c>
      <c r="E692" s="79" t="s">
        <v>1103</v>
      </c>
      <c r="F692" s="34" t="s">
        <v>1066</v>
      </c>
      <c r="G692" s="24" t="s">
        <v>97</v>
      </c>
      <c r="H692" s="80">
        <f t="shared" si="36"/>
        <v>0.87760000000000005</v>
      </c>
      <c r="I692" s="25">
        <f>ROUND(('NEW Reference'!B$6*List!$H692)+'NEW Reference'!B$7,0)</f>
        <v>1196</v>
      </c>
      <c r="J692" s="25">
        <f>ROUND(('NEW Reference'!C$6*List!$H692)+'NEW Reference'!C$7,0)</f>
        <v>1783</v>
      </c>
      <c r="K692" s="25">
        <f>ROUND(('NEW Reference'!D$6*List!$H692)+'NEW Reference'!D$7,0)</f>
        <v>2137</v>
      </c>
      <c r="L692" s="25">
        <f>ROUND(('NEW Reference'!E$6*List!$H692)+'NEW Reference'!E$7,0)</f>
        <v>2642</v>
      </c>
      <c r="M692" s="25">
        <f>ROUND(('NEW Reference'!F$6*List!$H692)+'NEW Reference'!F$7,0)</f>
        <v>2752</v>
      </c>
      <c r="N692" s="25">
        <f>ROUND(('NEW Reference'!G$6*List!$H692)+'NEW Reference'!G$7,0)</f>
        <v>3115</v>
      </c>
      <c r="O692" s="25">
        <f>ROUND(('NEW Reference'!H$6*List!$H692)+'NEW Reference'!H$7,0)</f>
        <v>3235</v>
      </c>
      <c r="P692" s="25">
        <f>ROUND(('NEW Reference'!I$6*List!$H692)+'NEW Reference'!I$7,0)</f>
        <v>3362</v>
      </c>
      <c r="Q692" s="25">
        <f>ROUND(('NEW Reference'!J$6*List!$H692)+'NEW Reference'!J$7,0)</f>
        <v>3893</v>
      </c>
      <c r="R692" s="25">
        <f>ROUND(('NEW Reference'!K$6*List!$H692)+'NEW Reference'!K$7,0)</f>
        <v>4015</v>
      </c>
      <c r="S692" s="25">
        <f>ROUND(('NEW Reference'!L$6*List!$H692)+'NEW Reference'!L$7,0)</f>
        <v>4333</v>
      </c>
      <c r="T692" s="25">
        <f>ROUND(('NEW Reference'!M$6*List!$H692)+'NEW Reference'!M$7,0)</f>
        <v>5175</v>
      </c>
      <c r="U692" s="25">
        <f>ROUND(('NEW Reference'!N$6*List!$H692)+'NEW Reference'!N$7,0)</f>
        <v>20880</v>
      </c>
      <c r="V692" s="26">
        <f>ROUND(('NEW Reference'!O$6*List!$H692)+'NEW Reference'!O$7,0)</f>
        <v>776</v>
      </c>
      <c r="W692" s="26">
        <f>ROUND(('NEW Reference'!P$6*List!$H692)+'NEW Reference'!P$7,0)</f>
        <v>1094</v>
      </c>
      <c r="X692" s="26">
        <f>ROUND(('NEW Reference'!Q$6*List!$H692)+'NEW Reference'!Q$7,0)</f>
        <v>547</v>
      </c>
      <c r="Z692" s="3" t="str">
        <f t="shared" si="35"/>
        <v>MOULTRIE, Illinois</v>
      </c>
      <c r="AA692" s="79" t="s">
        <v>1103</v>
      </c>
      <c r="AB692" s="28" t="s">
        <v>91</v>
      </c>
      <c r="AC692" s="30" t="s">
        <v>1066</v>
      </c>
      <c r="AD692" s="31"/>
      <c r="AE692" s="20">
        <f t="shared" si="34"/>
        <v>0.87760000000000005</v>
      </c>
    </row>
    <row r="693" spans="1:31">
      <c r="A693" s="83">
        <v>14790</v>
      </c>
      <c r="B693" s="83">
        <v>17141</v>
      </c>
      <c r="C693" s="85">
        <v>99914</v>
      </c>
      <c r="D693" s="78" t="s">
        <v>119</v>
      </c>
      <c r="E693" s="79" t="s">
        <v>1104</v>
      </c>
      <c r="F693" s="34" t="s">
        <v>1066</v>
      </c>
      <c r="G693" s="24" t="s">
        <v>97</v>
      </c>
      <c r="H693" s="80">
        <f t="shared" si="36"/>
        <v>0.87760000000000005</v>
      </c>
      <c r="I693" s="25">
        <f>ROUND(('NEW Reference'!B$6*List!$H693)+'NEW Reference'!B$7,0)</f>
        <v>1196</v>
      </c>
      <c r="J693" s="25">
        <f>ROUND(('NEW Reference'!C$6*List!$H693)+'NEW Reference'!C$7,0)</f>
        <v>1783</v>
      </c>
      <c r="K693" s="25">
        <f>ROUND(('NEW Reference'!D$6*List!$H693)+'NEW Reference'!D$7,0)</f>
        <v>2137</v>
      </c>
      <c r="L693" s="25">
        <f>ROUND(('NEW Reference'!E$6*List!$H693)+'NEW Reference'!E$7,0)</f>
        <v>2642</v>
      </c>
      <c r="M693" s="25">
        <f>ROUND(('NEW Reference'!F$6*List!$H693)+'NEW Reference'!F$7,0)</f>
        <v>2752</v>
      </c>
      <c r="N693" s="25">
        <f>ROUND(('NEW Reference'!G$6*List!$H693)+'NEW Reference'!G$7,0)</f>
        <v>3115</v>
      </c>
      <c r="O693" s="25">
        <f>ROUND(('NEW Reference'!H$6*List!$H693)+'NEW Reference'!H$7,0)</f>
        <v>3235</v>
      </c>
      <c r="P693" s="25">
        <f>ROUND(('NEW Reference'!I$6*List!$H693)+'NEW Reference'!I$7,0)</f>
        <v>3362</v>
      </c>
      <c r="Q693" s="25">
        <f>ROUND(('NEW Reference'!J$6*List!$H693)+'NEW Reference'!J$7,0)</f>
        <v>3893</v>
      </c>
      <c r="R693" s="25">
        <f>ROUND(('NEW Reference'!K$6*List!$H693)+'NEW Reference'!K$7,0)</f>
        <v>4015</v>
      </c>
      <c r="S693" s="25">
        <f>ROUND(('NEW Reference'!L$6*List!$H693)+'NEW Reference'!L$7,0)</f>
        <v>4333</v>
      </c>
      <c r="T693" s="25">
        <f>ROUND(('NEW Reference'!M$6*List!$H693)+'NEW Reference'!M$7,0)</f>
        <v>5175</v>
      </c>
      <c r="U693" s="25">
        <f>ROUND(('NEW Reference'!N$6*List!$H693)+'NEW Reference'!N$7,0)</f>
        <v>20880</v>
      </c>
      <c r="V693" s="26">
        <f>ROUND(('NEW Reference'!O$6*List!$H693)+'NEW Reference'!O$7,0)</f>
        <v>776</v>
      </c>
      <c r="W693" s="26">
        <f>ROUND(('NEW Reference'!P$6*List!$H693)+'NEW Reference'!P$7,0)</f>
        <v>1094</v>
      </c>
      <c r="X693" s="26">
        <f>ROUND(('NEW Reference'!Q$6*List!$H693)+'NEW Reference'!Q$7,0)</f>
        <v>547</v>
      </c>
      <c r="Z693" s="3" t="str">
        <f t="shared" si="35"/>
        <v>OGLE, Illinois</v>
      </c>
      <c r="AA693" s="79" t="s">
        <v>1104</v>
      </c>
      <c r="AB693" s="28" t="s">
        <v>91</v>
      </c>
      <c r="AC693" s="30" t="s">
        <v>1066</v>
      </c>
      <c r="AD693" s="31"/>
      <c r="AE693" s="20">
        <f t="shared" si="34"/>
        <v>0.87760000000000005</v>
      </c>
    </row>
    <row r="694" spans="1:31">
      <c r="A694" s="83">
        <v>14800</v>
      </c>
      <c r="B694" s="83">
        <v>17143</v>
      </c>
      <c r="C694" s="85">
        <v>37900</v>
      </c>
      <c r="D694" s="78" t="s">
        <v>776</v>
      </c>
      <c r="E694" s="79" t="s">
        <v>1105</v>
      </c>
      <c r="F694" s="33" t="s">
        <v>1066</v>
      </c>
      <c r="G694" s="24" t="s">
        <v>90</v>
      </c>
      <c r="H694" s="80">
        <f t="shared" si="36"/>
        <v>0.89339999999999997</v>
      </c>
      <c r="I694" s="25">
        <f>ROUND(('NEW Reference'!B$6*List!$H694)+'NEW Reference'!B$7,0)</f>
        <v>1211</v>
      </c>
      <c r="J694" s="25">
        <f>ROUND(('NEW Reference'!C$6*List!$H694)+'NEW Reference'!C$7,0)</f>
        <v>1806</v>
      </c>
      <c r="K694" s="25">
        <f>ROUND(('NEW Reference'!D$6*List!$H694)+'NEW Reference'!D$7,0)</f>
        <v>2165</v>
      </c>
      <c r="L694" s="25">
        <f>ROUND(('NEW Reference'!E$6*List!$H694)+'NEW Reference'!E$7,0)</f>
        <v>2676</v>
      </c>
      <c r="M694" s="25">
        <f>ROUND(('NEW Reference'!F$6*List!$H694)+'NEW Reference'!F$7,0)</f>
        <v>2788</v>
      </c>
      <c r="N694" s="25">
        <f>ROUND(('NEW Reference'!G$6*List!$H694)+'NEW Reference'!G$7,0)</f>
        <v>3156</v>
      </c>
      <c r="O694" s="25">
        <f>ROUND(('NEW Reference'!H$6*List!$H694)+'NEW Reference'!H$7,0)</f>
        <v>3277</v>
      </c>
      <c r="P694" s="25">
        <f>ROUND(('NEW Reference'!I$6*List!$H694)+'NEW Reference'!I$7,0)</f>
        <v>3405</v>
      </c>
      <c r="Q694" s="25">
        <f>ROUND(('NEW Reference'!J$6*List!$H694)+'NEW Reference'!J$7,0)</f>
        <v>3943</v>
      </c>
      <c r="R694" s="25">
        <f>ROUND(('NEW Reference'!K$6*List!$H694)+'NEW Reference'!K$7,0)</f>
        <v>4068</v>
      </c>
      <c r="S694" s="25">
        <f>ROUND(('NEW Reference'!L$6*List!$H694)+'NEW Reference'!L$7,0)</f>
        <v>4389</v>
      </c>
      <c r="T694" s="25">
        <f>ROUND(('NEW Reference'!M$6*List!$H694)+'NEW Reference'!M$7,0)</f>
        <v>5242</v>
      </c>
      <c r="U694" s="25">
        <f>ROUND(('NEW Reference'!N$6*List!$H694)+'NEW Reference'!N$7,0)</f>
        <v>21152</v>
      </c>
      <c r="V694" s="26">
        <f>ROUND(('NEW Reference'!O$6*List!$H694)+'NEW Reference'!O$7,0)</f>
        <v>786</v>
      </c>
      <c r="W694" s="26">
        <f>ROUND(('NEW Reference'!P$6*List!$H694)+'NEW Reference'!P$7,0)</f>
        <v>1108</v>
      </c>
      <c r="X694" s="26">
        <f>ROUND(('NEW Reference'!Q$6*List!$H694)+'NEW Reference'!Q$7,0)</f>
        <v>554</v>
      </c>
      <c r="Z694" s="3" t="str">
        <f t="shared" si="35"/>
        <v>PEORIA, Illinois</v>
      </c>
      <c r="AA694" s="79" t="s">
        <v>1105</v>
      </c>
      <c r="AB694" s="28" t="s">
        <v>91</v>
      </c>
      <c r="AC694" s="30" t="s">
        <v>1066</v>
      </c>
      <c r="AD694" s="31"/>
      <c r="AE694" s="20">
        <f t="shared" si="34"/>
        <v>0.89339999999999997</v>
      </c>
    </row>
    <row r="695" spans="1:31">
      <c r="A695" s="83">
        <v>14810</v>
      </c>
      <c r="B695" s="83">
        <v>17145</v>
      </c>
      <c r="C695" s="85">
        <v>99914</v>
      </c>
      <c r="D695" s="78" t="s">
        <v>119</v>
      </c>
      <c r="E695" s="79" t="s">
        <v>206</v>
      </c>
      <c r="F695" s="34" t="s">
        <v>1066</v>
      </c>
      <c r="G695" s="24" t="s">
        <v>97</v>
      </c>
      <c r="H695" s="80">
        <f t="shared" si="36"/>
        <v>0.87760000000000005</v>
      </c>
      <c r="I695" s="25">
        <f>ROUND(('NEW Reference'!B$6*List!$H695)+'NEW Reference'!B$7,0)</f>
        <v>1196</v>
      </c>
      <c r="J695" s="25">
        <f>ROUND(('NEW Reference'!C$6*List!$H695)+'NEW Reference'!C$7,0)</f>
        <v>1783</v>
      </c>
      <c r="K695" s="25">
        <f>ROUND(('NEW Reference'!D$6*List!$H695)+'NEW Reference'!D$7,0)</f>
        <v>2137</v>
      </c>
      <c r="L695" s="25">
        <f>ROUND(('NEW Reference'!E$6*List!$H695)+'NEW Reference'!E$7,0)</f>
        <v>2642</v>
      </c>
      <c r="M695" s="25">
        <f>ROUND(('NEW Reference'!F$6*List!$H695)+'NEW Reference'!F$7,0)</f>
        <v>2752</v>
      </c>
      <c r="N695" s="25">
        <f>ROUND(('NEW Reference'!G$6*List!$H695)+'NEW Reference'!G$7,0)</f>
        <v>3115</v>
      </c>
      <c r="O695" s="25">
        <f>ROUND(('NEW Reference'!H$6*List!$H695)+'NEW Reference'!H$7,0)</f>
        <v>3235</v>
      </c>
      <c r="P695" s="25">
        <f>ROUND(('NEW Reference'!I$6*List!$H695)+'NEW Reference'!I$7,0)</f>
        <v>3362</v>
      </c>
      <c r="Q695" s="25">
        <f>ROUND(('NEW Reference'!J$6*List!$H695)+'NEW Reference'!J$7,0)</f>
        <v>3893</v>
      </c>
      <c r="R695" s="25">
        <f>ROUND(('NEW Reference'!K$6*List!$H695)+'NEW Reference'!K$7,0)</f>
        <v>4015</v>
      </c>
      <c r="S695" s="25">
        <f>ROUND(('NEW Reference'!L$6*List!$H695)+'NEW Reference'!L$7,0)</f>
        <v>4333</v>
      </c>
      <c r="T695" s="25">
        <f>ROUND(('NEW Reference'!M$6*List!$H695)+'NEW Reference'!M$7,0)</f>
        <v>5175</v>
      </c>
      <c r="U695" s="25">
        <f>ROUND(('NEW Reference'!N$6*List!$H695)+'NEW Reference'!N$7,0)</f>
        <v>20880</v>
      </c>
      <c r="V695" s="26">
        <f>ROUND(('NEW Reference'!O$6*List!$H695)+'NEW Reference'!O$7,0)</f>
        <v>776</v>
      </c>
      <c r="W695" s="26">
        <f>ROUND(('NEW Reference'!P$6*List!$H695)+'NEW Reference'!P$7,0)</f>
        <v>1094</v>
      </c>
      <c r="X695" s="26">
        <f>ROUND(('NEW Reference'!Q$6*List!$H695)+'NEW Reference'!Q$7,0)</f>
        <v>547</v>
      </c>
      <c r="Z695" s="3" t="str">
        <f t="shared" si="35"/>
        <v>PERRY, Illinois</v>
      </c>
      <c r="AA695" s="79" t="s">
        <v>206</v>
      </c>
      <c r="AB695" s="28" t="s">
        <v>91</v>
      </c>
      <c r="AC695" s="23" t="s">
        <v>1066</v>
      </c>
      <c r="AD695" s="29"/>
      <c r="AE695" s="20">
        <f t="shared" si="34"/>
        <v>0.87760000000000005</v>
      </c>
    </row>
    <row r="696" spans="1:31">
      <c r="A696" s="83">
        <v>14820</v>
      </c>
      <c r="B696" s="83">
        <v>17147</v>
      </c>
      <c r="C696" s="85">
        <v>16580</v>
      </c>
      <c r="D696" s="78" t="s">
        <v>342</v>
      </c>
      <c r="E696" s="79" t="s">
        <v>1106</v>
      </c>
      <c r="F696" s="33" t="s">
        <v>1066</v>
      </c>
      <c r="G696" s="24" t="s">
        <v>90</v>
      </c>
      <c r="H696" s="80">
        <f t="shared" si="36"/>
        <v>0.8752000000000002</v>
      </c>
      <c r="I696" s="25">
        <f>ROUND(('NEW Reference'!B$6*List!$H696)+'NEW Reference'!B$7,0)</f>
        <v>1193</v>
      </c>
      <c r="J696" s="25">
        <f>ROUND(('NEW Reference'!C$6*List!$H696)+'NEW Reference'!C$7,0)</f>
        <v>1780</v>
      </c>
      <c r="K696" s="25">
        <f>ROUND(('NEW Reference'!D$6*List!$H696)+'NEW Reference'!D$7,0)</f>
        <v>2132</v>
      </c>
      <c r="L696" s="25">
        <f>ROUND(('NEW Reference'!E$6*List!$H696)+'NEW Reference'!E$7,0)</f>
        <v>2636</v>
      </c>
      <c r="M696" s="25">
        <f>ROUND(('NEW Reference'!F$6*List!$H696)+'NEW Reference'!F$7,0)</f>
        <v>2747</v>
      </c>
      <c r="N696" s="25">
        <f>ROUND(('NEW Reference'!G$6*List!$H696)+'NEW Reference'!G$7,0)</f>
        <v>3109</v>
      </c>
      <c r="O696" s="25">
        <f>ROUND(('NEW Reference'!H$6*List!$H696)+'NEW Reference'!H$7,0)</f>
        <v>3228</v>
      </c>
      <c r="P696" s="25">
        <f>ROUND(('NEW Reference'!I$6*List!$H696)+'NEW Reference'!I$7,0)</f>
        <v>3355</v>
      </c>
      <c r="Q696" s="25">
        <f>ROUND(('NEW Reference'!J$6*List!$H696)+'NEW Reference'!J$7,0)</f>
        <v>3885</v>
      </c>
      <c r="R696" s="25">
        <f>ROUND(('NEW Reference'!K$6*List!$H696)+'NEW Reference'!K$7,0)</f>
        <v>4007</v>
      </c>
      <c r="S696" s="25">
        <f>ROUND(('NEW Reference'!L$6*List!$H696)+'NEW Reference'!L$7,0)</f>
        <v>4324</v>
      </c>
      <c r="T696" s="25">
        <f>ROUND(('NEW Reference'!M$6*List!$H696)+'NEW Reference'!M$7,0)</f>
        <v>5165</v>
      </c>
      <c r="U696" s="25">
        <f>ROUND(('NEW Reference'!N$6*List!$H696)+'NEW Reference'!N$7,0)</f>
        <v>20839</v>
      </c>
      <c r="V696" s="26">
        <f>ROUND(('NEW Reference'!O$6*List!$H696)+'NEW Reference'!O$7,0)</f>
        <v>775</v>
      </c>
      <c r="W696" s="26">
        <f>ROUND(('NEW Reference'!P$6*List!$H696)+'NEW Reference'!P$7,0)</f>
        <v>1092</v>
      </c>
      <c r="X696" s="26">
        <f>ROUND(('NEW Reference'!Q$6*List!$H696)+'NEW Reference'!Q$7,0)</f>
        <v>546</v>
      </c>
      <c r="Z696" s="3" t="str">
        <f t="shared" si="35"/>
        <v>PIATT, Illinois</v>
      </c>
      <c r="AA696" s="79" t="s">
        <v>1106</v>
      </c>
      <c r="AB696" s="28" t="s">
        <v>91</v>
      </c>
      <c r="AC696" s="23" t="s">
        <v>1066</v>
      </c>
      <c r="AD696" s="29"/>
      <c r="AE696" s="20">
        <f t="shared" si="34"/>
        <v>0.8752000000000002</v>
      </c>
    </row>
    <row r="697" spans="1:31">
      <c r="A697" s="83">
        <v>14830</v>
      </c>
      <c r="B697" s="83">
        <v>17149</v>
      </c>
      <c r="C697" s="85">
        <v>99914</v>
      </c>
      <c r="D697" s="78" t="s">
        <v>119</v>
      </c>
      <c r="E697" s="79" t="s">
        <v>210</v>
      </c>
      <c r="F697" s="34" t="s">
        <v>1066</v>
      </c>
      <c r="G697" s="24" t="s">
        <v>97</v>
      </c>
      <c r="H697" s="80">
        <f t="shared" si="36"/>
        <v>0.87760000000000005</v>
      </c>
      <c r="I697" s="25">
        <f>ROUND(('NEW Reference'!B$6*List!$H697)+'NEW Reference'!B$7,0)</f>
        <v>1196</v>
      </c>
      <c r="J697" s="25">
        <f>ROUND(('NEW Reference'!C$6*List!$H697)+'NEW Reference'!C$7,0)</f>
        <v>1783</v>
      </c>
      <c r="K697" s="25">
        <f>ROUND(('NEW Reference'!D$6*List!$H697)+'NEW Reference'!D$7,0)</f>
        <v>2137</v>
      </c>
      <c r="L697" s="25">
        <f>ROUND(('NEW Reference'!E$6*List!$H697)+'NEW Reference'!E$7,0)</f>
        <v>2642</v>
      </c>
      <c r="M697" s="25">
        <f>ROUND(('NEW Reference'!F$6*List!$H697)+'NEW Reference'!F$7,0)</f>
        <v>2752</v>
      </c>
      <c r="N697" s="25">
        <f>ROUND(('NEW Reference'!G$6*List!$H697)+'NEW Reference'!G$7,0)</f>
        <v>3115</v>
      </c>
      <c r="O697" s="25">
        <f>ROUND(('NEW Reference'!H$6*List!$H697)+'NEW Reference'!H$7,0)</f>
        <v>3235</v>
      </c>
      <c r="P697" s="25">
        <f>ROUND(('NEW Reference'!I$6*List!$H697)+'NEW Reference'!I$7,0)</f>
        <v>3362</v>
      </c>
      <c r="Q697" s="25">
        <f>ROUND(('NEW Reference'!J$6*List!$H697)+'NEW Reference'!J$7,0)</f>
        <v>3893</v>
      </c>
      <c r="R697" s="25">
        <f>ROUND(('NEW Reference'!K$6*List!$H697)+'NEW Reference'!K$7,0)</f>
        <v>4015</v>
      </c>
      <c r="S697" s="25">
        <f>ROUND(('NEW Reference'!L$6*List!$H697)+'NEW Reference'!L$7,0)</f>
        <v>4333</v>
      </c>
      <c r="T697" s="25">
        <f>ROUND(('NEW Reference'!M$6*List!$H697)+'NEW Reference'!M$7,0)</f>
        <v>5175</v>
      </c>
      <c r="U697" s="25">
        <f>ROUND(('NEW Reference'!N$6*List!$H697)+'NEW Reference'!N$7,0)</f>
        <v>20880</v>
      </c>
      <c r="V697" s="26">
        <f>ROUND(('NEW Reference'!O$6*List!$H697)+'NEW Reference'!O$7,0)</f>
        <v>776</v>
      </c>
      <c r="W697" s="26">
        <f>ROUND(('NEW Reference'!P$6*List!$H697)+'NEW Reference'!P$7,0)</f>
        <v>1094</v>
      </c>
      <c r="X697" s="26">
        <f>ROUND(('NEW Reference'!Q$6*List!$H697)+'NEW Reference'!Q$7,0)</f>
        <v>547</v>
      </c>
      <c r="Z697" s="3" t="str">
        <f t="shared" si="35"/>
        <v>PIKE, Illinois</v>
      </c>
      <c r="AA697" s="79" t="s">
        <v>210</v>
      </c>
      <c r="AB697" s="28" t="s">
        <v>91</v>
      </c>
      <c r="AC697" s="23" t="s">
        <v>1066</v>
      </c>
      <c r="AD697" s="29"/>
      <c r="AE697" s="20">
        <f t="shared" si="34"/>
        <v>0.87760000000000005</v>
      </c>
    </row>
    <row r="698" spans="1:31">
      <c r="A698" s="83">
        <v>14831</v>
      </c>
      <c r="B698" s="83">
        <v>17151</v>
      </c>
      <c r="C698" s="85">
        <v>99914</v>
      </c>
      <c r="D698" s="78" t="s">
        <v>119</v>
      </c>
      <c r="E698" s="79" t="s">
        <v>436</v>
      </c>
      <c r="F698" s="34" t="s">
        <v>1066</v>
      </c>
      <c r="G698" s="24" t="s">
        <v>97</v>
      </c>
      <c r="H698" s="80">
        <f t="shared" si="36"/>
        <v>0.87760000000000005</v>
      </c>
      <c r="I698" s="25">
        <f>ROUND(('NEW Reference'!B$6*List!$H698)+'NEW Reference'!B$7,0)</f>
        <v>1196</v>
      </c>
      <c r="J698" s="25">
        <f>ROUND(('NEW Reference'!C$6*List!$H698)+'NEW Reference'!C$7,0)</f>
        <v>1783</v>
      </c>
      <c r="K698" s="25">
        <f>ROUND(('NEW Reference'!D$6*List!$H698)+'NEW Reference'!D$7,0)</f>
        <v>2137</v>
      </c>
      <c r="L698" s="25">
        <f>ROUND(('NEW Reference'!E$6*List!$H698)+'NEW Reference'!E$7,0)</f>
        <v>2642</v>
      </c>
      <c r="M698" s="25">
        <f>ROUND(('NEW Reference'!F$6*List!$H698)+'NEW Reference'!F$7,0)</f>
        <v>2752</v>
      </c>
      <c r="N698" s="25">
        <f>ROUND(('NEW Reference'!G$6*List!$H698)+'NEW Reference'!G$7,0)</f>
        <v>3115</v>
      </c>
      <c r="O698" s="25">
        <f>ROUND(('NEW Reference'!H$6*List!$H698)+'NEW Reference'!H$7,0)</f>
        <v>3235</v>
      </c>
      <c r="P698" s="25">
        <f>ROUND(('NEW Reference'!I$6*List!$H698)+'NEW Reference'!I$7,0)</f>
        <v>3362</v>
      </c>
      <c r="Q698" s="25">
        <f>ROUND(('NEW Reference'!J$6*List!$H698)+'NEW Reference'!J$7,0)</f>
        <v>3893</v>
      </c>
      <c r="R698" s="25">
        <f>ROUND(('NEW Reference'!K$6*List!$H698)+'NEW Reference'!K$7,0)</f>
        <v>4015</v>
      </c>
      <c r="S698" s="25">
        <f>ROUND(('NEW Reference'!L$6*List!$H698)+'NEW Reference'!L$7,0)</f>
        <v>4333</v>
      </c>
      <c r="T698" s="25">
        <f>ROUND(('NEW Reference'!M$6*List!$H698)+'NEW Reference'!M$7,0)</f>
        <v>5175</v>
      </c>
      <c r="U698" s="25">
        <f>ROUND(('NEW Reference'!N$6*List!$H698)+'NEW Reference'!N$7,0)</f>
        <v>20880</v>
      </c>
      <c r="V698" s="26">
        <f>ROUND(('NEW Reference'!O$6*List!$H698)+'NEW Reference'!O$7,0)</f>
        <v>776</v>
      </c>
      <c r="W698" s="26">
        <f>ROUND(('NEW Reference'!P$6*List!$H698)+'NEW Reference'!P$7,0)</f>
        <v>1094</v>
      </c>
      <c r="X698" s="26">
        <f>ROUND(('NEW Reference'!Q$6*List!$H698)+'NEW Reference'!Q$7,0)</f>
        <v>547</v>
      </c>
      <c r="Z698" s="3" t="str">
        <f t="shared" si="35"/>
        <v>POPE, Illinois</v>
      </c>
      <c r="AA698" s="79" t="s">
        <v>436</v>
      </c>
      <c r="AB698" s="28" t="s">
        <v>91</v>
      </c>
      <c r="AC698" s="23" t="s">
        <v>1066</v>
      </c>
      <c r="AD698" s="29"/>
      <c r="AE698" s="20">
        <f t="shared" si="34"/>
        <v>0.87760000000000005</v>
      </c>
    </row>
    <row r="699" spans="1:31">
      <c r="A699" s="83">
        <v>14850</v>
      </c>
      <c r="B699" s="83">
        <v>17153</v>
      </c>
      <c r="C699" s="85">
        <v>99914</v>
      </c>
      <c r="D699" s="78" t="s">
        <v>119</v>
      </c>
      <c r="E699" s="79" t="s">
        <v>440</v>
      </c>
      <c r="F699" s="34" t="s">
        <v>1066</v>
      </c>
      <c r="G699" s="24" t="s">
        <v>97</v>
      </c>
      <c r="H699" s="80">
        <f t="shared" si="36"/>
        <v>0.87760000000000005</v>
      </c>
      <c r="I699" s="25">
        <f>ROUND(('NEW Reference'!B$6*List!$H699)+'NEW Reference'!B$7,0)</f>
        <v>1196</v>
      </c>
      <c r="J699" s="25">
        <f>ROUND(('NEW Reference'!C$6*List!$H699)+'NEW Reference'!C$7,0)</f>
        <v>1783</v>
      </c>
      <c r="K699" s="25">
        <f>ROUND(('NEW Reference'!D$6*List!$H699)+'NEW Reference'!D$7,0)</f>
        <v>2137</v>
      </c>
      <c r="L699" s="25">
        <f>ROUND(('NEW Reference'!E$6*List!$H699)+'NEW Reference'!E$7,0)</f>
        <v>2642</v>
      </c>
      <c r="M699" s="25">
        <f>ROUND(('NEW Reference'!F$6*List!$H699)+'NEW Reference'!F$7,0)</f>
        <v>2752</v>
      </c>
      <c r="N699" s="25">
        <f>ROUND(('NEW Reference'!G$6*List!$H699)+'NEW Reference'!G$7,0)</f>
        <v>3115</v>
      </c>
      <c r="O699" s="25">
        <f>ROUND(('NEW Reference'!H$6*List!$H699)+'NEW Reference'!H$7,0)</f>
        <v>3235</v>
      </c>
      <c r="P699" s="25">
        <f>ROUND(('NEW Reference'!I$6*List!$H699)+'NEW Reference'!I$7,0)</f>
        <v>3362</v>
      </c>
      <c r="Q699" s="25">
        <f>ROUND(('NEW Reference'!J$6*List!$H699)+'NEW Reference'!J$7,0)</f>
        <v>3893</v>
      </c>
      <c r="R699" s="25">
        <f>ROUND(('NEW Reference'!K$6*List!$H699)+'NEW Reference'!K$7,0)</f>
        <v>4015</v>
      </c>
      <c r="S699" s="25">
        <f>ROUND(('NEW Reference'!L$6*List!$H699)+'NEW Reference'!L$7,0)</f>
        <v>4333</v>
      </c>
      <c r="T699" s="25">
        <f>ROUND(('NEW Reference'!M$6*List!$H699)+'NEW Reference'!M$7,0)</f>
        <v>5175</v>
      </c>
      <c r="U699" s="25">
        <f>ROUND(('NEW Reference'!N$6*List!$H699)+'NEW Reference'!N$7,0)</f>
        <v>20880</v>
      </c>
      <c r="V699" s="26">
        <f>ROUND(('NEW Reference'!O$6*List!$H699)+'NEW Reference'!O$7,0)</f>
        <v>776</v>
      </c>
      <c r="W699" s="26">
        <f>ROUND(('NEW Reference'!P$6*List!$H699)+'NEW Reference'!P$7,0)</f>
        <v>1094</v>
      </c>
      <c r="X699" s="26">
        <f>ROUND(('NEW Reference'!Q$6*List!$H699)+'NEW Reference'!Q$7,0)</f>
        <v>547</v>
      </c>
      <c r="Z699" s="3" t="str">
        <f t="shared" si="35"/>
        <v>PULASKI, Illinois</v>
      </c>
      <c r="AA699" s="79" t="s">
        <v>440</v>
      </c>
      <c r="AB699" s="28" t="s">
        <v>91</v>
      </c>
      <c r="AC699" s="23" t="s">
        <v>1066</v>
      </c>
      <c r="AD699" s="29"/>
      <c r="AE699" s="20">
        <f t="shared" si="34"/>
        <v>0.87760000000000005</v>
      </c>
    </row>
    <row r="700" spans="1:31">
      <c r="A700" s="83">
        <v>14860</v>
      </c>
      <c r="B700" s="83">
        <v>17155</v>
      </c>
      <c r="C700" s="85">
        <v>99914</v>
      </c>
      <c r="D700" s="78" t="s">
        <v>119</v>
      </c>
      <c r="E700" s="79" t="s">
        <v>842</v>
      </c>
      <c r="F700" s="34" t="s">
        <v>1066</v>
      </c>
      <c r="G700" s="24" t="s">
        <v>97</v>
      </c>
      <c r="H700" s="80">
        <f t="shared" si="36"/>
        <v>0.87760000000000005</v>
      </c>
      <c r="I700" s="25">
        <f>ROUND(('NEW Reference'!B$6*List!$H700)+'NEW Reference'!B$7,0)</f>
        <v>1196</v>
      </c>
      <c r="J700" s="25">
        <f>ROUND(('NEW Reference'!C$6*List!$H700)+'NEW Reference'!C$7,0)</f>
        <v>1783</v>
      </c>
      <c r="K700" s="25">
        <f>ROUND(('NEW Reference'!D$6*List!$H700)+'NEW Reference'!D$7,0)</f>
        <v>2137</v>
      </c>
      <c r="L700" s="25">
        <f>ROUND(('NEW Reference'!E$6*List!$H700)+'NEW Reference'!E$7,0)</f>
        <v>2642</v>
      </c>
      <c r="M700" s="25">
        <f>ROUND(('NEW Reference'!F$6*List!$H700)+'NEW Reference'!F$7,0)</f>
        <v>2752</v>
      </c>
      <c r="N700" s="25">
        <f>ROUND(('NEW Reference'!G$6*List!$H700)+'NEW Reference'!G$7,0)</f>
        <v>3115</v>
      </c>
      <c r="O700" s="25">
        <f>ROUND(('NEW Reference'!H$6*List!$H700)+'NEW Reference'!H$7,0)</f>
        <v>3235</v>
      </c>
      <c r="P700" s="25">
        <f>ROUND(('NEW Reference'!I$6*List!$H700)+'NEW Reference'!I$7,0)</f>
        <v>3362</v>
      </c>
      <c r="Q700" s="25">
        <f>ROUND(('NEW Reference'!J$6*List!$H700)+'NEW Reference'!J$7,0)</f>
        <v>3893</v>
      </c>
      <c r="R700" s="25">
        <f>ROUND(('NEW Reference'!K$6*List!$H700)+'NEW Reference'!K$7,0)</f>
        <v>4015</v>
      </c>
      <c r="S700" s="25">
        <f>ROUND(('NEW Reference'!L$6*List!$H700)+'NEW Reference'!L$7,0)</f>
        <v>4333</v>
      </c>
      <c r="T700" s="25">
        <f>ROUND(('NEW Reference'!M$6*List!$H700)+'NEW Reference'!M$7,0)</f>
        <v>5175</v>
      </c>
      <c r="U700" s="25">
        <f>ROUND(('NEW Reference'!N$6*List!$H700)+'NEW Reference'!N$7,0)</f>
        <v>20880</v>
      </c>
      <c r="V700" s="26">
        <f>ROUND(('NEW Reference'!O$6*List!$H700)+'NEW Reference'!O$7,0)</f>
        <v>776</v>
      </c>
      <c r="W700" s="26">
        <f>ROUND(('NEW Reference'!P$6*List!$H700)+'NEW Reference'!P$7,0)</f>
        <v>1094</v>
      </c>
      <c r="X700" s="26">
        <f>ROUND(('NEW Reference'!Q$6*List!$H700)+'NEW Reference'!Q$7,0)</f>
        <v>547</v>
      </c>
      <c r="Z700" s="3" t="str">
        <f t="shared" si="35"/>
        <v>PUTNAM, Illinois</v>
      </c>
      <c r="AA700" s="79" t="s">
        <v>842</v>
      </c>
      <c r="AB700" s="28" t="s">
        <v>91</v>
      </c>
      <c r="AC700" s="30" t="s">
        <v>1066</v>
      </c>
      <c r="AD700" s="31"/>
      <c r="AE700" s="20">
        <f t="shared" si="34"/>
        <v>0.87760000000000005</v>
      </c>
    </row>
    <row r="701" spans="1:31">
      <c r="A701" s="83">
        <v>14870</v>
      </c>
      <c r="B701" s="83">
        <v>17157</v>
      </c>
      <c r="C701" s="85">
        <v>99914</v>
      </c>
      <c r="D701" s="78" t="s">
        <v>119</v>
      </c>
      <c r="E701" s="79" t="s">
        <v>212</v>
      </c>
      <c r="F701" s="34" t="s">
        <v>1066</v>
      </c>
      <c r="G701" s="24" t="s">
        <v>97</v>
      </c>
      <c r="H701" s="80">
        <f t="shared" si="36"/>
        <v>0.87760000000000005</v>
      </c>
      <c r="I701" s="25">
        <f>ROUND(('NEW Reference'!B$6*List!$H701)+'NEW Reference'!B$7,0)</f>
        <v>1196</v>
      </c>
      <c r="J701" s="25">
        <f>ROUND(('NEW Reference'!C$6*List!$H701)+'NEW Reference'!C$7,0)</f>
        <v>1783</v>
      </c>
      <c r="K701" s="25">
        <f>ROUND(('NEW Reference'!D$6*List!$H701)+'NEW Reference'!D$7,0)</f>
        <v>2137</v>
      </c>
      <c r="L701" s="25">
        <f>ROUND(('NEW Reference'!E$6*List!$H701)+'NEW Reference'!E$7,0)</f>
        <v>2642</v>
      </c>
      <c r="M701" s="25">
        <f>ROUND(('NEW Reference'!F$6*List!$H701)+'NEW Reference'!F$7,0)</f>
        <v>2752</v>
      </c>
      <c r="N701" s="25">
        <f>ROUND(('NEW Reference'!G$6*List!$H701)+'NEW Reference'!G$7,0)</f>
        <v>3115</v>
      </c>
      <c r="O701" s="25">
        <f>ROUND(('NEW Reference'!H$6*List!$H701)+'NEW Reference'!H$7,0)</f>
        <v>3235</v>
      </c>
      <c r="P701" s="25">
        <f>ROUND(('NEW Reference'!I$6*List!$H701)+'NEW Reference'!I$7,0)</f>
        <v>3362</v>
      </c>
      <c r="Q701" s="25">
        <f>ROUND(('NEW Reference'!J$6*List!$H701)+'NEW Reference'!J$7,0)</f>
        <v>3893</v>
      </c>
      <c r="R701" s="25">
        <f>ROUND(('NEW Reference'!K$6*List!$H701)+'NEW Reference'!K$7,0)</f>
        <v>4015</v>
      </c>
      <c r="S701" s="25">
        <f>ROUND(('NEW Reference'!L$6*List!$H701)+'NEW Reference'!L$7,0)</f>
        <v>4333</v>
      </c>
      <c r="T701" s="25">
        <f>ROUND(('NEW Reference'!M$6*List!$H701)+'NEW Reference'!M$7,0)</f>
        <v>5175</v>
      </c>
      <c r="U701" s="25">
        <f>ROUND(('NEW Reference'!N$6*List!$H701)+'NEW Reference'!N$7,0)</f>
        <v>20880</v>
      </c>
      <c r="V701" s="26">
        <f>ROUND(('NEW Reference'!O$6*List!$H701)+'NEW Reference'!O$7,0)</f>
        <v>776</v>
      </c>
      <c r="W701" s="26">
        <f>ROUND(('NEW Reference'!P$6*List!$H701)+'NEW Reference'!P$7,0)</f>
        <v>1094</v>
      </c>
      <c r="X701" s="26">
        <f>ROUND(('NEW Reference'!Q$6*List!$H701)+'NEW Reference'!Q$7,0)</f>
        <v>547</v>
      </c>
      <c r="Z701" s="3" t="str">
        <f t="shared" si="35"/>
        <v>RANDOLPH, Illinois</v>
      </c>
      <c r="AA701" s="79" t="s">
        <v>212</v>
      </c>
      <c r="AB701" s="28" t="s">
        <v>91</v>
      </c>
      <c r="AC701" s="30" t="s">
        <v>1066</v>
      </c>
      <c r="AD701" s="31"/>
      <c r="AE701" s="20">
        <f t="shared" si="34"/>
        <v>0.87760000000000005</v>
      </c>
    </row>
    <row r="702" spans="1:31">
      <c r="A702" s="83">
        <v>14880</v>
      </c>
      <c r="B702" s="83">
        <v>17159</v>
      </c>
      <c r="C702" s="85">
        <v>99914</v>
      </c>
      <c r="D702" s="78" t="s">
        <v>119</v>
      </c>
      <c r="E702" s="79" t="s">
        <v>1107</v>
      </c>
      <c r="F702" s="34" t="s">
        <v>1066</v>
      </c>
      <c r="G702" s="24" t="s">
        <v>97</v>
      </c>
      <c r="H702" s="80">
        <f t="shared" si="36"/>
        <v>0.87760000000000005</v>
      </c>
      <c r="I702" s="25">
        <f>ROUND(('NEW Reference'!B$6*List!$H702)+'NEW Reference'!B$7,0)</f>
        <v>1196</v>
      </c>
      <c r="J702" s="25">
        <f>ROUND(('NEW Reference'!C$6*List!$H702)+'NEW Reference'!C$7,0)</f>
        <v>1783</v>
      </c>
      <c r="K702" s="25">
        <f>ROUND(('NEW Reference'!D$6*List!$H702)+'NEW Reference'!D$7,0)</f>
        <v>2137</v>
      </c>
      <c r="L702" s="25">
        <f>ROUND(('NEW Reference'!E$6*List!$H702)+'NEW Reference'!E$7,0)</f>
        <v>2642</v>
      </c>
      <c r="M702" s="25">
        <f>ROUND(('NEW Reference'!F$6*List!$H702)+'NEW Reference'!F$7,0)</f>
        <v>2752</v>
      </c>
      <c r="N702" s="25">
        <f>ROUND(('NEW Reference'!G$6*List!$H702)+'NEW Reference'!G$7,0)</f>
        <v>3115</v>
      </c>
      <c r="O702" s="25">
        <f>ROUND(('NEW Reference'!H$6*List!$H702)+'NEW Reference'!H$7,0)</f>
        <v>3235</v>
      </c>
      <c r="P702" s="25">
        <f>ROUND(('NEW Reference'!I$6*List!$H702)+'NEW Reference'!I$7,0)</f>
        <v>3362</v>
      </c>
      <c r="Q702" s="25">
        <f>ROUND(('NEW Reference'!J$6*List!$H702)+'NEW Reference'!J$7,0)</f>
        <v>3893</v>
      </c>
      <c r="R702" s="25">
        <f>ROUND(('NEW Reference'!K$6*List!$H702)+'NEW Reference'!K$7,0)</f>
        <v>4015</v>
      </c>
      <c r="S702" s="25">
        <f>ROUND(('NEW Reference'!L$6*List!$H702)+'NEW Reference'!L$7,0)</f>
        <v>4333</v>
      </c>
      <c r="T702" s="25">
        <f>ROUND(('NEW Reference'!M$6*List!$H702)+'NEW Reference'!M$7,0)</f>
        <v>5175</v>
      </c>
      <c r="U702" s="25">
        <f>ROUND(('NEW Reference'!N$6*List!$H702)+'NEW Reference'!N$7,0)</f>
        <v>20880</v>
      </c>
      <c r="V702" s="26">
        <f>ROUND(('NEW Reference'!O$6*List!$H702)+'NEW Reference'!O$7,0)</f>
        <v>776</v>
      </c>
      <c r="W702" s="26">
        <f>ROUND(('NEW Reference'!P$6*List!$H702)+'NEW Reference'!P$7,0)</f>
        <v>1094</v>
      </c>
      <c r="X702" s="26">
        <f>ROUND(('NEW Reference'!Q$6*List!$H702)+'NEW Reference'!Q$7,0)</f>
        <v>547</v>
      </c>
      <c r="Z702" s="3" t="str">
        <f t="shared" si="35"/>
        <v>RICHLAND, Illinois</v>
      </c>
      <c r="AA702" s="79" t="s">
        <v>1107</v>
      </c>
      <c r="AB702" s="28" t="s">
        <v>91</v>
      </c>
      <c r="AC702" s="30" t="s">
        <v>1066</v>
      </c>
      <c r="AD702" s="31"/>
      <c r="AE702" s="20">
        <f t="shared" si="34"/>
        <v>0.87760000000000005</v>
      </c>
    </row>
    <row r="703" spans="1:31">
      <c r="A703" s="83">
        <v>14890</v>
      </c>
      <c r="B703" s="83">
        <v>17161</v>
      </c>
      <c r="C703" s="85">
        <v>19340</v>
      </c>
      <c r="D703" s="78" t="s">
        <v>395</v>
      </c>
      <c r="E703" s="79" t="s">
        <v>1108</v>
      </c>
      <c r="F703" s="33" t="s">
        <v>1066</v>
      </c>
      <c r="G703" s="24" t="s">
        <v>90</v>
      </c>
      <c r="H703" s="80">
        <f t="shared" si="36"/>
        <v>0.78580000000000005</v>
      </c>
      <c r="I703" s="25">
        <f>ROUND(('NEW Reference'!B$6*List!$H703)+'NEW Reference'!B$7,0)</f>
        <v>1105</v>
      </c>
      <c r="J703" s="25">
        <f>ROUND(('NEW Reference'!C$6*List!$H703)+'NEW Reference'!C$7,0)</f>
        <v>1648</v>
      </c>
      <c r="K703" s="25">
        <f>ROUND(('NEW Reference'!D$6*List!$H703)+'NEW Reference'!D$7,0)</f>
        <v>1975</v>
      </c>
      <c r="L703" s="25">
        <f>ROUND(('NEW Reference'!E$6*List!$H703)+'NEW Reference'!E$7,0)</f>
        <v>2442</v>
      </c>
      <c r="M703" s="25">
        <f>ROUND(('NEW Reference'!F$6*List!$H703)+'NEW Reference'!F$7,0)</f>
        <v>2544</v>
      </c>
      <c r="N703" s="25">
        <f>ROUND(('NEW Reference'!G$6*List!$H703)+'NEW Reference'!G$7,0)</f>
        <v>2880</v>
      </c>
      <c r="O703" s="25">
        <f>ROUND(('NEW Reference'!H$6*List!$H703)+'NEW Reference'!H$7,0)</f>
        <v>2990</v>
      </c>
      <c r="P703" s="25">
        <f>ROUND(('NEW Reference'!I$6*List!$H703)+'NEW Reference'!I$7,0)</f>
        <v>3107</v>
      </c>
      <c r="Q703" s="25">
        <f>ROUND(('NEW Reference'!J$6*List!$H703)+'NEW Reference'!J$7,0)</f>
        <v>3598</v>
      </c>
      <c r="R703" s="25">
        <f>ROUND(('NEW Reference'!K$6*List!$H703)+'NEW Reference'!K$7,0)</f>
        <v>3711</v>
      </c>
      <c r="S703" s="25">
        <f>ROUND(('NEW Reference'!L$6*List!$H703)+'NEW Reference'!L$7,0)</f>
        <v>4005</v>
      </c>
      <c r="T703" s="25">
        <f>ROUND(('NEW Reference'!M$6*List!$H703)+'NEW Reference'!M$7,0)</f>
        <v>4783</v>
      </c>
      <c r="U703" s="25">
        <f>ROUND(('NEW Reference'!N$6*List!$H703)+'NEW Reference'!N$7,0)</f>
        <v>19300</v>
      </c>
      <c r="V703" s="26">
        <f>ROUND(('NEW Reference'!O$6*List!$H703)+'NEW Reference'!O$7,0)</f>
        <v>717</v>
      </c>
      <c r="W703" s="26">
        <f>ROUND(('NEW Reference'!P$6*List!$H703)+'NEW Reference'!P$7,0)</f>
        <v>1011</v>
      </c>
      <c r="X703" s="26">
        <f>ROUND(('NEW Reference'!Q$6*List!$H703)+'NEW Reference'!Q$7,0)</f>
        <v>506</v>
      </c>
      <c r="Z703" s="3" t="str">
        <f t="shared" si="35"/>
        <v>ROCK ISLAND, Illinois</v>
      </c>
      <c r="AA703" s="79" t="s">
        <v>1108</v>
      </c>
      <c r="AB703" s="28" t="s">
        <v>91</v>
      </c>
      <c r="AC703" s="30" t="s">
        <v>1066</v>
      </c>
      <c r="AD703" s="31"/>
      <c r="AE703" s="20">
        <f t="shared" si="34"/>
        <v>0.78580000000000005</v>
      </c>
    </row>
    <row r="704" spans="1:31">
      <c r="A704" s="83">
        <v>14900</v>
      </c>
      <c r="B704" s="83">
        <v>17163</v>
      </c>
      <c r="C704" s="85">
        <v>41180</v>
      </c>
      <c r="D704" s="78" t="s">
        <v>837</v>
      </c>
      <c r="E704" s="79" t="s">
        <v>217</v>
      </c>
      <c r="F704" s="33" t="s">
        <v>1066</v>
      </c>
      <c r="G704" s="24" t="s">
        <v>90</v>
      </c>
      <c r="H704" s="80">
        <f t="shared" si="36"/>
        <v>0.97709999999999997</v>
      </c>
      <c r="I704" s="25">
        <f>ROUND(('NEW Reference'!B$6*List!$H704)+'NEW Reference'!B$7,0)</f>
        <v>1294</v>
      </c>
      <c r="J704" s="25">
        <f>ROUND(('NEW Reference'!C$6*List!$H704)+'NEW Reference'!C$7,0)</f>
        <v>1930</v>
      </c>
      <c r="K704" s="25">
        <f>ROUND(('NEW Reference'!D$6*List!$H704)+'NEW Reference'!D$7,0)</f>
        <v>2312</v>
      </c>
      <c r="L704" s="25">
        <f>ROUND(('NEW Reference'!E$6*List!$H704)+'NEW Reference'!E$7,0)</f>
        <v>2858</v>
      </c>
      <c r="M704" s="25">
        <f>ROUND(('NEW Reference'!F$6*List!$H704)+'NEW Reference'!F$7,0)</f>
        <v>2978</v>
      </c>
      <c r="N704" s="25">
        <f>ROUND(('NEW Reference'!G$6*List!$H704)+'NEW Reference'!G$7,0)</f>
        <v>3371</v>
      </c>
      <c r="O704" s="25">
        <f>ROUND(('NEW Reference'!H$6*List!$H704)+'NEW Reference'!H$7,0)</f>
        <v>3500</v>
      </c>
      <c r="P704" s="25">
        <f>ROUND(('NEW Reference'!I$6*List!$H704)+'NEW Reference'!I$7,0)</f>
        <v>3637</v>
      </c>
      <c r="Q704" s="25">
        <f>ROUND(('NEW Reference'!J$6*List!$H704)+'NEW Reference'!J$7,0)</f>
        <v>4212</v>
      </c>
      <c r="R704" s="25">
        <f>ROUND(('NEW Reference'!K$6*List!$H704)+'NEW Reference'!K$7,0)</f>
        <v>4345</v>
      </c>
      <c r="S704" s="25">
        <f>ROUND(('NEW Reference'!L$6*List!$H704)+'NEW Reference'!L$7,0)</f>
        <v>4688</v>
      </c>
      <c r="T704" s="25">
        <f>ROUND(('NEW Reference'!M$6*List!$H704)+'NEW Reference'!M$7,0)</f>
        <v>5599</v>
      </c>
      <c r="U704" s="25">
        <f>ROUND(('NEW Reference'!N$6*List!$H704)+'NEW Reference'!N$7,0)</f>
        <v>22593</v>
      </c>
      <c r="V704" s="26">
        <f>ROUND(('NEW Reference'!O$6*List!$H704)+'NEW Reference'!O$7,0)</f>
        <v>840</v>
      </c>
      <c r="W704" s="26">
        <f>ROUND(('NEW Reference'!P$6*List!$H704)+'NEW Reference'!P$7,0)</f>
        <v>1184</v>
      </c>
      <c r="X704" s="26">
        <f>ROUND(('NEW Reference'!Q$6*List!$H704)+'NEW Reference'!Q$7,0)</f>
        <v>592</v>
      </c>
      <c r="Z704" s="3" t="str">
        <f t="shared" si="35"/>
        <v>ST. CLAIR, Illinois</v>
      </c>
      <c r="AA704" s="79" t="s">
        <v>217</v>
      </c>
      <c r="AB704" s="28" t="s">
        <v>91</v>
      </c>
      <c r="AC704" s="23" t="s">
        <v>1066</v>
      </c>
      <c r="AD704" s="29"/>
      <c r="AE704" s="20">
        <f t="shared" si="34"/>
        <v>0.97709999999999997</v>
      </c>
    </row>
    <row r="705" spans="1:35">
      <c r="A705" s="83">
        <v>14910</v>
      </c>
      <c r="B705" s="83">
        <v>17165</v>
      </c>
      <c r="C705" s="85">
        <v>99914</v>
      </c>
      <c r="D705" s="78" t="s">
        <v>119</v>
      </c>
      <c r="E705" s="79" t="s">
        <v>443</v>
      </c>
      <c r="F705" s="34" t="s">
        <v>1066</v>
      </c>
      <c r="G705" s="24" t="s">
        <v>97</v>
      </c>
      <c r="H705" s="80">
        <f t="shared" si="36"/>
        <v>0.87760000000000005</v>
      </c>
      <c r="I705" s="25">
        <f>ROUND(('NEW Reference'!B$6*List!$H705)+'NEW Reference'!B$7,0)</f>
        <v>1196</v>
      </c>
      <c r="J705" s="25">
        <f>ROUND(('NEW Reference'!C$6*List!$H705)+'NEW Reference'!C$7,0)</f>
        <v>1783</v>
      </c>
      <c r="K705" s="25">
        <f>ROUND(('NEW Reference'!D$6*List!$H705)+'NEW Reference'!D$7,0)</f>
        <v>2137</v>
      </c>
      <c r="L705" s="25">
        <f>ROUND(('NEW Reference'!E$6*List!$H705)+'NEW Reference'!E$7,0)</f>
        <v>2642</v>
      </c>
      <c r="M705" s="25">
        <f>ROUND(('NEW Reference'!F$6*List!$H705)+'NEW Reference'!F$7,0)</f>
        <v>2752</v>
      </c>
      <c r="N705" s="25">
        <f>ROUND(('NEW Reference'!G$6*List!$H705)+'NEW Reference'!G$7,0)</f>
        <v>3115</v>
      </c>
      <c r="O705" s="25">
        <f>ROUND(('NEW Reference'!H$6*List!$H705)+'NEW Reference'!H$7,0)</f>
        <v>3235</v>
      </c>
      <c r="P705" s="25">
        <f>ROUND(('NEW Reference'!I$6*List!$H705)+'NEW Reference'!I$7,0)</f>
        <v>3362</v>
      </c>
      <c r="Q705" s="25">
        <f>ROUND(('NEW Reference'!J$6*List!$H705)+'NEW Reference'!J$7,0)</f>
        <v>3893</v>
      </c>
      <c r="R705" s="25">
        <f>ROUND(('NEW Reference'!K$6*List!$H705)+'NEW Reference'!K$7,0)</f>
        <v>4015</v>
      </c>
      <c r="S705" s="25">
        <f>ROUND(('NEW Reference'!L$6*List!$H705)+'NEW Reference'!L$7,0)</f>
        <v>4333</v>
      </c>
      <c r="T705" s="25">
        <f>ROUND(('NEW Reference'!M$6*List!$H705)+'NEW Reference'!M$7,0)</f>
        <v>5175</v>
      </c>
      <c r="U705" s="25">
        <f>ROUND(('NEW Reference'!N$6*List!$H705)+'NEW Reference'!N$7,0)</f>
        <v>20880</v>
      </c>
      <c r="V705" s="26">
        <f>ROUND(('NEW Reference'!O$6*List!$H705)+'NEW Reference'!O$7,0)</f>
        <v>776</v>
      </c>
      <c r="W705" s="26">
        <f>ROUND(('NEW Reference'!P$6*List!$H705)+'NEW Reference'!P$7,0)</f>
        <v>1094</v>
      </c>
      <c r="X705" s="26">
        <f>ROUND(('NEW Reference'!Q$6*List!$H705)+'NEW Reference'!Q$7,0)</f>
        <v>547</v>
      </c>
      <c r="Z705" s="3" t="str">
        <f t="shared" si="35"/>
        <v>SALINE, Illinois</v>
      </c>
      <c r="AA705" s="79" t="s">
        <v>443</v>
      </c>
      <c r="AB705" s="28" t="s">
        <v>91</v>
      </c>
      <c r="AC705" s="30" t="s">
        <v>1066</v>
      </c>
      <c r="AD705" s="31"/>
      <c r="AE705" s="20">
        <f t="shared" si="34"/>
        <v>0.87760000000000005</v>
      </c>
    </row>
    <row r="706" spans="1:35">
      <c r="A706" s="83">
        <v>14920</v>
      </c>
      <c r="B706" s="83">
        <v>17167</v>
      </c>
      <c r="C706" s="85">
        <v>44100</v>
      </c>
      <c r="D706" s="78" t="s">
        <v>890</v>
      </c>
      <c r="E706" s="79" t="s">
        <v>1109</v>
      </c>
      <c r="F706" s="33" t="s">
        <v>1066</v>
      </c>
      <c r="G706" s="24" t="s">
        <v>90</v>
      </c>
      <c r="H706" s="80">
        <f t="shared" si="36"/>
        <v>0.96360000000000001</v>
      </c>
      <c r="I706" s="25">
        <f>ROUND(('NEW Reference'!B$6*List!$H706)+'NEW Reference'!B$7,0)</f>
        <v>1281</v>
      </c>
      <c r="J706" s="25">
        <f>ROUND(('NEW Reference'!C$6*List!$H706)+'NEW Reference'!C$7,0)</f>
        <v>1910</v>
      </c>
      <c r="K706" s="25">
        <f>ROUND(('NEW Reference'!D$6*List!$H706)+'NEW Reference'!D$7,0)</f>
        <v>2288</v>
      </c>
      <c r="L706" s="25">
        <f>ROUND(('NEW Reference'!E$6*List!$H706)+'NEW Reference'!E$7,0)</f>
        <v>2829</v>
      </c>
      <c r="M706" s="25">
        <f>ROUND(('NEW Reference'!F$6*List!$H706)+'NEW Reference'!F$7,0)</f>
        <v>2947</v>
      </c>
      <c r="N706" s="25">
        <f>ROUND(('NEW Reference'!G$6*List!$H706)+'NEW Reference'!G$7,0)</f>
        <v>3336</v>
      </c>
      <c r="O706" s="25">
        <f>ROUND(('NEW Reference'!H$6*List!$H706)+'NEW Reference'!H$7,0)</f>
        <v>3464</v>
      </c>
      <c r="P706" s="25">
        <f>ROUND(('NEW Reference'!I$6*List!$H706)+'NEW Reference'!I$7,0)</f>
        <v>3600</v>
      </c>
      <c r="Q706" s="25">
        <f>ROUND(('NEW Reference'!J$6*List!$H706)+'NEW Reference'!J$7,0)</f>
        <v>4169</v>
      </c>
      <c r="R706" s="25">
        <f>ROUND(('NEW Reference'!K$6*List!$H706)+'NEW Reference'!K$7,0)</f>
        <v>4300</v>
      </c>
      <c r="S706" s="25">
        <f>ROUND(('NEW Reference'!L$6*List!$H706)+'NEW Reference'!L$7,0)</f>
        <v>4640</v>
      </c>
      <c r="T706" s="25">
        <f>ROUND(('NEW Reference'!M$6*List!$H706)+'NEW Reference'!M$7,0)</f>
        <v>5542</v>
      </c>
      <c r="U706" s="25">
        <f>ROUND(('NEW Reference'!N$6*List!$H706)+'NEW Reference'!N$7,0)</f>
        <v>22361</v>
      </c>
      <c r="V706" s="26">
        <f>ROUND(('NEW Reference'!O$6*List!$H706)+'NEW Reference'!O$7,0)</f>
        <v>831</v>
      </c>
      <c r="W706" s="26">
        <f>ROUND(('NEW Reference'!P$6*List!$H706)+'NEW Reference'!P$7,0)</f>
        <v>1171</v>
      </c>
      <c r="X706" s="26">
        <f>ROUND(('NEW Reference'!Q$6*List!$H706)+'NEW Reference'!Q$7,0)</f>
        <v>586</v>
      </c>
      <c r="Z706" s="3" t="str">
        <f t="shared" si="35"/>
        <v>SANGAMON, Illinois</v>
      </c>
      <c r="AA706" s="79" t="s">
        <v>1109</v>
      </c>
      <c r="AB706" s="28" t="s">
        <v>91</v>
      </c>
      <c r="AC706" s="23" t="s">
        <v>1066</v>
      </c>
      <c r="AD706" s="29"/>
      <c r="AE706" s="20">
        <f t="shared" si="34"/>
        <v>0.96360000000000001</v>
      </c>
    </row>
    <row r="707" spans="1:35">
      <c r="A707" s="83">
        <v>14921</v>
      </c>
      <c r="B707" s="83">
        <v>17169</v>
      </c>
      <c r="C707" s="85">
        <v>99914</v>
      </c>
      <c r="D707" s="78" t="s">
        <v>119</v>
      </c>
      <c r="E707" s="79" t="s">
        <v>1110</v>
      </c>
      <c r="F707" s="34" t="s">
        <v>1066</v>
      </c>
      <c r="G707" s="24" t="s">
        <v>97</v>
      </c>
      <c r="H707" s="80">
        <f t="shared" si="36"/>
        <v>0.87760000000000005</v>
      </c>
      <c r="I707" s="25">
        <f>ROUND(('NEW Reference'!B$6*List!$H707)+'NEW Reference'!B$7,0)</f>
        <v>1196</v>
      </c>
      <c r="J707" s="25">
        <f>ROUND(('NEW Reference'!C$6*List!$H707)+'NEW Reference'!C$7,0)</f>
        <v>1783</v>
      </c>
      <c r="K707" s="25">
        <f>ROUND(('NEW Reference'!D$6*List!$H707)+'NEW Reference'!D$7,0)</f>
        <v>2137</v>
      </c>
      <c r="L707" s="25">
        <f>ROUND(('NEW Reference'!E$6*List!$H707)+'NEW Reference'!E$7,0)</f>
        <v>2642</v>
      </c>
      <c r="M707" s="25">
        <f>ROUND(('NEW Reference'!F$6*List!$H707)+'NEW Reference'!F$7,0)</f>
        <v>2752</v>
      </c>
      <c r="N707" s="25">
        <f>ROUND(('NEW Reference'!G$6*List!$H707)+'NEW Reference'!G$7,0)</f>
        <v>3115</v>
      </c>
      <c r="O707" s="25">
        <f>ROUND(('NEW Reference'!H$6*List!$H707)+'NEW Reference'!H$7,0)</f>
        <v>3235</v>
      </c>
      <c r="P707" s="25">
        <f>ROUND(('NEW Reference'!I$6*List!$H707)+'NEW Reference'!I$7,0)</f>
        <v>3362</v>
      </c>
      <c r="Q707" s="25">
        <f>ROUND(('NEW Reference'!J$6*List!$H707)+'NEW Reference'!J$7,0)</f>
        <v>3893</v>
      </c>
      <c r="R707" s="25">
        <f>ROUND(('NEW Reference'!K$6*List!$H707)+'NEW Reference'!K$7,0)</f>
        <v>4015</v>
      </c>
      <c r="S707" s="25">
        <f>ROUND(('NEW Reference'!L$6*List!$H707)+'NEW Reference'!L$7,0)</f>
        <v>4333</v>
      </c>
      <c r="T707" s="25">
        <f>ROUND(('NEW Reference'!M$6*List!$H707)+'NEW Reference'!M$7,0)</f>
        <v>5175</v>
      </c>
      <c r="U707" s="25">
        <f>ROUND(('NEW Reference'!N$6*List!$H707)+'NEW Reference'!N$7,0)</f>
        <v>20880</v>
      </c>
      <c r="V707" s="26">
        <f>ROUND(('NEW Reference'!O$6*List!$H707)+'NEW Reference'!O$7,0)</f>
        <v>776</v>
      </c>
      <c r="W707" s="26">
        <f>ROUND(('NEW Reference'!P$6*List!$H707)+'NEW Reference'!P$7,0)</f>
        <v>1094</v>
      </c>
      <c r="X707" s="26">
        <f>ROUND(('NEW Reference'!Q$6*List!$H707)+'NEW Reference'!Q$7,0)</f>
        <v>547</v>
      </c>
      <c r="Z707" s="3" t="str">
        <f t="shared" si="35"/>
        <v>SCHUYLER, Illinois</v>
      </c>
      <c r="AA707" s="79" t="s">
        <v>1110</v>
      </c>
      <c r="AB707" s="28" t="s">
        <v>91</v>
      </c>
      <c r="AC707" s="30" t="s">
        <v>1066</v>
      </c>
      <c r="AD707" s="31"/>
      <c r="AE707" s="20">
        <f t="shared" si="34"/>
        <v>0.87760000000000005</v>
      </c>
    </row>
    <row r="708" spans="1:35">
      <c r="A708" s="83">
        <v>14940</v>
      </c>
      <c r="B708" s="83">
        <v>17171</v>
      </c>
      <c r="C708" s="85">
        <v>99914</v>
      </c>
      <c r="D708" s="78" t="s">
        <v>119</v>
      </c>
      <c r="E708" s="79" t="s">
        <v>445</v>
      </c>
      <c r="F708" s="34" t="s">
        <v>1066</v>
      </c>
      <c r="G708" s="24" t="s">
        <v>97</v>
      </c>
      <c r="H708" s="80">
        <f t="shared" si="36"/>
        <v>0.87760000000000005</v>
      </c>
      <c r="I708" s="25">
        <f>ROUND(('NEW Reference'!B$6*List!$H708)+'NEW Reference'!B$7,0)</f>
        <v>1196</v>
      </c>
      <c r="J708" s="25">
        <f>ROUND(('NEW Reference'!C$6*List!$H708)+'NEW Reference'!C$7,0)</f>
        <v>1783</v>
      </c>
      <c r="K708" s="25">
        <f>ROUND(('NEW Reference'!D$6*List!$H708)+'NEW Reference'!D$7,0)</f>
        <v>2137</v>
      </c>
      <c r="L708" s="25">
        <f>ROUND(('NEW Reference'!E$6*List!$H708)+'NEW Reference'!E$7,0)</f>
        <v>2642</v>
      </c>
      <c r="M708" s="25">
        <f>ROUND(('NEW Reference'!F$6*List!$H708)+'NEW Reference'!F$7,0)</f>
        <v>2752</v>
      </c>
      <c r="N708" s="25">
        <f>ROUND(('NEW Reference'!G$6*List!$H708)+'NEW Reference'!G$7,0)</f>
        <v>3115</v>
      </c>
      <c r="O708" s="25">
        <f>ROUND(('NEW Reference'!H$6*List!$H708)+'NEW Reference'!H$7,0)</f>
        <v>3235</v>
      </c>
      <c r="P708" s="25">
        <f>ROUND(('NEW Reference'!I$6*List!$H708)+'NEW Reference'!I$7,0)</f>
        <v>3362</v>
      </c>
      <c r="Q708" s="25">
        <f>ROUND(('NEW Reference'!J$6*List!$H708)+'NEW Reference'!J$7,0)</f>
        <v>3893</v>
      </c>
      <c r="R708" s="25">
        <f>ROUND(('NEW Reference'!K$6*List!$H708)+'NEW Reference'!K$7,0)</f>
        <v>4015</v>
      </c>
      <c r="S708" s="25">
        <f>ROUND(('NEW Reference'!L$6*List!$H708)+'NEW Reference'!L$7,0)</f>
        <v>4333</v>
      </c>
      <c r="T708" s="25">
        <f>ROUND(('NEW Reference'!M$6*List!$H708)+'NEW Reference'!M$7,0)</f>
        <v>5175</v>
      </c>
      <c r="U708" s="25">
        <f>ROUND(('NEW Reference'!N$6*List!$H708)+'NEW Reference'!N$7,0)</f>
        <v>20880</v>
      </c>
      <c r="V708" s="26">
        <f>ROUND(('NEW Reference'!O$6*List!$H708)+'NEW Reference'!O$7,0)</f>
        <v>776</v>
      </c>
      <c r="W708" s="26">
        <f>ROUND(('NEW Reference'!P$6*List!$H708)+'NEW Reference'!P$7,0)</f>
        <v>1094</v>
      </c>
      <c r="X708" s="26">
        <f>ROUND(('NEW Reference'!Q$6*List!$H708)+'NEW Reference'!Q$7,0)</f>
        <v>547</v>
      </c>
      <c r="Z708" s="3" t="str">
        <f t="shared" si="35"/>
        <v>SCOTT, Illinois</v>
      </c>
      <c r="AA708" s="79" t="s">
        <v>445</v>
      </c>
      <c r="AB708" s="28" t="s">
        <v>91</v>
      </c>
      <c r="AC708" s="30" t="s">
        <v>1066</v>
      </c>
      <c r="AD708" s="31"/>
      <c r="AE708" s="20">
        <f t="shared" si="34"/>
        <v>0.87760000000000005</v>
      </c>
    </row>
    <row r="709" spans="1:35">
      <c r="A709" s="83">
        <v>14950</v>
      </c>
      <c r="B709" s="83">
        <v>17173</v>
      </c>
      <c r="C709" s="85">
        <v>99914</v>
      </c>
      <c r="D709" s="78" t="s">
        <v>119</v>
      </c>
      <c r="E709" s="79" t="s">
        <v>219</v>
      </c>
      <c r="F709" s="34" t="s">
        <v>1066</v>
      </c>
      <c r="G709" s="24" t="s">
        <v>97</v>
      </c>
      <c r="H709" s="80">
        <f t="shared" si="36"/>
        <v>0.87760000000000005</v>
      </c>
      <c r="I709" s="25">
        <f>ROUND(('NEW Reference'!B$6*List!$H709)+'NEW Reference'!B$7,0)</f>
        <v>1196</v>
      </c>
      <c r="J709" s="25">
        <f>ROUND(('NEW Reference'!C$6*List!$H709)+'NEW Reference'!C$7,0)</f>
        <v>1783</v>
      </c>
      <c r="K709" s="25">
        <f>ROUND(('NEW Reference'!D$6*List!$H709)+'NEW Reference'!D$7,0)</f>
        <v>2137</v>
      </c>
      <c r="L709" s="25">
        <f>ROUND(('NEW Reference'!E$6*List!$H709)+'NEW Reference'!E$7,0)</f>
        <v>2642</v>
      </c>
      <c r="M709" s="25">
        <f>ROUND(('NEW Reference'!F$6*List!$H709)+'NEW Reference'!F$7,0)</f>
        <v>2752</v>
      </c>
      <c r="N709" s="25">
        <f>ROUND(('NEW Reference'!G$6*List!$H709)+'NEW Reference'!G$7,0)</f>
        <v>3115</v>
      </c>
      <c r="O709" s="25">
        <f>ROUND(('NEW Reference'!H$6*List!$H709)+'NEW Reference'!H$7,0)</f>
        <v>3235</v>
      </c>
      <c r="P709" s="25">
        <f>ROUND(('NEW Reference'!I$6*List!$H709)+'NEW Reference'!I$7,0)</f>
        <v>3362</v>
      </c>
      <c r="Q709" s="25">
        <f>ROUND(('NEW Reference'!J$6*List!$H709)+'NEW Reference'!J$7,0)</f>
        <v>3893</v>
      </c>
      <c r="R709" s="25">
        <f>ROUND(('NEW Reference'!K$6*List!$H709)+'NEW Reference'!K$7,0)</f>
        <v>4015</v>
      </c>
      <c r="S709" s="25">
        <f>ROUND(('NEW Reference'!L$6*List!$H709)+'NEW Reference'!L$7,0)</f>
        <v>4333</v>
      </c>
      <c r="T709" s="25">
        <f>ROUND(('NEW Reference'!M$6*List!$H709)+'NEW Reference'!M$7,0)</f>
        <v>5175</v>
      </c>
      <c r="U709" s="25">
        <f>ROUND(('NEW Reference'!N$6*List!$H709)+'NEW Reference'!N$7,0)</f>
        <v>20880</v>
      </c>
      <c r="V709" s="26">
        <f>ROUND(('NEW Reference'!O$6*List!$H709)+'NEW Reference'!O$7,0)</f>
        <v>776</v>
      </c>
      <c r="W709" s="26">
        <f>ROUND(('NEW Reference'!P$6*List!$H709)+'NEW Reference'!P$7,0)</f>
        <v>1094</v>
      </c>
      <c r="X709" s="26">
        <f>ROUND(('NEW Reference'!Q$6*List!$H709)+'NEW Reference'!Q$7,0)</f>
        <v>547</v>
      </c>
      <c r="Z709" s="3" t="str">
        <f t="shared" si="35"/>
        <v>SHELBY, Illinois</v>
      </c>
      <c r="AA709" s="79" t="s">
        <v>219</v>
      </c>
      <c r="AB709" s="28" t="s">
        <v>91</v>
      </c>
      <c r="AC709" s="30" t="s">
        <v>1066</v>
      </c>
      <c r="AD709" s="31"/>
      <c r="AE709" s="20">
        <f t="shared" si="34"/>
        <v>0.87760000000000005</v>
      </c>
    </row>
    <row r="710" spans="1:35">
      <c r="A710" s="83">
        <v>14960</v>
      </c>
      <c r="B710" s="83">
        <v>17175</v>
      </c>
      <c r="C710" s="85">
        <v>37900</v>
      </c>
      <c r="D710" s="78" t="s">
        <v>776</v>
      </c>
      <c r="E710" s="79" t="s">
        <v>1111</v>
      </c>
      <c r="F710" s="33" t="s">
        <v>1066</v>
      </c>
      <c r="G710" s="24" t="s">
        <v>90</v>
      </c>
      <c r="H710" s="80">
        <f t="shared" si="36"/>
        <v>0.89339999999999997</v>
      </c>
      <c r="I710" s="25">
        <f>ROUND(('NEW Reference'!B$6*List!$H710)+'NEW Reference'!B$7,0)</f>
        <v>1211</v>
      </c>
      <c r="J710" s="25">
        <f>ROUND(('NEW Reference'!C$6*List!$H710)+'NEW Reference'!C$7,0)</f>
        <v>1806</v>
      </c>
      <c r="K710" s="25">
        <f>ROUND(('NEW Reference'!D$6*List!$H710)+'NEW Reference'!D$7,0)</f>
        <v>2165</v>
      </c>
      <c r="L710" s="25">
        <f>ROUND(('NEW Reference'!E$6*List!$H710)+'NEW Reference'!E$7,0)</f>
        <v>2676</v>
      </c>
      <c r="M710" s="25">
        <f>ROUND(('NEW Reference'!F$6*List!$H710)+'NEW Reference'!F$7,0)</f>
        <v>2788</v>
      </c>
      <c r="N710" s="25">
        <f>ROUND(('NEW Reference'!G$6*List!$H710)+'NEW Reference'!G$7,0)</f>
        <v>3156</v>
      </c>
      <c r="O710" s="25">
        <f>ROUND(('NEW Reference'!H$6*List!$H710)+'NEW Reference'!H$7,0)</f>
        <v>3277</v>
      </c>
      <c r="P710" s="25">
        <f>ROUND(('NEW Reference'!I$6*List!$H710)+'NEW Reference'!I$7,0)</f>
        <v>3405</v>
      </c>
      <c r="Q710" s="25">
        <f>ROUND(('NEW Reference'!J$6*List!$H710)+'NEW Reference'!J$7,0)</f>
        <v>3943</v>
      </c>
      <c r="R710" s="25">
        <f>ROUND(('NEW Reference'!K$6*List!$H710)+'NEW Reference'!K$7,0)</f>
        <v>4068</v>
      </c>
      <c r="S710" s="25">
        <f>ROUND(('NEW Reference'!L$6*List!$H710)+'NEW Reference'!L$7,0)</f>
        <v>4389</v>
      </c>
      <c r="T710" s="25">
        <f>ROUND(('NEW Reference'!M$6*List!$H710)+'NEW Reference'!M$7,0)</f>
        <v>5242</v>
      </c>
      <c r="U710" s="25">
        <f>ROUND(('NEW Reference'!N$6*List!$H710)+'NEW Reference'!N$7,0)</f>
        <v>21152</v>
      </c>
      <c r="V710" s="26">
        <f>ROUND(('NEW Reference'!O$6*List!$H710)+'NEW Reference'!O$7,0)</f>
        <v>786</v>
      </c>
      <c r="W710" s="26">
        <f>ROUND(('NEW Reference'!P$6*List!$H710)+'NEW Reference'!P$7,0)</f>
        <v>1108</v>
      </c>
      <c r="X710" s="26">
        <f>ROUND(('NEW Reference'!Q$6*List!$H710)+'NEW Reference'!Q$7,0)</f>
        <v>554</v>
      </c>
      <c r="Z710" s="3" t="str">
        <f t="shared" si="35"/>
        <v>STARK, Illinois</v>
      </c>
      <c r="AA710" s="79" t="s">
        <v>1111</v>
      </c>
      <c r="AB710" s="28" t="s">
        <v>91</v>
      </c>
      <c r="AC710" s="30" t="s">
        <v>1066</v>
      </c>
      <c r="AD710" s="31"/>
      <c r="AE710" s="20">
        <f t="shared" si="34"/>
        <v>0.89339999999999997</v>
      </c>
    </row>
    <row r="711" spans="1:35">
      <c r="A711" s="83">
        <v>14970</v>
      </c>
      <c r="B711" s="83">
        <v>17177</v>
      </c>
      <c r="C711" s="85">
        <v>99914</v>
      </c>
      <c r="D711" s="78" t="s">
        <v>119</v>
      </c>
      <c r="E711" s="79" t="s">
        <v>1112</v>
      </c>
      <c r="F711" s="34" t="s">
        <v>1066</v>
      </c>
      <c r="G711" s="24" t="s">
        <v>97</v>
      </c>
      <c r="H711" s="80">
        <f t="shared" si="36"/>
        <v>0.87760000000000005</v>
      </c>
      <c r="I711" s="25">
        <f>ROUND(('NEW Reference'!B$6*List!$H711)+'NEW Reference'!B$7,0)</f>
        <v>1196</v>
      </c>
      <c r="J711" s="25">
        <f>ROUND(('NEW Reference'!C$6*List!$H711)+'NEW Reference'!C$7,0)</f>
        <v>1783</v>
      </c>
      <c r="K711" s="25">
        <f>ROUND(('NEW Reference'!D$6*List!$H711)+'NEW Reference'!D$7,0)</f>
        <v>2137</v>
      </c>
      <c r="L711" s="25">
        <f>ROUND(('NEW Reference'!E$6*List!$H711)+'NEW Reference'!E$7,0)</f>
        <v>2642</v>
      </c>
      <c r="M711" s="25">
        <f>ROUND(('NEW Reference'!F$6*List!$H711)+'NEW Reference'!F$7,0)</f>
        <v>2752</v>
      </c>
      <c r="N711" s="25">
        <f>ROUND(('NEW Reference'!G$6*List!$H711)+'NEW Reference'!G$7,0)</f>
        <v>3115</v>
      </c>
      <c r="O711" s="25">
        <f>ROUND(('NEW Reference'!H$6*List!$H711)+'NEW Reference'!H$7,0)</f>
        <v>3235</v>
      </c>
      <c r="P711" s="25">
        <f>ROUND(('NEW Reference'!I$6*List!$H711)+'NEW Reference'!I$7,0)</f>
        <v>3362</v>
      </c>
      <c r="Q711" s="25">
        <f>ROUND(('NEW Reference'!J$6*List!$H711)+'NEW Reference'!J$7,0)</f>
        <v>3893</v>
      </c>
      <c r="R711" s="25">
        <f>ROUND(('NEW Reference'!K$6*List!$H711)+'NEW Reference'!K$7,0)</f>
        <v>4015</v>
      </c>
      <c r="S711" s="25">
        <f>ROUND(('NEW Reference'!L$6*List!$H711)+'NEW Reference'!L$7,0)</f>
        <v>4333</v>
      </c>
      <c r="T711" s="25">
        <f>ROUND(('NEW Reference'!M$6*List!$H711)+'NEW Reference'!M$7,0)</f>
        <v>5175</v>
      </c>
      <c r="U711" s="25">
        <f>ROUND(('NEW Reference'!N$6*List!$H711)+'NEW Reference'!N$7,0)</f>
        <v>20880</v>
      </c>
      <c r="V711" s="26">
        <f>ROUND(('NEW Reference'!O$6*List!$H711)+'NEW Reference'!O$7,0)</f>
        <v>776</v>
      </c>
      <c r="W711" s="26">
        <f>ROUND(('NEW Reference'!P$6*List!$H711)+'NEW Reference'!P$7,0)</f>
        <v>1094</v>
      </c>
      <c r="X711" s="26">
        <f>ROUND(('NEW Reference'!Q$6*List!$H711)+'NEW Reference'!Q$7,0)</f>
        <v>547</v>
      </c>
      <c r="Z711" s="3" t="str">
        <f t="shared" si="35"/>
        <v>STEPHENSON, Illinois</v>
      </c>
      <c r="AA711" s="79" t="s">
        <v>1112</v>
      </c>
      <c r="AB711" s="28" t="s">
        <v>91</v>
      </c>
      <c r="AC711" s="30" t="s">
        <v>1066</v>
      </c>
      <c r="AD711" s="31"/>
      <c r="AE711" s="20">
        <f t="shared" si="34"/>
        <v>0.87760000000000005</v>
      </c>
    </row>
    <row r="712" spans="1:35">
      <c r="A712" s="83">
        <v>14980</v>
      </c>
      <c r="B712" s="83">
        <v>17179</v>
      </c>
      <c r="C712" s="85">
        <v>37900</v>
      </c>
      <c r="D712" s="78" t="s">
        <v>776</v>
      </c>
      <c r="E712" s="79" t="s">
        <v>1113</v>
      </c>
      <c r="F712" s="33" t="s">
        <v>1066</v>
      </c>
      <c r="G712" s="24" t="s">
        <v>90</v>
      </c>
      <c r="H712" s="80">
        <f t="shared" si="36"/>
        <v>0.89339999999999997</v>
      </c>
      <c r="I712" s="25">
        <f>ROUND(('NEW Reference'!B$6*List!$H712)+'NEW Reference'!B$7,0)</f>
        <v>1211</v>
      </c>
      <c r="J712" s="25">
        <f>ROUND(('NEW Reference'!C$6*List!$H712)+'NEW Reference'!C$7,0)</f>
        <v>1806</v>
      </c>
      <c r="K712" s="25">
        <f>ROUND(('NEW Reference'!D$6*List!$H712)+'NEW Reference'!D$7,0)</f>
        <v>2165</v>
      </c>
      <c r="L712" s="25">
        <f>ROUND(('NEW Reference'!E$6*List!$H712)+'NEW Reference'!E$7,0)</f>
        <v>2676</v>
      </c>
      <c r="M712" s="25">
        <f>ROUND(('NEW Reference'!F$6*List!$H712)+'NEW Reference'!F$7,0)</f>
        <v>2788</v>
      </c>
      <c r="N712" s="25">
        <f>ROUND(('NEW Reference'!G$6*List!$H712)+'NEW Reference'!G$7,0)</f>
        <v>3156</v>
      </c>
      <c r="O712" s="25">
        <f>ROUND(('NEW Reference'!H$6*List!$H712)+'NEW Reference'!H$7,0)</f>
        <v>3277</v>
      </c>
      <c r="P712" s="25">
        <f>ROUND(('NEW Reference'!I$6*List!$H712)+'NEW Reference'!I$7,0)</f>
        <v>3405</v>
      </c>
      <c r="Q712" s="25">
        <f>ROUND(('NEW Reference'!J$6*List!$H712)+'NEW Reference'!J$7,0)</f>
        <v>3943</v>
      </c>
      <c r="R712" s="25">
        <f>ROUND(('NEW Reference'!K$6*List!$H712)+'NEW Reference'!K$7,0)</f>
        <v>4068</v>
      </c>
      <c r="S712" s="25">
        <f>ROUND(('NEW Reference'!L$6*List!$H712)+'NEW Reference'!L$7,0)</f>
        <v>4389</v>
      </c>
      <c r="T712" s="25">
        <f>ROUND(('NEW Reference'!M$6*List!$H712)+'NEW Reference'!M$7,0)</f>
        <v>5242</v>
      </c>
      <c r="U712" s="25">
        <f>ROUND(('NEW Reference'!N$6*List!$H712)+'NEW Reference'!N$7,0)</f>
        <v>21152</v>
      </c>
      <c r="V712" s="26">
        <f>ROUND(('NEW Reference'!O$6*List!$H712)+'NEW Reference'!O$7,0)</f>
        <v>786</v>
      </c>
      <c r="W712" s="26">
        <f>ROUND(('NEW Reference'!P$6*List!$H712)+'NEW Reference'!P$7,0)</f>
        <v>1108</v>
      </c>
      <c r="X712" s="26">
        <f>ROUND(('NEW Reference'!Q$6*List!$H712)+'NEW Reference'!Q$7,0)</f>
        <v>554</v>
      </c>
      <c r="Z712" s="3" t="str">
        <f t="shared" si="35"/>
        <v>TAZEWELL, Illinois</v>
      </c>
      <c r="AA712" s="79" t="s">
        <v>1113</v>
      </c>
      <c r="AB712" s="28" t="s">
        <v>91</v>
      </c>
      <c r="AC712" s="30" t="s">
        <v>1066</v>
      </c>
      <c r="AD712" s="31"/>
      <c r="AE712" s="20">
        <f t="shared" si="34"/>
        <v>0.89339999999999997</v>
      </c>
    </row>
    <row r="713" spans="1:35">
      <c r="A713" s="83">
        <v>14981</v>
      </c>
      <c r="B713" s="83">
        <v>17181</v>
      </c>
      <c r="C713" s="85">
        <v>99914</v>
      </c>
      <c r="D713" s="78" t="s">
        <v>119</v>
      </c>
      <c r="E713" s="79" t="s">
        <v>455</v>
      </c>
      <c r="F713" s="34" t="s">
        <v>1066</v>
      </c>
      <c r="G713" s="24" t="s">
        <v>97</v>
      </c>
      <c r="H713" s="80">
        <f t="shared" si="36"/>
        <v>0.87760000000000005</v>
      </c>
      <c r="I713" s="25">
        <f>ROUND(('NEW Reference'!B$6*List!$H713)+'NEW Reference'!B$7,0)</f>
        <v>1196</v>
      </c>
      <c r="J713" s="25">
        <f>ROUND(('NEW Reference'!C$6*List!$H713)+'NEW Reference'!C$7,0)</f>
        <v>1783</v>
      </c>
      <c r="K713" s="25">
        <f>ROUND(('NEW Reference'!D$6*List!$H713)+'NEW Reference'!D$7,0)</f>
        <v>2137</v>
      </c>
      <c r="L713" s="25">
        <f>ROUND(('NEW Reference'!E$6*List!$H713)+'NEW Reference'!E$7,0)</f>
        <v>2642</v>
      </c>
      <c r="M713" s="25">
        <f>ROUND(('NEW Reference'!F$6*List!$H713)+'NEW Reference'!F$7,0)</f>
        <v>2752</v>
      </c>
      <c r="N713" s="25">
        <f>ROUND(('NEW Reference'!G$6*List!$H713)+'NEW Reference'!G$7,0)</f>
        <v>3115</v>
      </c>
      <c r="O713" s="25">
        <f>ROUND(('NEW Reference'!H$6*List!$H713)+'NEW Reference'!H$7,0)</f>
        <v>3235</v>
      </c>
      <c r="P713" s="25">
        <f>ROUND(('NEW Reference'!I$6*List!$H713)+'NEW Reference'!I$7,0)</f>
        <v>3362</v>
      </c>
      <c r="Q713" s="25">
        <f>ROUND(('NEW Reference'!J$6*List!$H713)+'NEW Reference'!J$7,0)</f>
        <v>3893</v>
      </c>
      <c r="R713" s="25">
        <f>ROUND(('NEW Reference'!K$6*List!$H713)+'NEW Reference'!K$7,0)</f>
        <v>4015</v>
      </c>
      <c r="S713" s="25">
        <f>ROUND(('NEW Reference'!L$6*List!$H713)+'NEW Reference'!L$7,0)</f>
        <v>4333</v>
      </c>
      <c r="T713" s="25">
        <f>ROUND(('NEW Reference'!M$6*List!$H713)+'NEW Reference'!M$7,0)</f>
        <v>5175</v>
      </c>
      <c r="U713" s="25">
        <f>ROUND(('NEW Reference'!N$6*List!$H713)+'NEW Reference'!N$7,0)</f>
        <v>20880</v>
      </c>
      <c r="V713" s="26">
        <f>ROUND(('NEW Reference'!O$6*List!$H713)+'NEW Reference'!O$7,0)</f>
        <v>776</v>
      </c>
      <c r="W713" s="26">
        <f>ROUND(('NEW Reference'!P$6*List!$H713)+'NEW Reference'!P$7,0)</f>
        <v>1094</v>
      </c>
      <c r="X713" s="26">
        <f>ROUND(('NEW Reference'!Q$6*List!$H713)+'NEW Reference'!Q$7,0)</f>
        <v>547</v>
      </c>
      <c r="Z713" s="3" t="str">
        <f t="shared" si="35"/>
        <v>UNION, Illinois</v>
      </c>
      <c r="AA713" s="79" t="s">
        <v>455</v>
      </c>
      <c r="AB713" s="28" t="s">
        <v>91</v>
      </c>
      <c r="AC713" s="23" t="s">
        <v>1066</v>
      </c>
      <c r="AD713" s="29"/>
      <c r="AE713" s="20">
        <f t="shared" si="34"/>
        <v>0.87760000000000005</v>
      </c>
    </row>
    <row r="714" spans="1:35" s="88" customFormat="1">
      <c r="A714" s="83">
        <v>14982</v>
      </c>
      <c r="B714" s="83">
        <v>17183</v>
      </c>
      <c r="C714" s="85">
        <v>99914</v>
      </c>
      <c r="D714" s="78" t="s">
        <v>119</v>
      </c>
      <c r="E714" s="79" t="s">
        <v>1114</v>
      </c>
      <c r="F714" s="33" t="s">
        <v>1066</v>
      </c>
      <c r="G714" s="24" t="s">
        <v>97</v>
      </c>
      <c r="H714" s="80">
        <f t="shared" si="36"/>
        <v>0.87760000000000005</v>
      </c>
      <c r="I714" s="25">
        <f>ROUND(('NEW Reference'!B$6*List!$H714)+'NEW Reference'!B$7,0)</f>
        <v>1196</v>
      </c>
      <c r="J714" s="25">
        <f>ROUND(('NEW Reference'!C$6*List!$H714)+'NEW Reference'!C$7,0)</f>
        <v>1783</v>
      </c>
      <c r="K714" s="25">
        <f>ROUND(('NEW Reference'!D$6*List!$H714)+'NEW Reference'!D$7,0)</f>
        <v>2137</v>
      </c>
      <c r="L714" s="25">
        <f>ROUND(('NEW Reference'!E$6*List!$H714)+'NEW Reference'!E$7,0)</f>
        <v>2642</v>
      </c>
      <c r="M714" s="25">
        <f>ROUND(('NEW Reference'!F$6*List!$H714)+'NEW Reference'!F$7,0)</f>
        <v>2752</v>
      </c>
      <c r="N714" s="25">
        <f>ROUND(('NEW Reference'!G$6*List!$H714)+'NEW Reference'!G$7,0)</f>
        <v>3115</v>
      </c>
      <c r="O714" s="25">
        <f>ROUND(('NEW Reference'!H$6*List!$H714)+'NEW Reference'!H$7,0)</f>
        <v>3235</v>
      </c>
      <c r="P714" s="25">
        <f>ROUND(('NEW Reference'!I$6*List!$H714)+'NEW Reference'!I$7,0)</f>
        <v>3362</v>
      </c>
      <c r="Q714" s="25">
        <f>ROUND(('NEW Reference'!J$6*List!$H714)+'NEW Reference'!J$7,0)</f>
        <v>3893</v>
      </c>
      <c r="R714" s="25">
        <f>ROUND(('NEW Reference'!K$6*List!$H714)+'NEW Reference'!K$7,0)</f>
        <v>4015</v>
      </c>
      <c r="S714" s="25">
        <f>ROUND(('NEW Reference'!L$6*List!$H714)+'NEW Reference'!L$7,0)</f>
        <v>4333</v>
      </c>
      <c r="T714" s="25">
        <f>ROUND(('NEW Reference'!M$6*List!$H714)+'NEW Reference'!M$7,0)</f>
        <v>5175</v>
      </c>
      <c r="U714" s="25">
        <f>ROUND(('NEW Reference'!N$6*List!$H714)+'NEW Reference'!N$7,0)</f>
        <v>20880</v>
      </c>
      <c r="V714" s="26">
        <f>ROUND(('NEW Reference'!O$6*List!$H714)+'NEW Reference'!O$7,0)</f>
        <v>776</v>
      </c>
      <c r="W714" s="26">
        <f>ROUND(('NEW Reference'!P$6*List!$H714)+'NEW Reference'!P$7,0)</f>
        <v>1094</v>
      </c>
      <c r="X714" s="26">
        <f>ROUND(('NEW Reference'!Q$6*List!$H714)+'NEW Reference'!Q$7,0)</f>
        <v>547</v>
      </c>
      <c r="Y714"/>
      <c r="Z714" s="3" t="str">
        <f t="shared" si="35"/>
        <v>VERMILION, Illinois</v>
      </c>
      <c r="AA714" s="79" t="s">
        <v>1114</v>
      </c>
      <c r="AB714" s="28" t="s">
        <v>91</v>
      </c>
      <c r="AC714" s="30" t="s">
        <v>1066</v>
      </c>
      <c r="AD714" s="31"/>
      <c r="AE714" s="20">
        <f t="shared" si="34"/>
        <v>0.87760000000000005</v>
      </c>
      <c r="AF714"/>
      <c r="AG714"/>
      <c r="AH714"/>
      <c r="AI714"/>
    </row>
    <row r="715" spans="1:35">
      <c r="A715" s="83">
        <v>14983</v>
      </c>
      <c r="B715" s="83">
        <v>17185</v>
      </c>
      <c r="C715" s="85">
        <v>99914</v>
      </c>
      <c r="D715" s="78" t="s">
        <v>119</v>
      </c>
      <c r="E715" s="79" t="s">
        <v>1115</v>
      </c>
      <c r="F715" s="34" t="s">
        <v>1066</v>
      </c>
      <c r="G715" s="24" t="s">
        <v>97</v>
      </c>
      <c r="H715" s="80">
        <f t="shared" ref="H715:H778" si="37">IFERROR(INDEX($AH:$AH,MATCH($C715,$AF:$AF,0)),"")</f>
        <v>0.87760000000000005</v>
      </c>
      <c r="I715" s="25">
        <f>ROUND(('NEW Reference'!B$6*List!$H715)+'NEW Reference'!B$7,0)</f>
        <v>1196</v>
      </c>
      <c r="J715" s="25">
        <f>ROUND(('NEW Reference'!C$6*List!$H715)+'NEW Reference'!C$7,0)</f>
        <v>1783</v>
      </c>
      <c r="K715" s="25">
        <f>ROUND(('NEW Reference'!D$6*List!$H715)+'NEW Reference'!D$7,0)</f>
        <v>2137</v>
      </c>
      <c r="L715" s="25">
        <f>ROUND(('NEW Reference'!E$6*List!$H715)+'NEW Reference'!E$7,0)</f>
        <v>2642</v>
      </c>
      <c r="M715" s="25">
        <f>ROUND(('NEW Reference'!F$6*List!$H715)+'NEW Reference'!F$7,0)</f>
        <v>2752</v>
      </c>
      <c r="N715" s="25">
        <f>ROUND(('NEW Reference'!G$6*List!$H715)+'NEW Reference'!G$7,0)</f>
        <v>3115</v>
      </c>
      <c r="O715" s="25">
        <f>ROUND(('NEW Reference'!H$6*List!$H715)+'NEW Reference'!H$7,0)</f>
        <v>3235</v>
      </c>
      <c r="P715" s="25">
        <f>ROUND(('NEW Reference'!I$6*List!$H715)+'NEW Reference'!I$7,0)</f>
        <v>3362</v>
      </c>
      <c r="Q715" s="25">
        <f>ROUND(('NEW Reference'!J$6*List!$H715)+'NEW Reference'!J$7,0)</f>
        <v>3893</v>
      </c>
      <c r="R715" s="25">
        <f>ROUND(('NEW Reference'!K$6*List!$H715)+'NEW Reference'!K$7,0)</f>
        <v>4015</v>
      </c>
      <c r="S715" s="25">
        <f>ROUND(('NEW Reference'!L$6*List!$H715)+'NEW Reference'!L$7,0)</f>
        <v>4333</v>
      </c>
      <c r="T715" s="25">
        <f>ROUND(('NEW Reference'!M$6*List!$H715)+'NEW Reference'!M$7,0)</f>
        <v>5175</v>
      </c>
      <c r="U715" s="25">
        <f>ROUND(('NEW Reference'!N$6*List!$H715)+'NEW Reference'!N$7,0)</f>
        <v>20880</v>
      </c>
      <c r="V715" s="26">
        <f>ROUND(('NEW Reference'!O$6*List!$H715)+'NEW Reference'!O$7,0)</f>
        <v>776</v>
      </c>
      <c r="W715" s="26">
        <f>ROUND(('NEW Reference'!P$6*List!$H715)+'NEW Reference'!P$7,0)</f>
        <v>1094</v>
      </c>
      <c r="X715" s="26">
        <f>ROUND(('NEW Reference'!Q$6*List!$H715)+'NEW Reference'!Q$7,0)</f>
        <v>547</v>
      </c>
      <c r="Z715" s="3" t="str">
        <f t="shared" si="35"/>
        <v>WABASH, Illinois</v>
      </c>
      <c r="AA715" s="79" t="s">
        <v>1115</v>
      </c>
      <c r="AB715" s="28" t="s">
        <v>91</v>
      </c>
      <c r="AC715" s="23" t="s">
        <v>1066</v>
      </c>
      <c r="AD715" s="29"/>
      <c r="AE715" s="20">
        <f t="shared" si="34"/>
        <v>0.87760000000000005</v>
      </c>
    </row>
    <row r="716" spans="1:35">
      <c r="A716" s="83">
        <v>14984</v>
      </c>
      <c r="B716" s="83">
        <v>17187</v>
      </c>
      <c r="C716" s="85">
        <v>99914</v>
      </c>
      <c r="D716" s="78" t="s">
        <v>119</v>
      </c>
      <c r="E716" s="79" t="s">
        <v>1020</v>
      </c>
      <c r="F716" s="34" t="s">
        <v>1066</v>
      </c>
      <c r="G716" s="24" t="s">
        <v>97</v>
      </c>
      <c r="H716" s="80">
        <f t="shared" si="37"/>
        <v>0.87760000000000005</v>
      </c>
      <c r="I716" s="25">
        <f>ROUND(('NEW Reference'!B$6*List!$H716)+'NEW Reference'!B$7,0)</f>
        <v>1196</v>
      </c>
      <c r="J716" s="25">
        <f>ROUND(('NEW Reference'!C$6*List!$H716)+'NEW Reference'!C$7,0)</f>
        <v>1783</v>
      </c>
      <c r="K716" s="25">
        <f>ROUND(('NEW Reference'!D$6*List!$H716)+'NEW Reference'!D$7,0)</f>
        <v>2137</v>
      </c>
      <c r="L716" s="25">
        <f>ROUND(('NEW Reference'!E$6*List!$H716)+'NEW Reference'!E$7,0)</f>
        <v>2642</v>
      </c>
      <c r="M716" s="25">
        <f>ROUND(('NEW Reference'!F$6*List!$H716)+'NEW Reference'!F$7,0)</f>
        <v>2752</v>
      </c>
      <c r="N716" s="25">
        <f>ROUND(('NEW Reference'!G$6*List!$H716)+'NEW Reference'!G$7,0)</f>
        <v>3115</v>
      </c>
      <c r="O716" s="25">
        <f>ROUND(('NEW Reference'!H$6*List!$H716)+'NEW Reference'!H$7,0)</f>
        <v>3235</v>
      </c>
      <c r="P716" s="25">
        <f>ROUND(('NEW Reference'!I$6*List!$H716)+'NEW Reference'!I$7,0)</f>
        <v>3362</v>
      </c>
      <c r="Q716" s="25">
        <f>ROUND(('NEW Reference'!J$6*List!$H716)+'NEW Reference'!J$7,0)</f>
        <v>3893</v>
      </c>
      <c r="R716" s="25">
        <f>ROUND(('NEW Reference'!K$6*List!$H716)+'NEW Reference'!K$7,0)</f>
        <v>4015</v>
      </c>
      <c r="S716" s="25">
        <f>ROUND(('NEW Reference'!L$6*List!$H716)+'NEW Reference'!L$7,0)</f>
        <v>4333</v>
      </c>
      <c r="T716" s="25">
        <f>ROUND(('NEW Reference'!M$6*List!$H716)+'NEW Reference'!M$7,0)</f>
        <v>5175</v>
      </c>
      <c r="U716" s="25">
        <f>ROUND(('NEW Reference'!N$6*List!$H716)+'NEW Reference'!N$7,0)</f>
        <v>20880</v>
      </c>
      <c r="V716" s="26">
        <f>ROUND(('NEW Reference'!O$6*List!$H716)+'NEW Reference'!O$7,0)</f>
        <v>776</v>
      </c>
      <c r="W716" s="26">
        <f>ROUND(('NEW Reference'!P$6*List!$H716)+'NEW Reference'!P$7,0)</f>
        <v>1094</v>
      </c>
      <c r="X716" s="26">
        <f>ROUND(('NEW Reference'!Q$6*List!$H716)+'NEW Reference'!Q$7,0)</f>
        <v>547</v>
      </c>
      <c r="Z716" s="3" t="str">
        <f t="shared" si="35"/>
        <v>WARREN, Illinois</v>
      </c>
      <c r="AA716" s="79" t="s">
        <v>1020</v>
      </c>
      <c r="AB716" s="28" t="s">
        <v>91</v>
      </c>
      <c r="AC716" s="30" t="s">
        <v>1066</v>
      </c>
      <c r="AD716" s="31"/>
      <c r="AE716" s="20">
        <f t="shared" si="34"/>
        <v>0.87760000000000005</v>
      </c>
    </row>
    <row r="717" spans="1:35">
      <c r="A717" s="83">
        <v>14985</v>
      </c>
      <c r="B717" s="83">
        <v>17189</v>
      </c>
      <c r="C717" s="85">
        <v>99914</v>
      </c>
      <c r="D717" s="78" t="s">
        <v>119</v>
      </c>
      <c r="E717" s="79" t="s">
        <v>194</v>
      </c>
      <c r="F717" s="34" t="s">
        <v>1066</v>
      </c>
      <c r="G717" s="24" t="s">
        <v>97</v>
      </c>
      <c r="H717" s="80">
        <f t="shared" si="37"/>
        <v>0.87760000000000005</v>
      </c>
      <c r="I717" s="25">
        <f>ROUND(('NEW Reference'!B$6*List!$H717)+'NEW Reference'!B$7,0)</f>
        <v>1196</v>
      </c>
      <c r="J717" s="25">
        <f>ROUND(('NEW Reference'!C$6*List!$H717)+'NEW Reference'!C$7,0)</f>
        <v>1783</v>
      </c>
      <c r="K717" s="25">
        <f>ROUND(('NEW Reference'!D$6*List!$H717)+'NEW Reference'!D$7,0)</f>
        <v>2137</v>
      </c>
      <c r="L717" s="25">
        <f>ROUND(('NEW Reference'!E$6*List!$H717)+'NEW Reference'!E$7,0)</f>
        <v>2642</v>
      </c>
      <c r="M717" s="25">
        <f>ROUND(('NEW Reference'!F$6*List!$H717)+'NEW Reference'!F$7,0)</f>
        <v>2752</v>
      </c>
      <c r="N717" s="25">
        <f>ROUND(('NEW Reference'!G$6*List!$H717)+'NEW Reference'!G$7,0)</f>
        <v>3115</v>
      </c>
      <c r="O717" s="25">
        <f>ROUND(('NEW Reference'!H$6*List!$H717)+'NEW Reference'!H$7,0)</f>
        <v>3235</v>
      </c>
      <c r="P717" s="25">
        <f>ROUND(('NEW Reference'!I$6*List!$H717)+'NEW Reference'!I$7,0)</f>
        <v>3362</v>
      </c>
      <c r="Q717" s="25">
        <f>ROUND(('NEW Reference'!J$6*List!$H717)+'NEW Reference'!J$7,0)</f>
        <v>3893</v>
      </c>
      <c r="R717" s="25">
        <f>ROUND(('NEW Reference'!K$6*List!$H717)+'NEW Reference'!K$7,0)</f>
        <v>4015</v>
      </c>
      <c r="S717" s="25">
        <f>ROUND(('NEW Reference'!L$6*List!$H717)+'NEW Reference'!L$7,0)</f>
        <v>4333</v>
      </c>
      <c r="T717" s="25">
        <f>ROUND(('NEW Reference'!M$6*List!$H717)+'NEW Reference'!M$7,0)</f>
        <v>5175</v>
      </c>
      <c r="U717" s="25">
        <f>ROUND(('NEW Reference'!N$6*List!$H717)+'NEW Reference'!N$7,0)</f>
        <v>20880</v>
      </c>
      <c r="V717" s="26">
        <f>ROUND(('NEW Reference'!O$6*List!$H717)+'NEW Reference'!O$7,0)</f>
        <v>776</v>
      </c>
      <c r="W717" s="26">
        <f>ROUND(('NEW Reference'!P$6*List!$H717)+'NEW Reference'!P$7,0)</f>
        <v>1094</v>
      </c>
      <c r="X717" s="26">
        <f>ROUND(('NEW Reference'!Q$6*List!$H717)+'NEW Reference'!Q$7,0)</f>
        <v>547</v>
      </c>
      <c r="Z717" s="3" t="str">
        <f t="shared" si="35"/>
        <v>WASHINGTON, Illinois</v>
      </c>
      <c r="AA717" s="79" t="s">
        <v>194</v>
      </c>
      <c r="AB717" s="28" t="s">
        <v>91</v>
      </c>
      <c r="AC717" s="30" t="s">
        <v>1066</v>
      </c>
      <c r="AD717" s="31"/>
      <c r="AE717" s="20">
        <f t="shared" si="34"/>
        <v>0.87760000000000005</v>
      </c>
    </row>
    <row r="718" spans="1:35">
      <c r="A718" s="83">
        <v>14986</v>
      </c>
      <c r="B718" s="83">
        <v>17191</v>
      </c>
      <c r="C718" s="85">
        <v>99914</v>
      </c>
      <c r="D718" s="78" t="s">
        <v>119</v>
      </c>
      <c r="E718" s="79" t="s">
        <v>1021</v>
      </c>
      <c r="F718" s="34" t="s">
        <v>1066</v>
      </c>
      <c r="G718" s="24" t="s">
        <v>97</v>
      </c>
      <c r="H718" s="80">
        <f t="shared" si="37"/>
        <v>0.87760000000000005</v>
      </c>
      <c r="I718" s="25">
        <f>ROUND(('NEW Reference'!B$6*List!$H718)+'NEW Reference'!B$7,0)</f>
        <v>1196</v>
      </c>
      <c r="J718" s="25">
        <f>ROUND(('NEW Reference'!C$6*List!$H718)+'NEW Reference'!C$7,0)</f>
        <v>1783</v>
      </c>
      <c r="K718" s="25">
        <f>ROUND(('NEW Reference'!D$6*List!$H718)+'NEW Reference'!D$7,0)</f>
        <v>2137</v>
      </c>
      <c r="L718" s="25">
        <f>ROUND(('NEW Reference'!E$6*List!$H718)+'NEW Reference'!E$7,0)</f>
        <v>2642</v>
      </c>
      <c r="M718" s="25">
        <f>ROUND(('NEW Reference'!F$6*List!$H718)+'NEW Reference'!F$7,0)</f>
        <v>2752</v>
      </c>
      <c r="N718" s="25">
        <f>ROUND(('NEW Reference'!G$6*List!$H718)+'NEW Reference'!G$7,0)</f>
        <v>3115</v>
      </c>
      <c r="O718" s="25">
        <f>ROUND(('NEW Reference'!H$6*List!$H718)+'NEW Reference'!H$7,0)</f>
        <v>3235</v>
      </c>
      <c r="P718" s="25">
        <f>ROUND(('NEW Reference'!I$6*List!$H718)+'NEW Reference'!I$7,0)</f>
        <v>3362</v>
      </c>
      <c r="Q718" s="25">
        <f>ROUND(('NEW Reference'!J$6*List!$H718)+'NEW Reference'!J$7,0)</f>
        <v>3893</v>
      </c>
      <c r="R718" s="25">
        <f>ROUND(('NEW Reference'!K$6*List!$H718)+'NEW Reference'!K$7,0)</f>
        <v>4015</v>
      </c>
      <c r="S718" s="25">
        <f>ROUND(('NEW Reference'!L$6*List!$H718)+'NEW Reference'!L$7,0)</f>
        <v>4333</v>
      </c>
      <c r="T718" s="25">
        <f>ROUND(('NEW Reference'!M$6*List!$H718)+'NEW Reference'!M$7,0)</f>
        <v>5175</v>
      </c>
      <c r="U718" s="25">
        <f>ROUND(('NEW Reference'!N$6*List!$H718)+'NEW Reference'!N$7,0)</f>
        <v>20880</v>
      </c>
      <c r="V718" s="26">
        <f>ROUND(('NEW Reference'!O$6*List!$H718)+'NEW Reference'!O$7,0)</f>
        <v>776</v>
      </c>
      <c r="W718" s="26">
        <f>ROUND(('NEW Reference'!P$6*List!$H718)+'NEW Reference'!P$7,0)</f>
        <v>1094</v>
      </c>
      <c r="X718" s="26">
        <f>ROUND(('NEW Reference'!Q$6*List!$H718)+'NEW Reference'!Q$7,0)</f>
        <v>547</v>
      </c>
      <c r="Z718" s="3" t="str">
        <f t="shared" si="35"/>
        <v>WAYNE, Illinois</v>
      </c>
      <c r="AA718" s="79" t="s">
        <v>1021</v>
      </c>
      <c r="AB718" s="28" t="s">
        <v>91</v>
      </c>
      <c r="AC718" s="30" t="s">
        <v>1066</v>
      </c>
      <c r="AD718" s="31"/>
      <c r="AE718" s="20">
        <f t="shared" ref="AE718:AE781" si="38">IFERROR(INDEX($AH:$AH,MATCH($C718,$AF:$AF,0)),"")</f>
        <v>0.87760000000000005</v>
      </c>
    </row>
    <row r="719" spans="1:35">
      <c r="A719" s="83">
        <v>14987</v>
      </c>
      <c r="B719" s="83">
        <v>17193</v>
      </c>
      <c r="C719" s="85">
        <v>99914</v>
      </c>
      <c r="D719" s="78" t="s">
        <v>119</v>
      </c>
      <c r="E719" s="79" t="s">
        <v>460</v>
      </c>
      <c r="F719" s="34" t="s">
        <v>1066</v>
      </c>
      <c r="G719" s="24" t="s">
        <v>97</v>
      </c>
      <c r="H719" s="80">
        <f t="shared" si="37"/>
        <v>0.87760000000000005</v>
      </c>
      <c r="I719" s="25">
        <f>ROUND(('NEW Reference'!B$6*List!$H719)+'NEW Reference'!B$7,0)</f>
        <v>1196</v>
      </c>
      <c r="J719" s="25">
        <f>ROUND(('NEW Reference'!C$6*List!$H719)+'NEW Reference'!C$7,0)</f>
        <v>1783</v>
      </c>
      <c r="K719" s="25">
        <f>ROUND(('NEW Reference'!D$6*List!$H719)+'NEW Reference'!D$7,0)</f>
        <v>2137</v>
      </c>
      <c r="L719" s="25">
        <f>ROUND(('NEW Reference'!E$6*List!$H719)+'NEW Reference'!E$7,0)</f>
        <v>2642</v>
      </c>
      <c r="M719" s="25">
        <f>ROUND(('NEW Reference'!F$6*List!$H719)+'NEW Reference'!F$7,0)</f>
        <v>2752</v>
      </c>
      <c r="N719" s="25">
        <f>ROUND(('NEW Reference'!G$6*List!$H719)+'NEW Reference'!G$7,0)</f>
        <v>3115</v>
      </c>
      <c r="O719" s="25">
        <f>ROUND(('NEW Reference'!H$6*List!$H719)+'NEW Reference'!H$7,0)</f>
        <v>3235</v>
      </c>
      <c r="P719" s="25">
        <f>ROUND(('NEW Reference'!I$6*List!$H719)+'NEW Reference'!I$7,0)</f>
        <v>3362</v>
      </c>
      <c r="Q719" s="25">
        <f>ROUND(('NEW Reference'!J$6*List!$H719)+'NEW Reference'!J$7,0)</f>
        <v>3893</v>
      </c>
      <c r="R719" s="25">
        <f>ROUND(('NEW Reference'!K$6*List!$H719)+'NEW Reference'!K$7,0)</f>
        <v>4015</v>
      </c>
      <c r="S719" s="25">
        <f>ROUND(('NEW Reference'!L$6*List!$H719)+'NEW Reference'!L$7,0)</f>
        <v>4333</v>
      </c>
      <c r="T719" s="25">
        <f>ROUND(('NEW Reference'!M$6*List!$H719)+'NEW Reference'!M$7,0)</f>
        <v>5175</v>
      </c>
      <c r="U719" s="25">
        <f>ROUND(('NEW Reference'!N$6*List!$H719)+'NEW Reference'!N$7,0)</f>
        <v>20880</v>
      </c>
      <c r="V719" s="26">
        <f>ROUND(('NEW Reference'!O$6*List!$H719)+'NEW Reference'!O$7,0)</f>
        <v>776</v>
      </c>
      <c r="W719" s="26">
        <f>ROUND(('NEW Reference'!P$6*List!$H719)+'NEW Reference'!P$7,0)</f>
        <v>1094</v>
      </c>
      <c r="X719" s="26">
        <f>ROUND(('NEW Reference'!Q$6*List!$H719)+'NEW Reference'!Q$7,0)</f>
        <v>547</v>
      </c>
      <c r="Z719" s="3" t="str">
        <f t="shared" si="35"/>
        <v>WHITE, Illinois</v>
      </c>
      <c r="AA719" s="79" t="s">
        <v>460</v>
      </c>
      <c r="AB719" s="28" t="s">
        <v>91</v>
      </c>
      <c r="AC719" s="23" t="s">
        <v>1066</v>
      </c>
      <c r="AD719" s="29"/>
      <c r="AE719" s="20">
        <f t="shared" si="38"/>
        <v>0.87760000000000005</v>
      </c>
    </row>
    <row r="720" spans="1:35">
      <c r="A720" s="83">
        <v>14988</v>
      </c>
      <c r="B720" s="83">
        <v>17195</v>
      </c>
      <c r="C720" s="85">
        <v>99914</v>
      </c>
      <c r="D720" s="78" t="s">
        <v>119</v>
      </c>
      <c r="E720" s="79" t="s">
        <v>1116</v>
      </c>
      <c r="F720" s="34" t="s">
        <v>1066</v>
      </c>
      <c r="G720" s="24" t="s">
        <v>97</v>
      </c>
      <c r="H720" s="80">
        <f t="shared" si="37"/>
        <v>0.87760000000000005</v>
      </c>
      <c r="I720" s="25">
        <f>ROUND(('NEW Reference'!B$6*List!$H720)+'NEW Reference'!B$7,0)</f>
        <v>1196</v>
      </c>
      <c r="J720" s="25">
        <f>ROUND(('NEW Reference'!C$6*List!$H720)+'NEW Reference'!C$7,0)</f>
        <v>1783</v>
      </c>
      <c r="K720" s="25">
        <f>ROUND(('NEW Reference'!D$6*List!$H720)+'NEW Reference'!D$7,0)</f>
        <v>2137</v>
      </c>
      <c r="L720" s="25">
        <f>ROUND(('NEW Reference'!E$6*List!$H720)+'NEW Reference'!E$7,0)</f>
        <v>2642</v>
      </c>
      <c r="M720" s="25">
        <f>ROUND(('NEW Reference'!F$6*List!$H720)+'NEW Reference'!F$7,0)</f>
        <v>2752</v>
      </c>
      <c r="N720" s="25">
        <f>ROUND(('NEW Reference'!G$6*List!$H720)+'NEW Reference'!G$7,0)</f>
        <v>3115</v>
      </c>
      <c r="O720" s="25">
        <f>ROUND(('NEW Reference'!H$6*List!$H720)+'NEW Reference'!H$7,0)</f>
        <v>3235</v>
      </c>
      <c r="P720" s="25">
        <f>ROUND(('NEW Reference'!I$6*List!$H720)+'NEW Reference'!I$7,0)</f>
        <v>3362</v>
      </c>
      <c r="Q720" s="25">
        <f>ROUND(('NEW Reference'!J$6*List!$H720)+'NEW Reference'!J$7,0)</f>
        <v>3893</v>
      </c>
      <c r="R720" s="25">
        <f>ROUND(('NEW Reference'!K$6*List!$H720)+'NEW Reference'!K$7,0)</f>
        <v>4015</v>
      </c>
      <c r="S720" s="25">
        <f>ROUND(('NEW Reference'!L$6*List!$H720)+'NEW Reference'!L$7,0)</f>
        <v>4333</v>
      </c>
      <c r="T720" s="25">
        <f>ROUND(('NEW Reference'!M$6*List!$H720)+'NEW Reference'!M$7,0)</f>
        <v>5175</v>
      </c>
      <c r="U720" s="25">
        <f>ROUND(('NEW Reference'!N$6*List!$H720)+'NEW Reference'!N$7,0)</f>
        <v>20880</v>
      </c>
      <c r="V720" s="26">
        <f>ROUND(('NEW Reference'!O$6*List!$H720)+'NEW Reference'!O$7,0)</f>
        <v>776</v>
      </c>
      <c r="W720" s="26">
        <f>ROUND(('NEW Reference'!P$6*List!$H720)+'NEW Reference'!P$7,0)</f>
        <v>1094</v>
      </c>
      <c r="X720" s="26">
        <f>ROUND(('NEW Reference'!Q$6*List!$H720)+'NEW Reference'!Q$7,0)</f>
        <v>547</v>
      </c>
      <c r="Z720" s="3" t="str">
        <f t="shared" si="35"/>
        <v>WHITESIDE, Illinois</v>
      </c>
      <c r="AA720" s="79" t="s">
        <v>1116</v>
      </c>
      <c r="AB720" s="28" t="s">
        <v>91</v>
      </c>
      <c r="AC720" s="23" t="s">
        <v>1066</v>
      </c>
      <c r="AD720" s="29"/>
      <c r="AE720" s="20">
        <f t="shared" si="38"/>
        <v>0.87760000000000005</v>
      </c>
    </row>
    <row r="721" spans="1:31">
      <c r="A721" s="83">
        <v>14989</v>
      </c>
      <c r="B721" s="83">
        <v>17197</v>
      </c>
      <c r="C721" s="85">
        <v>16984</v>
      </c>
      <c r="D721" s="78" t="s">
        <v>356</v>
      </c>
      <c r="E721" s="79" t="s">
        <v>1117</v>
      </c>
      <c r="F721" s="33" t="s">
        <v>1066</v>
      </c>
      <c r="G721" s="24" t="s">
        <v>90</v>
      </c>
      <c r="H721" s="80">
        <f t="shared" si="37"/>
        <v>1.0266999999999999</v>
      </c>
      <c r="I721" s="25">
        <f>ROUND(('NEW Reference'!B$6*List!$H721)+'NEW Reference'!B$7,0)</f>
        <v>1343</v>
      </c>
      <c r="J721" s="25">
        <f>ROUND(('NEW Reference'!C$6*List!$H721)+'NEW Reference'!C$7,0)</f>
        <v>2002</v>
      </c>
      <c r="K721" s="25">
        <f>ROUND(('NEW Reference'!D$6*List!$H721)+'NEW Reference'!D$7,0)</f>
        <v>2399</v>
      </c>
      <c r="L721" s="25">
        <f>ROUND(('NEW Reference'!E$6*List!$H721)+'NEW Reference'!E$7,0)</f>
        <v>2966</v>
      </c>
      <c r="M721" s="25">
        <f>ROUND(('NEW Reference'!F$6*List!$H721)+'NEW Reference'!F$7,0)</f>
        <v>3091</v>
      </c>
      <c r="N721" s="25">
        <f>ROUND(('NEW Reference'!G$6*List!$H721)+'NEW Reference'!G$7,0)</f>
        <v>3498</v>
      </c>
      <c r="O721" s="25">
        <f>ROUND(('NEW Reference'!H$6*List!$H721)+'NEW Reference'!H$7,0)</f>
        <v>3632</v>
      </c>
      <c r="P721" s="25">
        <f>ROUND(('NEW Reference'!I$6*List!$H721)+'NEW Reference'!I$7,0)</f>
        <v>3775</v>
      </c>
      <c r="Q721" s="25">
        <f>ROUND(('NEW Reference'!J$6*List!$H721)+'NEW Reference'!J$7,0)</f>
        <v>4371</v>
      </c>
      <c r="R721" s="25">
        <f>ROUND(('NEW Reference'!K$6*List!$H721)+'NEW Reference'!K$7,0)</f>
        <v>4509</v>
      </c>
      <c r="S721" s="25">
        <f>ROUND(('NEW Reference'!L$6*List!$H721)+'NEW Reference'!L$7,0)</f>
        <v>4866</v>
      </c>
      <c r="T721" s="25">
        <f>ROUND(('NEW Reference'!M$6*List!$H721)+'NEW Reference'!M$7,0)</f>
        <v>5811</v>
      </c>
      <c r="U721" s="25">
        <f>ROUND(('NEW Reference'!N$6*List!$H721)+'NEW Reference'!N$7,0)</f>
        <v>23447</v>
      </c>
      <c r="V721" s="26">
        <f>ROUND(('NEW Reference'!O$6*List!$H721)+'NEW Reference'!O$7,0)</f>
        <v>872</v>
      </c>
      <c r="W721" s="26">
        <f>ROUND(('NEW Reference'!P$6*List!$H721)+'NEW Reference'!P$7,0)</f>
        <v>1228</v>
      </c>
      <c r="X721" s="26">
        <f>ROUND(('NEW Reference'!Q$6*List!$H721)+'NEW Reference'!Q$7,0)</f>
        <v>614</v>
      </c>
      <c r="Z721" s="3" t="str">
        <f t="shared" si="35"/>
        <v>WILL, Illinois</v>
      </c>
      <c r="AA721" s="79" t="s">
        <v>1117</v>
      </c>
      <c r="AB721" s="28" t="s">
        <v>91</v>
      </c>
      <c r="AC721" s="30" t="s">
        <v>1066</v>
      </c>
      <c r="AD721" s="31"/>
      <c r="AE721" s="20">
        <f t="shared" si="38"/>
        <v>1.0266999999999999</v>
      </c>
    </row>
    <row r="722" spans="1:31">
      <c r="A722" s="83">
        <v>14990</v>
      </c>
      <c r="B722" s="83">
        <v>17199</v>
      </c>
      <c r="C722" s="85">
        <v>99914</v>
      </c>
      <c r="D722" s="78" t="s">
        <v>119</v>
      </c>
      <c r="E722" s="79" t="s">
        <v>1118</v>
      </c>
      <c r="F722" s="33" t="s">
        <v>1066</v>
      </c>
      <c r="G722" s="24" t="s">
        <v>90</v>
      </c>
      <c r="H722" s="80">
        <f t="shared" si="37"/>
        <v>0.87760000000000005</v>
      </c>
      <c r="I722" s="25">
        <f>ROUND(('NEW Reference'!B$6*List!$H722)+'NEW Reference'!B$7,0)</f>
        <v>1196</v>
      </c>
      <c r="J722" s="25">
        <f>ROUND(('NEW Reference'!C$6*List!$H722)+'NEW Reference'!C$7,0)</f>
        <v>1783</v>
      </c>
      <c r="K722" s="25">
        <f>ROUND(('NEW Reference'!D$6*List!$H722)+'NEW Reference'!D$7,0)</f>
        <v>2137</v>
      </c>
      <c r="L722" s="25">
        <f>ROUND(('NEW Reference'!E$6*List!$H722)+'NEW Reference'!E$7,0)</f>
        <v>2642</v>
      </c>
      <c r="M722" s="25">
        <f>ROUND(('NEW Reference'!F$6*List!$H722)+'NEW Reference'!F$7,0)</f>
        <v>2752</v>
      </c>
      <c r="N722" s="25">
        <f>ROUND(('NEW Reference'!G$6*List!$H722)+'NEW Reference'!G$7,0)</f>
        <v>3115</v>
      </c>
      <c r="O722" s="25">
        <f>ROUND(('NEW Reference'!H$6*List!$H722)+'NEW Reference'!H$7,0)</f>
        <v>3235</v>
      </c>
      <c r="P722" s="25">
        <f>ROUND(('NEW Reference'!I$6*List!$H722)+'NEW Reference'!I$7,0)</f>
        <v>3362</v>
      </c>
      <c r="Q722" s="25">
        <f>ROUND(('NEW Reference'!J$6*List!$H722)+'NEW Reference'!J$7,0)</f>
        <v>3893</v>
      </c>
      <c r="R722" s="25">
        <f>ROUND(('NEW Reference'!K$6*List!$H722)+'NEW Reference'!K$7,0)</f>
        <v>4015</v>
      </c>
      <c r="S722" s="25">
        <f>ROUND(('NEW Reference'!L$6*List!$H722)+'NEW Reference'!L$7,0)</f>
        <v>4333</v>
      </c>
      <c r="T722" s="25">
        <f>ROUND(('NEW Reference'!M$6*List!$H722)+'NEW Reference'!M$7,0)</f>
        <v>5175</v>
      </c>
      <c r="U722" s="25">
        <f>ROUND(('NEW Reference'!N$6*List!$H722)+'NEW Reference'!N$7,0)</f>
        <v>20880</v>
      </c>
      <c r="V722" s="26">
        <f>ROUND(('NEW Reference'!O$6*List!$H722)+'NEW Reference'!O$7,0)</f>
        <v>776</v>
      </c>
      <c r="W722" s="26">
        <f>ROUND(('NEW Reference'!P$6*List!$H722)+'NEW Reference'!P$7,0)</f>
        <v>1094</v>
      </c>
      <c r="X722" s="26">
        <f>ROUND(('NEW Reference'!Q$6*List!$H722)+'NEW Reference'!Q$7,0)</f>
        <v>547</v>
      </c>
      <c r="Z722" s="3" t="str">
        <f t="shared" si="35"/>
        <v>WILLIAMSON, Illinois</v>
      </c>
      <c r="AA722" s="79" t="s">
        <v>1118</v>
      </c>
      <c r="AB722" s="28" t="s">
        <v>91</v>
      </c>
      <c r="AC722" s="23" t="s">
        <v>1066</v>
      </c>
      <c r="AD722" s="29"/>
      <c r="AE722" s="20">
        <f t="shared" si="38"/>
        <v>0.87760000000000005</v>
      </c>
    </row>
    <row r="723" spans="1:31">
      <c r="A723" s="83">
        <v>14991</v>
      </c>
      <c r="B723" s="83">
        <v>17201</v>
      </c>
      <c r="C723" s="85">
        <v>40420</v>
      </c>
      <c r="D723" s="78" t="s">
        <v>821</v>
      </c>
      <c r="E723" s="79" t="s">
        <v>1119</v>
      </c>
      <c r="F723" s="33" t="s">
        <v>1066</v>
      </c>
      <c r="G723" s="24" t="s">
        <v>90</v>
      </c>
      <c r="H723" s="80">
        <f t="shared" si="37"/>
        <v>0.92369999999999997</v>
      </c>
      <c r="I723" s="25">
        <f>ROUND(('NEW Reference'!B$6*List!$H723)+'NEW Reference'!B$7,0)</f>
        <v>1241</v>
      </c>
      <c r="J723" s="25">
        <f>ROUND(('NEW Reference'!C$6*List!$H723)+'NEW Reference'!C$7,0)</f>
        <v>1851</v>
      </c>
      <c r="K723" s="25">
        <f>ROUND(('NEW Reference'!D$6*List!$H723)+'NEW Reference'!D$7,0)</f>
        <v>2218</v>
      </c>
      <c r="L723" s="25">
        <f>ROUND(('NEW Reference'!E$6*List!$H723)+'NEW Reference'!E$7,0)</f>
        <v>2742</v>
      </c>
      <c r="M723" s="25">
        <f>ROUND(('NEW Reference'!F$6*List!$H723)+'NEW Reference'!F$7,0)</f>
        <v>2857</v>
      </c>
      <c r="N723" s="25">
        <f>ROUND(('NEW Reference'!G$6*List!$H723)+'NEW Reference'!G$7,0)</f>
        <v>3234</v>
      </c>
      <c r="O723" s="25">
        <f>ROUND(('NEW Reference'!H$6*List!$H723)+'NEW Reference'!H$7,0)</f>
        <v>3357</v>
      </c>
      <c r="P723" s="25">
        <f>ROUND(('NEW Reference'!I$6*List!$H723)+'NEW Reference'!I$7,0)</f>
        <v>3489</v>
      </c>
      <c r="Q723" s="25">
        <f>ROUND(('NEW Reference'!J$6*List!$H723)+'NEW Reference'!J$7,0)</f>
        <v>4041</v>
      </c>
      <c r="R723" s="25">
        <f>ROUND(('NEW Reference'!K$6*List!$H723)+'NEW Reference'!K$7,0)</f>
        <v>4168</v>
      </c>
      <c r="S723" s="25">
        <f>ROUND(('NEW Reference'!L$6*List!$H723)+'NEW Reference'!L$7,0)</f>
        <v>4498</v>
      </c>
      <c r="T723" s="25">
        <f>ROUND(('NEW Reference'!M$6*List!$H723)+'NEW Reference'!M$7,0)</f>
        <v>5372</v>
      </c>
      <c r="U723" s="25">
        <f>ROUND(('NEW Reference'!N$6*List!$H723)+'NEW Reference'!N$7,0)</f>
        <v>21674</v>
      </c>
      <c r="V723" s="26">
        <f>ROUND(('NEW Reference'!O$6*List!$H723)+'NEW Reference'!O$7,0)</f>
        <v>806</v>
      </c>
      <c r="W723" s="26">
        <f>ROUND(('NEW Reference'!P$6*List!$H723)+'NEW Reference'!P$7,0)</f>
        <v>1135</v>
      </c>
      <c r="X723" s="26">
        <f>ROUND(('NEW Reference'!Q$6*List!$H723)+'NEW Reference'!Q$7,0)</f>
        <v>568</v>
      </c>
      <c r="Z723" s="3" t="str">
        <f t="shared" ref="Z723:Z786" si="39">CONCATENATE(AA723, AB723, AC723)</f>
        <v>WINNEBAGO, Illinois</v>
      </c>
      <c r="AA723" s="79" t="s">
        <v>1119</v>
      </c>
      <c r="AB723" s="28" t="s">
        <v>91</v>
      </c>
      <c r="AC723" s="30" t="s">
        <v>1066</v>
      </c>
      <c r="AD723" s="31"/>
      <c r="AE723" s="20">
        <f t="shared" si="38"/>
        <v>0.92369999999999997</v>
      </c>
    </row>
    <row r="724" spans="1:31">
      <c r="A724" s="83">
        <v>14992</v>
      </c>
      <c r="B724" s="83">
        <v>17203</v>
      </c>
      <c r="C724" s="85">
        <v>37900</v>
      </c>
      <c r="D724" s="78" t="s">
        <v>776</v>
      </c>
      <c r="E724" s="79" t="s">
        <v>1120</v>
      </c>
      <c r="F724" s="33" t="s">
        <v>1066</v>
      </c>
      <c r="G724" s="24" t="s">
        <v>90</v>
      </c>
      <c r="H724" s="80">
        <f t="shared" si="37"/>
        <v>0.89339999999999997</v>
      </c>
      <c r="I724" s="25">
        <f>ROUND(('NEW Reference'!B$6*List!$H724)+'NEW Reference'!B$7,0)</f>
        <v>1211</v>
      </c>
      <c r="J724" s="25">
        <f>ROUND(('NEW Reference'!C$6*List!$H724)+'NEW Reference'!C$7,0)</f>
        <v>1806</v>
      </c>
      <c r="K724" s="25">
        <f>ROUND(('NEW Reference'!D$6*List!$H724)+'NEW Reference'!D$7,0)</f>
        <v>2165</v>
      </c>
      <c r="L724" s="25">
        <f>ROUND(('NEW Reference'!E$6*List!$H724)+'NEW Reference'!E$7,0)</f>
        <v>2676</v>
      </c>
      <c r="M724" s="25">
        <f>ROUND(('NEW Reference'!F$6*List!$H724)+'NEW Reference'!F$7,0)</f>
        <v>2788</v>
      </c>
      <c r="N724" s="25">
        <f>ROUND(('NEW Reference'!G$6*List!$H724)+'NEW Reference'!G$7,0)</f>
        <v>3156</v>
      </c>
      <c r="O724" s="25">
        <f>ROUND(('NEW Reference'!H$6*List!$H724)+'NEW Reference'!H$7,0)</f>
        <v>3277</v>
      </c>
      <c r="P724" s="25">
        <f>ROUND(('NEW Reference'!I$6*List!$H724)+'NEW Reference'!I$7,0)</f>
        <v>3405</v>
      </c>
      <c r="Q724" s="25">
        <f>ROUND(('NEW Reference'!J$6*List!$H724)+'NEW Reference'!J$7,0)</f>
        <v>3943</v>
      </c>
      <c r="R724" s="25">
        <f>ROUND(('NEW Reference'!K$6*List!$H724)+'NEW Reference'!K$7,0)</f>
        <v>4068</v>
      </c>
      <c r="S724" s="25">
        <f>ROUND(('NEW Reference'!L$6*List!$H724)+'NEW Reference'!L$7,0)</f>
        <v>4389</v>
      </c>
      <c r="T724" s="25">
        <f>ROUND(('NEW Reference'!M$6*List!$H724)+'NEW Reference'!M$7,0)</f>
        <v>5242</v>
      </c>
      <c r="U724" s="25">
        <f>ROUND(('NEW Reference'!N$6*List!$H724)+'NEW Reference'!N$7,0)</f>
        <v>21152</v>
      </c>
      <c r="V724" s="26">
        <f>ROUND(('NEW Reference'!O$6*List!$H724)+'NEW Reference'!O$7,0)</f>
        <v>786</v>
      </c>
      <c r="W724" s="26">
        <f>ROUND(('NEW Reference'!P$6*List!$H724)+'NEW Reference'!P$7,0)</f>
        <v>1108</v>
      </c>
      <c r="X724" s="26">
        <f>ROUND(('NEW Reference'!Q$6*List!$H724)+'NEW Reference'!Q$7,0)</f>
        <v>554</v>
      </c>
      <c r="Z724" s="3" t="str">
        <f t="shared" si="39"/>
        <v>WOODFORD, Illinois</v>
      </c>
      <c r="AA724" s="79" t="s">
        <v>1120</v>
      </c>
      <c r="AB724" s="28" t="s">
        <v>91</v>
      </c>
      <c r="AC724" s="23" t="s">
        <v>1066</v>
      </c>
      <c r="AD724" s="29"/>
      <c r="AE724" s="20">
        <f t="shared" si="38"/>
        <v>0.89339999999999997</v>
      </c>
    </row>
    <row r="725" spans="1:31">
      <c r="A725" s="83">
        <v>14999</v>
      </c>
      <c r="B725" s="83">
        <v>17990</v>
      </c>
      <c r="C725" s="85">
        <v>99914</v>
      </c>
      <c r="D725" s="78" t="s">
        <v>119</v>
      </c>
      <c r="E725" s="79" t="s">
        <v>236</v>
      </c>
      <c r="F725" s="33" t="s">
        <v>1066</v>
      </c>
      <c r="G725" s="24" t="s">
        <v>97</v>
      </c>
      <c r="H725" s="80">
        <f t="shared" si="37"/>
        <v>0.87760000000000005</v>
      </c>
      <c r="I725" s="25">
        <f>ROUND(('NEW Reference'!B$6*List!$H725)+'NEW Reference'!B$7,0)</f>
        <v>1196</v>
      </c>
      <c r="J725" s="25">
        <f>ROUND(('NEW Reference'!C$6*List!$H725)+'NEW Reference'!C$7,0)</f>
        <v>1783</v>
      </c>
      <c r="K725" s="25">
        <f>ROUND(('NEW Reference'!D$6*List!$H725)+'NEW Reference'!D$7,0)</f>
        <v>2137</v>
      </c>
      <c r="L725" s="25">
        <f>ROUND(('NEW Reference'!E$6*List!$H725)+'NEW Reference'!E$7,0)</f>
        <v>2642</v>
      </c>
      <c r="M725" s="25">
        <f>ROUND(('NEW Reference'!F$6*List!$H725)+'NEW Reference'!F$7,0)</f>
        <v>2752</v>
      </c>
      <c r="N725" s="25">
        <f>ROUND(('NEW Reference'!G$6*List!$H725)+'NEW Reference'!G$7,0)</f>
        <v>3115</v>
      </c>
      <c r="O725" s="25">
        <f>ROUND(('NEW Reference'!H$6*List!$H725)+'NEW Reference'!H$7,0)</f>
        <v>3235</v>
      </c>
      <c r="P725" s="25">
        <f>ROUND(('NEW Reference'!I$6*List!$H725)+'NEW Reference'!I$7,0)</f>
        <v>3362</v>
      </c>
      <c r="Q725" s="25">
        <f>ROUND(('NEW Reference'!J$6*List!$H725)+'NEW Reference'!J$7,0)</f>
        <v>3893</v>
      </c>
      <c r="R725" s="25">
        <f>ROUND(('NEW Reference'!K$6*List!$H725)+'NEW Reference'!K$7,0)</f>
        <v>4015</v>
      </c>
      <c r="S725" s="25">
        <f>ROUND(('NEW Reference'!L$6*List!$H725)+'NEW Reference'!L$7,0)</f>
        <v>4333</v>
      </c>
      <c r="T725" s="25">
        <f>ROUND(('NEW Reference'!M$6*List!$H725)+'NEW Reference'!M$7,0)</f>
        <v>5175</v>
      </c>
      <c r="U725" s="25">
        <f>ROUND(('NEW Reference'!N$6*List!$H725)+'NEW Reference'!N$7,0)</f>
        <v>20880</v>
      </c>
      <c r="V725" s="26">
        <f>ROUND(('NEW Reference'!O$6*List!$H725)+'NEW Reference'!O$7,0)</f>
        <v>776</v>
      </c>
      <c r="W725" s="26">
        <f>ROUND(('NEW Reference'!P$6*List!$H725)+'NEW Reference'!P$7,0)</f>
        <v>1094</v>
      </c>
      <c r="X725" s="26">
        <f>ROUND(('NEW Reference'!Q$6*List!$H725)+'NEW Reference'!Q$7,0)</f>
        <v>547</v>
      </c>
      <c r="Z725" s="3" t="str">
        <f t="shared" si="39"/>
        <v>STATEWIDE, Illinois</v>
      </c>
      <c r="AA725" s="79" t="s">
        <v>236</v>
      </c>
      <c r="AB725" s="28" t="s">
        <v>91</v>
      </c>
      <c r="AC725" s="30" t="s">
        <v>1066</v>
      </c>
      <c r="AD725" s="31"/>
      <c r="AE725" s="20">
        <f t="shared" si="38"/>
        <v>0.87760000000000005</v>
      </c>
    </row>
    <row r="726" spans="1:31">
      <c r="A726" s="83">
        <v>15000</v>
      </c>
      <c r="B726" s="83">
        <v>18001</v>
      </c>
      <c r="C726" s="85">
        <v>99915</v>
      </c>
      <c r="D726" s="78" t="s">
        <v>121</v>
      </c>
      <c r="E726" s="79" t="s">
        <v>602</v>
      </c>
      <c r="F726" s="34" t="s">
        <v>1121</v>
      </c>
      <c r="G726" s="24" t="s">
        <v>97</v>
      </c>
      <c r="H726" s="80">
        <f t="shared" si="37"/>
        <v>0.85680000000000001</v>
      </c>
      <c r="I726" s="25">
        <f>ROUND(('NEW Reference'!B$6*List!$H726)+'NEW Reference'!B$7,0)</f>
        <v>1175</v>
      </c>
      <c r="J726" s="25">
        <f>ROUND(('NEW Reference'!C$6*List!$H726)+'NEW Reference'!C$7,0)</f>
        <v>1753</v>
      </c>
      <c r="K726" s="25">
        <f>ROUND(('NEW Reference'!D$6*List!$H726)+'NEW Reference'!D$7,0)</f>
        <v>2100</v>
      </c>
      <c r="L726" s="25">
        <f>ROUND(('NEW Reference'!E$6*List!$H726)+'NEW Reference'!E$7,0)</f>
        <v>2596</v>
      </c>
      <c r="M726" s="25">
        <f>ROUND(('NEW Reference'!F$6*List!$H726)+'NEW Reference'!F$7,0)</f>
        <v>2705</v>
      </c>
      <c r="N726" s="25">
        <f>ROUND(('NEW Reference'!G$6*List!$H726)+'NEW Reference'!G$7,0)</f>
        <v>3062</v>
      </c>
      <c r="O726" s="25">
        <f>ROUND(('NEW Reference'!H$6*List!$H726)+'NEW Reference'!H$7,0)</f>
        <v>3179</v>
      </c>
      <c r="P726" s="25">
        <f>ROUND(('NEW Reference'!I$6*List!$H726)+'NEW Reference'!I$7,0)</f>
        <v>3304</v>
      </c>
      <c r="Q726" s="25">
        <f>ROUND(('NEW Reference'!J$6*List!$H726)+'NEW Reference'!J$7,0)</f>
        <v>3826</v>
      </c>
      <c r="R726" s="25">
        <f>ROUND(('NEW Reference'!K$6*List!$H726)+'NEW Reference'!K$7,0)</f>
        <v>3947</v>
      </c>
      <c r="S726" s="25">
        <f>ROUND(('NEW Reference'!L$6*List!$H726)+'NEW Reference'!L$7,0)</f>
        <v>4259</v>
      </c>
      <c r="T726" s="25">
        <f>ROUND(('NEW Reference'!M$6*List!$H726)+'NEW Reference'!M$7,0)</f>
        <v>5086</v>
      </c>
      <c r="U726" s="25">
        <f>ROUND(('NEW Reference'!N$6*List!$H726)+'NEW Reference'!N$7,0)</f>
        <v>20522</v>
      </c>
      <c r="V726" s="26">
        <f>ROUND(('NEW Reference'!O$6*List!$H726)+'NEW Reference'!O$7,0)</f>
        <v>763</v>
      </c>
      <c r="W726" s="26">
        <f>ROUND(('NEW Reference'!P$6*List!$H726)+'NEW Reference'!P$7,0)</f>
        <v>1075</v>
      </c>
      <c r="X726" s="26">
        <f>ROUND(('NEW Reference'!Q$6*List!$H726)+'NEW Reference'!Q$7,0)</f>
        <v>538</v>
      </c>
      <c r="Z726" s="3" t="str">
        <f t="shared" si="39"/>
        <v>ADAMS, Indiana</v>
      </c>
      <c r="AA726" s="79" t="s">
        <v>602</v>
      </c>
      <c r="AB726" s="28" t="s">
        <v>91</v>
      </c>
      <c r="AC726" s="30" t="s">
        <v>1121</v>
      </c>
      <c r="AD726" s="31"/>
      <c r="AE726" s="20">
        <f t="shared" si="38"/>
        <v>0.85680000000000001</v>
      </c>
    </row>
    <row r="727" spans="1:31">
      <c r="A727" s="83">
        <v>15010</v>
      </c>
      <c r="B727" s="83">
        <v>18003</v>
      </c>
      <c r="C727" s="85">
        <v>23060</v>
      </c>
      <c r="D727" s="78" t="s">
        <v>454</v>
      </c>
      <c r="E727" s="79" t="s">
        <v>1122</v>
      </c>
      <c r="F727" s="33" t="s">
        <v>1121</v>
      </c>
      <c r="G727" s="24" t="s">
        <v>90</v>
      </c>
      <c r="H727" s="80">
        <f t="shared" si="37"/>
        <v>1.0366</v>
      </c>
      <c r="I727" s="25">
        <f>ROUND(('NEW Reference'!B$6*List!$H727)+'NEW Reference'!B$7,0)</f>
        <v>1353</v>
      </c>
      <c r="J727" s="25">
        <f>ROUND(('NEW Reference'!C$6*List!$H727)+'NEW Reference'!C$7,0)</f>
        <v>2017</v>
      </c>
      <c r="K727" s="25">
        <f>ROUND(('NEW Reference'!D$6*List!$H727)+'NEW Reference'!D$7,0)</f>
        <v>2417</v>
      </c>
      <c r="L727" s="25">
        <f>ROUND(('NEW Reference'!E$6*List!$H727)+'NEW Reference'!E$7,0)</f>
        <v>2988</v>
      </c>
      <c r="M727" s="25">
        <f>ROUND(('NEW Reference'!F$6*List!$H727)+'NEW Reference'!F$7,0)</f>
        <v>3113</v>
      </c>
      <c r="N727" s="25">
        <f>ROUND(('NEW Reference'!G$6*List!$H727)+'NEW Reference'!G$7,0)</f>
        <v>3524</v>
      </c>
      <c r="O727" s="25">
        <f>ROUND(('NEW Reference'!H$6*List!$H727)+'NEW Reference'!H$7,0)</f>
        <v>3659</v>
      </c>
      <c r="P727" s="25">
        <f>ROUND(('NEW Reference'!I$6*List!$H727)+'NEW Reference'!I$7,0)</f>
        <v>3802</v>
      </c>
      <c r="Q727" s="25">
        <f>ROUND(('NEW Reference'!J$6*List!$H727)+'NEW Reference'!J$7,0)</f>
        <v>4403</v>
      </c>
      <c r="R727" s="25">
        <f>ROUND(('NEW Reference'!K$6*List!$H727)+'NEW Reference'!K$7,0)</f>
        <v>4542</v>
      </c>
      <c r="S727" s="25">
        <f>ROUND(('NEW Reference'!L$6*List!$H727)+'NEW Reference'!L$7,0)</f>
        <v>4901</v>
      </c>
      <c r="T727" s="25">
        <f>ROUND(('NEW Reference'!M$6*List!$H727)+'NEW Reference'!M$7,0)</f>
        <v>5853</v>
      </c>
      <c r="U727" s="25">
        <f>ROUND(('NEW Reference'!N$6*List!$H727)+'NEW Reference'!N$7,0)</f>
        <v>23618</v>
      </c>
      <c r="V727" s="26">
        <f>ROUND(('NEW Reference'!O$6*List!$H727)+'NEW Reference'!O$7,0)</f>
        <v>878</v>
      </c>
      <c r="W727" s="26">
        <f>ROUND(('NEW Reference'!P$6*List!$H727)+'NEW Reference'!P$7,0)</f>
        <v>1237</v>
      </c>
      <c r="X727" s="26">
        <f>ROUND(('NEW Reference'!Q$6*List!$H727)+'NEW Reference'!Q$7,0)</f>
        <v>619</v>
      </c>
      <c r="Z727" s="3" t="str">
        <f t="shared" si="39"/>
        <v>ALLEN, Indiana</v>
      </c>
      <c r="AA727" s="79" t="s">
        <v>1122</v>
      </c>
      <c r="AB727" s="28" t="s">
        <v>91</v>
      </c>
      <c r="AC727" s="30" t="s">
        <v>1121</v>
      </c>
      <c r="AD727" s="31"/>
      <c r="AE727" s="20">
        <f t="shared" si="38"/>
        <v>1.0366</v>
      </c>
    </row>
    <row r="728" spans="1:31">
      <c r="A728" s="83">
        <v>15020</v>
      </c>
      <c r="B728" s="83">
        <v>18005</v>
      </c>
      <c r="C728" s="85">
        <v>18020</v>
      </c>
      <c r="D728" s="78" t="s">
        <v>379</v>
      </c>
      <c r="E728" s="79" t="s">
        <v>1123</v>
      </c>
      <c r="F728" s="33" t="s">
        <v>1121</v>
      </c>
      <c r="G728" s="24" t="s">
        <v>90</v>
      </c>
      <c r="H728" s="80">
        <f t="shared" si="37"/>
        <v>1.1314</v>
      </c>
      <c r="I728" s="25">
        <f>ROUND(('NEW Reference'!B$6*List!$H728)+'NEW Reference'!B$7,0)</f>
        <v>1446</v>
      </c>
      <c r="J728" s="25">
        <f>ROUND(('NEW Reference'!C$6*List!$H728)+'NEW Reference'!C$7,0)</f>
        <v>2156</v>
      </c>
      <c r="K728" s="25">
        <f>ROUND(('NEW Reference'!D$6*List!$H728)+'NEW Reference'!D$7,0)</f>
        <v>2584</v>
      </c>
      <c r="L728" s="25">
        <f>ROUND(('NEW Reference'!E$6*List!$H728)+'NEW Reference'!E$7,0)</f>
        <v>3195</v>
      </c>
      <c r="M728" s="25">
        <f>ROUND(('NEW Reference'!F$6*List!$H728)+'NEW Reference'!F$7,0)</f>
        <v>3328</v>
      </c>
      <c r="N728" s="25">
        <f>ROUND(('NEW Reference'!G$6*List!$H728)+'NEW Reference'!G$7,0)</f>
        <v>3767</v>
      </c>
      <c r="O728" s="25">
        <f>ROUND(('NEW Reference'!H$6*List!$H728)+'NEW Reference'!H$7,0)</f>
        <v>3911</v>
      </c>
      <c r="P728" s="25">
        <f>ROUND(('NEW Reference'!I$6*List!$H728)+'NEW Reference'!I$7,0)</f>
        <v>4065</v>
      </c>
      <c r="Q728" s="25">
        <f>ROUND(('NEW Reference'!J$6*List!$H728)+'NEW Reference'!J$7,0)</f>
        <v>4707</v>
      </c>
      <c r="R728" s="25">
        <f>ROUND(('NEW Reference'!K$6*List!$H728)+'NEW Reference'!K$7,0)</f>
        <v>4856</v>
      </c>
      <c r="S728" s="25">
        <f>ROUND(('NEW Reference'!L$6*List!$H728)+'NEW Reference'!L$7,0)</f>
        <v>5240</v>
      </c>
      <c r="T728" s="25">
        <f>ROUND(('NEW Reference'!M$6*List!$H728)+'NEW Reference'!M$7,0)</f>
        <v>6258</v>
      </c>
      <c r="U728" s="25">
        <f>ROUND(('NEW Reference'!N$6*List!$H728)+'NEW Reference'!N$7,0)</f>
        <v>25250</v>
      </c>
      <c r="V728" s="26">
        <f>ROUND(('NEW Reference'!O$6*List!$H728)+'NEW Reference'!O$7,0)</f>
        <v>939</v>
      </c>
      <c r="W728" s="26">
        <f>ROUND(('NEW Reference'!P$6*List!$H728)+'NEW Reference'!P$7,0)</f>
        <v>1323</v>
      </c>
      <c r="X728" s="26">
        <f>ROUND(('NEW Reference'!Q$6*List!$H728)+'NEW Reference'!Q$7,0)</f>
        <v>661</v>
      </c>
      <c r="Z728" s="3" t="str">
        <f t="shared" si="39"/>
        <v>BARTHOLOMEW, Indiana</v>
      </c>
      <c r="AA728" s="79" t="s">
        <v>1123</v>
      </c>
      <c r="AB728" s="28" t="s">
        <v>91</v>
      </c>
      <c r="AC728" s="30" t="s">
        <v>1121</v>
      </c>
      <c r="AD728" s="31"/>
      <c r="AE728" s="20">
        <f t="shared" si="38"/>
        <v>1.1314</v>
      </c>
    </row>
    <row r="729" spans="1:31">
      <c r="A729" s="83">
        <v>15030</v>
      </c>
      <c r="B729" s="83">
        <v>18007</v>
      </c>
      <c r="C729" s="85">
        <v>29200</v>
      </c>
      <c r="D729" s="78" t="s">
        <v>608</v>
      </c>
      <c r="E729" s="79" t="s">
        <v>344</v>
      </c>
      <c r="F729" s="33" t="s">
        <v>1121</v>
      </c>
      <c r="G729" s="24" t="s">
        <v>90</v>
      </c>
      <c r="H729" s="80">
        <f t="shared" si="37"/>
        <v>1.0127999999999999</v>
      </c>
      <c r="I729" s="25">
        <f>ROUND(('NEW Reference'!B$6*List!$H729)+'NEW Reference'!B$7,0)</f>
        <v>1329</v>
      </c>
      <c r="J729" s="25">
        <f>ROUND(('NEW Reference'!C$6*List!$H729)+'NEW Reference'!C$7,0)</f>
        <v>1982</v>
      </c>
      <c r="K729" s="25">
        <f>ROUND(('NEW Reference'!D$6*List!$H729)+'NEW Reference'!D$7,0)</f>
        <v>2375</v>
      </c>
      <c r="L729" s="25">
        <f>ROUND(('NEW Reference'!E$6*List!$H729)+'NEW Reference'!E$7,0)</f>
        <v>2936</v>
      </c>
      <c r="M729" s="25">
        <f>ROUND(('NEW Reference'!F$6*List!$H729)+'NEW Reference'!F$7,0)</f>
        <v>3059</v>
      </c>
      <c r="N729" s="25">
        <f>ROUND(('NEW Reference'!G$6*List!$H729)+'NEW Reference'!G$7,0)</f>
        <v>3463</v>
      </c>
      <c r="O729" s="25">
        <f>ROUND(('NEW Reference'!H$6*List!$H729)+'NEW Reference'!H$7,0)</f>
        <v>3595</v>
      </c>
      <c r="P729" s="25">
        <f>ROUND(('NEW Reference'!I$6*List!$H729)+'NEW Reference'!I$7,0)</f>
        <v>3736</v>
      </c>
      <c r="Q729" s="25">
        <f>ROUND(('NEW Reference'!J$6*List!$H729)+'NEW Reference'!J$7,0)</f>
        <v>4327</v>
      </c>
      <c r="R729" s="25">
        <f>ROUND(('NEW Reference'!K$6*List!$H729)+'NEW Reference'!K$7,0)</f>
        <v>4463</v>
      </c>
      <c r="S729" s="25">
        <f>ROUND(('NEW Reference'!L$6*List!$H729)+'NEW Reference'!L$7,0)</f>
        <v>4816</v>
      </c>
      <c r="T729" s="25">
        <f>ROUND(('NEW Reference'!M$6*List!$H729)+'NEW Reference'!M$7,0)</f>
        <v>5752</v>
      </c>
      <c r="U729" s="25">
        <f>ROUND(('NEW Reference'!N$6*List!$H729)+'NEW Reference'!N$7,0)</f>
        <v>23208</v>
      </c>
      <c r="V729" s="26">
        <f>ROUND(('NEW Reference'!O$6*List!$H729)+'NEW Reference'!O$7,0)</f>
        <v>863</v>
      </c>
      <c r="W729" s="26">
        <f>ROUND(('NEW Reference'!P$6*List!$H729)+'NEW Reference'!P$7,0)</f>
        <v>1216</v>
      </c>
      <c r="X729" s="26">
        <f>ROUND(('NEW Reference'!Q$6*List!$H729)+'NEW Reference'!Q$7,0)</f>
        <v>608</v>
      </c>
      <c r="Z729" s="3" t="str">
        <f t="shared" si="39"/>
        <v>BENTON, Indiana</v>
      </c>
      <c r="AA729" s="79" t="s">
        <v>344</v>
      </c>
      <c r="AB729" s="28" t="s">
        <v>91</v>
      </c>
      <c r="AC729" s="30" t="s">
        <v>1121</v>
      </c>
      <c r="AD729" s="31"/>
      <c r="AE729" s="20">
        <f t="shared" si="38"/>
        <v>1.0127999999999999</v>
      </c>
    </row>
    <row r="730" spans="1:31">
      <c r="A730" s="83">
        <v>15040</v>
      </c>
      <c r="B730" s="83">
        <v>18009</v>
      </c>
      <c r="C730" s="85">
        <v>99915</v>
      </c>
      <c r="D730" s="78" t="s">
        <v>121</v>
      </c>
      <c r="E730" s="79" t="s">
        <v>1124</v>
      </c>
      <c r="F730" s="34" t="s">
        <v>1121</v>
      </c>
      <c r="G730" s="24" t="s">
        <v>97</v>
      </c>
      <c r="H730" s="80">
        <f t="shared" si="37"/>
        <v>0.85680000000000001</v>
      </c>
      <c r="I730" s="25">
        <f>ROUND(('NEW Reference'!B$6*List!$H730)+'NEW Reference'!B$7,0)</f>
        <v>1175</v>
      </c>
      <c r="J730" s="25">
        <f>ROUND(('NEW Reference'!C$6*List!$H730)+'NEW Reference'!C$7,0)</f>
        <v>1753</v>
      </c>
      <c r="K730" s="25">
        <f>ROUND(('NEW Reference'!D$6*List!$H730)+'NEW Reference'!D$7,0)</f>
        <v>2100</v>
      </c>
      <c r="L730" s="25">
        <f>ROUND(('NEW Reference'!E$6*List!$H730)+'NEW Reference'!E$7,0)</f>
        <v>2596</v>
      </c>
      <c r="M730" s="25">
        <f>ROUND(('NEW Reference'!F$6*List!$H730)+'NEW Reference'!F$7,0)</f>
        <v>2705</v>
      </c>
      <c r="N730" s="25">
        <f>ROUND(('NEW Reference'!G$6*List!$H730)+'NEW Reference'!G$7,0)</f>
        <v>3062</v>
      </c>
      <c r="O730" s="25">
        <f>ROUND(('NEW Reference'!H$6*List!$H730)+'NEW Reference'!H$7,0)</f>
        <v>3179</v>
      </c>
      <c r="P730" s="25">
        <f>ROUND(('NEW Reference'!I$6*List!$H730)+'NEW Reference'!I$7,0)</f>
        <v>3304</v>
      </c>
      <c r="Q730" s="25">
        <f>ROUND(('NEW Reference'!J$6*List!$H730)+'NEW Reference'!J$7,0)</f>
        <v>3826</v>
      </c>
      <c r="R730" s="25">
        <f>ROUND(('NEW Reference'!K$6*List!$H730)+'NEW Reference'!K$7,0)</f>
        <v>3947</v>
      </c>
      <c r="S730" s="25">
        <f>ROUND(('NEW Reference'!L$6*List!$H730)+'NEW Reference'!L$7,0)</f>
        <v>4259</v>
      </c>
      <c r="T730" s="25">
        <f>ROUND(('NEW Reference'!M$6*List!$H730)+'NEW Reference'!M$7,0)</f>
        <v>5086</v>
      </c>
      <c r="U730" s="25">
        <f>ROUND(('NEW Reference'!N$6*List!$H730)+'NEW Reference'!N$7,0)</f>
        <v>20522</v>
      </c>
      <c r="V730" s="26">
        <f>ROUND(('NEW Reference'!O$6*List!$H730)+'NEW Reference'!O$7,0)</f>
        <v>763</v>
      </c>
      <c r="W730" s="26">
        <f>ROUND(('NEW Reference'!P$6*List!$H730)+'NEW Reference'!P$7,0)</f>
        <v>1075</v>
      </c>
      <c r="X730" s="26">
        <f>ROUND(('NEW Reference'!Q$6*List!$H730)+'NEW Reference'!Q$7,0)</f>
        <v>538</v>
      </c>
      <c r="Z730" s="3" t="str">
        <f t="shared" si="39"/>
        <v>BLACKFORD, Indiana</v>
      </c>
      <c r="AA730" s="79" t="s">
        <v>1124</v>
      </c>
      <c r="AB730" s="28" t="s">
        <v>91</v>
      </c>
      <c r="AC730" s="30" t="s">
        <v>1121</v>
      </c>
      <c r="AD730" s="31"/>
      <c r="AE730" s="20">
        <f t="shared" si="38"/>
        <v>0.85680000000000001</v>
      </c>
    </row>
    <row r="731" spans="1:31">
      <c r="A731" s="83">
        <v>15050</v>
      </c>
      <c r="B731" s="83">
        <v>18011</v>
      </c>
      <c r="C731" s="85">
        <v>26900</v>
      </c>
      <c r="D731" s="78" t="s">
        <v>538</v>
      </c>
      <c r="E731" s="79" t="s">
        <v>346</v>
      </c>
      <c r="F731" s="33" t="s">
        <v>1121</v>
      </c>
      <c r="G731" s="24" t="s">
        <v>90</v>
      </c>
      <c r="H731" s="80">
        <f t="shared" si="37"/>
        <v>1.0059</v>
      </c>
      <c r="I731" s="25">
        <f>ROUND(('NEW Reference'!B$6*List!$H731)+'NEW Reference'!B$7,0)</f>
        <v>1322</v>
      </c>
      <c r="J731" s="25">
        <f>ROUND(('NEW Reference'!C$6*List!$H731)+'NEW Reference'!C$7,0)</f>
        <v>1972</v>
      </c>
      <c r="K731" s="25">
        <f>ROUND(('NEW Reference'!D$6*List!$H731)+'NEW Reference'!D$7,0)</f>
        <v>2363</v>
      </c>
      <c r="L731" s="25">
        <f>ROUND(('NEW Reference'!E$6*List!$H731)+'NEW Reference'!E$7,0)</f>
        <v>2921</v>
      </c>
      <c r="M731" s="25">
        <f>ROUND(('NEW Reference'!F$6*List!$H731)+'NEW Reference'!F$7,0)</f>
        <v>3043</v>
      </c>
      <c r="N731" s="25">
        <f>ROUND(('NEW Reference'!G$6*List!$H731)+'NEW Reference'!G$7,0)</f>
        <v>3445</v>
      </c>
      <c r="O731" s="25">
        <f>ROUND(('NEW Reference'!H$6*List!$H731)+'NEW Reference'!H$7,0)</f>
        <v>3577</v>
      </c>
      <c r="P731" s="25">
        <f>ROUND(('NEW Reference'!I$6*List!$H731)+'NEW Reference'!I$7,0)</f>
        <v>3717</v>
      </c>
      <c r="Q731" s="25">
        <f>ROUND(('NEW Reference'!J$6*List!$H731)+'NEW Reference'!J$7,0)</f>
        <v>4305</v>
      </c>
      <c r="R731" s="25">
        <f>ROUND(('NEW Reference'!K$6*List!$H731)+'NEW Reference'!K$7,0)</f>
        <v>4440</v>
      </c>
      <c r="S731" s="25">
        <f>ROUND(('NEW Reference'!L$6*List!$H731)+'NEW Reference'!L$7,0)</f>
        <v>4791</v>
      </c>
      <c r="T731" s="25">
        <f>ROUND(('NEW Reference'!M$6*List!$H731)+'NEW Reference'!M$7,0)</f>
        <v>5722</v>
      </c>
      <c r="U731" s="25">
        <f>ROUND(('NEW Reference'!N$6*List!$H731)+'NEW Reference'!N$7,0)</f>
        <v>23089</v>
      </c>
      <c r="V731" s="26">
        <f>ROUND(('NEW Reference'!O$6*List!$H731)+'NEW Reference'!O$7,0)</f>
        <v>858</v>
      </c>
      <c r="W731" s="26">
        <f>ROUND(('NEW Reference'!P$6*List!$H731)+'NEW Reference'!P$7,0)</f>
        <v>1210</v>
      </c>
      <c r="X731" s="26">
        <f>ROUND(('NEW Reference'!Q$6*List!$H731)+'NEW Reference'!Q$7,0)</f>
        <v>605</v>
      </c>
      <c r="Z731" s="3" t="str">
        <f t="shared" si="39"/>
        <v>BOONE, Indiana</v>
      </c>
      <c r="AA731" s="79" t="s">
        <v>346</v>
      </c>
      <c r="AB731" s="28" t="s">
        <v>91</v>
      </c>
      <c r="AC731" s="23" t="s">
        <v>1121</v>
      </c>
      <c r="AD731" s="29"/>
      <c r="AE731" s="20">
        <f t="shared" si="38"/>
        <v>1.0059</v>
      </c>
    </row>
    <row r="732" spans="1:31">
      <c r="A732" s="83">
        <v>15060</v>
      </c>
      <c r="B732" s="83">
        <v>18013</v>
      </c>
      <c r="C732" s="85">
        <v>26900</v>
      </c>
      <c r="D732" s="78" t="s">
        <v>538</v>
      </c>
      <c r="E732" s="79" t="s">
        <v>1069</v>
      </c>
      <c r="F732" s="33" t="s">
        <v>1121</v>
      </c>
      <c r="G732" s="24" t="s">
        <v>90</v>
      </c>
      <c r="H732" s="80">
        <f t="shared" si="37"/>
        <v>1.0059</v>
      </c>
      <c r="I732" s="25">
        <f>ROUND(('NEW Reference'!B$6*List!$H732)+'NEW Reference'!B$7,0)</f>
        <v>1322</v>
      </c>
      <c r="J732" s="25">
        <f>ROUND(('NEW Reference'!C$6*List!$H732)+'NEW Reference'!C$7,0)</f>
        <v>1972</v>
      </c>
      <c r="K732" s="25">
        <f>ROUND(('NEW Reference'!D$6*List!$H732)+'NEW Reference'!D$7,0)</f>
        <v>2363</v>
      </c>
      <c r="L732" s="25">
        <f>ROUND(('NEW Reference'!E$6*List!$H732)+'NEW Reference'!E$7,0)</f>
        <v>2921</v>
      </c>
      <c r="M732" s="25">
        <f>ROUND(('NEW Reference'!F$6*List!$H732)+'NEW Reference'!F$7,0)</f>
        <v>3043</v>
      </c>
      <c r="N732" s="25">
        <f>ROUND(('NEW Reference'!G$6*List!$H732)+'NEW Reference'!G$7,0)</f>
        <v>3445</v>
      </c>
      <c r="O732" s="25">
        <f>ROUND(('NEW Reference'!H$6*List!$H732)+'NEW Reference'!H$7,0)</f>
        <v>3577</v>
      </c>
      <c r="P732" s="25">
        <f>ROUND(('NEW Reference'!I$6*List!$H732)+'NEW Reference'!I$7,0)</f>
        <v>3717</v>
      </c>
      <c r="Q732" s="25">
        <f>ROUND(('NEW Reference'!J$6*List!$H732)+'NEW Reference'!J$7,0)</f>
        <v>4305</v>
      </c>
      <c r="R732" s="25">
        <f>ROUND(('NEW Reference'!K$6*List!$H732)+'NEW Reference'!K$7,0)</f>
        <v>4440</v>
      </c>
      <c r="S732" s="25">
        <f>ROUND(('NEW Reference'!L$6*List!$H732)+'NEW Reference'!L$7,0)</f>
        <v>4791</v>
      </c>
      <c r="T732" s="25">
        <f>ROUND(('NEW Reference'!M$6*List!$H732)+'NEW Reference'!M$7,0)</f>
        <v>5722</v>
      </c>
      <c r="U732" s="25">
        <f>ROUND(('NEW Reference'!N$6*List!$H732)+'NEW Reference'!N$7,0)</f>
        <v>23089</v>
      </c>
      <c r="V732" s="26">
        <f>ROUND(('NEW Reference'!O$6*List!$H732)+'NEW Reference'!O$7,0)</f>
        <v>858</v>
      </c>
      <c r="W732" s="26">
        <f>ROUND(('NEW Reference'!P$6*List!$H732)+'NEW Reference'!P$7,0)</f>
        <v>1210</v>
      </c>
      <c r="X732" s="26">
        <f>ROUND(('NEW Reference'!Q$6*List!$H732)+'NEW Reference'!Q$7,0)</f>
        <v>605</v>
      </c>
      <c r="Z732" s="3" t="str">
        <f t="shared" si="39"/>
        <v>BROWN, Indiana</v>
      </c>
      <c r="AA732" s="79" t="s">
        <v>1069</v>
      </c>
      <c r="AB732" s="28" t="s">
        <v>91</v>
      </c>
      <c r="AC732" s="23" t="s">
        <v>1121</v>
      </c>
      <c r="AD732" s="29"/>
      <c r="AE732" s="20">
        <f t="shared" si="38"/>
        <v>1.0059</v>
      </c>
    </row>
    <row r="733" spans="1:31">
      <c r="A733" s="83">
        <v>15070</v>
      </c>
      <c r="B733" s="83">
        <v>18015</v>
      </c>
      <c r="C733" s="85">
        <v>29200</v>
      </c>
      <c r="D733" s="78" t="s">
        <v>608</v>
      </c>
      <c r="E733" s="79" t="s">
        <v>351</v>
      </c>
      <c r="F733" s="33" t="s">
        <v>1121</v>
      </c>
      <c r="G733" s="24" t="s">
        <v>90</v>
      </c>
      <c r="H733" s="80">
        <f t="shared" si="37"/>
        <v>1.0127999999999999</v>
      </c>
      <c r="I733" s="25">
        <f>ROUND(('NEW Reference'!B$6*List!$H733)+'NEW Reference'!B$7,0)</f>
        <v>1329</v>
      </c>
      <c r="J733" s="25">
        <f>ROUND(('NEW Reference'!C$6*List!$H733)+'NEW Reference'!C$7,0)</f>
        <v>1982</v>
      </c>
      <c r="K733" s="25">
        <f>ROUND(('NEW Reference'!D$6*List!$H733)+'NEW Reference'!D$7,0)</f>
        <v>2375</v>
      </c>
      <c r="L733" s="25">
        <f>ROUND(('NEW Reference'!E$6*List!$H733)+'NEW Reference'!E$7,0)</f>
        <v>2936</v>
      </c>
      <c r="M733" s="25">
        <f>ROUND(('NEW Reference'!F$6*List!$H733)+'NEW Reference'!F$7,0)</f>
        <v>3059</v>
      </c>
      <c r="N733" s="25">
        <f>ROUND(('NEW Reference'!G$6*List!$H733)+'NEW Reference'!G$7,0)</f>
        <v>3463</v>
      </c>
      <c r="O733" s="25">
        <f>ROUND(('NEW Reference'!H$6*List!$H733)+'NEW Reference'!H$7,0)</f>
        <v>3595</v>
      </c>
      <c r="P733" s="25">
        <f>ROUND(('NEW Reference'!I$6*List!$H733)+'NEW Reference'!I$7,0)</f>
        <v>3736</v>
      </c>
      <c r="Q733" s="25">
        <f>ROUND(('NEW Reference'!J$6*List!$H733)+'NEW Reference'!J$7,0)</f>
        <v>4327</v>
      </c>
      <c r="R733" s="25">
        <f>ROUND(('NEW Reference'!K$6*List!$H733)+'NEW Reference'!K$7,0)</f>
        <v>4463</v>
      </c>
      <c r="S733" s="25">
        <f>ROUND(('NEW Reference'!L$6*List!$H733)+'NEW Reference'!L$7,0)</f>
        <v>4816</v>
      </c>
      <c r="T733" s="25">
        <f>ROUND(('NEW Reference'!M$6*List!$H733)+'NEW Reference'!M$7,0)</f>
        <v>5752</v>
      </c>
      <c r="U733" s="25">
        <f>ROUND(('NEW Reference'!N$6*List!$H733)+'NEW Reference'!N$7,0)</f>
        <v>23208</v>
      </c>
      <c r="V733" s="26">
        <f>ROUND(('NEW Reference'!O$6*List!$H733)+'NEW Reference'!O$7,0)</f>
        <v>863</v>
      </c>
      <c r="W733" s="26">
        <f>ROUND(('NEW Reference'!P$6*List!$H733)+'NEW Reference'!P$7,0)</f>
        <v>1216</v>
      </c>
      <c r="X733" s="26">
        <f>ROUND(('NEW Reference'!Q$6*List!$H733)+'NEW Reference'!Q$7,0)</f>
        <v>608</v>
      </c>
      <c r="Z733" s="3" t="str">
        <f t="shared" si="39"/>
        <v>CARROLL, Indiana</v>
      </c>
      <c r="AA733" s="79" t="s">
        <v>351</v>
      </c>
      <c r="AB733" s="28" t="s">
        <v>91</v>
      </c>
      <c r="AC733" s="23" t="s">
        <v>1121</v>
      </c>
      <c r="AD733" s="29"/>
      <c r="AE733" s="20">
        <f t="shared" si="38"/>
        <v>1.0127999999999999</v>
      </c>
    </row>
    <row r="734" spans="1:31">
      <c r="A734" s="83">
        <v>15080</v>
      </c>
      <c r="B734" s="83">
        <v>18017</v>
      </c>
      <c r="C734" s="85">
        <v>99915</v>
      </c>
      <c r="D734" s="78" t="s">
        <v>121</v>
      </c>
      <c r="E734" s="79" t="s">
        <v>1071</v>
      </c>
      <c r="F734" s="34" t="s">
        <v>1121</v>
      </c>
      <c r="G734" s="24" t="s">
        <v>97</v>
      </c>
      <c r="H734" s="80">
        <f t="shared" si="37"/>
        <v>0.85680000000000001</v>
      </c>
      <c r="I734" s="25">
        <f>ROUND(('NEW Reference'!B$6*List!$H734)+'NEW Reference'!B$7,0)</f>
        <v>1175</v>
      </c>
      <c r="J734" s="25">
        <f>ROUND(('NEW Reference'!C$6*List!$H734)+'NEW Reference'!C$7,0)</f>
        <v>1753</v>
      </c>
      <c r="K734" s="25">
        <f>ROUND(('NEW Reference'!D$6*List!$H734)+'NEW Reference'!D$7,0)</f>
        <v>2100</v>
      </c>
      <c r="L734" s="25">
        <f>ROUND(('NEW Reference'!E$6*List!$H734)+'NEW Reference'!E$7,0)</f>
        <v>2596</v>
      </c>
      <c r="M734" s="25">
        <f>ROUND(('NEW Reference'!F$6*List!$H734)+'NEW Reference'!F$7,0)</f>
        <v>2705</v>
      </c>
      <c r="N734" s="25">
        <f>ROUND(('NEW Reference'!G$6*List!$H734)+'NEW Reference'!G$7,0)</f>
        <v>3062</v>
      </c>
      <c r="O734" s="25">
        <f>ROUND(('NEW Reference'!H$6*List!$H734)+'NEW Reference'!H$7,0)</f>
        <v>3179</v>
      </c>
      <c r="P734" s="25">
        <f>ROUND(('NEW Reference'!I$6*List!$H734)+'NEW Reference'!I$7,0)</f>
        <v>3304</v>
      </c>
      <c r="Q734" s="25">
        <f>ROUND(('NEW Reference'!J$6*List!$H734)+'NEW Reference'!J$7,0)</f>
        <v>3826</v>
      </c>
      <c r="R734" s="25">
        <f>ROUND(('NEW Reference'!K$6*List!$H734)+'NEW Reference'!K$7,0)</f>
        <v>3947</v>
      </c>
      <c r="S734" s="25">
        <f>ROUND(('NEW Reference'!L$6*List!$H734)+'NEW Reference'!L$7,0)</f>
        <v>4259</v>
      </c>
      <c r="T734" s="25">
        <f>ROUND(('NEW Reference'!M$6*List!$H734)+'NEW Reference'!M$7,0)</f>
        <v>5086</v>
      </c>
      <c r="U734" s="25">
        <f>ROUND(('NEW Reference'!N$6*List!$H734)+'NEW Reference'!N$7,0)</f>
        <v>20522</v>
      </c>
      <c r="V734" s="26">
        <f>ROUND(('NEW Reference'!O$6*List!$H734)+'NEW Reference'!O$7,0)</f>
        <v>763</v>
      </c>
      <c r="W734" s="26">
        <f>ROUND(('NEW Reference'!P$6*List!$H734)+'NEW Reference'!P$7,0)</f>
        <v>1075</v>
      </c>
      <c r="X734" s="26">
        <f>ROUND(('NEW Reference'!Q$6*List!$H734)+'NEW Reference'!Q$7,0)</f>
        <v>538</v>
      </c>
      <c r="Z734" s="3" t="str">
        <f t="shared" si="39"/>
        <v>CASS, Indiana</v>
      </c>
      <c r="AA734" s="79" t="s">
        <v>1071</v>
      </c>
      <c r="AB734" s="28" t="s">
        <v>91</v>
      </c>
      <c r="AC734" s="23" t="s">
        <v>1121</v>
      </c>
      <c r="AD734" s="29"/>
      <c r="AE734" s="20">
        <f t="shared" si="38"/>
        <v>0.85680000000000001</v>
      </c>
    </row>
    <row r="735" spans="1:31">
      <c r="A735" s="83">
        <v>15090</v>
      </c>
      <c r="B735" s="83">
        <v>18019</v>
      </c>
      <c r="C735" s="85">
        <v>31140</v>
      </c>
      <c r="D735" s="78" t="s">
        <v>657</v>
      </c>
      <c r="E735" s="79" t="s">
        <v>355</v>
      </c>
      <c r="F735" s="33" t="s">
        <v>1121</v>
      </c>
      <c r="G735" s="24" t="s">
        <v>90</v>
      </c>
      <c r="H735" s="80">
        <f t="shared" si="37"/>
        <v>0.9</v>
      </c>
      <c r="I735" s="25">
        <f>ROUND(('NEW Reference'!B$6*List!$H735)+'NEW Reference'!B$7,0)</f>
        <v>1218</v>
      </c>
      <c r="J735" s="25">
        <f>ROUND(('NEW Reference'!C$6*List!$H735)+'NEW Reference'!C$7,0)</f>
        <v>1816</v>
      </c>
      <c r="K735" s="25">
        <f>ROUND(('NEW Reference'!D$6*List!$H735)+'NEW Reference'!D$7,0)</f>
        <v>2176</v>
      </c>
      <c r="L735" s="25">
        <f>ROUND(('NEW Reference'!E$6*List!$H735)+'NEW Reference'!E$7,0)</f>
        <v>2690</v>
      </c>
      <c r="M735" s="25">
        <f>ROUND(('NEW Reference'!F$6*List!$H735)+'NEW Reference'!F$7,0)</f>
        <v>2803</v>
      </c>
      <c r="N735" s="25">
        <f>ROUND(('NEW Reference'!G$6*List!$H735)+'NEW Reference'!G$7,0)</f>
        <v>3173</v>
      </c>
      <c r="O735" s="25">
        <f>ROUND(('NEW Reference'!H$6*List!$H735)+'NEW Reference'!H$7,0)</f>
        <v>3294</v>
      </c>
      <c r="P735" s="25">
        <f>ROUND(('NEW Reference'!I$6*List!$H735)+'NEW Reference'!I$7,0)</f>
        <v>3424</v>
      </c>
      <c r="Q735" s="25">
        <f>ROUND(('NEW Reference'!J$6*List!$H735)+'NEW Reference'!J$7,0)</f>
        <v>3965</v>
      </c>
      <c r="R735" s="25">
        <f>ROUND(('NEW Reference'!K$6*List!$H735)+'NEW Reference'!K$7,0)</f>
        <v>4090</v>
      </c>
      <c r="S735" s="25">
        <f>ROUND(('NEW Reference'!L$6*List!$H735)+'NEW Reference'!L$7,0)</f>
        <v>4413</v>
      </c>
      <c r="T735" s="25">
        <f>ROUND(('NEW Reference'!M$6*List!$H735)+'NEW Reference'!M$7,0)</f>
        <v>5270</v>
      </c>
      <c r="U735" s="25">
        <f>ROUND(('NEW Reference'!N$6*List!$H735)+'NEW Reference'!N$7,0)</f>
        <v>21266</v>
      </c>
      <c r="V735" s="26">
        <f>ROUND(('NEW Reference'!O$6*List!$H735)+'NEW Reference'!O$7,0)</f>
        <v>791</v>
      </c>
      <c r="W735" s="26">
        <f>ROUND(('NEW Reference'!P$6*List!$H735)+'NEW Reference'!P$7,0)</f>
        <v>1114</v>
      </c>
      <c r="X735" s="26">
        <f>ROUND(('NEW Reference'!Q$6*List!$H735)+'NEW Reference'!Q$7,0)</f>
        <v>557</v>
      </c>
      <c r="Z735" s="3" t="str">
        <f t="shared" si="39"/>
        <v>CLARK, Indiana</v>
      </c>
      <c r="AA735" s="79" t="s">
        <v>355</v>
      </c>
      <c r="AB735" s="28" t="s">
        <v>91</v>
      </c>
      <c r="AC735" s="30" t="s">
        <v>1121</v>
      </c>
      <c r="AD735" s="31"/>
      <c r="AE735" s="20">
        <f t="shared" si="38"/>
        <v>0.9</v>
      </c>
    </row>
    <row r="736" spans="1:31">
      <c r="A736" s="83">
        <v>15100</v>
      </c>
      <c r="B736" s="83">
        <v>18021</v>
      </c>
      <c r="C736" s="85">
        <v>45460</v>
      </c>
      <c r="D736" s="78" t="s">
        <v>907</v>
      </c>
      <c r="E736" s="79" t="s">
        <v>120</v>
      </c>
      <c r="F736" s="33" t="s">
        <v>1121</v>
      </c>
      <c r="G736" s="24" t="s">
        <v>90</v>
      </c>
      <c r="H736" s="80">
        <f t="shared" si="37"/>
        <v>0.9194</v>
      </c>
      <c r="I736" s="25">
        <f>ROUND(('NEW Reference'!B$6*List!$H736)+'NEW Reference'!B$7,0)</f>
        <v>1237</v>
      </c>
      <c r="J736" s="25">
        <f>ROUND(('NEW Reference'!C$6*List!$H736)+'NEW Reference'!C$7,0)</f>
        <v>1845</v>
      </c>
      <c r="K736" s="25">
        <f>ROUND(('NEW Reference'!D$6*List!$H736)+'NEW Reference'!D$7,0)</f>
        <v>2210</v>
      </c>
      <c r="L736" s="25">
        <f>ROUND(('NEW Reference'!E$6*List!$H736)+'NEW Reference'!E$7,0)</f>
        <v>2733</v>
      </c>
      <c r="M736" s="25">
        <f>ROUND(('NEW Reference'!F$6*List!$H736)+'NEW Reference'!F$7,0)</f>
        <v>2847</v>
      </c>
      <c r="N736" s="25">
        <f>ROUND(('NEW Reference'!G$6*List!$H736)+'NEW Reference'!G$7,0)</f>
        <v>3223</v>
      </c>
      <c r="O736" s="25">
        <f>ROUND(('NEW Reference'!H$6*List!$H736)+'NEW Reference'!H$7,0)</f>
        <v>3346</v>
      </c>
      <c r="P736" s="25">
        <f>ROUND(('NEW Reference'!I$6*List!$H736)+'NEW Reference'!I$7,0)</f>
        <v>3477</v>
      </c>
      <c r="Q736" s="25">
        <f>ROUND(('NEW Reference'!J$6*List!$H736)+'NEW Reference'!J$7,0)</f>
        <v>4027</v>
      </c>
      <c r="R736" s="25">
        <f>ROUND(('NEW Reference'!K$6*List!$H736)+'NEW Reference'!K$7,0)</f>
        <v>4154</v>
      </c>
      <c r="S736" s="25">
        <f>ROUND(('NEW Reference'!L$6*List!$H736)+'NEW Reference'!L$7,0)</f>
        <v>4482</v>
      </c>
      <c r="T736" s="25">
        <f>ROUND(('NEW Reference'!M$6*List!$H736)+'NEW Reference'!M$7,0)</f>
        <v>5353</v>
      </c>
      <c r="U736" s="25">
        <f>ROUND(('NEW Reference'!N$6*List!$H736)+'NEW Reference'!N$7,0)</f>
        <v>21600</v>
      </c>
      <c r="V736" s="26">
        <f>ROUND(('NEW Reference'!O$6*List!$H736)+'NEW Reference'!O$7,0)</f>
        <v>803</v>
      </c>
      <c r="W736" s="26">
        <f>ROUND(('NEW Reference'!P$6*List!$H736)+'NEW Reference'!P$7,0)</f>
        <v>1132</v>
      </c>
      <c r="X736" s="26">
        <f>ROUND(('NEW Reference'!Q$6*List!$H736)+'NEW Reference'!Q$7,0)</f>
        <v>566</v>
      </c>
      <c r="Z736" s="3" t="str">
        <f t="shared" si="39"/>
        <v>CLAY, Indiana</v>
      </c>
      <c r="AA736" s="79" t="s">
        <v>120</v>
      </c>
      <c r="AB736" s="28" t="s">
        <v>91</v>
      </c>
      <c r="AC736" s="23" t="s">
        <v>1121</v>
      </c>
      <c r="AD736" s="29"/>
      <c r="AE736" s="20">
        <f t="shared" si="38"/>
        <v>0.9194</v>
      </c>
    </row>
    <row r="737" spans="1:31">
      <c r="A737" s="83">
        <v>15110</v>
      </c>
      <c r="B737" s="83">
        <v>18023</v>
      </c>
      <c r="C737" s="85">
        <v>99915</v>
      </c>
      <c r="D737" s="78" t="s">
        <v>121</v>
      </c>
      <c r="E737" s="79" t="s">
        <v>1074</v>
      </c>
      <c r="F737" s="34" t="s">
        <v>1121</v>
      </c>
      <c r="G737" s="24" t="s">
        <v>97</v>
      </c>
      <c r="H737" s="80">
        <f t="shared" si="37"/>
        <v>0.85680000000000001</v>
      </c>
      <c r="I737" s="25">
        <f>ROUND(('NEW Reference'!B$6*List!$H737)+'NEW Reference'!B$7,0)</f>
        <v>1175</v>
      </c>
      <c r="J737" s="25">
        <f>ROUND(('NEW Reference'!C$6*List!$H737)+'NEW Reference'!C$7,0)</f>
        <v>1753</v>
      </c>
      <c r="K737" s="25">
        <f>ROUND(('NEW Reference'!D$6*List!$H737)+'NEW Reference'!D$7,0)</f>
        <v>2100</v>
      </c>
      <c r="L737" s="25">
        <f>ROUND(('NEW Reference'!E$6*List!$H737)+'NEW Reference'!E$7,0)</f>
        <v>2596</v>
      </c>
      <c r="M737" s="25">
        <f>ROUND(('NEW Reference'!F$6*List!$H737)+'NEW Reference'!F$7,0)</f>
        <v>2705</v>
      </c>
      <c r="N737" s="25">
        <f>ROUND(('NEW Reference'!G$6*List!$H737)+'NEW Reference'!G$7,0)</f>
        <v>3062</v>
      </c>
      <c r="O737" s="25">
        <f>ROUND(('NEW Reference'!H$6*List!$H737)+'NEW Reference'!H$7,0)</f>
        <v>3179</v>
      </c>
      <c r="P737" s="25">
        <f>ROUND(('NEW Reference'!I$6*List!$H737)+'NEW Reference'!I$7,0)</f>
        <v>3304</v>
      </c>
      <c r="Q737" s="25">
        <f>ROUND(('NEW Reference'!J$6*List!$H737)+'NEW Reference'!J$7,0)</f>
        <v>3826</v>
      </c>
      <c r="R737" s="25">
        <f>ROUND(('NEW Reference'!K$6*List!$H737)+'NEW Reference'!K$7,0)</f>
        <v>3947</v>
      </c>
      <c r="S737" s="25">
        <f>ROUND(('NEW Reference'!L$6*List!$H737)+'NEW Reference'!L$7,0)</f>
        <v>4259</v>
      </c>
      <c r="T737" s="25">
        <f>ROUND(('NEW Reference'!M$6*List!$H737)+'NEW Reference'!M$7,0)</f>
        <v>5086</v>
      </c>
      <c r="U737" s="25">
        <f>ROUND(('NEW Reference'!N$6*List!$H737)+'NEW Reference'!N$7,0)</f>
        <v>20522</v>
      </c>
      <c r="V737" s="26">
        <f>ROUND(('NEW Reference'!O$6*List!$H737)+'NEW Reference'!O$7,0)</f>
        <v>763</v>
      </c>
      <c r="W737" s="26">
        <f>ROUND(('NEW Reference'!P$6*List!$H737)+'NEW Reference'!P$7,0)</f>
        <v>1075</v>
      </c>
      <c r="X737" s="26">
        <f>ROUND(('NEW Reference'!Q$6*List!$H737)+'NEW Reference'!Q$7,0)</f>
        <v>538</v>
      </c>
      <c r="Z737" s="3" t="str">
        <f t="shared" si="39"/>
        <v>CLINTON, Indiana</v>
      </c>
      <c r="AA737" s="79" t="s">
        <v>1074</v>
      </c>
      <c r="AB737" s="28" t="s">
        <v>91</v>
      </c>
      <c r="AC737" s="23" t="s">
        <v>1121</v>
      </c>
      <c r="AD737" s="29"/>
      <c r="AE737" s="20">
        <f t="shared" si="38"/>
        <v>0.85680000000000001</v>
      </c>
    </row>
    <row r="738" spans="1:31">
      <c r="A738" s="83">
        <v>15120</v>
      </c>
      <c r="B738" s="83">
        <v>18025</v>
      </c>
      <c r="C738" s="85">
        <v>99915</v>
      </c>
      <c r="D738" s="78" t="s">
        <v>121</v>
      </c>
      <c r="E738" s="79" t="s">
        <v>369</v>
      </c>
      <c r="F738" s="34" t="s">
        <v>1121</v>
      </c>
      <c r="G738" s="24" t="s">
        <v>97</v>
      </c>
      <c r="H738" s="80">
        <f t="shared" si="37"/>
        <v>0.85680000000000001</v>
      </c>
      <c r="I738" s="25">
        <f>ROUND(('NEW Reference'!B$6*List!$H738)+'NEW Reference'!B$7,0)</f>
        <v>1175</v>
      </c>
      <c r="J738" s="25">
        <f>ROUND(('NEW Reference'!C$6*List!$H738)+'NEW Reference'!C$7,0)</f>
        <v>1753</v>
      </c>
      <c r="K738" s="25">
        <f>ROUND(('NEW Reference'!D$6*List!$H738)+'NEW Reference'!D$7,0)</f>
        <v>2100</v>
      </c>
      <c r="L738" s="25">
        <f>ROUND(('NEW Reference'!E$6*List!$H738)+'NEW Reference'!E$7,0)</f>
        <v>2596</v>
      </c>
      <c r="M738" s="25">
        <f>ROUND(('NEW Reference'!F$6*List!$H738)+'NEW Reference'!F$7,0)</f>
        <v>2705</v>
      </c>
      <c r="N738" s="25">
        <f>ROUND(('NEW Reference'!G$6*List!$H738)+'NEW Reference'!G$7,0)</f>
        <v>3062</v>
      </c>
      <c r="O738" s="25">
        <f>ROUND(('NEW Reference'!H$6*List!$H738)+'NEW Reference'!H$7,0)</f>
        <v>3179</v>
      </c>
      <c r="P738" s="25">
        <f>ROUND(('NEW Reference'!I$6*List!$H738)+'NEW Reference'!I$7,0)</f>
        <v>3304</v>
      </c>
      <c r="Q738" s="25">
        <f>ROUND(('NEW Reference'!J$6*List!$H738)+'NEW Reference'!J$7,0)</f>
        <v>3826</v>
      </c>
      <c r="R738" s="25">
        <f>ROUND(('NEW Reference'!K$6*List!$H738)+'NEW Reference'!K$7,0)</f>
        <v>3947</v>
      </c>
      <c r="S738" s="25">
        <f>ROUND(('NEW Reference'!L$6*List!$H738)+'NEW Reference'!L$7,0)</f>
        <v>4259</v>
      </c>
      <c r="T738" s="25">
        <f>ROUND(('NEW Reference'!M$6*List!$H738)+'NEW Reference'!M$7,0)</f>
        <v>5086</v>
      </c>
      <c r="U738" s="25">
        <f>ROUND(('NEW Reference'!N$6*List!$H738)+'NEW Reference'!N$7,0)</f>
        <v>20522</v>
      </c>
      <c r="V738" s="26">
        <f>ROUND(('NEW Reference'!O$6*List!$H738)+'NEW Reference'!O$7,0)</f>
        <v>763</v>
      </c>
      <c r="W738" s="26">
        <f>ROUND(('NEW Reference'!P$6*List!$H738)+'NEW Reference'!P$7,0)</f>
        <v>1075</v>
      </c>
      <c r="X738" s="26">
        <f>ROUND(('NEW Reference'!Q$6*List!$H738)+'NEW Reference'!Q$7,0)</f>
        <v>538</v>
      </c>
      <c r="Z738" s="3" t="str">
        <f t="shared" si="39"/>
        <v>CRAWFORD, Indiana</v>
      </c>
      <c r="AA738" s="79" t="s">
        <v>369</v>
      </c>
      <c r="AB738" s="28" t="s">
        <v>91</v>
      </c>
      <c r="AC738" s="23" t="s">
        <v>1121</v>
      </c>
      <c r="AD738" s="29"/>
      <c r="AE738" s="20">
        <f t="shared" si="38"/>
        <v>0.85680000000000001</v>
      </c>
    </row>
    <row r="739" spans="1:31">
      <c r="A739" s="83">
        <v>15130</v>
      </c>
      <c r="B739" s="83">
        <v>18027</v>
      </c>
      <c r="C739" s="85">
        <v>99915</v>
      </c>
      <c r="D739" s="78" t="s">
        <v>121</v>
      </c>
      <c r="E739" s="79" t="s">
        <v>1125</v>
      </c>
      <c r="F739" s="34" t="s">
        <v>1121</v>
      </c>
      <c r="G739" s="24" t="s">
        <v>97</v>
      </c>
      <c r="H739" s="80">
        <f t="shared" si="37"/>
        <v>0.85680000000000001</v>
      </c>
      <c r="I739" s="25">
        <f>ROUND(('NEW Reference'!B$6*List!$H739)+'NEW Reference'!B$7,0)</f>
        <v>1175</v>
      </c>
      <c r="J739" s="25">
        <f>ROUND(('NEW Reference'!C$6*List!$H739)+'NEW Reference'!C$7,0)</f>
        <v>1753</v>
      </c>
      <c r="K739" s="25">
        <f>ROUND(('NEW Reference'!D$6*List!$H739)+'NEW Reference'!D$7,0)</f>
        <v>2100</v>
      </c>
      <c r="L739" s="25">
        <f>ROUND(('NEW Reference'!E$6*List!$H739)+'NEW Reference'!E$7,0)</f>
        <v>2596</v>
      </c>
      <c r="M739" s="25">
        <f>ROUND(('NEW Reference'!F$6*List!$H739)+'NEW Reference'!F$7,0)</f>
        <v>2705</v>
      </c>
      <c r="N739" s="25">
        <f>ROUND(('NEW Reference'!G$6*List!$H739)+'NEW Reference'!G$7,0)</f>
        <v>3062</v>
      </c>
      <c r="O739" s="25">
        <f>ROUND(('NEW Reference'!H$6*List!$H739)+'NEW Reference'!H$7,0)</f>
        <v>3179</v>
      </c>
      <c r="P739" s="25">
        <f>ROUND(('NEW Reference'!I$6*List!$H739)+'NEW Reference'!I$7,0)</f>
        <v>3304</v>
      </c>
      <c r="Q739" s="25">
        <f>ROUND(('NEW Reference'!J$6*List!$H739)+'NEW Reference'!J$7,0)</f>
        <v>3826</v>
      </c>
      <c r="R739" s="25">
        <f>ROUND(('NEW Reference'!K$6*List!$H739)+'NEW Reference'!K$7,0)</f>
        <v>3947</v>
      </c>
      <c r="S739" s="25">
        <f>ROUND(('NEW Reference'!L$6*List!$H739)+'NEW Reference'!L$7,0)</f>
        <v>4259</v>
      </c>
      <c r="T739" s="25">
        <f>ROUND(('NEW Reference'!M$6*List!$H739)+'NEW Reference'!M$7,0)</f>
        <v>5086</v>
      </c>
      <c r="U739" s="25">
        <f>ROUND(('NEW Reference'!N$6*List!$H739)+'NEW Reference'!N$7,0)</f>
        <v>20522</v>
      </c>
      <c r="V739" s="26">
        <f>ROUND(('NEW Reference'!O$6*List!$H739)+'NEW Reference'!O$7,0)</f>
        <v>763</v>
      </c>
      <c r="W739" s="26">
        <f>ROUND(('NEW Reference'!P$6*List!$H739)+'NEW Reference'!P$7,0)</f>
        <v>1075</v>
      </c>
      <c r="X739" s="26">
        <f>ROUND(('NEW Reference'!Q$6*List!$H739)+'NEW Reference'!Q$7,0)</f>
        <v>538</v>
      </c>
      <c r="Z739" s="3" t="str">
        <f t="shared" si="39"/>
        <v>DAVIESS, Indiana</v>
      </c>
      <c r="AA739" s="79" t="s">
        <v>1125</v>
      </c>
      <c r="AB739" s="28" t="s">
        <v>91</v>
      </c>
      <c r="AC739" s="30" t="s">
        <v>1121</v>
      </c>
      <c r="AD739" s="31"/>
      <c r="AE739" s="20">
        <f t="shared" si="38"/>
        <v>0.85680000000000001</v>
      </c>
    </row>
    <row r="740" spans="1:31">
      <c r="A740" s="83">
        <v>15140</v>
      </c>
      <c r="B740" s="83">
        <v>18029</v>
      </c>
      <c r="C740" s="85">
        <v>17140</v>
      </c>
      <c r="D740" s="78" t="s">
        <v>358</v>
      </c>
      <c r="E740" s="79" t="s">
        <v>1126</v>
      </c>
      <c r="F740" s="33" t="s">
        <v>1121</v>
      </c>
      <c r="G740" s="24" t="s">
        <v>90</v>
      </c>
      <c r="H740" s="80">
        <f t="shared" si="37"/>
        <v>0.95599999999999996</v>
      </c>
      <c r="I740" s="25">
        <f>ROUND(('NEW Reference'!B$6*List!$H740)+'NEW Reference'!B$7,0)</f>
        <v>1273</v>
      </c>
      <c r="J740" s="25">
        <f>ROUND(('NEW Reference'!C$6*List!$H740)+'NEW Reference'!C$7,0)</f>
        <v>1898</v>
      </c>
      <c r="K740" s="25">
        <f>ROUND(('NEW Reference'!D$6*List!$H740)+'NEW Reference'!D$7,0)</f>
        <v>2275</v>
      </c>
      <c r="L740" s="25">
        <f>ROUND(('NEW Reference'!E$6*List!$H740)+'NEW Reference'!E$7,0)</f>
        <v>2812</v>
      </c>
      <c r="M740" s="25">
        <f>ROUND(('NEW Reference'!F$6*List!$H740)+'NEW Reference'!F$7,0)</f>
        <v>2930</v>
      </c>
      <c r="N740" s="25">
        <f>ROUND(('NEW Reference'!G$6*List!$H740)+'NEW Reference'!G$7,0)</f>
        <v>3317</v>
      </c>
      <c r="O740" s="25">
        <f>ROUND(('NEW Reference'!H$6*List!$H740)+'NEW Reference'!H$7,0)</f>
        <v>3444</v>
      </c>
      <c r="P740" s="25">
        <f>ROUND(('NEW Reference'!I$6*List!$H740)+'NEW Reference'!I$7,0)</f>
        <v>3579</v>
      </c>
      <c r="Q740" s="25">
        <f>ROUND(('NEW Reference'!J$6*List!$H740)+'NEW Reference'!J$7,0)</f>
        <v>4144</v>
      </c>
      <c r="R740" s="25">
        <f>ROUND(('NEW Reference'!K$6*List!$H740)+'NEW Reference'!K$7,0)</f>
        <v>4275</v>
      </c>
      <c r="S740" s="25">
        <f>ROUND(('NEW Reference'!L$6*List!$H740)+'NEW Reference'!L$7,0)</f>
        <v>4613</v>
      </c>
      <c r="T740" s="25">
        <f>ROUND(('NEW Reference'!M$6*List!$H740)+'NEW Reference'!M$7,0)</f>
        <v>5509</v>
      </c>
      <c r="U740" s="25">
        <f>ROUND(('NEW Reference'!N$6*List!$H740)+'NEW Reference'!N$7,0)</f>
        <v>22230</v>
      </c>
      <c r="V740" s="26">
        <f>ROUND(('NEW Reference'!O$6*List!$H740)+'NEW Reference'!O$7,0)</f>
        <v>826</v>
      </c>
      <c r="W740" s="26">
        <f>ROUND(('NEW Reference'!P$6*List!$H740)+'NEW Reference'!P$7,0)</f>
        <v>1165</v>
      </c>
      <c r="X740" s="26">
        <f>ROUND(('NEW Reference'!Q$6*List!$H740)+'NEW Reference'!Q$7,0)</f>
        <v>582</v>
      </c>
      <c r="Z740" s="3" t="str">
        <f t="shared" si="39"/>
        <v>DEARBORN, Indiana</v>
      </c>
      <c r="AA740" s="79" t="s">
        <v>1126</v>
      </c>
      <c r="AB740" s="28" t="s">
        <v>91</v>
      </c>
      <c r="AC740" s="23" t="s">
        <v>1121</v>
      </c>
      <c r="AD740" s="29"/>
      <c r="AE740" s="20">
        <f t="shared" si="38"/>
        <v>0.95599999999999996</v>
      </c>
    </row>
    <row r="741" spans="1:31">
      <c r="A741" s="83">
        <v>15150</v>
      </c>
      <c r="B741" s="83">
        <v>18031</v>
      </c>
      <c r="C741" s="85">
        <v>99915</v>
      </c>
      <c r="D741" s="78" t="s">
        <v>121</v>
      </c>
      <c r="E741" s="79" t="s">
        <v>926</v>
      </c>
      <c r="F741" s="34" t="s">
        <v>1121</v>
      </c>
      <c r="G741" s="24" t="s">
        <v>97</v>
      </c>
      <c r="H741" s="80">
        <f t="shared" si="37"/>
        <v>0.85680000000000001</v>
      </c>
      <c r="I741" s="25">
        <f>ROUND(('NEW Reference'!B$6*List!$H741)+'NEW Reference'!B$7,0)</f>
        <v>1175</v>
      </c>
      <c r="J741" s="25">
        <f>ROUND(('NEW Reference'!C$6*List!$H741)+'NEW Reference'!C$7,0)</f>
        <v>1753</v>
      </c>
      <c r="K741" s="25">
        <f>ROUND(('NEW Reference'!D$6*List!$H741)+'NEW Reference'!D$7,0)</f>
        <v>2100</v>
      </c>
      <c r="L741" s="25">
        <f>ROUND(('NEW Reference'!E$6*List!$H741)+'NEW Reference'!E$7,0)</f>
        <v>2596</v>
      </c>
      <c r="M741" s="25">
        <f>ROUND(('NEW Reference'!F$6*List!$H741)+'NEW Reference'!F$7,0)</f>
        <v>2705</v>
      </c>
      <c r="N741" s="25">
        <f>ROUND(('NEW Reference'!G$6*List!$H741)+'NEW Reference'!G$7,0)</f>
        <v>3062</v>
      </c>
      <c r="O741" s="25">
        <f>ROUND(('NEW Reference'!H$6*List!$H741)+'NEW Reference'!H$7,0)</f>
        <v>3179</v>
      </c>
      <c r="P741" s="25">
        <f>ROUND(('NEW Reference'!I$6*List!$H741)+'NEW Reference'!I$7,0)</f>
        <v>3304</v>
      </c>
      <c r="Q741" s="25">
        <f>ROUND(('NEW Reference'!J$6*List!$H741)+'NEW Reference'!J$7,0)</f>
        <v>3826</v>
      </c>
      <c r="R741" s="25">
        <f>ROUND(('NEW Reference'!K$6*List!$H741)+'NEW Reference'!K$7,0)</f>
        <v>3947</v>
      </c>
      <c r="S741" s="25">
        <f>ROUND(('NEW Reference'!L$6*List!$H741)+'NEW Reference'!L$7,0)</f>
        <v>4259</v>
      </c>
      <c r="T741" s="25">
        <f>ROUND(('NEW Reference'!M$6*List!$H741)+'NEW Reference'!M$7,0)</f>
        <v>5086</v>
      </c>
      <c r="U741" s="25">
        <f>ROUND(('NEW Reference'!N$6*List!$H741)+'NEW Reference'!N$7,0)</f>
        <v>20522</v>
      </c>
      <c r="V741" s="26">
        <f>ROUND(('NEW Reference'!O$6*List!$H741)+'NEW Reference'!O$7,0)</f>
        <v>763</v>
      </c>
      <c r="W741" s="26">
        <f>ROUND(('NEW Reference'!P$6*List!$H741)+'NEW Reference'!P$7,0)</f>
        <v>1075</v>
      </c>
      <c r="X741" s="26">
        <f>ROUND(('NEW Reference'!Q$6*List!$H741)+'NEW Reference'!Q$7,0)</f>
        <v>538</v>
      </c>
      <c r="Z741" s="3" t="str">
        <f t="shared" si="39"/>
        <v>DECATUR, Indiana</v>
      </c>
      <c r="AA741" s="79" t="s">
        <v>926</v>
      </c>
      <c r="AB741" s="28" t="s">
        <v>91</v>
      </c>
      <c r="AC741" s="23" t="s">
        <v>1121</v>
      </c>
      <c r="AD741" s="29"/>
      <c r="AE741" s="20">
        <f t="shared" si="38"/>
        <v>0.85680000000000001</v>
      </c>
    </row>
    <row r="742" spans="1:31">
      <c r="A742" s="83">
        <v>15160</v>
      </c>
      <c r="B742" s="83">
        <v>18033</v>
      </c>
      <c r="C742" s="85">
        <v>99915</v>
      </c>
      <c r="D742" s="78" t="s">
        <v>121</v>
      </c>
      <c r="E742" s="79" t="s">
        <v>143</v>
      </c>
      <c r="F742" s="34" t="s">
        <v>1121</v>
      </c>
      <c r="G742" s="24" t="s">
        <v>97</v>
      </c>
      <c r="H742" s="80">
        <f t="shared" si="37"/>
        <v>0.85680000000000001</v>
      </c>
      <c r="I742" s="25">
        <f>ROUND(('NEW Reference'!B$6*List!$H742)+'NEW Reference'!B$7,0)</f>
        <v>1175</v>
      </c>
      <c r="J742" s="25">
        <f>ROUND(('NEW Reference'!C$6*List!$H742)+'NEW Reference'!C$7,0)</f>
        <v>1753</v>
      </c>
      <c r="K742" s="25">
        <f>ROUND(('NEW Reference'!D$6*List!$H742)+'NEW Reference'!D$7,0)</f>
        <v>2100</v>
      </c>
      <c r="L742" s="25">
        <f>ROUND(('NEW Reference'!E$6*List!$H742)+'NEW Reference'!E$7,0)</f>
        <v>2596</v>
      </c>
      <c r="M742" s="25">
        <f>ROUND(('NEW Reference'!F$6*List!$H742)+'NEW Reference'!F$7,0)</f>
        <v>2705</v>
      </c>
      <c r="N742" s="25">
        <f>ROUND(('NEW Reference'!G$6*List!$H742)+'NEW Reference'!G$7,0)</f>
        <v>3062</v>
      </c>
      <c r="O742" s="25">
        <f>ROUND(('NEW Reference'!H$6*List!$H742)+'NEW Reference'!H$7,0)</f>
        <v>3179</v>
      </c>
      <c r="P742" s="25">
        <f>ROUND(('NEW Reference'!I$6*List!$H742)+'NEW Reference'!I$7,0)</f>
        <v>3304</v>
      </c>
      <c r="Q742" s="25">
        <f>ROUND(('NEW Reference'!J$6*List!$H742)+'NEW Reference'!J$7,0)</f>
        <v>3826</v>
      </c>
      <c r="R742" s="25">
        <f>ROUND(('NEW Reference'!K$6*List!$H742)+'NEW Reference'!K$7,0)</f>
        <v>3947</v>
      </c>
      <c r="S742" s="25">
        <f>ROUND(('NEW Reference'!L$6*List!$H742)+'NEW Reference'!L$7,0)</f>
        <v>4259</v>
      </c>
      <c r="T742" s="25">
        <f>ROUND(('NEW Reference'!M$6*List!$H742)+'NEW Reference'!M$7,0)</f>
        <v>5086</v>
      </c>
      <c r="U742" s="25">
        <f>ROUND(('NEW Reference'!N$6*List!$H742)+'NEW Reference'!N$7,0)</f>
        <v>20522</v>
      </c>
      <c r="V742" s="26">
        <f>ROUND(('NEW Reference'!O$6*List!$H742)+'NEW Reference'!O$7,0)</f>
        <v>763</v>
      </c>
      <c r="W742" s="26">
        <f>ROUND(('NEW Reference'!P$6*List!$H742)+'NEW Reference'!P$7,0)</f>
        <v>1075</v>
      </c>
      <c r="X742" s="26">
        <f>ROUND(('NEW Reference'!Q$6*List!$H742)+'NEW Reference'!Q$7,0)</f>
        <v>538</v>
      </c>
      <c r="Z742" s="3" t="str">
        <f t="shared" si="39"/>
        <v>DE KALB, Indiana</v>
      </c>
      <c r="AA742" s="79" t="s">
        <v>143</v>
      </c>
      <c r="AB742" s="28" t="s">
        <v>91</v>
      </c>
      <c r="AC742" s="23" t="s">
        <v>1121</v>
      </c>
      <c r="AD742" s="29"/>
      <c r="AE742" s="20">
        <f t="shared" si="38"/>
        <v>0.85680000000000001</v>
      </c>
    </row>
    <row r="743" spans="1:31">
      <c r="A743" s="83">
        <v>15170</v>
      </c>
      <c r="B743" s="83">
        <v>18035</v>
      </c>
      <c r="C743" s="85">
        <v>34620</v>
      </c>
      <c r="D743" s="78" t="s">
        <v>711</v>
      </c>
      <c r="E743" s="79" t="s">
        <v>110</v>
      </c>
      <c r="F743" s="33" t="s">
        <v>1121</v>
      </c>
      <c r="G743" s="24" t="s">
        <v>90</v>
      </c>
      <c r="H743" s="80">
        <f t="shared" si="37"/>
        <v>0.98580000000000001</v>
      </c>
      <c r="I743" s="25">
        <f>ROUND(('NEW Reference'!B$6*List!$H743)+'NEW Reference'!B$7,0)</f>
        <v>1303</v>
      </c>
      <c r="J743" s="25">
        <f>ROUND(('NEW Reference'!C$6*List!$H743)+'NEW Reference'!C$7,0)</f>
        <v>1942</v>
      </c>
      <c r="K743" s="25">
        <f>ROUND(('NEW Reference'!D$6*List!$H743)+'NEW Reference'!D$7,0)</f>
        <v>2327</v>
      </c>
      <c r="L743" s="25">
        <f>ROUND(('NEW Reference'!E$6*List!$H743)+'NEW Reference'!E$7,0)</f>
        <v>2877</v>
      </c>
      <c r="M743" s="25">
        <f>ROUND(('NEW Reference'!F$6*List!$H743)+'NEW Reference'!F$7,0)</f>
        <v>2998</v>
      </c>
      <c r="N743" s="25">
        <f>ROUND(('NEW Reference'!G$6*List!$H743)+'NEW Reference'!G$7,0)</f>
        <v>3393</v>
      </c>
      <c r="O743" s="25">
        <f>ROUND(('NEW Reference'!H$6*List!$H743)+'NEW Reference'!H$7,0)</f>
        <v>3523</v>
      </c>
      <c r="P743" s="25">
        <f>ROUND(('NEW Reference'!I$6*List!$H743)+'NEW Reference'!I$7,0)</f>
        <v>3661</v>
      </c>
      <c r="Q743" s="25">
        <f>ROUND(('NEW Reference'!J$6*List!$H743)+'NEW Reference'!J$7,0)</f>
        <v>4240</v>
      </c>
      <c r="R743" s="25">
        <f>ROUND(('NEW Reference'!K$6*List!$H743)+'NEW Reference'!K$7,0)</f>
        <v>4374</v>
      </c>
      <c r="S743" s="25">
        <f>ROUND(('NEW Reference'!L$6*List!$H743)+'NEW Reference'!L$7,0)</f>
        <v>4719</v>
      </c>
      <c r="T743" s="25">
        <f>ROUND(('NEW Reference'!M$6*List!$H743)+'NEW Reference'!M$7,0)</f>
        <v>5637</v>
      </c>
      <c r="U743" s="25">
        <f>ROUND(('NEW Reference'!N$6*List!$H743)+'NEW Reference'!N$7,0)</f>
        <v>22743</v>
      </c>
      <c r="V743" s="26">
        <f>ROUND(('NEW Reference'!O$6*List!$H743)+'NEW Reference'!O$7,0)</f>
        <v>846</v>
      </c>
      <c r="W743" s="26">
        <f>ROUND(('NEW Reference'!P$6*List!$H743)+'NEW Reference'!P$7,0)</f>
        <v>1191</v>
      </c>
      <c r="X743" s="26">
        <f>ROUND(('NEW Reference'!Q$6*List!$H743)+'NEW Reference'!Q$7,0)</f>
        <v>596</v>
      </c>
      <c r="Z743" s="3" t="str">
        <f t="shared" si="39"/>
        <v>DELAWARE, Indiana</v>
      </c>
      <c r="AA743" s="79" t="s">
        <v>110</v>
      </c>
      <c r="AB743" s="28" t="s">
        <v>91</v>
      </c>
      <c r="AC743" s="30" t="s">
        <v>1121</v>
      </c>
      <c r="AD743" s="31"/>
      <c r="AE743" s="20">
        <f t="shared" si="38"/>
        <v>0.98580000000000001</v>
      </c>
    </row>
    <row r="744" spans="1:31">
      <c r="A744" s="83">
        <v>15180</v>
      </c>
      <c r="B744" s="83">
        <v>18037</v>
      </c>
      <c r="C744" s="85">
        <v>99915</v>
      </c>
      <c r="D744" s="78" t="s">
        <v>121</v>
      </c>
      <c r="E744" s="79" t="s">
        <v>1127</v>
      </c>
      <c r="F744" s="34" t="s">
        <v>1121</v>
      </c>
      <c r="G744" s="24" t="s">
        <v>97</v>
      </c>
      <c r="H744" s="80">
        <f t="shared" si="37"/>
        <v>0.85680000000000001</v>
      </c>
      <c r="I744" s="25">
        <f>ROUND(('NEW Reference'!B$6*List!$H744)+'NEW Reference'!B$7,0)</f>
        <v>1175</v>
      </c>
      <c r="J744" s="25">
        <f>ROUND(('NEW Reference'!C$6*List!$H744)+'NEW Reference'!C$7,0)</f>
        <v>1753</v>
      </c>
      <c r="K744" s="25">
        <f>ROUND(('NEW Reference'!D$6*List!$H744)+'NEW Reference'!D$7,0)</f>
        <v>2100</v>
      </c>
      <c r="L744" s="25">
        <f>ROUND(('NEW Reference'!E$6*List!$H744)+'NEW Reference'!E$7,0)</f>
        <v>2596</v>
      </c>
      <c r="M744" s="25">
        <f>ROUND(('NEW Reference'!F$6*List!$H744)+'NEW Reference'!F$7,0)</f>
        <v>2705</v>
      </c>
      <c r="N744" s="25">
        <f>ROUND(('NEW Reference'!G$6*List!$H744)+'NEW Reference'!G$7,0)</f>
        <v>3062</v>
      </c>
      <c r="O744" s="25">
        <f>ROUND(('NEW Reference'!H$6*List!$H744)+'NEW Reference'!H$7,0)</f>
        <v>3179</v>
      </c>
      <c r="P744" s="25">
        <f>ROUND(('NEW Reference'!I$6*List!$H744)+'NEW Reference'!I$7,0)</f>
        <v>3304</v>
      </c>
      <c r="Q744" s="25">
        <f>ROUND(('NEW Reference'!J$6*List!$H744)+'NEW Reference'!J$7,0)</f>
        <v>3826</v>
      </c>
      <c r="R744" s="25">
        <f>ROUND(('NEW Reference'!K$6*List!$H744)+'NEW Reference'!K$7,0)</f>
        <v>3947</v>
      </c>
      <c r="S744" s="25">
        <f>ROUND(('NEW Reference'!L$6*List!$H744)+'NEW Reference'!L$7,0)</f>
        <v>4259</v>
      </c>
      <c r="T744" s="25">
        <f>ROUND(('NEW Reference'!M$6*List!$H744)+'NEW Reference'!M$7,0)</f>
        <v>5086</v>
      </c>
      <c r="U744" s="25">
        <f>ROUND(('NEW Reference'!N$6*List!$H744)+'NEW Reference'!N$7,0)</f>
        <v>20522</v>
      </c>
      <c r="V744" s="26">
        <f>ROUND(('NEW Reference'!O$6*List!$H744)+'NEW Reference'!O$7,0)</f>
        <v>763</v>
      </c>
      <c r="W744" s="26">
        <f>ROUND(('NEW Reference'!P$6*List!$H744)+'NEW Reference'!P$7,0)</f>
        <v>1075</v>
      </c>
      <c r="X744" s="26">
        <f>ROUND(('NEW Reference'!Q$6*List!$H744)+'NEW Reference'!Q$7,0)</f>
        <v>538</v>
      </c>
      <c r="Z744" s="3" t="str">
        <f t="shared" si="39"/>
        <v>DUBOIS, Indiana</v>
      </c>
      <c r="AA744" s="79" t="s">
        <v>1127</v>
      </c>
      <c r="AB744" s="28" t="s">
        <v>91</v>
      </c>
      <c r="AC744" s="23" t="s">
        <v>1121</v>
      </c>
      <c r="AD744" s="29"/>
      <c r="AE744" s="20">
        <f t="shared" si="38"/>
        <v>0.85680000000000001</v>
      </c>
    </row>
    <row r="745" spans="1:31">
      <c r="A745" s="83">
        <v>15190</v>
      </c>
      <c r="B745" s="83">
        <v>18039</v>
      </c>
      <c r="C745" s="85">
        <v>21140</v>
      </c>
      <c r="D745" s="78" t="s">
        <v>422</v>
      </c>
      <c r="E745" s="79" t="s">
        <v>1128</v>
      </c>
      <c r="F745" s="33" t="s">
        <v>1121</v>
      </c>
      <c r="G745" s="24" t="s">
        <v>90</v>
      </c>
      <c r="H745" s="80">
        <f t="shared" si="37"/>
        <v>1.0064</v>
      </c>
      <c r="I745" s="25">
        <f>ROUND(('NEW Reference'!B$6*List!$H745)+'NEW Reference'!B$7,0)</f>
        <v>1323</v>
      </c>
      <c r="J745" s="25">
        <f>ROUND(('NEW Reference'!C$6*List!$H745)+'NEW Reference'!C$7,0)</f>
        <v>1973</v>
      </c>
      <c r="K745" s="25">
        <f>ROUND(('NEW Reference'!D$6*List!$H745)+'NEW Reference'!D$7,0)</f>
        <v>2364</v>
      </c>
      <c r="L745" s="25">
        <f>ROUND(('NEW Reference'!E$6*List!$H745)+'NEW Reference'!E$7,0)</f>
        <v>2922</v>
      </c>
      <c r="M745" s="25">
        <f>ROUND(('NEW Reference'!F$6*List!$H745)+'NEW Reference'!F$7,0)</f>
        <v>3044</v>
      </c>
      <c r="N745" s="25">
        <f>ROUND(('NEW Reference'!G$6*List!$H745)+'NEW Reference'!G$7,0)</f>
        <v>3446</v>
      </c>
      <c r="O745" s="25">
        <f>ROUND(('NEW Reference'!H$6*List!$H745)+'NEW Reference'!H$7,0)</f>
        <v>3578</v>
      </c>
      <c r="P745" s="25">
        <f>ROUND(('NEW Reference'!I$6*List!$H745)+'NEW Reference'!I$7,0)</f>
        <v>3719</v>
      </c>
      <c r="Q745" s="25">
        <f>ROUND(('NEW Reference'!J$6*List!$H745)+'NEW Reference'!J$7,0)</f>
        <v>4306</v>
      </c>
      <c r="R745" s="25">
        <f>ROUND(('NEW Reference'!K$6*List!$H745)+'NEW Reference'!K$7,0)</f>
        <v>4442</v>
      </c>
      <c r="S745" s="25">
        <f>ROUND(('NEW Reference'!L$6*List!$H745)+'NEW Reference'!L$7,0)</f>
        <v>4793</v>
      </c>
      <c r="T745" s="25">
        <f>ROUND(('NEW Reference'!M$6*List!$H745)+'NEW Reference'!M$7,0)</f>
        <v>5724</v>
      </c>
      <c r="U745" s="25">
        <f>ROUND(('NEW Reference'!N$6*List!$H745)+'NEW Reference'!N$7,0)</f>
        <v>23098</v>
      </c>
      <c r="V745" s="26">
        <f>ROUND(('NEW Reference'!O$6*List!$H745)+'NEW Reference'!O$7,0)</f>
        <v>859</v>
      </c>
      <c r="W745" s="26">
        <f>ROUND(('NEW Reference'!P$6*List!$H745)+'NEW Reference'!P$7,0)</f>
        <v>1210</v>
      </c>
      <c r="X745" s="26">
        <f>ROUND(('NEW Reference'!Q$6*List!$H745)+'NEW Reference'!Q$7,0)</f>
        <v>605</v>
      </c>
      <c r="Z745" s="3" t="str">
        <f t="shared" si="39"/>
        <v>ELKHART, Indiana</v>
      </c>
      <c r="AA745" s="79" t="s">
        <v>1128</v>
      </c>
      <c r="AB745" s="28" t="s">
        <v>91</v>
      </c>
      <c r="AC745" s="23" t="s">
        <v>1121</v>
      </c>
      <c r="AD745" s="29"/>
      <c r="AE745" s="20">
        <f t="shared" si="38"/>
        <v>1.0064</v>
      </c>
    </row>
    <row r="746" spans="1:31">
      <c r="A746" s="83">
        <v>15200</v>
      </c>
      <c r="B746" s="83">
        <v>18041</v>
      </c>
      <c r="C746" s="85">
        <v>99915</v>
      </c>
      <c r="D746" s="78" t="s">
        <v>121</v>
      </c>
      <c r="E746" s="79" t="s">
        <v>152</v>
      </c>
      <c r="F746" s="34" t="s">
        <v>1121</v>
      </c>
      <c r="G746" s="24" t="s">
        <v>97</v>
      </c>
      <c r="H746" s="80">
        <f t="shared" si="37"/>
        <v>0.85680000000000001</v>
      </c>
      <c r="I746" s="25">
        <f>ROUND(('NEW Reference'!B$6*List!$H746)+'NEW Reference'!B$7,0)</f>
        <v>1175</v>
      </c>
      <c r="J746" s="25">
        <f>ROUND(('NEW Reference'!C$6*List!$H746)+'NEW Reference'!C$7,0)</f>
        <v>1753</v>
      </c>
      <c r="K746" s="25">
        <f>ROUND(('NEW Reference'!D$6*List!$H746)+'NEW Reference'!D$7,0)</f>
        <v>2100</v>
      </c>
      <c r="L746" s="25">
        <f>ROUND(('NEW Reference'!E$6*List!$H746)+'NEW Reference'!E$7,0)</f>
        <v>2596</v>
      </c>
      <c r="M746" s="25">
        <f>ROUND(('NEW Reference'!F$6*List!$H746)+'NEW Reference'!F$7,0)</f>
        <v>2705</v>
      </c>
      <c r="N746" s="25">
        <f>ROUND(('NEW Reference'!G$6*List!$H746)+'NEW Reference'!G$7,0)</f>
        <v>3062</v>
      </c>
      <c r="O746" s="25">
        <f>ROUND(('NEW Reference'!H$6*List!$H746)+'NEW Reference'!H$7,0)</f>
        <v>3179</v>
      </c>
      <c r="P746" s="25">
        <f>ROUND(('NEW Reference'!I$6*List!$H746)+'NEW Reference'!I$7,0)</f>
        <v>3304</v>
      </c>
      <c r="Q746" s="25">
        <f>ROUND(('NEW Reference'!J$6*List!$H746)+'NEW Reference'!J$7,0)</f>
        <v>3826</v>
      </c>
      <c r="R746" s="25">
        <f>ROUND(('NEW Reference'!K$6*List!$H746)+'NEW Reference'!K$7,0)</f>
        <v>3947</v>
      </c>
      <c r="S746" s="25">
        <f>ROUND(('NEW Reference'!L$6*List!$H746)+'NEW Reference'!L$7,0)</f>
        <v>4259</v>
      </c>
      <c r="T746" s="25">
        <f>ROUND(('NEW Reference'!M$6*List!$H746)+'NEW Reference'!M$7,0)</f>
        <v>5086</v>
      </c>
      <c r="U746" s="25">
        <f>ROUND(('NEW Reference'!N$6*List!$H746)+'NEW Reference'!N$7,0)</f>
        <v>20522</v>
      </c>
      <c r="V746" s="26">
        <f>ROUND(('NEW Reference'!O$6*List!$H746)+'NEW Reference'!O$7,0)</f>
        <v>763</v>
      </c>
      <c r="W746" s="26">
        <f>ROUND(('NEW Reference'!P$6*List!$H746)+'NEW Reference'!P$7,0)</f>
        <v>1075</v>
      </c>
      <c r="X746" s="26">
        <f>ROUND(('NEW Reference'!Q$6*List!$H746)+'NEW Reference'!Q$7,0)</f>
        <v>538</v>
      </c>
      <c r="Z746" s="3" t="str">
        <f t="shared" si="39"/>
        <v>FAYETTE, Indiana</v>
      </c>
      <c r="AA746" s="79" t="s">
        <v>152</v>
      </c>
      <c r="AB746" s="28" t="s">
        <v>91</v>
      </c>
      <c r="AC746" s="30" t="s">
        <v>1121</v>
      </c>
      <c r="AD746" s="31"/>
      <c r="AE746" s="20">
        <f t="shared" si="38"/>
        <v>0.85680000000000001</v>
      </c>
    </row>
    <row r="747" spans="1:31">
      <c r="A747" s="83">
        <v>15210</v>
      </c>
      <c r="B747" s="83">
        <v>18043</v>
      </c>
      <c r="C747" s="85">
        <v>31140</v>
      </c>
      <c r="D747" s="78" t="s">
        <v>657</v>
      </c>
      <c r="E747" s="79" t="s">
        <v>947</v>
      </c>
      <c r="F747" s="33" t="s">
        <v>1121</v>
      </c>
      <c r="G747" s="24" t="s">
        <v>90</v>
      </c>
      <c r="H747" s="80">
        <f t="shared" si="37"/>
        <v>0.9</v>
      </c>
      <c r="I747" s="25">
        <f>ROUND(('NEW Reference'!B$6*List!$H747)+'NEW Reference'!B$7,0)</f>
        <v>1218</v>
      </c>
      <c r="J747" s="25">
        <f>ROUND(('NEW Reference'!C$6*List!$H747)+'NEW Reference'!C$7,0)</f>
        <v>1816</v>
      </c>
      <c r="K747" s="25">
        <f>ROUND(('NEW Reference'!D$6*List!$H747)+'NEW Reference'!D$7,0)</f>
        <v>2176</v>
      </c>
      <c r="L747" s="25">
        <f>ROUND(('NEW Reference'!E$6*List!$H747)+'NEW Reference'!E$7,0)</f>
        <v>2690</v>
      </c>
      <c r="M747" s="25">
        <f>ROUND(('NEW Reference'!F$6*List!$H747)+'NEW Reference'!F$7,0)</f>
        <v>2803</v>
      </c>
      <c r="N747" s="25">
        <f>ROUND(('NEW Reference'!G$6*List!$H747)+'NEW Reference'!G$7,0)</f>
        <v>3173</v>
      </c>
      <c r="O747" s="25">
        <f>ROUND(('NEW Reference'!H$6*List!$H747)+'NEW Reference'!H$7,0)</f>
        <v>3294</v>
      </c>
      <c r="P747" s="25">
        <f>ROUND(('NEW Reference'!I$6*List!$H747)+'NEW Reference'!I$7,0)</f>
        <v>3424</v>
      </c>
      <c r="Q747" s="25">
        <f>ROUND(('NEW Reference'!J$6*List!$H747)+'NEW Reference'!J$7,0)</f>
        <v>3965</v>
      </c>
      <c r="R747" s="25">
        <f>ROUND(('NEW Reference'!K$6*List!$H747)+'NEW Reference'!K$7,0)</f>
        <v>4090</v>
      </c>
      <c r="S747" s="25">
        <f>ROUND(('NEW Reference'!L$6*List!$H747)+'NEW Reference'!L$7,0)</f>
        <v>4413</v>
      </c>
      <c r="T747" s="25">
        <f>ROUND(('NEW Reference'!M$6*List!$H747)+'NEW Reference'!M$7,0)</f>
        <v>5270</v>
      </c>
      <c r="U747" s="25">
        <f>ROUND(('NEW Reference'!N$6*List!$H747)+'NEW Reference'!N$7,0)</f>
        <v>21266</v>
      </c>
      <c r="V747" s="26">
        <f>ROUND(('NEW Reference'!O$6*List!$H747)+'NEW Reference'!O$7,0)</f>
        <v>791</v>
      </c>
      <c r="W747" s="26">
        <f>ROUND(('NEW Reference'!P$6*List!$H747)+'NEW Reference'!P$7,0)</f>
        <v>1114</v>
      </c>
      <c r="X747" s="26">
        <f>ROUND(('NEW Reference'!Q$6*List!$H747)+'NEW Reference'!Q$7,0)</f>
        <v>557</v>
      </c>
      <c r="Z747" s="3" t="str">
        <f t="shared" si="39"/>
        <v>FLOYD, Indiana</v>
      </c>
      <c r="AA747" s="79" t="s">
        <v>947</v>
      </c>
      <c r="AB747" s="28" t="s">
        <v>91</v>
      </c>
      <c r="AC747" s="30" t="s">
        <v>1121</v>
      </c>
      <c r="AD747" s="31"/>
      <c r="AE747" s="20">
        <f t="shared" si="38"/>
        <v>0.9</v>
      </c>
    </row>
    <row r="748" spans="1:31">
      <c r="A748" s="83">
        <v>15220</v>
      </c>
      <c r="B748" s="83">
        <v>18045</v>
      </c>
      <c r="C748" s="85">
        <v>99915</v>
      </c>
      <c r="D748" s="78" t="s">
        <v>121</v>
      </c>
      <c r="E748" s="79" t="s">
        <v>1129</v>
      </c>
      <c r="F748" s="34" t="s">
        <v>1121</v>
      </c>
      <c r="G748" s="24" t="s">
        <v>97</v>
      </c>
      <c r="H748" s="80">
        <f t="shared" si="37"/>
        <v>0.85680000000000001</v>
      </c>
      <c r="I748" s="25">
        <f>ROUND(('NEW Reference'!B$6*List!$H748)+'NEW Reference'!B$7,0)</f>
        <v>1175</v>
      </c>
      <c r="J748" s="25">
        <f>ROUND(('NEW Reference'!C$6*List!$H748)+'NEW Reference'!C$7,0)</f>
        <v>1753</v>
      </c>
      <c r="K748" s="25">
        <f>ROUND(('NEW Reference'!D$6*List!$H748)+'NEW Reference'!D$7,0)</f>
        <v>2100</v>
      </c>
      <c r="L748" s="25">
        <f>ROUND(('NEW Reference'!E$6*List!$H748)+'NEW Reference'!E$7,0)</f>
        <v>2596</v>
      </c>
      <c r="M748" s="25">
        <f>ROUND(('NEW Reference'!F$6*List!$H748)+'NEW Reference'!F$7,0)</f>
        <v>2705</v>
      </c>
      <c r="N748" s="25">
        <f>ROUND(('NEW Reference'!G$6*List!$H748)+'NEW Reference'!G$7,0)</f>
        <v>3062</v>
      </c>
      <c r="O748" s="25">
        <f>ROUND(('NEW Reference'!H$6*List!$H748)+'NEW Reference'!H$7,0)</f>
        <v>3179</v>
      </c>
      <c r="P748" s="25">
        <f>ROUND(('NEW Reference'!I$6*List!$H748)+'NEW Reference'!I$7,0)</f>
        <v>3304</v>
      </c>
      <c r="Q748" s="25">
        <f>ROUND(('NEW Reference'!J$6*List!$H748)+'NEW Reference'!J$7,0)</f>
        <v>3826</v>
      </c>
      <c r="R748" s="25">
        <f>ROUND(('NEW Reference'!K$6*List!$H748)+'NEW Reference'!K$7,0)</f>
        <v>3947</v>
      </c>
      <c r="S748" s="25">
        <f>ROUND(('NEW Reference'!L$6*List!$H748)+'NEW Reference'!L$7,0)</f>
        <v>4259</v>
      </c>
      <c r="T748" s="25">
        <f>ROUND(('NEW Reference'!M$6*List!$H748)+'NEW Reference'!M$7,0)</f>
        <v>5086</v>
      </c>
      <c r="U748" s="25">
        <f>ROUND(('NEW Reference'!N$6*List!$H748)+'NEW Reference'!N$7,0)</f>
        <v>20522</v>
      </c>
      <c r="V748" s="26">
        <f>ROUND(('NEW Reference'!O$6*List!$H748)+'NEW Reference'!O$7,0)</f>
        <v>763</v>
      </c>
      <c r="W748" s="26">
        <f>ROUND(('NEW Reference'!P$6*List!$H748)+'NEW Reference'!P$7,0)</f>
        <v>1075</v>
      </c>
      <c r="X748" s="26">
        <f>ROUND(('NEW Reference'!Q$6*List!$H748)+'NEW Reference'!Q$7,0)</f>
        <v>538</v>
      </c>
      <c r="Z748" s="3" t="str">
        <f t="shared" si="39"/>
        <v>FOUNTAIN, Indiana</v>
      </c>
      <c r="AA748" s="79" t="s">
        <v>1129</v>
      </c>
      <c r="AB748" s="28" t="s">
        <v>91</v>
      </c>
      <c r="AC748" s="30" t="s">
        <v>1121</v>
      </c>
      <c r="AD748" s="31"/>
      <c r="AE748" s="20">
        <f t="shared" si="38"/>
        <v>0.85680000000000001</v>
      </c>
    </row>
    <row r="749" spans="1:31">
      <c r="A749" s="83">
        <v>15230</v>
      </c>
      <c r="B749" s="83">
        <v>18047</v>
      </c>
      <c r="C749" s="85">
        <v>17140</v>
      </c>
      <c r="D749" s="78" t="s">
        <v>358</v>
      </c>
      <c r="E749" s="79" t="s">
        <v>154</v>
      </c>
      <c r="F749" s="34" t="s">
        <v>1121</v>
      </c>
      <c r="G749" s="24" t="s">
        <v>90</v>
      </c>
      <c r="H749" s="80">
        <f t="shared" si="37"/>
        <v>0.95599999999999996</v>
      </c>
      <c r="I749" s="25">
        <f>ROUND(('NEW Reference'!B$6*List!$H749)+'NEW Reference'!B$7,0)</f>
        <v>1273</v>
      </c>
      <c r="J749" s="25">
        <f>ROUND(('NEW Reference'!C$6*List!$H749)+'NEW Reference'!C$7,0)</f>
        <v>1898</v>
      </c>
      <c r="K749" s="25">
        <f>ROUND(('NEW Reference'!D$6*List!$H749)+'NEW Reference'!D$7,0)</f>
        <v>2275</v>
      </c>
      <c r="L749" s="25">
        <f>ROUND(('NEW Reference'!E$6*List!$H749)+'NEW Reference'!E$7,0)</f>
        <v>2812</v>
      </c>
      <c r="M749" s="25">
        <f>ROUND(('NEW Reference'!F$6*List!$H749)+'NEW Reference'!F$7,0)</f>
        <v>2930</v>
      </c>
      <c r="N749" s="25">
        <f>ROUND(('NEW Reference'!G$6*List!$H749)+'NEW Reference'!G$7,0)</f>
        <v>3317</v>
      </c>
      <c r="O749" s="25">
        <f>ROUND(('NEW Reference'!H$6*List!$H749)+'NEW Reference'!H$7,0)</f>
        <v>3444</v>
      </c>
      <c r="P749" s="25">
        <f>ROUND(('NEW Reference'!I$6*List!$H749)+'NEW Reference'!I$7,0)</f>
        <v>3579</v>
      </c>
      <c r="Q749" s="25">
        <f>ROUND(('NEW Reference'!J$6*List!$H749)+'NEW Reference'!J$7,0)</f>
        <v>4144</v>
      </c>
      <c r="R749" s="25">
        <f>ROUND(('NEW Reference'!K$6*List!$H749)+'NEW Reference'!K$7,0)</f>
        <v>4275</v>
      </c>
      <c r="S749" s="25">
        <f>ROUND(('NEW Reference'!L$6*List!$H749)+'NEW Reference'!L$7,0)</f>
        <v>4613</v>
      </c>
      <c r="T749" s="25">
        <f>ROUND(('NEW Reference'!M$6*List!$H749)+'NEW Reference'!M$7,0)</f>
        <v>5509</v>
      </c>
      <c r="U749" s="25">
        <f>ROUND(('NEW Reference'!N$6*List!$H749)+'NEW Reference'!N$7,0)</f>
        <v>22230</v>
      </c>
      <c r="V749" s="26">
        <f>ROUND(('NEW Reference'!O$6*List!$H749)+'NEW Reference'!O$7,0)</f>
        <v>826</v>
      </c>
      <c r="W749" s="26">
        <f>ROUND(('NEW Reference'!P$6*List!$H749)+'NEW Reference'!P$7,0)</f>
        <v>1165</v>
      </c>
      <c r="X749" s="26">
        <f>ROUND(('NEW Reference'!Q$6*List!$H749)+'NEW Reference'!Q$7,0)</f>
        <v>582</v>
      </c>
      <c r="Z749" s="3" t="str">
        <f t="shared" si="39"/>
        <v>FRANKLIN, Indiana</v>
      </c>
      <c r="AA749" s="79" t="s">
        <v>154</v>
      </c>
      <c r="AB749" s="28" t="s">
        <v>91</v>
      </c>
      <c r="AC749" s="30" t="s">
        <v>1121</v>
      </c>
      <c r="AD749" s="31"/>
      <c r="AE749" s="20">
        <f t="shared" si="38"/>
        <v>0.95599999999999996</v>
      </c>
    </row>
    <row r="750" spans="1:31">
      <c r="A750" s="83">
        <v>15240</v>
      </c>
      <c r="B750" s="83">
        <v>18049</v>
      </c>
      <c r="C750" s="85">
        <v>99915</v>
      </c>
      <c r="D750" s="78" t="s">
        <v>121</v>
      </c>
      <c r="E750" s="79" t="s">
        <v>385</v>
      </c>
      <c r="F750" s="34" t="s">
        <v>1121</v>
      </c>
      <c r="G750" s="24" t="s">
        <v>97</v>
      </c>
      <c r="H750" s="80">
        <f t="shared" si="37"/>
        <v>0.85680000000000001</v>
      </c>
      <c r="I750" s="25">
        <f>ROUND(('NEW Reference'!B$6*List!$H750)+'NEW Reference'!B$7,0)</f>
        <v>1175</v>
      </c>
      <c r="J750" s="25">
        <f>ROUND(('NEW Reference'!C$6*List!$H750)+'NEW Reference'!C$7,0)</f>
        <v>1753</v>
      </c>
      <c r="K750" s="25">
        <f>ROUND(('NEW Reference'!D$6*List!$H750)+'NEW Reference'!D$7,0)</f>
        <v>2100</v>
      </c>
      <c r="L750" s="25">
        <f>ROUND(('NEW Reference'!E$6*List!$H750)+'NEW Reference'!E$7,0)</f>
        <v>2596</v>
      </c>
      <c r="M750" s="25">
        <f>ROUND(('NEW Reference'!F$6*List!$H750)+'NEW Reference'!F$7,0)</f>
        <v>2705</v>
      </c>
      <c r="N750" s="25">
        <f>ROUND(('NEW Reference'!G$6*List!$H750)+'NEW Reference'!G$7,0)</f>
        <v>3062</v>
      </c>
      <c r="O750" s="25">
        <f>ROUND(('NEW Reference'!H$6*List!$H750)+'NEW Reference'!H$7,0)</f>
        <v>3179</v>
      </c>
      <c r="P750" s="25">
        <f>ROUND(('NEW Reference'!I$6*List!$H750)+'NEW Reference'!I$7,0)</f>
        <v>3304</v>
      </c>
      <c r="Q750" s="25">
        <f>ROUND(('NEW Reference'!J$6*List!$H750)+'NEW Reference'!J$7,0)</f>
        <v>3826</v>
      </c>
      <c r="R750" s="25">
        <f>ROUND(('NEW Reference'!K$6*List!$H750)+'NEW Reference'!K$7,0)</f>
        <v>3947</v>
      </c>
      <c r="S750" s="25">
        <f>ROUND(('NEW Reference'!L$6*List!$H750)+'NEW Reference'!L$7,0)</f>
        <v>4259</v>
      </c>
      <c r="T750" s="25">
        <f>ROUND(('NEW Reference'!M$6*List!$H750)+'NEW Reference'!M$7,0)</f>
        <v>5086</v>
      </c>
      <c r="U750" s="25">
        <f>ROUND(('NEW Reference'!N$6*List!$H750)+'NEW Reference'!N$7,0)</f>
        <v>20522</v>
      </c>
      <c r="V750" s="26">
        <f>ROUND(('NEW Reference'!O$6*List!$H750)+'NEW Reference'!O$7,0)</f>
        <v>763</v>
      </c>
      <c r="W750" s="26">
        <f>ROUND(('NEW Reference'!P$6*List!$H750)+'NEW Reference'!P$7,0)</f>
        <v>1075</v>
      </c>
      <c r="X750" s="26">
        <f>ROUND(('NEW Reference'!Q$6*List!$H750)+'NEW Reference'!Q$7,0)</f>
        <v>538</v>
      </c>
      <c r="Z750" s="3" t="str">
        <f t="shared" si="39"/>
        <v>FULTON, Indiana</v>
      </c>
      <c r="AA750" s="79" t="s">
        <v>385</v>
      </c>
      <c r="AB750" s="28" t="s">
        <v>91</v>
      </c>
      <c r="AC750" s="23" t="s">
        <v>1121</v>
      </c>
      <c r="AD750" s="29"/>
      <c r="AE750" s="20">
        <f t="shared" si="38"/>
        <v>0.85680000000000001</v>
      </c>
    </row>
    <row r="751" spans="1:31">
      <c r="A751" s="83">
        <v>15250</v>
      </c>
      <c r="B751" s="83">
        <v>18051</v>
      </c>
      <c r="C751" s="85">
        <v>99915</v>
      </c>
      <c r="D751" s="78" t="s">
        <v>121</v>
      </c>
      <c r="E751" s="79" t="s">
        <v>1130</v>
      </c>
      <c r="F751" s="34" t="s">
        <v>1121</v>
      </c>
      <c r="G751" s="24" t="s">
        <v>97</v>
      </c>
      <c r="H751" s="80">
        <f t="shared" si="37"/>
        <v>0.85680000000000001</v>
      </c>
      <c r="I751" s="25">
        <f>ROUND(('NEW Reference'!B$6*List!$H751)+'NEW Reference'!B$7,0)</f>
        <v>1175</v>
      </c>
      <c r="J751" s="25">
        <f>ROUND(('NEW Reference'!C$6*List!$H751)+'NEW Reference'!C$7,0)</f>
        <v>1753</v>
      </c>
      <c r="K751" s="25">
        <f>ROUND(('NEW Reference'!D$6*List!$H751)+'NEW Reference'!D$7,0)</f>
        <v>2100</v>
      </c>
      <c r="L751" s="25">
        <f>ROUND(('NEW Reference'!E$6*List!$H751)+'NEW Reference'!E$7,0)</f>
        <v>2596</v>
      </c>
      <c r="M751" s="25">
        <f>ROUND(('NEW Reference'!F$6*List!$H751)+'NEW Reference'!F$7,0)</f>
        <v>2705</v>
      </c>
      <c r="N751" s="25">
        <f>ROUND(('NEW Reference'!G$6*List!$H751)+'NEW Reference'!G$7,0)</f>
        <v>3062</v>
      </c>
      <c r="O751" s="25">
        <f>ROUND(('NEW Reference'!H$6*List!$H751)+'NEW Reference'!H$7,0)</f>
        <v>3179</v>
      </c>
      <c r="P751" s="25">
        <f>ROUND(('NEW Reference'!I$6*List!$H751)+'NEW Reference'!I$7,0)</f>
        <v>3304</v>
      </c>
      <c r="Q751" s="25">
        <f>ROUND(('NEW Reference'!J$6*List!$H751)+'NEW Reference'!J$7,0)</f>
        <v>3826</v>
      </c>
      <c r="R751" s="25">
        <f>ROUND(('NEW Reference'!K$6*List!$H751)+'NEW Reference'!K$7,0)</f>
        <v>3947</v>
      </c>
      <c r="S751" s="25">
        <f>ROUND(('NEW Reference'!L$6*List!$H751)+'NEW Reference'!L$7,0)</f>
        <v>4259</v>
      </c>
      <c r="T751" s="25">
        <f>ROUND(('NEW Reference'!M$6*List!$H751)+'NEW Reference'!M$7,0)</f>
        <v>5086</v>
      </c>
      <c r="U751" s="25">
        <f>ROUND(('NEW Reference'!N$6*List!$H751)+'NEW Reference'!N$7,0)</f>
        <v>20522</v>
      </c>
      <c r="V751" s="26">
        <f>ROUND(('NEW Reference'!O$6*List!$H751)+'NEW Reference'!O$7,0)</f>
        <v>763</v>
      </c>
      <c r="W751" s="26">
        <f>ROUND(('NEW Reference'!P$6*List!$H751)+'NEW Reference'!P$7,0)</f>
        <v>1075</v>
      </c>
      <c r="X751" s="26">
        <f>ROUND(('NEW Reference'!Q$6*List!$H751)+'NEW Reference'!Q$7,0)</f>
        <v>538</v>
      </c>
      <c r="Z751" s="3" t="str">
        <f t="shared" si="39"/>
        <v>GIBSON, Indiana</v>
      </c>
      <c r="AA751" s="79" t="s">
        <v>1130</v>
      </c>
      <c r="AB751" s="28" t="s">
        <v>91</v>
      </c>
      <c r="AC751" s="30" t="s">
        <v>1121</v>
      </c>
      <c r="AD751" s="31"/>
      <c r="AE751" s="20">
        <f t="shared" si="38"/>
        <v>0.85680000000000001</v>
      </c>
    </row>
    <row r="752" spans="1:31">
      <c r="A752" s="83">
        <v>15260</v>
      </c>
      <c r="B752" s="83">
        <v>18053</v>
      </c>
      <c r="C752" s="85">
        <v>99915</v>
      </c>
      <c r="D752" s="78" t="s">
        <v>121</v>
      </c>
      <c r="E752" s="79" t="s">
        <v>390</v>
      </c>
      <c r="F752" s="34" t="s">
        <v>1121</v>
      </c>
      <c r="G752" s="24" t="s">
        <v>97</v>
      </c>
      <c r="H752" s="80">
        <f t="shared" si="37"/>
        <v>0.85680000000000001</v>
      </c>
      <c r="I752" s="25">
        <f>ROUND(('NEW Reference'!B$6*List!$H752)+'NEW Reference'!B$7,0)</f>
        <v>1175</v>
      </c>
      <c r="J752" s="25">
        <f>ROUND(('NEW Reference'!C$6*List!$H752)+'NEW Reference'!C$7,0)</f>
        <v>1753</v>
      </c>
      <c r="K752" s="25">
        <f>ROUND(('NEW Reference'!D$6*List!$H752)+'NEW Reference'!D$7,0)</f>
        <v>2100</v>
      </c>
      <c r="L752" s="25">
        <f>ROUND(('NEW Reference'!E$6*List!$H752)+'NEW Reference'!E$7,0)</f>
        <v>2596</v>
      </c>
      <c r="M752" s="25">
        <f>ROUND(('NEW Reference'!F$6*List!$H752)+'NEW Reference'!F$7,0)</f>
        <v>2705</v>
      </c>
      <c r="N752" s="25">
        <f>ROUND(('NEW Reference'!G$6*List!$H752)+'NEW Reference'!G$7,0)</f>
        <v>3062</v>
      </c>
      <c r="O752" s="25">
        <f>ROUND(('NEW Reference'!H$6*List!$H752)+'NEW Reference'!H$7,0)</f>
        <v>3179</v>
      </c>
      <c r="P752" s="25">
        <f>ROUND(('NEW Reference'!I$6*List!$H752)+'NEW Reference'!I$7,0)</f>
        <v>3304</v>
      </c>
      <c r="Q752" s="25">
        <f>ROUND(('NEW Reference'!J$6*List!$H752)+'NEW Reference'!J$7,0)</f>
        <v>3826</v>
      </c>
      <c r="R752" s="25">
        <f>ROUND(('NEW Reference'!K$6*List!$H752)+'NEW Reference'!K$7,0)</f>
        <v>3947</v>
      </c>
      <c r="S752" s="25">
        <f>ROUND(('NEW Reference'!L$6*List!$H752)+'NEW Reference'!L$7,0)</f>
        <v>4259</v>
      </c>
      <c r="T752" s="25">
        <f>ROUND(('NEW Reference'!M$6*List!$H752)+'NEW Reference'!M$7,0)</f>
        <v>5086</v>
      </c>
      <c r="U752" s="25">
        <f>ROUND(('NEW Reference'!N$6*List!$H752)+'NEW Reference'!N$7,0)</f>
        <v>20522</v>
      </c>
      <c r="V752" s="26">
        <f>ROUND(('NEW Reference'!O$6*List!$H752)+'NEW Reference'!O$7,0)</f>
        <v>763</v>
      </c>
      <c r="W752" s="26">
        <f>ROUND(('NEW Reference'!P$6*List!$H752)+'NEW Reference'!P$7,0)</f>
        <v>1075</v>
      </c>
      <c r="X752" s="26">
        <f>ROUND(('NEW Reference'!Q$6*List!$H752)+'NEW Reference'!Q$7,0)</f>
        <v>538</v>
      </c>
      <c r="Z752" s="3" t="str">
        <f t="shared" si="39"/>
        <v>GRANT, Indiana</v>
      </c>
      <c r="AA752" s="79" t="s">
        <v>390</v>
      </c>
      <c r="AB752" s="28" t="s">
        <v>91</v>
      </c>
      <c r="AC752" s="23" t="s">
        <v>1121</v>
      </c>
      <c r="AD752" s="29"/>
      <c r="AE752" s="20">
        <f t="shared" si="38"/>
        <v>0.85680000000000001</v>
      </c>
    </row>
    <row r="753" spans="1:31">
      <c r="A753" s="83">
        <v>15270</v>
      </c>
      <c r="B753" s="83">
        <v>18055</v>
      </c>
      <c r="C753" s="85">
        <v>99915</v>
      </c>
      <c r="D753" s="78" t="s">
        <v>121</v>
      </c>
      <c r="E753" s="79" t="s">
        <v>160</v>
      </c>
      <c r="F753" s="34" t="s">
        <v>1121</v>
      </c>
      <c r="G753" s="24" t="s">
        <v>97</v>
      </c>
      <c r="H753" s="80">
        <f t="shared" si="37"/>
        <v>0.85680000000000001</v>
      </c>
      <c r="I753" s="25">
        <f>ROUND(('NEW Reference'!B$6*List!$H753)+'NEW Reference'!B$7,0)</f>
        <v>1175</v>
      </c>
      <c r="J753" s="25">
        <f>ROUND(('NEW Reference'!C$6*List!$H753)+'NEW Reference'!C$7,0)</f>
        <v>1753</v>
      </c>
      <c r="K753" s="25">
        <f>ROUND(('NEW Reference'!D$6*List!$H753)+'NEW Reference'!D$7,0)</f>
        <v>2100</v>
      </c>
      <c r="L753" s="25">
        <f>ROUND(('NEW Reference'!E$6*List!$H753)+'NEW Reference'!E$7,0)</f>
        <v>2596</v>
      </c>
      <c r="M753" s="25">
        <f>ROUND(('NEW Reference'!F$6*List!$H753)+'NEW Reference'!F$7,0)</f>
        <v>2705</v>
      </c>
      <c r="N753" s="25">
        <f>ROUND(('NEW Reference'!G$6*List!$H753)+'NEW Reference'!G$7,0)</f>
        <v>3062</v>
      </c>
      <c r="O753" s="25">
        <f>ROUND(('NEW Reference'!H$6*List!$H753)+'NEW Reference'!H$7,0)</f>
        <v>3179</v>
      </c>
      <c r="P753" s="25">
        <f>ROUND(('NEW Reference'!I$6*List!$H753)+'NEW Reference'!I$7,0)</f>
        <v>3304</v>
      </c>
      <c r="Q753" s="25">
        <f>ROUND(('NEW Reference'!J$6*List!$H753)+'NEW Reference'!J$7,0)</f>
        <v>3826</v>
      </c>
      <c r="R753" s="25">
        <f>ROUND(('NEW Reference'!K$6*List!$H753)+'NEW Reference'!K$7,0)</f>
        <v>3947</v>
      </c>
      <c r="S753" s="25">
        <f>ROUND(('NEW Reference'!L$6*List!$H753)+'NEW Reference'!L$7,0)</f>
        <v>4259</v>
      </c>
      <c r="T753" s="25">
        <f>ROUND(('NEW Reference'!M$6*List!$H753)+'NEW Reference'!M$7,0)</f>
        <v>5086</v>
      </c>
      <c r="U753" s="25">
        <f>ROUND(('NEW Reference'!N$6*List!$H753)+'NEW Reference'!N$7,0)</f>
        <v>20522</v>
      </c>
      <c r="V753" s="26">
        <f>ROUND(('NEW Reference'!O$6*List!$H753)+'NEW Reference'!O$7,0)</f>
        <v>763</v>
      </c>
      <c r="W753" s="26">
        <f>ROUND(('NEW Reference'!P$6*List!$H753)+'NEW Reference'!P$7,0)</f>
        <v>1075</v>
      </c>
      <c r="X753" s="26">
        <f>ROUND(('NEW Reference'!Q$6*List!$H753)+'NEW Reference'!Q$7,0)</f>
        <v>538</v>
      </c>
      <c r="Z753" s="3" t="str">
        <f t="shared" si="39"/>
        <v>GREENE, Indiana</v>
      </c>
      <c r="AA753" s="79" t="s">
        <v>160</v>
      </c>
      <c r="AB753" s="28" t="s">
        <v>91</v>
      </c>
      <c r="AC753" s="30" t="s">
        <v>1121</v>
      </c>
      <c r="AD753" s="31"/>
      <c r="AE753" s="20">
        <f t="shared" si="38"/>
        <v>0.85680000000000001</v>
      </c>
    </row>
    <row r="754" spans="1:31">
      <c r="A754" s="83">
        <v>15280</v>
      </c>
      <c r="B754" s="83">
        <v>18057</v>
      </c>
      <c r="C754" s="85">
        <v>26900</v>
      </c>
      <c r="D754" s="78" t="s">
        <v>538</v>
      </c>
      <c r="E754" s="79" t="s">
        <v>793</v>
      </c>
      <c r="F754" s="33" t="s">
        <v>1121</v>
      </c>
      <c r="G754" s="24" t="s">
        <v>90</v>
      </c>
      <c r="H754" s="80">
        <f t="shared" si="37"/>
        <v>1.0059</v>
      </c>
      <c r="I754" s="25">
        <f>ROUND(('NEW Reference'!B$6*List!$H754)+'NEW Reference'!B$7,0)</f>
        <v>1322</v>
      </c>
      <c r="J754" s="25">
        <f>ROUND(('NEW Reference'!C$6*List!$H754)+'NEW Reference'!C$7,0)</f>
        <v>1972</v>
      </c>
      <c r="K754" s="25">
        <f>ROUND(('NEW Reference'!D$6*List!$H754)+'NEW Reference'!D$7,0)</f>
        <v>2363</v>
      </c>
      <c r="L754" s="25">
        <f>ROUND(('NEW Reference'!E$6*List!$H754)+'NEW Reference'!E$7,0)</f>
        <v>2921</v>
      </c>
      <c r="M754" s="25">
        <f>ROUND(('NEW Reference'!F$6*List!$H754)+'NEW Reference'!F$7,0)</f>
        <v>3043</v>
      </c>
      <c r="N754" s="25">
        <f>ROUND(('NEW Reference'!G$6*List!$H754)+'NEW Reference'!G$7,0)</f>
        <v>3445</v>
      </c>
      <c r="O754" s="25">
        <f>ROUND(('NEW Reference'!H$6*List!$H754)+'NEW Reference'!H$7,0)</f>
        <v>3577</v>
      </c>
      <c r="P754" s="25">
        <f>ROUND(('NEW Reference'!I$6*List!$H754)+'NEW Reference'!I$7,0)</f>
        <v>3717</v>
      </c>
      <c r="Q754" s="25">
        <f>ROUND(('NEW Reference'!J$6*List!$H754)+'NEW Reference'!J$7,0)</f>
        <v>4305</v>
      </c>
      <c r="R754" s="25">
        <f>ROUND(('NEW Reference'!K$6*List!$H754)+'NEW Reference'!K$7,0)</f>
        <v>4440</v>
      </c>
      <c r="S754" s="25">
        <f>ROUND(('NEW Reference'!L$6*List!$H754)+'NEW Reference'!L$7,0)</f>
        <v>4791</v>
      </c>
      <c r="T754" s="25">
        <f>ROUND(('NEW Reference'!M$6*List!$H754)+'NEW Reference'!M$7,0)</f>
        <v>5722</v>
      </c>
      <c r="U754" s="25">
        <f>ROUND(('NEW Reference'!N$6*List!$H754)+'NEW Reference'!N$7,0)</f>
        <v>23089</v>
      </c>
      <c r="V754" s="26">
        <f>ROUND(('NEW Reference'!O$6*List!$H754)+'NEW Reference'!O$7,0)</f>
        <v>858</v>
      </c>
      <c r="W754" s="26">
        <f>ROUND(('NEW Reference'!P$6*List!$H754)+'NEW Reference'!P$7,0)</f>
        <v>1210</v>
      </c>
      <c r="X754" s="26">
        <f>ROUND(('NEW Reference'!Q$6*List!$H754)+'NEW Reference'!Q$7,0)</f>
        <v>605</v>
      </c>
      <c r="Z754" s="3" t="str">
        <f t="shared" si="39"/>
        <v>HAMILTON, Indiana</v>
      </c>
      <c r="AA754" s="79" t="s">
        <v>793</v>
      </c>
      <c r="AB754" s="28" t="s">
        <v>91</v>
      </c>
      <c r="AC754" s="23" t="s">
        <v>1121</v>
      </c>
      <c r="AD754" s="29"/>
      <c r="AE754" s="20">
        <f t="shared" si="38"/>
        <v>1.0059</v>
      </c>
    </row>
    <row r="755" spans="1:31">
      <c r="A755" s="83">
        <v>15290</v>
      </c>
      <c r="B755" s="83">
        <v>18059</v>
      </c>
      <c r="C755" s="85">
        <v>26900</v>
      </c>
      <c r="D755" s="78" t="s">
        <v>538</v>
      </c>
      <c r="E755" s="79" t="s">
        <v>967</v>
      </c>
      <c r="F755" s="33" t="s">
        <v>1121</v>
      </c>
      <c r="G755" s="24" t="s">
        <v>90</v>
      </c>
      <c r="H755" s="80">
        <f t="shared" si="37"/>
        <v>1.0059</v>
      </c>
      <c r="I755" s="25">
        <f>ROUND(('NEW Reference'!B$6*List!$H755)+'NEW Reference'!B$7,0)</f>
        <v>1322</v>
      </c>
      <c r="J755" s="25">
        <f>ROUND(('NEW Reference'!C$6*List!$H755)+'NEW Reference'!C$7,0)</f>
        <v>1972</v>
      </c>
      <c r="K755" s="25">
        <f>ROUND(('NEW Reference'!D$6*List!$H755)+'NEW Reference'!D$7,0)</f>
        <v>2363</v>
      </c>
      <c r="L755" s="25">
        <f>ROUND(('NEW Reference'!E$6*List!$H755)+'NEW Reference'!E$7,0)</f>
        <v>2921</v>
      </c>
      <c r="M755" s="25">
        <f>ROUND(('NEW Reference'!F$6*List!$H755)+'NEW Reference'!F$7,0)</f>
        <v>3043</v>
      </c>
      <c r="N755" s="25">
        <f>ROUND(('NEW Reference'!G$6*List!$H755)+'NEW Reference'!G$7,0)</f>
        <v>3445</v>
      </c>
      <c r="O755" s="25">
        <f>ROUND(('NEW Reference'!H$6*List!$H755)+'NEW Reference'!H$7,0)</f>
        <v>3577</v>
      </c>
      <c r="P755" s="25">
        <f>ROUND(('NEW Reference'!I$6*List!$H755)+'NEW Reference'!I$7,0)</f>
        <v>3717</v>
      </c>
      <c r="Q755" s="25">
        <f>ROUND(('NEW Reference'!J$6*List!$H755)+'NEW Reference'!J$7,0)</f>
        <v>4305</v>
      </c>
      <c r="R755" s="25">
        <f>ROUND(('NEW Reference'!K$6*List!$H755)+'NEW Reference'!K$7,0)</f>
        <v>4440</v>
      </c>
      <c r="S755" s="25">
        <f>ROUND(('NEW Reference'!L$6*List!$H755)+'NEW Reference'!L$7,0)</f>
        <v>4791</v>
      </c>
      <c r="T755" s="25">
        <f>ROUND(('NEW Reference'!M$6*List!$H755)+'NEW Reference'!M$7,0)</f>
        <v>5722</v>
      </c>
      <c r="U755" s="25">
        <f>ROUND(('NEW Reference'!N$6*List!$H755)+'NEW Reference'!N$7,0)</f>
        <v>23089</v>
      </c>
      <c r="V755" s="26">
        <f>ROUND(('NEW Reference'!O$6*List!$H755)+'NEW Reference'!O$7,0)</f>
        <v>858</v>
      </c>
      <c r="W755" s="26">
        <f>ROUND(('NEW Reference'!P$6*List!$H755)+'NEW Reference'!P$7,0)</f>
        <v>1210</v>
      </c>
      <c r="X755" s="26">
        <f>ROUND(('NEW Reference'!Q$6*List!$H755)+'NEW Reference'!Q$7,0)</f>
        <v>605</v>
      </c>
      <c r="Z755" s="3" t="str">
        <f t="shared" si="39"/>
        <v>HANCOCK, Indiana</v>
      </c>
      <c r="AA755" s="79" t="s">
        <v>967</v>
      </c>
      <c r="AB755" s="28" t="s">
        <v>91</v>
      </c>
      <c r="AC755" s="30" t="s">
        <v>1121</v>
      </c>
      <c r="AD755" s="31"/>
      <c r="AE755" s="20">
        <f t="shared" si="38"/>
        <v>1.0059</v>
      </c>
    </row>
    <row r="756" spans="1:31">
      <c r="A756" s="83">
        <v>15300</v>
      </c>
      <c r="B756" s="83">
        <v>18061</v>
      </c>
      <c r="C756" s="85">
        <v>31140</v>
      </c>
      <c r="D756" s="78" t="s">
        <v>657</v>
      </c>
      <c r="E756" s="79" t="s">
        <v>1131</v>
      </c>
      <c r="F756" s="33" t="s">
        <v>1121</v>
      </c>
      <c r="G756" s="24" t="s">
        <v>90</v>
      </c>
      <c r="H756" s="80">
        <f t="shared" si="37"/>
        <v>0.9</v>
      </c>
      <c r="I756" s="25">
        <f>ROUND(('NEW Reference'!B$6*List!$H756)+'NEW Reference'!B$7,0)</f>
        <v>1218</v>
      </c>
      <c r="J756" s="25">
        <f>ROUND(('NEW Reference'!C$6*List!$H756)+'NEW Reference'!C$7,0)</f>
        <v>1816</v>
      </c>
      <c r="K756" s="25">
        <f>ROUND(('NEW Reference'!D$6*List!$H756)+'NEW Reference'!D$7,0)</f>
        <v>2176</v>
      </c>
      <c r="L756" s="25">
        <f>ROUND(('NEW Reference'!E$6*List!$H756)+'NEW Reference'!E$7,0)</f>
        <v>2690</v>
      </c>
      <c r="M756" s="25">
        <f>ROUND(('NEW Reference'!F$6*List!$H756)+'NEW Reference'!F$7,0)</f>
        <v>2803</v>
      </c>
      <c r="N756" s="25">
        <f>ROUND(('NEW Reference'!G$6*List!$H756)+'NEW Reference'!G$7,0)</f>
        <v>3173</v>
      </c>
      <c r="O756" s="25">
        <f>ROUND(('NEW Reference'!H$6*List!$H756)+'NEW Reference'!H$7,0)</f>
        <v>3294</v>
      </c>
      <c r="P756" s="25">
        <f>ROUND(('NEW Reference'!I$6*List!$H756)+'NEW Reference'!I$7,0)</f>
        <v>3424</v>
      </c>
      <c r="Q756" s="25">
        <f>ROUND(('NEW Reference'!J$6*List!$H756)+'NEW Reference'!J$7,0)</f>
        <v>3965</v>
      </c>
      <c r="R756" s="25">
        <f>ROUND(('NEW Reference'!K$6*List!$H756)+'NEW Reference'!K$7,0)</f>
        <v>4090</v>
      </c>
      <c r="S756" s="25">
        <f>ROUND(('NEW Reference'!L$6*List!$H756)+'NEW Reference'!L$7,0)</f>
        <v>4413</v>
      </c>
      <c r="T756" s="25">
        <f>ROUND(('NEW Reference'!M$6*List!$H756)+'NEW Reference'!M$7,0)</f>
        <v>5270</v>
      </c>
      <c r="U756" s="25">
        <f>ROUND(('NEW Reference'!N$6*List!$H756)+'NEW Reference'!N$7,0)</f>
        <v>21266</v>
      </c>
      <c r="V756" s="26">
        <f>ROUND(('NEW Reference'!O$6*List!$H756)+'NEW Reference'!O$7,0)</f>
        <v>791</v>
      </c>
      <c r="W756" s="26">
        <f>ROUND(('NEW Reference'!P$6*List!$H756)+'NEW Reference'!P$7,0)</f>
        <v>1114</v>
      </c>
      <c r="X756" s="26">
        <f>ROUND(('NEW Reference'!Q$6*List!$H756)+'NEW Reference'!Q$7,0)</f>
        <v>557</v>
      </c>
      <c r="Z756" s="3" t="str">
        <f t="shared" si="39"/>
        <v>HARRISON, Indiana</v>
      </c>
      <c r="AA756" s="79" t="s">
        <v>1131</v>
      </c>
      <c r="AB756" s="28" t="s">
        <v>91</v>
      </c>
      <c r="AC756" s="23" t="s">
        <v>1121</v>
      </c>
      <c r="AD756" s="29"/>
      <c r="AE756" s="20">
        <f t="shared" si="38"/>
        <v>0.9</v>
      </c>
    </row>
    <row r="757" spans="1:31">
      <c r="A757" s="83">
        <v>15310</v>
      </c>
      <c r="B757" s="83">
        <v>18063</v>
      </c>
      <c r="C757" s="85">
        <v>26900</v>
      </c>
      <c r="D757" s="78" t="s">
        <v>538</v>
      </c>
      <c r="E757" s="79" t="s">
        <v>1132</v>
      </c>
      <c r="F757" s="33" t="s">
        <v>1121</v>
      </c>
      <c r="G757" s="24" t="s">
        <v>90</v>
      </c>
      <c r="H757" s="80">
        <f t="shared" si="37"/>
        <v>1.0059</v>
      </c>
      <c r="I757" s="25">
        <f>ROUND(('NEW Reference'!B$6*List!$H757)+'NEW Reference'!B$7,0)</f>
        <v>1322</v>
      </c>
      <c r="J757" s="25">
        <f>ROUND(('NEW Reference'!C$6*List!$H757)+'NEW Reference'!C$7,0)</f>
        <v>1972</v>
      </c>
      <c r="K757" s="25">
        <f>ROUND(('NEW Reference'!D$6*List!$H757)+'NEW Reference'!D$7,0)</f>
        <v>2363</v>
      </c>
      <c r="L757" s="25">
        <f>ROUND(('NEW Reference'!E$6*List!$H757)+'NEW Reference'!E$7,0)</f>
        <v>2921</v>
      </c>
      <c r="M757" s="25">
        <f>ROUND(('NEW Reference'!F$6*List!$H757)+'NEW Reference'!F$7,0)</f>
        <v>3043</v>
      </c>
      <c r="N757" s="25">
        <f>ROUND(('NEW Reference'!G$6*List!$H757)+'NEW Reference'!G$7,0)</f>
        <v>3445</v>
      </c>
      <c r="O757" s="25">
        <f>ROUND(('NEW Reference'!H$6*List!$H757)+'NEW Reference'!H$7,0)</f>
        <v>3577</v>
      </c>
      <c r="P757" s="25">
        <f>ROUND(('NEW Reference'!I$6*List!$H757)+'NEW Reference'!I$7,0)</f>
        <v>3717</v>
      </c>
      <c r="Q757" s="25">
        <f>ROUND(('NEW Reference'!J$6*List!$H757)+'NEW Reference'!J$7,0)</f>
        <v>4305</v>
      </c>
      <c r="R757" s="25">
        <f>ROUND(('NEW Reference'!K$6*List!$H757)+'NEW Reference'!K$7,0)</f>
        <v>4440</v>
      </c>
      <c r="S757" s="25">
        <f>ROUND(('NEW Reference'!L$6*List!$H757)+'NEW Reference'!L$7,0)</f>
        <v>4791</v>
      </c>
      <c r="T757" s="25">
        <f>ROUND(('NEW Reference'!M$6*List!$H757)+'NEW Reference'!M$7,0)</f>
        <v>5722</v>
      </c>
      <c r="U757" s="25">
        <f>ROUND(('NEW Reference'!N$6*List!$H757)+'NEW Reference'!N$7,0)</f>
        <v>23089</v>
      </c>
      <c r="V757" s="26">
        <f>ROUND(('NEW Reference'!O$6*List!$H757)+'NEW Reference'!O$7,0)</f>
        <v>858</v>
      </c>
      <c r="W757" s="26">
        <f>ROUND(('NEW Reference'!P$6*List!$H757)+'NEW Reference'!P$7,0)</f>
        <v>1210</v>
      </c>
      <c r="X757" s="26">
        <f>ROUND(('NEW Reference'!Q$6*List!$H757)+'NEW Reference'!Q$7,0)</f>
        <v>605</v>
      </c>
      <c r="Z757" s="3" t="str">
        <f t="shared" si="39"/>
        <v>HENDRICKS, Indiana</v>
      </c>
      <c r="AA757" s="79" t="s">
        <v>1132</v>
      </c>
      <c r="AB757" s="28" t="s">
        <v>91</v>
      </c>
      <c r="AC757" s="30" t="s">
        <v>1121</v>
      </c>
      <c r="AD757" s="31"/>
      <c r="AE757" s="20">
        <f t="shared" si="38"/>
        <v>1.0059</v>
      </c>
    </row>
    <row r="758" spans="1:31">
      <c r="A758" s="83">
        <v>15320</v>
      </c>
      <c r="B758" s="83">
        <v>18065</v>
      </c>
      <c r="C758" s="85">
        <v>99915</v>
      </c>
      <c r="D758" s="78" t="s">
        <v>121</v>
      </c>
      <c r="E758" s="79" t="s">
        <v>164</v>
      </c>
      <c r="F758" s="34" t="s">
        <v>1121</v>
      </c>
      <c r="G758" s="24" t="s">
        <v>97</v>
      </c>
      <c r="H758" s="80">
        <f t="shared" si="37"/>
        <v>0.85680000000000001</v>
      </c>
      <c r="I758" s="25">
        <f>ROUND(('NEW Reference'!B$6*List!$H758)+'NEW Reference'!B$7,0)</f>
        <v>1175</v>
      </c>
      <c r="J758" s="25">
        <f>ROUND(('NEW Reference'!C$6*List!$H758)+'NEW Reference'!C$7,0)</f>
        <v>1753</v>
      </c>
      <c r="K758" s="25">
        <f>ROUND(('NEW Reference'!D$6*List!$H758)+'NEW Reference'!D$7,0)</f>
        <v>2100</v>
      </c>
      <c r="L758" s="25">
        <f>ROUND(('NEW Reference'!E$6*List!$H758)+'NEW Reference'!E$7,0)</f>
        <v>2596</v>
      </c>
      <c r="M758" s="25">
        <f>ROUND(('NEW Reference'!F$6*List!$H758)+'NEW Reference'!F$7,0)</f>
        <v>2705</v>
      </c>
      <c r="N758" s="25">
        <f>ROUND(('NEW Reference'!G$6*List!$H758)+'NEW Reference'!G$7,0)</f>
        <v>3062</v>
      </c>
      <c r="O758" s="25">
        <f>ROUND(('NEW Reference'!H$6*List!$H758)+'NEW Reference'!H$7,0)</f>
        <v>3179</v>
      </c>
      <c r="P758" s="25">
        <f>ROUND(('NEW Reference'!I$6*List!$H758)+'NEW Reference'!I$7,0)</f>
        <v>3304</v>
      </c>
      <c r="Q758" s="25">
        <f>ROUND(('NEW Reference'!J$6*List!$H758)+'NEW Reference'!J$7,0)</f>
        <v>3826</v>
      </c>
      <c r="R758" s="25">
        <f>ROUND(('NEW Reference'!K$6*List!$H758)+'NEW Reference'!K$7,0)</f>
        <v>3947</v>
      </c>
      <c r="S758" s="25">
        <f>ROUND(('NEW Reference'!L$6*List!$H758)+'NEW Reference'!L$7,0)</f>
        <v>4259</v>
      </c>
      <c r="T758" s="25">
        <f>ROUND(('NEW Reference'!M$6*List!$H758)+'NEW Reference'!M$7,0)</f>
        <v>5086</v>
      </c>
      <c r="U758" s="25">
        <f>ROUND(('NEW Reference'!N$6*List!$H758)+'NEW Reference'!N$7,0)</f>
        <v>20522</v>
      </c>
      <c r="V758" s="26">
        <f>ROUND(('NEW Reference'!O$6*List!$H758)+'NEW Reference'!O$7,0)</f>
        <v>763</v>
      </c>
      <c r="W758" s="26">
        <f>ROUND(('NEW Reference'!P$6*List!$H758)+'NEW Reference'!P$7,0)</f>
        <v>1075</v>
      </c>
      <c r="X758" s="26">
        <f>ROUND(('NEW Reference'!Q$6*List!$H758)+'NEW Reference'!Q$7,0)</f>
        <v>538</v>
      </c>
      <c r="Z758" s="3" t="str">
        <f t="shared" si="39"/>
        <v>HENRY, Indiana</v>
      </c>
      <c r="AA758" s="79" t="s">
        <v>164</v>
      </c>
      <c r="AB758" s="28" t="s">
        <v>91</v>
      </c>
      <c r="AC758" s="30" t="s">
        <v>1121</v>
      </c>
      <c r="AD758" s="31"/>
      <c r="AE758" s="20">
        <f t="shared" si="38"/>
        <v>0.85680000000000001</v>
      </c>
    </row>
    <row r="759" spans="1:31">
      <c r="A759" s="83">
        <v>15330</v>
      </c>
      <c r="B759" s="83">
        <v>18067</v>
      </c>
      <c r="C759" s="85">
        <v>29020</v>
      </c>
      <c r="D759" s="78" t="s">
        <v>601</v>
      </c>
      <c r="E759" s="79" t="s">
        <v>396</v>
      </c>
      <c r="F759" s="33" t="s">
        <v>1121</v>
      </c>
      <c r="G759" s="24" t="s">
        <v>90</v>
      </c>
      <c r="H759" s="80">
        <f t="shared" si="37"/>
        <v>0.98109999999999997</v>
      </c>
      <c r="I759" s="25">
        <f>ROUND(('NEW Reference'!B$6*List!$H759)+'NEW Reference'!B$7,0)</f>
        <v>1298</v>
      </c>
      <c r="J759" s="25">
        <f>ROUND(('NEW Reference'!C$6*List!$H759)+'NEW Reference'!C$7,0)</f>
        <v>1935</v>
      </c>
      <c r="K759" s="25">
        <f>ROUND(('NEW Reference'!D$6*List!$H759)+'NEW Reference'!D$7,0)</f>
        <v>2319</v>
      </c>
      <c r="L759" s="25">
        <f>ROUND(('NEW Reference'!E$6*List!$H759)+'NEW Reference'!E$7,0)</f>
        <v>2867</v>
      </c>
      <c r="M759" s="25">
        <f>ROUND(('NEW Reference'!F$6*List!$H759)+'NEW Reference'!F$7,0)</f>
        <v>2987</v>
      </c>
      <c r="N759" s="25">
        <f>ROUND(('NEW Reference'!G$6*List!$H759)+'NEW Reference'!G$7,0)</f>
        <v>3381</v>
      </c>
      <c r="O759" s="25">
        <f>ROUND(('NEW Reference'!H$6*List!$H759)+'NEW Reference'!H$7,0)</f>
        <v>3511</v>
      </c>
      <c r="P759" s="25">
        <f>ROUND(('NEW Reference'!I$6*List!$H759)+'NEW Reference'!I$7,0)</f>
        <v>3648</v>
      </c>
      <c r="Q759" s="25">
        <f>ROUND(('NEW Reference'!J$6*List!$H759)+'NEW Reference'!J$7,0)</f>
        <v>4225</v>
      </c>
      <c r="R759" s="25">
        <f>ROUND(('NEW Reference'!K$6*List!$H759)+'NEW Reference'!K$7,0)</f>
        <v>4358</v>
      </c>
      <c r="S759" s="25">
        <f>ROUND(('NEW Reference'!L$6*List!$H759)+'NEW Reference'!L$7,0)</f>
        <v>4703</v>
      </c>
      <c r="T759" s="25">
        <f>ROUND(('NEW Reference'!M$6*List!$H759)+'NEW Reference'!M$7,0)</f>
        <v>5617</v>
      </c>
      <c r="U759" s="25">
        <f>ROUND(('NEW Reference'!N$6*List!$H759)+'NEW Reference'!N$7,0)</f>
        <v>22662</v>
      </c>
      <c r="V759" s="26">
        <f>ROUND(('NEW Reference'!O$6*List!$H759)+'NEW Reference'!O$7,0)</f>
        <v>843</v>
      </c>
      <c r="W759" s="26">
        <f>ROUND(('NEW Reference'!P$6*List!$H759)+'NEW Reference'!P$7,0)</f>
        <v>1187</v>
      </c>
      <c r="X759" s="26">
        <f>ROUND(('NEW Reference'!Q$6*List!$H759)+'NEW Reference'!Q$7,0)</f>
        <v>594</v>
      </c>
      <c r="Z759" s="3" t="str">
        <f t="shared" si="39"/>
        <v>HOWARD, Indiana</v>
      </c>
      <c r="AA759" s="79" t="s">
        <v>396</v>
      </c>
      <c r="AB759" s="28" t="s">
        <v>91</v>
      </c>
      <c r="AC759" s="30" t="s">
        <v>1121</v>
      </c>
      <c r="AD759" s="31"/>
      <c r="AE759" s="20">
        <f t="shared" si="38"/>
        <v>0.98109999999999997</v>
      </c>
    </row>
    <row r="760" spans="1:31">
      <c r="A760" s="83">
        <v>15340</v>
      </c>
      <c r="B760" s="83">
        <v>18069</v>
      </c>
      <c r="C760" s="85">
        <v>99915</v>
      </c>
      <c r="D760" s="78" t="s">
        <v>121</v>
      </c>
      <c r="E760" s="79" t="s">
        <v>1133</v>
      </c>
      <c r="F760" s="34" t="s">
        <v>1121</v>
      </c>
      <c r="G760" s="24" t="s">
        <v>97</v>
      </c>
      <c r="H760" s="80">
        <f t="shared" si="37"/>
        <v>0.85680000000000001</v>
      </c>
      <c r="I760" s="25">
        <f>ROUND(('NEW Reference'!B$6*List!$H760)+'NEW Reference'!B$7,0)</f>
        <v>1175</v>
      </c>
      <c r="J760" s="25">
        <f>ROUND(('NEW Reference'!C$6*List!$H760)+'NEW Reference'!C$7,0)</f>
        <v>1753</v>
      </c>
      <c r="K760" s="25">
        <f>ROUND(('NEW Reference'!D$6*List!$H760)+'NEW Reference'!D$7,0)</f>
        <v>2100</v>
      </c>
      <c r="L760" s="25">
        <f>ROUND(('NEW Reference'!E$6*List!$H760)+'NEW Reference'!E$7,0)</f>
        <v>2596</v>
      </c>
      <c r="M760" s="25">
        <f>ROUND(('NEW Reference'!F$6*List!$H760)+'NEW Reference'!F$7,0)</f>
        <v>2705</v>
      </c>
      <c r="N760" s="25">
        <f>ROUND(('NEW Reference'!G$6*List!$H760)+'NEW Reference'!G$7,0)</f>
        <v>3062</v>
      </c>
      <c r="O760" s="25">
        <f>ROUND(('NEW Reference'!H$6*List!$H760)+'NEW Reference'!H$7,0)</f>
        <v>3179</v>
      </c>
      <c r="P760" s="25">
        <f>ROUND(('NEW Reference'!I$6*List!$H760)+'NEW Reference'!I$7,0)</f>
        <v>3304</v>
      </c>
      <c r="Q760" s="25">
        <f>ROUND(('NEW Reference'!J$6*List!$H760)+'NEW Reference'!J$7,0)</f>
        <v>3826</v>
      </c>
      <c r="R760" s="25">
        <f>ROUND(('NEW Reference'!K$6*List!$H760)+'NEW Reference'!K$7,0)</f>
        <v>3947</v>
      </c>
      <c r="S760" s="25">
        <f>ROUND(('NEW Reference'!L$6*List!$H760)+'NEW Reference'!L$7,0)</f>
        <v>4259</v>
      </c>
      <c r="T760" s="25">
        <f>ROUND(('NEW Reference'!M$6*List!$H760)+'NEW Reference'!M$7,0)</f>
        <v>5086</v>
      </c>
      <c r="U760" s="25">
        <f>ROUND(('NEW Reference'!N$6*List!$H760)+'NEW Reference'!N$7,0)</f>
        <v>20522</v>
      </c>
      <c r="V760" s="26">
        <f>ROUND(('NEW Reference'!O$6*List!$H760)+'NEW Reference'!O$7,0)</f>
        <v>763</v>
      </c>
      <c r="W760" s="26">
        <f>ROUND(('NEW Reference'!P$6*List!$H760)+'NEW Reference'!P$7,0)</f>
        <v>1075</v>
      </c>
      <c r="X760" s="26">
        <f>ROUND(('NEW Reference'!Q$6*List!$H760)+'NEW Reference'!Q$7,0)</f>
        <v>538</v>
      </c>
      <c r="Z760" s="3" t="str">
        <f t="shared" si="39"/>
        <v>HUNTINGTON, Indiana</v>
      </c>
      <c r="AA760" s="79" t="s">
        <v>1133</v>
      </c>
      <c r="AB760" s="28" t="s">
        <v>91</v>
      </c>
      <c r="AC760" s="30" t="s">
        <v>1121</v>
      </c>
      <c r="AD760" s="31"/>
      <c r="AE760" s="20">
        <f t="shared" si="38"/>
        <v>0.85680000000000001</v>
      </c>
    </row>
    <row r="761" spans="1:31">
      <c r="A761" s="83">
        <v>15350</v>
      </c>
      <c r="B761" s="83">
        <v>18071</v>
      </c>
      <c r="C761" s="85">
        <v>99915</v>
      </c>
      <c r="D761" s="78" t="s">
        <v>121</v>
      </c>
      <c r="E761" s="79" t="s">
        <v>168</v>
      </c>
      <c r="F761" s="34" t="s">
        <v>1121</v>
      </c>
      <c r="G761" s="24" t="s">
        <v>97</v>
      </c>
      <c r="H761" s="80">
        <f t="shared" si="37"/>
        <v>0.85680000000000001</v>
      </c>
      <c r="I761" s="25">
        <f>ROUND(('NEW Reference'!B$6*List!$H761)+'NEW Reference'!B$7,0)</f>
        <v>1175</v>
      </c>
      <c r="J761" s="25">
        <f>ROUND(('NEW Reference'!C$6*List!$H761)+'NEW Reference'!C$7,0)</f>
        <v>1753</v>
      </c>
      <c r="K761" s="25">
        <f>ROUND(('NEW Reference'!D$6*List!$H761)+'NEW Reference'!D$7,0)</f>
        <v>2100</v>
      </c>
      <c r="L761" s="25">
        <f>ROUND(('NEW Reference'!E$6*List!$H761)+'NEW Reference'!E$7,0)</f>
        <v>2596</v>
      </c>
      <c r="M761" s="25">
        <f>ROUND(('NEW Reference'!F$6*List!$H761)+'NEW Reference'!F$7,0)</f>
        <v>2705</v>
      </c>
      <c r="N761" s="25">
        <f>ROUND(('NEW Reference'!G$6*List!$H761)+'NEW Reference'!G$7,0)</f>
        <v>3062</v>
      </c>
      <c r="O761" s="25">
        <f>ROUND(('NEW Reference'!H$6*List!$H761)+'NEW Reference'!H$7,0)</f>
        <v>3179</v>
      </c>
      <c r="P761" s="25">
        <f>ROUND(('NEW Reference'!I$6*List!$H761)+'NEW Reference'!I$7,0)</f>
        <v>3304</v>
      </c>
      <c r="Q761" s="25">
        <f>ROUND(('NEW Reference'!J$6*List!$H761)+'NEW Reference'!J$7,0)</f>
        <v>3826</v>
      </c>
      <c r="R761" s="25">
        <f>ROUND(('NEW Reference'!K$6*List!$H761)+'NEW Reference'!K$7,0)</f>
        <v>3947</v>
      </c>
      <c r="S761" s="25">
        <f>ROUND(('NEW Reference'!L$6*List!$H761)+'NEW Reference'!L$7,0)</f>
        <v>4259</v>
      </c>
      <c r="T761" s="25">
        <f>ROUND(('NEW Reference'!M$6*List!$H761)+'NEW Reference'!M$7,0)</f>
        <v>5086</v>
      </c>
      <c r="U761" s="25">
        <f>ROUND(('NEW Reference'!N$6*List!$H761)+'NEW Reference'!N$7,0)</f>
        <v>20522</v>
      </c>
      <c r="V761" s="26">
        <f>ROUND(('NEW Reference'!O$6*List!$H761)+'NEW Reference'!O$7,0)</f>
        <v>763</v>
      </c>
      <c r="W761" s="26">
        <f>ROUND(('NEW Reference'!P$6*List!$H761)+'NEW Reference'!P$7,0)</f>
        <v>1075</v>
      </c>
      <c r="X761" s="26">
        <f>ROUND(('NEW Reference'!Q$6*List!$H761)+'NEW Reference'!Q$7,0)</f>
        <v>538</v>
      </c>
      <c r="Z761" s="3" t="str">
        <f t="shared" si="39"/>
        <v>JACKSON, Indiana</v>
      </c>
      <c r="AA761" s="79" t="s">
        <v>168</v>
      </c>
      <c r="AB761" s="28" t="s">
        <v>91</v>
      </c>
      <c r="AC761" s="30" t="s">
        <v>1121</v>
      </c>
      <c r="AD761" s="31"/>
      <c r="AE761" s="20">
        <f t="shared" si="38"/>
        <v>0.85680000000000001</v>
      </c>
    </row>
    <row r="762" spans="1:31">
      <c r="A762" s="83">
        <v>15360</v>
      </c>
      <c r="B762" s="83">
        <v>18073</v>
      </c>
      <c r="C762" s="85">
        <v>29414</v>
      </c>
      <c r="D762" s="78" t="s">
        <v>614</v>
      </c>
      <c r="E762" s="79" t="s">
        <v>976</v>
      </c>
      <c r="F762" s="33" t="s">
        <v>1121</v>
      </c>
      <c r="G762" s="24" t="s">
        <v>90</v>
      </c>
      <c r="H762" s="80">
        <f t="shared" si="37"/>
        <v>0.89670000000000005</v>
      </c>
      <c r="I762" s="25">
        <f>ROUND(('NEW Reference'!B$6*List!$H762)+'NEW Reference'!B$7,0)</f>
        <v>1215</v>
      </c>
      <c r="J762" s="25">
        <f>ROUND(('NEW Reference'!C$6*List!$H762)+'NEW Reference'!C$7,0)</f>
        <v>1811</v>
      </c>
      <c r="K762" s="25">
        <f>ROUND(('NEW Reference'!D$6*List!$H762)+'NEW Reference'!D$7,0)</f>
        <v>2170</v>
      </c>
      <c r="L762" s="25">
        <f>ROUND(('NEW Reference'!E$6*List!$H762)+'NEW Reference'!E$7,0)</f>
        <v>2683</v>
      </c>
      <c r="M762" s="25">
        <f>ROUND(('NEW Reference'!F$6*List!$H762)+'NEW Reference'!F$7,0)</f>
        <v>2796</v>
      </c>
      <c r="N762" s="25">
        <f>ROUND(('NEW Reference'!G$6*List!$H762)+'NEW Reference'!G$7,0)</f>
        <v>3165</v>
      </c>
      <c r="O762" s="25">
        <f>ROUND(('NEW Reference'!H$6*List!$H762)+'NEW Reference'!H$7,0)</f>
        <v>3285</v>
      </c>
      <c r="P762" s="25">
        <f>ROUND(('NEW Reference'!I$6*List!$H762)+'NEW Reference'!I$7,0)</f>
        <v>3414</v>
      </c>
      <c r="Q762" s="25">
        <f>ROUND(('NEW Reference'!J$6*List!$H762)+'NEW Reference'!J$7,0)</f>
        <v>3954</v>
      </c>
      <c r="R762" s="25">
        <f>ROUND(('NEW Reference'!K$6*List!$H762)+'NEW Reference'!K$7,0)</f>
        <v>4079</v>
      </c>
      <c r="S762" s="25">
        <f>ROUND(('NEW Reference'!L$6*List!$H762)+'NEW Reference'!L$7,0)</f>
        <v>4401</v>
      </c>
      <c r="T762" s="25">
        <f>ROUND(('NEW Reference'!M$6*List!$H762)+'NEW Reference'!M$7,0)</f>
        <v>5256</v>
      </c>
      <c r="U762" s="25">
        <f>ROUND(('NEW Reference'!N$6*List!$H762)+'NEW Reference'!N$7,0)</f>
        <v>21209</v>
      </c>
      <c r="V762" s="26">
        <f>ROUND(('NEW Reference'!O$6*List!$H762)+'NEW Reference'!O$7,0)</f>
        <v>788</v>
      </c>
      <c r="W762" s="26">
        <f>ROUND(('NEW Reference'!P$6*List!$H762)+'NEW Reference'!P$7,0)</f>
        <v>1111</v>
      </c>
      <c r="X762" s="26">
        <f>ROUND(('NEW Reference'!Q$6*List!$H762)+'NEW Reference'!Q$7,0)</f>
        <v>556</v>
      </c>
      <c r="Z762" s="3" t="str">
        <f t="shared" si="39"/>
        <v>JASPER, Indiana</v>
      </c>
      <c r="AA762" s="79" t="s">
        <v>976</v>
      </c>
      <c r="AB762" s="28" t="s">
        <v>91</v>
      </c>
      <c r="AC762" s="30" t="s">
        <v>1121</v>
      </c>
      <c r="AD762" s="31"/>
      <c r="AE762" s="20">
        <f t="shared" si="38"/>
        <v>0.89670000000000005</v>
      </c>
    </row>
    <row r="763" spans="1:31">
      <c r="A763" s="83">
        <v>15370</v>
      </c>
      <c r="B763" s="83">
        <v>18075</v>
      </c>
      <c r="C763" s="85">
        <v>99915</v>
      </c>
      <c r="D763" s="78" t="s">
        <v>121</v>
      </c>
      <c r="E763" s="79" t="s">
        <v>1134</v>
      </c>
      <c r="F763" s="34" t="s">
        <v>1121</v>
      </c>
      <c r="G763" s="24" t="s">
        <v>97</v>
      </c>
      <c r="H763" s="80">
        <f t="shared" si="37"/>
        <v>0.85680000000000001</v>
      </c>
      <c r="I763" s="25">
        <f>ROUND(('NEW Reference'!B$6*List!$H763)+'NEW Reference'!B$7,0)</f>
        <v>1175</v>
      </c>
      <c r="J763" s="25">
        <f>ROUND(('NEW Reference'!C$6*List!$H763)+'NEW Reference'!C$7,0)</f>
        <v>1753</v>
      </c>
      <c r="K763" s="25">
        <f>ROUND(('NEW Reference'!D$6*List!$H763)+'NEW Reference'!D$7,0)</f>
        <v>2100</v>
      </c>
      <c r="L763" s="25">
        <f>ROUND(('NEW Reference'!E$6*List!$H763)+'NEW Reference'!E$7,0)</f>
        <v>2596</v>
      </c>
      <c r="M763" s="25">
        <f>ROUND(('NEW Reference'!F$6*List!$H763)+'NEW Reference'!F$7,0)</f>
        <v>2705</v>
      </c>
      <c r="N763" s="25">
        <f>ROUND(('NEW Reference'!G$6*List!$H763)+'NEW Reference'!G$7,0)</f>
        <v>3062</v>
      </c>
      <c r="O763" s="25">
        <f>ROUND(('NEW Reference'!H$6*List!$H763)+'NEW Reference'!H$7,0)</f>
        <v>3179</v>
      </c>
      <c r="P763" s="25">
        <f>ROUND(('NEW Reference'!I$6*List!$H763)+'NEW Reference'!I$7,0)</f>
        <v>3304</v>
      </c>
      <c r="Q763" s="25">
        <f>ROUND(('NEW Reference'!J$6*List!$H763)+'NEW Reference'!J$7,0)</f>
        <v>3826</v>
      </c>
      <c r="R763" s="25">
        <f>ROUND(('NEW Reference'!K$6*List!$H763)+'NEW Reference'!K$7,0)</f>
        <v>3947</v>
      </c>
      <c r="S763" s="25">
        <f>ROUND(('NEW Reference'!L$6*List!$H763)+'NEW Reference'!L$7,0)</f>
        <v>4259</v>
      </c>
      <c r="T763" s="25">
        <f>ROUND(('NEW Reference'!M$6*List!$H763)+'NEW Reference'!M$7,0)</f>
        <v>5086</v>
      </c>
      <c r="U763" s="25">
        <f>ROUND(('NEW Reference'!N$6*List!$H763)+'NEW Reference'!N$7,0)</f>
        <v>20522</v>
      </c>
      <c r="V763" s="26">
        <f>ROUND(('NEW Reference'!O$6*List!$H763)+'NEW Reference'!O$7,0)</f>
        <v>763</v>
      </c>
      <c r="W763" s="26">
        <f>ROUND(('NEW Reference'!P$6*List!$H763)+'NEW Reference'!P$7,0)</f>
        <v>1075</v>
      </c>
      <c r="X763" s="26">
        <f>ROUND(('NEW Reference'!Q$6*List!$H763)+'NEW Reference'!Q$7,0)</f>
        <v>538</v>
      </c>
      <c r="Z763" s="3" t="str">
        <f t="shared" si="39"/>
        <v>JAY, Indiana</v>
      </c>
      <c r="AA763" s="79" t="s">
        <v>1134</v>
      </c>
      <c r="AB763" s="28" t="s">
        <v>91</v>
      </c>
      <c r="AC763" s="23" t="s">
        <v>1121</v>
      </c>
      <c r="AD763" s="29"/>
      <c r="AE763" s="20">
        <f t="shared" si="38"/>
        <v>0.85680000000000001</v>
      </c>
    </row>
    <row r="764" spans="1:31">
      <c r="A764" s="83">
        <v>15380</v>
      </c>
      <c r="B764" s="83">
        <v>18077</v>
      </c>
      <c r="C764" s="85">
        <v>99915</v>
      </c>
      <c r="D764" s="78" t="s">
        <v>121</v>
      </c>
      <c r="E764" s="79" t="s">
        <v>170</v>
      </c>
      <c r="F764" s="34" t="s">
        <v>1121</v>
      </c>
      <c r="G764" s="24" t="s">
        <v>97</v>
      </c>
      <c r="H764" s="80">
        <f t="shared" si="37"/>
        <v>0.85680000000000001</v>
      </c>
      <c r="I764" s="25">
        <f>ROUND(('NEW Reference'!B$6*List!$H764)+'NEW Reference'!B$7,0)</f>
        <v>1175</v>
      </c>
      <c r="J764" s="25">
        <f>ROUND(('NEW Reference'!C$6*List!$H764)+'NEW Reference'!C$7,0)</f>
        <v>1753</v>
      </c>
      <c r="K764" s="25">
        <f>ROUND(('NEW Reference'!D$6*List!$H764)+'NEW Reference'!D$7,0)</f>
        <v>2100</v>
      </c>
      <c r="L764" s="25">
        <f>ROUND(('NEW Reference'!E$6*List!$H764)+'NEW Reference'!E$7,0)</f>
        <v>2596</v>
      </c>
      <c r="M764" s="25">
        <f>ROUND(('NEW Reference'!F$6*List!$H764)+'NEW Reference'!F$7,0)</f>
        <v>2705</v>
      </c>
      <c r="N764" s="25">
        <f>ROUND(('NEW Reference'!G$6*List!$H764)+'NEW Reference'!G$7,0)</f>
        <v>3062</v>
      </c>
      <c r="O764" s="25">
        <f>ROUND(('NEW Reference'!H$6*List!$H764)+'NEW Reference'!H$7,0)</f>
        <v>3179</v>
      </c>
      <c r="P764" s="25">
        <f>ROUND(('NEW Reference'!I$6*List!$H764)+'NEW Reference'!I$7,0)</f>
        <v>3304</v>
      </c>
      <c r="Q764" s="25">
        <f>ROUND(('NEW Reference'!J$6*List!$H764)+'NEW Reference'!J$7,0)</f>
        <v>3826</v>
      </c>
      <c r="R764" s="25">
        <f>ROUND(('NEW Reference'!K$6*List!$H764)+'NEW Reference'!K$7,0)</f>
        <v>3947</v>
      </c>
      <c r="S764" s="25">
        <f>ROUND(('NEW Reference'!L$6*List!$H764)+'NEW Reference'!L$7,0)</f>
        <v>4259</v>
      </c>
      <c r="T764" s="25">
        <f>ROUND(('NEW Reference'!M$6*List!$H764)+'NEW Reference'!M$7,0)</f>
        <v>5086</v>
      </c>
      <c r="U764" s="25">
        <f>ROUND(('NEW Reference'!N$6*List!$H764)+'NEW Reference'!N$7,0)</f>
        <v>20522</v>
      </c>
      <c r="V764" s="26">
        <f>ROUND(('NEW Reference'!O$6*List!$H764)+'NEW Reference'!O$7,0)</f>
        <v>763</v>
      </c>
      <c r="W764" s="26">
        <f>ROUND(('NEW Reference'!P$6*List!$H764)+'NEW Reference'!P$7,0)</f>
        <v>1075</v>
      </c>
      <c r="X764" s="26">
        <f>ROUND(('NEW Reference'!Q$6*List!$H764)+'NEW Reference'!Q$7,0)</f>
        <v>538</v>
      </c>
      <c r="Z764" s="3" t="str">
        <f t="shared" si="39"/>
        <v>JEFFERSON, Indiana</v>
      </c>
      <c r="AA764" s="79" t="s">
        <v>170</v>
      </c>
      <c r="AB764" s="28" t="s">
        <v>91</v>
      </c>
      <c r="AC764" s="23" t="s">
        <v>1121</v>
      </c>
      <c r="AD764" s="29"/>
      <c r="AE764" s="20">
        <f t="shared" si="38"/>
        <v>0.85680000000000001</v>
      </c>
    </row>
    <row r="765" spans="1:31">
      <c r="A765" s="83">
        <v>15390</v>
      </c>
      <c r="B765" s="83">
        <v>18079</v>
      </c>
      <c r="C765" s="85">
        <v>99915</v>
      </c>
      <c r="D765" s="78" t="s">
        <v>121</v>
      </c>
      <c r="E765" s="79" t="s">
        <v>1135</v>
      </c>
      <c r="F765" s="34" t="s">
        <v>1121</v>
      </c>
      <c r="G765" s="24" t="s">
        <v>97</v>
      </c>
      <c r="H765" s="80">
        <f t="shared" si="37"/>
        <v>0.85680000000000001</v>
      </c>
      <c r="I765" s="25">
        <f>ROUND(('NEW Reference'!B$6*List!$H765)+'NEW Reference'!B$7,0)</f>
        <v>1175</v>
      </c>
      <c r="J765" s="25">
        <f>ROUND(('NEW Reference'!C$6*List!$H765)+'NEW Reference'!C$7,0)</f>
        <v>1753</v>
      </c>
      <c r="K765" s="25">
        <f>ROUND(('NEW Reference'!D$6*List!$H765)+'NEW Reference'!D$7,0)</f>
        <v>2100</v>
      </c>
      <c r="L765" s="25">
        <f>ROUND(('NEW Reference'!E$6*List!$H765)+'NEW Reference'!E$7,0)</f>
        <v>2596</v>
      </c>
      <c r="M765" s="25">
        <f>ROUND(('NEW Reference'!F$6*List!$H765)+'NEW Reference'!F$7,0)</f>
        <v>2705</v>
      </c>
      <c r="N765" s="25">
        <f>ROUND(('NEW Reference'!G$6*List!$H765)+'NEW Reference'!G$7,0)</f>
        <v>3062</v>
      </c>
      <c r="O765" s="25">
        <f>ROUND(('NEW Reference'!H$6*List!$H765)+'NEW Reference'!H$7,0)</f>
        <v>3179</v>
      </c>
      <c r="P765" s="25">
        <f>ROUND(('NEW Reference'!I$6*List!$H765)+'NEW Reference'!I$7,0)</f>
        <v>3304</v>
      </c>
      <c r="Q765" s="25">
        <f>ROUND(('NEW Reference'!J$6*List!$H765)+'NEW Reference'!J$7,0)</f>
        <v>3826</v>
      </c>
      <c r="R765" s="25">
        <f>ROUND(('NEW Reference'!K$6*List!$H765)+'NEW Reference'!K$7,0)</f>
        <v>3947</v>
      </c>
      <c r="S765" s="25">
        <f>ROUND(('NEW Reference'!L$6*List!$H765)+'NEW Reference'!L$7,0)</f>
        <v>4259</v>
      </c>
      <c r="T765" s="25">
        <f>ROUND(('NEW Reference'!M$6*List!$H765)+'NEW Reference'!M$7,0)</f>
        <v>5086</v>
      </c>
      <c r="U765" s="25">
        <f>ROUND(('NEW Reference'!N$6*List!$H765)+'NEW Reference'!N$7,0)</f>
        <v>20522</v>
      </c>
      <c r="V765" s="26">
        <f>ROUND(('NEW Reference'!O$6*List!$H765)+'NEW Reference'!O$7,0)</f>
        <v>763</v>
      </c>
      <c r="W765" s="26">
        <f>ROUND(('NEW Reference'!P$6*List!$H765)+'NEW Reference'!P$7,0)</f>
        <v>1075</v>
      </c>
      <c r="X765" s="26">
        <f>ROUND(('NEW Reference'!Q$6*List!$H765)+'NEW Reference'!Q$7,0)</f>
        <v>538</v>
      </c>
      <c r="Z765" s="3" t="str">
        <f t="shared" si="39"/>
        <v>JENNINGS, Indiana</v>
      </c>
      <c r="AA765" s="79" t="s">
        <v>1135</v>
      </c>
      <c r="AB765" s="28" t="s">
        <v>91</v>
      </c>
      <c r="AC765" s="23" t="s">
        <v>1121</v>
      </c>
      <c r="AD765" s="29"/>
      <c r="AE765" s="20">
        <f t="shared" si="38"/>
        <v>0.85680000000000001</v>
      </c>
    </row>
    <row r="766" spans="1:31">
      <c r="A766" s="83">
        <v>15400</v>
      </c>
      <c r="B766" s="83">
        <v>18081</v>
      </c>
      <c r="C766" s="85">
        <v>26900</v>
      </c>
      <c r="D766" s="78" t="s">
        <v>538</v>
      </c>
      <c r="E766" s="79" t="s">
        <v>403</v>
      </c>
      <c r="F766" s="33" t="s">
        <v>1121</v>
      </c>
      <c r="G766" s="24" t="s">
        <v>90</v>
      </c>
      <c r="H766" s="80">
        <f t="shared" si="37"/>
        <v>1.0059</v>
      </c>
      <c r="I766" s="25">
        <f>ROUND(('NEW Reference'!B$6*List!$H766)+'NEW Reference'!B$7,0)</f>
        <v>1322</v>
      </c>
      <c r="J766" s="25">
        <f>ROUND(('NEW Reference'!C$6*List!$H766)+'NEW Reference'!C$7,0)</f>
        <v>1972</v>
      </c>
      <c r="K766" s="25">
        <f>ROUND(('NEW Reference'!D$6*List!$H766)+'NEW Reference'!D$7,0)</f>
        <v>2363</v>
      </c>
      <c r="L766" s="25">
        <f>ROUND(('NEW Reference'!E$6*List!$H766)+'NEW Reference'!E$7,0)</f>
        <v>2921</v>
      </c>
      <c r="M766" s="25">
        <f>ROUND(('NEW Reference'!F$6*List!$H766)+'NEW Reference'!F$7,0)</f>
        <v>3043</v>
      </c>
      <c r="N766" s="25">
        <f>ROUND(('NEW Reference'!G$6*List!$H766)+'NEW Reference'!G$7,0)</f>
        <v>3445</v>
      </c>
      <c r="O766" s="25">
        <f>ROUND(('NEW Reference'!H$6*List!$H766)+'NEW Reference'!H$7,0)</f>
        <v>3577</v>
      </c>
      <c r="P766" s="25">
        <f>ROUND(('NEW Reference'!I$6*List!$H766)+'NEW Reference'!I$7,0)</f>
        <v>3717</v>
      </c>
      <c r="Q766" s="25">
        <f>ROUND(('NEW Reference'!J$6*List!$H766)+'NEW Reference'!J$7,0)</f>
        <v>4305</v>
      </c>
      <c r="R766" s="25">
        <f>ROUND(('NEW Reference'!K$6*List!$H766)+'NEW Reference'!K$7,0)</f>
        <v>4440</v>
      </c>
      <c r="S766" s="25">
        <f>ROUND(('NEW Reference'!L$6*List!$H766)+'NEW Reference'!L$7,0)</f>
        <v>4791</v>
      </c>
      <c r="T766" s="25">
        <f>ROUND(('NEW Reference'!M$6*List!$H766)+'NEW Reference'!M$7,0)</f>
        <v>5722</v>
      </c>
      <c r="U766" s="25">
        <f>ROUND(('NEW Reference'!N$6*List!$H766)+'NEW Reference'!N$7,0)</f>
        <v>23089</v>
      </c>
      <c r="V766" s="26">
        <f>ROUND(('NEW Reference'!O$6*List!$H766)+'NEW Reference'!O$7,0)</f>
        <v>858</v>
      </c>
      <c r="W766" s="26">
        <f>ROUND(('NEW Reference'!P$6*List!$H766)+'NEW Reference'!P$7,0)</f>
        <v>1210</v>
      </c>
      <c r="X766" s="26">
        <f>ROUND(('NEW Reference'!Q$6*List!$H766)+'NEW Reference'!Q$7,0)</f>
        <v>605</v>
      </c>
      <c r="Z766" s="3" t="str">
        <f t="shared" si="39"/>
        <v>JOHNSON, Indiana</v>
      </c>
      <c r="AA766" s="79" t="s">
        <v>403</v>
      </c>
      <c r="AB766" s="28" t="s">
        <v>91</v>
      </c>
      <c r="AC766" s="23" t="s">
        <v>1121</v>
      </c>
      <c r="AD766" s="29"/>
      <c r="AE766" s="20">
        <f t="shared" si="38"/>
        <v>1.0059</v>
      </c>
    </row>
    <row r="767" spans="1:31">
      <c r="A767" s="83">
        <v>15410</v>
      </c>
      <c r="B767" s="83">
        <v>18083</v>
      </c>
      <c r="C767" s="85">
        <v>99915</v>
      </c>
      <c r="D767" s="78" t="s">
        <v>121</v>
      </c>
      <c r="E767" s="79" t="s">
        <v>1092</v>
      </c>
      <c r="F767" s="34" t="s">
        <v>1121</v>
      </c>
      <c r="G767" s="24" t="s">
        <v>97</v>
      </c>
      <c r="H767" s="80">
        <f t="shared" si="37"/>
        <v>0.85680000000000001</v>
      </c>
      <c r="I767" s="25">
        <f>ROUND(('NEW Reference'!B$6*List!$H767)+'NEW Reference'!B$7,0)</f>
        <v>1175</v>
      </c>
      <c r="J767" s="25">
        <f>ROUND(('NEW Reference'!C$6*List!$H767)+'NEW Reference'!C$7,0)</f>
        <v>1753</v>
      </c>
      <c r="K767" s="25">
        <f>ROUND(('NEW Reference'!D$6*List!$H767)+'NEW Reference'!D$7,0)</f>
        <v>2100</v>
      </c>
      <c r="L767" s="25">
        <f>ROUND(('NEW Reference'!E$6*List!$H767)+'NEW Reference'!E$7,0)</f>
        <v>2596</v>
      </c>
      <c r="M767" s="25">
        <f>ROUND(('NEW Reference'!F$6*List!$H767)+'NEW Reference'!F$7,0)</f>
        <v>2705</v>
      </c>
      <c r="N767" s="25">
        <f>ROUND(('NEW Reference'!G$6*List!$H767)+'NEW Reference'!G$7,0)</f>
        <v>3062</v>
      </c>
      <c r="O767" s="25">
        <f>ROUND(('NEW Reference'!H$6*List!$H767)+'NEW Reference'!H$7,0)</f>
        <v>3179</v>
      </c>
      <c r="P767" s="25">
        <f>ROUND(('NEW Reference'!I$6*List!$H767)+'NEW Reference'!I$7,0)</f>
        <v>3304</v>
      </c>
      <c r="Q767" s="25">
        <f>ROUND(('NEW Reference'!J$6*List!$H767)+'NEW Reference'!J$7,0)</f>
        <v>3826</v>
      </c>
      <c r="R767" s="25">
        <f>ROUND(('NEW Reference'!K$6*List!$H767)+'NEW Reference'!K$7,0)</f>
        <v>3947</v>
      </c>
      <c r="S767" s="25">
        <f>ROUND(('NEW Reference'!L$6*List!$H767)+'NEW Reference'!L$7,0)</f>
        <v>4259</v>
      </c>
      <c r="T767" s="25">
        <f>ROUND(('NEW Reference'!M$6*List!$H767)+'NEW Reference'!M$7,0)</f>
        <v>5086</v>
      </c>
      <c r="U767" s="25">
        <f>ROUND(('NEW Reference'!N$6*List!$H767)+'NEW Reference'!N$7,0)</f>
        <v>20522</v>
      </c>
      <c r="V767" s="26">
        <f>ROUND(('NEW Reference'!O$6*List!$H767)+'NEW Reference'!O$7,0)</f>
        <v>763</v>
      </c>
      <c r="W767" s="26">
        <f>ROUND(('NEW Reference'!P$6*List!$H767)+'NEW Reference'!P$7,0)</f>
        <v>1075</v>
      </c>
      <c r="X767" s="26">
        <f>ROUND(('NEW Reference'!Q$6*List!$H767)+'NEW Reference'!Q$7,0)</f>
        <v>538</v>
      </c>
      <c r="Z767" s="3" t="str">
        <f t="shared" si="39"/>
        <v>KNOX, Indiana</v>
      </c>
      <c r="AA767" s="79" t="s">
        <v>1092</v>
      </c>
      <c r="AB767" s="28" t="s">
        <v>91</v>
      </c>
      <c r="AC767" s="30" t="s">
        <v>1121</v>
      </c>
      <c r="AD767" s="31"/>
      <c r="AE767" s="20">
        <f t="shared" si="38"/>
        <v>0.85680000000000001</v>
      </c>
    </row>
    <row r="768" spans="1:31">
      <c r="A768" s="83">
        <v>15420</v>
      </c>
      <c r="B768" s="83">
        <v>18085</v>
      </c>
      <c r="C768" s="85">
        <v>99915</v>
      </c>
      <c r="D768" s="78" t="s">
        <v>121</v>
      </c>
      <c r="E768" s="79" t="s">
        <v>1136</v>
      </c>
      <c r="F768" s="34" t="s">
        <v>1121</v>
      </c>
      <c r="G768" s="24" t="s">
        <v>97</v>
      </c>
      <c r="H768" s="80">
        <f t="shared" si="37"/>
        <v>0.85680000000000001</v>
      </c>
      <c r="I768" s="25">
        <f>ROUND(('NEW Reference'!B$6*List!$H768)+'NEW Reference'!B$7,0)</f>
        <v>1175</v>
      </c>
      <c r="J768" s="25">
        <f>ROUND(('NEW Reference'!C$6*List!$H768)+'NEW Reference'!C$7,0)</f>
        <v>1753</v>
      </c>
      <c r="K768" s="25">
        <f>ROUND(('NEW Reference'!D$6*List!$H768)+'NEW Reference'!D$7,0)</f>
        <v>2100</v>
      </c>
      <c r="L768" s="25">
        <f>ROUND(('NEW Reference'!E$6*List!$H768)+'NEW Reference'!E$7,0)</f>
        <v>2596</v>
      </c>
      <c r="M768" s="25">
        <f>ROUND(('NEW Reference'!F$6*List!$H768)+'NEW Reference'!F$7,0)</f>
        <v>2705</v>
      </c>
      <c r="N768" s="25">
        <f>ROUND(('NEW Reference'!G$6*List!$H768)+'NEW Reference'!G$7,0)</f>
        <v>3062</v>
      </c>
      <c r="O768" s="25">
        <f>ROUND(('NEW Reference'!H$6*List!$H768)+'NEW Reference'!H$7,0)</f>
        <v>3179</v>
      </c>
      <c r="P768" s="25">
        <f>ROUND(('NEW Reference'!I$6*List!$H768)+'NEW Reference'!I$7,0)</f>
        <v>3304</v>
      </c>
      <c r="Q768" s="25">
        <f>ROUND(('NEW Reference'!J$6*List!$H768)+'NEW Reference'!J$7,0)</f>
        <v>3826</v>
      </c>
      <c r="R768" s="25">
        <f>ROUND(('NEW Reference'!K$6*List!$H768)+'NEW Reference'!K$7,0)</f>
        <v>3947</v>
      </c>
      <c r="S768" s="25">
        <f>ROUND(('NEW Reference'!L$6*List!$H768)+'NEW Reference'!L$7,0)</f>
        <v>4259</v>
      </c>
      <c r="T768" s="25">
        <f>ROUND(('NEW Reference'!M$6*List!$H768)+'NEW Reference'!M$7,0)</f>
        <v>5086</v>
      </c>
      <c r="U768" s="25">
        <f>ROUND(('NEW Reference'!N$6*List!$H768)+'NEW Reference'!N$7,0)</f>
        <v>20522</v>
      </c>
      <c r="V768" s="26">
        <f>ROUND(('NEW Reference'!O$6*List!$H768)+'NEW Reference'!O$7,0)</f>
        <v>763</v>
      </c>
      <c r="W768" s="26">
        <f>ROUND(('NEW Reference'!P$6*List!$H768)+'NEW Reference'!P$7,0)</f>
        <v>1075</v>
      </c>
      <c r="X768" s="26">
        <f>ROUND(('NEW Reference'!Q$6*List!$H768)+'NEW Reference'!Q$7,0)</f>
        <v>538</v>
      </c>
      <c r="Z768" s="3" t="str">
        <f t="shared" si="39"/>
        <v>KOSCIUSKO, Indiana</v>
      </c>
      <c r="AA768" s="79" t="s">
        <v>1136</v>
      </c>
      <c r="AB768" s="28" t="s">
        <v>91</v>
      </c>
      <c r="AC768" s="23" t="s">
        <v>1121</v>
      </c>
      <c r="AD768" s="29"/>
      <c r="AE768" s="20">
        <f t="shared" si="38"/>
        <v>0.85680000000000001</v>
      </c>
    </row>
    <row r="769" spans="1:31">
      <c r="A769" s="83">
        <v>15430</v>
      </c>
      <c r="B769" s="83">
        <v>18087</v>
      </c>
      <c r="C769" s="85">
        <v>99915</v>
      </c>
      <c r="D769" s="78" t="s">
        <v>121</v>
      </c>
      <c r="E769" s="79" t="s">
        <v>1137</v>
      </c>
      <c r="F769" s="34" t="s">
        <v>1121</v>
      </c>
      <c r="G769" s="24" t="s">
        <v>97</v>
      </c>
      <c r="H769" s="80">
        <f t="shared" si="37"/>
        <v>0.85680000000000001</v>
      </c>
      <c r="I769" s="25">
        <f>ROUND(('NEW Reference'!B$6*List!$H769)+'NEW Reference'!B$7,0)</f>
        <v>1175</v>
      </c>
      <c r="J769" s="25">
        <f>ROUND(('NEW Reference'!C$6*List!$H769)+'NEW Reference'!C$7,0)</f>
        <v>1753</v>
      </c>
      <c r="K769" s="25">
        <f>ROUND(('NEW Reference'!D$6*List!$H769)+'NEW Reference'!D$7,0)</f>
        <v>2100</v>
      </c>
      <c r="L769" s="25">
        <f>ROUND(('NEW Reference'!E$6*List!$H769)+'NEW Reference'!E$7,0)</f>
        <v>2596</v>
      </c>
      <c r="M769" s="25">
        <f>ROUND(('NEW Reference'!F$6*List!$H769)+'NEW Reference'!F$7,0)</f>
        <v>2705</v>
      </c>
      <c r="N769" s="25">
        <f>ROUND(('NEW Reference'!G$6*List!$H769)+'NEW Reference'!G$7,0)</f>
        <v>3062</v>
      </c>
      <c r="O769" s="25">
        <f>ROUND(('NEW Reference'!H$6*List!$H769)+'NEW Reference'!H$7,0)</f>
        <v>3179</v>
      </c>
      <c r="P769" s="25">
        <f>ROUND(('NEW Reference'!I$6*List!$H769)+'NEW Reference'!I$7,0)</f>
        <v>3304</v>
      </c>
      <c r="Q769" s="25">
        <f>ROUND(('NEW Reference'!J$6*List!$H769)+'NEW Reference'!J$7,0)</f>
        <v>3826</v>
      </c>
      <c r="R769" s="25">
        <f>ROUND(('NEW Reference'!K$6*List!$H769)+'NEW Reference'!K$7,0)</f>
        <v>3947</v>
      </c>
      <c r="S769" s="25">
        <f>ROUND(('NEW Reference'!L$6*List!$H769)+'NEW Reference'!L$7,0)</f>
        <v>4259</v>
      </c>
      <c r="T769" s="25">
        <f>ROUND(('NEW Reference'!M$6*List!$H769)+'NEW Reference'!M$7,0)</f>
        <v>5086</v>
      </c>
      <c r="U769" s="25">
        <f>ROUND(('NEW Reference'!N$6*List!$H769)+'NEW Reference'!N$7,0)</f>
        <v>20522</v>
      </c>
      <c r="V769" s="26">
        <f>ROUND(('NEW Reference'!O$6*List!$H769)+'NEW Reference'!O$7,0)</f>
        <v>763</v>
      </c>
      <c r="W769" s="26">
        <f>ROUND(('NEW Reference'!P$6*List!$H769)+'NEW Reference'!P$7,0)</f>
        <v>1075</v>
      </c>
      <c r="X769" s="26">
        <f>ROUND(('NEW Reference'!Q$6*List!$H769)+'NEW Reference'!Q$7,0)</f>
        <v>538</v>
      </c>
      <c r="Z769" s="3" t="str">
        <f t="shared" si="39"/>
        <v>LAGRANGE, Indiana</v>
      </c>
      <c r="AA769" s="79" t="s">
        <v>1137</v>
      </c>
      <c r="AB769" s="28" t="s">
        <v>91</v>
      </c>
      <c r="AC769" s="30" t="s">
        <v>1121</v>
      </c>
      <c r="AD769" s="31"/>
      <c r="AE769" s="20">
        <f t="shared" si="38"/>
        <v>0.85680000000000001</v>
      </c>
    </row>
    <row r="770" spans="1:31">
      <c r="A770" s="83">
        <v>15440</v>
      </c>
      <c r="B770" s="83">
        <v>18089</v>
      </c>
      <c r="C770" s="85">
        <v>29414</v>
      </c>
      <c r="D770" s="78" t="s">
        <v>614</v>
      </c>
      <c r="E770" s="79" t="s">
        <v>502</v>
      </c>
      <c r="F770" s="33" t="s">
        <v>1121</v>
      </c>
      <c r="G770" s="24" t="s">
        <v>90</v>
      </c>
      <c r="H770" s="80">
        <f t="shared" si="37"/>
        <v>0.89670000000000005</v>
      </c>
      <c r="I770" s="25">
        <f>ROUND(('NEW Reference'!B$6*List!$H770)+'NEW Reference'!B$7,0)</f>
        <v>1215</v>
      </c>
      <c r="J770" s="25">
        <f>ROUND(('NEW Reference'!C$6*List!$H770)+'NEW Reference'!C$7,0)</f>
        <v>1811</v>
      </c>
      <c r="K770" s="25">
        <f>ROUND(('NEW Reference'!D$6*List!$H770)+'NEW Reference'!D$7,0)</f>
        <v>2170</v>
      </c>
      <c r="L770" s="25">
        <f>ROUND(('NEW Reference'!E$6*List!$H770)+'NEW Reference'!E$7,0)</f>
        <v>2683</v>
      </c>
      <c r="M770" s="25">
        <f>ROUND(('NEW Reference'!F$6*List!$H770)+'NEW Reference'!F$7,0)</f>
        <v>2796</v>
      </c>
      <c r="N770" s="25">
        <f>ROUND(('NEW Reference'!G$6*List!$H770)+'NEW Reference'!G$7,0)</f>
        <v>3165</v>
      </c>
      <c r="O770" s="25">
        <f>ROUND(('NEW Reference'!H$6*List!$H770)+'NEW Reference'!H$7,0)</f>
        <v>3285</v>
      </c>
      <c r="P770" s="25">
        <f>ROUND(('NEW Reference'!I$6*List!$H770)+'NEW Reference'!I$7,0)</f>
        <v>3414</v>
      </c>
      <c r="Q770" s="25">
        <f>ROUND(('NEW Reference'!J$6*List!$H770)+'NEW Reference'!J$7,0)</f>
        <v>3954</v>
      </c>
      <c r="R770" s="25">
        <f>ROUND(('NEW Reference'!K$6*List!$H770)+'NEW Reference'!K$7,0)</f>
        <v>4079</v>
      </c>
      <c r="S770" s="25">
        <f>ROUND(('NEW Reference'!L$6*List!$H770)+'NEW Reference'!L$7,0)</f>
        <v>4401</v>
      </c>
      <c r="T770" s="25">
        <f>ROUND(('NEW Reference'!M$6*List!$H770)+'NEW Reference'!M$7,0)</f>
        <v>5256</v>
      </c>
      <c r="U770" s="25">
        <f>ROUND(('NEW Reference'!N$6*List!$H770)+'NEW Reference'!N$7,0)</f>
        <v>21209</v>
      </c>
      <c r="V770" s="26">
        <f>ROUND(('NEW Reference'!O$6*List!$H770)+'NEW Reference'!O$7,0)</f>
        <v>788</v>
      </c>
      <c r="W770" s="26">
        <f>ROUND(('NEW Reference'!P$6*List!$H770)+'NEW Reference'!P$7,0)</f>
        <v>1111</v>
      </c>
      <c r="X770" s="26">
        <f>ROUND(('NEW Reference'!Q$6*List!$H770)+'NEW Reference'!Q$7,0)</f>
        <v>556</v>
      </c>
      <c r="Z770" s="3" t="str">
        <f t="shared" si="39"/>
        <v>LAKE, Indiana</v>
      </c>
      <c r="AA770" s="79" t="s">
        <v>502</v>
      </c>
      <c r="AB770" s="28" t="s">
        <v>91</v>
      </c>
      <c r="AC770" s="30" t="s">
        <v>1121</v>
      </c>
      <c r="AD770" s="31"/>
      <c r="AE770" s="20">
        <f t="shared" si="38"/>
        <v>0.89670000000000005</v>
      </c>
    </row>
    <row r="771" spans="1:31">
      <c r="A771" s="83">
        <v>15450</v>
      </c>
      <c r="B771" s="83">
        <v>18091</v>
      </c>
      <c r="C771" s="85">
        <v>33140</v>
      </c>
      <c r="D771" s="78" t="s">
        <v>683</v>
      </c>
      <c r="E771" s="79" t="s">
        <v>1138</v>
      </c>
      <c r="F771" s="33" t="s">
        <v>1121</v>
      </c>
      <c r="G771" s="24" t="s">
        <v>90</v>
      </c>
      <c r="H771" s="80">
        <f t="shared" si="37"/>
        <v>0.93140000000000001</v>
      </c>
      <c r="I771" s="25">
        <f>ROUND(('NEW Reference'!B$6*List!$H771)+'NEW Reference'!B$7,0)</f>
        <v>1249</v>
      </c>
      <c r="J771" s="25">
        <f>ROUND(('NEW Reference'!C$6*List!$H771)+'NEW Reference'!C$7,0)</f>
        <v>1862</v>
      </c>
      <c r="K771" s="25">
        <f>ROUND(('NEW Reference'!D$6*List!$H771)+'NEW Reference'!D$7,0)</f>
        <v>2232</v>
      </c>
      <c r="L771" s="25">
        <f>ROUND(('NEW Reference'!E$6*List!$H771)+'NEW Reference'!E$7,0)</f>
        <v>2759</v>
      </c>
      <c r="M771" s="25">
        <f>ROUND(('NEW Reference'!F$6*List!$H771)+'NEW Reference'!F$7,0)</f>
        <v>2874</v>
      </c>
      <c r="N771" s="25">
        <f>ROUND(('NEW Reference'!G$6*List!$H771)+'NEW Reference'!G$7,0)</f>
        <v>3254</v>
      </c>
      <c r="O771" s="25">
        <f>ROUND(('NEW Reference'!H$6*List!$H771)+'NEW Reference'!H$7,0)</f>
        <v>3378</v>
      </c>
      <c r="P771" s="25">
        <f>ROUND(('NEW Reference'!I$6*List!$H771)+'NEW Reference'!I$7,0)</f>
        <v>3511</v>
      </c>
      <c r="Q771" s="25">
        <f>ROUND(('NEW Reference'!J$6*List!$H771)+'NEW Reference'!J$7,0)</f>
        <v>4065</v>
      </c>
      <c r="R771" s="25">
        <f>ROUND(('NEW Reference'!K$6*List!$H771)+'NEW Reference'!K$7,0)</f>
        <v>4194</v>
      </c>
      <c r="S771" s="25">
        <f>ROUND(('NEW Reference'!L$6*List!$H771)+'NEW Reference'!L$7,0)</f>
        <v>4525</v>
      </c>
      <c r="T771" s="25">
        <f>ROUND(('NEW Reference'!M$6*List!$H771)+'NEW Reference'!M$7,0)</f>
        <v>5404</v>
      </c>
      <c r="U771" s="25">
        <f>ROUND(('NEW Reference'!N$6*List!$H771)+'NEW Reference'!N$7,0)</f>
        <v>21807</v>
      </c>
      <c r="V771" s="26">
        <f>ROUND(('NEW Reference'!O$6*List!$H771)+'NEW Reference'!O$7,0)</f>
        <v>811</v>
      </c>
      <c r="W771" s="26">
        <f>ROUND(('NEW Reference'!P$6*List!$H771)+'NEW Reference'!P$7,0)</f>
        <v>1142</v>
      </c>
      <c r="X771" s="26">
        <f>ROUND(('NEW Reference'!Q$6*List!$H771)+'NEW Reference'!Q$7,0)</f>
        <v>571</v>
      </c>
      <c r="Z771" s="3" t="str">
        <f t="shared" si="39"/>
        <v>LA PORTE, Indiana</v>
      </c>
      <c r="AA771" s="79" t="s">
        <v>1138</v>
      </c>
      <c r="AB771" s="28" t="s">
        <v>91</v>
      </c>
      <c r="AC771" s="23" t="s">
        <v>1121</v>
      </c>
      <c r="AD771" s="29"/>
      <c r="AE771" s="20">
        <f t="shared" si="38"/>
        <v>0.93140000000000001</v>
      </c>
    </row>
    <row r="772" spans="1:31">
      <c r="A772" s="83">
        <v>15460</v>
      </c>
      <c r="B772" s="83">
        <v>18093</v>
      </c>
      <c r="C772" s="85">
        <v>99915</v>
      </c>
      <c r="D772" s="78" t="s">
        <v>121</v>
      </c>
      <c r="E772" s="79" t="s">
        <v>177</v>
      </c>
      <c r="F772" s="34" t="s">
        <v>1121</v>
      </c>
      <c r="G772" s="24" t="s">
        <v>97</v>
      </c>
      <c r="H772" s="80">
        <f t="shared" si="37"/>
        <v>0.85680000000000001</v>
      </c>
      <c r="I772" s="25">
        <f>ROUND(('NEW Reference'!B$6*List!$H772)+'NEW Reference'!B$7,0)</f>
        <v>1175</v>
      </c>
      <c r="J772" s="25">
        <f>ROUND(('NEW Reference'!C$6*List!$H772)+'NEW Reference'!C$7,0)</f>
        <v>1753</v>
      </c>
      <c r="K772" s="25">
        <f>ROUND(('NEW Reference'!D$6*List!$H772)+'NEW Reference'!D$7,0)</f>
        <v>2100</v>
      </c>
      <c r="L772" s="25">
        <f>ROUND(('NEW Reference'!E$6*List!$H772)+'NEW Reference'!E$7,0)</f>
        <v>2596</v>
      </c>
      <c r="M772" s="25">
        <f>ROUND(('NEW Reference'!F$6*List!$H772)+'NEW Reference'!F$7,0)</f>
        <v>2705</v>
      </c>
      <c r="N772" s="25">
        <f>ROUND(('NEW Reference'!G$6*List!$H772)+'NEW Reference'!G$7,0)</f>
        <v>3062</v>
      </c>
      <c r="O772" s="25">
        <f>ROUND(('NEW Reference'!H$6*List!$H772)+'NEW Reference'!H$7,0)</f>
        <v>3179</v>
      </c>
      <c r="P772" s="25">
        <f>ROUND(('NEW Reference'!I$6*List!$H772)+'NEW Reference'!I$7,0)</f>
        <v>3304</v>
      </c>
      <c r="Q772" s="25">
        <f>ROUND(('NEW Reference'!J$6*List!$H772)+'NEW Reference'!J$7,0)</f>
        <v>3826</v>
      </c>
      <c r="R772" s="25">
        <f>ROUND(('NEW Reference'!K$6*List!$H772)+'NEW Reference'!K$7,0)</f>
        <v>3947</v>
      </c>
      <c r="S772" s="25">
        <f>ROUND(('NEW Reference'!L$6*List!$H772)+'NEW Reference'!L$7,0)</f>
        <v>4259</v>
      </c>
      <c r="T772" s="25">
        <f>ROUND(('NEW Reference'!M$6*List!$H772)+'NEW Reference'!M$7,0)</f>
        <v>5086</v>
      </c>
      <c r="U772" s="25">
        <f>ROUND(('NEW Reference'!N$6*List!$H772)+'NEW Reference'!N$7,0)</f>
        <v>20522</v>
      </c>
      <c r="V772" s="26">
        <f>ROUND(('NEW Reference'!O$6*List!$H772)+'NEW Reference'!O$7,0)</f>
        <v>763</v>
      </c>
      <c r="W772" s="26">
        <f>ROUND(('NEW Reference'!P$6*List!$H772)+'NEW Reference'!P$7,0)</f>
        <v>1075</v>
      </c>
      <c r="X772" s="26">
        <f>ROUND(('NEW Reference'!Q$6*List!$H772)+'NEW Reference'!Q$7,0)</f>
        <v>538</v>
      </c>
      <c r="Z772" s="3" t="str">
        <f t="shared" si="39"/>
        <v>LAWRENCE, Indiana</v>
      </c>
      <c r="AA772" s="79" t="s">
        <v>177</v>
      </c>
      <c r="AB772" s="28" t="s">
        <v>91</v>
      </c>
      <c r="AC772" s="30" t="s">
        <v>1121</v>
      </c>
      <c r="AD772" s="31"/>
      <c r="AE772" s="20">
        <f t="shared" si="38"/>
        <v>0.85680000000000001</v>
      </c>
    </row>
    <row r="773" spans="1:31">
      <c r="A773" s="83">
        <v>15470</v>
      </c>
      <c r="B773" s="83">
        <v>18095</v>
      </c>
      <c r="C773" s="85">
        <v>26900</v>
      </c>
      <c r="D773" s="78" t="s">
        <v>538</v>
      </c>
      <c r="E773" s="79" t="s">
        <v>189</v>
      </c>
      <c r="F773" s="33" t="s">
        <v>1121</v>
      </c>
      <c r="G773" s="24" t="s">
        <v>90</v>
      </c>
      <c r="H773" s="80">
        <f t="shared" si="37"/>
        <v>1.0059</v>
      </c>
      <c r="I773" s="25">
        <f>ROUND(('NEW Reference'!B$6*List!$H773)+'NEW Reference'!B$7,0)</f>
        <v>1322</v>
      </c>
      <c r="J773" s="25">
        <f>ROUND(('NEW Reference'!C$6*List!$H773)+'NEW Reference'!C$7,0)</f>
        <v>1972</v>
      </c>
      <c r="K773" s="25">
        <f>ROUND(('NEW Reference'!D$6*List!$H773)+'NEW Reference'!D$7,0)</f>
        <v>2363</v>
      </c>
      <c r="L773" s="25">
        <f>ROUND(('NEW Reference'!E$6*List!$H773)+'NEW Reference'!E$7,0)</f>
        <v>2921</v>
      </c>
      <c r="M773" s="25">
        <f>ROUND(('NEW Reference'!F$6*List!$H773)+'NEW Reference'!F$7,0)</f>
        <v>3043</v>
      </c>
      <c r="N773" s="25">
        <f>ROUND(('NEW Reference'!G$6*List!$H773)+'NEW Reference'!G$7,0)</f>
        <v>3445</v>
      </c>
      <c r="O773" s="25">
        <f>ROUND(('NEW Reference'!H$6*List!$H773)+'NEW Reference'!H$7,0)</f>
        <v>3577</v>
      </c>
      <c r="P773" s="25">
        <f>ROUND(('NEW Reference'!I$6*List!$H773)+'NEW Reference'!I$7,0)</f>
        <v>3717</v>
      </c>
      <c r="Q773" s="25">
        <f>ROUND(('NEW Reference'!J$6*List!$H773)+'NEW Reference'!J$7,0)</f>
        <v>4305</v>
      </c>
      <c r="R773" s="25">
        <f>ROUND(('NEW Reference'!K$6*List!$H773)+'NEW Reference'!K$7,0)</f>
        <v>4440</v>
      </c>
      <c r="S773" s="25">
        <f>ROUND(('NEW Reference'!L$6*List!$H773)+'NEW Reference'!L$7,0)</f>
        <v>4791</v>
      </c>
      <c r="T773" s="25">
        <f>ROUND(('NEW Reference'!M$6*List!$H773)+'NEW Reference'!M$7,0)</f>
        <v>5722</v>
      </c>
      <c r="U773" s="25">
        <f>ROUND(('NEW Reference'!N$6*List!$H773)+'NEW Reference'!N$7,0)</f>
        <v>23089</v>
      </c>
      <c r="V773" s="26">
        <f>ROUND(('NEW Reference'!O$6*List!$H773)+'NEW Reference'!O$7,0)</f>
        <v>858</v>
      </c>
      <c r="W773" s="26">
        <f>ROUND(('NEW Reference'!P$6*List!$H773)+'NEW Reference'!P$7,0)</f>
        <v>1210</v>
      </c>
      <c r="X773" s="26">
        <f>ROUND(('NEW Reference'!Q$6*List!$H773)+'NEW Reference'!Q$7,0)</f>
        <v>605</v>
      </c>
      <c r="Z773" s="3" t="str">
        <f t="shared" si="39"/>
        <v>MADISON, Indiana</v>
      </c>
      <c r="AA773" s="79" t="s">
        <v>189</v>
      </c>
      <c r="AB773" s="28" t="s">
        <v>91</v>
      </c>
      <c r="AC773" s="30" t="s">
        <v>1121</v>
      </c>
      <c r="AD773" s="31"/>
      <c r="AE773" s="20">
        <f t="shared" si="38"/>
        <v>1.0059</v>
      </c>
    </row>
    <row r="774" spans="1:31">
      <c r="A774" s="83">
        <v>15480</v>
      </c>
      <c r="B774" s="83">
        <v>18097</v>
      </c>
      <c r="C774" s="85">
        <v>26900</v>
      </c>
      <c r="D774" s="78" t="s">
        <v>538</v>
      </c>
      <c r="E774" s="79" t="s">
        <v>193</v>
      </c>
      <c r="F774" s="33" t="s">
        <v>1121</v>
      </c>
      <c r="G774" s="24" t="s">
        <v>90</v>
      </c>
      <c r="H774" s="80">
        <f t="shared" si="37"/>
        <v>1.0059</v>
      </c>
      <c r="I774" s="25">
        <f>ROUND(('NEW Reference'!B$6*List!$H774)+'NEW Reference'!B$7,0)</f>
        <v>1322</v>
      </c>
      <c r="J774" s="25">
        <f>ROUND(('NEW Reference'!C$6*List!$H774)+'NEW Reference'!C$7,0)</f>
        <v>1972</v>
      </c>
      <c r="K774" s="25">
        <f>ROUND(('NEW Reference'!D$6*List!$H774)+'NEW Reference'!D$7,0)</f>
        <v>2363</v>
      </c>
      <c r="L774" s="25">
        <f>ROUND(('NEW Reference'!E$6*List!$H774)+'NEW Reference'!E$7,0)</f>
        <v>2921</v>
      </c>
      <c r="M774" s="25">
        <f>ROUND(('NEW Reference'!F$6*List!$H774)+'NEW Reference'!F$7,0)</f>
        <v>3043</v>
      </c>
      <c r="N774" s="25">
        <f>ROUND(('NEW Reference'!G$6*List!$H774)+'NEW Reference'!G$7,0)</f>
        <v>3445</v>
      </c>
      <c r="O774" s="25">
        <f>ROUND(('NEW Reference'!H$6*List!$H774)+'NEW Reference'!H$7,0)</f>
        <v>3577</v>
      </c>
      <c r="P774" s="25">
        <f>ROUND(('NEW Reference'!I$6*List!$H774)+'NEW Reference'!I$7,0)</f>
        <v>3717</v>
      </c>
      <c r="Q774" s="25">
        <f>ROUND(('NEW Reference'!J$6*List!$H774)+'NEW Reference'!J$7,0)</f>
        <v>4305</v>
      </c>
      <c r="R774" s="25">
        <f>ROUND(('NEW Reference'!K$6*List!$H774)+'NEW Reference'!K$7,0)</f>
        <v>4440</v>
      </c>
      <c r="S774" s="25">
        <f>ROUND(('NEW Reference'!L$6*List!$H774)+'NEW Reference'!L$7,0)</f>
        <v>4791</v>
      </c>
      <c r="T774" s="25">
        <f>ROUND(('NEW Reference'!M$6*List!$H774)+'NEW Reference'!M$7,0)</f>
        <v>5722</v>
      </c>
      <c r="U774" s="25">
        <f>ROUND(('NEW Reference'!N$6*List!$H774)+'NEW Reference'!N$7,0)</f>
        <v>23089</v>
      </c>
      <c r="V774" s="26">
        <f>ROUND(('NEW Reference'!O$6*List!$H774)+'NEW Reference'!O$7,0)</f>
        <v>858</v>
      </c>
      <c r="W774" s="26">
        <f>ROUND(('NEW Reference'!P$6*List!$H774)+'NEW Reference'!P$7,0)</f>
        <v>1210</v>
      </c>
      <c r="X774" s="26">
        <f>ROUND(('NEW Reference'!Q$6*List!$H774)+'NEW Reference'!Q$7,0)</f>
        <v>605</v>
      </c>
      <c r="Z774" s="3" t="str">
        <f t="shared" si="39"/>
        <v>MARION, Indiana</v>
      </c>
      <c r="AA774" s="79" t="s">
        <v>193</v>
      </c>
      <c r="AB774" s="28" t="s">
        <v>91</v>
      </c>
      <c r="AC774" s="30" t="s">
        <v>1121</v>
      </c>
      <c r="AD774" s="31"/>
      <c r="AE774" s="20">
        <f t="shared" si="38"/>
        <v>1.0059</v>
      </c>
    </row>
    <row r="775" spans="1:31">
      <c r="A775" s="83">
        <v>15490</v>
      </c>
      <c r="B775" s="83">
        <v>18099</v>
      </c>
      <c r="C775" s="85">
        <v>99915</v>
      </c>
      <c r="D775" s="78" t="s">
        <v>121</v>
      </c>
      <c r="E775" s="79" t="s">
        <v>195</v>
      </c>
      <c r="F775" s="34" t="s">
        <v>1121</v>
      </c>
      <c r="G775" s="24" t="s">
        <v>97</v>
      </c>
      <c r="H775" s="80">
        <f t="shared" si="37"/>
        <v>0.85680000000000001</v>
      </c>
      <c r="I775" s="25">
        <f>ROUND(('NEW Reference'!B$6*List!$H775)+'NEW Reference'!B$7,0)</f>
        <v>1175</v>
      </c>
      <c r="J775" s="25">
        <f>ROUND(('NEW Reference'!C$6*List!$H775)+'NEW Reference'!C$7,0)</f>
        <v>1753</v>
      </c>
      <c r="K775" s="25">
        <f>ROUND(('NEW Reference'!D$6*List!$H775)+'NEW Reference'!D$7,0)</f>
        <v>2100</v>
      </c>
      <c r="L775" s="25">
        <f>ROUND(('NEW Reference'!E$6*List!$H775)+'NEW Reference'!E$7,0)</f>
        <v>2596</v>
      </c>
      <c r="M775" s="25">
        <f>ROUND(('NEW Reference'!F$6*List!$H775)+'NEW Reference'!F$7,0)</f>
        <v>2705</v>
      </c>
      <c r="N775" s="25">
        <f>ROUND(('NEW Reference'!G$6*List!$H775)+'NEW Reference'!G$7,0)</f>
        <v>3062</v>
      </c>
      <c r="O775" s="25">
        <f>ROUND(('NEW Reference'!H$6*List!$H775)+'NEW Reference'!H$7,0)</f>
        <v>3179</v>
      </c>
      <c r="P775" s="25">
        <f>ROUND(('NEW Reference'!I$6*List!$H775)+'NEW Reference'!I$7,0)</f>
        <v>3304</v>
      </c>
      <c r="Q775" s="25">
        <f>ROUND(('NEW Reference'!J$6*List!$H775)+'NEW Reference'!J$7,0)</f>
        <v>3826</v>
      </c>
      <c r="R775" s="25">
        <f>ROUND(('NEW Reference'!K$6*List!$H775)+'NEW Reference'!K$7,0)</f>
        <v>3947</v>
      </c>
      <c r="S775" s="25">
        <f>ROUND(('NEW Reference'!L$6*List!$H775)+'NEW Reference'!L$7,0)</f>
        <v>4259</v>
      </c>
      <c r="T775" s="25">
        <f>ROUND(('NEW Reference'!M$6*List!$H775)+'NEW Reference'!M$7,0)</f>
        <v>5086</v>
      </c>
      <c r="U775" s="25">
        <f>ROUND(('NEW Reference'!N$6*List!$H775)+'NEW Reference'!N$7,0)</f>
        <v>20522</v>
      </c>
      <c r="V775" s="26">
        <f>ROUND(('NEW Reference'!O$6*List!$H775)+'NEW Reference'!O$7,0)</f>
        <v>763</v>
      </c>
      <c r="W775" s="26">
        <f>ROUND(('NEW Reference'!P$6*List!$H775)+'NEW Reference'!P$7,0)</f>
        <v>1075</v>
      </c>
      <c r="X775" s="26">
        <f>ROUND(('NEW Reference'!Q$6*List!$H775)+'NEW Reference'!Q$7,0)</f>
        <v>538</v>
      </c>
      <c r="Z775" s="3" t="str">
        <f t="shared" si="39"/>
        <v>MARSHALL, Indiana</v>
      </c>
      <c r="AA775" s="79" t="s">
        <v>195</v>
      </c>
      <c r="AB775" s="28" t="s">
        <v>91</v>
      </c>
      <c r="AC775" s="23" t="s">
        <v>1121</v>
      </c>
      <c r="AD775" s="29"/>
      <c r="AE775" s="20">
        <f t="shared" si="38"/>
        <v>0.85680000000000001</v>
      </c>
    </row>
    <row r="776" spans="1:31">
      <c r="A776" s="83">
        <v>15500</v>
      </c>
      <c r="B776" s="83">
        <v>18101</v>
      </c>
      <c r="C776" s="85">
        <v>99915</v>
      </c>
      <c r="D776" s="78" t="s">
        <v>121</v>
      </c>
      <c r="E776" s="79" t="s">
        <v>822</v>
      </c>
      <c r="F776" s="34" t="s">
        <v>1121</v>
      </c>
      <c r="G776" s="24" t="s">
        <v>97</v>
      </c>
      <c r="H776" s="80">
        <f t="shared" si="37"/>
        <v>0.85680000000000001</v>
      </c>
      <c r="I776" s="25">
        <f>ROUND(('NEW Reference'!B$6*List!$H776)+'NEW Reference'!B$7,0)</f>
        <v>1175</v>
      </c>
      <c r="J776" s="25">
        <f>ROUND(('NEW Reference'!C$6*List!$H776)+'NEW Reference'!C$7,0)</f>
        <v>1753</v>
      </c>
      <c r="K776" s="25">
        <f>ROUND(('NEW Reference'!D$6*List!$H776)+'NEW Reference'!D$7,0)</f>
        <v>2100</v>
      </c>
      <c r="L776" s="25">
        <f>ROUND(('NEW Reference'!E$6*List!$H776)+'NEW Reference'!E$7,0)</f>
        <v>2596</v>
      </c>
      <c r="M776" s="25">
        <f>ROUND(('NEW Reference'!F$6*List!$H776)+'NEW Reference'!F$7,0)</f>
        <v>2705</v>
      </c>
      <c r="N776" s="25">
        <f>ROUND(('NEW Reference'!G$6*List!$H776)+'NEW Reference'!G$7,0)</f>
        <v>3062</v>
      </c>
      <c r="O776" s="25">
        <f>ROUND(('NEW Reference'!H$6*List!$H776)+'NEW Reference'!H$7,0)</f>
        <v>3179</v>
      </c>
      <c r="P776" s="25">
        <f>ROUND(('NEW Reference'!I$6*List!$H776)+'NEW Reference'!I$7,0)</f>
        <v>3304</v>
      </c>
      <c r="Q776" s="25">
        <f>ROUND(('NEW Reference'!J$6*List!$H776)+'NEW Reference'!J$7,0)</f>
        <v>3826</v>
      </c>
      <c r="R776" s="25">
        <f>ROUND(('NEW Reference'!K$6*List!$H776)+'NEW Reference'!K$7,0)</f>
        <v>3947</v>
      </c>
      <c r="S776" s="25">
        <f>ROUND(('NEW Reference'!L$6*List!$H776)+'NEW Reference'!L$7,0)</f>
        <v>4259</v>
      </c>
      <c r="T776" s="25">
        <f>ROUND(('NEW Reference'!M$6*List!$H776)+'NEW Reference'!M$7,0)</f>
        <v>5086</v>
      </c>
      <c r="U776" s="25">
        <f>ROUND(('NEW Reference'!N$6*List!$H776)+'NEW Reference'!N$7,0)</f>
        <v>20522</v>
      </c>
      <c r="V776" s="26">
        <f>ROUND(('NEW Reference'!O$6*List!$H776)+'NEW Reference'!O$7,0)</f>
        <v>763</v>
      </c>
      <c r="W776" s="26">
        <f>ROUND(('NEW Reference'!P$6*List!$H776)+'NEW Reference'!P$7,0)</f>
        <v>1075</v>
      </c>
      <c r="X776" s="26">
        <f>ROUND(('NEW Reference'!Q$6*List!$H776)+'NEW Reference'!Q$7,0)</f>
        <v>538</v>
      </c>
      <c r="Z776" s="3" t="str">
        <f t="shared" si="39"/>
        <v>MARTIN, Indiana</v>
      </c>
      <c r="AA776" s="79" t="s">
        <v>822</v>
      </c>
      <c r="AB776" s="28" t="s">
        <v>91</v>
      </c>
      <c r="AC776" s="30" t="s">
        <v>1121</v>
      </c>
      <c r="AD776" s="31"/>
      <c r="AE776" s="20">
        <f t="shared" si="38"/>
        <v>0.85680000000000001</v>
      </c>
    </row>
    <row r="777" spans="1:31">
      <c r="A777" s="83">
        <v>15510</v>
      </c>
      <c r="B777" s="83">
        <v>18103</v>
      </c>
      <c r="C777" s="85">
        <v>99915</v>
      </c>
      <c r="D777" s="78" t="s">
        <v>121</v>
      </c>
      <c r="E777" s="79" t="s">
        <v>1139</v>
      </c>
      <c r="F777" s="34" t="s">
        <v>1121</v>
      </c>
      <c r="G777" s="24" t="s">
        <v>97</v>
      </c>
      <c r="H777" s="80">
        <f t="shared" si="37"/>
        <v>0.85680000000000001</v>
      </c>
      <c r="I777" s="25">
        <f>ROUND(('NEW Reference'!B$6*List!$H777)+'NEW Reference'!B$7,0)</f>
        <v>1175</v>
      </c>
      <c r="J777" s="25">
        <f>ROUND(('NEW Reference'!C$6*List!$H777)+'NEW Reference'!C$7,0)</f>
        <v>1753</v>
      </c>
      <c r="K777" s="25">
        <f>ROUND(('NEW Reference'!D$6*List!$H777)+'NEW Reference'!D$7,0)</f>
        <v>2100</v>
      </c>
      <c r="L777" s="25">
        <f>ROUND(('NEW Reference'!E$6*List!$H777)+'NEW Reference'!E$7,0)</f>
        <v>2596</v>
      </c>
      <c r="M777" s="25">
        <f>ROUND(('NEW Reference'!F$6*List!$H777)+'NEW Reference'!F$7,0)</f>
        <v>2705</v>
      </c>
      <c r="N777" s="25">
        <f>ROUND(('NEW Reference'!G$6*List!$H777)+'NEW Reference'!G$7,0)</f>
        <v>3062</v>
      </c>
      <c r="O777" s="25">
        <f>ROUND(('NEW Reference'!H$6*List!$H777)+'NEW Reference'!H$7,0)</f>
        <v>3179</v>
      </c>
      <c r="P777" s="25">
        <f>ROUND(('NEW Reference'!I$6*List!$H777)+'NEW Reference'!I$7,0)</f>
        <v>3304</v>
      </c>
      <c r="Q777" s="25">
        <f>ROUND(('NEW Reference'!J$6*List!$H777)+'NEW Reference'!J$7,0)</f>
        <v>3826</v>
      </c>
      <c r="R777" s="25">
        <f>ROUND(('NEW Reference'!K$6*List!$H777)+'NEW Reference'!K$7,0)</f>
        <v>3947</v>
      </c>
      <c r="S777" s="25">
        <f>ROUND(('NEW Reference'!L$6*List!$H777)+'NEW Reference'!L$7,0)</f>
        <v>4259</v>
      </c>
      <c r="T777" s="25">
        <f>ROUND(('NEW Reference'!M$6*List!$H777)+'NEW Reference'!M$7,0)</f>
        <v>5086</v>
      </c>
      <c r="U777" s="25">
        <f>ROUND(('NEW Reference'!N$6*List!$H777)+'NEW Reference'!N$7,0)</f>
        <v>20522</v>
      </c>
      <c r="V777" s="26">
        <f>ROUND(('NEW Reference'!O$6*List!$H777)+'NEW Reference'!O$7,0)</f>
        <v>763</v>
      </c>
      <c r="W777" s="26">
        <f>ROUND(('NEW Reference'!P$6*List!$H777)+'NEW Reference'!P$7,0)</f>
        <v>1075</v>
      </c>
      <c r="X777" s="26">
        <f>ROUND(('NEW Reference'!Q$6*List!$H777)+'NEW Reference'!Q$7,0)</f>
        <v>538</v>
      </c>
      <c r="Z777" s="3" t="str">
        <f t="shared" si="39"/>
        <v>MIAMI, Indiana</v>
      </c>
      <c r="AA777" s="79" t="s">
        <v>1139</v>
      </c>
      <c r="AB777" s="28" t="s">
        <v>91</v>
      </c>
      <c r="AC777" s="30" t="s">
        <v>1121</v>
      </c>
      <c r="AD777" s="31"/>
      <c r="AE777" s="20">
        <f t="shared" si="38"/>
        <v>0.85680000000000001</v>
      </c>
    </row>
    <row r="778" spans="1:31">
      <c r="A778" s="83">
        <v>15520</v>
      </c>
      <c r="B778" s="83">
        <v>18105</v>
      </c>
      <c r="C778" s="85">
        <v>14020</v>
      </c>
      <c r="D778" s="78" t="s">
        <v>292</v>
      </c>
      <c r="E778" s="79" t="s">
        <v>200</v>
      </c>
      <c r="F778" s="33" t="s">
        <v>1121</v>
      </c>
      <c r="G778" s="24" t="s">
        <v>90</v>
      </c>
      <c r="H778" s="80">
        <f t="shared" si="37"/>
        <v>0.99809999999999999</v>
      </c>
      <c r="I778" s="25">
        <f>ROUND(('NEW Reference'!B$6*List!$H778)+'NEW Reference'!B$7,0)</f>
        <v>1315</v>
      </c>
      <c r="J778" s="25">
        <f>ROUND(('NEW Reference'!C$6*List!$H778)+'NEW Reference'!C$7,0)</f>
        <v>1960</v>
      </c>
      <c r="K778" s="25">
        <f>ROUND(('NEW Reference'!D$6*List!$H778)+'NEW Reference'!D$7,0)</f>
        <v>2349</v>
      </c>
      <c r="L778" s="25">
        <f>ROUND(('NEW Reference'!E$6*List!$H778)+'NEW Reference'!E$7,0)</f>
        <v>2904</v>
      </c>
      <c r="M778" s="25">
        <f>ROUND(('NEW Reference'!F$6*List!$H778)+'NEW Reference'!F$7,0)</f>
        <v>3026</v>
      </c>
      <c r="N778" s="25">
        <f>ROUND(('NEW Reference'!G$6*List!$H778)+'NEW Reference'!G$7,0)</f>
        <v>3425</v>
      </c>
      <c r="O778" s="25">
        <f>ROUND(('NEW Reference'!H$6*List!$H778)+'NEW Reference'!H$7,0)</f>
        <v>3556</v>
      </c>
      <c r="P778" s="25">
        <f>ROUND(('NEW Reference'!I$6*List!$H778)+'NEW Reference'!I$7,0)</f>
        <v>3696</v>
      </c>
      <c r="Q778" s="25">
        <f>ROUND(('NEW Reference'!J$6*List!$H778)+'NEW Reference'!J$7,0)</f>
        <v>4279</v>
      </c>
      <c r="R778" s="25">
        <f>ROUND(('NEW Reference'!K$6*List!$H778)+'NEW Reference'!K$7,0)</f>
        <v>4414</v>
      </c>
      <c r="S778" s="25">
        <f>ROUND(('NEW Reference'!L$6*List!$H778)+'NEW Reference'!L$7,0)</f>
        <v>4763</v>
      </c>
      <c r="T778" s="25">
        <f>ROUND(('NEW Reference'!M$6*List!$H778)+'NEW Reference'!M$7,0)</f>
        <v>5689</v>
      </c>
      <c r="U778" s="25">
        <f>ROUND(('NEW Reference'!N$6*List!$H778)+'NEW Reference'!N$7,0)</f>
        <v>22955</v>
      </c>
      <c r="V778" s="26">
        <f>ROUND(('NEW Reference'!O$6*List!$H778)+'NEW Reference'!O$7,0)</f>
        <v>853</v>
      </c>
      <c r="W778" s="26">
        <f>ROUND(('NEW Reference'!P$6*List!$H778)+'NEW Reference'!P$7,0)</f>
        <v>1202</v>
      </c>
      <c r="X778" s="26">
        <f>ROUND(('NEW Reference'!Q$6*List!$H778)+'NEW Reference'!Q$7,0)</f>
        <v>601</v>
      </c>
      <c r="Z778" s="3" t="str">
        <f t="shared" si="39"/>
        <v>MONROE, Indiana</v>
      </c>
      <c r="AA778" s="79" t="s">
        <v>200</v>
      </c>
      <c r="AB778" s="28" t="s">
        <v>91</v>
      </c>
      <c r="AC778" s="23" t="s">
        <v>1121</v>
      </c>
      <c r="AD778" s="29"/>
      <c r="AE778" s="20">
        <f t="shared" si="38"/>
        <v>0.99809999999999999</v>
      </c>
    </row>
    <row r="779" spans="1:31">
      <c r="A779" s="83">
        <v>15530</v>
      </c>
      <c r="B779" s="83">
        <v>18107</v>
      </c>
      <c r="C779" s="85">
        <v>99915</v>
      </c>
      <c r="D779" s="78" t="s">
        <v>121</v>
      </c>
      <c r="E779" s="79" t="s">
        <v>202</v>
      </c>
      <c r="F779" s="34" t="s">
        <v>1121</v>
      </c>
      <c r="G779" s="24" t="s">
        <v>97</v>
      </c>
      <c r="H779" s="80">
        <f t="shared" ref="H779:H842" si="40">IFERROR(INDEX($AH:$AH,MATCH($C779,$AF:$AF,0)),"")</f>
        <v>0.85680000000000001</v>
      </c>
      <c r="I779" s="25">
        <f>ROUND(('NEW Reference'!B$6*List!$H779)+'NEW Reference'!B$7,0)</f>
        <v>1175</v>
      </c>
      <c r="J779" s="25">
        <f>ROUND(('NEW Reference'!C$6*List!$H779)+'NEW Reference'!C$7,0)</f>
        <v>1753</v>
      </c>
      <c r="K779" s="25">
        <f>ROUND(('NEW Reference'!D$6*List!$H779)+'NEW Reference'!D$7,0)</f>
        <v>2100</v>
      </c>
      <c r="L779" s="25">
        <f>ROUND(('NEW Reference'!E$6*List!$H779)+'NEW Reference'!E$7,0)</f>
        <v>2596</v>
      </c>
      <c r="M779" s="25">
        <f>ROUND(('NEW Reference'!F$6*List!$H779)+'NEW Reference'!F$7,0)</f>
        <v>2705</v>
      </c>
      <c r="N779" s="25">
        <f>ROUND(('NEW Reference'!G$6*List!$H779)+'NEW Reference'!G$7,0)</f>
        <v>3062</v>
      </c>
      <c r="O779" s="25">
        <f>ROUND(('NEW Reference'!H$6*List!$H779)+'NEW Reference'!H$7,0)</f>
        <v>3179</v>
      </c>
      <c r="P779" s="25">
        <f>ROUND(('NEW Reference'!I$6*List!$H779)+'NEW Reference'!I$7,0)</f>
        <v>3304</v>
      </c>
      <c r="Q779" s="25">
        <f>ROUND(('NEW Reference'!J$6*List!$H779)+'NEW Reference'!J$7,0)</f>
        <v>3826</v>
      </c>
      <c r="R779" s="25">
        <f>ROUND(('NEW Reference'!K$6*List!$H779)+'NEW Reference'!K$7,0)</f>
        <v>3947</v>
      </c>
      <c r="S779" s="25">
        <f>ROUND(('NEW Reference'!L$6*List!$H779)+'NEW Reference'!L$7,0)</f>
        <v>4259</v>
      </c>
      <c r="T779" s="25">
        <f>ROUND(('NEW Reference'!M$6*List!$H779)+'NEW Reference'!M$7,0)</f>
        <v>5086</v>
      </c>
      <c r="U779" s="25">
        <f>ROUND(('NEW Reference'!N$6*List!$H779)+'NEW Reference'!N$7,0)</f>
        <v>20522</v>
      </c>
      <c r="V779" s="26">
        <f>ROUND(('NEW Reference'!O$6*List!$H779)+'NEW Reference'!O$7,0)</f>
        <v>763</v>
      </c>
      <c r="W779" s="26">
        <f>ROUND(('NEW Reference'!P$6*List!$H779)+'NEW Reference'!P$7,0)</f>
        <v>1075</v>
      </c>
      <c r="X779" s="26">
        <f>ROUND(('NEW Reference'!Q$6*List!$H779)+'NEW Reference'!Q$7,0)</f>
        <v>538</v>
      </c>
      <c r="Z779" s="3" t="str">
        <f t="shared" si="39"/>
        <v>MONTGOMERY, Indiana</v>
      </c>
      <c r="AA779" s="79" t="s">
        <v>202</v>
      </c>
      <c r="AB779" s="28" t="s">
        <v>91</v>
      </c>
      <c r="AC779" s="30" t="s">
        <v>1121</v>
      </c>
      <c r="AD779" s="31"/>
      <c r="AE779" s="20">
        <f t="shared" si="38"/>
        <v>0.85680000000000001</v>
      </c>
    </row>
    <row r="780" spans="1:31">
      <c r="A780" s="83">
        <v>15540</v>
      </c>
      <c r="B780" s="83">
        <v>18109</v>
      </c>
      <c r="C780" s="85">
        <v>26900</v>
      </c>
      <c r="D780" s="78" t="s">
        <v>538</v>
      </c>
      <c r="E780" s="79" t="s">
        <v>204</v>
      </c>
      <c r="F780" s="33" t="s">
        <v>1121</v>
      </c>
      <c r="G780" s="24" t="s">
        <v>90</v>
      </c>
      <c r="H780" s="80">
        <f t="shared" si="40"/>
        <v>1.0059</v>
      </c>
      <c r="I780" s="25">
        <f>ROUND(('NEW Reference'!B$6*List!$H780)+'NEW Reference'!B$7,0)</f>
        <v>1322</v>
      </c>
      <c r="J780" s="25">
        <f>ROUND(('NEW Reference'!C$6*List!$H780)+'NEW Reference'!C$7,0)</f>
        <v>1972</v>
      </c>
      <c r="K780" s="25">
        <f>ROUND(('NEW Reference'!D$6*List!$H780)+'NEW Reference'!D$7,0)</f>
        <v>2363</v>
      </c>
      <c r="L780" s="25">
        <f>ROUND(('NEW Reference'!E$6*List!$H780)+'NEW Reference'!E$7,0)</f>
        <v>2921</v>
      </c>
      <c r="M780" s="25">
        <f>ROUND(('NEW Reference'!F$6*List!$H780)+'NEW Reference'!F$7,0)</f>
        <v>3043</v>
      </c>
      <c r="N780" s="25">
        <f>ROUND(('NEW Reference'!G$6*List!$H780)+'NEW Reference'!G$7,0)</f>
        <v>3445</v>
      </c>
      <c r="O780" s="25">
        <f>ROUND(('NEW Reference'!H$6*List!$H780)+'NEW Reference'!H$7,0)</f>
        <v>3577</v>
      </c>
      <c r="P780" s="25">
        <f>ROUND(('NEW Reference'!I$6*List!$H780)+'NEW Reference'!I$7,0)</f>
        <v>3717</v>
      </c>
      <c r="Q780" s="25">
        <f>ROUND(('NEW Reference'!J$6*List!$H780)+'NEW Reference'!J$7,0)</f>
        <v>4305</v>
      </c>
      <c r="R780" s="25">
        <f>ROUND(('NEW Reference'!K$6*List!$H780)+'NEW Reference'!K$7,0)</f>
        <v>4440</v>
      </c>
      <c r="S780" s="25">
        <f>ROUND(('NEW Reference'!L$6*List!$H780)+'NEW Reference'!L$7,0)</f>
        <v>4791</v>
      </c>
      <c r="T780" s="25">
        <f>ROUND(('NEW Reference'!M$6*List!$H780)+'NEW Reference'!M$7,0)</f>
        <v>5722</v>
      </c>
      <c r="U780" s="25">
        <f>ROUND(('NEW Reference'!N$6*List!$H780)+'NEW Reference'!N$7,0)</f>
        <v>23089</v>
      </c>
      <c r="V780" s="26">
        <f>ROUND(('NEW Reference'!O$6*List!$H780)+'NEW Reference'!O$7,0)</f>
        <v>858</v>
      </c>
      <c r="W780" s="26">
        <f>ROUND(('NEW Reference'!P$6*List!$H780)+'NEW Reference'!P$7,0)</f>
        <v>1210</v>
      </c>
      <c r="X780" s="26">
        <f>ROUND(('NEW Reference'!Q$6*List!$H780)+'NEW Reference'!Q$7,0)</f>
        <v>605</v>
      </c>
      <c r="Z780" s="3" t="str">
        <f t="shared" si="39"/>
        <v>MORGAN, Indiana</v>
      </c>
      <c r="AA780" s="79" t="s">
        <v>204</v>
      </c>
      <c r="AB780" s="28" t="s">
        <v>91</v>
      </c>
      <c r="AC780" s="23" t="s">
        <v>1121</v>
      </c>
      <c r="AD780" s="29"/>
      <c r="AE780" s="20">
        <f t="shared" si="38"/>
        <v>1.0059</v>
      </c>
    </row>
    <row r="781" spans="1:31">
      <c r="A781" s="83">
        <v>15550</v>
      </c>
      <c r="B781" s="83">
        <v>18111</v>
      </c>
      <c r="C781" s="85">
        <v>29414</v>
      </c>
      <c r="D781" s="78" t="s">
        <v>614</v>
      </c>
      <c r="E781" s="79" t="s">
        <v>425</v>
      </c>
      <c r="F781" s="33" t="s">
        <v>1121</v>
      </c>
      <c r="G781" s="24" t="s">
        <v>90</v>
      </c>
      <c r="H781" s="80">
        <f t="shared" si="40"/>
        <v>0.89670000000000005</v>
      </c>
      <c r="I781" s="25">
        <f>ROUND(('NEW Reference'!B$6*List!$H781)+'NEW Reference'!B$7,0)</f>
        <v>1215</v>
      </c>
      <c r="J781" s="25">
        <f>ROUND(('NEW Reference'!C$6*List!$H781)+'NEW Reference'!C$7,0)</f>
        <v>1811</v>
      </c>
      <c r="K781" s="25">
        <f>ROUND(('NEW Reference'!D$6*List!$H781)+'NEW Reference'!D$7,0)</f>
        <v>2170</v>
      </c>
      <c r="L781" s="25">
        <f>ROUND(('NEW Reference'!E$6*List!$H781)+'NEW Reference'!E$7,0)</f>
        <v>2683</v>
      </c>
      <c r="M781" s="25">
        <f>ROUND(('NEW Reference'!F$6*List!$H781)+'NEW Reference'!F$7,0)</f>
        <v>2796</v>
      </c>
      <c r="N781" s="25">
        <f>ROUND(('NEW Reference'!G$6*List!$H781)+'NEW Reference'!G$7,0)</f>
        <v>3165</v>
      </c>
      <c r="O781" s="25">
        <f>ROUND(('NEW Reference'!H$6*List!$H781)+'NEW Reference'!H$7,0)</f>
        <v>3285</v>
      </c>
      <c r="P781" s="25">
        <f>ROUND(('NEW Reference'!I$6*List!$H781)+'NEW Reference'!I$7,0)</f>
        <v>3414</v>
      </c>
      <c r="Q781" s="25">
        <f>ROUND(('NEW Reference'!J$6*List!$H781)+'NEW Reference'!J$7,0)</f>
        <v>3954</v>
      </c>
      <c r="R781" s="25">
        <f>ROUND(('NEW Reference'!K$6*List!$H781)+'NEW Reference'!K$7,0)</f>
        <v>4079</v>
      </c>
      <c r="S781" s="25">
        <f>ROUND(('NEW Reference'!L$6*List!$H781)+'NEW Reference'!L$7,0)</f>
        <v>4401</v>
      </c>
      <c r="T781" s="25">
        <f>ROUND(('NEW Reference'!M$6*List!$H781)+'NEW Reference'!M$7,0)</f>
        <v>5256</v>
      </c>
      <c r="U781" s="25">
        <f>ROUND(('NEW Reference'!N$6*List!$H781)+'NEW Reference'!N$7,0)</f>
        <v>21209</v>
      </c>
      <c r="V781" s="26">
        <f>ROUND(('NEW Reference'!O$6*List!$H781)+'NEW Reference'!O$7,0)</f>
        <v>788</v>
      </c>
      <c r="W781" s="26">
        <f>ROUND(('NEW Reference'!P$6*List!$H781)+'NEW Reference'!P$7,0)</f>
        <v>1111</v>
      </c>
      <c r="X781" s="26">
        <f>ROUND(('NEW Reference'!Q$6*List!$H781)+'NEW Reference'!Q$7,0)</f>
        <v>556</v>
      </c>
      <c r="Z781" s="3" t="str">
        <f t="shared" si="39"/>
        <v>NEWTON, Indiana</v>
      </c>
      <c r="AA781" s="79" t="s">
        <v>425</v>
      </c>
      <c r="AB781" s="28" t="s">
        <v>91</v>
      </c>
      <c r="AC781" s="30" t="s">
        <v>1121</v>
      </c>
      <c r="AD781" s="31"/>
      <c r="AE781" s="20">
        <f t="shared" si="38"/>
        <v>0.89670000000000005</v>
      </c>
    </row>
    <row r="782" spans="1:31">
      <c r="A782" s="83">
        <v>15560</v>
      </c>
      <c r="B782" s="83">
        <v>18113</v>
      </c>
      <c r="C782" s="85">
        <v>99915</v>
      </c>
      <c r="D782" s="78" t="s">
        <v>121</v>
      </c>
      <c r="E782" s="79" t="s">
        <v>1140</v>
      </c>
      <c r="F782" s="34" t="s">
        <v>1121</v>
      </c>
      <c r="G782" s="24" t="s">
        <v>97</v>
      </c>
      <c r="H782" s="80">
        <f t="shared" si="40"/>
        <v>0.85680000000000001</v>
      </c>
      <c r="I782" s="25">
        <f>ROUND(('NEW Reference'!B$6*List!$H782)+'NEW Reference'!B$7,0)</f>
        <v>1175</v>
      </c>
      <c r="J782" s="25">
        <f>ROUND(('NEW Reference'!C$6*List!$H782)+'NEW Reference'!C$7,0)</f>
        <v>1753</v>
      </c>
      <c r="K782" s="25">
        <f>ROUND(('NEW Reference'!D$6*List!$H782)+'NEW Reference'!D$7,0)</f>
        <v>2100</v>
      </c>
      <c r="L782" s="25">
        <f>ROUND(('NEW Reference'!E$6*List!$H782)+'NEW Reference'!E$7,0)</f>
        <v>2596</v>
      </c>
      <c r="M782" s="25">
        <f>ROUND(('NEW Reference'!F$6*List!$H782)+'NEW Reference'!F$7,0)</f>
        <v>2705</v>
      </c>
      <c r="N782" s="25">
        <f>ROUND(('NEW Reference'!G$6*List!$H782)+'NEW Reference'!G$7,0)</f>
        <v>3062</v>
      </c>
      <c r="O782" s="25">
        <f>ROUND(('NEW Reference'!H$6*List!$H782)+'NEW Reference'!H$7,0)</f>
        <v>3179</v>
      </c>
      <c r="P782" s="25">
        <f>ROUND(('NEW Reference'!I$6*List!$H782)+'NEW Reference'!I$7,0)</f>
        <v>3304</v>
      </c>
      <c r="Q782" s="25">
        <f>ROUND(('NEW Reference'!J$6*List!$H782)+'NEW Reference'!J$7,0)</f>
        <v>3826</v>
      </c>
      <c r="R782" s="25">
        <f>ROUND(('NEW Reference'!K$6*List!$H782)+'NEW Reference'!K$7,0)</f>
        <v>3947</v>
      </c>
      <c r="S782" s="25">
        <f>ROUND(('NEW Reference'!L$6*List!$H782)+'NEW Reference'!L$7,0)</f>
        <v>4259</v>
      </c>
      <c r="T782" s="25">
        <f>ROUND(('NEW Reference'!M$6*List!$H782)+'NEW Reference'!M$7,0)</f>
        <v>5086</v>
      </c>
      <c r="U782" s="25">
        <f>ROUND(('NEW Reference'!N$6*List!$H782)+'NEW Reference'!N$7,0)</f>
        <v>20522</v>
      </c>
      <c r="V782" s="26">
        <f>ROUND(('NEW Reference'!O$6*List!$H782)+'NEW Reference'!O$7,0)</f>
        <v>763</v>
      </c>
      <c r="W782" s="26">
        <f>ROUND(('NEW Reference'!P$6*List!$H782)+'NEW Reference'!P$7,0)</f>
        <v>1075</v>
      </c>
      <c r="X782" s="26">
        <f>ROUND(('NEW Reference'!Q$6*List!$H782)+'NEW Reference'!Q$7,0)</f>
        <v>538</v>
      </c>
      <c r="Z782" s="3" t="str">
        <f t="shared" si="39"/>
        <v>NOBLE, Indiana</v>
      </c>
      <c r="AA782" s="79" t="s">
        <v>1140</v>
      </c>
      <c r="AB782" s="28" t="s">
        <v>91</v>
      </c>
      <c r="AC782" s="23" t="s">
        <v>1121</v>
      </c>
      <c r="AD782" s="29"/>
      <c r="AE782" s="20">
        <f t="shared" ref="AE782:AE845" si="41">IFERROR(INDEX($AH:$AH,MATCH($C782,$AF:$AF,0)),"")</f>
        <v>0.85680000000000001</v>
      </c>
    </row>
    <row r="783" spans="1:31">
      <c r="A783" s="83">
        <v>15570</v>
      </c>
      <c r="B783" s="83">
        <v>18115</v>
      </c>
      <c r="C783" s="85">
        <v>17140</v>
      </c>
      <c r="D783" s="78" t="s">
        <v>358</v>
      </c>
      <c r="E783" s="79" t="s">
        <v>165</v>
      </c>
      <c r="F783" s="33" t="s">
        <v>1121</v>
      </c>
      <c r="G783" s="24" t="s">
        <v>90</v>
      </c>
      <c r="H783" s="80">
        <f t="shared" si="40"/>
        <v>0.95599999999999996</v>
      </c>
      <c r="I783" s="25">
        <f>ROUND(('NEW Reference'!B$6*List!$H783)+'NEW Reference'!B$7,0)</f>
        <v>1273</v>
      </c>
      <c r="J783" s="25">
        <f>ROUND(('NEW Reference'!C$6*List!$H783)+'NEW Reference'!C$7,0)</f>
        <v>1898</v>
      </c>
      <c r="K783" s="25">
        <f>ROUND(('NEW Reference'!D$6*List!$H783)+'NEW Reference'!D$7,0)</f>
        <v>2275</v>
      </c>
      <c r="L783" s="25">
        <f>ROUND(('NEW Reference'!E$6*List!$H783)+'NEW Reference'!E$7,0)</f>
        <v>2812</v>
      </c>
      <c r="M783" s="25">
        <f>ROUND(('NEW Reference'!F$6*List!$H783)+'NEW Reference'!F$7,0)</f>
        <v>2930</v>
      </c>
      <c r="N783" s="25">
        <f>ROUND(('NEW Reference'!G$6*List!$H783)+'NEW Reference'!G$7,0)</f>
        <v>3317</v>
      </c>
      <c r="O783" s="25">
        <f>ROUND(('NEW Reference'!H$6*List!$H783)+'NEW Reference'!H$7,0)</f>
        <v>3444</v>
      </c>
      <c r="P783" s="25">
        <f>ROUND(('NEW Reference'!I$6*List!$H783)+'NEW Reference'!I$7,0)</f>
        <v>3579</v>
      </c>
      <c r="Q783" s="25">
        <f>ROUND(('NEW Reference'!J$6*List!$H783)+'NEW Reference'!J$7,0)</f>
        <v>4144</v>
      </c>
      <c r="R783" s="25">
        <f>ROUND(('NEW Reference'!K$6*List!$H783)+'NEW Reference'!K$7,0)</f>
        <v>4275</v>
      </c>
      <c r="S783" s="25">
        <f>ROUND(('NEW Reference'!L$6*List!$H783)+'NEW Reference'!L$7,0)</f>
        <v>4613</v>
      </c>
      <c r="T783" s="25">
        <f>ROUND(('NEW Reference'!M$6*List!$H783)+'NEW Reference'!M$7,0)</f>
        <v>5509</v>
      </c>
      <c r="U783" s="25">
        <f>ROUND(('NEW Reference'!N$6*List!$H783)+'NEW Reference'!N$7,0)</f>
        <v>22230</v>
      </c>
      <c r="V783" s="26">
        <f>ROUND(('NEW Reference'!O$6*List!$H783)+'NEW Reference'!O$7,0)</f>
        <v>826</v>
      </c>
      <c r="W783" s="26">
        <f>ROUND(('NEW Reference'!P$6*List!$H783)+'NEW Reference'!P$7,0)</f>
        <v>1165</v>
      </c>
      <c r="X783" s="26">
        <f>ROUND(('NEW Reference'!Q$6*List!$H783)+'NEW Reference'!Q$7,0)</f>
        <v>582</v>
      </c>
      <c r="Z783" s="3" t="str">
        <f t="shared" si="39"/>
        <v>OHIO, Indiana</v>
      </c>
      <c r="AA783" s="79" t="s">
        <v>165</v>
      </c>
      <c r="AB783" s="28" t="s">
        <v>91</v>
      </c>
      <c r="AC783" s="23" t="s">
        <v>1121</v>
      </c>
      <c r="AD783" s="29"/>
      <c r="AE783" s="20">
        <f t="shared" si="41"/>
        <v>0.95599999999999996</v>
      </c>
    </row>
    <row r="784" spans="1:31">
      <c r="A784" s="83">
        <v>15580</v>
      </c>
      <c r="B784" s="83">
        <v>18117</v>
      </c>
      <c r="C784" s="85">
        <v>99915</v>
      </c>
      <c r="D784" s="78" t="s">
        <v>121</v>
      </c>
      <c r="E784" s="79" t="s">
        <v>531</v>
      </c>
      <c r="F784" s="34" t="s">
        <v>1121</v>
      </c>
      <c r="G784" s="24" t="s">
        <v>97</v>
      </c>
      <c r="H784" s="80">
        <f t="shared" si="40"/>
        <v>0.85680000000000001</v>
      </c>
      <c r="I784" s="25">
        <f>ROUND(('NEW Reference'!B$6*List!$H784)+'NEW Reference'!B$7,0)</f>
        <v>1175</v>
      </c>
      <c r="J784" s="25">
        <f>ROUND(('NEW Reference'!C$6*List!$H784)+'NEW Reference'!C$7,0)</f>
        <v>1753</v>
      </c>
      <c r="K784" s="25">
        <f>ROUND(('NEW Reference'!D$6*List!$H784)+'NEW Reference'!D$7,0)</f>
        <v>2100</v>
      </c>
      <c r="L784" s="25">
        <f>ROUND(('NEW Reference'!E$6*List!$H784)+'NEW Reference'!E$7,0)</f>
        <v>2596</v>
      </c>
      <c r="M784" s="25">
        <f>ROUND(('NEW Reference'!F$6*List!$H784)+'NEW Reference'!F$7,0)</f>
        <v>2705</v>
      </c>
      <c r="N784" s="25">
        <f>ROUND(('NEW Reference'!G$6*List!$H784)+'NEW Reference'!G$7,0)</f>
        <v>3062</v>
      </c>
      <c r="O784" s="25">
        <f>ROUND(('NEW Reference'!H$6*List!$H784)+'NEW Reference'!H$7,0)</f>
        <v>3179</v>
      </c>
      <c r="P784" s="25">
        <f>ROUND(('NEW Reference'!I$6*List!$H784)+'NEW Reference'!I$7,0)</f>
        <v>3304</v>
      </c>
      <c r="Q784" s="25">
        <f>ROUND(('NEW Reference'!J$6*List!$H784)+'NEW Reference'!J$7,0)</f>
        <v>3826</v>
      </c>
      <c r="R784" s="25">
        <f>ROUND(('NEW Reference'!K$6*List!$H784)+'NEW Reference'!K$7,0)</f>
        <v>3947</v>
      </c>
      <c r="S784" s="25">
        <f>ROUND(('NEW Reference'!L$6*List!$H784)+'NEW Reference'!L$7,0)</f>
        <v>4259</v>
      </c>
      <c r="T784" s="25">
        <f>ROUND(('NEW Reference'!M$6*List!$H784)+'NEW Reference'!M$7,0)</f>
        <v>5086</v>
      </c>
      <c r="U784" s="25">
        <f>ROUND(('NEW Reference'!N$6*List!$H784)+'NEW Reference'!N$7,0)</f>
        <v>20522</v>
      </c>
      <c r="V784" s="26">
        <f>ROUND(('NEW Reference'!O$6*List!$H784)+'NEW Reference'!O$7,0)</f>
        <v>763</v>
      </c>
      <c r="W784" s="26">
        <f>ROUND(('NEW Reference'!P$6*List!$H784)+'NEW Reference'!P$7,0)</f>
        <v>1075</v>
      </c>
      <c r="X784" s="26">
        <f>ROUND(('NEW Reference'!Q$6*List!$H784)+'NEW Reference'!Q$7,0)</f>
        <v>538</v>
      </c>
      <c r="Z784" s="3" t="str">
        <f t="shared" si="39"/>
        <v>ORANGE, Indiana</v>
      </c>
      <c r="AA784" s="79" t="s">
        <v>531</v>
      </c>
      <c r="AB784" s="28" t="s">
        <v>91</v>
      </c>
      <c r="AC784" s="30" t="s">
        <v>1121</v>
      </c>
      <c r="AD784" s="31"/>
      <c r="AE784" s="20">
        <f t="shared" si="41"/>
        <v>0.85680000000000001</v>
      </c>
    </row>
    <row r="785" spans="1:31">
      <c r="A785" s="83">
        <v>15590</v>
      </c>
      <c r="B785" s="83">
        <v>18119</v>
      </c>
      <c r="C785" s="85">
        <v>14020</v>
      </c>
      <c r="D785" s="78" t="s">
        <v>292</v>
      </c>
      <c r="E785" s="79" t="s">
        <v>1141</v>
      </c>
      <c r="F785" s="33" t="s">
        <v>1121</v>
      </c>
      <c r="G785" s="24" t="s">
        <v>90</v>
      </c>
      <c r="H785" s="80">
        <f t="shared" si="40"/>
        <v>0.99809999999999999</v>
      </c>
      <c r="I785" s="25">
        <f>ROUND(('NEW Reference'!B$6*List!$H785)+'NEW Reference'!B$7,0)</f>
        <v>1315</v>
      </c>
      <c r="J785" s="25">
        <f>ROUND(('NEW Reference'!C$6*List!$H785)+'NEW Reference'!C$7,0)</f>
        <v>1960</v>
      </c>
      <c r="K785" s="25">
        <f>ROUND(('NEW Reference'!D$6*List!$H785)+'NEW Reference'!D$7,0)</f>
        <v>2349</v>
      </c>
      <c r="L785" s="25">
        <f>ROUND(('NEW Reference'!E$6*List!$H785)+'NEW Reference'!E$7,0)</f>
        <v>2904</v>
      </c>
      <c r="M785" s="25">
        <f>ROUND(('NEW Reference'!F$6*List!$H785)+'NEW Reference'!F$7,0)</f>
        <v>3026</v>
      </c>
      <c r="N785" s="25">
        <f>ROUND(('NEW Reference'!G$6*List!$H785)+'NEW Reference'!G$7,0)</f>
        <v>3425</v>
      </c>
      <c r="O785" s="25">
        <f>ROUND(('NEW Reference'!H$6*List!$H785)+'NEW Reference'!H$7,0)</f>
        <v>3556</v>
      </c>
      <c r="P785" s="25">
        <f>ROUND(('NEW Reference'!I$6*List!$H785)+'NEW Reference'!I$7,0)</f>
        <v>3696</v>
      </c>
      <c r="Q785" s="25">
        <f>ROUND(('NEW Reference'!J$6*List!$H785)+'NEW Reference'!J$7,0)</f>
        <v>4279</v>
      </c>
      <c r="R785" s="25">
        <f>ROUND(('NEW Reference'!K$6*List!$H785)+'NEW Reference'!K$7,0)</f>
        <v>4414</v>
      </c>
      <c r="S785" s="25">
        <f>ROUND(('NEW Reference'!L$6*List!$H785)+'NEW Reference'!L$7,0)</f>
        <v>4763</v>
      </c>
      <c r="T785" s="25">
        <f>ROUND(('NEW Reference'!M$6*List!$H785)+'NEW Reference'!M$7,0)</f>
        <v>5689</v>
      </c>
      <c r="U785" s="25">
        <f>ROUND(('NEW Reference'!N$6*List!$H785)+'NEW Reference'!N$7,0)</f>
        <v>22955</v>
      </c>
      <c r="V785" s="26">
        <f>ROUND(('NEW Reference'!O$6*List!$H785)+'NEW Reference'!O$7,0)</f>
        <v>853</v>
      </c>
      <c r="W785" s="26">
        <f>ROUND(('NEW Reference'!P$6*List!$H785)+'NEW Reference'!P$7,0)</f>
        <v>1202</v>
      </c>
      <c r="X785" s="26">
        <f>ROUND(('NEW Reference'!Q$6*List!$H785)+'NEW Reference'!Q$7,0)</f>
        <v>601</v>
      </c>
      <c r="Z785" s="3" t="str">
        <f t="shared" si="39"/>
        <v>OWEN, Indiana</v>
      </c>
      <c r="AA785" s="79" t="s">
        <v>1141</v>
      </c>
      <c r="AB785" s="28" t="s">
        <v>91</v>
      </c>
      <c r="AC785" s="30" t="s">
        <v>1121</v>
      </c>
      <c r="AD785" s="31"/>
      <c r="AE785" s="20">
        <f t="shared" si="41"/>
        <v>0.99809999999999999</v>
      </c>
    </row>
    <row r="786" spans="1:31">
      <c r="A786" s="83">
        <v>15600</v>
      </c>
      <c r="B786" s="83">
        <v>18121</v>
      </c>
      <c r="C786" s="85">
        <v>99915</v>
      </c>
      <c r="D786" s="78" t="s">
        <v>121</v>
      </c>
      <c r="E786" s="79" t="s">
        <v>1142</v>
      </c>
      <c r="F786" s="34" t="s">
        <v>1121</v>
      </c>
      <c r="G786" s="24" t="s">
        <v>90</v>
      </c>
      <c r="H786" s="80">
        <f t="shared" si="40"/>
        <v>0.85680000000000001</v>
      </c>
      <c r="I786" s="25">
        <f>ROUND(('NEW Reference'!B$6*List!$H786)+'NEW Reference'!B$7,0)</f>
        <v>1175</v>
      </c>
      <c r="J786" s="25">
        <f>ROUND(('NEW Reference'!C$6*List!$H786)+'NEW Reference'!C$7,0)</f>
        <v>1753</v>
      </c>
      <c r="K786" s="25">
        <f>ROUND(('NEW Reference'!D$6*List!$H786)+'NEW Reference'!D$7,0)</f>
        <v>2100</v>
      </c>
      <c r="L786" s="25">
        <f>ROUND(('NEW Reference'!E$6*List!$H786)+'NEW Reference'!E$7,0)</f>
        <v>2596</v>
      </c>
      <c r="M786" s="25">
        <f>ROUND(('NEW Reference'!F$6*List!$H786)+'NEW Reference'!F$7,0)</f>
        <v>2705</v>
      </c>
      <c r="N786" s="25">
        <f>ROUND(('NEW Reference'!G$6*List!$H786)+'NEW Reference'!G$7,0)</f>
        <v>3062</v>
      </c>
      <c r="O786" s="25">
        <f>ROUND(('NEW Reference'!H$6*List!$H786)+'NEW Reference'!H$7,0)</f>
        <v>3179</v>
      </c>
      <c r="P786" s="25">
        <f>ROUND(('NEW Reference'!I$6*List!$H786)+'NEW Reference'!I$7,0)</f>
        <v>3304</v>
      </c>
      <c r="Q786" s="25">
        <f>ROUND(('NEW Reference'!J$6*List!$H786)+'NEW Reference'!J$7,0)</f>
        <v>3826</v>
      </c>
      <c r="R786" s="25">
        <f>ROUND(('NEW Reference'!K$6*List!$H786)+'NEW Reference'!K$7,0)</f>
        <v>3947</v>
      </c>
      <c r="S786" s="25">
        <f>ROUND(('NEW Reference'!L$6*List!$H786)+'NEW Reference'!L$7,0)</f>
        <v>4259</v>
      </c>
      <c r="T786" s="25">
        <f>ROUND(('NEW Reference'!M$6*List!$H786)+'NEW Reference'!M$7,0)</f>
        <v>5086</v>
      </c>
      <c r="U786" s="25">
        <f>ROUND(('NEW Reference'!N$6*List!$H786)+'NEW Reference'!N$7,0)</f>
        <v>20522</v>
      </c>
      <c r="V786" s="26">
        <f>ROUND(('NEW Reference'!O$6*List!$H786)+'NEW Reference'!O$7,0)</f>
        <v>763</v>
      </c>
      <c r="W786" s="26">
        <f>ROUND(('NEW Reference'!P$6*List!$H786)+'NEW Reference'!P$7,0)</f>
        <v>1075</v>
      </c>
      <c r="X786" s="26">
        <f>ROUND(('NEW Reference'!Q$6*List!$H786)+'NEW Reference'!Q$7,0)</f>
        <v>538</v>
      </c>
      <c r="Z786" s="3" t="str">
        <f t="shared" si="39"/>
        <v>PARKE, Indiana</v>
      </c>
      <c r="AA786" s="79" t="s">
        <v>1142</v>
      </c>
      <c r="AB786" s="28" t="s">
        <v>91</v>
      </c>
      <c r="AC786" s="30" t="s">
        <v>1121</v>
      </c>
      <c r="AD786" s="31"/>
      <c r="AE786" s="20">
        <f t="shared" si="41"/>
        <v>0.85680000000000001</v>
      </c>
    </row>
    <row r="787" spans="1:31">
      <c r="A787" s="83">
        <v>15610</v>
      </c>
      <c r="B787" s="83">
        <v>18123</v>
      </c>
      <c r="C787" s="85">
        <v>99915</v>
      </c>
      <c r="D787" s="78" t="s">
        <v>121</v>
      </c>
      <c r="E787" s="79" t="s">
        <v>206</v>
      </c>
      <c r="F787" s="34" t="s">
        <v>1121</v>
      </c>
      <c r="G787" s="24" t="s">
        <v>97</v>
      </c>
      <c r="H787" s="80">
        <f t="shared" si="40"/>
        <v>0.85680000000000001</v>
      </c>
      <c r="I787" s="25">
        <f>ROUND(('NEW Reference'!B$6*List!$H787)+'NEW Reference'!B$7,0)</f>
        <v>1175</v>
      </c>
      <c r="J787" s="25">
        <f>ROUND(('NEW Reference'!C$6*List!$H787)+'NEW Reference'!C$7,0)</f>
        <v>1753</v>
      </c>
      <c r="K787" s="25">
        <f>ROUND(('NEW Reference'!D$6*List!$H787)+'NEW Reference'!D$7,0)</f>
        <v>2100</v>
      </c>
      <c r="L787" s="25">
        <f>ROUND(('NEW Reference'!E$6*List!$H787)+'NEW Reference'!E$7,0)</f>
        <v>2596</v>
      </c>
      <c r="M787" s="25">
        <f>ROUND(('NEW Reference'!F$6*List!$H787)+'NEW Reference'!F$7,0)</f>
        <v>2705</v>
      </c>
      <c r="N787" s="25">
        <f>ROUND(('NEW Reference'!G$6*List!$H787)+'NEW Reference'!G$7,0)</f>
        <v>3062</v>
      </c>
      <c r="O787" s="25">
        <f>ROUND(('NEW Reference'!H$6*List!$H787)+'NEW Reference'!H$7,0)</f>
        <v>3179</v>
      </c>
      <c r="P787" s="25">
        <f>ROUND(('NEW Reference'!I$6*List!$H787)+'NEW Reference'!I$7,0)</f>
        <v>3304</v>
      </c>
      <c r="Q787" s="25">
        <f>ROUND(('NEW Reference'!J$6*List!$H787)+'NEW Reference'!J$7,0)</f>
        <v>3826</v>
      </c>
      <c r="R787" s="25">
        <f>ROUND(('NEW Reference'!K$6*List!$H787)+'NEW Reference'!K$7,0)</f>
        <v>3947</v>
      </c>
      <c r="S787" s="25">
        <f>ROUND(('NEW Reference'!L$6*List!$H787)+'NEW Reference'!L$7,0)</f>
        <v>4259</v>
      </c>
      <c r="T787" s="25">
        <f>ROUND(('NEW Reference'!M$6*List!$H787)+'NEW Reference'!M$7,0)</f>
        <v>5086</v>
      </c>
      <c r="U787" s="25">
        <f>ROUND(('NEW Reference'!N$6*List!$H787)+'NEW Reference'!N$7,0)</f>
        <v>20522</v>
      </c>
      <c r="V787" s="26">
        <f>ROUND(('NEW Reference'!O$6*List!$H787)+'NEW Reference'!O$7,0)</f>
        <v>763</v>
      </c>
      <c r="W787" s="26">
        <f>ROUND(('NEW Reference'!P$6*List!$H787)+'NEW Reference'!P$7,0)</f>
        <v>1075</v>
      </c>
      <c r="X787" s="26">
        <f>ROUND(('NEW Reference'!Q$6*List!$H787)+'NEW Reference'!Q$7,0)</f>
        <v>538</v>
      </c>
      <c r="Z787" s="3" t="str">
        <f t="shared" ref="Z787:Z850" si="42">CONCATENATE(AA787, AB787, AC787)</f>
        <v>PERRY, Indiana</v>
      </c>
      <c r="AA787" s="79" t="s">
        <v>206</v>
      </c>
      <c r="AB787" s="28" t="s">
        <v>91</v>
      </c>
      <c r="AC787" s="23" t="s">
        <v>1121</v>
      </c>
      <c r="AD787" s="29"/>
      <c r="AE787" s="20">
        <f t="shared" si="41"/>
        <v>0.85680000000000001</v>
      </c>
    </row>
    <row r="788" spans="1:31">
      <c r="A788" s="83">
        <v>15620</v>
      </c>
      <c r="B788" s="83">
        <v>18125</v>
      </c>
      <c r="C788" s="85">
        <v>99915</v>
      </c>
      <c r="D788" s="78" t="s">
        <v>121</v>
      </c>
      <c r="E788" s="79" t="s">
        <v>210</v>
      </c>
      <c r="F788" s="34" t="s">
        <v>1121</v>
      </c>
      <c r="G788" s="24" t="s">
        <v>97</v>
      </c>
      <c r="H788" s="80">
        <f t="shared" si="40"/>
        <v>0.85680000000000001</v>
      </c>
      <c r="I788" s="25">
        <f>ROUND(('NEW Reference'!B$6*List!$H788)+'NEW Reference'!B$7,0)</f>
        <v>1175</v>
      </c>
      <c r="J788" s="25">
        <f>ROUND(('NEW Reference'!C$6*List!$H788)+'NEW Reference'!C$7,0)</f>
        <v>1753</v>
      </c>
      <c r="K788" s="25">
        <f>ROUND(('NEW Reference'!D$6*List!$H788)+'NEW Reference'!D$7,0)</f>
        <v>2100</v>
      </c>
      <c r="L788" s="25">
        <f>ROUND(('NEW Reference'!E$6*List!$H788)+'NEW Reference'!E$7,0)</f>
        <v>2596</v>
      </c>
      <c r="M788" s="25">
        <f>ROUND(('NEW Reference'!F$6*List!$H788)+'NEW Reference'!F$7,0)</f>
        <v>2705</v>
      </c>
      <c r="N788" s="25">
        <f>ROUND(('NEW Reference'!G$6*List!$H788)+'NEW Reference'!G$7,0)</f>
        <v>3062</v>
      </c>
      <c r="O788" s="25">
        <f>ROUND(('NEW Reference'!H$6*List!$H788)+'NEW Reference'!H$7,0)</f>
        <v>3179</v>
      </c>
      <c r="P788" s="25">
        <f>ROUND(('NEW Reference'!I$6*List!$H788)+'NEW Reference'!I$7,0)</f>
        <v>3304</v>
      </c>
      <c r="Q788" s="25">
        <f>ROUND(('NEW Reference'!J$6*List!$H788)+'NEW Reference'!J$7,0)</f>
        <v>3826</v>
      </c>
      <c r="R788" s="25">
        <f>ROUND(('NEW Reference'!K$6*List!$H788)+'NEW Reference'!K$7,0)</f>
        <v>3947</v>
      </c>
      <c r="S788" s="25">
        <f>ROUND(('NEW Reference'!L$6*List!$H788)+'NEW Reference'!L$7,0)</f>
        <v>4259</v>
      </c>
      <c r="T788" s="25">
        <f>ROUND(('NEW Reference'!M$6*List!$H788)+'NEW Reference'!M$7,0)</f>
        <v>5086</v>
      </c>
      <c r="U788" s="25">
        <f>ROUND(('NEW Reference'!N$6*List!$H788)+'NEW Reference'!N$7,0)</f>
        <v>20522</v>
      </c>
      <c r="V788" s="26">
        <f>ROUND(('NEW Reference'!O$6*List!$H788)+'NEW Reference'!O$7,0)</f>
        <v>763</v>
      </c>
      <c r="W788" s="26">
        <f>ROUND(('NEW Reference'!P$6*List!$H788)+'NEW Reference'!P$7,0)</f>
        <v>1075</v>
      </c>
      <c r="X788" s="26">
        <f>ROUND(('NEW Reference'!Q$6*List!$H788)+'NEW Reference'!Q$7,0)</f>
        <v>538</v>
      </c>
      <c r="Z788" s="3" t="str">
        <f t="shared" si="42"/>
        <v>PIKE, Indiana</v>
      </c>
      <c r="AA788" s="79" t="s">
        <v>210</v>
      </c>
      <c r="AB788" s="28" t="s">
        <v>91</v>
      </c>
      <c r="AC788" s="30" t="s">
        <v>1121</v>
      </c>
      <c r="AD788" s="31"/>
      <c r="AE788" s="20">
        <f t="shared" si="41"/>
        <v>0.85680000000000001</v>
      </c>
    </row>
    <row r="789" spans="1:31">
      <c r="A789" s="83">
        <v>15630</v>
      </c>
      <c r="B789" s="83">
        <v>18127</v>
      </c>
      <c r="C789" s="85">
        <v>29414</v>
      </c>
      <c r="D789" s="78" t="s">
        <v>614</v>
      </c>
      <c r="E789" s="79" t="s">
        <v>1143</v>
      </c>
      <c r="F789" s="33" t="s">
        <v>1121</v>
      </c>
      <c r="G789" s="24" t="s">
        <v>90</v>
      </c>
      <c r="H789" s="80">
        <f t="shared" si="40"/>
        <v>0.89670000000000005</v>
      </c>
      <c r="I789" s="25">
        <f>ROUND(('NEW Reference'!B$6*List!$H789)+'NEW Reference'!B$7,0)</f>
        <v>1215</v>
      </c>
      <c r="J789" s="25">
        <f>ROUND(('NEW Reference'!C$6*List!$H789)+'NEW Reference'!C$7,0)</f>
        <v>1811</v>
      </c>
      <c r="K789" s="25">
        <f>ROUND(('NEW Reference'!D$6*List!$H789)+'NEW Reference'!D$7,0)</f>
        <v>2170</v>
      </c>
      <c r="L789" s="25">
        <f>ROUND(('NEW Reference'!E$6*List!$H789)+'NEW Reference'!E$7,0)</f>
        <v>2683</v>
      </c>
      <c r="M789" s="25">
        <f>ROUND(('NEW Reference'!F$6*List!$H789)+'NEW Reference'!F$7,0)</f>
        <v>2796</v>
      </c>
      <c r="N789" s="25">
        <f>ROUND(('NEW Reference'!G$6*List!$H789)+'NEW Reference'!G$7,0)</f>
        <v>3165</v>
      </c>
      <c r="O789" s="25">
        <f>ROUND(('NEW Reference'!H$6*List!$H789)+'NEW Reference'!H$7,0)</f>
        <v>3285</v>
      </c>
      <c r="P789" s="25">
        <f>ROUND(('NEW Reference'!I$6*List!$H789)+'NEW Reference'!I$7,0)</f>
        <v>3414</v>
      </c>
      <c r="Q789" s="25">
        <f>ROUND(('NEW Reference'!J$6*List!$H789)+'NEW Reference'!J$7,0)</f>
        <v>3954</v>
      </c>
      <c r="R789" s="25">
        <f>ROUND(('NEW Reference'!K$6*List!$H789)+'NEW Reference'!K$7,0)</f>
        <v>4079</v>
      </c>
      <c r="S789" s="25">
        <f>ROUND(('NEW Reference'!L$6*List!$H789)+'NEW Reference'!L$7,0)</f>
        <v>4401</v>
      </c>
      <c r="T789" s="25">
        <f>ROUND(('NEW Reference'!M$6*List!$H789)+'NEW Reference'!M$7,0)</f>
        <v>5256</v>
      </c>
      <c r="U789" s="25">
        <f>ROUND(('NEW Reference'!N$6*List!$H789)+'NEW Reference'!N$7,0)</f>
        <v>21209</v>
      </c>
      <c r="V789" s="26">
        <f>ROUND(('NEW Reference'!O$6*List!$H789)+'NEW Reference'!O$7,0)</f>
        <v>788</v>
      </c>
      <c r="W789" s="26">
        <f>ROUND(('NEW Reference'!P$6*List!$H789)+'NEW Reference'!P$7,0)</f>
        <v>1111</v>
      </c>
      <c r="X789" s="26">
        <f>ROUND(('NEW Reference'!Q$6*List!$H789)+'NEW Reference'!Q$7,0)</f>
        <v>556</v>
      </c>
      <c r="Z789" s="3" t="str">
        <f t="shared" si="42"/>
        <v>PORTER, Indiana</v>
      </c>
      <c r="AA789" s="79" t="s">
        <v>1143</v>
      </c>
      <c r="AB789" s="28" t="s">
        <v>91</v>
      </c>
      <c r="AC789" s="23" t="s">
        <v>1121</v>
      </c>
      <c r="AD789" s="29"/>
      <c r="AE789" s="20">
        <f t="shared" si="41"/>
        <v>0.89670000000000005</v>
      </c>
    </row>
    <row r="790" spans="1:31">
      <c r="A790" s="83">
        <v>15640</v>
      </c>
      <c r="B790" s="83">
        <v>18129</v>
      </c>
      <c r="C790" s="85">
        <v>21780</v>
      </c>
      <c r="D790" s="78" t="s">
        <v>431</v>
      </c>
      <c r="E790" s="79" t="s">
        <v>1144</v>
      </c>
      <c r="F790" s="33" t="s">
        <v>1121</v>
      </c>
      <c r="G790" s="24" t="s">
        <v>90</v>
      </c>
      <c r="H790" s="80">
        <f t="shared" si="40"/>
        <v>0.97640000000000005</v>
      </c>
      <c r="I790" s="25">
        <f>ROUND(('NEW Reference'!B$6*List!$H790)+'NEW Reference'!B$7,0)</f>
        <v>1293</v>
      </c>
      <c r="J790" s="25">
        <f>ROUND(('NEW Reference'!C$6*List!$H790)+'NEW Reference'!C$7,0)</f>
        <v>1928</v>
      </c>
      <c r="K790" s="25">
        <f>ROUND(('NEW Reference'!D$6*List!$H790)+'NEW Reference'!D$7,0)</f>
        <v>2311</v>
      </c>
      <c r="L790" s="25">
        <f>ROUND(('NEW Reference'!E$6*List!$H790)+'NEW Reference'!E$7,0)</f>
        <v>2857</v>
      </c>
      <c r="M790" s="25">
        <f>ROUND(('NEW Reference'!F$6*List!$H790)+'NEW Reference'!F$7,0)</f>
        <v>2976</v>
      </c>
      <c r="N790" s="25">
        <f>ROUND(('NEW Reference'!G$6*List!$H790)+'NEW Reference'!G$7,0)</f>
        <v>3369</v>
      </c>
      <c r="O790" s="25">
        <f>ROUND(('NEW Reference'!H$6*List!$H790)+'NEW Reference'!H$7,0)</f>
        <v>3498</v>
      </c>
      <c r="P790" s="25">
        <f>ROUND(('NEW Reference'!I$6*List!$H790)+'NEW Reference'!I$7,0)</f>
        <v>3635</v>
      </c>
      <c r="Q790" s="25">
        <f>ROUND(('NEW Reference'!J$6*List!$H790)+'NEW Reference'!J$7,0)</f>
        <v>4210</v>
      </c>
      <c r="R790" s="25">
        <f>ROUND(('NEW Reference'!K$6*List!$H790)+'NEW Reference'!K$7,0)</f>
        <v>4343</v>
      </c>
      <c r="S790" s="25">
        <f>ROUND(('NEW Reference'!L$6*List!$H790)+'NEW Reference'!L$7,0)</f>
        <v>4686</v>
      </c>
      <c r="T790" s="25">
        <f>ROUND(('NEW Reference'!M$6*List!$H790)+'NEW Reference'!M$7,0)</f>
        <v>5596</v>
      </c>
      <c r="U790" s="25">
        <f>ROUND(('NEW Reference'!N$6*List!$H790)+'NEW Reference'!N$7,0)</f>
        <v>22581</v>
      </c>
      <c r="V790" s="26">
        <f>ROUND(('NEW Reference'!O$6*List!$H790)+'NEW Reference'!O$7,0)</f>
        <v>839</v>
      </c>
      <c r="W790" s="26">
        <f>ROUND(('NEW Reference'!P$6*List!$H790)+'NEW Reference'!P$7,0)</f>
        <v>1183</v>
      </c>
      <c r="X790" s="26">
        <f>ROUND(('NEW Reference'!Q$6*List!$H790)+'NEW Reference'!Q$7,0)</f>
        <v>591</v>
      </c>
      <c r="Z790" s="3" t="str">
        <f t="shared" si="42"/>
        <v>POSEY, Indiana</v>
      </c>
      <c r="AA790" s="79" t="s">
        <v>1144</v>
      </c>
      <c r="AB790" s="28" t="s">
        <v>91</v>
      </c>
      <c r="AC790" s="23" t="s">
        <v>1121</v>
      </c>
      <c r="AD790" s="29"/>
      <c r="AE790" s="20">
        <f t="shared" si="41"/>
        <v>0.97640000000000005</v>
      </c>
    </row>
    <row r="791" spans="1:31">
      <c r="A791" s="83">
        <v>15650</v>
      </c>
      <c r="B791" s="83">
        <v>18131</v>
      </c>
      <c r="C791" s="85">
        <v>99915</v>
      </c>
      <c r="D791" s="78" t="s">
        <v>121</v>
      </c>
      <c r="E791" s="79" t="s">
        <v>440</v>
      </c>
      <c r="F791" s="34" t="s">
        <v>1121</v>
      </c>
      <c r="G791" s="24" t="s">
        <v>97</v>
      </c>
      <c r="H791" s="80">
        <f t="shared" si="40"/>
        <v>0.85680000000000001</v>
      </c>
      <c r="I791" s="25">
        <f>ROUND(('NEW Reference'!B$6*List!$H791)+'NEW Reference'!B$7,0)</f>
        <v>1175</v>
      </c>
      <c r="J791" s="25">
        <f>ROUND(('NEW Reference'!C$6*List!$H791)+'NEW Reference'!C$7,0)</f>
        <v>1753</v>
      </c>
      <c r="K791" s="25">
        <f>ROUND(('NEW Reference'!D$6*List!$H791)+'NEW Reference'!D$7,0)</f>
        <v>2100</v>
      </c>
      <c r="L791" s="25">
        <f>ROUND(('NEW Reference'!E$6*List!$H791)+'NEW Reference'!E$7,0)</f>
        <v>2596</v>
      </c>
      <c r="M791" s="25">
        <f>ROUND(('NEW Reference'!F$6*List!$H791)+'NEW Reference'!F$7,0)</f>
        <v>2705</v>
      </c>
      <c r="N791" s="25">
        <f>ROUND(('NEW Reference'!G$6*List!$H791)+'NEW Reference'!G$7,0)</f>
        <v>3062</v>
      </c>
      <c r="O791" s="25">
        <f>ROUND(('NEW Reference'!H$6*List!$H791)+'NEW Reference'!H$7,0)</f>
        <v>3179</v>
      </c>
      <c r="P791" s="25">
        <f>ROUND(('NEW Reference'!I$6*List!$H791)+'NEW Reference'!I$7,0)</f>
        <v>3304</v>
      </c>
      <c r="Q791" s="25">
        <f>ROUND(('NEW Reference'!J$6*List!$H791)+'NEW Reference'!J$7,0)</f>
        <v>3826</v>
      </c>
      <c r="R791" s="25">
        <f>ROUND(('NEW Reference'!K$6*List!$H791)+'NEW Reference'!K$7,0)</f>
        <v>3947</v>
      </c>
      <c r="S791" s="25">
        <f>ROUND(('NEW Reference'!L$6*List!$H791)+'NEW Reference'!L$7,0)</f>
        <v>4259</v>
      </c>
      <c r="T791" s="25">
        <f>ROUND(('NEW Reference'!M$6*List!$H791)+'NEW Reference'!M$7,0)</f>
        <v>5086</v>
      </c>
      <c r="U791" s="25">
        <f>ROUND(('NEW Reference'!N$6*List!$H791)+'NEW Reference'!N$7,0)</f>
        <v>20522</v>
      </c>
      <c r="V791" s="26">
        <f>ROUND(('NEW Reference'!O$6*List!$H791)+'NEW Reference'!O$7,0)</f>
        <v>763</v>
      </c>
      <c r="W791" s="26">
        <f>ROUND(('NEW Reference'!P$6*List!$H791)+'NEW Reference'!P$7,0)</f>
        <v>1075</v>
      </c>
      <c r="X791" s="26">
        <f>ROUND(('NEW Reference'!Q$6*List!$H791)+'NEW Reference'!Q$7,0)</f>
        <v>538</v>
      </c>
      <c r="Z791" s="3" t="str">
        <f t="shared" si="42"/>
        <v>PULASKI, Indiana</v>
      </c>
      <c r="AA791" s="79" t="s">
        <v>440</v>
      </c>
      <c r="AB791" s="28" t="s">
        <v>91</v>
      </c>
      <c r="AC791" s="30" t="s">
        <v>1121</v>
      </c>
      <c r="AD791" s="31"/>
      <c r="AE791" s="20">
        <f t="shared" si="41"/>
        <v>0.85680000000000001</v>
      </c>
    </row>
    <row r="792" spans="1:31">
      <c r="A792" s="83">
        <v>15660</v>
      </c>
      <c r="B792" s="83">
        <v>18133</v>
      </c>
      <c r="C792" s="85">
        <v>99915</v>
      </c>
      <c r="D792" s="78" t="s">
        <v>121</v>
      </c>
      <c r="E792" s="79" t="s">
        <v>842</v>
      </c>
      <c r="F792" s="33" t="s">
        <v>1121</v>
      </c>
      <c r="G792" s="24" t="s">
        <v>90</v>
      </c>
      <c r="H792" s="80">
        <f t="shared" si="40"/>
        <v>0.85680000000000001</v>
      </c>
      <c r="I792" s="25">
        <f>ROUND(('NEW Reference'!B$6*List!$H792)+'NEW Reference'!B$7,0)</f>
        <v>1175</v>
      </c>
      <c r="J792" s="25">
        <f>ROUND(('NEW Reference'!C$6*List!$H792)+'NEW Reference'!C$7,0)</f>
        <v>1753</v>
      </c>
      <c r="K792" s="25">
        <f>ROUND(('NEW Reference'!D$6*List!$H792)+'NEW Reference'!D$7,0)</f>
        <v>2100</v>
      </c>
      <c r="L792" s="25">
        <f>ROUND(('NEW Reference'!E$6*List!$H792)+'NEW Reference'!E$7,0)</f>
        <v>2596</v>
      </c>
      <c r="M792" s="25">
        <f>ROUND(('NEW Reference'!F$6*List!$H792)+'NEW Reference'!F$7,0)</f>
        <v>2705</v>
      </c>
      <c r="N792" s="25">
        <f>ROUND(('NEW Reference'!G$6*List!$H792)+'NEW Reference'!G$7,0)</f>
        <v>3062</v>
      </c>
      <c r="O792" s="25">
        <f>ROUND(('NEW Reference'!H$6*List!$H792)+'NEW Reference'!H$7,0)</f>
        <v>3179</v>
      </c>
      <c r="P792" s="25">
        <f>ROUND(('NEW Reference'!I$6*List!$H792)+'NEW Reference'!I$7,0)</f>
        <v>3304</v>
      </c>
      <c r="Q792" s="25">
        <f>ROUND(('NEW Reference'!J$6*List!$H792)+'NEW Reference'!J$7,0)</f>
        <v>3826</v>
      </c>
      <c r="R792" s="25">
        <f>ROUND(('NEW Reference'!K$6*List!$H792)+'NEW Reference'!K$7,0)</f>
        <v>3947</v>
      </c>
      <c r="S792" s="25">
        <f>ROUND(('NEW Reference'!L$6*List!$H792)+'NEW Reference'!L$7,0)</f>
        <v>4259</v>
      </c>
      <c r="T792" s="25">
        <f>ROUND(('NEW Reference'!M$6*List!$H792)+'NEW Reference'!M$7,0)</f>
        <v>5086</v>
      </c>
      <c r="U792" s="25">
        <f>ROUND(('NEW Reference'!N$6*List!$H792)+'NEW Reference'!N$7,0)</f>
        <v>20522</v>
      </c>
      <c r="V792" s="26">
        <f>ROUND(('NEW Reference'!O$6*List!$H792)+'NEW Reference'!O$7,0)</f>
        <v>763</v>
      </c>
      <c r="W792" s="26">
        <f>ROUND(('NEW Reference'!P$6*List!$H792)+'NEW Reference'!P$7,0)</f>
        <v>1075</v>
      </c>
      <c r="X792" s="26">
        <f>ROUND(('NEW Reference'!Q$6*List!$H792)+'NEW Reference'!Q$7,0)</f>
        <v>538</v>
      </c>
      <c r="Z792" s="3" t="str">
        <f t="shared" si="42"/>
        <v>PUTNAM, Indiana</v>
      </c>
      <c r="AA792" s="79" t="s">
        <v>842</v>
      </c>
      <c r="AB792" s="28" t="s">
        <v>91</v>
      </c>
      <c r="AC792" s="23" t="s">
        <v>1121</v>
      </c>
      <c r="AD792" s="29"/>
      <c r="AE792" s="20">
        <f t="shared" si="41"/>
        <v>0.85680000000000001</v>
      </c>
    </row>
    <row r="793" spans="1:31">
      <c r="A793" s="83">
        <v>15670</v>
      </c>
      <c r="B793" s="83">
        <v>18135</v>
      </c>
      <c r="C793" s="85">
        <v>99915</v>
      </c>
      <c r="D793" s="78" t="s">
        <v>121</v>
      </c>
      <c r="E793" s="79" t="s">
        <v>212</v>
      </c>
      <c r="F793" s="34" t="s">
        <v>1121</v>
      </c>
      <c r="G793" s="24" t="s">
        <v>97</v>
      </c>
      <c r="H793" s="80">
        <f t="shared" si="40"/>
        <v>0.85680000000000001</v>
      </c>
      <c r="I793" s="25">
        <f>ROUND(('NEW Reference'!B$6*List!$H793)+'NEW Reference'!B$7,0)</f>
        <v>1175</v>
      </c>
      <c r="J793" s="25">
        <f>ROUND(('NEW Reference'!C$6*List!$H793)+'NEW Reference'!C$7,0)</f>
        <v>1753</v>
      </c>
      <c r="K793" s="25">
        <f>ROUND(('NEW Reference'!D$6*List!$H793)+'NEW Reference'!D$7,0)</f>
        <v>2100</v>
      </c>
      <c r="L793" s="25">
        <f>ROUND(('NEW Reference'!E$6*List!$H793)+'NEW Reference'!E$7,0)</f>
        <v>2596</v>
      </c>
      <c r="M793" s="25">
        <f>ROUND(('NEW Reference'!F$6*List!$H793)+'NEW Reference'!F$7,0)</f>
        <v>2705</v>
      </c>
      <c r="N793" s="25">
        <f>ROUND(('NEW Reference'!G$6*List!$H793)+'NEW Reference'!G$7,0)</f>
        <v>3062</v>
      </c>
      <c r="O793" s="25">
        <f>ROUND(('NEW Reference'!H$6*List!$H793)+'NEW Reference'!H$7,0)</f>
        <v>3179</v>
      </c>
      <c r="P793" s="25">
        <f>ROUND(('NEW Reference'!I$6*List!$H793)+'NEW Reference'!I$7,0)</f>
        <v>3304</v>
      </c>
      <c r="Q793" s="25">
        <f>ROUND(('NEW Reference'!J$6*List!$H793)+'NEW Reference'!J$7,0)</f>
        <v>3826</v>
      </c>
      <c r="R793" s="25">
        <f>ROUND(('NEW Reference'!K$6*List!$H793)+'NEW Reference'!K$7,0)</f>
        <v>3947</v>
      </c>
      <c r="S793" s="25">
        <f>ROUND(('NEW Reference'!L$6*List!$H793)+'NEW Reference'!L$7,0)</f>
        <v>4259</v>
      </c>
      <c r="T793" s="25">
        <f>ROUND(('NEW Reference'!M$6*List!$H793)+'NEW Reference'!M$7,0)</f>
        <v>5086</v>
      </c>
      <c r="U793" s="25">
        <f>ROUND(('NEW Reference'!N$6*List!$H793)+'NEW Reference'!N$7,0)</f>
        <v>20522</v>
      </c>
      <c r="V793" s="26">
        <f>ROUND(('NEW Reference'!O$6*List!$H793)+'NEW Reference'!O$7,0)</f>
        <v>763</v>
      </c>
      <c r="W793" s="26">
        <f>ROUND(('NEW Reference'!P$6*List!$H793)+'NEW Reference'!P$7,0)</f>
        <v>1075</v>
      </c>
      <c r="X793" s="26">
        <f>ROUND(('NEW Reference'!Q$6*List!$H793)+'NEW Reference'!Q$7,0)</f>
        <v>538</v>
      </c>
      <c r="Z793" s="3" t="str">
        <f t="shared" si="42"/>
        <v>RANDOLPH, Indiana</v>
      </c>
      <c r="AA793" s="79" t="s">
        <v>212</v>
      </c>
      <c r="AB793" s="28" t="s">
        <v>91</v>
      </c>
      <c r="AC793" s="30" t="s">
        <v>1121</v>
      </c>
      <c r="AD793" s="31"/>
      <c r="AE793" s="20">
        <f t="shared" si="41"/>
        <v>0.85680000000000001</v>
      </c>
    </row>
    <row r="794" spans="1:31">
      <c r="A794" s="83">
        <v>15680</v>
      </c>
      <c r="B794" s="83">
        <v>18137</v>
      </c>
      <c r="C794" s="85">
        <v>99915</v>
      </c>
      <c r="D794" s="78" t="s">
        <v>121</v>
      </c>
      <c r="E794" s="79" t="s">
        <v>1145</v>
      </c>
      <c r="F794" s="34" t="s">
        <v>1121</v>
      </c>
      <c r="G794" s="24" t="s">
        <v>97</v>
      </c>
      <c r="H794" s="80">
        <f t="shared" si="40"/>
        <v>0.85680000000000001</v>
      </c>
      <c r="I794" s="25">
        <f>ROUND(('NEW Reference'!B$6*List!$H794)+'NEW Reference'!B$7,0)</f>
        <v>1175</v>
      </c>
      <c r="J794" s="25">
        <f>ROUND(('NEW Reference'!C$6*List!$H794)+'NEW Reference'!C$7,0)</f>
        <v>1753</v>
      </c>
      <c r="K794" s="25">
        <f>ROUND(('NEW Reference'!D$6*List!$H794)+'NEW Reference'!D$7,0)</f>
        <v>2100</v>
      </c>
      <c r="L794" s="25">
        <f>ROUND(('NEW Reference'!E$6*List!$H794)+'NEW Reference'!E$7,0)</f>
        <v>2596</v>
      </c>
      <c r="M794" s="25">
        <f>ROUND(('NEW Reference'!F$6*List!$H794)+'NEW Reference'!F$7,0)</f>
        <v>2705</v>
      </c>
      <c r="N794" s="25">
        <f>ROUND(('NEW Reference'!G$6*List!$H794)+'NEW Reference'!G$7,0)</f>
        <v>3062</v>
      </c>
      <c r="O794" s="25">
        <f>ROUND(('NEW Reference'!H$6*List!$H794)+'NEW Reference'!H$7,0)</f>
        <v>3179</v>
      </c>
      <c r="P794" s="25">
        <f>ROUND(('NEW Reference'!I$6*List!$H794)+'NEW Reference'!I$7,0)</f>
        <v>3304</v>
      </c>
      <c r="Q794" s="25">
        <f>ROUND(('NEW Reference'!J$6*List!$H794)+'NEW Reference'!J$7,0)</f>
        <v>3826</v>
      </c>
      <c r="R794" s="25">
        <f>ROUND(('NEW Reference'!K$6*List!$H794)+'NEW Reference'!K$7,0)</f>
        <v>3947</v>
      </c>
      <c r="S794" s="25">
        <f>ROUND(('NEW Reference'!L$6*List!$H794)+'NEW Reference'!L$7,0)</f>
        <v>4259</v>
      </c>
      <c r="T794" s="25">
        <f>ROUND(('NEW Reference'!M$6*List!$H794)+'NEW Reference'!M$7,0)</f>
        <v>5086</v>
      </c>
      <c r="U794" s="25">
        <f>ROUND(('NEW Reference'!N$6*List!$H794)+'NEW Reference'!N$7,0)</f>
        <v>20522</v>
      </c>
      <c r="V794" s="26">
        <f>ROUND(('NEW Reference'!O$6*List!$H794)+'NEW Reference'!O$7,0)</f>
        <v>763</v>
      </c>
      <c r="W794" s="26">
        <f>ROUND(('NEW Reference'!P$6*List!$H794)+'NEW Reference'!P$7,0)</f>
        <v>1075</v>
      </c>
      <c r="X794" s="26">
        <f>ROUND(('NEW Reference'!Q$6*List!$H794)+'NEW Reference'!Q$7,0)</f>
        <v>538</v>
      </c>
      <c r="Z794" s="3" t="str">
        <f t="shared" si="42"/>
        <v>RIPLEY, Indiana</v>
      </c>
      <c r="AA794" s="79" t="s">
        <v>1145</v>
      </c>
      <c r="AB794" s="28" t="s">
        <v>91</v>
      </c>
      <c r="AC794" s="23" t="s">
        <v>1121</v>
      </c>
      <c r="AD794" s="29"/>
      <c r="AE794" s="20">
        <f t="shared" si="41"/>
        <v>0.85680000000000001</v>
      </c>
    </row>
    <row r="795" spans="1:31">
      <c r="A795" s="83">
        <v>15690</v>
      </c>
      <c r="B795" s="83">
        <v>18139</v>
      </c>
      <c r="C795" s="85">
        <v>99915</v>
      </c>
      <c r="D795" s="78" t="s">
        <v>121</v>
      </c>
      <c r="E795" s="79" t="s">
        <v>1146</v>
      </c>
      <c r="F795" s="34" t="s">
        <v>1121</v>
      </c>
      <c r="G795" s="24" t="s">
        <v>97</v>
      </c>
      <c r="H795" s="80">
        <f t="shared" si="40"/>
        <v>0.85680000000000001</v>
      </c>
      <c r="I795" s="25">
        <f>ROUND(('NEW Reference'!B$6*List!$H795)+'NEW Reference'!B$7,0)</f>
        <v>1175</v>
      </c>
      <c r="J795" s="25">
        <f>ROUND(('NEW Reference'!C$6*List!$H795)+'NEW Reference'!C$7,0)</f>
        <v>1753</v>
      </c>
      <c r="K795" s="25">
        <f>ROUND(('NEW Reference'!D$6*List!$H795)+'NEW Reference'!D$7,0)</f>
        <v>2100</v>
      </c>
      <c r="L795" s="25">
        <f>ROUND(('NEW Reference'!E$6*List!$H795)+'NEW Reference'!E$7,0)</f>
        <v>2596</v>
      </c>
      <c r="M795" s="25">
        <f>ROUND(('NEW Reference'!F$6*List!$H795)+'NEW Reference'!F$7,0)</f>
        <v>2705</v>
      </c>
      <c r="N795" s="25">
        <f>ROUND(('NEW Reference'!G$6*List!$H795)+'NEW Reference'!G$7,0)</f>
        <v>3062</v>
      </c>
      <c r="O795" s="25">
        <f>ROUND(('NEW Reference'!H$6*List!$H795)+'NEW Reference'!H$7,0)</f>
        <v>3179</v>
      </c>
      <c r="P795" s="25">
        <f>ROUND(('NEW Reference'!I$6*List!$H795)+'NEW Reference'!I$7,0)</f>
        <v>3304</v>
      </c>
      <c r="Q795" s="25">
        <f>ROUND(('NEW Reference'!J$6*List!$H795)+'NEW Reference'!J$7,0)</f>
        <v>3826</v>
      </c>
      <c r="R795" s="25">
        <f>ROUND(('NEW Reference'!K$6*List!$H795)+'NEW Reference'!K$7,0)</f>
        <v>3947</v>
      </c>
      <c r="S795" s="25">
        <f>ROUND(('NEW Reference'!L$6*List!$H795)+'NEW Reference'!L$7,0)</f>
        <v>4259</v>
      </c>
      <c r="T795" s="25">
        <f>ROUND(('NEW Reference'!M$6*List!$H795)+'NEW Reference'!M$7,0)</f>
        <v>5086</v>
      </c>
      <c r="U795" s="25">
        <f>ROUND(('NEW Reference'!N$6*List!$H795)+'NEW Reference'!N$7,0)</f>
        <v>20522</v>
      </c>
      <c r="V795" s="26">
        <f>ROUND(('NEW Reference'!O$6*List!$H795)+'NEW Reference'!O$7,0)</f>
        <v>763</v>
      </c>
      <c r="W795" s="26">
        <f>ROUND(('NEW Reference'!P$6*List!$H795)+'NEW Reference'!P$7,0)</f>
        <v>1075</v>
      </c>
      <c r="X795" s="26">
        <f>ROUND(('NEW Reference'!Q$6*List!$H795)+'NEW Reference'!Q$7,0)</f>
        <v>538</v>
      </c>
      <c r="Z795" s="3" t="str">
        <f t="shared" si="42"/>
        <v>RUSH, Indiana</v>
      </c>
      <c r="AA795" s="79" t="s">
        <v>1146</v>
      </c>
      <c r="AB795" s="28" t="s">
        <v>91</v>
      </c>
      <c r="AC795" s="30" t="s">
        <v>1121</v>
      </c>
      <c r="AD795" s="31"/>
      <c r="AE795" s="20">
        <f t="shared" si="41"/>
        <v>0.85680000000000001</v>
      </c>
    </row>
    <row r="796" spans="1:31">
      <c r="A796" s="83">
        <v>15700</v>
      </c>
      <c r="B796" s="83">
        <v>18141</v>
      </c>
      <c r="C796" s="85">
        <v>43780</v>
      </c>
      <c r="D796" s="78" t="s">
        <v>884</v>
      </c>
      <c r="E796" s="79" t="s">
        <v>1147</v>
      </c>
      <c r="F796" s="33" t="s">
        <v>1121</v>
      </c>
      <c r="G796" s="24" t="s">
        <v>90</v>
      </c>
      <c r="H796" s="80">
        <f t="shared" si="40"/>
        <v>0.97070000000000001</v>
      </c>
      <c r="I796" s="25">
        <f>ROUND(('NEW Reference'!B$6*List!$H796)+'NEW Reference'!B$7,0)</f>
        <v>1288</v>
      </c>
      <c r="J796" s="25">
        <f>ROUND(('NEW Reference'!C$6*List!$H796)+'NEW Reference'!C$7,0)</f>
        <v>1920</v>
      </c>
      <c r="K796" s="25">
        <f>ROUND(('NEW Reference'!D$6*List!$H796)+'NEW Reference'!D$7,0)</f>
        <v>2301</v>
      </c>
      <c r="L796" s="25">
        <f>ROUND(('NEW Reference'!E$6*List!$H796)+'NEW Reference'!E$7,0)</f>
        <v>2844</v>
      </c>
      <c r="M796" s="25">
        <f>ROUND(('NEW Reference'!F$6*List!$H796)+'NEW Reference'!F$7,0)</f>
        <v>2963</v>
      </c>
      <c r="N796" s="25">
        <f>ROUND(('NEW Reference'!G$6*List!$H796)+'NEW Reference'!G$7,0)</f>
        <v>3355</v>
      </c>
      <c r="O796" s="25">
        <f>ROUND(('NEW Reference'!H$6*List!$H796)+'NEW Reference'!H$7,0)</f>
        <v>3483</v>
      </c>
      <c r="P796" s="25">
        <f>ROUND(('NEW Reference'!I$6*List!$H796)+'NEW Reference'!I$7,0)</f>
        <v>3620</v>
      </c>
      <c r="Q796" s="25">
        <f>ROUND(('NEW Reference'!J$6*List!$H796)+'NEW Reference'!J$7,0)</f>
        <v>4192</v>
      </c>
      <c r="R796" s="25">
        <f>ROUND(('NEW Reference'!K$6*List!$H796)+'NEW Reference'!K$7,0)</f>
        <v>4324</v>
      </c>
      <c r="S796" s="25">
        <f>ROUND(('NEW Reference'!L$6*List!$H796)+'NEW Reference'!L$7,0)</f>
        <v>4666</v>
      </c>
      <c r="T796" s="25">
        <f>ROUND(('NEW Reference'!M$6*List!$H796)+'NEW Reference'!M$7,0)</f>
        <v>5572</v>
      </c>
      <c r="U796" s="25">
        <f>ROUND(('NEW Reference'!N$6*List!$H796)+'NEW Reference'!N$7,0)</f>
        <v>22483</v>
      </c>
      <c r="V796" s="26">
        <f>ROUND(('NEW Reference'!O$6*List!$H796)+'NEW Reference'!O$7,0)</f>
        <v>836</v>
      </c>
      <c r="W796" s="26">
        <f>ROUND(('NEW Reference'!P$6*List!$H796)+'NEW Reference'!P$7,0)</f>
        <v>1178</v>
      </c>
      <c r="X796" s="26">
        <f>ROUND(('NEW Reference'!Q$6*List!$H796)+'NEW Reference'!Q$7,0)</f>
        <v>589</v>
      </c>
      <c r="Z796" s="3" t="str">
        <f t="shared" si="42"/>
        <v>ST. JOSEPH, Indiana</v>
      </c>
      <c r="AA796" s="79" t="s">
        <v>1147</v>
      </c>
      <c r="AB796" s="28" t="s">
        <v>91</v>
      </c>
      <c r="AC796" s="30" t="s">
        <v>1121</v>
      </c>
      <c r="AD796" s="31"/>
      <c r="AE796" s="20">
        <f t="shared" si="41"/>
        <v>0.97070000000000001</v>
      </c>
    </row>
    <row r="797" spans="1:31">
      <c r="A797" s="83">
        <v>15710</v>
      </c>
      <c r="B797" s="83">
        <v>18143</v>
      </c>
      <c r="C797" s="85">
        <v>99915</v>
      </c>
      <c r="D797" s="78" t="s">
        <v>121</v>
      </c>
      <c r="E797" s="79" t="s">
        <v>445</v>
      </c>
      <c r="F797" s="33" t="s">
        <v>1121</v>
      </c>
      <c r="G797" s="24" t="s">
        <v>97</v>
      </c>
      <c r="H797" s="80">
        <f t="shared" si="40"/>
        <v>0.85680000000000001</v>
      </c>
      <c r="I797" s="25">
        <f>ROUND(('NEW Reference'!B$6*List!$H797)+'NEW Reference'!B$7,0)</f>
        <v>1175</v>
      </c>
      <c r="J797" s="25">
        <f>ROUND(('NEW Reference'!C$6*List!$H797)+'NEW Reference'!C$7,0)</f>
        <v>1753</v>
      </c>
      <c r="K797" s="25">
        <f>ROUND(('NEW Reference'!D$6*List!$H797)+'NEW Reference'!D$7,0)</f>
        <v>2100</v>
      </c>
      <c r="L797" s="25">
        <f>ROUND(('NEW Reference'!E$6*List!$H797)+'NEW Reference'!E$7,0)</f>
        <v>2596</v>
      </c>
      <c r="M797" s="25">
        <f>ROUND(('NEW Reference'!F$6*List!$H797)+'NEW Reference'!F$7,0)</f>
        <v>2705</v>
      </c>
      <c r="N797" s="25">
        <f>ROUND(('NEW Reference'!G$6*List!$H797)+'NEW Reference'!G$7,0)</f>
        <v>3062</v>
      </c>
      <c r="O797" s="25">
        <f>ROUND(('NEW Reference'!H$6*List!$H797)+'NEW Reference'!H$7,0)</f>
        <v>3179</v>
      </c>
      <c r="P797" s="25">
        <f>ROUND(('NEW Reference'!I$6*List!$H797)+'NEW Reference'!I$7,0)</f>
        <v>3304</v>
      </c>
      <c r="Q797" s="25">
        <f>ROUND(('NEW Reference'!J$6*List!$H797)+'NEW Reference'!J$7,0)</f>
        <v>3826</v>
      </c>
      <c r="R797" s="25">
        <f>ROUND(('NEW Reference'!K$6*List!$H797)+'NEW Reference'!K$7,0)</f>
        <v>3947</v>
      </c>
      <c r="S797" s="25">
        <f>ROUND(('NEW Reference'!L$6*List!$H797)+'NEW Reference'!L$7,0)</f>
        <v>4259</v>
      </c>
      <c r="T797" s="25">
        <f>ROUND(('NEW Reference'!M$6*List!$H797)+'NEW Reference'!M$7,0)</f>
        <v>5086</v>
      </c>
      <c r="U797" s="25">
        <f>ROUND(('NEW Reference'!N$6*List!$H797)+'NEW Reference'!N$7,0)</f>
        <v>20522</v>
      </c>
      <c r="V797" s="26">
        <f>ROUND(('NEW Reference'!O$6*List!$H797)+'NEW Reference'!O$7,0)</f>
        <v>763</v>
      </c>
      <c r="W797" s="26">
        <f>ROUND(('NEW Reference'!P$6*List!$H797)+'NEW Reference'!P$7,0)</f>
        <v>1075</v>
      </c>
      <c r="X797" s="26">
        <f>ROUND(('NEW Reference'!Q$6*List!$H797)+'NEW Reference'!Q$7,0)</f>
        <v>538</v>
      </c>
      <c r="Z797" s="3" t="str">
        <f t="shared" si="42"/>
        <v>SCOTT, Indiana</v>
      </c>
      <c r="AA797" s="79" t="s">
        <v>445</v>
      </c>
      <c r="AB797" s="28" t="s">
        <v>91</v>
      </c>
      <c r="AC797" s="30" t="s">
        <v>1121</v>
      </c>
      <c r="AD797" s="31"/>
      <c r="AE797" s="20">
        <f t="shared" si="41"/>
        <v>0.85680000000000001</v>
      </c>
    </row>
    <row r="798" spans="1:31">
      <c r="A798" s="83">
        <v>15720</v>
      </c>
      <c r="B798" s="83">
        <v>18145</v>
      </c>
      <c r="C798" s="85">
        <v>26900</v>
      </c>
      <c r="D798" s="78" t="s">
        <v>538</v>
      </c>
      <c r="E798" s="79" t="s">
        <v>219</v>
      </c>
      <c r="F798" s="33" t="s">
        <v>1121</v>
      </c>
      <c r="G798" s="24" t="s">
        <v>90</v>
      </c>
      <c r="H798" s="80">
        <f t="shared" si="40"/>
        <v>1.0059</v>
      </c>
      <c r="I798" s="25">
        <f>ROUND(('NEW Reference'!B$6*List!$H798)+'NEW Reference'!B$7,0)</f>
        <v>1322</v>
      </c>
      <c r="J798" s="25">
        <f>ROUND(('NEW Reference'!C$6*List!$H798)+'NEW Reference'!C$7,0)</f>
        <v>1972</v>
      </c>
      <c r="K798" s="25">
        <f>ROUND(('NEW Reference'!D$6*List!$H798)+'NEW Reference'!D$7,0)</f>
        <v>2363</v>
      </c>
      <c r="L798" s="25">
        <f>ROUND(('NEW Reference'!E$6*List!$H798)+'NEW Reference'!E$7,0)</f>
        <v>2921</v>
      </c>
      <c r="M798" s="25">
        <f>ROUND(('NEW Reference'!F$6*List!$H798)+'NEW Reference'!F$7,0)</f>
        <v>3043</v>
      </c>
      <c r="N798" s="25">
        <f>ROUND(('NEW Reference'!G$6*List!$H798)+'NEW Reference'!G$7,0)</f>
        <v>3445</v>
      </c>
      <c r="O798" s="25">
        <f>ROUND(('NEW Reference'!H$6*List!$H798)+'NEW Reference'!H$7,0)</f>
        <v>3577</v>
      </c>
      <c r="P798" s="25">
        <f>ROUND(('NEW Reference'!I$6*List!$H798)+'NEW Reference'!I$7,0)</f>
        <v>3717</v>
      </c>
      <c r="Q798" s="25">
        <f>ROUND(('NEW Reference'!J$6*List!$H798)+'NEW Reference'!J$7,0)</f>
        <v>4305</v>
      </c>
      <c r="R798" s="25">
        <f>ROUND(('NEW Reference'!K$6*List!$H798)+'NEW Reference'!K$7,0)</f>
        <v>4440</v>
      </c>
      <c r="S798" s="25">
        <f>ROUND(('NEW Reference'!L$6*List!$H798)+'NEW Reference'!L$7,0)</f>
        <v>4791</v>
      </c>
      <c r="T798" s="25">
        <f>ROUND(('NEW Reference'!M$6*List!$H798)+'NEW Reference'!M$7,0)</f>
        <v>5722</v>
      </c>
      <c r="U798" s="25">
        <f>ROUND(('NEW Reference'!N$6*List!$H798)+'NEW Reference'!N$7,0)</f>
        <v>23089</v>
      </c>
      <c r="V798" s="26">
        <f>ROUND(('NEW Reference'!O$6*List!$H798)+'NEW Reference'!O$7,0)</f>
        <v>858</v>
      </c>
      <c r="W798" s="26">
        <f>ROUND(('NEW Reference'!P$6*List!$H798)+'NEW Reference'!P$7,0)</f>
        <v>1210</v>
      </c>
      <c r="X798" s="26">
        <f>ROUND(('NEW Reference'!Q$6*List!$H798)+'NEW Reference'!Q$7,0)</f>
        <v>605</v>
      </c>
      <c r="Z798" s="3" t="str">
        <f t="shared" si="42"/>
        <v>SHELBY, Indiana</v>
      </c>
      <c r="AA798" s="79" t="s">
        <v>219</v>
      </c>
      <c r="AB798" s="28" t="s">
        <v>91</v>
      </c>
      <c r="AC798" s="23" t="s">
        <v>1121</v>
      </c>
      <c r="AD798" s="29"/>
      <c r="AE798" s="20">
        <f t="shared" si="41"/>
        <v>1.0059</v>
      </c>
    </row>
    <row r="799" spans="1:31">
      <c r="A799" s="83">
        <v>15730</v>
      </c>
      <c r="B799" s="83">
        <v>18147</v>
      </c>
      <c r="C799" s="85">
        <v>99915</v>
      </c>
      <c r="D799" s="78" t="s">
        <v>121</v>
      </c>
      <c r="E799" s="79" t="s">
        <v>1148</v>
      </c>
      <c r="F799" s="34" t="s">
        <v>1121</v>
      </c>
      <c r="G799" s="24" t="s">
        <v>97</v>
      </c>
      <c r="H799" s="80">
        <f t="shared" si="40"/>
        <v>0.85680000000000001</v>
      </c>
      <c r="I799" s="25">
        <f>ROUND(('NEW Reference'!B$6*List!$H799)+'NEW Reference'!B$7,0)</f>
        <v>1175</v>
      </c>
      <c r="J799" s="25">
        <f>ROUND(('NEW Reference'!C$6*List!$H799)+'NEW Reference'!C$7,0)</f>
        <v>1753</v>
      </c>
      <c r="K799" s="25">
        <f>ROUND(('NEW Reference'!D$6*List!$H799)+'NEW Reference'!D$7,0)</f>
        <v>2100</v>
      </c>
      <c r="L799" s="25">
        <f>ROUND(('NEW Reference'!E$6*List!$H799)+'NEW Reference'!E$7,0)</f>
        <v>2596</v>
      </c>
      <c r="M799" s="25">
        <f>ROUND(('NEW Reference'!F$6*List!$H799)+'NEW Reference'!F$7,0)</f>
        <v>2705</v>
      </c>
      <c r="N799" s="25">
        <f>ROUND(('NEW Reference'!G$6*List!$H799)+'NEW Reference'!G$7,0)</f>
        <v>3062</v>
      </c>
      <c r="O799" s="25">
        <f>ROUND(('NEW Reference'!H$6*List!$H799)+'NEW Reference'!H$7,0)</f>
        <v>3179</v>
      </c>
      <c r="P799" s="25">
        <f>ROUND(('NEW Reference'!I$6*List!$H799)+'NEW Reference'!I$7,0)</f>
        <v>3304</v>
      </c>
      <c r="Q799" s="25">
        <f>ROUND(('NEW Reference'!J$6*List!$H799)+'NEW Reference'!J$7,0)</f>
        <v>3826</v>
      </c>
      <c r="R799" s="25">
        <f>ROUND(('NEW Reference'!K$6*List!$H799)+'NEW Reference'!K$7,0)</f>
        <v>3947</v>
      </c>
      <c r="S799" s="25">
        <f>ROUND(('NEW Reference'!L$6*List!$H799)+'NEW Reference'!L$7,0)</f>
        <v>4259</v>
      </c>
      <c r="T799" s="25">
        <f>ROUND(('NEW Reference'!M$6*List!$H799)+'NEW Reference'!M$7,0)</f>
        <v>5086</v>
      </c>
      <c r="U799" s="25">
        <f>ROUND(('NEW Reference'!N$6*List!$H799)+'NEW Reference'!N$7,0)</f>
        <v>20522</v>
      </c>
      <c r="V799" s="26">
        <f>ROUND(('NEW Reference'!O$6*List!$H799)+'NEW Reference'!O$7,0)</f>
        <v>763</v>
      </c>
      <c r="W799" s="26">
        <f>ROUND(('NEW Reference'!P$6*List!$H799)+'NEW Reference'!P$7,0)</f>
        <v>1075</v>
      </c>
      <c r="X799" s="26">
        <f>ROUND(('NEW Reference'!Q$6*List!$H799)+'NEW Reference'!Q$7,0)</f>
        <v>538</v>
      </c>
      <c r="Z799" s="3" t="str">
        <f t="shared" si="42"/>
        <v>SPENCER, Indiana</v>
      </c>
      <c r="AA799" s="79" t="s">
        <v>1148</v>
      </c>
      <c r="AB799" s="28" t="s">
        <v>91</v>
      </c>
      <c r="AC799" s="23" t="s">
        <v>1121</v>
      </c>
      <c r="AD799" s="29"/>
      <c r="AE799" s="20">
        <f t="shared" si="41"/>
        <v>0.85680000000000001</v>
      </c>
    </row>
    <row r="800" spans="1:31">
      <c r="A800" s="83">
        <v>15740</v>
      </c>
      <c r="B800" s="83">
        <v>18149</v>
      </c>
      <c r="C800" s="85">
        <v>99915</v>
      </c>
      <c r="D800" s="78" t="s">
        <v>121</v>
      </c>
      <c r="E800" s="79" t="s">
        <v>1149</v>
      </c>
      <c r="F800" s="34" t="s">
        <v>1121</v>
      </c>
      <c r="G800" s="24" t="s">
        <v>97</v>
      </c>
      <c r="H800" s="80">
        <f t="shared" si="40"/>
        <v>0.85680000000000001</v>
      </c>
      <c r="I800" s="25">
        <f>ROUND(('NEW Reference'!B$6*List!$H800)+'NEW Reference'!B$7,0)</f>
        <v>1175</v>
      </c>
      <c r="J800" s="25">
        <f>ROUND(('NEW Reference'!C$6*List!$H800)+'NEW Reference'!C$7,0)</f>
        <v>1753</v>
      </c>
      <c r="K800" s="25">
        <f>ROUND(('NEW Reference'!D$6*List!$H800)+'NEW Reference'!D$7,0)</f>
        <v>2100</v>
      </c>
      <c r="L800" s="25">
        <f>ROUND(('NEW Reference'!E$6*List!$H800)+'NEW Reference'!E$7,0)</f>
        <v>2596</v>
      </c>
      <c r="M800" s="25">
        <f>ROUND(('NEW Reference'!F$6*List!$H800)+'NEW Reference'!F$7,0)</f>
        <v>2705</v>
      </c>
      <c r="N800" s="25">
        <f>ROUND(('NEW Reference'!G$6*List!$H800)+'NEW Reference'!G$7,0)</f>
        <v>3062</v>
      </c>
      <c r="O800" s="25">
        <f>ROUND(('NEW Reference'!H$6*List!$H800)+'NEW Reference'!H$7,0)</f>
        <v>3179</v>
      </c>
      <c r="P800" s="25">
        <f>ROUND(('NEW Reference'!I$6*List!$H800)+'NEW Reference'!I$7,0)</f>
        <v>3304</v>
      </c>
      <c r="Q800" s="25">
        <f>ROUND(('NEW Reference'!J$6*List!$H800)+'NEW Reference'!J$7,0)</f>
        <v>3826</v>
      </c>
      <c r="R800" s="25">
        <f>ROUND(('NEW Reference'!K$6*List!$H800)+'NEW Reference'!K$7,0)</f>
        <v>3947</v>
      </c>
      <c r="S800" s="25">
        <f>ROUND(('NEW Reference'!L$6*List!$H800)+'NEW Reference'!L$7,0)</f>
        <v>4259</v>
      </c>
      <c r="T800" s="25">
        <f>ROUND(('NEW Reference'!M$6*List!$H800)+'NEW Reference'!M$7,0)</f>
        <v>5086</v>
      </c>
      <c r="U800" s="25">
        <f>ROUND(('NEW Reference'!N$6*List!$H800)+'NEW Reference'!N$7,0)</f>
        <v>20522</v>
      </c>
      <c r="V800" s="26">
        <f>ROUND(('NEW Reference'!O$6*List!$H800)+'NEW Reference'!O$7,0)</f>
        <v>763</v>
      </c>
      <c r="W800" s="26">
        <f>ROUND(('NEW Reference'!P$6*List!$H800)+'NEW Reference'!P$7,0)</f>
        <v>1075</v>
      </c>
      <c r="X800" s="26">
        <f>ROUND(('NEW Reference'!Q$6*List!$H800)+'NEW Reference'!Q$7,0)</f>
        <v>538</v>
      </c>
      <c r="Z800" s="3" t="str">
        <f t="shared" si="42"/>
        <v>STARKE, Indiana</v>
      </c>
      <c r="AA800" s="79" t="s">
        <v>1149</v>
      </c>
      <c r="AB800" s="28" t="s">
        <v>91</v>
      </c>
      <c r="AC800" s="30" t="s">
        <v>1121</v>
      </c>
      <c r="AD800" s="31"/>
      <c r="AE800" s="20">
        <f t="shared" si="41"/>
        <v>0.85680000000000001</v>
      </c>
    </row>
    <row r="801" spans="1:31">
      <c r="A801" s="83">
        <v>15750</v>
      </c>
      <c r="B801" s="83">
        <v>18151</v>
      </c>
      <c r="C801" s="85">
        <v>99915</v>
      </c>
      <c r="D801" s="78" t="s">
        <v>121</v>
      </c>
      <c r="E801" s="79" t="s">
        <v>1150</v>
      </c>
      <c r="F801" s="34" t="s">
        <v>1121</v>
      </c>
      <c r="G801" s="24" t="s">
        <v>97</v>
      </c>
      <c r="H801" s="80">
        <f t="shared" si="40"/>
        <v>0.85680000000000001</v>
      </c>
      <c r="I801" s="25">
        <f>ROUND(('NEW Reference'!B$6*List!$H801)+'NEW Reference'!B$7,0)</f>
        <v>1175</v>
      </c>
      <c r="J801" s="25">
        <f>ROUND(('NEW Reference'!C$6*List!$H801)+'NEW Reference'!C$7,0)</f>
        <v>1753</v>
      </c>
      <c r="K801" s="25">
        <f>ROUND(('NEW Reference'!D$6*List!$H801)+'NEW Reference'!D$7,0)</f>
        <v>2100</v>
      </c>
      <c r="L801" s="25">
        <f>ROUND(('NEW Reference'!E$6*List!$H801)+'NEW Reference'!E$7,0)</f>
        <v>2596</v>
      </c>
      <c r="M801" s="25">
        <f>ROUND(('NEW Reference'!F$6*List!$H801)+'NEW Reference'!F$7,0)</f>
        <v>2705</v>
      </c>
      <c r="N801" s="25">
        <f>ROUND(('NEW Reference'!G$6*List!$H801)+'NEW Reference'!G$7,0)</f>
        <v>3062</v>
      </c>
      <c r="O801" s="25">
        <f>ROUND(('NEW Reference'!H$6*List!$H801)+'NEW Reference'!H$7,0)</f>
        <v>3179</v>
      </c>
      <c r="P801" s="25">
        <f>ROUND(('NEW Reference'!I$6*List!$H801)+'NEW Reference'!I$7,0)</f>
        <v>3304</v>
      </c>
      <c r="Q801" s="25">
        <f>ROUND(('NEW Reference'!J$6*List!$H801)+'NEW Reference'!J$7,0)</f>
        <v>3826</v>
      </c>
      <c r="R801" s="25">
        <f>ROUND(('NEW Reference'!K$6*List!$H801)+'NEW Reference'!K$7,0)</f>
        <v>3947</v>
      </c>
      <c r="S801" s="25">
        <f>ROUND(('NEW Reference'!L$6*List!$H801)+'NEW Reference'!L$7,0)</f>
        <v>4259</v>
      </c>
      <c r="T801" s="25">
        <f>ROUND(('NEW Reference'!M$6*List!$H801)+'NEW Reference'!M$7,0)</f>
        <v>5086</v>
      </c>
      <c r="U801" s="25">
        <f>ROUND(('NEW Reference'!N$6*List!$H801)+'NEW Reference'!N$7,0)</f>
        <v>20522</v>
      </c>
      <c r="V801" s="26">
        <f>ROUND(('NEW Reference'!O$6*List!$H801)+'NEW Reference'!O$7,0)</f>
        <v>763</v>
      </c>
      <c r="W801" s="26">
        <f>ROUND(('NEW Reference'!P$6*List!$H801)+'NEW Reference'!P$7,0)</f>
        <v>1075</v>
      </c>
      <c r="X801" s="26">
        <f>ROUND(('NEW Reference'!Q$6*List!$H801)+'NEW Reference'!Q$7,0)</f>
        <v>538</v>
      </c>
      <c r="Z801" s="3" t="str">
        <f t="shared" si="42"/>
        <v>STEUBEN, Indiana</v>
      </c>
      <c r="AA801" s="79" t="s">
        <v>1150</v>
      </c>
      <c r="AB801" s="28" t="s">
        <v>91</v>
      </c>
      <c r="AC801" s="23" t="s">
        <v>1121</v>
      </c>
      <c r="AD801" s="29"/>
      <c r="AE801" s="20">
        <f t="shared" si="41"/>
        <v>0.85680000000000001</v>
      </c>
    </row>
    <row r="802" spans="1:31">
      <c r="A802" s="83">
        <v>15760</v>
      </c>
      <c r="B802" s="83">
        <v>18153</v>
      </c>
      <c r="C802" s="85">
        <v>45460</v>
      </c>
      <c r="D802" s="78" t="s">
        <v>907</v>
      </c>
      <c r="E802" s="79" t="s">
        <v>1151</v>
      </c>
      <c r="F802" s="33" t="s">
        <v>1121</v>
      </c>
      <c r="G802" s="24" t="s">
        <v>90</v>
      </c>
      <c r="H802" s="80">
        <f t="shared" si="40"/>
        <v>0.9194</v>
      </c>
      <c r="I802" s="25">
        <f>ROUND(('NEW Reference'!B$6*List!$H802)+'NEW Reference'!B$7,0)</f>
        <v>1237</v>
      </c>
      <c r="J802" s="25">
        <f>ROUND(('NEW Reference'!C$6*List!$H802)+'NEW Reference'!C$7,0)</f>
        <v>1845</v>
      </c>
      <c r="K802" s="25">
        <f>ROUND(('NEW Reference'!D$6*List!$H802)+'NEW Reference'!D$7,0)</f>
        <v>2210</v>
      </c>
      <c r="L802" s="25">
        <f>ROUND(('NEW Reference'!E$6*List!$H802)+'NEW Reference'!E$7,0)</f>
        <v>2733</v>
      </c>
      <c r="M802" s="25">
        <f>ROUND(('NEW Reference'!F$6*List!$H802)+'NEW Reference'!F$7,0)</f>
        <v>2847</v>
      </c>
      <c r="N802" s="25">
        <f>ROUND(('NEW Reference'!G$6*List!$H802)+'NEW Reference'!G$7,0)</f>
        <v>3223</v>
      </c>
      <c r="O802" s="25">
        <f>ROUND(('NEW Reference'!H$6*List!$H802)+'NEW Reference'!H$7,0)</f>
        <v>3346</v>
      </c>
      <c r="P802" s="25">
        <f>ROUND(('NEW Reference'!I$6*List!$H802)+'NEW Reference'!I$7,0)</f>
        <v>3477</v>
      </c>
      <c r="Q802" s="25">
        <f>ROUND(('NEW Reference'!J$6*List!$H802)+'NEW Reference'!J$7,0)</f>
        <v>4027</v>
      </c>
      <c r="R802" s="25">
        <f>ROUND(('NEW Reference'!K$6*List!$H802)+'NEW Reference'!K$7,0)</f>
        <v>4154</v>
      </c>
      <c r="S802" s="25">
        <f>ROUND(('NEW Reference'!L$6*List!$H802)+'NEW Reference'!L$7,0)</f>
        <v>4482</v>
      </c>
      <c r="T802" s="25">
        <f>ROUND(('NEW Reference'!M$6*List!$H802)+'NEW Reference'!M$7,0)</f>
        <v>5353</v>
      </c>
      <c r="U802" s="25">
        <f>ROUND(('NEW Reference'!N$6*List!$H802)+'NEW Reference'!N$7,0)</f>
        <v>21600</v>
      </c>
      <c r="V802" s="26">
        <f>ROUND(('NEW Reference'!O$6*List!$H802)+'NEW Reference'!O$7,0)</f>
        <v>803</v>
      </c>
      <c r="W802" s="26">
        <f>ROUND(('NEW Reference'!P$6*List!$H802)+'NEW Reference'!P$7,0)</f>
        <v>1132</v>
      </c>
      <c r="X802" s="26">
        <f>ROUND(('NEW Reference'!Q$6*List!$H802)+'NEW Reference'!Q$7,0)</f>
        <v>566</v>
      </c>
      <c r="Z802" s="3" t="str">
        <f t="shared" si="42"/>
        <v>SULLIVAN, Indiana</v>
      </c>
      <c r="AA802" s="79" t="s">
        <v>1151</v>
      </c>
      <c r="AB802" s="28" t="s">
        <v>91</v>
      </c>
      <c r="AC802" s="30" t="s">
        <v>1121</v>
      </c>
      <c r="AD802" s="31"/>
      <c r="AE802" s="20">
        <f t="shared" si="41"/>
        <v>0.9194</v>
      </c>
    </row>
    <row r="803" spans="1:31">
      <c r="A803" s="83">
        <v>15770</v>
      </c>
      <c r="B803" s="83">
        <v>18155</v>
      </c>
      <c r="C803" s="85">
        <v>99915</v>
      </c>
      <c r="D803" s="78" t="s">
        <v>121</v>
      </c>
      <c r="E803" s="79" t="s">
        <v>1152</v>
      </c>
      <c r="F803" s="34" t="s">
        <v>1121</v>
      </c>
      <c r="G803" s="24" t="s">
        <v>97</v>
      </c>
      <c r="H803" s="80">
        <f t="shared" si="40"/>
        <v>0.85680000000000001</v>
      </c>
      <c r="I803" s="25">
        <f>ROUND(('NEW Reference'!B$6*List!$H803)+'NEW Reference'!B$7,0)</f>
        <v>1175</v>
      </c>
      <c r="J803" s="25">
        <f>ROUND(('NEW Reference'!C$6*List!$H803)+'NEW Reference'!C$7,0)</f>
        <v>1753</v>
      </c>
      <c r="K803" s="25">
        <f>ROUND(('NEW Reference'!D$6*List!$H803)+'NEW Reference'!D$7,0)</f>
        <v>2100</v>
      </c>
      <c r="L803" s="25">
        <f>ROUND(('NEW Reference'!E$6*List!$H803)+'NEW Reference'!E$7,0)</f>
        <v>2596</v>
      </c>
      <c r="M803" s="25">
        <f>ROUND(('NEW Reference'!F$6*List!$H803)+'NEW Reference'!F$7,0)</f>
        <v>2705</v>
      </c>
      <c r="N803" s="25">
        <f>ROUND(('NEW Reference'!G$6*List!$H803)+'NEW Reference'!G$7,0)</f>
        <v>3062</v>
      </c>
      <c r="O803" s="25">
        <f>ROUND(('NEW Reference'!H$6*List!$H803)+'NEW Reference'!H$7,0)</f>
        <v>3179</v>
      </c>
      <c r="P803" s="25">
        <f>ROUND(('NEW Reference'!I$6*List!$H803)+'NEW Reference'!I$7,0)</f>
        <v>3304</v>
      </c>
      <c r="Q803" s="25">
        <f>ROUND(('NEW Reference'!J$6*List!$H803)+'NEW Reference'!J$7,0)</f>
        <v>3826</v>
      </c>
      <c r="R803" s="25">
        <f>ROUND(('NEW Reference'!K$6*List!$H803)+'NEW Reference'!K$7,0)</f>
        <v>3947</v>
      </c>
      <c r="S803" s="25">
        <f>ROUND(('NEW Reference'!L$6*List!$H803)+'NEW Reference'!L$7,0)</f>
        <v>4259</v>
      </c>
      <c r="T803" s="25">
        <f>ROUND(('NEW Reference'!M$6*List!$H803)+'NEW Reference'!M$7,0)</f>
        <v>5086</v>
      </c>
      <c r="U803" s="25">
        <f>ROUND(('NEW Reference'!N$6*List!$H803)+'NEW Reference'!N$7,0)</f>
        <v>20522</v>
      </c>
      <c r="V803" s="26">
        <f>ROUND(('NEW Reference'!O$6*List!$H803)+'NEW Reference'!O$7,0)</f>
        <v>763</v>
      </c>
      <c r="W803" s="26">
        <f>ROUND(('NEW Reference'!P$6*List!$H803)+'NEW Reference'!P$7,0)</f>
        <v>1075</v>
      </c>
      <c r="X803" s="26">
        <f>ROUND(('NEW Reference'!Q$6*List!$H803)+'NEW Reference'!Q$7,0)</f>
        <v>538</v>
      </c>
      <c r="Z803" s="3" t="str">
        <f t="shared" si="42"/>
        <v>SWITZERLAND, Indiana</v>
      </c>
      <c r="AA803" s="79" t="s">
        <v>1152</v>
      </c>
      <c r="AB803" s="28" t="s">
        <v>91</v>
      </c>
      <c r="AC803" s="30" t="s">
        <v>1121</v>
      </c>
      <c r="AD803" s="31"/>
      <c r="AE803" s="20">
        <f t="shared" si="41"/>
        <v>0.85680000000000001</v>
      </c>
    </row>
    <row r="804" spans="1:31">
      <c r="A804" s="83">
        <v>15780</v>
      </c>
      <c r="B804" s="83">
        <v>18157</v>
      </c>
      <c r="C804" s="85">
        <v>29200</v>
      </c>
      <c r="D804" s="78" t="s">
        <v>608</v>
      </c>
      <c r="E804" s="79" t="s">
        <v>1153</v>
      </c>
      <c r="F804" s="33" t="s">
        <v>1121</v>
      </c>
      <c r="G804" s="24" t="s">
        <v>90</v>
      </c>
      <c r="H804" s="80">
        <f t="shared" si="40"/>
        <v>1.0127999999999999</v>
      </c>
      <c r="I804" s="25">
        <f>ROUND(('NEW Reference'!B$6*List!$H804)+'NEW Reference'!B$7,0)</f>
        <v>1329</v>
      </c>
      <c r="J804" s="25">
        <f>ROUND(('NEW Reference'!C$6*List!$H804)+'NEW Reference'!C$7,0)</f>
        <v>1982</v>
      </c>
      <c r="K804" s="25">
        <f>ROUND(('NEW Reference'!D$6*List!$H804)+'NEW Reference'!D$7,0)</f>
        <v>2375</v>
      </c>
      <c r="L804" s="25">
        <f>ROUND(('NEW Reference'!E$6*List!$H804)+'NEW Reference'!E$7,0)</f>
        <v>2936</v>
      </c>
      <c r="M804" s="25">
        <f>ROUND(('NEW Reference'!F$6*List!$H804)+'NEW Reference'!F$7,0)</f>
        <v>3059</v>
      </c>
      <c r="N804" s="25">
        <f>ROUND(('NEW Reference'!G$6*List!$H804)+'NEW Reference'!G$7,0)</f>
        <v>3463</v>
      </c>
      <c r="O804" s="25">
        <f>ROUND(('NEW Reference'!H$6*List!$H804)+'NEW Reference'!H$7,0)</f>
        <v>3595</v>
      </c>
      <c r="P804" s="25">
        <f>ROUND(('NEW Reference'!I$6*List!$H804)+'NEW Reference'!I$7,0)</f>
        <v>3736</v>
      </c>
      <c r="Q804" s="25">
        <f>ROUND(('NEW Reference'!J$6*List!$H804)+'NEW Reference'!J$7,0)</f>
        <v>4327</v>
      </c>
      <c r="R804" s="25">
        <f>ROUND(('NEW Reference'!K$6*List!$H804)+'NEW Reference'!K$7,0)</f>
        <v>4463</v>
      </c>
      <c r="S804" s="25">
        <f>ROUND(('NEW Reference'!L$6*List!$H804)+'NEW Reference'!L$7,0)</f>
        <v>4816</v>
      </c>
      <c r="T804" s="25">
        <f>ROUND(('NEW Reference'!M$6*List!$H804)+'NEW Reference'!M$7,0)</f>
        <v>5752</v>
      </c>
      <c r="U804" s="25">
        <f>ROUND(('NEW Reference'!N$6*List!$H804)+'NEW Reference'!N$7,0)</f>
        <v>23208</v>
      </c>
      <c r="V804" s="26">
        <f>ROUND(('NEW Reference'!O$6*List!$H804)+'NEW Reference'!O$7,0)</f>
        <v>863</v>
      </c>
      <c r="W804" s="26">
        <f>ROUND(('NEW Reference'!P$6*List!$H804)+'NEW Reference'!P$7,0)</f>
        <v>1216</v>
      </c>
      <c r="X804" s="26">
        <f>ROUND(('NEW Reference'!Q$6*List!$H804)+'NEW Reference'!Q$7,0)</f>
        <v>608</v>
      </c>
      <c r="Z804" s="3" t="str">
        <f t="shared" si="42"/>
        <v>TIPPECANOE, Indiana</v>
      </c>
      <c r="AA804" s="79" t="s">
        <v>1153</v>
      </c>
      <c r="AB804" s="28" t="s">
        <v>91</v>
      </c>
      <c r="AC804" s="30" t="s">
        <v>1121</v>
      </c>
      <c r="AD804" s="31"/>
      <c r="AE804" s="20">
        <f t="shared" si="41"/>
        <v>1.0127999999999999</v>
      </c>
    </row>
    <row r="805" spans="1:31">
      <c r="A805" s="83">
        <v>15790</v>
      </c>
      <c r="B805" s="83">
        <v>18159</v>
      </c>
      <c r="C805" s="85">
        <v>26900</v>
      </c>
      <c r="D805" s="78" t="s">
        <v>538</v>
      </c>
      <c r="E805" s="79" t="s">
        <v>1154</v>
      </c>
      <c r="F805" s="34" t="s">
        <v>1121</v>
      </c>
      <c r="G805" s="24" t="s">
        <v>97</v>
      </c>
      <c r="H805" s="80">
        <f t="shared" si="40"/>
        <v>1.0059</v>
      </c>
      <c r="I805" s="25">
        <f>ROUND(('NEW Reference'!B$6*List!$H805)+'NEW Reference'!B$7,0)</f>
        <v>1322</v>
      </c>
      <c r="J805" s="25">
        <f>ROUND(('NEW Reference'!C$6*List!$H805)+'NEW Reference'!C$7,0)</f>
        <v>1972</v>
      </c>
      <c r="K805" s="25">
        <f>ROUND(('NEW Reference'!D$6*List!$H805)+'NEW Reference'!D$7,0)</f>
        <v>2363</v>
      </c>
      <c r="L805" s="25">
        <f>ROUND(('NEW Reference'!E$6*List!$H805)+'NEW Reference'!E$7,0)</f>
        <v>2921</v>
      </c>
      <c r="M805" s="25">
        <f>ROUND(('NEW Reference'!F$6*List!$H805)+'NEW Reference'!F$7,0)</f>
        <v>3043</v>
      </c>
      <c r="N805" s="25">
        <f>ROUND(('NEW Reference'!G$6*List!$H805)+'NEW Reference'!G$7,0)</f>
        <v>3445</v>
      </c>
      <c r="O805" s="25">
        <f>ROUND(('NEW Reference'!H$6*List!$H805)+'NEW Reference'!H$7,0)</f>
        <v>3577</v>
      </c>
      <c r="P805" s="25">
        <f>ROUND(('NEW Reference'!I$6*List!$H805)+'NEW Reference'!I$7,0)</f>
        <v>3717</v>
      </c>
      <c r="Q805" s="25">
        <f>ROUND(('NEW Reference'!J$6*List!$H805)+'NEW Reference'!J$7,0)</f>
        <v>4305</v>
      </c>
      <c r="R805" s="25">
        <f>ROUND(('NEW Reference'!K$6*List!$H805)+'NEW Reference'!K$7,0)</f>
        <v>4440</v>
      </c>
      <c r="S805" s="25">
        <f>ROUND(('NEW Reference'!L$6*List!$H805)+'NEW Reference'!L$7,0)</f>
        <v>4791</v>
      </c>
      <c r="T805" s="25">
        <f>ROUND(('NEW Reference'!M$6*List!$H805)+'NEW Reference'!M$7,0)</f>
        <v>5722</v>
      </c>
      <c r="U805" s="25">
        <f>ROUND(('NEW Reference'!N$6*List!$H805)+'NEW Reference'!N$7,0)</f>
        <v>23089</v>
      </c>
      <c r="V805" s="26">
        <f>ROUND(('NEW Reference'!O$6*List!$H805)+'NEW Reference'!O$7,0)</f>
        <v>858</v>
      </c>
      <c r="W805" s="26">
        <f>ROUND(('NEW Reference'!P$6*List!$H805)+'NEW Reference'!P$7,0)</f>
        <v>1210</v>
      </c>
      <c r="X805" s="26">
        <f>ROUND(('NEW Reference'!Q$6*List!$H805)+'NEW Reference'!Q$7,0)</f>
        <v>605</v>
      </c>
      <c r="Z805" s="3" t="str">
        <f t="shared" si="42"/>
        <v>TIPTON, Indiana</v>
      </c>
      <c r="AA805" s="79" t="s">
        <v>1154</v>
      </c>
      <c r="AB805" s="28" t="s">
        <v>91</v>
      </c>
      <c r="AC805" s="23" t="s">
        <v>1121</v>
      </c>
      <c r="AD805" s="29"/>
      <c r="AE805" s="20">
        <f t="shared" si="41"/>
        <v>1.0059</v>
      </c>
    </row>
    <row r="806" spans="1:31">
      <c r="A806" s="83">
        <v>15800</v>
      </c>
      <c r="B806" s="83">
        <v>18161</v>
      </c>
      <c r="C806" s="85">
        <v>99915</v>
      </c>
      <c r="D806" s="78" t="s">
        <v>121</v>
      </c>
      <c r="E806" s="79" t="s">
        <v>455</v>
      </c>
      <c r="F806" s="33" t="s">
        <v>1121</v>
      </c>
      <c r="G806" s="24" t="s">
        <v>90</v>
      </c>
      <c r="H806" s="80">
        <f t="shared" si="40"/>
        <v>0.85680000000000001</v>
      </c>
      <c r="I806" s="25">
        <f>ROUND(('NEW Reference'!B$6*List!$H806)+'NEW Reference'!B$7,0)</f>
        <v>1175</v>
      </c>
      <c r="J806" s="25">
        <f>ROUND(('NEW Reference'!C$6*List!$H806)+'NEW Reference'!C$7,0)</f>
        <v>1753</v>
      </c>
      <c r="K806" s="25">
        <f>ROUND(('NEW Reference'!D$6*List!$H806)+'NEW Reference'!D$7,0)</f>
        <v>2100</v>
      </c>
      <c r="L806" s="25">
        <f>ROUND(('NEW Reference'!E$6*List!$H806)+'NEW Reference'!E$7,0)</f>
        <v>2596</v>
      </c>
      <c r="M806" s="25">
        <f>ROUND(('NEW Reference'!F$6*List!$H806)+'NEW Reference'!F$7,0)</f>
        <v>2705</v>
      </c>
      <c r="N806" s="25">
        <f>ROUND(('NEW Reference'!G$6*List!$H806)+'NEW Reference'!G$7,0)</f>
        <v>3062</v>
      </c>
      <c r="O806" s="25">
        <f>ROUND(('NEW Reference'!H$6*List!$H806)+'NEW Reference'!H$7,0)</f>
        <v>3179</v>
      </c>
      <c r="P806" s="25">
        <f>ROUND(('NEW Reference'!I$6*List!$H806)+'NEW Reference'!I$7,0)</f>
        <v>3304</v>
      </c>
      <c r="Q806" s="25">
        <f>ROUND(('NEW Reference'!J$6*List!$H806)+'NEW Reference'!J$7,0)</f>
        <v>3826</v>
      </c>
      <c r="R806" s="25">
        <f>ROUND(('NEW Reference'!K$6*List!$H806)+'NEW Reference'!K$7,0)</f>
        <v>3947</v>
      </c>
      <c r="S806" s="25">
        <f>ROUND(('NEW Reference'!L$6*List!$H806)+'NEW Reference'!L$7,0)</f>
        <v>4259</v>
      </c>
      <c r="T806" s="25">
        <f>ROUND(('NEW Reference'!M$6*List!$H806)+'NEW Reference'!M$7,0)</f>
        <v>5086</v>
      </c>
      <c r="U806" s="25">
        <f>ROUND(('NEW Reference'!N$6*List!$H806)+'NEW Reference'!N$7,0)</f>
        <v>20522</v>
      </c>
      <c r="V806" s="26">
        <f>ROUND(('NEW Reference'!O$6*List!$H806)+'NEW Reference'!O$7,0)</f>
        <v>763</v>
      </c>
      <c r="W806" s="26">
        <f>ROUND(('NEW Reference'!P$6*List!$H806)+'NEW Reference'!P$7,0)</f>
        <v>1075</v>
      </c>
      <c r="X806" s="26">
        <f>ROUND(('NEW Reference'!Q$6*List!$H806)+'NEW Reference'!Q$7,0)</f>
        <v>538</v>
      </c>
      <c r="Z806" s="3" t="str">
        <f t="shared" si="42"/>
        <v>UNION, Indiana</v>
      </c>
      <c r="AA806" s="79" t="s">
        <v>455</v>
      </c>
      <c r="AB806" s="28" t="s">
        <v>91</v>
      </c>
      <c r="AC806" s="23" t="s">
        <v>1121</v>
      </c>
      <c r="AD806" s="29"/>
      <c r="AE806" s="20">
        <f t="shared" si="41"/>
        <v>0.85680000000000001</v>
      </c>
    </row>
    <row r="807" spans="1:31">
      <c r="A807" s="83">
        <v>15810</v>
      </c>
      <c r="B807" s="83">
        <v>18163</v>
      </c>
      <c r="C807" s="85">
        <v>21780</v>
      </c>
      <c r="D807" s="78" t="s">
        <v>431</v>
      </c>
      <c r="E807" s="79" t="s">
        <v>1155</v>
      </c>
      <c r="F807" s="33" t="s">
        <v>1121</v>
      </c>
      <c r="G807" s="24" t="s">
        <v>90</v>
      </c>
      <c r="H807" s="80">
        <f t="shared" si="40"/>
        <v>0.97640000000000005</v>
      </c>
      <c r="I807" s="25">
        <f>ROUND(('NEW Reference'!B$6*List!$H807)+'NEW Reference'!B$7,0)</f>
        <v>1293</v>
      </c>
      <c r="J807" s="25">
        <f>ROUND(('NEW Reference'!C$6*List!$H807)+'NEW Reference'!C$7,0)</f>
        <v>1928</v>
      </c>
      <c r="K807" s="25">
        <f>ROUND(('NEW Reference'!D$6*List!$H807)+'NEW Reference'!D$7,0)</f>
        <v>2311</v>
      </c>
      <c r="L807" s="25">
        <f>ROUND(('NEW Reference'!E$6*List!$H807)+'NEW Reference'!E$7,0)</f>
        <v>2857</v>
      </c>
      <c r="M807" s="25">
        <f>ROUND(('NEW Reference'!F$6*List!$H807)+'NEW Reference'!F$7,0)</f>
        <v>2976</v>
      </c>
      <c r="N807" s="25">
        <f>ROUND(('NEW Reference'!G$6*List!$H807)+'NEW Reference'!G$7,0)</f>
        <v>3369</v>
      </c>
      <c r="O807" s="25">
        <f>ROUND(('NEW Reference'!H$6*List!$H807)+'NEW Reference'!H$7,0)</f>
        <v>3498</v>
      </c>
      <c r="P807" s="25">
        <f>ROUND(('NEW Reference'!I$6*List!$H807)+'NEW Reference'!I$7,0)</f>
        <v>3635</v>
      </c>
      <c r="Q807" s="25">
        <f>ROUND(('NEW Reference'!J$6*List!$H807)+'NEW Reference'!J$7,0)</f>
        <v>4210</v>
      </c>
      <c r="R807" s="25">
        <f>ROUND(('NEW Reference'!K$6*List!$H807)+'NEW Reference'!K$7,0)</f>
        <v>4343</v>
      </c>
      <c r="S807" s="25">
        <f>ROUND(('NEW Reference'!L$6*List!$H807)+'NEW Reference'!L$7,0)</f>
        <v>4686</v>
      </c>
      <c r="T807" s="25">
        <f>ROUND(('NEW Reference'!M$6*List!$H807)+'NEW Reference'!M$7,0)</f>
        <v>5596</v>
      </c>
      <c r="U807" s="25">
        <f>ROUND(('NEW Reference'!N$6*List!$H807)+'NEW Reference'!N$7,0)</f>
        <v>22581</v>
      </c>
      <c r="V807" s="26">
        <f>ROUND(('NEW Reference'!O$6*List!$H807)+'NEW Reference'!O$7,0)</f>
        <v>839</v>
      </c>
      <c r="W807" s="26">
        <f>ROUND(('NEW Reference'!P$6*List!$H807)+'NEW Reference'!P$7,0)</f>
        <v>1183</v>
      </c>
      <c r="X807" s="26">
        <f>ROUND(('NEW Reference'!Q$6*List!$H807)+'NEW Reference'!Q$7,0)</f>
        <v>591</v>
      </c>
      <c r="Z807" s="3" t="str">
        <f t="shared" si="42"/>
        <v>VANDERBURGH, Indiana</v>
      </c>
      <c r="AA807" s="79" t="s">
        <v>1155</v>
      </c>
      <c r="AB807" s="28" t="s">
        <v>91</v>
      </c>
      <c r="AC807" s="30" t="s">
        <v>1121</v>
      </c>
      <c r="AD807" s="31"/>
      <c r="AE807" s="20">
        <f t="shared" si="41"/>
        <v>0.97640000000000005</v>
      </c>
    </row>
    <row r="808" spans="1:31">
      <c r="A808" s="83">
        <v>15820</v>
      </c>
      <c r="B808" s="83">
        <v>18165</v>
      </c>
      <c r="C808" s="85">
        <v>45460</v>
      </c>
      <c r="D808" s="78" t="s">
        <v>907</v>
      </c>
      <c r="E808" s="79" t="s">
        <v>1156</v>
      </c>
      <c r="F808" s="33" t="s">
        <v>1121</v>
      </c>
      <c r="G808" s="24" t="s">
        <v>90</v>
      </c>
      <c r="H808" s="80">
        <f t="shared" si="40"/>
        <v>0.9194</v>
      </c>
      <c r="I808" s="25">
        <f>ROUND(('NEW Reference'!B$6*List!$H808)+'NEW Reference'!B$7,0)</f>
        <v>1237</v>
      </c>
      <c r="J808" s="25">
        <f>ROUND(('NEW Reference'!C$6*List!$H808)+'NEW Reference'!C$7,0)</f>
        <v>1845</v>
      </c>
      <c r="K808" s="25">
        <f>ROUND(('NEW Reference'!D$6*List!$H808)+'NEW Reference'!D$7,0)</f>
        <v>2210</v>
      </c>
      <c r="L808" s="25">
        <f>ROUND(('NEW Reference'!E$6*List!$H808)+'NEW Reference'!E$7,0)</f>
        <v>2733</v>
      </c>
      <c r="M808" s="25">
        <f>ROUND(('NEW Reference'!F$6*List!$H808)+'NEW Reference'!F$7,0)</f>
        <v>2847</v>
      </c>
      <c r="N808" s="25">
        <f>ROUND(('NEW Reference'!G$6*List!$H808)+'NEW Reference'!G$7,0)</f>
        <v>3223</v>
      </c>
      <c r="O808" s="25">
        <f>ROUND(('NEW Reference'!H$6*List!$H808)+'NEW Reference'!H$7,0)</f>
        <v>3346</v>
      </c>
      <c r="P808" s="25">
        <f>ROUND(('NEW Reference'!I$6*List!$H808)+'NEW Reference'!I$7,0)</f>
        <v>3477</v>
      </c>
      <c r="Q808" s="25">
        <f>ROUND(('NEW Reference'!J$6*List!$H808)+'NEW Reference'!J$7,0)</f>
        <v>4027</v>
      </c>
      <c r="R808" s="25">
        <f>ROUND(('NEW Reference'!K$6*List!$H808)+'NEW Reference'!K$7,0)</f>
        <v>4154</v>
      </c>
      <c r="S808" s="25">
        <f>ROUND(('NEW Reference'!L$6*List!$H808)+'NEW Reference'!L$7,0)</f>
        <v>4482</v>
      </c>
      <c r="T808" s="25">
        <f>ROUND(('NEW Reference'!M$6*List!$H808)+'NEW Reference'!M$7,0)</f>
        <v>5353</v>
      </c>
      <c r="U808" s="25">
        <f>ROUND(('NEW Reference'!N$6*List!$H808)+'NEW Reference'!N$7,0)</f>
        <v>21600</v>
      </c>
      <c r="V808" s="26">
        <f>ROUND(('NEW Reference'!O$6*List!$H808)+'NEW Reference'!O$7,0)</f>
        <v>803</v>
      </c>
      <c r="W808" s="26">
        <f>ROUND(('NEW Reference'!P$6*List!$H808)+'NEW Reference'!P$7,0)</f>
        <v>1132</v>
      </c>
      <c r="X808" s="26">
        <f>ROUND(('NEW Reference'!Q$6*List!$H808)+'NEW Reference'!Q$7,0)</f>
        <v>566</v>
      </c>
      <c r="Z808" s="3" t="str">
        <f t="shared" si="42"/>
        <v>VERMILLION, Indiana</v>
      </c>
      <c r="AA808" s="79" t="s">
        <v>1156</v>
      </c>
      <c r="AB808" s="28" t="s">
        <v>91</v>
      </c>
      <c r="AC808" s="23" t="s">
        <v>1121</v>
      </c>
      <c r="AD808" s="29"/>
      <c r="AE808" s="20">
        <f t="shared" si="41"/>
        <v>0.9194</v>
      </c>
    </row>
    <row r="809" spans="1:31">
      <c r="A809" s="83">
        <v>15830</v>
      </c>
      <c r="B809" s="83">
        <v>18167</v>
      </c>
      <c r="C809" s="85">
        <v>45460</v>
      </c>
      <c r="D809" s="78" t="s">
        <v>907</v>
      </c>
      <c r="E809" s="79" t="s">
        <v>1157</v>
      </c>
      <c r="F809" s="33" t="s">
        <v>1121</v>
      </c>
      <c r="G809" s="24" t="s">
        <v>90</v>
      </c>
      <c r="H809" s="80">
        <f t="shared" si="40"/>
        <v>0.9194</v>
      </c>
      <c r="I809" s="25">
        <f>ROUND(('NEW Reference'!B$6*List!$H809)+'NEW Reference'!B$7,0)</f>
        <v>1237</v>
      </c>
      <c r="J809" s="25">
        <f>ROUND(('NEW Reference'!C$6*List!$H809)+'NEW Reference'!C$7,0)</f>
        <v>1845</v>
      </c>
      <c r="K809" s="25">
        <f>ROUND(('NEW Reference'!D$6*List!$H809)+'NEW Reference'!D$7,0)</f>
        <v>2210</v>
      </c>
      <c r="L809" s="25">
        <f>ROUND(('NEW Reference'!E$6*List!$H809)+'NEW Reference'!E$7,0)</f>
        <v>2733</v>
      </c>
      <c r="M809" s="25">
        <f>ROUND(('NEW Reference'!F$6*List!$H809)+'NEW Reference'!F$7,0)</f>
        <v>2847</v>
      </c>
      <c r="N809" s="25">
        <f>ROUND(('NEW Reference'!G$6*List!$H809)+'NEW Reference'!G$7,0)</f>
        <v>3223</v>
      </c>
      <c r="O809" s="25">
        <f>ROUND(('NEW Reference'!H$6*List!$H809)+'NEW Reference'!H$7,0)</f>
        <v>3346</v>
      </c>
      <c r="P809" s="25">
        <f>ROUND(('NEW Reference'!I$6*List!$H809)+'NEW Reference'!I$7,0)</f>
        <v>3477</v>
      </c>
      <c r="Q809" s="25">
        <f>ROUND(('NEW Reference'!J$6*List!$H809)+'NEW Reference'!J$7,0)</f>
        <v>4027</v>
      </c>
      <c r="R809" s="25">
        <f>ROUND(('NEW Reference'!K$6*List!$H809)+'NEW Reference'!K$7,0)</f>
        <v>4154</v>
      </c>
      <c r="S809" s="25">
        <f>ROUND(('NEW Reference'!L$6*List!$H809)+'NEW Reference'!L$7,0)</f>
        <v>4482</v>
      </c>
      <c r="T809" s="25">
        <f>ROUND(('NEW Reference'!M$6*List!$H809)+'NEW Reference'!M$7,0)</f>
        <v>5353</v>
      </c>
      <c r="U809" s="25">
        <f>ROUND(('NEW Reference'!N$6*List!$H809)+'NEW Reference'!N$7,0)</f>
        <v>21600</v>
      </c>
      <c r="V809" s="26">
        <f>ROUND(('NEW Reference'!O$6*List!$H809)+'NEW Reference'!O$7,0)</f>
        <v>803</v>
      </c>
      <c r="W809" s="26">
        <f>ROUND(('NEW Reference'!P$6*List!$H809)+'NEW Reference'!P$7,0)</f>
        <v>1132</v>
      </c>
      <c r="X809" s="26">
        <f>ROUND(('NEW Reference'!Q$6*List!$H809)+'NEW Reference'!Q$7,0)</f>
        <v>566</v>
      </c>
      <c r="Z809" s="3" t="str">
        <f t="shared" si="42"/>
        <v>VIGO, Indiana</v>
      </c>
      <c r="AA809" s="79" t="s">
        <v>1157</v>
      </c>
      <c r="AB809" s="28" t="s">
        <v>91</v>
      </c>
      <c r="AC809" s="30" t="s">
        <v>1121</v>
      </c>
      <c r="AD809" s="31"/>
      <c r="AE809" s="20">
        <f t="shared" si="41"/>
        <v>0.9194</v>
      </c>
    </row>
    <row r="810" spans="1:31">
      <c r="A810" s="83">
        <v>15840</v>
      </c>
      <c r="B810" s="83">
        <v>18169</v>
      </c>
      <c r="C810" s="85">
        <v>99915</v>
      </c>
      <c r="D810" s="78" t="s">
        <v>121</v>
      </c>
      <c r="E810" s="79" t="s">
        <v>1115</v>
      </c>
      <c r="F810" s="34" t="s">
        <v>1121</v>
      </c>
      <c r="G810" s="24" t="s">
        <v>97</v>
      </c>
      <c r="H810" s="80">
        <f t="shared" si="40"/>
        <v>0.85680000000000001</v>
      </c>
      <c r="I810" s="25">
        <f>ROUND(('NEW Reference'!B$6*List!$H810)+'NEW Reference'!B$7,0)</f>
        <v>1175</v>
      </c>
      <c r="J810" s="25">
        <f>ROUND(('NEW Reference'!C$6*List!$H810)+'NEW Reference'!C$7,0)</f>
        <v>1753</v>
      </c>
      <c r="K810" s="25">
        <f>ROUND(('NEW Reference'!D$6*List!$H810)+'NEW Reference'!D$7,0)</f>
        <v>2100</v>
      </c>
      <c r="L810" s="25">
        <f>ROUND(('NEW Reference'!E$6*List!$H810)+'NEW Reference'!E$7,0)</f>
        <v>2596</v>
      </c>
      <c r="M810" s="25">
        <f>ROUND(('NEW Reference'!F$6*List!$H810)+'NEW Reference'!F$7,0)</f>
        <v>2705</v>
      </c>
      <c r="N810" s="25">
        <f>ROUND(('NEW Reference'!G$6*List!$H810)+'NEW Reference'!G$7,0)</f>
        <v>3062</v>
      </c>
      <c r="O810" s="25">
        <f>ROUND(('NEW Reference'!H$6*List!$H810)+'NEW Reference'!H$7,0)</f>
        <v>3179</v>
      </c>
      <c r="P810" s="25">
        <f>ROUND(('NEW Reference'!I$6*List!$H810)+'NEW Reference'!I$7,0)</f>
        <v>3304</v>
      </c>
      <c r="Q810" s="25">
        <f>ROUND(('NEW Reference'!J$6*List!$H810)+'NEW Reference'!J$7,0)</f>
        <v>3826</v>
      </c>
      <c r="R810" s="25">
        <f>ROUND(('NEW Reference'!K$6*List!$H810)+'NEW Reference'!K$7,0)</f>
        <v>3947</v>
      </c>
      <c r="S810" s="25">
        <f>ROUND(('NEW Reference'!L$6*List!$H810)+'NEW Reference'!L$7,0)</f>
        <v>4259</v>
      </c>
      <c r="T810" s="25">
        <f>ROUND(('NEW Reference'!M$6*List!$H810)+'NEW Reference'!M$7,0)</f>
        <v>5086</v>
      </c>
      <c r="U810" s="25">
        <f>ROUND(('NEW Reference'!N$6*List!$H810)+'NEW Reference'!N$7,0)</f>
        <v>20522</v>
      </c>
      <c r="V810" s="26">
        <f>ROUND(('NEW Reference'!O$6*List!$H810)+'NEW Reference'!O$7,0)</f>
        <v>763</v>
      </c>
      <c r="W810" s="26">
        <f>ROUND(('NEW Reference'!P$6*List!$H810)+'NEW Reference'!P$7,0)</f>
        <v>1075</v>
      </c>
      <c r="X810" s="26">
        <f>ROUND(('NEW Reference'!Q$6*List!$H810)+'NEW Reference'!Q$7,0)</f>
        <v>538</v>
      </c>
      <c r="Z810" s="3" t="str">
        <f t="shared" si="42"/>
        <v>WABASH, Indiana</v>
      </c>
      <c r="AA810" s="79" t="s">
        <v>1115</v>
      </c>
      <c r="AB810" s="28" t="s">
        <v>91</v>
      </c>
      <c r="AC810" s="30" t="s">
        <v>1121</v>
      </c>
      <c r="AD810" s="31"/>
      <c r="AE810" s="20">
        <f t="shared" si="41"/>
        <v>0.85680000000000001</v>
      </c>
    </row>
    <row r="811" spans="1:31">
      <c r="A811" s="83">
        <v>15850</v>
      </c>
      <c r="B811" s="83">
        <v>18171</v>
      </c>
      <c r="C811" s="85">
        <v>29200</v>
      </c>
      <c r="D811" s="78" t="s">
        <v>608</v>
      </c>
      <c r="E811" s="79" t="s">
        <v>1020</v>
      </c>
      <c r="F811" s="34" t="s">
        <v>1121</v>
      </c>
      <c r="G811" s="24" t="s">
        <v>90</v>
      </c>
      <c r="H811" s="80">
        <f t="shared" si="40"/>
        <v>1.0127999999999999</v>
      </c>
      <c r="I811" s="25">
        <f>ROUND(('NEW Reference'!B$6*List!$H811)+'NEW Reference'!B$7,0)</f>
        <v>1329</v>
      </c>
      <c r="J811" s="25">
        <f>ROUND(('NEW Reference'!C$6*List!$H811)+'NEW Reference'!C$7,0)</f>
        <v>1982</v>
      </c>
      <c r="K811" s="25">
        <f>ROUND(('NEW Reference'!D$6*List!$H811)+'NEW Reference'!D$7,0)</f>
        <v>2375</v>
      </c>
      <c r="L811" s="25">
        <f>ROUND(('NEW Reference'!E$6*List!$H811)+'NEW Reference'!E$7,0)</f>
        <v>2936</v>
      </c>
      <c r="M811" s="25">
        <f>ROUND(('NEW Reference'!F$6*List!$H811)+'NEW Reference'!F$7,0)</f>
        <v>3059</v>
      </c>
      <c r="N811" s="25">
        <f>ROUND(('NEW Reference'!G$6*List!$H811)+'NEW Reference'!G$7,0)</f>
        <v>3463</v>
      </c>
      <c r="O811" s="25">
        <f>ROUND(('NEW Reference'!H$6*List!$H811)+'NEW Reference'!H$7,0)</f>
        <v>3595</v>
      </c>
      <c r="P811" s="25">
        <f>ROUND(('NEW Reference'!I$6*List!$H811)+'NEW Reference'!I$7,0)</f>
        <v>3736</v>
      </c>
      <c r="Q811" s="25">
        <f>ROUND(('NEW Reference'!J$6*List!$H811)+'NEW Reference'!J$7,0)</f>
        <v>4327</v>
      </c>
      <c r="R811" s="25">
        <f>ROUND(('NEW Reference'!K$6*List!$H811)+'NEW Reference'!K$7,0)</f>
        <v>4463</v>
      </c>
      <c r="S811" s="25">
        <f>ROUND(('NEW Reference'!L$6*List!$H811)+'NEW Reference'!L$7,0)</f>
        <v>4816</v>
      </c>
      <c r="T811" s="25">
        <f>ROUND(('NEW Reference'!M$6*List!$H811)+'NEW Reference'!M$7,0)</f>
        <v>5752</v>
      </c>
      <c r="U811" s="25">
        <f>ROUND(('NEW Reference'!N$6*List!$H811)+'NEW Reference'!N$7,0)</f>
        <v>23208</v>
      </c>
      <c r="V811" s="26">
        <f>ROUND(('NEW Reference'!O$6*List!$H811)+'NEW Reference'!O$7,0)</f>
        <v>863</v>
      </c>
      <c r="W811" s="26">
        <f>ROUND(('NEW Reference'!P$6*List!$H811)+'NEW Reference'!P$7,0)</f>
        <v>1216</v>
      </c>
      <c r="X811" s="26">
        <f>ROUND(('NEW Reference'!Q$6*List!$H811)+'NEW Reference'!Q$7,0)</f>
        <v>608</v>
      </c>
      <c r="Z811" s="3" t="str">
        <f t="shared" si="42"/>
        <v>WARREN, Indiana</v>
      </c>
      <c r="AA811" s="79" t="s">
        <v>1020</v>
      </c>
      <c r="AB811" s="28" t="s">
        <v>91</v>
      </c>
      <c r="AC811" s="23" t="s">
        <v>1121</v>
      </c>
      <c r="AD811" s="29"/>
      <c r="AE811" s="20">
        <f t="shared" si="41"/>
        <v>1.0127999999999999</v>
      </c>
    </row>
    <row r="812" spans="1:31">
      <c r="A812" s="83">
        <v>15860</v>
      </c>
      <c r="B812" s="83">
        <v>18173</v>
      </c>
      <c r="C812" s="85">
        <v>21780</v>
      </c>
      <c r="D812" s="78" t="s">
        <v>431</v>
      </c>
      <c r="E812" s="79" t="s">
        <v>1158</v>
      </c>
      <c r="F812" s="33" t="s">
        <v>1121</v>
      </c>
      <c r="G812" s="24" t="s">
        <v>90</v>
      </c>
      <c r="H812" s="80">
        <f t="shared" si="40"/>
        <v>0.97640000000000005</v>
      </c>
      <c r="I812" s="25">
        <f>ROUND(('NEW Reference'!B$6*List!$H812)+'NEW Reference'!B$7,0)</f>
        <v>1293</v>
      </c>
      <c r="J812" s="25">
        <f>ROUND(('NEW Reference'!C$6*List!$H812)+'NEW Reference'!C$7,0)</f>
        <v>1928</v>
      </c>
      <c r="K812" s="25">
        <f>ROUND(('NEW Reference'!D$6*List!$H812)+'NEW Reference'!D$7,0)</f>
        <v>2311</v>
      </c>
      <c r="L812" s="25">
        <f>ROUND(('NEW Reference'!E$6*List!$H812)+'NEW Reference'!E$7,0)</f>
        <v>2857</v>
      </c>
      <c r="M812" s="25">
        <f>ROUND(('NEW Reference'!F$6*List!$H812)+'NEW Reference'!F$7,0)</f>
        <v>2976</v>
      </c>
      <c r="N812" s="25">
        <f>ROUND(('NEW Reference'!G$6*List!$H812)+'NEW Reference'!G$7,0)</f>
        <v>3369</v>
      </c>
      <c r="O812" s="25">
        <f>ROUND(('NEW Reference'!H$6*List!$H812)+'NEW Reference'!H$7,0)</f>
        <v>3498</v>
      </c>
      <c r="P812" s="25">
        <f>ROUND(('NEW Reference'!I$6*List!$H812)+'NEW Reference'!I$7,0)</f>
        <v>3635</v>
      </c>
      <c r="Q812" s="25">
        <f>ROUND(('NEW Reference'!J$6*List!$H812)+'NEW Reference'!J$7,0)</f>
        <v>4210</v>
      </c>
      <c r="R812" s="25">
        <f>ROUND(('NEW Reference'!K$6*List!$H812)+'NEW Reference'!K$7,0)</f>
        <v>4343</v>
      </c>
      <c r="S812" s="25">
        <f>ROUND(('NEW Reference'!L$6*List!$H812)+'NEW Reference'!L$7,0)</f>
        <v>4686</v>
      </c>
      <c r="T812" s="25">
        <f>ROUND(('NEW Reference'!M$6*List!$H812)+'NEW Reference'!M$7,0)</f>
        <v>5596</v>
      </c>
      <c r="U812" s="25">
        <f>ROUND(('NEW Reference'!N$6*List!$H812)+'NEW Reference'!N$7,0)</f>
        <v>22581</v>
      </c>
      <c r="V812" s="26">
        <f>ROUND(('NEW Reference'!O$6*List!$H812)+'NEW Reference'!O$7,0)</f>
        <v>839</v>
      </c>
      <c r="W812" s="26">
        <f>ROUND(('NEW Reference'!P$6*List!$H812)+'NEW Reference'!P$7,0)</f>
        <v>1183</v>
      </c>
      <c r="X812" s="26">
        <f>ROUND(('NEW Reference'!Q$6*List!$H812)+'NEW Reference'!Q$7,0)</f>
        <v>591</v>
      </c>
      <c r="Z812" s="3" t="str">
        <f t="shared" si="42"/>
        <v>WARRICK, Indiana</v>
      </c>
      <c r="AA812" s="79" t="s">
        <v>1158</v>
      </c>
      <c r="AB812" s="28" t="s">
        <v>91</v>
      </c>
      <c r="AC812" s="30" t="s">
        <v>1121</v>
      </c>
      <c r="AD812" s="31"/>
      <c r="AE812" s="20">
        <f t="shared" si="41"/>
        <v>0.97640000000000005</v>
      </c>
    </row>
    <row r="813" spans="1:31">
      <c r="A813" s="83">
        <v>15870</v>
      </c>
      <c r="B813" s="83">
        <v>18175</v>
      </c>
      <c r="C813" s="85">
        <v>31140</v>
      </c>
      <c r="D813" s="78" t="s">
        <v>657</v>
      </c>
      <c r="E813" s="79" t="s">
        <v>194</v>
      </c>
      <c r="F813" s="33" t="s">
        <v>1121</v>
      </c>
      <c r="G813" s="24" t="s">
        <v>90</v>
      </c>
      <c r="H813" s="80">
        <f t="shared" si="40"/>
        <v>0.9</v>
      </c>
      <c r="I813" s="25">
        <f>ROUND(('NEW Reference'!B$6*List!$H813)+'NEW Reference'!B$7,0)</f>
        <v>1218</v>
      </c>
      <c r="J813" s="25">
        <f>ROUND(('NEW Reference'!C$6*List!$H813)+'NEW Reference'!C$7,0)</f>
        <v>1816</v>
      </c>
      <c r="K813" s="25">
        <f>ROUND(('NEW Reference'!D$6*List!$H813)+'NEW Reference'!D$7,0)</f>
        <v>2176</v>
      </c>
      <c r="L813" s="25">
        <f>ROUND(('NEW Reference'!E$6*List!$H813)+'NEW Reference'!E$7,0)</f>
        <v>2690</v>
      </c>
      <c r="M813" s="25">
        <f>ROUND(('NEW Reference'!F$6*List!$H813)+'NEW Reference'!F$7,0)</f>
        <v>2803</v>
      </c>
      <c r="N813" s="25">
        <f>ROUND(('NEW Reference'!G$6*List!$H813)+'NEW Reference'!G$7,0)</f>
        <v>3173</v>
      </c>
      <c r="O813" s="25">
        <f>ROUND(('NEW Reference'!H$6*List!$H813)+'NEW Reference'!H$7,0)</f>
        <v>3294</v>
      </c>
      <c r="P813" s="25">
        <f>ROUND(('NEW Reference'!I$6*List!$H813)+'NEW Reference'!I$7,0)</f>
        <v>3424</v>
      </c>
      <c r="Q813" s="25">
        <f>ROUND(('NEW Reference'!J$6*List!$H813)+'NEW Reference'!J$7,0)</f>
        <v>3965</v>
      </c>
      <c r="R813" s="25">
        <f>ROUND(('NEW Reference'!K$6*List!$H813)+'NEW Reference'!K$7,0)</f>
        <v>4090</v>
      </c>
      <c r="S813" s="25">
        <f>ROUND(('NEW Reference'!L$6*List!$H813)+'NEW Reference'!L$7,0)</f>
        <v>4413</v>
      </c>
      <c r="T813" s="25">
        <f>ROUND(('NEW Reference'!M$6*List!$H813)+'NEW Reference'!M$7,0)</f>
        <v>5270</v>
      </c>
      <c r="U813" s="25">
        <f>ROUND(('NEW Reference'!N$6*List!$H813)+'NEW Reference'!N$7,0)</f>
        <v>21266</v>
      </c>
      <c r="V813" s="26">
        <f>ROUND(('NEW Reference'!O$6*List!$H813)+'NEW Reference'!O$7,0)</f>
        <v>791</v>
      </c>
      <c r="W813" s="26">
        <f>ROUND(('NEW Reference'!P$6*List!$H813)+'NEW Reference'!P$7,0)</f>
        <v>1114</v>
      </c>
      <c r="X813" s="26">
        <f>ROUND(('NEW Reference'!Q$6*List!$H813)+'NEW Reference'!Q$7,0)</f>
        <v>557</v>
      </c>
      <c r="Z813" s="3" t="str">
        <f t="shared" si="42"/>
        <v>WASHINGTON, Indiana</v>
      </c>
      <c r="AA813" s="79" t="s">
        <v>194</v>
      </c>
      <c r="AB813" s="28" t="s">
        <v>91</v>
      </c>
      <c r="AC813" s="23" t="s">
        <v>1121</v>
      </c>
      <c r="AD813" s="29"/>
      <c r="AE813" s="20">
        <f t="shared" si="41"/>
        <v>0.9</v>
      </c>
    </row>
    <row r="814" spans="1:31">
      <c r="A814" s="83">
        <v>15880</v>
      </c>
      <c r="B814" s="83">
        <v>18177</v>
      </c>
      <c r="C814" s="85">
        <v>99915</v>
      </c>
      <c r="D814" s="78" t="s">
        <v>121</v>
      </c>
      <c r="E814" s="79" t="s">
        <v>1021</v>
      </c>
      <c r="F814" s="34" t="s">
        <v>1121</v>
      </c>
      <c r="G814" s="24" t="s">
        <v>97</v>
      </c>
      <c r="H814" s="80">
        <f t="shared" si="40"/>
        <v>0.85680000000000001</v>
      </c>
      <c r="I814" s="25">
        <f>ROUND(('NEW Reference'!B$6*List!$H814)+'NEW Reference'!B$7,0)</f>
        <v>1175</v>
      </c>
      <c r="J814" s="25">
        <f>ROUND(('NEW Reference'!C$6*List!$H814)+'NEW Reference'!C$7,0)</f>
        <v>1753</v>
      </c>
      <c r="K814" s="25">
        <f>ROUND(('NEW Reference'!D$6*List!$H814)+'NEW Reference'!D$7,0)</f>
        <v>2100</v>
      </c>
      <c r="L814" s="25">
        <f>ROUND(('NEW Reference'!E$6*List!$H814)+'NEW Reference'!E$7,0)</f>
        <v>2596</v>
      </c>
      <c r="M814" s="25">
        <f>ROUND(('NEW Reference'!F$6*List!$H814)+'NEW Reference'!F$7,0)</f>
        <v>2705</v>
      </c>
      <c r="N814" s="25">
        <f>ROUND(('NEW Reference'!G$6*List!$H814)+'NEW Reference'!G$7,0)</f>
        <v>3062</v>
      </c>
      <c r="O814" s="25">
        <f>ROUND(('NEW Reference'!H$6*List!$H814)+'NEW Reference'!H$7,0)</f>
        <v>3179</v>
      </c>
      <c r="P814" s="25">
        <f>ROUND(('NEW Reference'!I$6*List!$H814)+'NEW Reference'!I$7,0)</f>
        <v>3304</v>
      </c>
      <c r="Q814" s="25">
        <f>ROUND(('NEW Reference'!J$6*List!$H814)+'NEW Reference'!J$7,0)</f>
        <v>3826</v>
      </c>
      <c r="R814" s="25">
        <f>ROUND(('NEW Reference'!K$6*List!$H814)+'NEW Reference'!K$7,0)</f>
        <v>3947</v>
      </c>
      <c r="S814" s="25">
        <f>ROUND(('NEW Reference'!L$6*List!$H814)+'NEW Reference'!L$7,0)</f>
        <v>4259</v>
      </c>
      <c r="T814" s="25">
        <f>ROUND(('NEW Reference'!M$6*List!$H814)+'NEW Reference'!M$7,0)</f>
        <v>5086</v>
      </c>
      <c r="U814" s="25">
        <f>ROUND(('NEW Reference'!N$6*List!$H814)+'NEW Reference'!N$7,0)</f>
        <v>20522</v>
      </c>
      <c r="V814" s="26">
        <f>ROUND(('NEW Reference'!O$6*List!$H814)+'NEW Reference'!O$7,0)</f>
        <v>763</v>
      </c>
      <c r="W814" s="26">
        <f>ROUND(('NEW Reference'!P$6*List!$H814)+'NEW Reference'!P$7,0)</f>
        <v>1075</v>
      </c>
      <c r="X814" s="26">
        <f>ROUND(('NEW Reference'!Q$6*List!$H814)+'NEW Reference'!Q$7,0)</f>
        <v>538</v>
      </c>
      <c r="Z814" s="3" t="str">
        <f t="shared" si="42"/>
        <v>WAYNE, Indiana</v>
      </c>
      <c r="AA814" s="79" t="s">
        <v>1021</v>
      </c>
      <c r="AB814" s="28" t="s">
        <v>91</v>
      </c>
      <c r="AC814" s="30" t="s">
        <v>1121</v>
      </c>
      <c r="AD814" s="31"/>
      <c r="AE814" s="20">
        <f t="shared" si="41"/>
        <v>0.85680000000000001</v>
      </c>
    </row>
    <row r="815" spans="1:31">
      <c r="A815" s="83">
        <v>15890</v>
      </c>
      <c r="B815" s="83">
        <v>18179</v>
      </c>
      <c r="C815" s="85">
        <v>23060</v>
      </c>
      <c r="D815" s="78" t="s">
        <v>454</v>
      </c>
      <c r="E815" s="79" t="s">
        <v>1159</v>
      </c>
      <c r="F815" s="33" t="s">
        <v>1121</v>
      </c>
      <c r="G815" s="24" t="s">
        <v>97</v>
      </c>
      <c r="H815" s="80">
        <f t="shared" si="40"/>
        <v>1.0366</v>
      </c>
      <c r="I815" s="25">
        <f>ROUND(('NEW Reference'!B$6*List!$H815)+'NEW Reference'!B$7,0)</f>
        <v>1353</v>
      </c>
      <c r="J815" s="25">
        <f>ROUND(('NEW Reference'!C$6*List!$H815)+'NEW Reference'!C$7,0)</f>
        <v>2017</v>
      </c>
      <c r="K815" s="25">
        <f>ROUND(('NEW Reference'!D$6*List!$H815)+'NEW Reference'!D$7,0)</f>
        <v>2417</v>
      </c>
      <c r="L815" s="25">
        <f>ROUND(('NEW Reference'!E$6*List!$H815)+'NEW Reference'!E$7,0)</f>
        <v>2988</v>
      </c>
      <c r="M815" s="25">
        <f>ROUND(('NEW Reference'!F$6*List!$H815)+'NEW Reference'!F$7,0)</f>
        <v>3113</v>
      </c>
      <c r="N815" s="25">
        <f>ROUND(('NEW Reference'!G$6*List!$H815)+'NEW Reference'!G$7,0)</f>
        <v>3524</v>
      </c>
      <c r="O815" s="25">
        <f>ROUND(('NEW Reference'!H$6*List!$H815)+'NEW Reference'!H$7,0)</f>
        <v>3659</v>
      </c>
      <c r="P815" s="25">
        <f>ROUND(('NEW Reference'!I$6*List!$H815)+'NEW Reference'!I$7,0)</f>
        <v>3802</v>
      </c>
      <c r="Q815" s="25">
        <f>ROUND(('NEW Reference'!J$6*List!$H815)+'NEW Reference'!J$7,0)</f>
        <v>4403</v>
      </c>
      <c r="R815" s="25">
        <f>ROUND(('NEW Reference'!K$6*List!$H815)+'NEW Reference'!K$7,0)</f>
        <v>4542</v>
      </c>
      <c r="S815" s="25">
        <f>ROUND(('NEW Reference'!L$6*List!$H815)+'NEW Reference'!L$7,0)</f>
        <v>4901</v>
      </c>
      <c r="T815" s="25">
        <f>ROUND(('NEW Reference'!M$6*List!$H815)+'NEW Reference'!M$7,0)</f>
        <v>5853</v>
      </c>
      <c r="U815" s="25">
        <f>ROUND(('NEW Reference'!N$6*List!$H815)+'NEW Reference'!N$7,0)</f>
        <v>23618</v>
      </c>
      <c r="V815" s="26">
        <f>ROUND(('NEW Reference'!O$6*List!$H815)+'NEW Reference'!O$7,0)</f>
        <v>878</v>
      </c>
      <c r="W815" s="26">
        <f>ROUND(('NEW Reference'!P$6*List!$H815)+'NEW Reference'!P$7,0)</f>
        <v>1237</v>
      </c>
      <c r="X815" s="26">
        <f>ROUND(('NEW Reference'!Q$6*List!$H815)+'NEW Reference'!Q$7,0)</f>
        <v>619</v>
      </c>
      <c r="Z815" s="3" t="str">
        <f t="shared" si="42"/>
        <v>WELLS, Indiana</v>
      </c>
      <c r="AA815" s="79" t="s">
        <v>1159</v>
      </c>
      <c r="AB815" s="28" t="s">
        <v>91</v>
      </c>
      <c r="AC815" s="23" t="s">
        <v>1121</v>
      </c>
      <c r="AD815" s="29"/>
      <c r="AE815" s="20">
        <f t="shared" si="41"/>
        <v>1.0366</v>
      </c>
    </row>
    <row r="816" spans="1:31">
      <c r="A816" s="83">
        <v>15900</v>
      </c>
      <c r="B816" s="83">
        <v>18181</v>
      </c>
      <c r="C816" s="85">
        <v>99915</v>
      </c>
      <c r="D816" s="78" t="s">
        <v>121</v>
      </c>
      <c r="E816" s="79" t="s">
        <v>460</v>
      </c>
      <c r="F816" s="34" t="s">
        <v>1121</v>
      </c>
      <c r="G816" s="24" t="s">
        <v>97</v>
      </c>
      <c r="H816" s="80">
        <f t="shared" si="40"/>
        <v>0.85680000000000001</v>
      </c>
      <c r="I816" s="25">
        <f>ROUND(('NEW Reference'!B$6*List!$H816)+'NEW Reference'!B$7,0)</f>
        <v>1175</v>
      </c>
      <c r="J816" s="25">
        <f>ROUND(('NEW Reference'!C$6*List!$H816)+'NEW Reference'!C$7,0)</f>
        <v>1753</v>
      </c>
      <c r="K816" s="25">
        <f>ROUND(('NEW Reference'!D$6*List!$H816)+'NEW Reference'!D$7,0)</f>
        <v>2100</v>
      </c>
      <c r="L816" s="25">
        <f>ROUND(('NEW Reference'!E$6*List!$H816)+'NEW Reference'!E$7,0)</f>
        <v>2596</v>
      </c>
      <c r="M816" s="25">
        <f>ROUND(('NEW Reference'!F$6*List!$H816)+'NEW Reference'!F$7,0)</f>
        <v>2705</v>
      </c>
      <c r="N816" s="25">
        <f>ROUND(('NEW Reference'!G$6*List!$H816)+'NEW Reference'!G$7,0)</f>
        <v>3062</v>
      </c>
      <c r="O816" s="25">
        <f>ROUND(('NEW Reference'!H$6*List!$H816)+'NEW Reference'!H$7,0)</f>
        <v>3179</v>
      </c>
      <c r="P816" s="25">
        <f>ROUND(('NEW Reference'!I$6*List!$H816)+'NEW Reference'!I$7,0)</f>
        <v>3304</v>
      </c>
      <c r="Q816" s="25">
        <f>ROUND(('NEW Reference'!J$6*List!$H816)+'NEW Reference'!J$7,0)</f>
        <v>3826</v>
      </c>
      <c r="R816" s="25">
        <f>ROUND(('NEW Reference'!K$6*List!$H816)+'NEW Reference'!K$7,0)</f>
        <v>3947</v>
      </c>
      <c r="S816" s="25">
        <f>ROUND(('NEW Reference'!L$6*List!$H816)+'NEW Reference'!L$7,0)</f>
        <v>4259</v>
      </c>
      <c r="T816" s="25">
        <f>ROUND(('NEW Reference'!M$6*List!$H816)+'NEW Reference'!M$7,0)</f>
        <v>5086</v>
      </c>
      <c r="U816" s="25">
        <f>ROUND(('NEW Reference'!N$6*List!$H816)+'NEW Reference'!N$7,0)</f>
        <v>20522</v>
      </c>
      <c r="V816" s="26">
        <f>ROUND(('NEW Reference'!O$6*List!$H816)+'NEW Reference'!O$7,0)</f>
        <v>763</v>
      </c>
      <c r="W816" s="26">
        <f>ROUND(('NEW Reference'!P$6*List!$H816)+'NEW Reference'!P$7,0)</f>
        <v>1075</v>
      </c>
      <c r="X816" s="26">
        <f>ROUND(('NEW Reference'!Q$6*List!$H816)+'NEW Reference'!Q$7,0)</f>
        <v>538</v>
      </c>
      <c r="Z816" s="3" t="str">
        <f t="shared" si="42"/>
        <v>WHITE, Indiana</v>
      </c>
      <c r="AA816" s="79" t="s">
        <v>460</v>
      </c>
      <c r="AB816" s="28" t="s">
        <v>91</v>
      </c>
      <c r="AC816" s="23" t="s">
        <v>1121</v>
      </c>
      <c r="AD816" s="29"/>
      <c r="AE816" s="20">
        <f t="shared" si="41"/>
        <v>0.85680000000000001</v>
      </c>
    </row>
    <row r="817" spans="1:31">
      <c r="A817" s="83">
        <v>15910</v>
      </c>
      <c r="B817" s="83">
        <v>18183</v>
      </c>
      <c r="C817" s="85">
        <v>23060</v>
      </c>
      <c r="D817" s="78" t="s">
        <v>454</v>
      </c>
      <c r="E817" s="79" t="s">
        <v>1160</v>
      </c>
      <c r="F817" s="33" t="s">
        <v>1121</v>
      </c>
      <c r="G817" s="24" t="s">
        <v>90</v>
      </c>
      <c r="H817" s="80">
        <f t="shared" si="40"/>
        <v>1.0366</v>
      </c>
      <c r="I817" s="25">
        <f>ROUND(('NEW Reference'!B$6*List!$H817)+'NEW Reference'!B$7,0)</f>
        <v>1353</v>
      </c>
      <c r="J817" s="25">
        <f>ROUND(('NEW Reference'!C$6*List!$H817)+'NEW Reference'!C$7,0)</f>
        <v>2017</v>
      </c>
      <c r="K817" s="25">
        <f>ROUND(('NEW Reference'!D$6*List!$H817)+'NEW Reference'!D$7,0)</f>
        <v>2417</v>
      </c>
      <c r="L817" s="25">
        <f>ROUND(('NEW Reference'!E$6*List!$H817)+'NEW Reference'!E$7,0)</f>
        <v>2988</v>
      </c>
      <c r="M817" s="25">
        <f>ROUND(('NEW Reference'!F$6*List!$H817)+'NEW Reference'!F$7,0)</f>
        <v>3113</v>
      </c>
      <c r="N817" s="25">
        <f>ROUND(('NEW Reference'!G$6*List!$H817)+'NEW Reference'!G$7,0)</f>
        <v>3524</v>
      </c>
      <c r="O817" s="25">
        <f>ROUND(('NEW Reference'!H$6*List!$H817)+'NEW Reference'!H$7,0)</f>
        <v>3659</v>
      </c>
      <c r="P817" s="25">
        <f>ROUND(('NEW Reference'!I$6*List!$H817)+'NEW Reference'!I$7,0)</f>
        <v>3802</v>
      </c>
      <c r="Q817" s="25">
        <f>ROUND(('NEW Reference'!J$6*List!$H817)+'NEW Reference'!J$7,0)</f>
        <v>4403</v>
      </c>
      <c r="R817" s="25">
        <f>ROUND(('NEW Reference'!K$6*List!$H817)+'NEW Reference'!K$7,0)</f>
        <v>4542</v>
      </c>
      <c r="S817" s="25">
        <f>ROUND(('NEW Reference'!L$6*List!$H817)+'NEW Reference'!L$7,0)</f>
        <v>4901</v>
      </c>
      <c r="T817" s="25">
        <f>ROUND(('NEW Reference'!M$6*List!$H817)+'NEW Reference'!M$7,0)</f>
        <v>5853</v>
      </c>
      <c r="U817" s="25">
        <f>ROUND(('NEW Reference'!N$6*List!$H817)+'NEW Reference'!N$7,0)</f>
        <v>23618</v>
      </c>
      <c r="V817" s="26">
        <f>ROUND(('NEW Reference'!O$6*List!$H817)+'NEW Reference'!O$7,0)</f>
        <v>878</v>
      </c>
      <c r="W817" s="26">
        <f>ROUND(('NEW Reference'!P$6*List!$H817)+'NEW Reference'!P$7,0)</f>
        <v>1237</v>
      </c>
      <c r="X817" s="26">
        <f>ROUND(('NEW Reference'!Q$6*List!$H817)+'NEW Reference'!Q$7,0)</f>
        <v>619</v>
      </c>
      <c r="Z817" s="3" t="str">
        <f t="shared" si="42"/>
        <v>WHITLEY, Indiana</v>
      </c>
      <c r="AA817" s="79" t="s">
        <v>1160</v>
      </c>
      <c r="AB817" s="28" t="s">
        <v>91</v>
      </c>
      <c r="AC817" s="23" t="s">
        <v>1121</v>
      </c>
      <c r="AD817" s="29"/>
      <c r="AE817" s="20">
        <f t="shared" si="41"/>
        <v>1.0366</v>
      </c>
    </row>
    <row r="818" spans="1:31">
      <c r="A818" s="83">
        <v>15999</v>
      </c>
      <c r="B818" s="83">
        <v>18990</v>
      </c>
      <c r="C818" s="85">
        <v>99915</v>
      </c>
      <c r="D818" s="78" t="s">
        <v>121</v>
      </c>
      <c r="E818" s="79" t="s">
        <v>236</v>
      </c>
      <c r="F818" s="33" t="s">
        <v>1121</v>
      </c>
      <c r="G818" s="24" t="s">
        <v>97</v>
      </c>
      <c r="H818" s="80">
        <f t="shared" si="40"/>
        <v>0.85680000000000001</v>
      </c>
      <c r="I818" s="25">
        <f>ROUND(('NEW Reference'!B$6*List!$H818)+'NEW Reference'!B$7,0)</f>
        <v>1175</v>
      </c>
      <c r="J818" s="25">
        <f>ROUND(('NEW Reference'!C$6*List!$H818)+'NEW Reference'!C$7,0)</f>
        <v>1753</v>
      </c>
      <c r="K818" s="25">
        <f>ROUND(('NEW Reference'!D$6*List!$H818)+'NEW Reference'!D$7,0)</f>
        <v>2100</v>
      </c>
      <c r="L818" s="25">
        <f>ROUND(('NEW Reference'!E$6*List!$H818)+'NEW Reference'!E$7,0)</f>
        <v>2596</v>
      </c>
      <c r="M818" s="25">
        <f>ROUND(('NEW Reference'!F$6*List!$H818)+'NEW Reference'!F$7,0)</f>
        <v>2705</v>
      </c>
      <c r="N818" s="25">
        <f>ROUND(('NEW Reference'!G$6*List!$H818)+'NEW Reference'!G$7,0)</f>
        <v>3062</v>
      </c>
      <c r="O818" s="25">
        <f>ROUND(('NEW Reference'!H$6*List!$H818)+'NEW Reference'!H$7,0)</f>
        <v>3179</v>
      </c>
      <c r="P818" s="25">
        <f>ROUND(('NEW Reference'!I$6*List!$H818)+'NEW Reference'!I$7,0)</f>
        <v>3304</v>
      </c>
      <c r="Q818" s="25">
        <f>ROUND(('NEW Reference'!J$6*List!$H818)+'NEW Reference'!J$7,0)</f>
        <v>3826</v>
      </c>
      <c r="R818" s="25">
        <f>ROUND(('NEW Reference'!K$6*List!$H818)+'NEW Reference'!K$7,0)</f>
        <v>3947</v>
      </c>
      <c r="S818" s="25">
        <f>ROUND(('NEW Reference'!L$6*List!$H818)+'NEW Reference'!L$7,0)</f>
        <v>4259</v>
      </c>
      <c r="T818" s="25">
        <f>ROUND(('NEW Reference'!M$6*List!$H818)+'NEW Reference'!M$7,0)</f>
        <v>5086</v>
      </c>
      <c r="U818" s="25">
        <f>ROUND(('NEW Reference'!N$6*List!$H818)+'NEW Reference'!N$7,0)</f>
        <v>20522</v>
      </c>
      <c r="V818" s="26">
        <f>ROUND(('NEW Reference'!O$6*List!$H818)+'NEW Reference'!O$7,0)</f>
        <v>763</v>
      </c>
      <c r="W818" s="26">
        <f>ROUND(('NEW Reference'!P$6*List!$H818)+'NEW Reference'!P$7,0)</f>
        <v>1075</v>
      </c>
      <c r="X818" s="26">
        <f>ROUND(('NEW Reference'!Q$6*List!$H818)+'NEW Reference'!Q$7,0)</f>
        <v>538</v>
      </c>
      <c r="Z818" s="3" t="str">
        <f t="shared" si="42"/>
        <v>STATEWIDE, Indiana</v>
      </c>
      <c r="AA818" s="79" t="s">
        <v>236</v>
      </c>
      <c r="AB818" s="28" t="s">
        <v>91</v>
      </c>
      <c r="AC818" s="23" t="s">
        <v>1121</v>
      </c>
      <c r="AD818" s="29"/>
      <c r="AE818" s="20">
        <f t="shared" si="41"/>
        <v>0.85680000000000001</v>
      </c>
    </row>
    <row r="819" spans="1:31">
      <c r="A819" s="83">
        <v>16000</v>
      </c>
      <c r="B819" s="83">
        <v>19001</v>
      </c>
      <c r="C819" s="85">
        <v>99916</v>
      </c>
      <c r="D819" s="78" t="s">
        <v>123</v>
      </c>
      <c r="E819" s="79" t="s">
        <v>1161</v>
      </c>
      <c r="F819" s="34" t="s">
        <v>1162</v>
      </c>
      <c r="G819" s="24" t="s">
        <v>97</v>
      </c>
      <c r="H819" s="80">
        <f t="shared" si="40"/>
        <v>0.78439999999999999</v>
      </c>
      <c r="I819" s="25">
        <f>ROUND(('NEW Reference'!B$6*List!$H819)+'NEW Reference'!B$7,0)</f>
        <v>1104</v>
      </c>
      <c r="J819" s="25">
        <f>ROUND(('NEW Reference'!C$6*List!$H819)+'NEW Reference'!C$7,0)</f>
        <v>1646</v>
      </c>
      <c r="K819" s="25">
        <f>ROUND(('NEW Reference'!D$6*List!$H819)+'NEW Reference'!D$7,0)</f>
        <v>1973</v>
      </c>
      <c r="L819" s="25">
        <f>ROUND(('NEW Reference'!E$6*List!$H819)+'NEW Reference'!E$7,0)</f>
        <v>2439</v>
      </c>
      <c r="M819" s="25">
        <f>ROUND(('NEW Reference'!F$6*List!$H819)+'NEW Reference'!F$7,0)</f>
        <v>2541</v>
      </c>
      <c r="N819" s="25">
        <f>ROUND(('NEW Reference'!G$6*List!$H819)+'NEW Reference'!G$7,0)</f>
        <v>2876</v>
      </c>
      <c r="O819" s="25">
        <f>ROUND(('NEW Reference'!H$6*List!$H819)+'NEW Reference'!H$7,0)</f>
        <v>2986</v>
      </c>
      <c r="P819" s="25">
        <f>ROUND(('NEW Reference'!I$6*List!$H819)+'NEW Reference'!I$7,0)</f>
        <v>3103</v>
      </c>
      <c r="Q819" s="25">
        <f>ROUND(('NEW Reference'!J$6*List!$H819)+'NEW Reference'!J$7,0)</f>
        <v>3594</v>
      </c>
      <c r="R819" s="25">
        <f>ROUND(('NEW Reference'!K$6*List!$H819)+'NEW Reference'!K$7,0)</f>
        <v>3707</v>
      </c>
      <c r="S819" s="25">
        <f>ROUND(('NEW Reference'!L$6*List!$H819)+'NEW Reference'!L$7,0)</f>
        <v>4000</v>
      </c>
      <c r="T819" s="25">
        <f>ROUND(('NEW Reference'!M$6*List!$H819)+'NEW Reference'!M$7,0)</f>
        <v>4777</v>
      </c>
      <c r="U819" s="25">
        <f>ROUND(('NEW Reference'!N$6*List!$H819)+'NEW Reference'!N$7,0)</f>
        <v>19276</v>
      </c>
      <c r="V819" s="26">
        <f>ROUND(('NEW Reference'!O$6*List!$H819)+'NEW Reference'!O$7,0)</f>
        <v>717</v>
      </c>
      <c r="W819" s="26">
        <f>ROUND(('NEW Reference'!P$6*List!$H819)+'NEW Reference'!P$7,0)</f>
        <v>1010</v>
      </c>
      <c r="X819" s="26">
        <f>ROUND(('NEW Reference'!Q$6*List!$H819)+'NEW Reference'!Q$7,0)</f>
        <v>505</v>
      </c>
      <c r="Z819" s="3" t="str">
        <f t="shared" si="42"/>
        <v>ADAIR, Iowa</v>
      </c>
      <c r="AA819" s="79" t="s">
        <v>1161</v>
      </c>
      <c r="AB819" s="28" t="s">
        <v>91</v>
      </c>
      <c r="AC819" s="30" t="s">
        <v>1162</v>
      </c>
      <c r="AD819" s="31"/>
      <c r="AE819" s="20">
        <f t="shared" si="41"/>
        <v>0.78439999999999999</v>
      </c>
    </row>
    <row r="820" spans="1:31">
      <c r="A820" s="83">
        <v>16010</v>
      </c>
      <c r="B820" s="83">
        <v>19003</v>
      </c>
      <c r="C820" s="85">
        <v>99916</v>
      </c>
      <c r="D820" s="78" t="s">
        <v>123</v>
      </c>
      <c r="E820" s="79" t="s">
        <v>602</v>
      </c>
      <c r="F820" s="34" t="s">
        <v>1162</v>
      </c>
      <c r="G820" s="24" t="s">
        <v>97</v>
      </c>
      <c r="H820" s="80">
        <f t="shared" si="40"/>
        <v>0.78439999999999999</v>
      </c>
      <c r="I820" s="25">
        <f>ROUND(('NEW Reference'!B$6*List!$H820)+'NEW Reference'!B$7,0)</f>
        <v>1104</v>
      </c>
      <c r="J820" s="25">
        <f>ROUND(('NEW Reference'!C$6*List!$H820)+'NEW Reference'!C$7,0)</f>
        <v>1646</v>
      </c>
      <c r="K820" s="25">
        <f>ROUND(('NEW Reference'!D$6*List!$H820)+'NEW Reference'!D$7,0)</f>
        <v>1973</v>
      </c>
      <c r="L820" s="25">
        <f>ROUND(('NEW Reference'!E$6*List!$H820)+'NEW Reference'!E$7,0)</f>
        <v>2439</v>
      </c>
      <c r="M820" s="25">
        <f>ROUND(('NEW Reference'!F$6*List!$H820)+'NEW Reference'!F$7,0)</f>
        <v>2541</v>
      </c>
      <c r="N820" s="25">
        <f>ROUND(('NEW Reference'!G$6*List!$H820)+'NEW Reference'!G$7,0)</f>
        <v>2876</v>
      </c>
      <c r="O820" s="25">
        <f>ROUND(('NEW Reference'!H$6*List!$H820)+'NEW Reference'!H$7,0)</f>
        <v>2986</v>
      </c>
      <c r="P820" s="25">
        <f>ROUND(('NEW Reference'!I$6*List!$H820)+'NEW Reference'!I$7,0)</f>
        <v>3103</v>
      </c>
      <c r="Q820" s="25">
        <f>ROUND(('NEW Reference'!J$6*List!$H820)+'NEW Reference'!J$7,0)</f>
        <v>3594</v>
      </c>
      <c r="R820" s="25">
        <f>ROUND(('NEW Reference'!K$6*List!$H820)+'NEW Reference'!K$7,0)</f>
        <v>3707</v>
      </c>
      <c r="S820" s="25">
        <f>ROUND(('NEW Reference'!L$6*List!$H820)+'NEW Reference'!L$7,0)</f>
        <v>4000</v>
      </c>
      <c r="T820" s="25">
        <f>ROUND(('NEW Reference'!M$6*List!$H820)+'NEW Reference'!M$7,0)</f>
        <v>4777</v>
      </c>
      <c r="U820" s="25">
        <f>ROUND(('NEW Reference'!N$6*List!$H820)+'NEW Reference'!N$7,0)</f>
        <v>19276</v>
      </c>
      <c r="V820" s="26">
        <f>ROUND(('NEW Reference'!O$6*List!$H820)+'NEW Reference'!O$7,0)</f>
        <v>717</v>
      </c>
      <c r="W820" s="26">
        <f>ROUND(('NEW Reference'!P$6*List!$H820)+'NEW Reference'!P$7,0)</f>
        <v>1010</v>
      </c>
      <c r="X820" s="26">
        <f>ROUND(('NEW Reference'!Q$6*List!$H820)+'NEW Reference'!Q$7,0)</f>
        <v>505</v>
      </c>
      <c r="Z820" s="3" t="str">
        <f t="shared" si="42"/>
        <v>ADAMS, Iowa</v>
      </c>
      <c r="AA820" s="79" t="s">
        <v>602</v>
      </c>
      <c r="AB820" s="28" t="s">
        <v>91</v>
      </c>
      <c r="AC820" s="30" t="s">
        <v>1162</v>
      </c>
      <c r="AD820" s="31"/>
      <c r="AE820" s="20">
        <f t="shared" si="41"/>
        <v>0.78439999999999999</v>
      </c>
    </row>
    <row r="821" spans="1:31">
      <c r="A821" s="83">
        <v>16020</v>
      </c>
      <c r="B821" s="83">
        <v>19005</v>
      </c>
      <c r="C821" s="85">
        <v>99916</v>
      </c>
      <c r="D821" s="78" t="s">
        <v>123</v>
      </c>
      <c r="E821" s="79" t="s">
        <v>1163</v>
      </c>
      <c r="F821" s="34" t="s">
        <v>1162</v>
      </c>
      <c r="G821" s="24" t="s">
        <v>97</v>
      </c>
      <c r="H821" s="80">
        <f t="shared" si="40"/>
        <v>0.78439999999999999</v>
      </c>
      <c r="I821" s="25">
        <f>ROUND(('NEW Reference'!B$6*List!$H821)+'NEW Reference'!B$7,0)</f>
        <v>1104</v>
      </c>
      <c r="J821" s="25">
        <f>ROUND(('NEW Reference'!C$6*List!$H821)+'NEW Reference'!C$7,0)</f>
        <v>1646</v>
      </c>
      <c r="K821" s="25">
        <f>ROUND(('NEW Reference'!D$6*List!$H821)+'NEW Reference'!D$7,0)</f>
        <v>1973</v>
      </c>
      <c r="L821" s="25">
        <f>ROUND(('NEW Reference'!E$6*List!$H821)+'NEW Reference'!E$7,0)</f>
        <v>2439</v>
      </c>
      <c r="M821" s="25">
        <f>ROUND(('NEW Reference'!F$6*List!$H821)+'NEW Reference'!F$7,0)</f>
        <v>2541</v>
      </c>
      <c r="N821" s="25">
        <f>ROUND(('NEW Reference'!G$6*List!$H821)+'NEW Reference'!G$7,0)</f>
        <v>2876</v>
      </c>
      <c r="O821" s="25">
        <f>ROUND(('NEW Reference'!H$6*List!$H821)+'NEW Reference'!H$7,0)</f>
        <v>2986</v>
      </c>
      <c r="P821" s="25">
        <f>ROUND(('NEW Reference'!I$6*List!$H821)+'NEW Reference'!I$7,0)</f>
        <v>3103</v>
      </c>
      <c r="Q821" s="25">
        <f>ROUND(('NEW Reference'!J$6*List!$H821)+'NEW Reference'!J$7,0)</f>
        <v>3594</v>
      </c>
      <c r="R821" s="25">
        <f>ROUND(('NEW Reference'!K$6*List!$H821)+'NEW Reference'!K$7,0)</f>
        <v>3707</v>
      </c>
      <c r="S821" s="25">
        <f>ROUND(('NEW Reference'!L$6*List!$H821)+'NEW Reference'!L$7,0)</f>
        <v>4000</v>
      </c>
      <c r="T821" s="25">
        <f>ROUND(('NEW Reference'!M$6*List!$H821)+'NEW Reference'!M$7,0)</f>
        <v>4777</v>
      </c>
      <c r="U821" s="25">
        <f>ROUND(('NEW Reference'!N$6*List!$H821)+'NEW Reference'!N$7,0)</f>
        <v>19276</v>
      </c>
      <c r="V821" s="26">
        <f>ROUND(('NEW Reference'!O$6*List!$H821)+'NEW Reference'!O$7,0)</f>
        <v>717</v>
      </c>
      <c r="W821" s="26">
        <f>ROUND(('NEW Reference'!P$6*List!$H821)+'NEW Reference'!P$7,0)</f>
        <v>1010</v>
      </c>
      <c r="X821" s="26">
        <f>ROUND(('NEW Reference'!Q$6*List!$H821)+'NEW Reference'!Q$7,0)</f>
        <v>505</v>
      </c>
      <c r="Z821" s="3" t="str">
        <f t="shared" si="42"/>
        <v>ALLAMAKEE, Iowa</v>
      </c>
      <c r="AA821" s="79" t="s">
        <v>1163</v>
      </c>
      <c r="AB821" s="28" t="s">
        <v>91</v>
      </c>
      <c r="AC821" s="23" t="s">
        <v>1162</v>
      </c>
      <c r="AD821" s="29"/>
      <c r="AE821" s="20">
        <f t="shared" si="41"/>
        <v>0.78439999999999999</v>
      </c>
    </row>
    <row r="822" spans="1:31">
      <c r="A822" s="83">
        <v>16030</v>
      </c>
      <c r="B822" s="83">
        <v>19007</v>
      </c>
      <c r="C822" s="85">
        <v>99916</v>
      </c>
      <c r="D822" s="78" t="s">
        <v>123</v>
      </c>
      <c r="E822" s="79" t="s">
        <v>1164</v>
      </c>
      <c r="F822" s="34" t="s">
        <v>1162</v>
      </c>
      <c r="G822" s="24" t="s">
        <v>97</v>
      </c>
      <c r="H822" s="80">
        <f t="shared" si="40"/>
        <v>0.78439999999999999</v>
      </c>
      <c r="I822" s="25">
        <f>ROUND(('NEW Reference'!B$6*List!$H822)+'NEW Reference'!B$7,0)</f>
        <v>1104</v>
      </c>
      <c r="J822" s="25">
        <f>ROUND(('NEW Reference'!C$6*List!$H822)+'NEW Reference'!C$7,0)</f>
        <v>1646</v>
      </c>
      <c r="K822" s="25">
        <f>ROUND(('NEW Reference'!D$6*List!$H822)+'NEW Reference'!D$7,0)</f>
        <v>1973</v>
      </c>
      <c r="L822" s="25">
        <f>ROUND(('NEW Reference'!E$6*List!$H822)+'NEW Reference'!E$7,0)</f>
        <v>2439</v>
      </c>
      <c r="M822" s="25">
        <f>ROUND(('NEW Reference'!F$6*List!$H822)+'NEW Reference'!F$7,0)</f>
        <v>2541</v>
      </c>
      <c r="N822" s="25">
        <f>ROUND(('NEW Reference'!G$6*List!$H822)+'NEW Reference'!G$7,0)</f>
        <v>2876</v>
      </c>
      <c r="O822" s="25">
        <f>ROUND(('NEW Reference'!H$6*List!$H822)+'NEW Reference'!H$7,0)</f>
        <v>2986</v>
      </c>
      <c r="P822" s="25">
        <f>ROUND(('NEW Reference'!I$6*List!$H822)+'NEW Reference'!I$7,0)</f>
        <v>3103</v>
      </c>
      <c r="Q822" s="25">
        <f>ROUND(('NEW Reference'!J$6*List!$H822)+'NEW Reference'!J$7,0)</f>
        <v>3594</v>
      </c>
      <c r="R822" s="25">
        <f>ROUND(('NEW Reference'!K$6*List!$H822)+'NEW Reference'!K$7,0)</f>
        <v>3707</v>
      </c>
      <c r="S822" s="25">
        <f>ROUND(('NEW Reference'!L$6*List!$H822)+'NEW Reference'!L$7,0)</f>
        <v>4000</v>
      </c>
      <c r="T822" s="25">
        <f>ROUND(('NEW Reference'!M$6*List!$H822)+'NEW Reference'!M$7,0)</f>
        <v>4777</v>
      </c>
      <c r="U822" s="25">
        <f>ROUND(('NEW Reference'!N$6*List!$H822)+'NEW Reference'!N$7,0)</f>
        <v>19276</v>
      </c>
      <c r="V822" s="26">
        <f>ROUND(('NEW Reference'!O$6*List!$H822)+'NEW Reference'!O$7,0)</f>
        <v>717</v>
      </c>
      <c r="W822" s="26">
        <f>ROUND(('NEW Reference'!P$6*List!$H822)+'NEW Reference'!P$7,0)</f>
        <v>1010</v>
      </c>
      <c r="X822" s="26">
        <f>ROUND(('NEW Reference'!Q$6*List!$H822)+'NEW Reference'!Q$7,0)</f>
        <v>505</v>
      </c>
      <c r="Z822" s="3" t="str">
        <f t="shared" si="42"/>
        <v>APPANOOSE, Iowa</v>
      </c>
      <c r="AA822" s="79" t="s">
        <v>1164</v>
      </c>
      <c r="AB822" s="28" t="s">
        <v>91</v>
      </c>
      <c r="AC822" s="23" t="s">
        <v>1162</v>
      </c>
      <c r="AD822" s="29"/>
      <c r="AE822" s="20">
        <f t="shared" si="41"/>
        <v>0.78439999999999999</v>
      </c>
    </row>
    <row r="823" spans="1:31">
      <c r="A823" s="83">
        <v>16040</v>
      </c>
      <c r="B823" s="83">
        <v>19009</v>
      </c>
      <c r="C823" s="85">
        <v>99916</v>
      </c>
      <c r="D823" s="78" t="s">
        <v>123</v>
      </c>
      <c r="E823" s="79" t="s">
        <v>1165</v>
      </c>
      <c r="F823" s="34" t="s">
        <v>1162</v>
      </c>
      <c r="G823" s="24" t="s">
        <v>97</v>
      </c>
      <c r="H823" s="80">
        <f t="shared" si="40"/>
        <v>0.78439999999999999</v>
      </c>
      <c r="I823" s="25">
        <f>ROUND(('NEW Reference'!B$6*List!$H823)+'NEW Reference'!B$7,0)</f>
        <v>1104</v>
      </c>
      <c r="J823" s="25">
        <f>ROUND(('NEW Reference'!C$6*List!$H823)+'NEW Reference'!C$7,0)</f>
        <v>1646</v>
      </c>
      <c r="K823" s="25">
        <f>ROUND(('NEW Reference'!D$6*List!$H823)+'NEW Reference'!D$7,0)</f>
        <v>1973</v>
      </c>
      <c r="L823" s="25">
        <f>ROUND(('NEW Reference'!E$6*List!$H823)+'NEW Reference'!E$7,0)</f>
        <v>2439</v>
      </c>
      <c r="M823" s="25">
        <f>ROUND(('NEW Reference'!F$6*List!$H823)+'NEW Reference'!F$7,0)</f>
        <v>2541</v>
      </c>
      <c r="N823" s="25">
        <f>ROUND(('NEW Reference'!G$6*List!$H823)+'NEW Reference'!G$7,0)</f>
        <v>2876</v>
      </c>
      <c r="O823" s="25">
        <f>ROUND(('NEW Reference'!H$6*List!$H823)+'NEW Reference'!H$7,0)</f>
        <v>2986</v>
      </c>
      <c r="P823" s="25">
        <f>ROUND(('NEW Reference'!I$6*List!$H823)+'NEW Reference'!I$7,0)</f>
        <v>3103</v>
      </c>
      <c r="Q823" s="25">
        <f>ROUND(('NEW Reference'!J$6*List!$H823)+'NEW Reference'!J$7,0)</f>
        <v>3594</v>
      </c>
      <c r="R823" s="25">
        <f>ROUND(('NEW Reference'!K$6*List!$H823)+'NEW Reference'!K$7,0)</f>
        <v>3707</v>
      </c>
      <c r="S823" s="25">
        <f>ROUND(('NEW Reference'!L$6*List!$H823)+'NEW Reference'!L$7,0)</f>
        <v>4000</v>
      </c>
      <c r="T823" s="25">
        <f>ROUND(('NEW Reference'!M$6*List!$H823)+'NEW Reference'!M$7,0)</f>
        <v>4777</v>
      </c>
      <c r="U823" s="25">
        <f>ROUND(('NEW Reference'!N$6*List!$H823)+'NEW Reference'!N$7,0)</f>
        <v>19276</v>
      </c>
      <c r="V823" s="26">
        <f>ROUND(('NEW Reference'!O$6*List!$H823)+'NEW Reference'!O$7,0)</f>
        <v>717</v>
      </c>
      <c r="W823" s="26">
        <f>ROUND(('NEW Reference'!P$6*List!$H823)+'NEW Reference'!P$7,0)</f>
        <v>1010</v>
      </c>
      <c r="X823" s="26">
        <f>ROUND(('NEW Reference'!Q$6*List!$H823)+'NEW Reference'!Q$7,0)</f>
        <v>505</v>
      </c>
      <c r="Z823" s="3" t="str">
        <f t="shared" si="42"/>
        <v>AUDUBON, Iowa</v>
      </c>
      <c r="AA823" s="79" t="s">
        <v>1165</v>
      </c>
      <c r="AB823" s="28" t="s">
        <v>91</v>
      </c>
      <c r="AC823" s="30" t="s">
        <v>1162</v>
      </c>
      <c r="AD823" s="31"/>
      <c r="AE823" s="20">
        <f t="shared" si="41"/>
        <v>0.78439999999999999</v>
      </c>
    </row>
    <row r="824" spans="1:31">
      <c r="A824" s="83">
        <v>16050</v>
      </c>
      <c r="B824" s="83">
        <v>19011</v>
      </c>
      <c r="C824" s="85">
        <v>16300</v>
      </c>
      <c r="D824" s="78" t="s">
        <v>338</v>
      </c>
      <c r="E824" s="79" t="s">
        <v>344</v>
      </c>
      <c r="F824" s="33" t="s">
        <v>1162</v>
      </c>
      <c r="G824" s="24" t="s">
        <v>90</v>
      </c>
      <c r="H824" s="80">
        <f t="shared" si="40"/>
        <v>0.87280000000000002</v>
      </c>
      <c r="I824" s="25">
        <f>ROUND(('NEW Reference'!B$6*List!$H824)+'NEW Reference'!B$7,0)</f>
        <v>1191</v>
      </c>
      <c r="J824" s="25">
        <f>ROUND(('NEW Reference'!C$6*List!$H824)+'NEW Reference'!C$7,0)</f>
        <v>1776</v>
      </c>
      <c r="K824" s="25">
        <f>ROUND(('NEW Reference'!D$6*List!$H824)+'NEW Reference'!D$7,0)</f>
        <v>2128</v>
      </c>
      <c r="L824" s="25">
        <f>ROUND(('NEW Reference'!E$6*List!$H824)+'NEW Reference'!E$7,0)</f>
        <v>2631</v>
      </c>
      <c r="M824" s="25">
        <f>ROUND(('NEW Reference'!F$6*List!$H824)+'NEW Reference'!F$7,0)</f>
        <v>2741</v>
      </c>
      <c r="N824" s="25">
        <f>ROUND(('NEW Reference'!G$6*List!$H824)+'NEW Reference'!G$7,0)</f>
        <v>3103</v>
      </c>
      <c r="O824" s="25">
        <f>ROUND(('NEW Reference'!H$6*List!$H824)+'NEW Reference'!H$7,0)</f>
        <v>3222</v>
      </c>
      <c r="P824" s="25">
        <f>ROUND(('NEW Reference'!I$6*List!$H824)+'NEW Reference'!I$7,0)</f>
        <v>3348</v>
      </c>
      <c r="Q824" s="25">
        <f>ROUND(('NEW Reference'!J$6*List!$H824)+'NEW Reference'!J$7,0)</f>
        <v>3877</v>
      </c>
      <c r="R824" s="25">
        <f>ROUND(('NEW Reference'!K$6*List!$H824)+'NEW Reference'!K$7,0)</f>
        <v>4000</v>
      </c>
      <c r="S824" s="25">
        <f>ROUND(('NEW Reference'!L$6*List!$H824)+'NEW Reference'!L$7,0)</f>
        <v>4316</v>
      </c>
      <c r="T824" s="25">
        <f>ROUND(('NEW Reference'!M$6*List!$H824)+'NEW Reference'!M$7,0)</f>
        <v>5154</v>
      </c>
      <c r="U824" s="25">
        <f>ROUND(('NEW Reference'!N$6*List!$H824)+'NEW Reference'!N$7,0)</f>
        <v>20798</v>
      </c>
      <c r="V824" s="26">
        <f>ROUND(('NEW Reference'!O$6*List!$H824)+'NEW Reference'!O$7,0)</f>
        <v>773</v>
      </c>
      <c r="W824" s="26">
        <f>ROUND(('NEW Reference'!P$6*List!$H824)+'NEW Reference'!P$7,0)</f>
        <v>1089</v>
      </c>
      <c r="X824" s="26">
        <f>ROUND(('NEW Reference'!Q$6*List!$H824)+'NEW Reference'!Q$7,0)</f>
        <v>545</v>
      </c>
      <c r="Z824" s="3" t="str">
        <f t="shared" si="42"/>
        <v>BENTON, Iowa</v>
      </c>
      <c r="AA824" s="79" t="s">
        <v>344</v>
      </c>
      <c r="AB824" s="28" t="s">
        <v>91</v>
      </c>
      <c r="AC824" s="23" t="s">
        <v>1162</v>
      </c>
      <c r="AD824" s="29"/>
      <c r="AE824" s="20">
        <f t="shared" si="41"/>
        <v>0.87280000000000002</v>
      </c>
    </row>
    <row r="825" spans="1:31">
      <c r="A825" s="83">
        <v>16060</v>
      </c>
      <c r="B825" s="83">
        <v>19013</v>
      </c>
      <c r="C825" s="85">
        <v>47940</v>
      </c>
      <c r="D825" s="78" t="s">
        <v>943</v>
      </c>
      <c r="E825" s="79" t="s">
        <v>1166</v>
      </c>
      <c r="F825" s="33" t="s">
        <v>1162</v>
      </c>
      <c r="G825" s="24" t="s">
        <v>90</v>
      </c>
      <c r="H825" s="80">
        <f t="shared" si="40"/>
        <v>0.80759999999999998</v>
      </c>
      <c r="I825" s="25">
        <f>ROUND(('NEW Reference'!B$6*List!$H825)+'NEW Reference'!B$7,0)</f>
        <v>1127</v>
      </c>
      <c r="J825" s="25">
        <f>ROUND(('NEW Reference'!C$6*List!$H825)+'NEW Reference'!C$7,0)</f>
        <v>1680</v>
      </c>
      <c r="K825" s="25">
        <f>ROUND(('NEW Reference'!D$6*List!$H825)+'NEW Reference'!D$7,0)</f>
        <v>2013</v>
      </c>
      <c r="L825" s="25">
        <f>ROUND(('NEW Reference'!E$6*List!$H825)+'NEW Reference'!E$7,0)</f>
        <v>2489</v>
      </c>
      <c r="M825" s="25">
        <f>ROUND(('NEW Reference'!F$6*List!$H825)+'NEW Reference'!F$7,0)</f>
        <v>2593</v>
      </c>
      <c r="N825" s="25">
        <f>ROUND(('NEW Reference'!G$6*List!$H825)+'NEW Reference'!G$7,0)</f>
        <v>2936</v>
      </c>
      <c r="O825" s="25">
        <f>ROUND(('NEW Reference'!H$6*List!$H825)+'NEW Reference'!H$7,0)</f>
        <v>3048</v>
      </c>
      <c r="P825" s="25">
        <f>ROUND(('NEW Reference'!I$6*List!$H825)+'NEW Reference'!I$7,0)</f>
        <v>3167</v>
      </c>
      <c r="Q825" s="25">
        <f>ROUND(('NEW Reference'!J$6*List!$H825)+'NEW Reference'!J$7,0)</f>
        <v>3668</v>
      </c>
      <c r="R825" s="25">
        <f>ROUND(('NEW Reference'!K$6*List!$H825)+'NEW Reference'!K$7,0)</f>
        <v>3784</v>
      </c>
      <c r="S825" s="25">
        <f>ROUND(('NEW Reference'!L$6*List!$H825)+'NEW Reference'!L$7,0)</f>
        <v>4083</v>
      </c>
      <c r="T825" s="25">
        <f>ROUND(('NEW Reference'!M$6*List!$H825)+'NEW Reference'!M$7,0)</f>
        <v>4876</v>
      </c>
      <c r="U825" s="25">
        <f>ROUND(('NEW Reference'!N$6*List!$H825)+'NEW Reference'!N$7,0)</f>
        <v>19675</v>
      </c>
      <c r="V825" s="26">
        <f>ROUND(('NEW Reference'!O$6*List!$H825)+'NEW Reference'!O$7,0)</f>
        <v>731</v>
      </c>
      <c r="W825" s="26">
        <f>ROUND(('NEW Reference'!P$6*List!$H825)+'NEW Reference'!P$7,0)</f>
        <v>1031</v>
      </c>
      <c r="X825" s="26">
        <f>ROUND(('NEW Reference'!Q$6*List!$H825)+'NEW Reference'!Q$7,0)</f>
        <v>515</v>
      </c>
      <c r="Z825" s="3" t="str">
        <f t="shared" si="42"/>
        <v>BLACK HAWK, Iowa</v>
      </c>
      <c r="AA825" s="79" t="s">
        <v>1166</v>
      </c>
      <c r="AB825" s="28" t="s">
        <v>91</v>
      </c>
      <c r="AC825" s="30" t="s">
        <v>1162</v>
      </c>
      <c r="AD825" s="31"/>
      <c r="AE825" s="20">
        <f t="shared" si="41"/>
        <v>0.80759999999999998</v>
      </c>
    </row>
    <row r="826" spans="1:31">
      <c r="A826" s="83">
        <v>16070</v>
      </c>
      <c r="B826" s="83">
        <v>19015</v>
      </c>
      <c r="C826" s="85">
        <v>11180</v>
      </c>
      <c r="D826" s="78" t="s">
        <v>228</v>
      </c>
      <c r="E826" s="79" t="s">
        <v>346</v>
      </c>
      <c r="F826" s="34" t="s">
        <v>1162</v>
      </c>
      <c r="G826" s="24" t="s">
        <v>90</v>
      </c>
      <c r="H826" s="80">
        <f t="shared" si="40"/>
        <v>0.86980000000000002</v>
      </c>
      <c r="I826" s="25">
        <f>ROUND(('NEW Reference'!B$6*List!$H826)+'NEW Reference'!B$7,0)</f>
        <v>1188</v>
      </c>
      <c r="J826" s="25">
        <f>ROUND(('NEW Reference'!C$6*List!$H826)+'NEW Reference'!C$7,0)</f>
        <v>1772</v>
      </c>
      <c r="K826" s="25">
        <f>ROUND(('NEW Reference'!D$6*List!$H826)+'NEW Reference'!D$7,0)</f>
        <v>2123</v>
      </c>
      <c r="L826" s="25">
        <f>ROUND(('NEW Reference'!E$6*List!$H826)+'NEW Reference'!E$7,0)</f>
        <v>2625</v>
      </c>
      <c r="M826" s="25">
        <f>ROUND(('NEW Reference'!F$6*List!$H826)+'NEW Reference'!F$7,0)</f>
        <v>2734</v>
      </c>
      <c r="N826" s="25">
        <f>ROUND(('NEW Reference'!G$6*List!$H826)+'NEW Reference'!G$7,0)</f>
        <v>3095</v>
      </c>
      <c r="O826" s="25">
        <f>ROUND(('NEW Reference'!H$6*List!$H826)+'NEW Reference'!H$7,0)</f>
        <v>3214</v>
      </c>
      <c r="P826" s="25">
        <f>ROUND(('NEW Reference'!I$6*List!$H826)+'NEW Reference'!I$7,0)</f>
        <v>3340</v>
      </c>
      <c r="Q826" s="25">
        <f>ROUND(('NEW Reference'!J$6*List!$H826)+'NEW Reference'!J$7,0)</f>
        <v>3868</v>
      </c>
      <c r="R826" s="25">
        <f>ROUND(('NEW Reference'!K$6*List!$H826)+'NEW Reference'!K$7,0)</f>
        <v>3990</v>
      </c>
      <c r="S826" s="25">
        <f>ROUND(('NEW Reference'!L$6*List!$H826)+'NEW Reference'!L$7,0)</f>
        <v>4305</v>
      </c>
      <c r="T826" s="25">
        <f>ROUND(('NEW Reference'!M$6*List!$H826)+'NEW Reference'!M$7,0)</f>
        <v>5142</v>
      </c>
      <c r="U826" s="25">
        <f>ROUND(('NEW Reference'!N$6*List!$H826)+'NEW Reference'!N$7,0)</f>
        <v>20746</v>
      </c>
      <c r="V826" s="26">
        <f>ROUND(('NEW Reference'!O$6*List!$H826)+'NEW Reference'!O$7,0)</f>
        <v>771</v>
      </c>
      <c r="W826" s="26">
        <f>ROUND(('NEW Reference'!P$6*List!$H826)+'NEW Reference'!P$7,0)</f>
        <v>1087</v>
      </c>
      <c r="X826" s="26">
        <f>ROUND(('NEW Reference'!Q$6*List!$H826)+'NEW Reference'!Q$7,0)</f>
        <v>543</v>
      </c>
      <c r="Z826" s="3" t="str">
        <f t="shared" si="42"/>
        <v>BOONE, Iowa</v>
      </c>
      <c r="AA826" s="79" t="s">
        <v>346</v>
      </c>
      <c r="AB826" s="28" t="s">
        <v>91</v>
      </c>
      <c r="AC826" s="23" t="s">
        <v>1162</v>
      </c>
      <c r="AD826" s="29"/>
      <c r="AE826" s="20">
        <f t="shared" si="41"/>
        <v>0.86980000000000002</v>
      </c>
    </row>
    <row r="827" spans="1:31">
      <c r="A827" s="83">
        <v>16080</v>
      </c>
      <c r="B827" s="83">
        <v>19017</v>
      </c>
      <c r="C827" s="85">
        <v>47940</v>
      </c>
      <c r="D827" s="78" t="s">
        <v>943</v>
      </c>
      <c r="E827" s="79" t="s">
        <v>1167</v>
      </c>
      <c r="F827" s="33" t="s">
        <v>1162</v>
      </c>
      <c r="G827" s="24" t="s">
        <v>90</v>
      </c>
      <c r="H827" s="80">
        <f t="shared" si="40"/>
        <v>0.80759999999999998</v>
      </c>
      <c r="I827" s="25">
        <f>ROUND(('NEW Reference'!B$6*List!$H827)+'NEW Reference'!B$7,0)</f>
        <v>1127</v>
      </c>
      <c r="J827" s="25">
        <f>ROUND(('NEW Reference'!C$6*List!$H827)+'NEW Reference'!C$7,0)</f>
        <v>1680</v>
      </c>
      <c r="K827" s="25">
        <f>ROUND(('NEW Reference'!D$6*List!$H827)+'NEW Reference'!D$7,0)</f>
        <v>2013</v>
      </c>
      <c r="L827" s="25">
        <f>ROUND(('NEW Reference'!E$6*List!$H827)+'NEW Reference'!E$7,0)</f>
        <v>2489</v>
      </c>
      <c r="M827" s="25">
        <f>ROUND(('NEW Reference'!F$6*List!$H827)+'NEW Reference'!F$7,0)</f>
        <v>2593</v>
      </c>
      <c r="N827" s="25">
        <f>ROUND(('NEW Reference'!G$6*List!$H827)+'NEW Reference'!G$7,0)</f>
        <v>2936</v>
      </c>
      <c r="O827" s="25">
        <f>ROUND(('NEW Reference'!H$6*List!$H827)+'NEW Reference'!H$7,0)</f>
        <v>3048</v>
      </c>
      <c r="P827" s="25">
        <f>ROUND(('NEW Reference'!I$6*List!$H827)+'NEW Reference'!I$7,0)</f>
        <v>3167</v>
      </c>
      <c r="Q827" s="25">
        <f>ROUND(('NEW Reference'!J$6*List!$H827)+'NEW Reference'!J$7,0)</f>
        <v>3668</v>
      </c>
      <c r="R827" s="25">
        <f>ROUND(('NEW Reference'!K$6*List!$H827)+'NEW Reference'!K$7,0)</f>
        <v>3784</v>
      </c>
      <c r="S827" s="25">
        <f>ROUND(('NEW Reference'!L$6*List!$H827)+'NEW Reference'!L$7,0)</f>
        <v>4083</v>
      </c>
      <c r="T827" s="25">
        <f>ROUND(('NEW Reference'!M$6*List!$H827)+'NEW Reference'!M$7,0)</f>
        <v>4876</v>
      </c>
      <c r="U827" s="25">
        <f>ROUND(('NEW Reference'!N$6*List!$H827)+'NEW Reference'!N$7,0)</f>
        <v>19675</v>
      </c>
      <c r="V827" s="26">
        <f>ROUND(('NEW Reference'!O$6*List!$H827)+'NEW Reference'!O$7,0)</f>
        <v>731</v>
      </c>
      <c r="W827" s="26">
        <f>ROUND(('NEW Reference'!P$6*List!$H827)+'NEW Reference'!P$7,0)</f>
        <v>1031</v>
      </c>
      <c r="X827" s="26">
        <f>ROUND(('NEW Reference'!Q$6*List!$H827)+'NEW Reference'!Q$7,0)</f>
        <v>515</v>
      </c>
      <c r="Z827" s="3" t="str">
        <f t="shared" si="42"/>
        <v>BREMER, Iowa</v>
      </c>
      <c r="AA827" s="79" t="s">
        <v>1167</v>
      </c>
      <c r="AB827" s="28" t="s">
        <v>91</v>
      </c>
      <c r="AC827" s="30" t="s">
        <v>1162</v>
      </c>
      <c r="AD827" s="31"/>
      <c r="AE827" s="20">
        <f t="shared" si="41"/>
        <v>0.80759999999999998</v>
      </c>
    </row>
    <row r="828" spans="1:31">
      <c r="A828" s="83">
        <v>16090</v>
      </c>
      <c r="B828" s="83">
        <v>19019</v>
      </c>
      <c r="C828" s="85">
        <v>99916</v>
      </c>
      <c r="D828" s="78" t="s">
        <v>123</v>
      </c>
      <c r="E828" s="79" t="s">
        <v>1168</v>
      </c>
      <c r="F828" s="34" t="s">
        <v>1162</v>
      </c>
      <c r="G828" s="24" t="s">
        <v>97</v>
      </c>
      <c r="H828" s="80">
        <f t="shared" si="40"/>
        <v>0.78439999999999999</v>
      </c>
      <c r="I828" s="25">
        <f>ROUND(('NEW Reference'!B$6*List!$H828)+'NEW Reference'!B$7,0)</f>
        <v>1104</v>
      </c>
      <c r="J828" s="25">
        <f>ROUND(('NEW Reference'!C$6*List!$H828)+'NEW Reference'!C$7,0)</f>
        <v>1646</v>
      </c>
      <c r="K828" s="25">
        <f>ROUND(('NEW Reference'!D$6*List!$H828)+'NEW Reference'!D$7,0)</f>
        <v>1973</v>
      </c>
      <c r="L828" s="25">
        <f>ROUND(('NEW Reference'!E$6*List!$H828)+'NEW Reference'!E$7,0)</f>
        <v>2439</v>
      </c>
      <c r="M828" s="25">
        <f>ROUND(('NEW Reference'!F$6*List!$H828)+'NEW Reference'!F$7,0)</f>
        <v>2541</v>
      </c>
      <c r="N828" s="25">
        <f>ROUND(('NEW Reference'!G$6*List!$H828)+'NEW Reference'!G$7,0)</f>
        <v>2876</v>
      </c>
      <c r="O828" s="25">
        <f>ROUND(('NEW Reference'!H$6*List!$H828)+'NEW Reference'!H$7,0)</f>
        <v>2986</v>
      </c>
      <c r="P828" s="25">
        <f>ROUND(('NEW Reference'!I$6*List!$H828)+'NEW Reference'!I$7,0)</f>
        <v>3103</v>
      </c>
      <c r="Q828" s="25">
        <f>ROUND(('NEW Reference'!J$6*List!$H828)+'NEW Reference'!J$7,0)</f>
        <v>3594</v>
      </c>
      <c r="R828" s="25">
        <f>ROUND(('NEW Reference'!K$6*List!$H828)+'NEW Reference'!K$7,0)</f>
        <v>3707</v>
      </c>
      <c r="S828" s="25">
        <f>ROUND(('NEW Reference'!L$6*List!$H828)+'NEW Reference'!L$7,0)</f>
        <v>4000</v>
      </c>
      <c r="T828" s="25">
        <f>ROUND(('NEW Reference'!M$6*List!$H828)+'NEW Reference'!M$7,0)</f>
        <v>4777</v>
      </c>
      <c r="U828" s="25">
        <f>ROUND(('NEW Reference'!N$6*List!$H828)+'NEW Reference'!N$7,0)</f>
        <v>19276</v>
      </c>
      <c r="V828" s="26">
        <f>ROUND(('NEW Reference'!O$6*List!$H828)+'NEW Reference'!O$7,0)</f>
        <v>717</v>
      </c>
      <c r="W828" s="26">
        <f>ROUND(('NEW Reference'!P$6*List!$H828)+'NEW Reference'!P$7,0)</f>
        <v>1010</v>
      </c>
      <c r="X828" s="26">
        <f>ROUND(('NEW Reference'!Q$6*List!$H828)+'NEW Reference'!Q$7,0)</f>
        <v>505</v>
      </c>
      <c r="Z828" s="3" t="str">
        <f t="shared" si="42"/>
        <v>BUCHANAN, Iowa</v>
      </c>
      <c r="AA828" s="79" t="s">
        <v>1168</v>
      </c>
      <c r="AB828" s="28" t="s">
        <v>91</v>
      </c>
      <c r="AC828" s="30" t="s">
        <v>1162</v>
      </c>
      <c r="AD828" s="31"/>
      <c r="AE828" s="20">
        <f t="shared" si="41"/>
        <v>0.78439999999999999</v>
      </c>
    </row>
    <row r="829" spans="1:31">
      <c r="A829" s="83">
        <v>16100</v>
      </c>
      <c r="B829" s="83">
        <v>19021</v>
      </c>
      <c r="C829" s="85">
        <v>99916</v>
      </c>
      <c r="D829" s="78" t="s">
        <v>123</v>
      </c>
      <c r="E829" s="79" t="s">
        <v>1169</v>
      </c>
      <c r="F829" s="34" t="s">
        <v>1162</v>
      </c>
      <c r="G829" s="24" t="s">
        <v>97</v>
      </c>
      <c r="H829" s="80">
        <f t="shared" si="40"/>
        <v>0.78439999999999999</v>
      </c>
      <c r="I829" s="25">
        <f>ROUND(('NEW Reference'!B$6*List!$H829)+'NEW Reference'!B$7,0)</f>
        <v>1104</v>
      </c>
      <c r="J829" s="25">
        <f>ROUND(('NEW Reference'!C$6*List!$H829)+'NEW Reference'!C$7,0)</f>
        <v>1646</v>
      </c>
      <c r="K829" s="25">
        <f>ROUND(('NEW Reference'!D$6*List!$H829)+'NEW Reference'!D$7,0)</f>
        <v>1973</v>
      </c>
      <c r="L829" s="25">
        <f>ROUND(('NEW Reference'!E$6*List!$H829)+'NEW Reference'!E$7,0)</f>
        <v>2439</v>
      </c>
      <c r="M829" s="25">
        <f>ROUND(('NEW Reference'!F$6*List!$H829)+'NEW Reference'!F$7,0)</f>
        <v>2541</v>
      </c>
      <c r="N829" s="25">
        <f>ROUND(('NEW Reference'!G$6*List!$H829)+'NEW Reference'!G$7,0)</f>
        <v>2876</v>
      </c>
      <c r="O829" s="25">
        <f>ROUND(('NEW Reference'!H$6*List!$H829)+'NEW Reference'!H$7,0)</f>
        <v>2986</v>
      </c>
      <c r="P829" s="25">
        <f>ROUND(('NEW Reference'!I$6*List!$H829)+'NEW Reference'!I$7,0)</f>
        <v>3103</v>
      </c>
      <c r="Q829" s="25">
        <f>ROUND(('NEW Reference'!J$6*List!$H829)+'NEW Reference'!J$7,0)</f>
        <v>3594</v>
      </c>
      <c r="R829" s="25">
        <f>ROUND(('NEW Reference'!K$6*List!$H829)+'NEW Reference'!K$7,0)</f>
        <v>3707</v>
      </c>
      <c r="S829" s="25">
        <f>ROUND(('NEW Reference'!L$6*List!$H829)+'NEW Reference'!L$7,0)</f>
        <v>4000</v>
      </c>
      <c r="T829" s="25">
        <f>ROUND(('NEW Reference'!M$6*List!$H829)+'NEW Reference'!M$7,0)</f>
        <v>4777</v>
      </c>
      <c r="U829" s="25">
        <f>ROUND(('NEW Reference'!N$6*List!$H829)+'NEW Reference'!N$7,0)</f>
        <v>19276</v>
      </c>
      <c r="V829" s="26">
        <f>ROUND(('NEW Reference'!O$6*List!$H829)+'NEW Reference'!O$7,0)</f>
        <v>717</v>
      </c>
      <c r="W829" s="26">
        <f>ROUND(('NEW Reference'!P$6*List!$H829)+'NEW Reference'!P$7,0)</f>
        <v>1010</v>
      </c>
      <c r="X829" s="26">
        <f>ROUND(('NEW Reference'!Q$6*List!$H829)+'NEW Reference'!Q$7,0)</f>
        <v>505</v>
      </c>
      <c r="Z829" s="3" t="str">
        <f t="shared" si="42"/>
        <v>BUENA VISTA, Iowa</v>
      </c>
      <c r="AA829" s="79" t="s">
        <v>1169</v>
      </c>
      <c r="AB829" s="28" t="s">
        <v>91</v>
      </c>
      <c r="AC829" s="30" t="s">
        <v>1162</v>
      </c>
      <c r="AD829" s="31"/>
      <c r="AE829" s="20">
        <f t="shared" si="41"/>
        <v>0.78439999999999999</v>
      </c>
    </row>
    <row r="830" spans="1:31">
      <c r="A830" s="83">
        <v>16110</v>
      </c>
      <c r="B830" s="83">
        <v>19023</v>
      </c>
      <c r="C830" s="85">
        <v>99916</v>
      </c>
      <c r="D830" s="78" t="s">
        <v>123</v>
      </c>
      <c r="E830" s="79" t="s">
        <v>106</v>
      </c>
      <c r="F830" s="34" t="s">
        <v>1162</v>
      </c>
      <c r="G830" s="24" t="s">
        <v>97</v>
      </c>
      <c r="H830" s="80">
        <f t="shared" si="40"/>
        <v>0.78439999999999999</v>
      </c>
      <c r="I830" s="25">
        <f>ROUND(('NEW Reference'!B$6*List!$H830)+'NEW Reference'!B$7,0)</f>
        <v>1104</v>
      </c>
      <c r="J830" s="25">
        <f>ROUND(('NEW Reference'!C$6*List!$H830)+'NEW Reference'!C$7,0)</f>
        <v>1646</v>
      </c>
      <c r="K830" s="25">
        <f>ROUND(('NEW Reference'!D$6*List!$H830)+'NEW Reference'!D$7,0)</f>
        <v>1973</v>
      </c>
      <c r="L830" s="25">
        <f>ROUND(('NEW Reference'!E$6*List!$H830)+'NEW Reference'!E$7,0)</f>
        <v>2439</v>
      </c>
      <c r="M830" s="25">
        <f>ROUND(('NEW Reference'!F$6*List!$H830)+'NEW Reference'!F$7,0)</f>
        <v>2541</v>
      </c>
      <c r="N830" s="25">
        <f>ROUND(('NEW Reference'!G$6*List!$H830)+'NEW Reference'!G$7,0)</f>
        <v>2876</v>
      </c>
      <c r="O830" s="25">
        <f>ROUND(('NEW Reference'!H$6*List!$H830)+'NEW Reference'!H$7,0)</f>
        <v>2986</v>
      </c>
      <c r="P830" s="25">
        <f>ROUND(('NEW Reference'!I$6*List!$H830)+'NEW Reference'!I$7,0)</f>
        <v>3103</v>
      </c>
      <c r="Q830" s="25">
        <f>ROUND(('NEW Reference'!J$6*List!$H830)+'NEW Reference'!J$7,0)</f>
        <v>3594</v>
      </c>
      <c r="R830" s="25">
        <f>ROUND(('NEW Reference'!K$6*List!$H830)+'NEW Reference'!K$7,0)</f>
        <v>3707</v>
      </c>
      <c r="S830" s="25">
        <f>ROUND(('NEW Reference'!L$6*List!$H830)+'NEW Reference'!L$7,0)</f>
        <v>4000</v>
      </c>
      <c r="T830" s="25">
        <f>ROUND(('NEW Reference'!M$6*List!$H830)+'NEW Reference'!M$7,0)</f>
        <v>4777</v>
      </c>
      <c r="U830" s="25">
        <f>ROUND(('NEW Reference'!N$6*List!$H830)+'NEW Reference'!N$7,0)</f>
        <v>19276</v>
      </c>
      <c r="V830" s="26">
        <f>ROUND(('NEW Reference'!O$6*List!$H830)+'NEW Reference'!O$7,0)</f>
        <v>717</v>
      </c>
      <c r="W830" s="26">
        <f>ROUND(('NEW Reference'!P$6*List!$H830)+'NEW Reference'!P$7,0)</f>
        <v>1010</v>
      </c>
      <c r="X830" s="26">
        <f>ROUND(('NEW Reference'!Q$6*List!$H830)+'NEW Reference'!Q$7,0)</f>
        <v>505</v>
      </c>
      <c r="Z830" s="3" t="str">
        <f t="shared" si="42"/>
        <v>BUTLER, Iowa</v>
      </c>
      <c r="AA830" s="79" t="s">
        <v>106</v>
      </c>
      <c r="AB830" s="28" t="s">
        <v>91</v>
      </c>
      <c r="AC830" s="30" t="s">
        <v>1162</v>
      </c>
      <c r="AD830" s="31"/>
      <c r="AE830" s="20">
        <f t="shared" si="41"/>
        <v>0.78439999999999999</v>
      </c>
    </row>
    <row r="831" spans="1:31">
      <c r="A831" s="83">
        <v>16120</v>
      </c>
      <c r="B831" s="83">
        <v>19025</v>
      </c>
      <c r="C831" s="85">
        <v>99916</v>
      </c>
      <c r="D831" s="78" t="s">
        <v>123</v>
      </c>
      <c r="E831" s="79" t="s">
        <v>109</v>
      </c>
      <c r="F831" s="34" t="s">
        <v>1162</v>
      </c>
      <c r="G831" s="24" t="s">
        <v>97</v>
      </c>
      <c r="H831" s="80">
        <f t="shared" si="40"/>
        <v>0.78439999999999999</v>
      </c>
      <c r="I831" s="25">
        <f>ROUND(('NEW Reference'!B$6*List!$H831)+'NEW Reference'!B$7,0)</f>
        <v>1104</v>
      </c>
      <c r="J831" s="25">
        <f>ROUND(('NEW Reference'!C$6*List!$H831)+'NEW Reference'!C$7,0)</f>
        <v>1646</v>
      </c>
      <c r="K831" s="25">
        <f>ROUND(('NEW Reference'!D$6*List!$H831)+'NEW Reference'!D$7,0)</f>
        <v>1973</v>
      </c>
      <c r="L831" s="25">
        <f>ROUND(('NEW Reference'!E$6*List!$H831)+'NEW Reference'!E$7,0)</f>
        <v>2439</v>
      </c>
      <c r="M831" s="25">
        <f>ROUND(('NEW Reference'!F$6*List!$H831)+'NEW Reference'!F$7,0)</f>
        <v>2541</v>
      </c>
      <c r="N831" s="25">
        <f>ROUND(('NEW Reference'!G$6*List!$H831)+'NEW Reference'!G$7,0)</f>
        <v>2876</v>
      </c>
      <c r="O831" s="25">
        <f>ROUND(('NEW Reference'!H$6*List!$H831)+'NEW Reference'!H$7,0)</f>
        <v>2986</v>
      </c>
      <c r="P831" s="25">
        <f>ROUND(('NEW Reference'!I$6*List!$H831)+'NEW Reference'!I$7,0)</f>
        <v>3103</v>
      </c>
      <c r="Q831" s="25">
        <f>ROUND(('NEW Reference'!J$6*List!$H831)+'NEW Reference'!J$7,0)</f>
        <v>3594</v>
      </c>
      <c r="R831" s="25">
        <f>ROUND(('NEW Reference'!K$6*List!$H831)+'NEW Reference'!K$7,0)</f>
        <v>3707</v>
      </c>
      <c r="S831" s="25">
        <f>ROUND(('NEW Reference'!L$6*List!$H831)+'NEW Reference'!L$7,0)</f>
        <v>4000</v>
      </c>
      <c r="T831" s="25">
        <f>ROUND(('NEW Reference'!M$6*List!$H831)+'NEW Reference'!M$7,0)</f>
        <v>4777</v>
      </c>
      <c r="U831" s="25">
        <f>ROUND(('NEW Reference'!N$6*List!$H831)+'NEW Reference'!N$7,0)</f>
        <v>19276</v>
      </c>
      <c r="V831" s="26">
        <f>ROUND(('NEW Reference'!O$6*List!$H831)+'NEW Reference'!O$7,0)</f>
        <v>717</v>
      </c>
      <c r="W831" s="26">
        <f>ROUND(('NEW Reference'!P$6*List!$H831)+'NEW Reference'!P$7,0)</f>
        <v>1010</v>
      </c>
      <c r="X831" s="26">
        <f>ROUND(('NEW Reference'!Q$6*List!$H831)+'NEW Reference'!Q$7,0)</f>
        <v>505</v>
      </c>
      <c r="Z831" s="3" t="str">
        <f t="shared" si="42"/>
        <v>CALHOUN, Iowa</v>
      </c>
      <c r="AA831" s="79" t="s">
        <v>109</v>
      </c>
      <c r="AB831" s="28" t="s">
        <v>91</v>
      </c>
      <c r="AC831" s="30" t="s">
        <v>1162</v>
      </c>
      <c r="AD831" s="31"/>
      <c r="AE831" s="20">
        <f t="shared" si="41"/>
        <v>0.78439999999999999</v>
      </c>
    </row>
    <row r="832" spans="1:31">
      <c r="A832" s="83">
        <v>16130</v>
      </c>
      <c r="B832" s="83">
        <v>19027</v>
      </c>
      <c r="C832" s="85">
        <v>99916</v>
      </c>
      <c r="D832" s="78" t="s">
        <v>123</v>
      </c>
      <c r="E832" s="79" t="s">
        <v>351</v>
      </c>
      <c r="F832" s="34" t="s">
        <v>1162</v>
      </c>
      <c r="G832" s="24" t="s">
        <v>97</v>
      </c>
      <c r="H832" s="80">
        <f t="shared" si="40"/>
        <v>0.78439999999999999</v>
      </c>
      <c r="I832" s="25">
        <f>ROUND(('NEW Reference'!B$6*List!$H832)+'NEW Reference'!B$7,0)</f>
        <v>1104</v>
      </c>
      <c r="J832" s="25">
        <f>ROUND(('NEW Reference'!C$6*List!$H832)+'NEW Reference'!C$7,0)</f>
        <v>1646</v>
      </c>
      <c r="K832" s="25">
        <f>ROUND(('NEW Reference'!D$6*List!$H832)+'NEW Reference'!D$7,0)</f>
        <v>1973</v>
      </c>
      <c r="L832" s="25">
        <f>ROUND(('NEW Reference'!E$6*List!$H832)+'NEW Reference'!E$7,0)</f>
        <v>2439</v>
      </c>
      <c r="M832" s="25">
        <f>ROUND(('NEW Reference'!F$6*List!$H832)+'NEW Reference'!F$7,0)</f>
        <v>2541</v>
      </c>
      <c r="N832" s="25">
        <f>ROUND(('NEW Reference'!G$6*List!$H832)+'NEW Reference'!G$7,0)</f>
        <v>2876</v>
      </c>
      <c r="O832" s="25">
        <f>ROUND(('NEW Reference'!H$6*List!$H832)+'NEW Reference'!H$7,0)</f>
        <v>2986</v>
      </c>
      <c r="P832" s="25">
        <f>ROUND(('NEW Reference'!I$6*List!$H832)+'NEW Reference'!I$7,0)</f>
        <v>3103</v>
      </c>
      <c r="Q832" s="25">
        <f>ROUND(('NEW Reference'!J$6*List!$H832)+'NEW Reference'!J$7,0)</f>
        <v>3594</v>
      </c>
      <c r="R832" s="25">
        <f>ROUND(('NEW Reference'!K$6*List!$H832)+'NEW Reference'!K$7,0)</f>
        <v>3707</v>
      </c>
      <c r="S832" s="25">
        <f>ROUND(('NEW Reference'!L$6*List!$H832)+'NEW Reference'!L$7,0)</f>
        <v>4000</v>
      </c>
      <c r="T832" s="25">
        <f>ROUND(('NEW Reference'!M$6*List!$H832)+'NEW Reference'!M$7,0)</f>
        <v>4777</v>
      </c>
      <c r="U832" s="25">
        <f>ROUND(('NEW Reference'!N$6*List!$H832)+'NEW Reference'!N$7,0)</f>
        <v>19276</v>
      </c>
      <c r="V832" s="26">
        <f>ROUND(('NEW Reference'!O$6*List!$H832)+'NEW Reference'!O$7,0)</f>
        <v>717</v>
      </c>
      <c r="W832" s="26">
        <f>ROUND(('NEW Reference'!P$6*List!$H832)+'NEW Reference'!P$7,0)</f>
        <v>1010</v>
      </c>
      <c r="X832" s="26">
        <f>ROUND(('NEW Reference'!Q$6*List!$H832)+'NEW Reference'!Q$7,0)</f>
        <v>505</v>
      </c>
      <c r="Z832" s="3" t="str">
        <f t="shared" si="42"/>
        <v>CARROLL, Iowa</v>
      </c>
      <c r="AA832" s="79" t="s">
        <v>351</v>
      </c>
      <c r="AB832" s="28" t="s">
        <v>91</v>
      </c>
      <c r="AC832" s="23" t="s">
        <v>1162</v>
      </c>
      <c r="AD832" s="29"/>
      <c r="AE832" s="20">
        <f t="shared" si="41"/>
        <v>0.78439999999999999</v>
      </c>
    </row>
    <row r="833" spans="1:31">
      <c r="A833" s="83">
        <v>16140</v>
      </c>
      <c r="B833" s="83">
        <v>19029</v>
      </c>
      <c r="C833" s="85">
        <v>99916</v>
      </c>
      <c r="D833" s="78" t="s">
        <v>123</v>
      </c>
      <c r="E833" s="79" t="s">
        <v>1071</v>
      </c>
      <c r="F833" s="34" t="s">
        <v>1162</v>
      </c>
      <c r="G833" s="24" t="s">
        <v>97</v>
      </c>
      <c r="H833" s="80">
        <f t="shared" si="40"/>
        <v>0.78439999999999999</v>
      </c>
      <c r="I833" s="25">
        <f>ROUND(('NEW Reference'!B$6*List!$H833)+'NEW Reference'!B$7,0)</f>
        <v>1104</v>
      </c>
      <c r="J833" s="25">
        <f>ROUND(('NEW Reference'!C$6*List!$H833)+'NEW Reference'!C$7,0)</f>
        <v>1646</v>
      </c>
      <c r="K833" s="25">
        <f>ROUND(('NEW Reference'!D$6*List!$H833)+'NEW Reference'!D$7,0)</f>
        <v>1973</v>
      </c>
      <c r="L833" s="25">
        <f>ROUND(('NEW Reference'!E$6*List!$H833)+'NEW Reference'!E$7,0)</f>
        <v>2439</v>
      </c>
      <c r="M833" s="25">
        <f>ROUND(('NEW Reference'!F$6*List!$H833)+'NEW Reference'!F$7,0)</f>
        <v>2541</v>
      </c>
      <c r="N833" s="25">
        <f>ROUND(('NEW Reference'!G$6*List!$H833)+'NEW Reference'!G$7,0)</f>
        <v>2876</v>
      </c>
      <c r="O833" s="25">
        <f>ROUND(('NEW Reference'!H$6*List!$H833)+'NEW Reference'!H$7,0)</f>
        <v>2986</v>
      </c>
      <c r="P833" s="25">
        <f>ROUND(('NEW Reference'!I$6*List!$H833)+'NEW Reference'!I$7,0)</f>
        <v>3103</v>
      </c>
      <c r="Q833" s="25">
        <f>ROUND(('NEW Reference'!J$6*List!$H833)+'NEW Reference'!J$7,0)</f>
        <v>3594</v>
      </c>
      <c r="R833" s="25">
        <f>ROUND(('NEW Reference'!K$6*List!$H833)+'NEW Reference'!K$7,0)</f>
        <v>3707</v>
      </c>
      <c r="S833" s="25">
        <f>ROUND(('NEW Reference'!L$6*List!$H833)+'NEW Reference'!L$7,0)</f>
        <v>4000</v>
      </c>
      <c r="T833" s="25">
        <f>ROUND(('NEW Reference'!M$6*List!$H833)+'NEW Reference'!M$7,0)</f>
        <v>4777</v>
      </c>
      <c r="U833" s="25">
        <f>ROUND(('NEW Reference'!N$6*List!$H833)+'NEW Reference'!N$7,0)</f>
        <v>19276</v>
      </c>
      <c r="V833" s="26">
        <f>ROUND(('NEW Reference'!O$6*List!$H833)+'NEW Reference'!O$7,0)</f>
        <v>717</v>
      </c>
      <c r="W833" s="26">
        <f>ROUND(('NEW Reference'!P$6*List!$H833)+'NEW Reference'!P$7,0)</f>
        <v>1010</v>
      </c>
      <c r="X833" s="26">
        <f>ROUND(('NEW Reference'!Q$6*List!$H833)+'NEW Reference'!Q$7,0)</f>
        <v>505</v>
      </c>
      <c r="Z833" s="3" t="str">
        <f t="shared" si="42"/>
        <v>CASS, Iowa</v>
      </c>
      <c r="AA833" s="79" t="s">
        <v>1071</v>
      </c>
      <c r="AB833" s="28" t="s">
        <v>91</v>
      </c>
      <c r="AC833" s="23" t="s">
        <v>1162</v>
      </c>
      <c r="AD833" s="29"/>
      <c r="AE833" s="20">
        <f t="shared" si="41"/>
        <v>0.78439999999999999</v>
      </c>
    </row>
    <row r="834" spans="1:31">
      <c r="A834" s="83">
        <v>16150</v>
      </c>
      <c r="B834" s="83">
        <v>19031</v>
      </c>
      <c r="C834" s="85">
        <v>99916</v>
      </c>
      <c r="D834" s="78" t="s">
        <v>123</v>
      </c>
      <c r="E834" s="79" t="s">
        <v>1170</v>
      </c>
      <c r="F834" s="34" t="s">
        <v>1162</v>
      </c>
      <c r="G834" s="24" t="s">
        <v>97</v>
      </c>
      <c r="H834" s="80">
        <f t="shared" si="40"/>
        <v>0.78439999999999999</v>
      </c>
      <c r="I834" s="25">
        <f>ROUND(('NEW Reference'!B$6*List!$H834)+'NEW Reference'!B$7,0)</f>
        <v>1104</v>
      </c>
      <c r="J834" s="25">
        <f>ROUND(('NEW Reference'!C$6*List!$H834)+'NEW Reference'!C$7,0)</f>
        <v>1646</v>
      </c>
      <c r="K834" s="25">
        <f>ROUND(('NEW Reference'!D$6*List!$H834)+'NEW Reference'!D$7,0)</f>
        <v>1973</v>
      </c>
      <c r="L834" s="25">
        <f>ROUND(('NEW Reference'!E$6*List!$H834)+'NEW Reference'!E$7,0)</f>
        <v>2439</v>
      </c>
      <c r="M834" s="25">
        <f>ROUND(('NEW Reference'!F$6*List!$H834)+'NEW Reference'!F$7,0)</f>
        <v>2541</v>
      </c>
      <c r="N834" s="25">
        <f>ROUND(('NEW Reference'!G$6*List!$H834)+'NEW Reference'!G$7,0)</f>
        <v>2876</v>
      </c>
      <c r="O834" s="25">
        <f>ROUND(('NEW Reference'!H$6*List!$H834)+'NEW Reference'!H$7,0)</f>
        <v>2986</v>
      </c>
      <c r="P834" s="25">
        <f>ROUND(('NEW Reference'!I$6*List!$H834)+'NEW Reference'!I$7,0)</f>
        <v>3103</v>
      </c>
      <c r="Q834" s="25">
        <f>ROUND(('NEW Reference'!J$6*List!$H834)+'NEW Reference'!J$7,0)</f>
        <v>3594</v>
      </c>
      <c r="R834" s="25">
        <f>ROUND(('NEW Reference'!K$6*List!$H834)+'NEW Reference'!K$7,0)</f>
        <v>3707</v>
      </c>
      <c r="S834" s="25">
        <f>ROUND(('NEW Reference'!L$6*List!$H834)+'NEW Reference'!L$7,0)</f>
        <v>4000</v>
      </c>
      <c r="T834" s="25">
        <f>ROUND(('NEW Reference'!M$6*List!$H834)+'NEW Reference'!M$7,0)</f>
        <v>4777</v>
      </c>
      <c r="U834" s="25">
        <f>ROUND(('NEW Reference'!N$6*List!$H834)+'NEW Reference'!N$7,0)</f>
        <v>19276</v>
      </c>
      <c r="V834" s="26">
        <f>ROUND(('NEW Reference'!O$6*List!$H834)+'NEW Reference'!O$7,0)</f>
        <v>717</v>
      </c>
      <c r="W834" s="26">
        <f>ROUND(('NEW Reference'!P$6*List!$H834)+'NEW Reference'!P$7,0)</f>
        <v>1010</v>
      </c>
      <c r="X834" s="26">
        <f>ROUND(('NEW Reference'!Q$6*List!$H834)+'NEW Reference'!Q$7,0)</f>
        <v>505</v>
      </c>
      <c r="Z834" s="3" t="str">
        <f t="shared" si="42"/>
        <v>CEDAR, Iowa</v>
      </c>
      <c r="AA834" s="79" t="s">
        <v>1170</v>
      </c>
      <c r="AB834" s="28" t="s">
        <v>91</v>
      </c>
      <c r="AC834" s="30" t="s">
        <v>1162</v>
      </c>
      <c r="AD834" s="31"/>
      <c r="AE834" s="20">
        <f t="shared" si="41"/>
        <v>0.78439999999999999</v>
      </c>
    </row>
    <row r="835" spans="1:31">
      <c r="A835" s="83">
        <v>16160</v>
      </c>
      <c r="B835" s="83">
        <v>19033</v>
      </c>
      <c r="C835" s="85">
        <v>99916</v>
      </c>
      <c r="D835" s="78" t="s">
        <v>123</v>
      </c>
      <c r="E835" s="79" t="s">
        <v>1171</v>
      </c>
      <c r="F835" s="34" t="s">
        <v>1162</v>
      </c>
      <c r="G835" s="24" t="s">
        <v>97</v>
      </c>
      <c r="H835" s="80">
        <f t="shared" si="40"/>
        <v>0.78439999999999999</v>
      </c>
      <c r="I835" s="25">
        <f>ROUND(('NEW Reference'!B$6*List!$H835)+'NEW Reference'!B$7,0)</f>
        <v>1104</v>
      </c>
      <c r="J835" s="25">
        <f>ROUND(('NEW Reference'!C$6*List!$H835)+'NEW Reference'!C$7,0)</f>
        <v>1646</v>
      </c>
      <c r="K835" s="25">
        <f>ROUND(('NEW Reference'!D$6*List!$H835)+'NEW Reference'!D$7,0)</f>
        <v>1973</v>
      </c>
      <c r="L835" s="25">
        <f>ROUND(('NEW Reference'!E$6*List!$H835)+'NEW Reference'!E$7,0)</f>
        <v>2439</v>
      </c>
      <c r="M835" s="25">
        <f>ROUND(('NEW Reference'!F$6*List!$H835)+'NEW Reference'!F$7,0)</f>
        <v>2541</v>
      </c>
      <c r="N835" s="25">
        <f>ROUND(('NEW Reference'!G$6*List!$H835)+'NEW Reference'!G$7,0)</f>
        <v>2876</v>
      </c>
      <c r="O835" s="25">
        <f>ROUND(('NEW Reference'!H$6*List!$H835)+'NEW Reference'!H$7,0)</f>
        <v>2986</v>
      </c>
      <c r="P835" s="25">
        <f>ROUND(('NEW Reference'!I$6*List!$H835)+'NEW Reference'!I$7,0)</f>
        <v>3103</v>
      </c>
      <c r="Q835" s="25">
        <f>ROUND(('NEW Reference'!J$6*List!$H835)+'NEW Reference'!J$7,0)</f>
        <v>3594</v>
      </c>
      <c r="R835" s="25">
        <f>ROUND(('NEW Reference'!K$6*List!$H835)+'NEW Reference'!K$7,0)</f>
        <v>3707</v>
      </c>
      <c r="S835" s="25">
        <f>ROUND(('NEW Reference'!L$6*List!$H835)+'NEW Reference'!L$7,0)</f>
        <v>4000</v>
      </c>
      <c r="T835" s="25">
        <f>ROUND(('NEW Reference'!M$6*List!$H835)+'NEW Reference'!M$7,0)</f>
        <v>4777</v>
      </c>
      <c r="U835" s="25">
        <f>ROUND(('NEW Reference'!N$6*List!$H835)+'NEW Reference'!N$7,0)</f>
        <v>19276</v>
      </c>
      <c r="V835" s="26">
        <f>ROUND(('NEW Reference'!O$6*List!$H835)+'NEW Reference'!O$7,0)</f>
        <v>717</v>
      </c>
      <c r="W835" s="26">
        <f>ROUND(('NEW Reference'!P$6*List!$H835)+'NEW Reference'!P$7,0)</f>
        <v>1010</v>
      </c>
      <c r="X835" s="26">
        <f>ROUND(('NEW Reference'!Q$6*List!$H835)+'NEW Reference'!Q$7,0)</f>
        <v>505</v>
      </c>
      <c r="Z835" s="3" t="str">
        <f t="shared" si="42"/>
        <v>CERRO GORDO, Iowa</v>
      </c>
      <c r="AA835" s="79" t="s">
        <v>1171</v>
      </c>
      <c r="AB835" s="28" t="s">
        <v>91</v>
      </c>
      <c r="AC835" s="23" t="s">
        <v>1162</v>
      </c>
      <c r="AD835" s="29"/>
      <c r="AE835" s="20">
        <f t="shared" si="41"/>
        <v>0.78439999999999999</v>
      </c>
    </row>
    <row r="836" spans="1:31">
      <c r="A836" s="83">
        <v>16170</v>
      </c>
      <c r="B836" s="83">
        <v>19035</v>
      </c>
      <c r="C836" s="85">
        <v>99916</v>
      </c>
      <c r="D836" s="78" t="s">
        <v>123</v>
      </c>
      <c r="E836" s="79" t="s">
        <v>112</v>
      </c>
      <c r="F836" s="34" t="s">
        <v>1162</v>
      </c>
      <c r="G836" s="24" t="s">
        <v>97</v>
      </c>
      <c r="H836" s="80">
        <f t="shared" si="40"/>
        <v>0.78439999999999999</v>
      </c>
      <c r="I836" s="25">
        <f>ROUND(('NEW Reference'!B$6*List!$H836)+'NEW Reference'!B$7,0)</f>
        <v>1104</v>
      </c>
      <c r="J836" s="25">
        <f>ROUND(('NEW Reference'!C$6*List!$H836)+'NEW Reference'!C$7,0)</f>
        <v>1646</v>
      </c>
      <c r="K836" s="25">
        <f>ROUND(('NEW Reference'!D$6*List!$H836)+'NEW Reference'!D$7,0)</f>
        <v>1973</v>
      </c>
      <c r="L836" s="25">
        <f>ROUND(('NEW Reference'!E$6*List!$H836)+'NEW Reference'!E$7,0)</f>
        <v>2439</v>
      </c>
      <c r="M836" s="25">
        <f>ROUND(('NEW Reference'!F$6*List!$H836)+'NEW Reference'!F$7,0)</f>
        <v>2541</v>
      </c>
      <c r="N836" s="25">
        <f>ROUND(('NEW Reference'!G$6*List!$H836)+'NEW Reference'!G$7,0)</f>
        <v>2876</v>
      </c>
      <c r="O836" s="25">
        <f>ROUND(('NEW Reference'!H$6*List!$H836)+'NEW Reference'!H$7,0)</f>
        <v>2986</v>
      </c>
      <c r="P836" s="25">
        <f>ROUND(('NEW Reference'!I$6*List!$H836)+'NEW Reference'!I$7,0)</f>
        <v>3103</v>
      </c>
      <c r="Q836" s="25">
        <f>ROUND(('NEW Reference'!J$6*List!$H836)+'NEW Reference'!J$7,0)</f>
        <v>3594</v>
      </c>
      <c r="R836" s="25">
        <f>ROUND(('NEW Reference'!K$6*List!$H836)+'NEW Reference'!K$7,0)</f>
        <v>3707</v>
      </c>
      <c r="S836" s="25">
        <f>ROUND(('NEW Reference'!L$6*List!$H836)+'NEW Reference'!L$7,0)</f>
        <v>4000</v>
      </c>
      <c r="T836" s="25">
        <f>ROUND(('NEW Reference'!M$6*List!$H836)+'NEW Reference'!M$7,0)</f>
        <v>4777</v>
      </c>
      <c r="U836" s="25">
        <f>ROUND(('NEW Reference'!N$6*List!$H836)+'NEW Reference'!N$7,0)</f>
        <v>19276</v>
      </c>
      <c r="V836" s="26">
        <f>ROUND(('NEW Reference'!O$6*List!$H836)+'NEW Reference'!O$7,0)</f>
        <v>717</v>
      </c>
      <c r="W836" s="26">
        <f>ROUND(('NEW Reference'!P$6*List!$H836)+'NEW Reference'!P$7,0)</f>
        <v>1010</v>
      </c>
      <c r="X836" s="26">
        <f>ROUND(('NEW Reference'!Q$6*List!$H836)+'NEW Reference'!Q$7,0)</f>
        <v>505</v>
      </c>
      <c r="Z836" s="3" t="str">
        <f t="shared" si="42"/>
        <v>CHEROKEE, Iowa</v>
      </c>
      <c r="AA836" s="79" t="s">
        <v>112</v>
      </c>
      <c r="AB836" s="28" t="s">
        <v>91</v>
      </c>
      <c r="AC836" s="30" t="s">
        <v>1162</v>
      </c>
      <c r="AD836" s="31"/>
      <c r="AE836" s="20">
        <f t="shared" si="41"/>
        <v>0.78439999999999999</v>
      </c>
    </row>
    <row r="837" spans="1:31">
      <c r="A837" s="83">
        <v>16180</v>
      </c>
      <c r="B837" s="83">
        <v>19037</v>
      </c>
      <c r="C837" s="85">
        <v>99916</v>
      </c>
      <c r="D837" s="78" t="s">
        <v>123</v>
      </c>
      <c r="E837" s="79" t="s">
        <v>1172</v>
      </c>
      <c r="F837" s="34" t="s">
        <v>1162</v>
      </c>
      <c r="G837" s="24" t="s">
        <v>97</v>
      </c>
      <c r="H837" s="80">
        <f t="shared" si="40"/>
        <v>0.78439999999999999</v>
      </c>
      <c r="I837" s="25">
        <f>ROUND(('NEW Reference'!B$6*List!$H837)+'NEW Reference'!B$7,0)</f>
        <v>1104</v>
      </c>
      <c r="J837" s="25">
        <f>ROUND(('NEW Reference'!C$6*List!$H837)+'NEW Reference'!C$7,0)</f>
        <v>1646</v>
      </c>
      <c r="K837" s="25">
        <f>ROUND(('NEW Reference'!D$6*List!$H837)+'NEW Reference'!D$7,0)</f>
        <v>1973</v>
      </c>
      <c r="L837" s="25">
        <f>ROUND(('NEW Reference'!E$6*List!$H837)+'NEW Reference'!E$7,0)</f>
        <v>2439</v>
      </c>
      <c r="M837" s="25">
        <f>ROUND(('NEW Reference'!F$6*List!$H837)+'NEW Reference'!F$7,0)</f>
        <v>2541</v>
      </c>
      <c r="N837" s="25">
        <f>ROUND(('NEW Reference'!G$6*List!$H837)+'NEW Reference'!G$7,0)</f>
        <v>2876</v>
      </c>
      <c r="O837" s="25">
        <f>ROUND(('NEW Reference'!H$6*List!$H837)+'NEW Reference'!H$7,0)</f>
        <v>2986</v>
      </c>
      <c r="P837" s="25">
        <f>ROUND(('NEW Reference'!I$6*List!$H837)+'NEW Reference'!I$7,0)</f>
        <v>3103</v>
      </c>
      <c r="Q837" s="25">
        <f>ROUND(('NEW Reference'!J$6*List!$H837)+'NEW Reference'!J$7,0)</f>
        <v>3594</v>
      </c>
      <c r="R837" s="25">
        <f>ROUND(('NEW Reference'!K$6*List!$H837)+'NEW Reference'!K$7,0)</f>
        <v>3707</v>
      </c>
      <c r="S837" s="25">
        <f>ROUND(('NEW Reference'!L$6*List!$H837)+'NEW Reference'!L$7,0)</f>
        <v>4000</v>
      </c>
      <c r="T837" s="25">
        <f>ROUND(('NEW Reference'!M$6*List!$H837)+'NEW Reference'!M$7,0)</f>
        <v>4777</v>
      </c>
      <c r="U837" s="25">
        <f>ROUND(('NEW Reference'!N$6*List!$H837)+'NEW Reference'!N$7,0)</f>
        <v>19276</v>
      </c>
      <c r="V837" s="26">
        <f>ROUND(('NEW Reference'!O$6*List!$H837)+'NEW Reference'!O$7,0)</f>
        <v>717</v>
      </c>
      <c r="W837" s="26">
        <f>ROUND(('NEW Reference'!P$6*List!$H837)+'NEW Reference'!P$7,0)</f>
        <v>1010</v>
      </c>
      <c r="X837" s="26">
        <f>ROUND(('NEW Reference'!Q$6*List!$H837)+'NEW Reference'!Q$7,0)</f>
        <v>505</v>
      </c>
      <c r="Z837" s="3" t="str">
        <f t="shared" si="42"/>
        <v>CHICKASAW, Iowa</v>
      </c>
      <c r="AA837" s="79" t="s">
        <v>1172</v>
      </c>
      <c r="AB837" s="28" t="s">
        <v>91</v>
      </c>
      <c r="AC837" s="30" t="s">
        <v>1162</v>
      </c>
      <c r="AD837" s="31"/>
      <c r="AE837" s="20">
        <f t="shared" si="41"/>
        <v>0.78439999999999999</v>
      </c>
    </row>
    <row r="838" spans="1:31">
      <c r="A838" s="83">
        <v>16190</v>
      </c>
      <c r="B838" s="83">
        <v>19039</v>
      </c>
      <c r="C838" s="85">
        <v>99916</v>
      </c>
      <c r="D838" s="78" t="s">
        <v>123</v>
      </c>
      <c r="E838" s="79" t="s">
        <v>118</v>
      </c>
      <c r="F838" s="34" t="s">
        <v>1162</v>
      </c>
      <c r="G838" s="24" t="s">
        <v>97</v>
      </c>
      <c r="H838" s="80">
        <f t="shared" si="40"/>
        <v>0.78439999999999999</v>
      </c>
      <c r="I838" s="25">
        <f>ROUND(('NEW Reference'!B$6*List!$H838)+'NEW Reference'!B$7,0)</f>
        <v>1104</v>
      </c>
      <c r="J838" s="25">
        <f>ROUND(('NEW Reference'!C$6*List!$H838)+'NEW Reference'!C$7,0)</f>
        <v>1646</v>
      </c>
      <c r="K838" s="25">
        <f>ROUND(('NEW Reference'!D$6*List!$H838)+'NEW Reference'!D$7,0)</f>
        <v>1973</v>
      </c>
      <c r="L838" s="25">
        <f>ROUND(('NEW Reference'!E$6*List!$H838)+'NEW Reference'!E$7,0)</f>
        <v>2439</v>
      </c>
      <c r="M838" s="25">
        <f>ROUND(('NEW Reference'!F$6*List!$H838)+'NEW Reference'!F$7,0)</f>
        <v>2541</v>
      </c>
      <c r="N838" s="25">
        <f>ROUND(('NEW Reference'!G$6*List!$H838)+'NEW Reference'!G$7,0)</f>
        <v>2876</v>
      </c>
      <c r="O838" s="25">
        <f>ROUND(('NEW Reference'!H$6*List!$H838)+'NEW Reference'!H$7,0)</f>
        <v>2986</v>
      </c>
      <c r="P838" s="25">
        <f>ROUND(('NEW Reference'!I$6*List!$H838)+'NEW Reference'!I$7,0)</f>
        <v>3103</v>
      </c>
      <c r="Q838" s="25">
        <f>ROUND(('NEW Reference'!J$6*List!$H838)+'NEW Reference'!J$7,0)</f>
        <v>3594</v>
      </c>
      <c r="R838" s="25">
        <f>ROUND(('NEW Reference'!K$6*List!$H838)+'NEW Reference'!K$7,0)</f>
        <v>3707</v>
      </c>
      <c r="S838" s="25">
        <f>ROUND(('NEW Reference'!L$6*List!$H838)+'NEW Reference'!L$7,0)</f>
        <v>4000</v>
      </c>
      <c r="T838" s="25">
        <f>ROUND(('NEW Reference'!M$6*List!$H838)+'NEW Reference'!M$7,0)</f>
        <v>4777</v>
      </c>
      <c r="U838" s="25">
        <f>ROUND(('NEW Reference'!N$6*List!$H838)+'NEW Reference'!N$7,0)</f>
        <v>19276</v>
      </c>
      <c r="V838" s="26">
        <f>ROUND(('NEW Reference'!O$6*List!$H838)+'NEW Reference'!O$7,0)</f>
        <v>717</v>
      </c>
      <c r="W838" s="26">
        <f>ROUND(('NEW Reference'!P$6*List!$H838)+'NEW Reference'!P$7,0)</f>
        <v>1010</v>
      </c>
      <c r="X838" s="26">
        <f>ROUND(('NEW Reference'!Q$6*List!$H838)+'NEW Reference'!Q$7,0)</f>
        <v>505</v>
      </c>
      <c r="Z838" s="3" t="str">
        <f t="shared" si="42"/>
        <v>CLARKE, Iowa</v>
      </c>
      <c r="AA838" s="79" t="s">
        <v>118</v>
      </c>
      <c r="AB838" s="28" t="s">
        <v>91</v>
      </c>
      <c r="AC838" s="30" t="s">
        <v>1162</v>
      </c>
      <c r="AD838" s="31"/>
      <c r="AE838" s="20">
        <f t="shared" si="41"/>
        <v>0.78439999999999999</v>
      </c>
    </row>
    <row r="839" spans="1:31">
      <c r="A839" s="83">
        <v>16200</v>
      </c>
      <c r="B839" s="83">
        <v>19041</v>
      </c>
      <c r="C839" s="85">
        <v>99916</v>
      </c>
      <c r="D839" s="78" t="s">
        <v>123</v>
      </c>
      <c r="E839" s="79" t="s">
        <v>120</v>
      </c>
      <c r="F839" s="34" t="s">
        <v>1162</v>
      </c>
      <c r="G839" s="24" t="s">
        <v>97</v>
      </c>
      <c r="H839" s="80">
        <f t="shared" si="40"/>
        <v>0.78439999999999999</v>
      </c>
      <c r="I839" s="25">
        <f>ROUND(('NEW Reference'!B$6*List!$H839)+'NEW Reference'!B$7,0)</f>
        <v>1104</v>
      </c>
      <c r="J839" s="25">
        <f>ROUND(('NEW Reference'!C$6*List!$H839)+'NEW Reference'!C$7,0)</f>
        <v>1646</v>
      </c>
      <c r="K839" s="25">
        <f>ROUND(('NEW Reference'!D$6*List!$H839)+'NEW Reference'!D$7,0)</f>
        <v>1973</v>
      </c>
      <c r="L839" s="25">
        <f>ROUND(('NEW Reference'!E$6*List!$H839)+'NEW Reference'!E$7,0)</f>
        <v>2439</v>
      </c>
      <c r="M839" s="25">
        <f>ROUND(('NEW Reference'!F$6*List!$H839)+'NEW Reference'!F$7,0)</f>
        <v>2541</v>
      </c>
      <c r="N839" s="25">
        <f>ROUND(('NEW Reference'!G$6*List!$H839)+'NEW Reference'!G$7,0)</f>
        <v>2876</v>
      </c>
      <c r="O839" s="25">
        <f>ROUND(('NEW Reference'!H$6*List!$H839)+'NEW Reference'!H$7,0)</f>
        <v>2986</v>
      </c>
      <c r="P839" s="25">
        <f>ROUND(('NEW Reference'!I$6*List!$H839)+'NEW Reference'!I$7,0)</f>
        <v>3103</v>
      </c>
      <c r="Q839" s="25">
        <f>ROUND(('NEW Reference'!J$6*List!$H839)+'NEW Reference'!J$7,0)</f>
        <v>3594</v>
      </c>
      <c r="R839" s="25">
        <f>ROUND(('NEW Reference'!K$6*List!$H839)+'NEW Reference'!K$7,0)</f>
        <v>3707</v>
      </c>
      <c r="S839" s="25">
        <f>ROUND(('NEW Reference'!L$6*List!$H839)+'NEW Reference'!L$7,0)</f>
        <v>4000</v>
      </c>
      <c r="T839" s="25">
        <f>ROUND(('NEW Reference'!M$6*List!$H839)+'NEW Reference'!M$7,0)</f>
        <v>4777</v>
      </c>
      <c r="U839" s="25">
        <f>ROUND(('NEW Reference'!N$6*List!$H839)+'NEW Reference'!N$7,0)</f>
        <v>19276</v>
      </c>
      <c r="V839" s="26">
        <f>ROUND(('NEW Reference'!O$6*List!$H839)+'NEW Reference'!O$7,0)</f>
        <v>717</v>
      </c>
      <c r="W839" s="26">
        <f>ROUND(('NEW Reference'!P$6*List!$H839)+'NEW Reference'!P$7,0)</f>
        <v>1010</v>
      </c>
      <c r="X839" s="26">
        <f>ROUND(('NEW Reference'!Q$6*List!$H839)+'NEW Reference'!Q$7,0)</f>
        <v>505</v>
      </c>
      <c r="Z839" s="3" t="str">
        <f t="shared" si="42"/>
        <v>CLAY, Iowa</v>
      </c>
      <c r="AA839" s="79" t="s">
        <v>120</v>
      </c>
      <c r="AB839" s="28" t="s">
        <v>91</v>
      </c>
      <c r="AC839" s="30" t="s">
        <v>1162</v>
      </c>
      <c r="AD839" s="31"/>
      <c r="AE839" s="20">
        <f t="shared" si="41"/>
        <v>0.78439999999999999</v>
      </c>
    </row>
    <row r="840" spans="1:31">
      <c r="A840" s="83">
        <v>16210</v>
      </c>
      <c r="B840" s="83">
        <v>19043</v>
      </c>
      <c r="C840" s="85">
        <v>99916</v>
      </c>
      <c r="D840" s="78" t="s">
        <v>123</v>
      </c>
      <c r="E840" s="79" t="s">
        <v>908</v>
      </c>
      <c r="F840" s="34" t="s">
        <v>1162</v>
      </c>
      <c r="G840" s="24" t="s">
        <v>97</v>
      </c>
      <c r="H840" s="80">
        <f t="shared" si="40"/>
        <v>0.78439999999999999</v>
      </c>
      <c r="I840" s="25">
        <f>ROUND(('NEW Reference'!B$6*List!$H840)+'NEW Reference'!B$7,0)</f>
        <v>1104</v>
      </c>
      <c r="J840" s="25">
        <f>ROUND(('NEW Reference'!C$6*List!$H840)+'NEW Reference'!C$7,0)</f>
        <v>1646</v>
      </c>
      <c r="K840" s="25">
        <f>ROUND(('NEW Reference'!D$6*List!$H840)+'NEW Reference'!D$7,0)</f>
        <v>1973</v>
      </c>
      <c r="L840" s="25">
        <f>ROUND(('NEW Reference'!E$6*List!$H840)+'NEW Reference'!E$7,0)</f>
        <v>2439</v>
      </c>
      <c r="M840" s="25">
        <f>ROUND(('NEW Reference'!F$6*List!$H840)+'NEW Reference'!F$7,0)</f>
        <v>2541</v>
      </c>
      <c r="N840" s="25">
        <f>ROUND(('NEW Reference'!G$6*List!$H840)+'NEW Reference'!G$7,0)</f>
        <v>2876</v>
      </c>
      <c r="O840" s="25">
        <f>ROUND(('NEW Reference'!H$6*List!$H840)+'NEW Reference'!H$7,0)</f>
        <v>2986</v>
      </c>
      <c r="P840" s="25">
        <f>ROUND(('NEW Reference'!I$6*List!$H840)+'NEW Reference'!I$7,0)</f>
        <v>3103</v>
      </c>
      <c r="Q840" s="25">
        <f>ROUND(('NEW Reference'!J$6*List!$H840)+'NEW Reference'!J$7,0)</f>
        <v>3594</v>
      </c>
      <c r="R840" s="25">
        <f>ROUND(('NEW Reference'!K$6*List!$H840)+'NEW Reference'!K$7,0)</f>
        <v>3707</v>
      </c>
      <c r="S840" s="25">
        <f>ROUND(('NEW Reference'!L$6*List!$H840)+'NEW Reference'!L$7,0)</f>
        <v>4000</v>
      </c>
      <c r="T840" s="25">
        <f>ROUND(('NEW Reference'!M$6*List!$H840)+'NEW Reference'!M$7,0)</f>
        <v>4777</v>
      </c>
      <c r="U840" s="25">
        <f>ROUND(('NEW Reference'!N$6*List!$H840)+'NEW Reference'!N$7,0)</f>
        <v>19276</v>
      </c>
      <c r="V840" s="26">
        <f>ROUND(('NEW Reference'!O$6*List!$H840)+'NEW Reference'!O$7,0)</f>
        <v>717</v>
      </c>
      <c r="W840" s="26">
        <f>ROUND(('NEW Reference'!P$6*List!$H840)+'NEW Reference'!P$7,0)</f>
        <v>1010</v>
      </c>
      <c r="X840" s="26">
        <f>ROUND(('NEW Reference'!Q$6*List!$H840)+'NEW Reference'!Q$7,0)</f>
        <v>505</v>
      </c>
      <c r="Z840" s="3" t="str">
        <f t="shared" si="42"/>
        <v>CLAYTON, Iowa</v>
      </c>
      <c r="AA840" s="79" t="s">
        <v>908</v>
      </c>
      <c r="AB840" s="28" t="s">
        <v>91</v>
      </c>
      <c r="AC840" s="30" t="s">
        <v>1162</v>
      </c>
      <c r="AD840" s="31"/>
      <c r="AE840" s="20">
        <f t="shared" si="41"/>
        <v>0.78439999999999999</v>
      </c>
    </row>
    <row r="841" spans="1:31">
      <c r="A841" s="83">
        <v>16220</v>
      </c>
      <c r="B841" s="83">
        <v>19045</v>
      </c>
      <c r="C841" s="85">
        <v>99916</v>
      </c>
      <c r="D841" s="78" t="s">
        <v>123</v>
      </c>
      <c r="E841" s="79" t="s">
        <v>1074</v>
      </c>
      <c r="F841" s="34" t="s">
        <v>1162</v>
      </c>
      <c r="G841" s="24" t="s">
        <v>97</v>
      </c>
      <c r="H841" s="80">
        <f t="shared" si="40"/>
        <v>0.78439999999999999</v>
      </c>
      <c r="I841" s="25">
        <f>ROUND(('NEW Reference'!B$6*List!$H841)+'NEW Reference'!B$7,0)</f>
        <v>1104</v>
      </c>
      <c r="J841" s="25">
        <f>ROUND(('NEW Reference'!C$6*List!$H841)+'NEW Reference'!C$7,0)</f>
        <v>1646</v>
      </c>
      <c r="K841" s="25">
        <f>ROUND(('NEW Reference'!D$6*List!$H841)+'NEW Reference'!D$7,0)</f>
        <v>1973</v>
      </c>
      <c r="L841" s="25">
        <f>ROUND(('NEW Reference'!E$6*List!$H841)+'NEW Reference'!E$7,0)</f>
        <v>2439</v>
      </c>
      <c r="M841" s="25">
        <f>ROUND(('NEW Reference'!F$6*List!$H841)+'NEW Reference'!F$7,0)</f>
        <v>2541</v>
      </c>
      <c r="N841" s="25">
        <f>ROUND(('NEW Reference'!G$6*List!$H841)+'NEW Reference'!G$7,0)</f>
        <v>2876</v>
      </c>
      <c r="O841" s="25">
        <f>ROUND(('NEW Reference'!H$6*List!$H841)+'NEW Reference'!H$7,0)</f>
        <v>2986</v>
      </c>
      <c r="P841" s="25">
        <f>ROUND(('NEW Reference'!I$6*List!$H841)+'NEW Reference'!I$7,0)</f>
        <v>3103</v>
      </c>
      <c r="Q841" s="25">
        <f>ROUND(('NEW Reference'!J$6*List!$H841)+'NEW Reference'!J$7,0)</f>
        <v>3594</v>
      </c>
      <c r="R841" s="25">
        <f>ROUND(('NEW Reference'!K$6*List!$H841)+'NEW Reference'!K$7,0)</f>
        <v>3707</v>
      </c>
      <c r="S841" s="25">
        <f>ROUND(('NEW Reference'!L$6*List!$H841)+'NEW Reference'!L$7,0)</f>
        <v>4000</v>
      </c>
      <c r="T841" s="25">
        <f>ROUND(('NEW Reference'!M$6*List!$H841)+'NEW Reference'!M$7,0)</f>
        <v>4777</v>
      </c>
      <c r="U841" s="25">
        <f>ROUND(('NEW Reference'!N$6*List!$H841)+'NEW Reference'!N$7,0)</f>
        <v>19276</v>
      </c>
      <c r="V841" s="26">
        <f>ROUND(('NEW Reference'!O$6*List!$H841)+'NEW Reference'!O$7,0)</f>
        <v>717</v>
      </c>
      <c r="W841" s="26">
        <f>ROUND(('NEW Reference'!P$6*List!$H841)+'NEW Reference'!P$7,0)</f>
        <v>1010</v>
      </c>
      <c r="X841" s="26">
        <f>ROUND(('NEW Reference'!Q$6*List!$H841)+'NEW Reference'!Q$7,0)</f>
        <v>505</v>
      </c>
      <c r="Z841" s="3" t="str">
        <f t="shared" si="42"/>
        <v>CLINTON, Iowa</v>
      </c>
      <c r="AA841" s="79" t="s">
        <v>1074</v>
      </c>
      <c r="AB841" s="28" t="s">
        <v>91</v>
      </c>
      <c r="AC841" s="30" t="s">
        <v>1162</v>
      </c>
      <c r="AD841" s="31"/>
      <c r="AE841" s="20">
        <f t="shared" si="41"/>
        <v>0.78439999999999999</v>
      </c>
    </row>
    <row r="842" spans="1:31">
      <c r="A842" s="83">
        <v>16230</v>
      </c>
      <c r="B842" s="83">
        <v>19047</v>
      </c>
      <c r="C842" s="85">
        <v>99916</v>
      </c>
      <c r="D842" s="78" t="s">
        <v>123</v>
      </c>
      <c r="E842" s="79" t="s">
        <v>369</v>
      </c>
      <c r="F842" s="34" t="s">
        <v>1162</v>
      </c>
      <c r="G842" s="24" t="s">
        <v>97</v>
      </c>
      <c r="H842" s="80">
        <f t="shared" si="40"/>
        <v>0.78439999999999999</v>
      </c>
      <c r="I842" s="25">
        <f>ROUND(('NEW Reference'!B$6*List!$H842)+'NEW Reference'!B$7,0)</f>
        <v>1104</v>
      </c>
      <c r="J842" s="25">
        <f>ROUND(('NEW Reference'!C$6*List!$H842)+'NEW Reference'!C$7,0)</f>
        <v>1646</v>
      </c>
      <c r="K842" s="25">
        <f>ROUND(('NEW Reference'!D$6*List!$H842)+'NEW Reference'!D$7,0)</f>
        <v>1973</v>
      </c>
      <c r="L842" s="25">
        <f>ROUND(('NEW Reference'!E$6*List!$H842)+'NEW Reference'!E$7,0)</f>
        <v>2439</v>
      </c>
      <c r="M842" s="25">
        <f>ROUND(('NEW Reference'!F$6*List!$H842)+'NEW Reference'!F$7,0)</f>
        <v>2541</v>
      </c>
      <c r="N842" s="25">
        <f>ROUND(('NEW Reference'!G$6*List!$H842)+'NEW Reference'!G$7,0)</f>
        <v>2876</v>
      </c>
      <c r="O842" s="25">
        <f>ROUND(('NEW Reference'!H$6*List!$H842)+'NEW Reference'!H$7,0)</f>
        <v>2986</v>
      </c>
      <c r="P842" s="25">
        <f>ROUND(('NEW Reference'!I$6*List!$H842)+'NEW Reference'!I$7,0)</f>
        <v>3103</v>
      </c>
      <c r="Q842" s="25">
        <f>ROUND(('NEW Reference'!J$6*List!$H842)+'NEW Reference'!J$7,0)</f>
        <v>3594</v>
      </c>
      <c r="R842" s="25">
        <f>ROUND(('NEW Reference'!K$6*List!$H842)+'NEW Reference'!K$7,0)</f>
        <v>3707</v>
      </c>
      <c r="S842" s="25">
        <f>ROUND(('NEW Reference'!L$6*List!$H842)+'NEW Reference'!L$7,0)</f>
        <v>4000</v>
      </c>
      <c r="T842" s="25">
        <f>ROUND(('NEW Reference'!M$6*List!$H842)+'NEW Reference'!M$7,0)</f>
        <v>4777</v>
      </c>
      <c r="U842" s="25">
        <f>ROUND(('NEW Reference'!N$6*List!$H842)+'NEW Reference'!N$7,0)</f>
        <v>19276</v>
      </c>
      <c r="V842" s="26">
        <f>ROUND(('NEW Reference'!O$6*List!$H842)+'NEW Reference'!O$7,0)</f>
        <v>717</v>
      </c>
      <c r="W842" s="26">
        <f>ROUND(('NEW Reference'!P$6*List!$H842)+'NEW Reference'!P$7,0)</f>
        <v>1010</v>
      </c>
      <c r="X842" s="26">
        <f>ROUND(('NEW Reference'!Q$6*List!$H842)+'NEW Reference'!Q$7,0)</f>
        <v>505</v>
      </c>
      <c r="Z842" s="3" t="str">
        <f t="shared" si="42"/>
        <v>CRAWFORD, Iowa</v>
      </c>
      <c r="AA842" s="79" t="s">
        <v>369</v>
      </c>
      <c r="AB842" s="28" t="s">
        <v>91</v>
      </c>
      <c r="AC842" s="30" t="s">
        <v>1162</v>
      </c>
      <c r="AD842" s="31"/>
      <c r="AE842" s="20">
        <f t="shared" si="41"/>
        <v>0.78439999999999999</v>
      </c>
    </row>
    <row r="843" spans="1:31">
      <c r="A843" s="83">
        <v>16240</v>
      </c>
      <c r="B843" s="83">
        <v>19049</v>
      </c>
      <c r="C843" s="85">
        <v>19780</v>
      </c>
      <c r="D843" s="78" t="s">
        <v>404</v>
      </c>
      <c r="E843" s="79" t="s">
        <v>141</v>
      </c>
      <c r="F843" s="33" t="s">
        <v>1162</v>
      </c>
      <c r="G843" s="24" t="s">
        <v>90</v>
      </c>
      <c r="H843" s="80">
        <f t="shared" ref="H843:H906" si="43">IFERROR(INDEX($AH:$AH,MATCH($C843,$AF:$AF,0)),"")</f>
        <v>0.91910000000000003</v>
      </c>
      <c r="I843" s="25">
        <f>ROUND(('NEW Reference'!B$6*List!$H843)+'NEW Reference'!B$7,0)</f>
        <v>1237</v>
      </c>
      <c r="J843" s="25">
        <f>ROUND(('NEW Reference'!C$6*List!$H843)+'NEW Reference'!C$7,0)</f>
        <v>1844</v>
      </c>
      <c r="K843" s="25">
        <f>ROUND(('NEW Reference'!D$6*List!$H843)+'NEW Reference'!D$7,0)</f>
        <v>2210</v>
      </c>
      <c r="L843" s="25">
        <f>ROUND(('NEW Reference'!E$6*List!$H843)+'NEW Reference'!E$7,0)</f>
        <v>2732</v>
      </c>
      <c r="M843" s="25">
        <f>ROUND(('NEW Reference'!F$6*List!$H843)+'NEW Reference'!F$7,0)</f>
        <v>2846</v>
      </c>
      <c r="N843" s="25">
        <f>ROUND(('NEW Reference'!G$6*List!$H843)+'NEW Reference'!G$7,0)</f>
        <v>3222</v>
      </c>
      <c r="O843" s="25">
        <f>ROUND(('NEW Reference'!H$6*List!$H843)+'NEW Reference'!H$7,0)</f>
        <v>3345</v>
      </c>
      <c r="P843" s="25">
        <f>ROUND(('NEW Reference'!I$6*List!$H843)+'NEW Reference'!I$7,0)</f>
        <v>3477</v>
      </c>
      <c r="Q843" s="25">
        <f>ROUND(('NEW Reference'!J$6*List!$H843)+'NEW Reference'!J$7,0)</f>
        <v>4026</v>
      </c>
      <c r="R843" s="25">
        <f>ROUND(('NEW Reference'!K$6*List!$H843)+'NEW Reference'!K$7,0)</f>
        <v>4153</v>
      </c>
      <c r="S843" s="25">
        <f>ROUND(('NEW Reference'!L$6*List!$H843)+'NEW Reference'!L$7,0)</f>
        <v>4481</v>
      </c>
      <c r="T843" s="25">
        <f>ROUND(('NEW Reference'!M$6*List!$H843)+'NEW Reference'!M$7,0)</f>
        <v>5352</v>
      </c>
      <c r="U843" s="25">
        <f>ROUND(('NEW Reference'!N$6*List!$H843)+'NEW Reference'!N$7,0)</f>
        <v>21595</v>
      </c>
      <c r="V843" s="26">
        <f>ROUND(('NEW Reference'!O$6*List!$H843)+'NEW Reference'!O$7,0)</f>
        <v>803</v>
      </c>
      <c r="W843" s="26">
        <f>ROUND(('NEW Reference'!P$6*List!$H843)+'NEW Reference'!P$7,0)</f>
        <v>1131</v>
      </c>
      <c r="X843" s="26">
        <f>ROUND(('NEW Reference'!Q$6*List!$H843)+'NEW Reference'!Q$7,0)</f>
        <v>566</v>
      </c>
      <c r="Z843" s="3" t="str">
        <f t="shared" si="42"/>
        <v>DALLAS, Iowa</v>
      </c>
      <c r="AA843" s="79" t="s">
        <v>141</v>
      </c>
      <c r="AB843" s="28" t="s">
        <v>91</v>
      </c>
      <c r="AC843" s="30" t="s">
        <v>1162</v>
      </c>
      <c r="AD843" s="31"/>
      <c r="AE843" s="20">
        <f t="shared" si="41"/>
        <v>0.91910000000000003</v>
      </c>
    </row>
    <row r="844" spans="1:31">
      <c r="A844" s="83">
        <v>16250</v>
      </c>
      <c r="B844" s="83">
        <v>19051</v>
      </c>
      <c r="C844" s="85">
        <v>99916</v>
      </c>
      <c r="D844" s="78" t="s">
        <v>123</v>
      </c>
      <c r="E844" s="79" t="s">
        <v>1173</v>
      </c>
      <c r="F844" s="34" t="s">
        <v>1162</v>
      </c>
      <c r="G844" s="24" t="s">
        <v>97</v>
      </c>
      <c r="H844" s="80">
        <f t="shared" si="43"/>
        <v>0.78439999999999999</v>
      </c>
      <c r="I844" s="25">
        <f>ROUND(('NEW Reference'!B$6*List!$H844)+'NEW Reference'!B$7,0)</f>
        <v>1104</v>
      </c>
      <c r="J844" s="25">
        <f>ROUND(('NEW Reference'!C$6*List!$H844)+'NEW Reference'!C$7,0)</f>
        <v>1646</v>
      </c>
      <c r="K844" s="25">
        <f>ROUND(('NEW Reference'!D$6*List!$H844)+'NEW Reference'!D$7,0)</f>
        <v>1973</v>
      </c>
      <c r="L844" s="25">
        <f>ROUND(('NEW Reference'!E$6*List!$H844)+'NEW Reference'!E$7,0)</f>
        <v>2439</v>
      </c>
      <c r="M844" s="25">
        <f>ROUND(('NEW Reference'!F$6*List!$H844)+'NEW Reference'!F$7,0)</f>
        <v>2541</v>
      </c>
      <c r="N844" s="25">
        <f>ROUND(('NEW Reference'!G$6*List!$H844)+'NEW Reference'!G$7,0)</f>
        <v>2876</v>
      </c>
      <c r="O844" s="25">
        <f>ROUND(('NEW Reference'!H$6*List!$H844)+'NEW Reference'!H$7,0)</f>
        <v>2986</v>
      </c>
      <c r="P844" s="25">
        <f>ROUND(('NEW Reference'!I$6*List!$H844)+'NEW Reference'!I$7,0)</f>
        <v>3103</v>
      </c>
      <c r="Q844" s="25">
        <f>ROUND(('NEW Reference'!J$6*List!$H844)+'NEW Reference'!J$7,0)</f>
        <v>3594</v>
      </c>
      <c r="R844" s="25">
        <f>ROUND(('NEW Reference'!K$6*List!$H844)+'NEW Reference'!K$7,0)</f>
        <v>3707</v>
      </c>
      <c r="S844" s="25">
        <f>ROUND(('NEW Reference'!L$6*List!$H844)+'NEW Reference'!L$7,0)</f>
        <v>4000</v>
      </c>
      <c r="T844" s="25">
        <f>ROUND(('NEW Reference'!M$6*List!$H844)+'NEW Reference'!M$7,0)</f>
        <v>4777</v>
      </c>
      <c r="U844" s="25">
        <f>ROUND(('NEW Reference'!N$6*List!$H844)+'NEW Reference'!N$7,0)</f>
        <v>19276</v>
      </c>
      <c r="V844" s="26">
        <f>ROUND(('NEW Reference'!O$6*List!$H844)+'NEW Reference'!O$7,0)</f>
        <v>717</v>
      </c>
      <c r="W844" s="26">
        <f>ROUND(('NEW Reference'!P$6*List!$H844)+'NEW Reference'!P$7,0)</f>
        <v>1010</v>
      </c>
      <c r="X844" s="26">
        <f>ROUND(('NEW Reference'!Q$6*List!$H844)+'NEW Reference'!Q$7,0)</f>
        <v>505</v>
      </c>
      <c r="Z844" s="3" t="str">
        <f t="shared" si="42"/>
        <v>DAVIS, Iowa</v>
      </c>
      <c r="AA844" s="79" t="s">
        <v>1173</v>
      </c>
      <c r="AB844" s="28" t="s">
        <v>91</v>
      </c>
      <c r="AC844" s="30" t="s">
        <v>1162</v>
      </c>
      <c r="AD844" s="31"/>
      <c r="AE844" s="20">
        <f t="shared" si="41"/>
        <v>0.78439999999999999</v>
      </c>
    </row>
    <row r="845" spans="1:31">
      <c r="A845" s="83">
        <v>16260</v>
      </c>
      <c r="B845" s="83">
        <v>19053</v>
      </c>
      <c r="C845" s="85">
        <v>99916</v>
      </c>
      <c r="D845" s="78" t="s">
        <v>123</v>
      </c>
      <c r="E845" s="79" t="s">
        <v>926</v>
      </c>
      <c r="F845" s="34" t="s">
        <v>1162</v>
      </c>
      <c r="G845" s="24" t="s">
        <v>97</v>
      </c>
      <c r="H845" s="80">
        <f t="shared" si="43"/>
        <v>0.78439999999999999</v>
      </c>
      <c r="I845" s="25">
        <f>ROUND(('NEW Reference'!B$6*List!$H845)+'NEW Reference'!B$7,0)</f>
        <v>1104</v>
      </c>
      <c r="J845" s="25">
        <f>ROUND(('NEW Reference'!C$6*List!$H845)+'NEW Reference'!C$7,0)</f>
        <v>1646</v>
      </c>
      <c r="K845" s="25">
        <f>ROUND(('NEW Reference'!D$6*List!$H845)+'NEW Reference'!D$7,0)</f>
        <v>1973</v>
      </c>
      <c r="L845" s="25">
        <f>ROUND(('NEW Reference'!E$6*List!$H845)+'NEW Reference'!E$7,0)</f>
        <v>2439</v>
      </c>
      <c r="M845" s="25">
        <f>ROUND(('NEW Reference'!F$6*List!$H845)+'NEW Reference'!F$7,0)</f>
        <v>2541</v>
      </c>
      <c r="N845" s="25">
        <f>ROUND(('NEW Reference'!G$6*List!$H845)+'NEW Reference'!G$7,0)</f>
        <v>2876</v>
      </c>
      <c r="O845" s="25">
        <f>ROUND(('NEW Reference'!H$6*List!$H845)+'NEW Reference'!H$7,0)</f>
        <v>2986</v>
      </c>
      <c r="P845" s="25">
        <f>ROUND(('NEW Reference'!I$6*List!$H845)+'NEW Reference'!I$7,0)</f>
        <v>3103</v>
      </c>
      <c r="Q845" s="25">
        <f>ROUND(('NEW Reference'!J$6*List!$H845)+'NEW Reference'!J$7,0)</f>
        <v>3594</v>
      </c>
      <c r="R845" s="25">
        <f>ROUND(('NEW Reference'!K$6*List!$H845)+'NEW Reference'!K$7,0)</f>
        <v>3707</v>
      </c>
      <c r="S845" s="25">
        <f>ROUND(('NEW Reference'!L$6*List!$H845)+'NEW Reference'!L$7,0)</f>
        <v>4000</v>
      </c>
      <c r="T845" s="25">
        <f>ROUND(('NEW Reference'!M$6*List!$H845)+'NEW Reference'!M$7,0)</f>
        <v>4777</v>
      </c>
      <c r="U845" s="25">
        <f>ROUND(('NEW Reference'!N$6*List!$H845)+'NEW Reference'!N$7,0)</f>
        <v>19276</v>
      </c>
      <c r="V845" s="26">
        <f>ROUND(('NEW Reference'!O$6*List!$H845)+'NEW Reference'!O$7,0)</f>
        <v>717</v>
      </c>
      <c r="W845" s="26">
        <f>ROUND(('NEW Reference'!P$6*List!$H845)+'NEW Reference'!P$7,0)</f>
        <v>1010</v>
      </c>
      <c r="X845" s="26">
        <f>ROUND(('NEW Reference'!Q$6*List!$H845)+'NEW Reference'!Q$7,0)</f>
        <v>505</v>
      </c>
      <c r="Z845" s="3" t="str">
        <f t="shared" si="42"/>
        <v>DECATUR, Iowa</v>
      </c>
      <c r="AA845" s="79" t="s">
        <v>926</v>
      </c>
      <c r="AB845" s="28" t="s">
        <v>91</v>
      </c>
      <c r="AC845" s="30" t="s">
        <v>1162</v>
      </c>
      <c r="AD845" s="31"/>
      <c r="AE845" s="20">
        <f t="shared" si="41"/>
        <v>0.78439999999999999</v>
      </c>
    </row>
    <row r="846" spans="1:31">
      <c r="A846" s="83">
        <v>16270</v>
      </c>
      <c r="B846" s="83">
        <v>19055</v>
      </c>
      <c r="C846" s="85">
        <v>99916</v>
      </c>
      <c r="D846" s="78" t="s">
        <v>123</v>
      </c>
      <c r="E846" s="79" t="s">
        <v>110</v>
      </c>
      <c r="F846" s="34" t="s">
        <v>1162</v>
      </c>
      <c r="G846" s="24" t="s">
        <v>97</v>
      </c>
      <c r="H846" s="80">
        <f t="shared" si="43"/>
        <v>0.78439999999999999</v>
      </c>
      <c r="I846" s="25">
        <f>ROUND(('NEW Reference'!B$6*List!$H846)+'NEW Reference'!B$7,0)</f>
        <v>1104</v>
      </c>
      <c r="J846" s="25">
        <f>ROUND(('NEW Reference'!C$6*List!$H846)+'NEW Reference'!C$7,0)</f>
        <v>1646</v>
      </c>
      <c r="K846" s="25">
        <f>ROUND(('NEW Reference'!D$6*List!$H846)+'NEW Reference'!D$7,0)</f>
        <v>1973</v>
      </c>
      <c r="L846" s="25">
        <f>ROUND(('NEW Reference'!E$6*List!$H846)+'NEW Reference'!E$7,0)</f>
        <v>2439</v>
      </c>
      <c r="M846" s="25">
        <f>ROUND(('NEW Reference'!F$6*List!$H846)+'NEW Reference'!F$7,0)</f>
        <v>2541</v>
      </c>
      <c r="N846" s="25">
        <f>ROUND(('NEW Reference'!G$6*List!$H846)+'NEW Reference'!G$7,0)</f>
        <v>2876</v>
      </c>
      <c r="O846" s="25">
        <f>ROUND(('NEW Reference'!H$6*List!$H846)+'NEW Reference'!H$7,0)</f>
        <v>2986</v>
      </c>
      <c r="P846" s="25">
        <f>ROUND(('NEW Reference'!I$6*List!$H846)+'NEW Reference'!I$7,0)</f>
        <v>3103</v>
      </c>
      <c r="Q846" s="25">
        <f>ROUND(('NEW Reference'!J$6*List!$H846)+'NEW Reference'!J$7,0)</f>
        <v>3594</v>
      </c>
      <c r="R846" s="25">
        <f>ROUND(('NEW Reference'!K$6*List!$H846)+'NEW Reference'!K$7,0)</f>
        <v>3707</v>
      </c>
      <c r="S846" s="25">
        <f>ROUND(('NEW Reference'!L$6*List!$H846)+'NEW Reference'!L$7,0)</f>
        <v>4000</v>
      </c>
      <c r="T846" s="25">
        <f>ROUND(('NEW Reference'!M$6*List!$H846)+'NEW Reference'!M$7,0)</f>
        <v>4777</v>
      </c>
      <c r="U846" s="25">
        <f>ROUND(('NEW Reference'!N$6*List!$H846)+'NEW Reference'!N$7,0)</f>
        <v>19276</v>
      </c>
      <c r="V846" s="26">
        <f>ROUND(('NEW Reference'!O$6*List!$H846)+'NEW Reference'!O$7,0)</f>
        <v>717</v>
      </c>
      <c r="W846" s="26">
        <f>ROUND(('NEW Reference'!P$6*List!$H846)+'NEW Reference'!P$7,0)</f>
        <v>1010</v>
      </c>
      <c r="X846" s="26">
        <f>ROUND(('NEW Reference'!Q$6*List!$H846)+'NEW Reference'!Q$7,0)</f>
        <v>505</v>
      </c>
      <c r="Z846" s="3" t="str">
        <f t="shared" si="42"/>
        <v>DELAWARE, Iowa</v>
      </c>
      <c r="AA846" s="79" t="s">
        <v>110</v>
      </c>
      <c r="AB846" s="28" t="s">
        <v>91</v>
      </c>
      <c r="AC846" s="30" t="s">
        <v>1162</v>
      </c>
      <c r="AD846" s="31"/>
      <c r="AE846" s="20">
        <f t="shared" ref="AE846:AE909" si="44">IFERROR(INDEX($AH:$AH,MATCH($C846,$AF:$AF,0)),"")</f>
        <v>0.78439999999999999</v>
      </c>
    </row>
    <row r="847" spans="1:31">
      <c r="A847" s="83">
        <v>16280</v>
      </c>
      <c r="B847" s="83">
        <v>19057</v>
      </c>
      <c r="C847" s="85">
        <v>99916</v>
      </c>
      <c r="D847" s="78" t="s">
        <v>123</v>
      </c>
      <c r="E847" s="79" t="s">
        <v>1174</v>
      </c>
      <c r="F847" s="34" t="s">
        <v>1162</v>
      </c>
      <c r="G847" s="24" t="s">
        <v>97</v>
      </c>
      <c r="H847" s="80">
        <f t="shared" si="43"/>
        <v>0.78439999999999999</v>
      </c>
      <c r="I847" s="25">
        <f>ROUND(('NEW Reference'!B$6*List!$H847)+'NEW Reference'!B$7,0)</f>
        <v>1104</v>
      </c>
      <c r="J847" s="25">
        <f>ROUND(('NEW Reference'!C$6*List!$H847)+'NEW Reference'!C$7,0)</f>
        <v>1646</v>
      </c>
      <c r="K847" s="25">
        <f>ROUND(('NEW Reference'!D$6*List!$H847)+'NEW Reference'!D$7,0)</f>
        <v>1973</v>
      </c>
      <c r="L847" s="25">
        <f>ROUND(('NEW Reference'!E$6*List!$H847)+'NEW Reference'!E$7,0)</f>
        <v>2439</v>
      </c>
      <c r="M847" s="25">
        <f>ROUND(('NEW Reference'!F$6*List!$H847)+'NEW Reference'!F$7,0)</f>
        <v>2541</v>
      </c>
      <c r="N847" s="25">
        <f>ROUND(('NEW Reference'!G$6*List!$H847)+'NEW Reference'!G$7,0)</f>
        <v>2876</v>
      </c>
      <c r="O847" s="25">
        <f>ROUND(('NEW Reference'!H$6*List!$H847)+'NEW Reference'!H$7,0)</f>
        <v>2986</v>
      </c>
      <c r="P847" s="25">
        <f>ROUND(('NEW Reference'!I$6*List!$H847)+'NEW Reference'!I$7,0)</f>
        <v>3103</v>
      </c>
      <c r="Q847" s="25">
        <f>ROUND(('NEW Reference'!J$6*List!$H847)+'NEW Reference'!J$7,0)</f>
        <v>3594</v>
      </c>
      <c r="R847" s="25">
        <f>ROUND(('NEW Reference'!K$6*List!$H847)+'NEW Reference'!K$7,0)</f>
        <v>3707</v>
      </c>
      <c r="S847" s="25">
        <f>ROUND(('NEW Reference'!L$6*List!$H847)+'NEW Reference'!L$7,0)</f>
        <v>4000</v>
      </c>
      <c r="T847" s="25">
        <f>ROUND(('NEW Reference'!M$6*List!$H847)+'NEW Reference'!M$7,0)</f>
        <v>4777</v>
      </c>
      <c r="U847" s="25">
        <f>ROUND(('NEW Reference'!N$6*List!$H847)+'NEW Reference'!N$7,0)</f>
        <v>19276</v>
      </c>
      <c r="V847" s="26">
        <f>ROUND(('NEW Reference'!O$6*List!$H847)+'NEW Reference'!O$7,0)</f>
        <v>717</v>
      </c>
      <c r="W847" s="26">
        <f>ROUND(('NEW Reference'!P$6*List!$H847)+'NEW Reference'!P$7,0)</f>
        <v>1010</v>
      </c>
      <c r="X847" s="26">
        <f>ROUND(('NEW Reference'!Q$6*List!$H847)+'NEW Reference'!Q$7,0)</f>
        <v>505</v>
      </c>
      <c r="Z847" s="3" t="str">
        <f t="shared" si="42"/>
        <v>DES MOINES, Iowa</v>
      </c>
      <c r="AA847" s="79" t="s">
        <v>1174</v>
      </c>
      <c r="AB847" s="28" t="s">
        <v>91</v>
      </c>
      <c r="AC847" s="30" t="s">
        <v>1162</v>
      </c>
      <c r="AD847" s="31"/>
      <c r="AE847" s="20">
        <f t="shared" si="44"/>
        <v>0.78439999999999999</v>
      </c>
    </row>
    <row r="848" spans="1:31">
      <c r="A848" s="83">
        <v>16290</v>
      </c>
      <c r="B848" s="83">
        <v>19059</v>
      </c>
      <c r="C848" s="85">
        <v>99916</v>
      </c>
      <c r="D848" s="78" t="s">
        <v>123</v>
      </c>
      <c r="E848" s="79" t="s">
        <v>1175</v>
      </c>
      <c r="F848" s="34" t="s">
        <v>1162</v>
      </c>
      <c r="G848" s="24" t="s">
        <v>97</v>
      </c>
      <c r="H848" s="80">
        <f t="shared" si="43"/>
        <v>0.78439999999999999</v>
      </c>
      <c r="I848" s="25">
        <f>ROUND(('NEW Reference'!B$6*List!$H848)+'NEW Reference'!B$7,0)</f>
        <v>1104</v>
      </c>
      <c r="J848" s="25">
        <f>ROUND(('NEW Reference'!C$6*List!$H848)+'NEW Reference'!C$7,0)</f>
        <v>1646</v>
      </c>
      <c r="K848" s="25">
        <f>ROUND(('NEW Reference'!D$6*List!$H848)+'NEW Reference'!D$7,0)</f>
        <v>1973</v>
      </c>
      <c r="L848" s="25">
        <f>ROUND(('NEW Reference'!E$6*List!$H848)+'NEW Reference'!E$7,0)</f>
        <v>2439</v>
      </c>
      <c r="M848" s="25">
        <f>ROUND(('NEW Reference'!F$6*List!$H848)+'NEW Reference'!F$7,0)</f>
        <v>2541</v>
      </c>
      <c r="N848" s="25">
        <f>ROUND(('NEW Reference'!G$6*List!$H848)+'NEW Reference'!G$7,0)</f>
        <v>2876</v>
      </c>
      <c r="O848" s="25">
        <f>ROUND(('NEW Reference'!H$6*List!$H848)+'NEW Reference'!H$7,0)</f>
        <v>2986</v>
      </c>
      <c r="P848" s="25">
        <f>ROUND(('NEW Reference'!I$6*List!$H848)+'NEW Reference'!I$7,0)</f>
        <v>3103</v>
      </c>
      <c r="Q848" s="25">
        <f>ROUND(('NEW Reference'!J$6*List!$H848)+'NEW Reference'!J$7,0)</f>
        <v>3594</v>
      </c>
      <c r="R848" s="25">
        <f>ROUND(('NEW Reference'!K$6*List!$H848)+'NEW Reference'!K$7,0)</f>
        <v>3707</v>
      </c>
      <c r="S848" s="25">
        <f>ROUND(('NEW Reference'!L$6*List!$H848)+'NEW Reference'!L$7,0)</f>
        <v>4000</v>
      </c>
      <c r="T848" s="25">
        <f>ROUND(('NEW Reference'!M$6*List!$H848)+'NEW Reference'!M$7,0)</f>
        <v>4777</v>
      </c>
      <c r="U848" s="25">
        <f>ROUND(('NEW Reference'!N$6*List!$H848)+'NEW Reference'!N$7,0)</f>
        <v>19276</v>
      </c>
      <c r="V848" s="26">
        <f>ROUND(('NEW Reference'!O$6*List!$H848)+'NEW Reference'!O$7,0)</f>
        <v>717</v>
      </c>
      <c r="W848" s="26">
        <f>ROUND(('NEW Reference'!P$6*List!$H848)+'NEW Reference'!P$7,0)</f>
        <v>1010</v>
      </c>
      <c r="X848" s="26">
        <f>ROUND(('NEW Reference'!Q$6*List!$H848)+'NEW Reference'!Q$7,0)</f>
        <v>505</v>
      </c>
      <c r="Z848" s="3" t="str">
        <f t="shared" si="42"/>
        <v>DICKINSON, Iowa</v>
      </c>
      <c r="AA848" s="79" t="s">
        <v>1175</v>
      </c>
      <c r="AB848" s="28" t="s">
        <v>91</v>
      </c>
      <c r="AC848" s="30" t="s">
        <v>1162</v>
      </c>
      <c r="AD848" s="31"/>
      <c r="AE848" s="20">
        <f t="shared" si="44"/>
        <v>0.78439999999999999</v>
      </c>
    </row>
    <row r="849" spans="1:31">
      <c r="A849" s="83">
        <v>16300</v>
      </c>
      <c r="B849" s="83">
        <v>19061</v>
      </c>
      <c r="C849" s="85">
        <v>20220</v>
      </c>
      <c r="D849" s="78" t="s">
        <v>409</v>
      </c>
      <c r="E849" s="79" t="s">
        <v>1176</v>
      </c>
      <c r="F849" s="33" t="s">
        <v>1162</v>
      </c>
      <c r="G849" s="24" t="s">
        <v>90</v>
      </c>
      <c r="H849" s="80">
        <f t="shared" si="43"/>
        <v>0.85650000000000004</v>
      </c>
      <c r="I849" s="25">
        <f>ROUND(('NEW Reference'!B$6*List!$H849)+'NEW Reference'!B$7,0)</f>
        <v>1175</v>
      </c>
      <c r="J849" s="25">
        <f>ROUND(('NEW Reference'!C$6*List!$H849)+'NEW Reference'!C$7,0)</f>
        <v>1752</v>
      </c>
      <c r="K849" s="25">
        <f>ROUND(('NEW Reference'!D$6*List!$H849)+'NEW Reference'!D$7,0)</f>
        <v>2100</v>
      </c>
      <c r="L849" s="25">
        <f>ROUND(('NEW Reference'!E$6*List!$H849)+'NEW Reference'!E$7,0)</f>
        <v>2596</v>
      </c>
      <c r="M849" s="25">
        <f>ROUND(('NEW Reference'!F$6*List!$H849)+'NEW Reference'!F$7,0)</f>
        <v>2704</v>
      </c>
      <c r="N849" s="25">
        <f>ROUND(('NEW Reference'!G$6*List!$H849)+'NEW Reference'!G$7,0)</f>
        <v>3061</v>
      </c>
      <c r="O849" s="25">
        <f>ROUND(('NEW Reference'!H$6*List!$H849)+'NEW Reference'!H$7,0)</f>
        <v>3178</v>
      </c>
      <c r="P849" s="25">
        <f>ROUND(('NEW Reference'!I$6*List!$H849)+'NEW Reference'!I$7,0)</f>
        <v>3303</v>
      </c>
      <c r="Q849" s="25">
        <f>ROUND(('NEW Reference'!J$6*List!$H849)+'NEW Reference'!J$7,0)</f>
        <v>3825</v>
      </c>
      <c r="R849" s="25">
        <f>ROUND(('NEW Reference'!K$6*List!$H849)+'NEW Reference'!K$7,0)</f>
        <v>3946</v>
      </c>
      <c r="S849" s="25">
        <f>ROUND(('NEW Reference'!L$6*List!$H849)+'NEW Reference'!L$7,0)</f>
        <v>4258</v>
      </c>
      <c r="T849" s="25">
        <f>ROUND(('NEW Reference'!M$6*List!$H849)+'NEW Reference'!M$7,0)</f>
        <v>5085</v>
      </c>
      <c r="U849" s="25">
        <f>ROUND(('NEW Reference'!N$6*List!$H849)+'NEW Reference'!N$7,0)</f>
        <v>20517</v>
      </c>
      <c r="V849" s="26">
        <f>ROUND(('NEW Reference'!O$6*List!$H849)+'NEW Reference'!O$7,0)</f>
        <v>763</v>
      </c>
      <c r="W849" s="26">
        <f>ROUND(('NEW Reference'!P$6*List!$H849)+'NEW Reference'!P$7,0)</f>
        <v>1075</v>
      </c>
      <c r="X849" s="26">
        <f>ROUND(('NEW Reference'!Q$6*List!$H849)+'NEW Reference'!Q$7,0)</f>
        <v>537</v>
      </c>
      <c r="Z849" s="3" t="str">
        <f t="shared" si="42"/>
        <v>DUBUQUE, Iowa</v>
      </c>
      <c r="AA849" s="79" t="s">
        <v>1176</v>
      </c>
      <c r="AB849" s="28" t="s">
        <v>91</v>
      </c>
      <c r="AC849" s="30" t="s">
        <v>1162</v>
      </c>
      <c r="AD849" s="31"/>
      <c r="AE849" s="20">
        <f t="shared" si="44"/>
        <v>0.85650000000000004</v>
      </c>
    </row>
    <row r="850" spans="1:31">
      <c r="A850" s="83">
        <v>16310</v>
      </c>
      <c r="B850" s="83">
        <v>19063</v>
      </c>
      <c r="C850" s="85">
        <v>99916</v>
      </c>
      <c r="D850" s="78" t="s">
        <v>123</v>
      </c>
      <c r="E850" s="79" t="s">
        <v>1177</v>
      </c>
      <c r="F850" s="34" t="s">
        <v>1162</v>
      </c>
      <c r="G850" s="24" t="s">
        <v>97</v>
      </c>
      <c r="H850" s="80">
        <f t="shared" si="43"/>
        <v>0.78439999999999999</v>
      </c>
      <c r="I850" s="25">
        <f>ROUND(('NEW Reference'!B$6*List!$H850)+'NEW Reference'!B$7,0)</f>
        <v>1104</v>
      </c>
      <c r="J850" s="25">
        <f>ROUND(('NEW Reference'!C$6*List!$H850)+'NEW Reference'!C$7,0)</f>
        <v>1646</v>
      </c>
      <c r="K850" s="25">
        <f>ROUND(('NEW Reference'!D$6*List!$H850)+'NEW Reference'!D$7,0)</f>
        <v>1973</v>
      </c>
      <c r="L850" s="25">
        <f>ROUND(('NEW Reference'!E$6*List!$H850)+'NEW Reference'!E$7,0)</f>
        <v>2439</v>
      </c>
      <c r="M850" s="25">
        <f>ROUND(('NEW Reference'!F$6*List!$H850)+'NEW Reference'!F$7,0)</f>
        <v>2541</v>
      </c>
      <c r="N850" s="25">
        <f>ROUND(('NEW Reference'!G$6*List!$H850)+'NEW Reference'!G$7,0)</f>
        <v>2876</v>
      </c>
      <c r="O850" s="25">
        <f>ROUND(('NEW Reference'!H$6*List!$H850)+'NEW Reference'!H$7,0)</f>
        <v>2986</v>
      </c>
      <c r="P850" s="25">
        <f>ROUND(('NEW Reference'!I$6*List!$H850)+'NEW Reference'!I$7,0)</f>
        <v>3103</v>
      </c>
      <c r="Q850" s="25">
        <f>ROUND(('NEW Reference'!J$6*List!$H850)+'NEW Reference'!J$7,0)</f>
        <v>3594</v>
      </c>
      <c r="R850" s="25">
        <f>ROUND(('NEW Reference'!K$6*List!$H850)+'NEW Reference'!K$7,0)</f>
        <v>3707</v>
      </c>
      <c r="S850" s="25">
        <f>ROUND(('NEW Reference'!L$6*List!$H850)+'NEW Reference'!L$7,0)</f>
        <v>4000</v>
      </c>
      <c r="T850" s="25">
        <f>ROUND(('NEW Reference'!M$6*List!$H850)+'NEW Reference'!M$7,0)</f>
        <v>4777</v>
      </c>
      <c r="U850" s="25">
        <f>ROUND(('NEW Reference'!N$6*List!$H850)+'NEW Reference'!N$7,0)</f>
        <v>19276</v>
      </c>
      <c r="V850" s="26">
        <f>ROUND(('NEW Reference'!O$6*List!$H850)+'NEW Reference'!O$7,0)</f>
        <v>717</v>
      </c>
      <c r="W850" s="26">
        <f>ROUND(('NEW Reference'!P$6*List!$H850)+'NEW Reference'!P$7,0)</f>
        <v>1010</v>
      </c>
      <c r="X850" s="26">
        <f>ROUND(('NEW Reference'!Q$6*List!$H850)+'NEW Reference'!Q$7,0)</f>
        <v>505</v>
      </c>
      <c r="Z850" s="3" t="str">
        <f t="shared" si="42"/>
        <v>EMMET, Iowa</v>
      </c>
      <c r="AA850" s="79" t="s">
        <v>1177</v>
      </c>
      <c r="AB850" s="28" t="s">
        <v>91</v>
      </c>
      <c r="AC850" s="30" t="s">
        <v>1162</v>
      </c>
      <c r="AD850" s="31"/>
      <c r="AE850" s="20">
        <f t="shared" si="44"/>
        <v>0.78439999999999999</v>
      </c>
    </row>
    <row r="851" spans="1:31">
      <c r="A851" s="83">
        <v>16320</v>
      </c>
      <c r="B851" s="83">
        <v>19065</v>
      </c>
      <c r="C851" s="85">
        <v>99916</v>
      </c>
      <c r="D851" s="78" t="s">
        <v>123</v>
      </c>
      <c r="E851" s="79" t="s">
        <v>152</v>
      </c>
      <c r="F851" s="34" t="s">
        <v>1162</v>
      </c>
      <c r="G851" s="24" t="s">
        <v>97</v>
      </c>
      <c r="H851" s="80">
        <f t="shared" si="43"/>
        <v>0.78439999999999999</v>
      </c>
      <c r="I851" s="25">
        <f>ROUND(('NEW Reference'!B$6*List!$H851)+'NEW Reference'!B$7,0)</f>
        <v>1104</v>
      </c>
      <c r="J851" s="25">
        <f>ROUND(('NEW Reference'!C$6*List!$H851)+'NEW Reference'!C$7,0)</f>
        <v>1646</v>
      </c>
      <c r="K851" s="25">
        <f>ROUND(('NEW Reference'!D$6*List!$H851)+'NEW Reference'!D$7,0)</f>
        <v>1973</v>
      </c>
      <c r="L851" s="25">
        <f>ROUND(('NEW Reference'!E$6*List!$H851)+'NEW Reference'!E$7,0)</f>
        <v>2439</v>
      </c>
      <c r="M851" s="25">
        <f>ROUND(('NEW Reference'!F$6*List!$H851)+'NEW Reference'!F$7,0)</f>
        <v>2541</v>
      </c>
      <c r="N851" s="25">
        <f>ROUND(('NEW Reference'!G$6*List!$H851)+'NEW Reference'!G$7,0)</f>
        <v>2876</v>
      </c>
      <c r="O851" s="25">
        <f>ROUND(('NEW Reference'!H$6*List!$H851)+'NEW Reference'!H$7,0)</f>
        <v>2986</v>
      </c>
      <c r="P851" s="25">
        <f>ROUND(('NEW Reference'!I$6*List!$H851)+'NEW Reference'!I$7,0)</f>
        <v>3103</v>
      </c>
      <c r="Q851" s="25">
        <f>ROUND(('NEW Reference'!J$6*List!$H851)+'NEW Reference'!J$7,0)</f>
        <v>3594</v>
      </c>
      <c r="R851" s="25">
        <f>ROUND(('NEW Reference'!K$6*List!$H851)+'NEW Reference'!K$7,0)</f>
        <v>3707</v>
      </c>
      <c r="S851" s="25">
        <f>ROUND(('NEW Reference'!L$6*List!$H851)+'NEW Reference'!L$7,0)</f>
        <v>4000</v>
      </c>
      <c r="T851" s="25">
        <f>ROUND(('NEW Reference'!M$6*List!$H851)+'NEW Reference'!M$7,0)</f>
        <v>4777</v>
      </c>
      <c r="U851" s="25">
        <f>ROUND(('NEW Reference'!N$6*List!$H851)+'NEW Reference'!N$7,0)</f>
        <v>19276</v>
      </c>
      <c r="V851" s="26">
        <f>ROUND(('NEW Reference'!O$6*List!$H851)+'NEW Reference'!O$7,0)</f>
        <v>717</v>
      </c>
      <c r="W851" s="26">
        <f>ROUND(('NEW Reference'!P$6*List!$H851)+'NEW Reference'!P$7,0)</f>
        <v>1010</v>
      </c>
      <c r="X851" s="26">
        <f>ROUND(('NEW Reference'!Q$6*List!$H851)+'NEW Reference'!Q$7,0)</f>
        <v>505</v>
      </c>
      <c r="Z851" s="3" t="str">
        <f t="shared" ref="Z851:Z914" si="45">CONCATENATE(AA851, AB851, AC851)</f>
        <v>FAYETTE, Iowa</v>
      </c>
      <c r="AA851" s="79" t="s">
        <v>152</v>
      </c>
      <c r="AB851" s="28" t="s">
        <v>91</v>
      </c>
      <c r="AC851" s="23" t="s">
        <v>1162</v>
      </c>
      <c r="AD851" s="29"/>
      <c r="AE851" s="20">
        <f t="shared" si="44"/>
        <v>0.78439999999999999</v>
      </c>
    </row>
    <row r="852" spans="1:31">
      <c r="A852" s="83">
        <v>16330</v>
      </c>
      <c r="B852" s="83">
        <v>19067</v>
      </c>
      <c r="C852" s="85">
        <v>99916</v>
      </c>
      <c r="D852" s="78" t="s">
        <v>123</v>
      </c>
      <c r="E852" s="79" t="s">
        <v>947</v>
      </c>
      <c r="F852" s="34" t="s">
        <v>1162</v>
      </c>
      <c r="G852" s="24" t="s">
        <v>97</v>
      </c>
      <c r="H852" s="80">
        <f t="shared" si="43"/>
        <v>0.78439999999999999</v>
      </c>
      <c r="I852" s="25">
        <f>ROUND(('NEW Reference'!B$6*List!$H852)+'NEW Reference'!B$7,0)</f>
        <v>1104</v>
      </c>
      <c r="J852" s="25">
        <f>ROUND(('NEW Reference'!C$6*List!$H852)+'NEW Reference'!C$7,0)</f>
        <v>1646</v>
      </c>
      <c r="K852" s="25">
        <f>ROUND(('NEW Reference'!D$6*List!$H852)+'NEW Reference'!D$7,0)</f>
        <v>1973</v>
      </c>
      <c r="L852" s="25">
        <f>ROUND(('NEW Reference'!E$6*List!$H852)+'NEW Reference'!E$7,0)</f>
        <v>2439</v>
      </c>
      <c r="M852" s="25">
        <f>ROUND(('NEW Reference'!F$6*List!$H852)+'NEW Reference'!F$7,0)</f>
        <v>2541</v>
      </c>
      <c r="N852" s="25">
        <f>ROUND(('NEW Reference'!G$6*List!$H852)+'NEW Reference'!G$7,0)</f>
        <v>2876</v>
      </c>
      <c r="O852" s="25">
        <f>ROUND(('NEW Reference'!H$6*List!$H852)+'NEW Reference'!H$7,0)</f>
        <v>2986</v>
      </c>
      <c r="P852" s="25">
        <f>ROUND(('NEW Reference'!I$6*List!$H852)+'NEW Reference'!I$7,0)</f>
        <v>3103</v>
      </c>
      <c r="Q852" s="25">
        <f>ROUND(('NEW Reference'!J$6*List!$H852)+'NEW Reference'!J$7,0)</f>
        <v>3594</v>
      </c>
      <c r="R852" s="25">
        <f>ROUND(('NEW Reference'!K$6*List!$H852)+'NEW Reference'!K$7,0)</f>
        <v>3707</v>
      </c>
      <c r="S852" s="25">
        <f>ROUND(('NEW Reference'!L$6*List!$H852)+'NEW Reference'!L$7,0)</f>
        <v>4000</v>
      </c>
      <c r="T852" s="25">
        <f>ROUND(('NEW Reference'!M$6*List!$H852)+'NEW Reference'!M$7,0)</f>
        <v>4777</v>
      </c>
      <c r="U852" s="25">
        <f>ROUND(('NEW Reference'!N$6*List!$H852)+'NEW Reference'!N$7,0)</f>
        <v>19276</v>
      </c>
      <c r="V852" s="26">
        <f>ROUND(('NEW Reference'!O$6*List!$H852)+'NEW Reference'!O$7,0)</f>
        <v>717</v>
      </c>
      <c r="W852" s="26">
        <f>ROUND(('NEW Reference'!P$6*List!$H852)+'NEW Reference'!P$7,0)</f>
        <v>1010</v>
      </c>
      <c r="X852" s="26">
        <f>ROUND(('NEW Reference'!Q$6*List!$H852)+'NEW Reference'!Q$7,0)</f>
        <v>505</v>
      </c>
      <c r="Z852" s="3" t="str">
        <f t="shared" si="45"/>
        <v>FLOYD, Iowa</v>
      </c>
      <c r="AA852" s="79" t="s">
        <v>947</v>
      </c>
      <c r="AB852" s="28" t="s">
        <v>91</v>
      </c>
      <c r="AC852" s="30" t="s">
        <v>1162</v>
      </c>
      <c r="AD852" s="31"/>
      <c r="AE852" s="20">
        <f t="shared" si="44"/>
        <v>0.78439999999999999</v>
      </c>
    </row>
    <row r="853" spans="1:31">
      <c r="A853" s="83">
        <v>16340</v>
      </c>
      <c r="B853" s="83">
        <v>19069</v>
      </c>
      <c r="C853" s="85">
        <v>99916</v>
      </c>
      <c r="D853" s="78" t="s">
        <v>123</v>
      </c>
      <c r="E853" s="79" t="s">
        <v>154</v>
      </c>
      <c r="F853" s="34" t="s">
        <v>1162</v>
      </c>
      <c r="G853" s="24" t="s">
        <v>97</v>
      </c>
      <c r="H853" s="80">
        <f t="shared" si="43"/>
        <v>0.78439999999999999</v>
      </c>
      <c r="I853" s="25">
        <f>ROUND(('NEW Reference'!B$6*List!$H853)+'NEW Reference'!B$7,0)</f>
        <v>1104</v>
      </c>
      <c r="J853" s="25">
        <f>ROUND(('NEW Reference'!C$6*List!$H853)+'NEW Reference'!C$7,0)</f>
        <v>1646</v>
      </c>
      <c r="K853" s="25">
        <f>ROUND(('NEW Reference'!D$6*List!$H853)+'NEW Reference'!D$7,0)</f>
        <v>1973</v>
      </c>
      <c r="L853" s="25">
        <f>ROUND(('NEW Reference'!E$6*List!$H853)+'NEW Reference'!E$7,0)</f>
        <v>2439</v>
      </c>
      <c r="M853" s="25">
        <f>ROUND(('NEW Reference'!F$6*List!$H853)+'NEW Reference'!F$7,0)</f>
        <v>2541</v>
      </c>
      <c r="N853" s="25">
        <f>ROUND(('NEW Reference'!G$6*List!$H853)+'NEW Reference'!G$7,0)</f>
        <v>2876</v>
      </c>
      <c r="O853" s="25">
        <f>ROUND(('NEW Reference'!H$6*List!$H853)+'NEW Reference'!H$7,0)</f>
        <v>2986</v>
      </c>
      <c r="P853" s="25">
        <f>ROUND(('NEW Reference'!I$6*List!$H853)+'NEW Reference'!I$7,0)</f>
        <v>3103</v>
      </c>
      <c r="Q853" s="25">
        <f>ROUND(('NEW Reference'!J$6*List!$H853)+'NEW Reference'!J$7,0)</f>
        <v>3594</v>
      </c>
      <c r="R853" s="25">
        <f>ROUND(('NEW Reference'!K$6*List!$H853)+'NEW Reference'!K$7,0)</f>
        <v>3707</v>
      </c>
      <c r="S853" s="25">
        <f>ROUND(('NEW Reference'!L$6*List!$H853)+'NEW Reference'!L$7,0)</f>
        <v>4000</v>
      </c>
      <c r="T853" s="25">
        <f>ROUND(('NEW Reference'!M$6*List!$H853)+'NEW Reference'!M$7,0)</f>
        <v>4777</v>
      </c>
      <c r="U853" s="25">
        <f>ROUND(('NEW Reference'!N$6*List!$H853)+'NEW Reference'!N$7,0)</f>
        <v>19276</v>
      </c>
      <c r="V853" s="26">
        <f>ROUND(('NEW Reference'!O$6*List!$H853)+'NEW Reference'!O$7,0)</f>
        <v>717</v>
      </c>
      <c r="W853" s="26">
        <f>ROUND(('NEW Reference'!P$6*List!$H853)+'NEW Reference'!P$7,0)</f>
        <v>1010</v>
      </c>
      <c r="X853" s="26">
        <f>ROUND(('NEW Reference'!Q$6*List!$H853)+'NEW Reference'!Q$7,0)</f>
        <v>505</v>
      </c>
      <c r="Z853" s="3" t="str">
        <f t="shared" si="45"/>
        <v>FRANKLIN, Iowa</v>
      </c>
      <c r="AA853" s="79" t="s">
        <v>154</v>
      </c>
      <c r="AB853" s="28" t="s">
        <v>91</v>
      </c>
      <c r="AC853" s="30" t="s">
        <v>1162</v>
      </c>
      <c r="AD853" s="31"/>
      <c r="AE853" s="20">
        <f t="shared" si="44"/>
        <v>0.78439999999999999</v>
      </c>
    </row>
    <row r="854" spans="1:31">
      <c r="A854" s="83">
        <v>16350</v>
      </c>
      <c r="B854" s="83">
        <v>19071</v>
      </c>
      <c r="C854" s="85">
        <v>99916</v>
      </c>
      <c r="D854" s="78" t="s">
        <v>123</v>
      </c>
      <c r="E854" s="79" t="s">
        <v>646</v>
      </c>
      <c r="F854" s="34" t="s">
        <v>1162</v>
      </c>
      <c r="G854" s="24" t="s">
        <v>97</v>
      </c>
      <c r="H854" s="80">
        <f t="shared" si="43"/>
        <v>0.78439999999999999</v>
      </c>
      <c r="I854" s="25">
        <f>ROUND(('NEW Reference'!B$6*List!$H854)+'NEW Reference'!B$7,0)</f>
        <v>1104</v>
      </c>
      <c r="J854" s="25">
        <f>ROUND(('NEW Reference'!C$6*List!$H854)+'NEW Reference'!C$7,0)</f>
        <v>1646</v>
      </c>
      <c r="K854" s="25">
        <f>ROUND(('NEW Reference'!D$6*List!$H854)+'NEW Reference'!D$7,0)</f>
        <v>1973</v>
      </c>
      <c r="L854" s="25">
        <f>ROUND(('NEW Reference'!E$6*List!$H854)+'NEW Reference'!E$7,0)</f>
        <v>2439</v>
      </c>
      <c r="M854" s="25">
        <f>ROUND(('NEW Reference'!F$6*List!$H854)+'NEW Reference'!F$7,0)</f>
        <v>2541</v>
      </c>
      <c r="N854" s="25">
        <f>ROUND(('NEW Reference'!G$6*List!$H854)+'NEW Reference'!G$7,0)</f>
        <v>2876</v>
      </c>
      <c r="O854" s="25">
        <f>ROUND(('NEW Reference'!H$6*List!$H854)+'NEW Reference'!H$7,0)</f>
        <v>2986</v>
      </c>
      <c r="P854" s="25">
        <f>ROUND(('NEW Reference'!I$6*List!$H854)+'NEW Reference'!I$7,0)</f>
        <v>3103</v>
      </c>
      <c r="Q854" s="25">
        <f>ROUND(('NEW Reference'!J$6*List!$H854)+'NEW Reference'!J$7,0)</f>
        <v>3594</v>
      </c>
      <c r="R854" s="25">
        <f>ROUND(('NEW Reference'!K$6*List!$H854)+'NEW Reference'!K$7,0)</f>
        <v>3707</v>
      </c>
      <c r="S854" s="25">
        <f>ROUND(('NEW Reference'!L$6*List!$H854)+'NEW Reference'!L$7,0)</f>
        <v>4000</v>
      </c>
      <c r="T854" s="25">
        <f>ROUND(('NEW Reference'!M$6*List!$H854)+'NEW Reference'!M$7,0)</f>
        <v>4777</v>
      </c>
      <c r="U854" s="25">
        <f>ROUND(('NEW Reference'!N$6*List!$H854)+'NEW Reference'!N$7,0)</f>
        <v>19276</v>
      </c>
      <c r="V854" s="26">
        <f>ROUND(('NEW Reference'!O$6*List!$H854)+'NEW Reference'!O$7,0)</f>
        <v>717</v>
      </c>
      <c r="W854" s="26">
        <f>ROUND(('NEW Reference'!P$6*List!$H854)+'NEW Reference'!P$7,0)</f>
        <v>1010</v>
      </c>
      <c r="X854" s="26">
        <f>ROUND(('NEW Reference'!Q$6*List!$H854)+'NEW Reference'!Q$7,0)</f>
        <v>505</v>
      </c>
      <c r="Z854" s="3" t="str">
        <f t="shared" si="45"/>
        <v>FREMONT, Iowa</v>
      </c>
      <c r="AA854" s="79" t="s">
        <v>646</v>
      </c>
      <c r="AB854" s="28" t="s">
        <v>91</v>
      </c>
      <c r="AC854" s="30" t="s">
        <v>1162</v>
      </c>
      <c r="AD854" s="31"/>
      <c r="AE854" s="20">
        <f t="shared" si="44"/>
        <v>0.78439999999999999</v>
      </c>
    </row>
    <row r="855" spans="1:31">
      <c r="A855" s="83">
        <v>16360</v>
      </c>
      <c r="B855" s="83">
        <v>19073</v>
      </c>
      <c r="C855" s="85">
        <v>99916</v>
      </c>
      <c r="D855" s="78" t="s">
        <v>123</v>
      </c>
      <c r="E855" s="79" t="s">
        <v>160</v>
      </c>
      <c r="F855" s="34" t="s">
        <v>1162</v>
      </c>
      <c r="G855" s="24" t="s">
        <v>97</v>
      </c>
      <c r="H855" s="80">
        <f t="shared" si="43"/>
        <v>0.78439999999999999</v>
      </c>
      <c r="I855" s="25">
        <f>ROUND(('NEW Reference'!B$6*List!$H855)+'NEW Reference'!B$7,0)</f>
        <v>1104</v>
      </c>
      <c r="J855" s="25">
        <f>ROUND(('NEW Reference'!C$6*List!$H855)+'NEW Reference'!C$7,0)</f>
        <v>1646</v>
      </c>
      <c r="K855" s="25">
        <f>ROUND(('NEW Reference'!D$6*List!$H855)+'NEW Reference'!D$7,0)</f>
        <v>1973</v>
      </c>
      <c r="L855" s="25">
        <f>ROUND(('NEW Reference'!E$6*List!$H855)+'NEW Reference'!E$7,0)</f>
        <v>2439</v>
      </c>
      <c r="M855" s="25">
        <f>ROUND(('NEW Reference'!F$6*List!$H855)+'NEW Reference'!F$7,0)</f>
        <v>2541</v>
      </c>
      <c r="N855" s="25">
        <f>ROUND(('NEW Reference'!G$6*List!$H855)+'NEW Reference'!G$7,0)</f>
        <v>2876</v>
      </c>
      <c r="O855" s="25">
        <f>ROUND(('NEW Reference'!H$6*List!$H855)+'NEW Reference'!H$7,0)</f>
        <v>2986</v>
      </c>
      <c r="P855" s="25">
        <f>ROUND(('NEW Reference'!I$6*List!$H855)+'NEW Reference'!I$7,0)</f>
        <v>3103</v>
      </c>
      <c r="Q855" s="25">
        <f>ROUND(('NEW Reference'!J$6*List!$H855)+'NEW Reference'!J$7,0)</f>
        <v>3594</v>
      </c>
      <c r="R855" s="25">
        <f>ROUND(('NEW Reference'!K$6*List!$H855)+'NEW Reference'!K$7,0)</f>
        <v>3707</v>
      </c>
      <c r="S855" s="25">
        <f>ROUND(('NEW Reference'!L$6*List!$H855)+'NEW Reference'!L$7,0)</f>
        <v>4000</v>
      </c>
      <c r="T855" s="25">
        <f>ROUND(('NEW Reference'!M$6*List!$H855)+'NEW Reference'!M$7,0)</f>
        <v>4777</v>
      </c>
      <c r="U855" s="25">
        <f>ROUND(('NEW Reference'!N$6*List!$H855)+'NEW Reference'!N$7,0)</f>
        <v>19276</v>
      </c>
      <c r="V855" s="26">
        <f>ROUND(('NEW Reference'!O$6*List!$H855)+'NEW Reference'!O$7,0)</f>
        <v>717</v>
      </c>
      <c r="W855" s="26">
        <f>ROUND(('NEW Reference'!P$6*List!$H855)+'NEW Reference'!P$7,0)</f>
        <v>1010</v>
      </c>
      <c r="X855" s="26">
        <f>ROUND(('NEW Reference'!Q$6*List!$H855)+'NEW Reference'!Q$7,0)</f>
        <v>505</v>
      </c>
      <c r="Z855" s="3" t="str">
        <f t="shared" si="45"/>
        <v>GREENE, Iowa</v>
      </c>
      <c r="AA855" s="79" t="s">
        <v>160</v>
      </c>
      <c r="AB855" s="28" t="s">
        <v>91</v>
      </c>
      <c r="AC855" s="30" t="s">
        <v>1162</v>
      </c>
      <c r="AD855" s="31"/>
      <c r="AE855" s="20">
        <f t="shared" si="44"/>
        <v>0.78439999999999999</v>
      </c>
    </row>
    <row r="856" spans="1:31">
      <c r="A856" s="83">
        <v>16370</v>
      </c>
      <c r="B856" s="83">
        <v>19075</v>
      </c>
      <c r="C856" s="85">
        <v>47940</v>
      </c>
      <c r="D856" s="78" t="s">
        <v>943</v>
      </c>
      <c r="E856" s="79" t="s">
        <v>1083</v>
      </c>
      <c r="F856" s="33" t="s">
        <v>1162</v>
      </c>
      <c r="G856" s="24" t="s">
        <v>90</v>
      </c>
      <c r="H856" s="80">
        <f t="shared" si="43"/>
        <v>0.80759999999999998</v>
      </c>
      <c r="I856" s="25">
        <f>ROUND(('NEW Reference'!B$6*List!$H856)+'NEW Reference'!B$7,0)</f>
        <v>1127</v>
      </c>
      <c r="J856" s="25">
        <f>ROUND(('NEW Reference'!C$6*List!$H856)+'NEW Reference'!C$7,0)</f>
        <v>1680</v>
      </c>
      <c r="K856" s="25">
        <f>ROUND(('NEW Reference'!D$6*List!$H856)+'NEW Reference'!D$7,0)</f>
        <v>2013</v>
      </c>
      <c r="L856" s="25">
        <f>ROUND(('NEW Reference'!E$6*List!$H856)+'NEW Reference'!E$7,0)</f>
        <v>2489</v>
      </c>
      <c r="M856" s="25">
        <f>ROUND(('NEW Reference'!F$6*List!$H856)+'NEW Reference'!F$7,0)</f>
        <v>2593</v>
      </c>
      <c r="N856" s="25">
        <f>ROUND(('NEW Reference'!G$6*List!$H856)+'NEW Reference'!G$7,0)</f>
        <v>2936</v>
      </c>
      <c r="O856" s="25">
        <f>ROUND(('NEW Reference'!H$6*List!$H856)+'NEW Reference'!H$7,0)</f>
        <v>3048</v>
      </c>
      <c r="P856" s="25">
        <f>ROUND(('NEW Reference'!I$6*List!$H856)+'NEW Reference'!I$7,0)</f>
        <v>3167</v>
      </c>
      <c r="Q856" s="25">
        <f>ROUND(('NEW Reference'!J$6*List!$H856)+'NEW Reference'!J$7,0)</f>
        <v>3668</v>
      </c>
      <c r="R856" s="25">
        <f>ROUND(('NEW Reference'!K$6*List!$H856)+'NEW Reference'!K$7,0)</f>
        <v>3784</v>
      </c>
      <c r="S856" s="25">
        <f>ROUND(('NEW Reference'!L$6*List!$H856)+'NEW Reference'!L$7,0)</f>
        <v>4083</v>
      </c>
      <c r="T856" s="25">
        <f>ROUND(('NEW Reference'!M$6*List!$H856)+'NEW Reference'!M$7,0)</f>
        <v>4876</v>
      </c>
      <c r="U856" s="25">
        <f>ROUND(('NEW Reference'!N$6*List!$H856)+'NEW Reference'!N$7,0)</f>
        <v>19675</v>
      </c>
      <c r="V856" s="26">
        <f>ROUND(('NEW Reference'!O$6*List!$H856)+'NEW Reference'!O$7,0)</f>
        <v>731</v>
      </c>
      <c r="W856" s="26">
        <f>ROUND(('NEW Reference'!P$6*List!$H856)+'NEW Reference'!P$7,0)</f>
        <v>1031</v>
      </c>
      <c r="X856" s="26">
        <f>ROUND(('NEW Reference'!Q$6*List!$H856)+'NEW Reference'!Q$7,0)</f>
        <v>515</v>
      </c>
      <c r="Z856" s="3" t="str">
        <f t="shared" si="45"/>
        <v>GRUNDY, Iowa</v>
      </c>
      <c r="AA856" s="79" t="s">
        <v>1083</v>
      </c>
      <c r="AB856" s="28" t="s">
        <v>91</v>
      </c>
      <c r="AC856" s="30" t="s">
        <v>1162</v>
      </c>
      <c r="AD856" s="31"/>
      <c r="AE856" s="20">
        <f t="shared" si="44"/>
        <v>0.80759999999999998</v>
      </c>
    </row>
    <row r="857" spans="1:31">
      <c r="A857" s="83">
        <v>16380</v>
      </c>
      <c r="B857" s="83">
        <v>19077</v>
      </c>
      <c r="C857" s="85">
        <v>19780</v>
      </c>
      <c r="D857" s="78" t="s">
        <v>404</v>
      </c>
      <c r="E857" s="79" t="s">
        <v>1178</v>
      </c>
      <c r="F857" s="33" t="s">
        <v>1162</v>
      </c>
      <c r="G857" s="24" t="s">
        <v>90</v>
      </c>
      <c r="H857" s="80">
        <f t="shared" si="43"/>
        <v>0.91910000000000003</v>
      </c>
      <c r="I857" s="25">
        <f>ROUND(('NEW Reference'!B$6*List!$H857)+'NEW Reference'!B$7,0)</f>
        <v>1237</v>
      </c>
      <c r="J857" s="25">
        <f>ROUND(('NEW Reference'!C$6*List!$H857)+'NEW Reference'!C$7,0)</f>
        <v>1844</v>
      </c>
      <c r="K857" s="25">
        <f>ROUND(('NEW Reference'!D$6*List!$H857)+'NEW Reference'!D$7,0)</f>
        <v>2210</v>
      </c>
      <c r="L857" s="25">
        <f>ROUND(('NEW Reference'!E$6*List!$H857)+'NEW Reference'!E$7,0)</f>
        <v>2732</v>
      </c>
      <c r="M857" s="25">
        <f>ROUND(('NEW Reference'!F$6*List!$H857)+'NEW Reference'!F$7,0)</f>
        <v>2846</v>
      </c>
      <c r="N857" s="25">
        <f>ROUND(('NEW Reference'!G$6*List!$H857)+'NEW Reference'!G$7,0)</f>
        <v>3222</v>
      </c>
      <c r="O857" s="25">
        <f>ROUND(('NEW Reference'!H$6*List!$H857)+'NEW Reference'!H$7,0)</f>
        <v>3345</v>
      </c>
      <c r="P857" s="25">
        <f>ROUND(('NEW Reference'!I$6*List!$H857)+'NEW Reference'!I$7,0)</f>
        <v>3477</v>
      </c>
      <c r="Q857" s="25">
        <f>ROUND(('NEW Reference'!J$6*List!$H857)+'NEW Reference'!J$7,0)</f>
        <v>4026</v>
      </c>
      <c r="R857" s="25">
        <f>ROUND(('NEW Reference'!K$6*List!$H857)+'NEW Reference'!K$7,0)</f>
        <v>4153</v>
      </c>
      <c r="S857" s="25">
        <f>ROUND(('NEW Reference'!L$6*List!$H857)+'NEW Reference'!L$7,0)</f>
        <v>4481</v>
      </c>
      <c r="T857" s="25">
        <f>ROUND(('NEW Reference'!M$6*List!$H857)+'NEW Reference'!M$7,0)</f>
        <v>5352</v>
      </c>
      <c r="U857" s="25">
        <f>ROUND(('NEW Reference'!N$6*List!$H857)+'NEW Reference'!N$7,0)</f>
        <v>21595</v>
      </c>
      <c r="V857" s="26">
        <f>ROUND(('NEW Reference'!O$6*List!$H857)+'NEW Reference'!O$7,0)</f>
        <v>803</v>
      </c>
      <c r="W857" s="26">
        <f>ROUND(('NEW Reference'!P$6*List!$H857)+'NEW Reference'!P$7,0)</f>
        <v>1131</v>
      </c>
      <c r="X857" s="26">
        <f>ROUND(('NEW Reference'!Q$6*List!$H857)+'NEW Reference'!Q$7,0)</f>
        <v>566</v>
      </c>
      <c r="Z857" s="3" t="str">
        <f t="shared" si="45"/>
        <v>GUTHRIE, Iowa</v>
      </c>
      <c r="AA857" s="79" t="s">
        <v>1178</v>
      </c>
      <c r="AB857" s="28" t="s">
        <v>91</v>
      </c>
      <c r="AC857" s="23" t="s">
        <v>1162</v>
      </c>
      <c r="AD857" s="29"/>
      <c r="AE857" s="20">
        <f t="shared" si="44"/>
        <v>0.91910000000000003</v>
      </c>
    </row>
    <row r="858" spans="1:31">
      <c r="A858" s="83">
        <v>16390</v>
      </c>
      <c r="B858" s="83">
        <v>19079</v>
      </c>
      <c r="C858" s="85">
        <v>99916</v>
      </c>
      <c r="D858" s="78" t="s">
        <v>123</v>
      </c>
      <c r="E858" s="79" t="s">
        <v>793</v>
      </c>
      <c r="F858" s="34" t="s">
        <v>1162</v>
      </c>
      <c r="G858" s="24" t="s">
        <v>97</v>
      </c>
      <c r="H858" s="80">
        <f t="shared" si="43"/>
        <v>0.78439999999999999</v>
      </c>
      <c r="I858" s="25">
        <f>ROUND(('NEW Reference'!B$6*List!$H858)+'NEW Reference'!B$7,0)</f>
        <v>1104</v>
      </c>
      <c r="J858" s="25">
        <f>ROUND(('NEW Reference'!C$6*List!$H858)+'NEW Reference'!C$7,0)</f>
        <v>1646</v>
      </c>
      <c r="K858" s="25">
        <f>ROUND(('NEW Reference'!D$6*List!$H858)+'NEW Reference'!D$7,0)</f>
        <v>1973</v>
      </c>
      <c r="L858" s="25">
        <f>ROUND(('NEW Reference'!E$6*List!$H858)+'NEW Reference'!E$7,0)</f>
        <v>2439</v>
      </c>
      <c r="M858" s="25">
        <f>ROUND(('NEW Reference'!F$6*List!$H858)+'NEW Reference'!F$7,0)</f>
        <v>2541</v>
      </c>
      <c r="N858" s="25">
        <f>ROUND(('NEW Reference'!G$6*List!$H858)+'NEW Reference'!G$7,0)</f>
        <v>2876</v>
      </c>
      <c r="O858" s="25">
        <f>ROUND(('NEW Reference'!H$6*List!$H858)+'NEW Reference'!H$7,0)</f>
        <v>2986</v>
      </c>
      <c r="P858" s="25">
        <f>ROUND(('NEW Reference'!I$6*List!$H858)+'NEW Reference'!I$7,0)</f>
        <v>3103</v>
      </c>
      <c r="Q858" s="25">
        <f>ROUND(('NEW Reference'!J$6*List!$H858)+'NEW Reference'!J$7,0)</f>
        <v>3594</v>
      </c>
      <c r="R858" s="25">
        <f>ROUND(('NEW Reference'!K$6*List!$H858)+'NEW Reference'!K$7,0)</f>
        <v>3707</v>
      </c>
      <c r="S858" s="25">
        <f>ROUND(('NEW Reference'!L$6*List!$H858)+'NEW Reference'!L$7,0)</f>
        <v>4000</v>
      </c>
      <c r="T858" s="25">
        <f>ROUND(('NEW Reference'!M$6*List!$H858)+'NEW Reference'!M$7,0)</f>
        <v>4777</v>
      </c>
      <c r="U858" s="25">
        <f>ROUND(('NEW Reference'!N$6*List!$H858)+'NEW Reference'!N$7,0)</f>
        <v>19276</v>
      </c>
      <c r="V858" s="26">
        <f>ROUND(('NEW Reference'!O$6*List!$H858)+'NEW Reference'!O$7,0)</f>
        <v>717</v>
      </c>
      <c r="W858" s="26">
        <f>ROUND(('NEW Reference'!P$6*List!$H858)+'NEW Reference'!P$7,0)</f>
        <v>1010</v>
      </c>
      <c r="X858" s="26">
        <f>ROUND(('NEW Reference'!Q$6*List!$H858)+'NEW Reference'!Q$7,0)</f>
        <v>505</v>
      </c>
      <c r="Z858" s="3" t="str">
        <f t="shared" si="45"/>
        <v>HAMILTON, Iowa</v>
      </c>
      <c r="AA858" s="79" t="s">
        <v>793</v>
      </c>
      <c r="AB858" s="28" t="s">
        <v>91</v>
      </c>
      <c r="AC858" s="30" t="s">
        <v>1162</v>
      </c>
      <c r="AD858" s="31"/>
      <c r="AE858" s="20">
        <f t="shared" si="44"/>
        <v>0.78439999999999999</v>
      </c>
    </row>
    <row r="859" spans="1:31">
      <c r="A859" s="83">
        <v>16400</v>
      </c>
      <c r="B859" s="83">
        <v>19081</v>
      </c>
      <c r="C859" s="85">
        <v>99916</v>
      </c>
      <c r="D859" s="78" t="s">
        <v>123</v>
      </c>
      <c r="E859" s="79" t="s">
        <v>967</v>
      </c>
      <c r="F859" s="34" t="s">
        <v>1162</v>
      </c>
      <c r="G859" s="24" t="s">
        <v>97</v>
      </c>
      <c r="H859" s="80">
        <f t="shared" si="43"/>
        <v>0.78439999999999999</v>
      </c>
      <c r="I859" s="25">
        <f>ROUND(('NEW Reference'!B$6*List!$H859)+'NEW Reference'!B$7,0)</f>
        <v>1104</v>
      </c>
      <c r="J859" s="25">
        <f>ROUND(('NEW Reference'!C$6*List!$H859)+'NEW Reference'!C$7,0)</f>
        <v>1646</v>
      </c>
      <c r="K859" s="25">
        <f>ROUND(('NEW Reference'!D$6*List!$H859)+'NEW Reference'!D$7,0)</f>
        <v>1973</v>
      </c>
      <c r="L859" s="25">
        <f>ROUND(('NEW Reference'!E$6*List!$H859)+'NEW Reference'!E$7,0)</f>
        <v>2439</v>
      </c>
      <c r="M859" s="25">
        <f>ROUND(('NEW Reference'!F$6*List!$H859)+'NEW Reference'!F$7,0)</f>
        <v>2541</v>
      </c>
      <c r="N859" s="25">
        <f>ROUND(('NEW Reference'!G$6*List!$H859)+'NEW Reference'!G$7,0)</f>
        <v>2876</v>
      </c>
      <c r="O859" s="25">
        <f>ROUND(('NEW Reference'!H$6*List!$H859)+'NEW Reference'!H$7,0)</f>
        <v>2986</v>
      </c>
      <c r="P859" s="25">
        <f>ROUND(('NEW Reference'!I$6*List!$H859)+'NEW Reference'!I$7,0)</f>
        <v>3103</v>
      </c>
      <c r="Q859" s="25">
        <f>ROUND(('NEW Reference'!J$6*List!$H859)+'NEW Reference'!J$7,0)</f>
        <v>3594</v>
      </c>
      <c r="R859" s="25">
        <f>ROUND(('NEW Reference'!K$6*List!$H859)+'NEW Reference'!K$7,0)</f>
        <v>3707</v>
      </c>
      <c r="S859" s="25">
        <f>ROUND(('NEW Reference'!L$6*List!$H859)+'NEW Reference'!L$7,0)</f>
        <v>4000</v>
      </c>
      <c r="T859" s="25">
        <f>ROUND(('NEW Reference'!M$6*List!$H859)+'NEW Reference'!M$7,0)</f>
        <v>4777</v>
      </c>
      <c r="U859" s="25">
        <f>ROUND(('NEW Reference'!N$6*List!$H859)+'NEW Reference'!N$7,0)</f>
        <v>19276</v>
      </c>
      <c r="V859" s="26">
        <f>ROUND(('NEW Reference'!O$6*List!$H859)+'NEW Reference'!O$7,0)</f>
        <v>717</v>
      </c>
      <c r="W859" s="26">
        <f>ROUND(('NEW Reference'!P$6*List!$H859)+'NEW Reference'!P$7,0)</f>
        <v>1010</v>
      </c>
      <c r="X859" s="26">
        <f>ROUND(('NEW Reference'!Q$6*List!$H859)+'NEW Reference'!Q$7,0)</f>
        <v>505</v>
      </c>
      <c r="Z859" s="3" t="str">
        <f t="shared" si="45"/>
        <v>HANCOCK, Iowa</v>
      </c>
      <c r="AA859" s="79" t="s">
        <v>967</v>
      </c>
      <c r="AB859" s="28" t="s">
        <v>91</v>
      </c>
      <c r="AC859" s="30" t="s">
        <v>1162</v>
      </c>
      <c r="AD859" s="31"/>
      <c r="AE859" s="20">
        <f t="shared" si="44"/>
        <v>0.78439999999999999</v>
      </c>
    </row>
    <row r="860" spans="1:31">
      <c r="A860" s="83">
        <v>16410</v>
      </c>
      <c r="B860" s="83">
        <v>19083</v>
      </c>
      <c r="C860" s="85">
        <v>99916</v>
      </c>
      <c r="D860" s="78" t="s">
        <v>123</v>
      </c>
      <c r="E860" s="79" t="s">
        <v>1084</v>
      </c>
      <c r="F860" s="34" t="s">
        <v>1162</v>
      </c>
      <c r="G860" s="24" t="s">
        <v>97</v>
      </c>
      <c r="H860" s="80">
        <f t="shared" si="43"/>
        <v>0.78439999999999999</v>
      </c>
      <c r="I860" s="25">
        <f>ROUND(('NEW Reference'!B$6*List!$H860)+'NEW Reference'!B$7,0)</f>
        <v>1104</v>
      </c>
      <c r="J860" s="25">
        <f>ROUND(('NEW Reference'!C$6*List!$H860)+'NEW Reference'!C$7,0)</f>
        <v>1646</v>
      </c>
      <c r="K860" s="25">
        <f>ROUND(('NEW Reference'!D$6*List!$H860)+'NEW Reference'!D$7,0)</f>
        <v>1973</v>
      </c>
      <c r="L860" s="25">
        <f>ROUND(('NEW Reference'!E$6*List!$H860)+'NEW Reference'!E$7,0)</f>
        <v>2439</v>
      </c>
      <c r="M860" s="25">
        <f>ROUND(('NEW Reference'!F$6*List!$H860)+'NEW Reference'!F$7,0)</f>
        <v>2541</v>
      </c>
      <c r="N860" s="25">
        <f>ROUND(('NEW Reference'!G$6*List!$H860)+'NEW Reference'!G$7,0)</f>
        <v>2876</v>
      </c>
      <c r="O860" s="25">
        <f>ROUND(('NEW Reference'!H$6*List!$H860)+'NEW Reference'!H$7,0)</f>
        <v>2986</v>
      </c>
      <c r="P860" s="25">
        <f>ROUND(('NEW Reference'!I$6*List!$H860)+'NEW Reference'!I$7,0)</f>
        <v>3103</v>
      </c>
      <c r="Q860" s="25">
        <f>ROUND(('NEW Reference'!J$6*List!$H860)+'NEW Reference'!J$7,0)</f>
        <v>3594</v>
      </c>
      <c r="R860" s="25">
        <f>ROUND(('NEW Reference'!K$6*List!$H860)+'NEW Reference'!K$7,0)</f>
        <v>3707</v>
      </c>
      <c r="S860" s="25">
        <f>ROUND(('NEW Reference'!L$6*List!$H860)+'NEW Reference'!L$7,0)</f>
        <v>4000</v>
      </c>
      <c r="T860" s="25">
        <f>ROUND(('NEW Reference'!M$6*List!$H860)+'NEW Reference'!M$7,0)</f>
        <v>4777</v>
      </c>
      <c r="U860" s="25">
        <f>ROUND(('NEW Reference'!N$6*List!$H860)+'NEW Reference'!N$7,0)</f>
        <v>19276</v>
      </c>
      <c r="V860" s="26">
        <f>ROUND(('NEW Reference'!O$6*List!$H860)+'NEW Reference'!O$7,0)</f>
        <v>717</v>
      </c>
      <c r="W860" s="26">
        <f>ROUND(('NEW Reference'!P$6*List!$H860)+'NEW Reference'!P$7,0)</f>
        <v>1010</v>
      </c>
      <c r="X860" s="26">
        <f>ROUND(('NEW Reference'!Q$6*List!$H860)+'NEW Reference'!Q$7,0)</f>
        <v>505</v>
      </c>
      <c r="Z860" s="3" t="str">
        <f t="shared" si="45"/>
        <v>HARDIN, Iowa</v>
      </c>
      <c r="AA860" s="79" t="s">
        <v>1084</v>
      </c>
      <c r="AB860" s="28" t="s">
        <v>91</v>
      </c>
      <c r="AC860" s="30" t="s">
        <v>1162</v>
      </c>
      <c r="AD860" s="31"/>
      <c r="AE860" s="20">
        <f t="shared" si="44"/>
        <v>0.78439999999999999</v>
      </c>
    </row>
    <row r="861" spans="1:31">
      <c r="A861" s="83">
        <v>16420</v>
      </c>
      <c r="B861" s="83">
        <v>19085</v>
      </c>
      <c r="C861" s="85">
        <v>36540</v>
      </c>
      <c r="D861" s="78" t="s">
        <v>760</v>
      </c>
      <c r="E861" s="79" t="s">
        <v>1131</v>
      </c>
      <c r="F861" s="33" t="s">
        <v>1162</v>
      </c>
      <c r="G861" s="24" t="s">
        <v>90</v>
      </c>
      <c r="H861" s="80">
        <f t="shared" si="43"/>
        <v>1.0442</v>
      </c>
      <c r="I861" s="25">
        <f>ROUND(('NEW Reference'!B$6*List!$H861)+'NEW Reference'!B$7,0)</f>
        <v>1360</v>
      </c>
      <c r="J861" s="25">
        <f>ROUND(('NEW Reference'!C$6*List!$H861)+'NEW Reference'!C$7,0)</f>
        <v>2028</v>
      </c>
      <c r="K861" s="25">
        <f>ROUND(('NEW Reference'!D$6*List!$H861)+'NEW Reference'!D$7,0)</f>
        <v>2430</v>
      </c>
      <c r="L861" s="25">
        <f>ROUND(('NEW Reference'!E$6*List!$H861)+'NEW Reference'!E$7,0)</f>
        <v>3005</v>
      </c>
      <c r="M861" s="25">
        <f>ROUND(('NEW Reference'!F$6*List!$H861)+'NEW Reference'!F$7,0)</f>
        <v>3130</v>
      </c>
      <c r="N861" s="25">
        <f>ROUND(('NEW Reference'!G$6*List!$H861)+'NEW Reference'!G$7,0)</f>
        <v>3543</v>
      </c>
      <c r="O861" s="25">
        <f>ROUND(('NEW Reference'!H$6*List!$H861)+'NEW Reference'!H$7,0)</f>
        <v>3679</v>
      </c>
      <c r="P861" s="25">
        <f>ROUND(('NEW Reference'!I$6*List!$H861)+'NEW Reference'!I$7,0)</f>
        <v>3823</v>
      </c>
      <c r="Q861" s="25">
        <f>ROUND(('NEW Reference'!J$6*List!$H861)+'NEW Reference'!J$7,0)</f>
        <v>4427</v>
      </c>
      <c r="R861" s="25">
        <f>ROUND(('NEW Reference'!K$6*List!$H861)+'NEW Reference'!K$7,0)</f>
        <v>4567</v>
      </c>
      <c r="S861" s="25">
        <f>ROUND(('NEW Reference'!L$6*List!$H861)+'NEW Reference'!L$7,0)</f>
        <v>4928</v>
      </c>
      <c r="T861" s="25">
        <f>ROUND(('NEW Reference'!M$6*List!$H861)+'NEW Reference'!M$7,0)</f>
        <v>5886</v>
      </c>
      <c r="U861" s="25">
        <f>ROUND(('NEW Reference'!N$6*List!$H861)+'NEW Reference'!N$7,0)</f>
        <v>23749</v>
      </c>
      <c r="V861" s="26">
        <f>ROUND(('NEW Reference'!O$6*List!$H861)+'NEW Reference'!O$7,0)</f>
        <v>883</v>
      </c>
      <c r="W861" s="26">
        <f>ROUND(('NEW Reference'!P$6*List!$H861)+'NEW Reference'!P$7,0)</f>
        <v>1244</v>
      </c>
      <c r="X861" s="26">
        <f>ROUND(('NEW Reference'!Q$6*List!$H861)+'NEW Reference'!Q$7,0)</f>
        <v>622</v>
      </c>
      <c r="Z861" s="3" t="str">
        <f t="shared" si="45"/>
        <v>HARRISON, Iowa</v>
      </c>
      <c r="AA861" s="79" t="s">
        <v>1131</v>
      </c>
      <c r="AB861" s="28" t="s">
        <v>91</v>
      </c>
      <c r="AC861" s="30" t="s">
        <v>1162</v>
      </c>
      <c r="AD861" s="31"/>
      <c r="AE861" s="20">
        <f t="shared" si="44"/>
        <v>1.0442</v>
      </c>
    </row>
    <row r="862" spans="1:31">
      <c r="A862" s="83">
        <v>16430</v>
      </c>
      <c r="B862" s="83">
        <v>19087</v>
      </c>
      <c r="C862" s="85">
        <v>99916</v>
      </c>
      <c r="D862" s="78" t="s">
        <v>123</v>
      </c>
      <c r="E862" s="79" t="s">
        <v>164</v>
      </c>
      <c r="F862" s="34" t="s">
        <v>1162</v>
      </c>
      <c r="G862" s="24" t="s">
        <v>97</v>
      </c>
      <c r="H862" s="80">
        <f t="shared" si="43"/>
        <v>0.78439999999999999</v>
      </c>
      <c r="I862" s="25">
        <f>ROUND(('NEW Reference'!B$6*List!$H862)+'NEW Reference'!B$7,0)</f>
        <v>1104</v>
      </c>
      <c r="J862" s="25">
        <f>ROUND(('NEW Reference'!C$6*List!$H862)+'NEW Reference'!C$7,0)</f>
        <v>1646</v>
      </c>
      <c r="K862" s="25">
        <f>ROUND(('NEW Reference'!D$6*List!$H862)+'NEW Reference'!D$7,0)</f>
        <v>1973</v>
      </c>
      <c r="L862" s="25">
        <f>ROUND(('NEW Reference'!E$6*List!$H862)+'NEW Reference'!E$7,0)</f>
        <v>2439</v>
      </c>
      <c r="M862" s="25">
        <f>ROUND(('NEW Reference'!F$6*List!$H862)+'NEW Reference'!F$7,0)</f>
        <v>2541</v>
      </c>
      <c r="N862" s="25">
        <f>ROUND(('NEW Reference'!G$6*List!$H862)+'NEW Reference'!G$7,0)</f>
        <v>2876</v>
      </c>
      <c r="O862" s="25">
        <f>ROUND(('NEW Reference'!H$6*List!$H862)+'NEW Reference'!H$7,0)</f>
        <v>2986</v>
      </c>
      <c r="P862" s="25">
        <f>ROUND(('NEW Reference'!I$6*List!$H862)+'NEW Reference'!I$7,0)</f>
        <v>3103</v>
      </c>
      <c r="Q862" s="25">
        <f>ROUND(('NEW Reference'!J$6*List!$H862)+'NEW Reference'!J$7,0)</f>
        <v>3594</v>
      </c>
      <c r="R862" s="25">
        <f>ROUND(('NEW Reference'!K$6*List!$H862)+'NEW Reference'!K$7,0)</f>
        <v>3707</v>
      </c>
      <c r="S862" s="25">
        <f>ROUND(('NEW Reference'!L$6*List!$H862)+'NEW Reference'!L$7,0)</f>
        <v>4000</v>
      </c>
      <c r="T862" s="25">
        <f>ROUND(('NEW Reference'!M$6*List!$H862)+'NEW Reference'!M$7,0)</f>
        <v>4777</v>
      </c>
      <c r="U862" s="25">
        <f>ROUND(('NEW Reference'!N$6*List!$H862)+'NEW Reference'!N$7,0)</f>
        <v>19276</v>
      </c>
      <c r="V862" s="26">
        <f>ROUND(('NEW Reference'!O$6*List!$H862)+'NEW Reference'!O$7,0)</f>
        <v>717</v>
      </c>
      <c r="W862" s="26">
        <f>ROUND(('NEW Reference'!P$6*List!$H862)+'NEW Reference'!P$7,0)</f>
        <v>1010</v>
      </c>
      <c r="X862" s="26">
        <f>ROUND(('NEW Reference'!Q$6*List!$H862)+'NEW Reference'!Q$7,0)</f>
        <v>505</v>
      </c>
      <c r="Z862" s="3" t="str">
        <f t="shared" si="45"/>
        <v>HENRY, Iowa</v>
      </c>
      <c r="AA862" s="79" t="s">
        <v>164</v>
      </c>
      <c r="AB862" s="28" t="s">
        <v>91</v>
      </c>
      <c r="AC862" s="30" t="s">
        <v>1162</v>
      </c>
      <c r="AD862" s="31"/>
      <c r="AE862" s="20">
        <f t="shared" si="44"/>
        <v>0.78439999999999999</v>
      </c>
    </row>
    <row r="863" spans="1:31">
      <c r="A863" s="83">
        <v>16440</v>
      </c>
      <c r="B863" s="83">
        <v>19089</v>
      </c>
      <c r="C863" s="85">
        <v>99916</v>
      </c>
      <c r="D863" s="78" t="s">
        <v>123</v>
      </c>
      <c r="E863" s="79" t="s">
        <v>396</v>
      </c>
      <c r="F863" s="34" t="s">
        <v>1162</v>
      </c>
      <c r="G863" s="24" t="s">
        <v>97</v>
      </c>
      <c r="H863" s="80">
        <f t="shared" si="43"/>
        <v>0.78439999999999999</v>
      </c>
      <c r="I863" s="25">
        <f>ROUND(('NEW Reference'!B$6*List!$H863)+'NEW Reference'!B$7,0)</f>
        <v>1104</v>
      </c>
      <c r="J863" s="25">
        <f>ROUND(('NEW Reference'!C$6*List!$H863)+'NEW Reference'!C$7,0)</f>
        <v>1646</v>
      </c>
      <c r="K863" s="25">
        <f>ROUND(('NEW Reference'!D$6*List!$H863)+'NEW Reference'!D$7,0)</f>
        <v>1973</v>
      </c>
      <c r="L863" s="25">
        <f>ROUND(('NEW Reference'!E$6*List!$H863)+'NEW Reference'!E$7,0)</f>
        <v>2439</v>
      </c>
      <c r="M863" s="25">
        <f>ROUND(('NEW Reference'!F$6*List!$H863)+'NEW Reference'!F$7,0)</f>
        <v>2541</v>
      </c>
      <c r="N863" s="25">
        <f>ROUND(('NEW Reference'!G$6*List!$H863)+'NEW Reference'!G$7,0)</f>
        <v>2876</v>
      </c>
      <c r="O863" s="25">
        <f>ROUND(('NEW Reference'!H$6*List!$H863)+'NEW Reference'!H$7,0)</f>
        <v>2986</v>
      </c>
      <c r="P863" s="25">
        <f>ROUND(('NEW Reference'!I$6*List!$H863)+'NEW Reference'!I$7,0)</f>
        <v>3103</v>
      </c>
      <c r="Q863" s="25">
        <f>ROUND(('NEW Reference'!J$6*List!$H863)+'NEW Reference'!J$7,0)</f>
        <v>3594</v>
      </c>
      <c r="R863" s="25">
        <f>ROUND(('NEW Reference'!K$6*List!$H863)+'NEW Reference'!K$7,0)</f>
        <v>3707</v>
      </c>
      <c r="S863" s="25">
        <f>ROUND(('NEW Reference'!L$6*List!$H863)+'NEW Reference'!L$7,0)</f>
        <v>4000</v>
      </c>
      <c r="T863" s="25">
        <f>ROUND(('NEW Reference'!M$6*List!$H863)+'NEW Reference'!M$7,0)</f>
        <v>4777</v>
      </c>
      <c r="U863" s="25">
        <f>ROUND(('NEW Reference'!N$6*List!$H863)+'NEW Reference'!N$7,0)</f>
        <v>19276</v>
      </c>
      <c r="V863" s="26">
        <f>ROUND(('NEW Reference'!O$6*List!$H863)+'NEW Reference'!O$7,0)</f>
        <v>717</v>
      </c>
      <c r="W863" s="26">
        <f>ROUND(('NEW Reference'!P$6*List!$H863)+'NEW Reference'!P$7,0)</f>
        <v>1010</v>
      </c>
      <c r="X863" s="26">
        <f>ROUND(('NEW Reference'!Q$6*List!$H863)+'NEW Reference'!Q$7,0)</f>
        <v>505</v>
      </c>
      <c r="Z863" s="3" t="str">
        <f t="shared" si="45"/>
        <v>HOWARD, Iowa</v>
      </c>
      <c r="AA863" s="79" t="s">
        <v>396</v>
      </c>
      <c r="AB863" s="28" t="s">
        <v>91</v>
      </c>
      <c r="AC863" s="30" t="s">
        <v>1162</v>
      </c>
      <c r="AD863" s="31"/>
      <c r="AE863" s="20">
        <f t="shared" si="44"/>
        <v>0.78439999999999999</v>
      </c>
    </row>
    <row r="864" spans="1:31">
      <c r="A864" s="83">
        <v>16450</v>
      </c>
      <c r="B864" s="83">
        <v>19091</v>
      </c>
      <c r="C864" s="85">
        <v>99916</v>
      </c>
      <c r="D864" s="78" t="s">
        <v>123</v>
      </c>
      <c r="E864" s="79" t="s">
        <v>491</v>
      </c>
      <c r="F864" s="34" t="s">
        <v>1162</v>
      </c>
      <c r="G864" s="24" t="s">
        <v>97</v>
      </c>
      <c r="H864" s="80">
        <f t="shared" si="43"/>
        <v>0.78439999999999999</v>
      </c>
      <c r="I864" s="25">
        <f>ROUND(('NEW Reference'!B$6*List!$H864)+'NEW Reference'!B$7,0)</f>
        <v>1104</v>
      </c>
      <c r="J864" s="25">
        <f>ROUND(('NEW Reference'!C$6*List!$H864)+'NEW Reference'!C$7,0)</f>
        <v>1646</v>
      </c>
      <c r="K864" s="25">
        <f>ROUND(('NEW Reference'!D$6*List!$H864)+'NEW Reference'!D$7,0)</f>
        <v>1973</v>
      </c>
      <c r="L864" s="25">
        <f>ROUND(('NEW Reference'!E$6*List!$H864)+'NEW Reference'!E$7,0)</f>
        <v>2439</v>
      </c>
      <c r="M864" s="25">
        <f>ROUND(('NEW Reference'!F$6*List!$H864)+'NEW Reference'!F$7,0)</f>
        <v>2541</v>
      </c>
      <c r="N864" s="25">
        <f>ROUND(('NEW Reference'!G$6*List!$H864)+'NEW Reference'!G$7,0)</f>
        <v>2876</v>
      </c>
      <c r="O864" s="25">
        <f>ROUND(('NEW Reference'!H$6*List!$H864)+'NEW Reference'!H$7,0)</f>
        <v>2986</v>
      </c>
      <c r="P864" s="25">
        <f>ROUND(('NEW Reference'!I$6*List!$H864)+'NEW Reference'!I$7,0)</f>
        <v>3103</v>
      </c>
      <c r="Q864" s="25">
        <f>ROUND(('NEW Reference'!J$6*List!$H864)+'NEW Reference'!J$7,0)</f>
        <v>3594</v>
      </c>
      <c r="R864" s="25">
        <f>ROUND(('NEW Reference'!K$6*List!$H864)+'NEW Reference'!K$7,0)</f>
        <v>3707</v>
      </c>
      <c r="S864" s="25">
        <f>ROUND(('NEW Reference'!L$6*List!$H864)+'NEW Reference'!L$7,0)</f>
        <v>4000</v>
      </c>
      <c r="T864" s="25">
        <f>ROUND(('NEW Reference'!M$6*List!$H864)+'NEW Reference'!M$7,0)</f>
        <v>4777</v>
      </c>
      <c r="U864" s="25">
        <f>ROUND(('NEW Reference'!N$6*List!$H864)+'NEW Reference'!N$7,0)</f>
        <v>19276</v>
      </c>
      <c r="V864" s="26">
        <f>ROUND(('NEW Reference'!O$6*List!$H864)+'NEW Reference'!O$7,0)</f>
        <v>717</v>
      </c>
      <c r="W864" s="26">
        <f>ROUND(('NEW Reference'!P$6*List!$H864)+'NEW Reference'!P$7,0)</f>
        <v>1010</v>
      </c>
      <c r="X864" s="26">
        <f>ROUND(('NEW Reference'!Q$6*List!$H864)+'NEW Reference'!Q$7,0)</f>
        <v>505</v>
      </c>
      <c r="Z864" s="3" t="str">
        <f t="shared" si="45"/>
        <v>HUMBOLDT, Iowa</v>
      </c>
      <c r="AA864" s="79" t="s">
        <v>491</v>
      </c>
      <c r="AB864" s="28" t="s">
        <v>91</v>
      </c>
      <c r="AC864" s="23" t="s">
        <v>1162</v>
      </c>
      <c r="AD864" s="29"/>
      <c r="AE864" s="20">
        <f t="shared" si="44"/>
        <v>0.78439999999999999</v>
      </c>
    </row>
    <row r="865" spans="1:31">
      <c r="A865" s="83">
        <v>16460</v>
      </c>
      <c r="B865" s="83">
        <v>19093</v>
      </c>
      <c r="C865" s="85">
        <v>99916</v>
      </c>
      <c r="D865" s="78" t="s">
        <v>123</v>
      </c>
      <c r="E865" s="79" t="s">
        <v>1179</v>
      </c>
      <c r="F865" s="34" t="s">
        <v>1162</v>
      </c>
      <c r="G865" s="24" t="s">
        <v>97</v>
      </c>
      <c r="H865" s="80">
        <f t="shared" si="43"/>
        <v>0.78439999999999999</v>
      </c>
      <c r="I865" s="25">
        <f>ROUND(('NEW Reference'!B$6*List!$H865)+'NEW Reference'!B$7,0)</f>
        <v>1104</v>
      </c>
      <c r="J865" s="25">
        <f>ROUND(('NEW Reference'!C$6*List!$H865)+'NEW Reference'!C$7,0)</f>
        <v>1646</v>
      </c>
      <c r="K865" s="25">
        <f>ROUND(('NEW Reference'!D$6*List!$H865)+'NEW Reference'!D$7,0)</f>
        <v>1973</v>
      </c>
      <c r="L865" s="25">
        <f>ROUND(('NEW Reference'!E$6*List!$H865)+'NEW Reference'!E$7,0)</f>
        <v>2439</v>
      </c>
      <c r="M865" s="25">
        <f>ROUND(('NEW Reference'!F$6*List!$H865)+'NEW Reference'!F$7,0)</f>
        <v>2541</v>
      </c>
      <c r="N865" s="25">
        <f>ROUND(('NEW Reference'!G$6*List!$H865)+'NEW Reference'!G$7,0)</f>
        <v>2876</v>
      </c>
      <c r="O865" s="25">
        <f>ROUND(('NEW Reference'!H$6*List!$H865)+'NEW Reference'!H$7,0)</f>
        <v>2986</v>
      </c>
      <c r="P865" s="25">
        <f>ROUND(('NEW Reference'!I$6*List!$H865)+'NEW Reference'!I$7,0)</f>
        <v>3103</v>
      </c>
      <c r="Q865" s="25">
        <f>ROUND(('NEW Reference'!J$6*List!$H865)+'NEW Reference'!J$7,0)</f>
        <v>3594</v>
      </c>
      <c r="R865" s="25">
        <f>ROUND(('NEW Reference'!K$6*List!$H865)+'NEW Reference'!K$7,0)</f>
        <v>3707</v>
      </c>
      <c r="S865" s="25">
        <f>ROUND(('NEW Reference'!L$6*List!$H865)+'NEW Reference'!L$7,0)</f>
        <v>4000</v>
      </c>
      <c r="T865" s="25">
        <f>ROUND(('NEW Reference'!M$6*List!$H865)+'NEW Reference'!M$7,0)</f>
        <v>4777</v>
      </c>
      <c r="U865" s="25">
        <f>ROUND(('NEW Reference'!N$6*List!$H865)+'NEW Reference'!N$7,0)</f>
        <v>19276</v>
      </c>
      <c r="V865" s="26">
        <f>ROUND(('NEW Reference'!O$6*List!$H865)+'NEW Reference'!O$7,0)</f>
        <v>717</v>
      </c>
      <c r="W865" s="26">
        <f>ROUND(('NEW Reference'!P$6*List!$H865)+'NEW Reference'!P$7,0)</f>
        <v>1010</v>
      </c>
      <c r="X865" s="26">
        <f>ROUND(('NEW Reference'!Q$6*List!$H865)+'NEW Reference'!Q$7,0)</f>
        <v>505</v>
      </c>
      <c r="Z865" s="3" t="str">
        <f t="shared" si="45"/>
        <v>IDA, Iowa</v>
      </c>
      <c r="AA865" s="79" t="s">
        <v>1179</v>
      </c>
      <c r="AB865" s="28" t="s">
        <v>91</v>
      </c>
      <c r="AC865" s="23" t="s">
        <v>1162</v>
      </c>
      <c r="AD865" s="29"/>
      <c r="AE865" s="20">
        <f t="shared" si="44"/>
        <v>0.78439999999999999</v>
      </c>
    </row>
    <row r="866" spans="1:31">
      <c r="A866" s="83">
        <v>16470</v>
      </c>
      <c r="B866" s="83">
        <v>19095</v>
      </c>
      <c r="C866" s="85">
        <v>99916</v>
      </c>
      <c r="D866" s="78" t="s">
        <v>123</v>
      </c>
      <c r="E866" s="79" t="s">
        <v>123</v>
      </c>
      <c r="F866" s="34" t="s">
        <v>1162</v>
      </c>
      <c r="G866" s="24" t="s">
        <v>97</v>
      </c>
      <c r="H866" s="80">
        <f t="shared" si="43"/>
        <v>0.78439999999999999</v>
      </c>
      <c r="I866" s="25">
        <f>ROUND(('NEW Reference'!B$6*List!$H866)+'NEW Reference'!B$7,0)</f>
        <v>1104</v>
      </c>
      <c r="J866" s="25">
        <f>ROUND(('NEW Reference'!C$6*List!$H866)+'NEW Reference'!C$7,0)</f>
        <v>1646</v>
      </c>
      <c r="K866" s="25">
        <f>ROUND(('NEW Reference'!D$6*List!$H866)+'NEW Reference'!D$7,0)</f>
        <v>1973</v>
      </c>
      <c r="L866" s="25">
        <f>ROUND(('NEW Reference'!E$6*List!$H866)+'NEW Reference'!E$7,0)</f>
        <v>2439</v>
      </c>
      <c r="M866" s="25">
        <f>ROUND(('NEW Reference'!F$6*List!$H866)+'NEW Reference'!F$7,0)</f>
        <v>2541</v>
      </c>
      <c r="N866" s="25">
        <f>ROUND(('NEW Reference'!G$6*List!$H866)+'NEW Reference'!G$7,0)</f>
        <v>2876</v>
      </c>
      <c r="O866" s="25">
        <f>ROUND(('NEW Reference'!H$6*List!$H866)+'NEW Reference'!H$7,0)</f>
        <v>2986</v>
      </c>
      <c r="P866" s="25">
        <f>ROUND(('NEW Reference'!I$6*List!$H866)+'NEW Reference'!I$7,0)</f>
        <v>3103</v>
      </c>
      <c r="Q866" s="25">
        <f>ROUND(('NEW Reference'!J$6*List!$H866)+'NEW Reference'!J$7,0)</f>
        <v>3594</v>
      </c>
      <c r="R866" s="25">
        <f>ROUND(('NEW Reference'!K$6*List!$H866)+'NEW Reference'!K$7,0)</f>
        <v>3707</v>
      </c>
      <c r="S866" s="25">
        <f>ROUND(('NEW Reference'!L$6*List!$H866)+'NEW Reference'!L$7,0)</f>
        <v>4000</v>
      </c>
      <c r="T866" s="25">
        <f>ROUND(('NEW Reference'!M$6*List!$H866)+'NEW Reference'!M$7,0)</f>
        <v>4777</v>
      </c>
      <c r="U866" s="25">
        <f>ROUND(('NEW Reference'!N$6*List!$H866)+'NEW Reference'!N$7,0)</f>
        <v>19276</v>
      </c>
      <c r="V866" s="26">
        <f>ROUND(('NEW Reference'!O$6*List!$H866)+'NEW Reference'!O$7,0)</f>
        <v>717</v>
      </c>
      <c r="W866" s="26">
        <f>ROUND(('NEW Reference'!P$6*List!$H866)+'NEW Reference'!P$7,0)</f>
        <v>1010</v>
      </c>
      <c r="X866" s="26">
        <f>ROUND(('NEW Reference'!Q$6*List!$H866)+'NEW Reference'!Q$7,0)</f>
        <v>505</v>
      </c>
      <c r="Z866" s="3" t="str">
        <f t="shared" si="45"/>
        <v>IOWA, Iowa</v>
      </c>
      <c r="AA866" s="79" t="s">
        <v>123</v>
      </c>
      <c r="AB866" s="28" t="s">
        <v>91</v>
      </c>
      <c r="AC866" s="30" t="s">
        <v>1162</v>
      </c>
      <c r="AD866" s="31"/>
      <c r="AE866" s="20">
        <f t="shared" si="44"/>
        <v>0.78439999999999999</v>
      </c>
    </row>
    <row r="867" spans="1:31">
      <c r="A867" s="83">
        <v>16480</v>
      </c>
      <c r="B867" s="83">
        <v>19097</v>
      </c>
      <c r="C867" s="85">
        <v>99916</v>
      </c>
      <c r="D867" s="78" t="s">
        <v>123</v>
      </c>
      <c r="E867" s="79" t="s">
        <v>168</v>
      </c>
      <c r="F867" s="34" t="s">
        <v>1162</v>
      </c>
      <c r="G867" s="24" t="s">
        <v>97</v>
      </c>
      <c r="H867" s="80">
        <f t="shared" si="43"/>
        <v>0.78439999999999999</v>
      </c>
      <c r="I867" s="25">
        <f>ROUND(('NEW Reference'!B$6*List!$H867)+'NEW Reference'!B$7,0)</f>
        <v>1104</v>
      </c>
      <c r="J867" s="25">
        <f>ROUND(('NEW Reference'!C$6*List!$H867)+'NEW Reference'!C$7,0)</f>
        <v>1646</v>
      </c>
      <c r="K867" s="25">
        <f>ROUND(('NEW Reference'!D$6*List!$H867)+'NEW Reference'!D$7,0)</f>
        <v>1973</v>
      </c>
      <c r="L867" s="25">
        <f>ROUND(('NEW Reference'!E$6*List!$H867)+'NEW Reference'!E$7,0)</f>
        <v>2439</v>
      </c>
      <c r="M867" s="25">
        <f>ROUND(('NEW Reference'!F$6*List!$H867)+'NEW Reference'!F$7,0)</f>
        <v>2541</v>
      </c>
      <c r="N867" s="25">
        <f>ROUND(('NEW Reference'!G$6*List!$H867)+'NEW Reference'!G$7,0)</f>
        <v>2876</v>
      </c>
      <c r="O867" s="25">
        <f>ROUND(('NEW Reference'!H$6*List!$H867)+'NEW Reference'!H$7,0)</f>
        <v>2986</v>
      </c>
      <c r="P867" s="25">
        <f>ROUND(('NEW Reference'!I$6*List!$H867)+'NEW Reference'!I$7,0)</f>
        <v>3103</v>
      </c>
      <c r="Q867" s="25">
        <f>ROUND(('NEW Reference'!J$6*List!$H867)+'NEW Reference'!J$7,0)</f>
        <v>3594</v>
      </c>
      <c r="R867" s="25">
        <f>ROUND(('NEW Reference'!K$6*List!$H867)+'NEW Reference'!K$7,0)</f>
        <v>3707</v>
      </c>
      <c r="S867" s="25">
        <f>ROUND(('NEW Reference'!L$6*List!$H867)+'NEW Reference'!L$7,0)</f>
        <v>4000</v>
      </c>
      <c r="T867" s="25">
        <f>ROUND(('NEW Reference'!M$6*List!$H867)+'NEW Reference'!M$7,0)</f>
        <v>4777</v>
      </c>
      <c r="U867" s="25">
        <f>ROUND(('NEW Reference'!N$6*List!$H867)+'NEW Reference'!N$7,0)</f>
        <v>19276</v>
      </c>
      <c r="V867" s="26">
        <f>ROUND(('NEW Reference'!O$6*List!$H867)+'NEW Reference'!O$7,0)</f>
        <v>717</v>
      </c>
      <c r="W867" s="26">
        <f>ROUND(('NEW Reference'!P$6*List!$H867)+'NEW Reference'!P$7,0)</f>
        <v>1010</v>
      </c>
      <c r="X867" s="26">
        <f>ROUND(('NEW Reference'!Q$6*List!$H867)+'NEW Reference'!Q$7,0)</f>
        <v>505</v>
      </c>
      <c r="Z867" s="3" t="str">
        <f t="shared" si="45"/>
        <v>JACKSON, Iowa</v>
      </c>
      <c r="AA867" s="79" t="s">
        <v>168</v>
      </c>
      <c r="AB867" s="28" t="s">
        <v>91</v>
      </c>
      <c r="AC867" s="30" t="s">
        <v>1162</v>
      </c>
      <c r="AD867" s="31"/>
      <c r="AE867" s="20">
        <f t="shared" si="44"/>
        <v>0.78439999999999999</v>
      </c>
    </row>
    <row r="868" spans="1:31">
      <c r="A868" s="83">
        <v>16490</v>
      </c>
      <c r="B868" s="83">
        <v>19099</v>
      </c>
      <c r="C868" s="85">
        <v>19780</v>
      </c>
      <c r="D868" s="78" t="s">
        <v>404</v>
      </c>
      <c r="E868" s="79" t="s">
        <v>976</v>
      </c>
      <c r="F868" s="34" t="s">
        <v>1162</v>
      </c>
      <c r="G868" s="24" t="s">
        <v>90</v>
      </c>
      <c r="H868" s="80">
        <f t="shared" si="43"/>
        <v>0.91910000000000003</v>
      </c>
      <c r="I868" s="25">
        <f>ROUND(('NEW Reference'!B$6*List!$H868)+'NEW Reference'!B$7,0)</f>
        <v>1237</v>
      </c>
      <c r="J868" s="25">
        <f>ROUND(('NEW Reference'!C$6*List!$H868)+'NEW Reference'!C$7,0)</f>
        <v>1844</v>
      </c>
      <c r="K868" s="25">
        <f>ROUND(('NEW Reference'!D$6*List!$H868)+'NEW Reference'!D$7,0)</f>
        <v>2210</v>
      </c>
      <c r="L868" s="25">
        <f>ROUND(('NEW Reference'!E$6*List!$H868)+'NEW Reference'!E$7,0)</f>
        <v>2732</v>
      </c>
      <c r="M868" s="25">
        <f>ROUND(('NEW Reference'!F$6*List!$H868)+'NEW Reference'!F$7,0)</f>
        <v>2846</v>
      </c>
      <c r="N868" s="25">
        <f>ROUND(('NEW Reference'!G$6*List!$H868)+'NEW Reference'!G$7,0)</f>
        <v>3222</v>
      </c>
      <c r="O868" s="25">
        <f>ROUND(('NEW Reference'!H$6*List!$H868)+'NEW Reference'!H$7,0)</f>
        <v>3345</v>
      </c>
      <c r="P868" s="25">
        <f>ROUND(('NEW Reference'!I$6*List!$H868)+'NEW Reference'!I$7,0)</f>
        <v>3477</v>
      </c>
      <c r="Q868" s="25">
        <f>ROUND(('NEW Reference'!J$6*List!$H868)+'NEW Reference'!J$7,0)</f>
        <v>4026</v>
      </c>
      <c r="R868" s="25">
        <f>ROUND(('NEW Reference'!K$6*List!$H868)+'NEW Reference'!K$7,0)</f>
        <v>4153</v>
      </c>
      <c r="S868" s="25">
        <f>ROUND(('NEW Reference'!L$6*List!$H868)+'NEW Reference'!L$7,0)</f>
        <v>4481</v>
      </c>
      <c r="T868" s="25">
        <f>ROUND(('NEW Reference'!M$6*List!$H868)+'NEW Reference'!M$7,0)</f>
        <v>5352</v>
      </c>
      <c r="U868" s="25">
        <f>ROUND(('NEW Reference'!N$6*List!$H868)+'NEW Reference'!N$7,0)</f>
        <v>21595</v>
      </c>
      <c r="V868" s="26">
        <f>ROUND(('NEW Reference'!O$6*List!$H868)+'NEW Reference'!O$7,0)</f>
        <v>803</v>
      </c>
      <c r="W868" s="26">
        <f>ROUND(('NEW Reference'!P$6*List!$H868)+'NEW Reference'!P$7,0)</f>
        <v>1131</v>
      </c>
      <c r="X868" s="26">
        <f>ROUND(('NEW Reference'!Q$6*List!$H868)+'NEW Reference'!Q$7,0)</f>
        <v>566</v>
      </c>
      <c r="Z868" s="3" t="str">
        <f t="shared" si="45"/>
        <v>JASPER, Iowa</v>
      </c>
      <c r="AA868" s="79" t="s">
        <v>976</v>
      </c>
      <c r="AB868" s="28" t="s">
        <v>91</v>
      </c>
      <c r="AC868" s="30" t="s">
        <v>1162</v>
      </c>
      <c r="AD868" s="31"/>
      <c r="AE868" s="20">
        <f t="shared" si="44"/>
        <v>0.91910000000000003</v>
      </c>
    </row>
    <row r="869" spans="1:31">
      <c r="A869" s="83">
        <v>16500</v>
      </c>
      <c r="B869" s="83">
        <v>19101</v>
      </c>
      <c r="C869" s="85">
        <v>99916</v>
      </c>
      <c r="D869" s="78" t="s">
        <v>123</v>
      </c>
      <c r="E869" s="79" t="s">
        <v>170</v>
      </c>
      <c r="F869" s="34" t="s">
        <v>1162</v>
      </c>
      <c r="G869" s="24" t="s">
        <v>97</v>
      </c>
      <c r="H869" s="80">
        <f t="shared" si="43"/>
        <v>0.78439999999999999</v>
      </c>
      <c r="I869" s="25">
        <f>ROUND(('NEW Reference'!B$6*List!$H869)+'NEW Reference'!B$7,0)</f>
        <v>1104</v>
      </c>
      <c r="J869" s="25">
        <f>ROUND(('NEW Reference'!C$6*List!$H869)+'NEW Reference'!C$7,0)</f>
        <v>1646</v>
      </c>
      <c r="K869" s="25">
        <f>ROUND(('NEW Reference'!D$6*List!$H869)+'NEW Reference'!D$7,0)</f>
        <v>1973</v>
      </c>
      <c r="L869" s="25">
        <f>ROUND(('NEW Reference'!E$6*List!$H869)+'NEW Reference'!E$7,0)</f>
        <v>2439</v>
      </c>
      <c r="M869" s="25">
        <f>ROUND(('NEW Reference'!F$6*List!$H869)+'NEW Reference'!F$7,0)</f>
        <v>2541</v>
      </c>
      <c r="N869" s="25">
        <f>ROUND(('NEW Reference'!G$6*List!$H869)+'NEW Reference'!G$7,0)</f>
        <v>2876</v>
      </c>
      <c r="O869" s="25">
        <f>ROUND(('NEW Reference'!H$6*List!$H869)+'NEW Reference'!H$7,0)</f>
        <v>2986</v>
      </c>
      <c r="P869" s="25">
        <f>ROUND(('NEW Reference'!I$6*List!$H869)+'NEW Reference'!I$7,0)</f>
        <v>3103</v>
      </c>
      <c r="Q869" s="25">
        <f>ROUND(('NEW Reference'!J$6*List!$H869)+'NEW Reference'!J$7,0)</f>
        <v>3594</v>
      </c>
      <c r="R869" s="25">
        <f>ROUND(('NEW Reference'!K$6*List!$H869)+'NEW Reference'!K$7,0)</f>
        <v>3707</v>
      </c>
      <c r="S869" s="25">
        <f>ROUND(('NEW Reference'!L$6*List!$H869)+'NEW Reference'!L$7,0)</f>
        <v>4000</v>
      </c>
      <c r="T869" s="25">
        <f>ROUND(('NEW Reference'!M$6*List!$H869)+'NEW Reference'!M$7,0)</f>
        <v>4777</v>
      </c>
      <c r="U869" s="25">
        <f>ROUND(('NEW Reference'!N$6*List!$H869)+'NEW Reference'!N$7,0)</f>
        <v>19276</v>
      </c>
      <c r="V869" s="26">
        <f>ROUND(('NEW Reference'!O$6*List!$H869)+'NEW Reference'!O$7,0)</f>
        <v>717</v>
      </c>
      <c r="W869" s="26">
        <f>ROUND(('NEW Reference'!P$6*List!$H869)+'NEW Reference'!P$7,0)</f>
        <v>1010</v>
      </c>
      <c r="X869" s="26">
        <f>ROUND(('NEW Reference'!Q$6*List!$H869)+'NEW Reference'!Q$7,0)</f>
        <v>505</v>
      </c>
      <c r="Z869" s="3" t="str">
        <f t="shared" si="45"/>
        <v>JEFFERSON, Iowa</v>
      </c>
      <c r="AA869" s="79" t="s">
        <v>170</v>
      </c>
      <c r="AB869" s="28" t="s">
        <v>91</v>
      </c>
      <c r="AC869" s="23" t="s">
        <v>1162</v>
      </c>
      <c r="AD869" s="29"/>
      <c r="AE869" s="20">
        <f t="shared" si="44"/>
        <v>0.78439999999999999</v>
      </c>
    </row>
    <row r="870" spans="1:31">
      <c r="A870" s="83">
        <v>16510</v>
      </c>
      <c r="B870" s="83">
        <v>19103</v>
      </c>
      <c r="C870" s="85">
        <v>26980</v>
      </c>
      <c r="D870" s="78" t="s">
        <v>540</v>
      </c>
      <c r="E870" s="79" t="s">
        <v>403</v>
      </c>
      <c r="F870" s="33" t="s">
        <v>1162</v>
      </c>
      <c r="G870" s="24" t="s">
        <v>90</v>
      </c>
      <c r="H870" s="80">
        <f t="shared" si="43"/>
        <v>0.879</v>
      </c>
      <c r="I870" s="25">
        <f>ROUND(('NEW Reference'!B$6*List!$H870)+'NEW Reference'!B$7,0)</f>
        <v>1197</v>
      </c>
      <c r="J870" s="25">
        <f>ROUND(('NEW Reference'!C$6*List!$H870)+'NEW Reference'!C$7,0)</f>
        <v>1785</v>
      </c>
      <c r="K870" s="25">
        <f>ROUND(('NEW Reference'!D$6*List!$H870)+'NEW Reference'!D$7,0)</f>
        <v>2139</v>
      </c>
      <c r="L870" s="25">
        <f>ROUND(('NEW Reference'!E$6*List!$H870)+'NEW Reference'!E$7,0)</f>
        <v>2645</v>
      </c>
      <c r="M870" s="25">
        <f>ROUND(('NEW Reference'!F$6*List!$H870)+'NEW Reference'!F$7,0)</f>
        <v>2755</v>
      </c>
      <c r="N870" s="25">
        <f>ROUND(('NEW Reference'!G$6*List!$H870)+'NEW Reference'!G$7,0)</f>
        <v>3119</v>
      </c>
      <c r="O870" s="25">
        <f>ROUND(('NEW Reference'!H$6*List!$H870)+'NEW Reference'!H$7,0)</f>
        <v>3238</v>
      </c>
      <c r="P870" s="25">
        <f>ROUND(('NEW Reference'!I$6*List!$H870)+'NEW Reference'!I$7,0)</f>
        <v>3365</v>
      </c>
      <c r="Q870" s="25">
        <f>ROUND(('NEW Reference'!J$6*List!$H870)+'NEW Reference'!J$7,0)</f>
        <v>3897</v>
      </c>
      <c r="R870" s="25">
        <f>ROUND(('NEW Reference'!K$6*List!$H870)+'NEW Reference'!K$7,0)</f>
        <v>4020</v>
      </c>
      <c r="S870" s="25">
        <f>ROUND(('NEW Reference'!L$6*List!$H870)+'NEW Reference'!L$7,0)</f>
        <v>4338</v>
      </c>
      <c r="T870" s="25">
        <f>ROUND(('NEW Reference'!M$6*List!$H870)+'NEW Reference'!M$7,0)</f>
        <v>5181</v>
      </c>
      <c r="U870" s="25">
        <f>ROUND(('NEW Reference'!N$6*List!$H870)+'NEW Reference'!N$7,0)</f>
        <v>20904</v>
      </c>
      <c r="V870" s="26">
        <f>ROUND(('NEW Reference'!O$6*List!$H870)+'NEW Reference'!O$7,0)</f>
        <v>777</v>
      </c>
      <c r="W870" s="26">
        <f>ROUND(('NEW Reference'!P$6*List!$H870)+'NEW Reference'!P$7,0)</f>
        <v>1095</v>
      </c>
      <c r="X870" s="26">
        <f>ROUND(('NEW Reference'!Q$6*List!$H870)+'NEW Reference'!Q$7,0)</f>
        <v>548</v>
      </c>
      <c r="Z870" s="3" t="str">
        <f t="shared" si="45"/>
        <v>JOHNSON, Iowa</v>
      </c>
      <c r="AA870" s="79" t="s">
        <v>403</v>
      </c>
      <c r="AB870" s="28" t="s">
        <v>91</v>
      </c>
      <c r="AC870" s="30" t="s">
        <v>1162</v>
      </c>
      <c r="AD870" s="31"/>
      <c r="AE870" s="20">
        <f t="shared" si="44"/>
        <v>0.879</v>
      </c>
    </row>
    <row r="871" spans="1:31">
      <c r="A871" s="83">
        <v>16520</v>
      </c>
      <c r="B871" s="83">
        <v>19105</v>
      </c>
      <c r="C871" s="85">
        <v>16300</v>
      </c>
      <c r="D871" s="78" t="s">
        <v>338</v>
      </c>
      <c r="E871" s="79" t="s">
        <v>979</v>
      </c>
      <c r="F871" s="33" t="s">
        <v>1162</v>
      </c>
      <c r="G871" s="24" t="s">
        <v>90</v>
      </c>
      <c r="H871" s="80">
        <f t="shared" si="43"/>
        <v>0.87280000000000002</v>
      </c>
      <c r="I871" s="25">
        <f>ROUND(('NEW Reference'!B$6*List!$H871)+'NEW Reference'!B$7,0)</f>
        <v>1191</v>
      </c>
      <c r="J871" s="25">
        <f>ROUND(('NEW Reference'!C$6*List!$H871)+'NEW Reference'!C$7,0)</f>
        <v>1776</v>
      </c>
      <c r="K871" s="25">
        <f>ROUND(('NEW Reference'!D$6*List!$H871)+'NEW Reference'!D$7,0)</f>
        <v>2128</v>
      </c>
      <c r="L871" s="25">
        <f>ROUND(('NEW Reference'!E$6*List!$H871)+'NEW Reference'!E$7,0)</f>
        <v>2631</v>
      </c>
      <c r="M871" s="25">
        <f>ROUND(('NEW Reference'!F$6*List!$H871)+'NEW Reference'!F$7,0)</f>
        <v>2741</v>
      </c>
      <c r="N871" s="25">
        <f>ROUND(('NEW Reference'!G$6*List!$H871)+'NEW Reference'!G$7,0)</f>
        <v>3103</v>
      </c>
      <c r="O871" s="25">
        <f>ROUND(('NEW Reference'!H$6*List!$H871)+'NEW Reference'!H$7,0)</f>
        <v>3222</v>
      </c>
      <c r="P871" s="25">
        <f>ROUND(('NEW Reference'!I$6*List!$H871)+'NEW Reference'!I$7,0)</f>
        <v>3348</v>
      </c>
      <c r="Q871" s="25">
        <f>ROUND(('NEW Reference'!J$6*List!$H871)+'NEW Reference'!J$7,0)</f>
        <v>3877</v>
      </c>
      <c r="R871" s="25">
        <f>ROUND(('NEW Reference'!K$6*List!$H871)+'NEW Reference'!K$7,0)</f>
        <v>4000</v>
      </c>
      <c r="S871" s="25">
        <f>ROUND(('NEW Reference'!L$6*List!$H871)+'NEW Reference'!L$7,0)</f>
        <v>4316</v>
      </c>
      <c r="T871" s="25">
        <f>ROUND(('NEW Reference'!M$6*List!$H871)+'NEW Reference'!M$7,0)</f>
        <v>5154</v>
      </c>
      <c r="U871" s="25">
        <f>ROUND(('NEW Reference'!N$6*List!$H871)+'NEW Reference'!N$7,0)</f>
        <v>20798</v>
      </c>
      <c r="V871" s="26">
        <f>ROUND(('NEW Reference'!O$6*List!$H871)+'NEW Reference'!O$7,0)</f>
        <v>773</v>
      </c>
      <c r="W871" s="26">
        <f>ROUND(('NEW Reference'!P$6*List!$H871)+'NEW Reference'!P$7,0)</f>
        <v>1089</v>
      </c>
      <c r="X871" s="26">
        <f>ROUND(('NEW Reference'!Q$6*List!$H871)+'NEW Reference'!Q$7,0)</f>
        <v>545</v>
      </c>
      <c r="Z871" s="3" t="str">
        <f t="shared" si="45"/>
        <v>JONES, Iowa</v>
      </c>
      <c r="AA871" s="79" t="s">
        <v>979</v>
      </c>
      <c r="AB871" s="28" t="s">
        <v>91</v>
      </c>
      <c r="AC871" s="30" t="s">
        <v>1162</v>
      </c>
      <c r="AD871" s="31"/>
      <c r="AE871" s="20">
        <f t="shared" si="44"/>
        <v>0.87280000000000002</v>
      </c>
    </row>
    <row r="872" spans="1:31">
      <c r="A872" s="83">
        <v>16530</v>
      </c>
      <c r="B872" s="83">
        <v>19107</v>
      </c>
      <c r="C872" s="85">
        <v>99916</v>
      </c>
      <c r="D872" s="78" t="s">
        <v>123</v>
      </c>
      <c r="E872" s="79" t="s">
        <v>1180</v>
      </c>
      <c r="F872" s="34" t="s">
        <v>1162</v>
      </c>
      <c r="G872" s="24" t="s">
        <v>97</v>
      </c>
      <c r="H872" s="80">
        <f t="shared" si="43"/>
        <v>0.78439999999999999</v>
      </c>
      <c r="I872" s="25">
        <f>ROUND(('NEW Reference'!B$6*List!$H872)+'NEW Reference'!B$7,0)</f>
        <v>1104</v>
      </c>
      <c r="J872" s="25">
        <f>ROUND(('NEW Reference'!C$6*List!$H872)+'NEW Reference'!C$7,0)</f>
        <v>1646</v>
      </c>
      <c r="K872" s="25">
        <f>ROUND(('NEW Reference'!D$6*List!$H872)+'NEW Reference'!D$7,0)</f>
        <v>1973</v>
      </c>
      <c r="L872" s="25">
        <f>ROUND(('NEW Reference'!E$6*List!$H872)+'NEW Reference'!E$7,0)</f>
        <v>2439</v>
      </c>
      <c r="M872" s="25">
        <f>ROUND(('NEW Reference'!F$6*List!$H872)+'NEW Reference'!F$7,0)</f>
        <v>2541</v>
      </c>
      <c r="N872" s="25">
        <f>ROUND(('NEW Reference'!G$6*List!$H872)+'NEW Reference'!G$7,0)</f>
        <v>2876</v>
      </c>
      <c r="O872" s="25">
        <f>ROUND(('NEW Reference'!H$6*List!$H872)+'NEW Reference'!H$7,0)</f>
        <v>2986</v>
      </c>
      <c r="P872" s="25">
        <f>ROUND(('NEW Reference'!I$6*List!$H872)+'NEW Reference'!I$7,0)</f>
        <v>3103</v>
      </c>
      <c r="Q872" s="25">
        <f>ROUND(('NEW Reference'!J$6*List!$H872)+'NEW Reference'!J$7,0)</f>
        <v>3594</v>
      </c>
      <c r="R872" s="25">
        <f>ROUND(('NEW Reference'!K$6*List!$H872)+'NEW Reference'!K$7,0)</f>
        <v>3707</v>
      </c>
      <c r="S872" s="25">
        <f>ROUND(('NEW Reference'!L$6*List!$H872)+'NEW Reference'!L$7,0)</f>
        <v>4000</v>
      </c>
      <c r="T872" s="25">
        <f>ROUND(('NEW Reference'!M$6*List!$H872)+'NEW Reference'!M$7,0)</f>
        <v>4777</v>
      </c>
      <c r="U872" s="25">
        <f>ROUND(('NEW Reference'!N$6*List!$H872)+'NEW Reference'!N$7,0)</f>
        <v>19276</v>
      </c>
      <c r="V872" s="26">
        <f>ROUND(('NEW Reference'!O$6*List!$H872)+'NEW Reference'!O$7,0)</f>
        <v>717</v>
      </c>
      <c r="W872" s="26">
        <f>ROUND(('NEW Reference'!P$6*List!$H872)+'NEW Reference'!P$7,0)</f>
        <v>1010</v>
      </c>
      <c r="X872" s="26">
        <f>ROUND(('NEW Reference'!Q$6*List!$H872)+'NEW Reference'!Q$7,0)</f>
        <v>505</v>
      </c>
      <c r="Z872" s="3" t="str">
        <f t="shared" si="45"/>
        <v>KEOKUK, Iowa</v>
      </c>
      <c r="AA872" s="79" t="s">
        <v>1180</v>
      </c>
      <c r="AB872" s="28" t="s">
        <v>91</v>
      </c>
      <c r="AC872" s="30" t="s">
        <v>1162</v>
      </c>
      <c r="AD872" s="31"/>
      <c r="AE872" s="20">
        <f t="shared" si="44"/>
        <v>0.78439999999999999</v>
      </c>
    </row>
    <row r="873" spans="1:31">
      <c r="A873" s="83">
        <v>16540</v>
      </c>
      <c r="B873" s="83">
        <v>19109</v>
      </c>
      <c r="C873" s="85">
        <v>99916</v>
      </c>
      <c r="D873" s="78" t="s">
        <v>123</v>
      </c>
      <c r="E873" s="79" t="s">
        <v>1181</v>
      </c>
      <c r="F873" s="34" t="s">
        <v>1162</v>
      </c>
      <c r="G873" s="24" t="s">
        <v>97</v>
      </c>
      <c r="H873" s="80">
        <f t="shared" si="43"/>
        <v>0.78439999999999999</v>
      </c>
      <c r="I873" s="25">
        <f>ROUND(('NEW Reference'!B$6*List!$H873)+'NEW Reference'!B$7,0)</f>
        <v>1104</v>
      </c>
      <c r="J873" s="25">
        <f>ROUND(('NEW Reference'!C$6*List!$H873)+'NEW Reference'!C$7,0)</f>
        <v>1646</v>
      </c>
      <c r="K873" s="25">
        <f>ROUND(('NEW Reference'!D$6*List!$H873)+'NEW Reference'!D$7,0)</f>
        <v>1973</v>
      </c>
      <c r="L873" s="25">
        <f>ROUND(('NEW Reference'!E$6*List!$H873)+'NEW Reference'!E$7,0)</f>
        <v>2439</v>
      </c>
      <c r="M873" s="25">
        <f>ROUND(('NEW Reference'!F$6*List!$H873)+'NEW Reference'!F$7,0)</f>
        <v>2541</v>
      </c>
      <c r="N873" s="25">
        <f>ROUND(('NEW Reference'!G$6*List!$H873)+'NEW Reference'!G$7,0)</f>
        <v>2876</v>
      </c>
      <c r="O873" s="25">
        <f>ROUND(('NEW Reference'!H$6*List!$H873)+'NEW Reference'!H$7,0)</f>
        <v>2986</v>
      </c>
      <c r="P873" s="25">
        <f>ROUND(('NEW Reference'!I$6*List!$H873)+'NEW Reference'!I$7,0)</f>
        <v>3103</v>
      </c>
      <c r="Q873" s="25">
        <f>ROUND(('NEW Reference'!J$6*List!$H873)+'NEW Reference'!J$7,0)</f>
        <v>3594</v>
      </c>
      <c r="R873" s="25">
        <f>ROUND(('NEW Reference'!K$6*List!$H873)+'NEW Reference'!K$7,0)</f>
        <v>3707</v>
      </c>
      <c r="S873" s="25">
        <f>ROUND(('NEW Reference'!L$6*List!$H873)+'NEW Reference'!L$7,0)</f>
        <v>4000</v>
      </c>
      <c r="T873" s="25">
        <f>ROUND(('NEW Reference'!M$6*List!$H873)+'NEW Reference'!M$7,0)</f>
        <v>4777</v>
      </c>
      <c r="U873" s="25">
        <f>ROUND(('NEW Reference'!N$6*List!$H873)+'NEW Reference'!N$7,0)</f>
        <v>19276</v>
      </c>
      <c r="V873" s="26">
        <f>ROUND(('NEW Reference'!O$6*List!$H873)+'NEW Reference'!O$7,0)</f>
        <v>717</v>
      </c>
      <c r="W873" s="26">
        <f>ROUND(('NEW Reference'!P$6*List!$H873)+'NEW Reference'!P$7,0)</f>
        <v>1010</v>
      </c>
      <c r="X873" s="26">
        <f>ROUND(('NEW Reference'!Q$6*List!$H873)+'NEW Reference'!Q$7,0)</f>
        <v>505</v>
      </c>
      <c r="Z873" s="3" t="str">
        <f t="shared" si="45"/>
        <v>KOSSUTH, Iowa</v>
      </c>
      <c r="AA873" s="79" t="s">
        <v>1181</v>
      </c>
      <c r="AB873" s="28" t="s">
        <v>91</v>
      </c>
      <c r="AC873" s="30" t="s">
        <v>1162</v>
      </c>
      <c r="AD873" s="31"/>
      <c r="AE873" s="20">
        <f t="shared" si="44"/>
        <v>0.78439999999999999</v>
      </c>
    </row>
    <row r="874" spans="1:31">
      <c r="A874" s="83">
        <v>16550</v>
      </c>
      <c r="B874" s="83">
        <v>19111</v>
      </c>
      <c r="C874" s="85">
        <v>99916</v>
      </c>
      <c r="D874" s="78" t="s">
        <v>123</v>
      </c>
      <c r="E874" s="79" t="s">
        <v>180</v>
      </c>
      <c r="F874" s="34" t="s">
        <v>1162</v>
      </c>
      <c r="G874" s="24" t="s">
        <v>97</v>
      </c>
      <c r="H874" s="80">
        <f t="shared" si="43"/>
        <v>0.78439999999999999</v>
      </c>
      <c r="I874" s="25">
        <f>ROUND(('NEW Reference'!B$6*List!$H874)+'NEW Reference'!B$7,0)</f>
        <v>1104</v>
      </c>
      <c r="J874" s="25">
        <f>ROUND(('NEW Reference'!C$6*List!$H874)+'NEW Reference'!C$7,0)</f>
        <v>1646</v>
      </c>
      <c r="K874" s="25">
        <f>ROUND(('NEW Reference'!D$6*List!$H874)+'NEW Reference'!D$7,0)</f>
        <v>1973</v>
      </c>
      <c r="L874" s="25">
        <f>ROUND(('NEW Reference'!E$6*List!$H874)+'NEW Reference'!E$7,0)</f>
        <v>2439</v>
      </c>
      <c r="M874" s="25">
        <f>ROUND(('NEW Reference'!F$6*List!$H874)+'NEW Reference'!F$7,0)</f>
        <v>2541</v>
      </c>
      <c r="N874" s="25">
        <f>ROUND(('NEW Reference'!G$6*List!$H874)+'NEW Reference'!G$7,0)</f>
        <v>2876</v>
      </c>
      <c r="O874" s="25">
        <f>ROUND(('NEW Reference'!H$6*List!$H874)+'NEW Reference'!H$7,0)</f>
        <v>2986</v>
      </c>
      <c r="P874" s="25">
        <f>ROUND(('NEW Reference'!I$6*List!$H874)+'NEW Reference'!I$7,0)</f>
        <v>3103</v>
      </c>
      <c r="Q874" s="25">
        <f>ROUND(('NEW Reference'!J$6*List!$H874)+'NEW Reference'!J$7,0)</f>
        <v>3594</v>
      </c>
      <c r="R874" s="25">
        <f>ROUND(('NEW Reference'!K$6*List!$H874)+'NEW Reference'!K$7,0)</f>
        <v>3707</v>
      </c>
      <c r="S874" s="25">
        <f>ROUND(('NEW Reference'!L$6*List!$H874)+'NEW Reference'!L$7,0)</f>
        <v>4000</v>
      </c>
      <c r="T874" s="25">
        <f>ROUND(('NEW Reference'!M$6*List!$H874)+'NEW Reference'!M$7,0)</f>
        <v>4777</v>
      </c>
      <c r="U874" s="25">
        <f>ROUND(('NEW Reference'!N$6*List!$H874)+'NEW Reference'!N$7,0)</f>
        <v>19276</v>
      </c>
      <c r="V874" s="26">
        <f>ROUND(('NEW Reference'!O$6*List!$H874)+'NEW Reference'!O$7,0)</f>
        <v>717</v>
      </c>
      <c r="W874" s="26">
        <f>ROUND(('NEW Reference'!P$6*List!$H874)+'NEW Reference'!P$7,0)</f>
        <v>1010</v>
      </c>
      <c r="X874" s="26">
        <f>ROUND(('NEW Reference'!Q$6*List!$H874)+'NEW Reference'!Q$7,0)</f>
        <v>505</v>
      </c>
      <c r="Z874" s="3" t="str">
        <f t="shared" si="45"/>
        <v>LEE, Iowa</v>
      </c>
      <c r="AA874" s="79" t="s">
        <v>180</v>
      </c>
      <c r="AB874" s="28" t="s">
        <v>91</v>
      </c>
      <c r="AC874" s="30" t="s">
        <v>1162</v>
      </c>
      <c r="AD874" s="31"/>
      <c r="AE874" s="20">
        <f t="shared" si="44"/>
        <v>0.78439999999999999</v>
      </c>
    </row>
    <row r="875" spans="1:31">
      <c r="A875" s="83">
        <v>16560</v>
      </c>
      <c r="B875" s="83">
        <v>19113</v>
      </c>
      <c r="C875" s="85">
        <v>16300</v>
      </c>
      <c r="D875" s="78" t="s">
        <v>338</v>
      </c>
      <c r="E875" s="79" t="s">
        <v>1182</v>
      </c>
      <c r="F875" s="33" t="s">
        <v>1162</v>
      </c>
      <c r="G875" s="24" t="s">
        <v>90</v>
      </c>
      <c r="H875" s="80">
        <f t="shared" si="43"/>
        <v>0.87280000000000002</v>
      </c>
      <c r="I875" s="25">
        <f>ROUND(('NEW Reference'!B$6*List!$H875)+'NEW Reference'!B$7,0)</f>
        <v>1191</v>
      </c>
      <c r="J875" s="25">
        <f>ROUND(('NEW Reference'!C$6*List!$H875)+'NEW Reference'!C$7,0)</f>
        <v>1776</v>
      </c>
      <c r="K875" s="25">
        <f>ROUND(('NEW Reference'!D$6*List!$H875)+'NEW Reference'!D$7,0)</f>
        <v>2128</v>
      </c>
      <c r="L875" s="25">
        <f>ROUND(('NEW Reference'!E$6*List!$H875)+'NEW Reference'!E$7,0)</f>
        <v>2631</v>
      </c>
      <c r="M875" s="25">
        <f>ROUND(('NEW Reference'!F$6*List!$H875)+'NEW Reference'!F$7,0)</f>
        <v>2741</v>
      </c>
      <c r="N875" s="25">
        <f>ROUND(('NEW Reference'!G$6*List!$H875)+'NEW Reference'!G$7,0)</f>
        <v>3103</v>
      </c>
      <c r="O875" s="25">
        <f>ROUND(('NEW Reference'!H$6*List!$H875)+'NEW Reference'!H$7,0)</f>
        <v>3222</v>
      </c>
      <c r="P875" s="25">
        <f>ROUND(('NEW Reference'!I$6*List!$H875)+'NEW Reference'!I$7,0)</f>
        <v>3348</v>
      </c>
      <c r="Q875" s="25">
        <f>ROUND(('NEW Reference'!J$6*List!$H875)+'NEW Reference'!J$7,0)</f>
        <v>3877</v>
      </c>
      <c r="R875" s="25">
        <f>ROUND(('NEW Reference'!K$6*List!$H875)+'NEW Reference'!K$7,0)</f>
        <v>4000</v>
      </c>
      <c r="S875" s="25">
        <f>ROUND(('NEW Reference'!L$6*List!$H875)+'NEW Reference'!L$7,0)</f>
        <v>4316</v>
      </c>
      <c r="T875" s="25">
        <f>ROUND(('NEW Reference'!M$6*List!$H875)+'NEW Reference'!M$7,0)</f>
        <v>5154</v>
      </c>
      <c r="U875" s="25">
        <f>ROUND(('NEW Reference'!N$6*List!$H875)+'NEW Reference'!N$7,0)</f>
        <v>20798</v>
      </c>
      <c r="V875" s="26">
        <f>ROUND(('NEW Reference'!O$6*List!$H875)+'NEW Reference'!O$7,0)</f>
        <v>773</v>
      </c>
      <c r="W875" s="26">
        <f>ROUND(('NEW Reference'!P$6*List!$H875)+'NEW Reference'!P$7,0)</f>
        <v>1089</v>
      </c>
      <c r="X875" s="26">
        <f>ROUND(('NEW Reference'!Q$6*List!$H875)+'NEW Reference'!Q$7,0)</f>
        <v>545</v>
      </c>
      <c r="Z875" s="3" t="str">
        <f t="shared" si="45"/>
        <v>LINN, Iowa</v>
      </c>
      <c r="AA875" s="79" t="s">
        <v>1182</v>
      </c>
      <c r="AB875" s="28" t="s">
        <v>91</v>
      </c>
      <c r="AC875" s="30" t="s">
        <v>1162</v>
      </c>
      <c r="AD875" s="31"/>
      <c r="AE875" s="20">
        <f t="shared" si="44"/>
        <v>0.87280000000000002</v>
      </c>
    </row>
    <row r="876" spans="1:31">
      <c r="A876" s="83">
        <v>16570</v>
      </c>
      <c r="B876" s="83">
        <v>19115</v>
      </c>
      <c r="C876" s="85">
        <v>99916</v>
      </c>
      <c r="D876" s="78" t="s">
        <v>123</v>
      </c>
      <c r="E876" s="79" t="s">
        <v>1183</v>
      </c>
      <c r="F876" s="34" t="s">
        <v>1162</v>
      </c>
      <c r="G876" s="24" t="s">
        <v>97</v>
      </c>
      <c r="H876" s="80">
        <f t="shared" si="43"/>
        <v>0.78439999999999999</v>
      </c>
      <c r="I876" s="25">
        <f>ROUND(('NEW Reference'!B$6*List!$H876)+'NEW Reference'!B$7,0)</f>
        <v>1104</v>
      </c>
      <c r="J876" s="25">
        <f>ROUND(('NEW Reference'!C$6*List!$H876)+'NEW Reference'!C$7,0)</f>
        <v>1646</v>
      </c>
      <c r="K876" s="25">
        <f>ROUND(('NEW Reference'!D$6*List!$H876)+'NEW Reference'!D$7,0)</f>
        <v>1973</v>
      </c>
      <c r="L876" s="25">
        <f>ROUND(('NEW Reference'!E$6*List!$H876)+'NEW Reference'!E$7,0)</f>
        <v>2439</v>
      </c>
      <c r="M876" s="25">
        <f>ROUND(('NEW Reference'!F$6*List!$H876)+'NEW Reference'!F$7,0)</f>
        <v>2541</v>
      </c>
      <c r="N876" s="25">
        <f>ROUND(('NEW Reference'!G$6*List!$H876)+'NEW Reference'!G$7,0)</f>
        <v>2876</v>
      </c>
      <c r="O876" s="25">
        <f>ROUND(('NEW Reference'!H$6*List!$H876)+'NEW Reference'!H$7,0)</f>
        <v>2986</v>
      </c>
      <c r="P876" s="25">
        <f>ROUND(('NEW Reference'!I$6*List!$H876)+'NEW Reference'!I$7,0)</f>
        <v>3103</v>
      </c>
      <c r="Q876" s="25">
        <f>ROUND(('NEW Reference'!J$6*List!$H876)+'NEW Reference'!J$7,0)</f>
        <v>3594</v>
      </c>
      <c r="R876" s="25">
        <f>ROUND(('NEW Reference'!K$6*List!$H876)+'NEW Reference'!K$7,0)</f>
        <v>3707</v>
      </c>
      <c r="S876" s="25">
        <f>ROUND(('NEW Reference'!L$6*List!$H876)+'NEW Reference'!L$7,0)</f>
        <v>4000</v>
      </c>
      <c r="T876" s="25">
        <f>ROUND(('NEW Reference'!M$6*List!$H876)+'NEW Reference'!M$7,0)</f>
        <v>4777</v>
      </c>
      <c r="U876" s="25">
        <f>ROUND(('NEW Reference'!N$6*List!$H876)+'NEW Reference'!N$7,0)</f>
        <v>19276</v>
      </c>
      <c r="V876" s="26">
        <f>ROUND(('NEW Reference'!O$6*List!$H876)+'NEW Reference'!O$7,0)</f>
        <v>717</v>
      </c>
      <c r="W876" s="26">
        <f>ROUND(('NEW Reference'!P$6*List!$H876)+'NEW Reference'!P$7,0)</f>
        <v>1010</v>
      </c>
      <c r="X876" s="26">
        <f>ROUND(('NEW Reference'!Q$6*List!$H876)+'NEW Reference'!Q$7,0)</f>
        <v>505</v>
      </c>
      <c r="Z876" s="3" t="str">
        <f t="shared" si="45"/>
        <v>LOUISA, Iowa</v>
      </c>
      <c r="AA876" s="79" t="s">
        <v>1183</v>
      </c>
      <c r="AB876" s="28" t="s">
        <v>91</v>
      </c>
      <c r="AC876" s="30" t="s">
        <v>1162</v>
      </c>
      <c r="AD876" s="31"/>
      <c r="AE876" s="20">
        <f t="shared" si="44"/>
        <v>0.78439999999999999</v>
      </c>
    </row>
    <row r="877" spans="1:31">
      <c r="A877" s="83">
        <v>16580</v>
      </c>
      <c r="B877" s="83">
        <v>19117</v>
      </c>
      <c r="C877" s="85">
        <v>99916</v>
      </c>
      <c r="D877" s="78" t="s">
        <v>123</v>
      </c>
      <c r="E877" s="79" t="s">
        <v>1184</v>
      </c>
      <c r="F877" s="34" t="s">
        <v>1162</v>
      </c>
      <c r="G877" s="24" t="s">
        <v>97</v>
      </c>
      <c r="H877" s="80">
        <f t="shared" si="43"/>
        <v>0.78439999999999999</v>
      </c>
      <c r="I877" s="25">
        <f>ROUND(('NEW Reference'!B$6*List!$H877)+'NEW Reference'!B$7,0)</f>
        <v>1104</v>
      </c>
      <c r="J877" s="25">
        <f>ROUND(('NEW Reference'!C$6*List!$H877)+'NEW Reference'!C$7,0)</f>
        <v>1646</v>
      </c>
      <c r="K877" s="25">
        <f>ROUND(('NEW Reference'!D$6*List!$H877)+'NEW Reference'!D$7,0)</f>
        <v>1973</v>
      </c>
      <c r="L877" s="25">
        <f>ROUND(('NEW Reference'!E$6*List!$H877)+'NEW Reference'!E$7,0)</f>
        <v>2439</v>
      </c>
      <c r="M877" s="25">
        <f>ROUND(('NEW Reference'!F$6*List!$H877)+'NEW Reference'!F$7,0)</f>
        <v>2541</v>
      </c>
      <c r="N877" s="25">
        <f>ROUND(('NEW Reference'!G$6*List!$H877)+'NEW Reference'!G$7,0)</f>
        <v>2876</v>
      </c>
      <c r="O877" s="25">
        <f>ROUND(('NEW Reference'!H$6*List!$H877)+'NEW Reference'!H$7,0)</f>
        <v>2986</v>
      </c>
      <c r="P877" s="25">
        <f>ROUND(('NEW Reference'!I$6*List!$H877)+'NEW Reference'!I$7,0)</f>
        <v>3103</v>
      </c>
      <c r="Q877" s="25">
        <f>ROUND(('NEW Reference'!J$6*List!$H877)+'NEW Reference'!J$7,0)</f>
        <v>3594</v>
      </c>
      <c r="R877" s="25">
        <f>ROUND(('NEW Reference'!K$6*List!$H877)+'NEW Reference'!K$7,0)</f>
        <v>3707</v>
      </c>
      <c r="S877" s="25">
        <f>ROUND(('NEW Reference'!L$6*List!$H877)+'NEW Reference'!L$7,0)</f>
        <v>4000</v>
      </c>
      <c r="T877" s="25">
        <f>ROUND(('NEW Reference'!M$6*List!$H877)+'NEW Reference'!M$7,0)</f>
        <v>4777</v>
      </c>
      <c r="U877" s="25">
        <f>ROUND(('NEW Reference'!N$6*List!$H877)+'NEW Reference'!N$7,0)</f>
        <v>19276</v>
      </c>
      <c r="V877" s="26">
        <f>ROUND(('NEW Reference'!O$6*List!$H877)+'NEW Reference'!O$7,0)</f>
        <v>717</v>
      </c>
      <c r="W877" s="26">
        <f>ROUND(('NEW Reference'!P$6*List!$H877)+'NEW Reference'!P$7,0)</f>
        <v>1010</v>
      </c>
      <c r="X877" s="26">
        <f>ROUND(('NEW Reference'!Q$6*List!$H877)+'NEW Reference'!Q$7,0)</f>
        <v>505</v>
      </c>
      <c r="Z877" s="3" t="str">
        <f t="shared" si="45"/>
        <v>LUCAS, Iowa</v>
      </c>
      <c r="AA877" s="79" t="s">
        <v>1184</v>
      </c>
      <c r="AB877" s="28" t="s">
        <v>91</v>
      </c>
      <c r="AC877" s="30" t="s">
        <v>1162</v>
      </c>
      <c r="AD877" s="31"/>
      <c r="AE877" s="20">
        <f t="shared" si="44"/>
        <v>0.78439999999999999</v>
      </c>
    </row>
    <row r="878" spans="1:31">
      <c r="A878" s="83">
        <v>16590</v>
      </c>
      <c r="B878" s="83">
        <v>19119</v>
      </c>
      <c r="C878" s="85">
        <v>99916</v>
      </c>
      <c r="D878" s="78" t="s">
        <v>123</v>
      </c>
      <c r="E878" s="79" t="s">
        <v>1185</v>
      </c>
      <c r="F878" s="34" t="s">
        <v>1162</v>
      </c>
      <c r="G878" s="24" t="s">
        <v>97</v>
      </c>
      <c r="H878" s="80">
        <f t="shared" si="43"/>
        <v>0.78439999999999999</v>
      </c>
      <c r="I878" s="25">
        <f>ROUND(('NEW Reference'!B$6*List!$H878)+'NEW Reference'!B$7,0)</f>
        <v>1104</v>
      </c>
      <c r="J878" s="25">
        <f>ROUND(('NEW Reference'!C$6*List!$H878)+'NEW Reference'!C$7,0)</f>
        <v>1646</v>
      </c>
      <c r="K878" s="25">
        <f>ROUND(('NEW Reference'!D$6*List!$H878)+'NEW Reference'!D$7,0)</f>
        <v>1973</v>
      </c>
      <c r="L878" s="25">
        <f>ROUND(('NEW Reference'!E$6*List!$H878)+'NEW Reference'!E$7,0)</f>
        <v>2439</v>
      </c>
      <c r="M878" s="25">
        <f>ROUND(('NEW Reference'!F$6*List!$H878)+'NEW Reference'!F$7,0)</f>
        <v>2541</v>
      </c>
      <c r="N878" s="25">
        <f>ROUND(('NEW Reference'!G$6*List!$H878)+'NEW Reference'!G$7,0)</f>
        <v>2876</v>
      </c>
      <c r="O878" s="25">
        <f>ROUND(('NEW Reference'!H$6*List!$H878)+'NEW Reference'!H$7,0)</f>
        <v>2986</v>
      </c>
      <c r="P878" s="25">
        <f>ROUND(('NEW Reference'!I$6*List!$H878)+'NEW Reference'!I$7,0)</f>
        <v>3103</v>
      </c>
      <c r="Q878" s="25">
        <f>ROUND(('NEW Reference'!J$6*List!$H878)+'NEW Reference'!J$7,0)</f>
        <v>3594</v>
      </c>
      <c r="R878" s="25">
        <f>ROUND(('NEW Reference'!K$6*List!$H878)+'NEW Reference'!K$7,0)</f>
        <v>3707</v>
      </c>
      <c r="S878" s="25">
        <f>ROUND(('NEW Reference'!L$6*List!$H878)+'NEW Reference'!L$7,0)</f>
        <v>4000</v>
      </c>
      <c r="T878" s="25">
        <f>ROUND(('NEW Reference'!M$6*List!$H878)+'NEW Reference'!M$7,0)</f>
        <v>4777</v>
      </c>
      <c r="U878" s="25">
        <f>ROUND(('NEW Reference'!N$6*List!$H878)+'NEW Reference'!N$7,0)</f>
        <v>19276</v>
      </c>
      <c r="V878" s="26">
        <f>ROUND(('NEW Reference'!O$6*List!$H878)+'NEW Reference'!O$7,0)</f>
        <v>717</v>
      </c>
      <c r="W878" s="26">
        <f>ROUND(('NEW Reference'!P$6*List!$H878)+'NEW Reference'!P$7,0)</f>
        <v>1010</v>
      </c>
      <c r="X878" s="26">
        <f>ROUND(('NEW Reference'!Q$6*List!$H878)+'NEW Reference'!Q$7,0)</f>
        <v>505</v>
      </c>
      <c r="Z878" s="3" t="str">
        <f t="shared" si="45"/>
        <v>LYON, Iowa</v>
      </c>
      <c r="AA878" s="79" t="s">
        <v>1185</v>
      </c>
      <c r="AB878" s="28" t="s">
        <v>91</v>
      </c>
      <c r="AC878" s="23" t="s">
        <v>1162</v>
      </c>
      <c r="AD878" s="29"/>
      <c r="AE878" s="20">
        <f t="shared" si="44"/>
        <v>0.78439999999999999</v>
      </c>
    </row>
    <row r="879" spans="1:31">
      <c r="A879" s="83">
        <v>16600</v>
      </c>
      <c r="B879" s="83">
        <v>19121</v>
      </c>
      <c r="C879" s="85">
        <v>19780</v>
      </c>
      <c r="D879" s="78" t="s">
        <v>404</v>
      </c>
      <c r="E879" s="79" t="s">
        <v>189</v>
      </c>
      <c r="F879" s="33" t="s">
        <v>1162</v>
      </c>
      <c r="G879" s="24" t="s">
        <v>90</v>
      </c>
      <c r="H879" s="80">
        <f t="shared" si="43"/>
        <v>0.91910000000000003</v>
      </c>
      <c r="I879" s="25">
        <f>ROUND(('NEW Reference'!B$6*List!$H879)+'NEW Reference'!B$7,0)</f>
        <v>1237</v>
      </c>
      <c r="J879" s="25">
        <f>ROUND(('NEW Reference'!C$6*List!$H879)+'NEW Reference'!C$7,0)</f>
        <v>1844</v>
      </c>
      <c r="K879" s="25">
        <f>ROUND(('NEW Reference'!D$6*List!$H879)+'NEW Reference'!D$7,0)</f>
        <v>2210</v>
      </c>
      <c r="L879" s="25">
        <f>ROUND(('NEW Reference'!E$6*List!$H879)+'NEW Reference'!E$7,0)</f>
        <v>2732</v>
      </c>
      <c r="M879" s="25">
        <f>ROUND(('NEW Reference'!F$6*List!$H879)+'NEW Reference'!F$7,0)</f>
        <v>2846</v>
      </c>
      <c r="N879" s="25">
        <f>ROUND(('NEW Reference'!G$6*List!$H879)+'NEW Reference'!G$7,0)</f>
        <v>3222</v>
      </c>
      <c r="O879" s="25">
        <f>ROUND(('NEW Reference'!H$6*List!$H879)+'NEW Reference'!H$7,0)</f>
        <v>3345</v>
      </c>
      <c r="P879" s="25">
        <f>ROUND(('NEW Reference'!I$6*List!$H879)+'NEW Reference'!I$7,0)</f>
        <v>3477</v>
      </c>
      <c r="Q879" s="25">
        <f>ROUND(('NEW Reference'!J$6*List!$H879)+'NEW Reference'!J$7,0)</f>
        <v>4026</v>
      </c>
      <c r="R879" s="25">
        <f>ROUND(('NEW Reference'!K$6*List!$H879)+'NEW Reference'!K$7,0)</f>
        <v>4153</v>
      </c>
      <c r="S879" s="25">
        <f>ROUND(('NEW Reference'!L$6*List!$H879)+'NEW Reference'!L$7,0)</f>
        <v>4481</v>
      </c>
      <c r="T879" s="25">
        <f>ROUND(('NEW Reference'!M$6*List!$H879)+'NEW Reference'!M$7,0)</f>
        <v>5352</v>
      </c>
      <c r="U879" s="25">
        <f>ROUND(('NEW Reference'!N$6*List!$H879)+'NEW Reference'!N$7,0)</f>
        <v>21595</v>
      </c>
      <c r="V879" s="26">
        <f>ROUND(('NEW Reference'!O$6*List!$H879)+'NEW Reference'!O$7,0)</f>
        <v>803</v>
      </c>
      <c r="W879" s="26">
        <f>ROUND(('NEW Reference'!P$6*List!$H879)+'NEW Reference'!P$7,0)</f>
        <v>1131</v>
      </c>
      <c r="X879" s="26">
        <f>ROUND(('NEW Reference'!Q$6*List!$H879)+'NEW Reference'!Q$7,0)</f>
        <v>566</v>
      </c>
      <c r="Z879" s="3" t="str">
        <f t="shared" si="45"/>
        <v>MADISON, Iowa</v>
      </c>
      <c r="AA879" s="79" t="s">
        <v>189</v>
      </c>
      <c r="AB879" s="28" t="s">
        <v>91</v>
      </c>
      <c r="AC879" s="23" t="s">
        <v>1162</v>
      </c>
      <c r="AD879" s="29"/>
      <c r="AE879" s="20">
        <f t="shared" si="44"/>
        <v>0.91910000000000003</v>
      </c>
    </row>
    <row r="880" spans="1:31">
      <c r="A880" s="83">
        <v>16610</v>
      </c>
      <c r="B880" s="83">
        <v>19123</v>
      </c>
      <c r="C880" s="85">
        <v>99916</v>
      </c>
      <c r="D880" s="78" t="s">
        <v>123</v>
      </c>
      <c r="E880" s="79" t="s">
        <v>1186</v>
      </c>
      <c r="F880" s="34" t="s">
        <v>1162</v>
      </c>
      <c r="G880" s="24" t="s">
        <v>97</v>
      </c>
      <c r="H880" s="80">
        <f t="shared" si="43"/>
        <v>0.78439999999999999</v>
      </c>
      <c r="I880" s="25">
        <f>ROUND(('NEW Reference'!B$6*List!$H880)+'NEW Reference'!B$7,0)</f>
        <v>1104</v>
      </c>
      <c r="J880" s="25">
        <f>ROUND(('NEW Reference'!C$6*List!$H880)+'NEW Reference'!C$7,0)</f>
        <v>1646</v>
      </c>
      <c r="K880" s="25">
        <f>ROUND(('NEW Reference'!D$6*List!$H880)+'NEW Reference'!D$7,0)</f>
        <v>1973</v>
      </c>
      <c r="L880" s="25">
        <f>ROUND(('NEW Reference'!E$6*List!$H880)+'NEW Reference'!E$7,0)</f>
        <v>2439</v>
      </c>
      <c r="M880" s="25">
        <f>ROUND(('NEW Reference'!F$6*List!$H880)+'NEW Reference'!F$7,0)</f>
        <v>2541</v>
      </c>
      <c r="N880" s="25">
        <f>ROUND(('NEW Reference'!G$6*List!$H880)+'NEW Reference'!G$7,0)</f>
        <v>2876</v>
      </c>
      <c r="O880" s="25">
        <f>ROUND(('NEW Reference'!H$6*List!$H880)+'NEW Reference'!H$7,0)</f>
        <v>2986</v>
      </c>
      <c r="P880" s="25">
        <f>ROUND(('NEW Reference'!I$6*List!$H880)+'NEW Reference'!I$7,0)</f>
        <v>3103</v>
      </c>
      <c r="Q880" s="25">
        <f>ROUND(('NEW Reference'!J$6*List!$H880)+'NEW Reference'!J$7,0)</f>
        <v>3594</v>
      </c>
      <c r="R880" s="25">
        <f>ROUND(('NEW Reference'!K$6*List!$H880)+'NEW Reference'!K$7,0)</f>
        <v>3707</v>
      </c>
      <c r="S880" s="25">
        <f>ROUND(('NEW Reference'!L$6*List!$H880)+'NEW Reference'!L$7,0)</f>
        <v>4000</v>
      </c>
      <c r="T880" s="25">
        <f>ROUND(('NEW Reference'!M$6*List!$H880)+'NEW Reference'!M$7,0)</f>
        <v>4777</v>
      </c>
      <c r="U880" s="25">
        <f>ROUND(('NEW Reference'!N$6*List!$H880)+'NEW Reference'!N$7,0)</f>
        <v>19276</v>
      </c>
      <c r="V880" s="26">
        <f>ROUND(('NEW Reference'!O$6*List!$H880)+'NEW Reference'!O$7,0)</f>
        <v>717</v>
      </c>
      <c r="W880" s="26">
        <f>ROUND(('NEW Reference'!P$6*List!$H880)+'NEW Reference'!P$7,0)</f>
        <v>1010</v>
      </c>
      <c r="X880" s="26">
        <f>ROUND(('NEW Reference'!Q$6*List!$H880)+'NEW Reference'!Q$7,0)</f>
        <v>505</v>
      </c>
      <c r="Z880" s="3" t="str">
        <f t="shared" si="45"/>
        <v>MAHASKA, Iowa</v>
      </c>
      <c r="AA880" s="79" t="s">
        <v>1186</v>
      </c>
      <c r="AB880" s="28" t="s">
        <v>91</v>
      </c>
      <c r="AC880" s="30" t="s">
        <v>1162</v>
      </c>
      <c r="AD880" s="31"/>
      <c r="AE880" s="20">
        <f t="shared" si="44"/>
        <v>0.78439999999999999</v>
      </c>
    </row>
    <row r="881" spans="1:31">
      <c r="A881" s="83">
        <v>16620</v>
      </c>
      <c r="B881" s="83">
        <v>19125</v>
      </c>
      <c r="C881" s="85">
        <v>99916</v>
      </c>
      <c r="D881" s="78" t="s">
        <v>123</v>
      </c>
      <c r="E881" s="79" t="s">
        <v>193</v>
      </c>
      <c r="F881" s="34" t="s">
        <v>1162</v>
      </c>
      <c r="G881" s="24" t="s">
        <v>97</v>
      </c>
      <c r="H881" s="80">
        <f t="shared" si="43"/>
        <v>0.78439999999999999</v>
      </c>
      <c r="I881" s="25">
        <f>ROUND(('NEW Reference'!B$6*List!$H881)+'NEW Reference'!B$7,0)</f>
        <v>1104</v>
      </c>
      <c r="J881" s="25">
        <f>ROUND(('NEW Reference'!C$6*List!$H881)+'NEW Reference'!C$7,0)</f>
        <v>1646</v>
      </c>
      <c r="K881" s="25">
        <f>ROUND(('NEW Reference'!D$6*List!$H881)+'NEW Reference'!D$7,0)</f>
        <v>1973</v>
      </c>
      <c r="L881" s="25">
        <f>ROUND(('NEW Reference'!E$6*List!$H881)+'NEW Reference'!E$7,0)</f>
        <v>2439</v>
      </c>
      <c r="M881" s="25">
        <f>ROUND(('NEW Reference'!F$6*List!$H881)+'NEW Reference'!F$7,0)</f>
        <v>2541</v>
      </c>
      <c r="N881" s="25">
        <f>ROUND(('NEW Reference'!G$6*List!$H881)+'NEW Reference'!G$7,0)</f>
        <v>2876</v>
      </c>
      <c r="O881" s="25">
        <f>ROUND(('NEW Reference'!H$6*List!$H881)+'NEW Reference'!H$7,0)</f>
        <v>2986</v>
      </c>
      <c r="P881" s="25">
        <f>ROUND(('NEW Reference'!I$6*List!$H881)+'NEW Reference'!I$7,0)</f>
        <v>3103</v>
      </c>
      <c r="Q881" s="25">
        <f>ROUND(('NEW Reference'!J$6*List!$H881)+'NEW Reference'!J$7,0)</f>
        <v>3594</v>
      </c>
      <c r="R881" s="25">
        <f>ROUND(('NEW Reference'!K$6*List!$H881)+'NEW Reference'!K$7,0)</f>
        <v>3707</v>
      </c>
      <c r="S881" s="25">
        <f>ROUND(('NEW Reference'!L$6*List!$H881)+'NEW Reference'!L$7,0)</f>
        <v>4000</v>
      </c>
      <c r="T881" s="25">
        <f>ROUND(('NEW Reference'!M$6*List!$H881)+'NEW Reference'!M$7,0)</f>
        <v>4777</v>
      </c>
      <c r="U881" s="25">
        <f>ROUND(('NEW Reference'!N$6*List!$H881)+'NEW Reference'!N$7,0)</f>
        <v>19276</v>
      </c>
      <c r="V881" s="26">
        <f>ROUND(('NEW Reference'!O$6*List!$H881)+'NEW Reference'!O$7,0)</f>
        <v>717</v>
      </c>
      <c r="W881" s="26">
        <f>ROUND(('NEW Reference'!P$6*List!$H881)+'NEW Reference'!P$7,0)</f>
        <v>1010</v>
      </c>
      <c r="X881" s="26">
        <f>ROUND(('NEW Reference'!Q$6*List!$H881)+'NEW Reference'!Q$7,0)</f>
        <v>505</v>
      </c>
      <c r="Z881" s="3" t="str">
        <f t="shared" si="45"/>
        <v>MARION, Iowa</v>
      </c>
      <c r="AA881" s="79" t="s">
        <v>193</v>
      </c>
      <c r="AB881" s="28" t="s">
        <v>91</v>
      </c>
      <c r="AC881" s="30" t="s">
        <v>1162</v>
      </c>
      <c r="AD881" s="31"/>
      <c r="AE881" s="20">
        <f t="shared" si="44"/>
        <v>0.78439999999999999</v>
      </c>
    </row>
    <row r="882" spans="1:31">
      <c r="A882" s="83">
        <v>16630</v>
      </c>
      <c r="B882" s="83">
        <v>19127</v>
      </c>
      <c r="C882" s="85">
        <v>99916</v>
      </c>
      <c r="D882" s="78" t="s">
        <v>123</v>
      </c>
      <c r="E882" s="79" t="s">
        <v>195</v>
      </c>
      <c r="F882" s="34" t="s">
        <v>1162</v>
      </c>
      <c r="G882" s="24" t="s">
        <v>97</v>
      </c>
      <c r="H882" s="80">
        <f t="shared" si="43"/>
        <v>0.78439999999999999</v>
      </c>
      <c r="I882" s="25">
        <f>ROUND(('NEW Reference'!B$6*List!$H882)+'NEW Reference'!B$7,0)</f>
        <v>1104</v>
      </c>
      <c r="J882" s="25">
        <f>ROUND(('NEW Reference'!C$6*List!$H882)+'NEW Reference'!C$7,0)</f>
        <v>1646</v>
      </c>
      <c r="K882" s="25">
        <f>ROUND(('NEW Reference'!D$6*List!$H882)+'NEW Reference'!D$7,0)</f>
        <v>1973</v>
      </c>
      <c r="L882" s="25">
        <f>ROUND(('NEW Reference'!E$6*List!$H882)+'NEW Reference'!E$7,0)</f>
        <v>2439</v>
      </c>
      <c r="M882" s="25">
        <f>ROUND(('NEW Reference'!F$6*List!$H882)+'NEW Reference'!F$7,0)</f>
        <v>2541</v>
      </c>
      <c r="N882" s="25">
        <f>ROUND(('NEW Reference'!G$6*List!$H882)+'NEW Reference'!G$7,0)</f>
        <v>2876</v>
      </c>
      <c r="O882" s="25">
        <f>ROUND(('NEW Reference'!H$6*List!$H882)+'NEW Reference'!H$7,0)</f>
        <v>2986</v>
      </c>
      <c r="P882" s="25">
        <f>ROUND(('NEW Reference'!I$6*List!$H882)+'NEW Reference'!I$7,0)</f>
        <v>3103</v>
      </c>
      <c r="Q882" s="25">
        <f>ROUND(('NEW Reference'!J$6*List!$H882)+'NEW Reference'!J$7,0)</f>
        <v>3594</v>
      </c>
      <c r="R882" s="25">
        <f>ROUND(('NEW Reference'!K$6*List!$H882)+'NEW Reference'!K$7,0)</f>
        <v>3707</v>
      </c>
      <c r="S882" s="25">
        <f>ROUND(('NEW Reference'!L$6*List!$H882)+'NEW Reference'!L$7,0)</f>
        <v>4000</v>
      </c>
      <c r="T882" s="25">
        <f>ROUND(('NEW Reference'!M$6*List!$H882)+'NEW Reference'!M$7,0)</f>
        <v>4777</v>
      </c>
      <c r="U882" s="25">
        <f>ROUND(('NEW Reference'!N$6*List!$H882)+'NEW Reference'!N$7,0)</f>
        <v>19276</v>
      </c>
      <c r="V882" s="26">
        <f>ROUND(('NEW Reference'!O$6*List!$H882)+'NEW Reference'!O$7,0)</f>
        <v>717</v>
      </c>
      <c r="W882" s="26">
        <f>ROUND(('NEW Reference'!P$6*List!$H882)+'NEW Reference'!P$7,0)</f>
        <v>1010</v>
      </c>
      <c r="X882" s="26">
        <f>ROUND(('NEW Reference'!Q$6*List!$H882)+'NEW Reference'!Q$7,0)</f>
        <v>505</v>
      </c>
      <c r="Z882" s="3" t="str">
        <f t="shared" si="45"/>
        <v>MARSHALL, Iowa</v>
      </c>
      <c r="AA882" s="79" t="s">
        <v>195</v>
      </c>
      <c r="AB882" s="28" t="s">
        <v>91</v>
      </c>
      <c r="AC882" s="30" t="s">
        <v>1162</v>
      </c>
      <c r="AD882" s="31"/>
      <c r="AE882" s="20">
        <f t="shared" si="44"/>
        <v>0.78439999999999999</v>
      </c>
    </row>
    <row r="883" spans="1:31">
      <c r="A883" s="83">
        <v>16640</v>
      </c>
      <c r="B883" s="83">
        <v>19129</v>
      </c>
      <c r="C883" s="85">
        <v>36540</v>
      </c>
      <c r="D883" s="78" t="s">
        <v>760</v>
      </c>
      <c r="E883" s="79" t="s">
        <v>1187</v>
      </c>
      <c r="F883" s="33" t="s">
        <v>1162</v>
      </c>
      <c r="G883" s="24" t="s">
        <v>90</v>
      </c>
      <c r="H883" s="80">
        <f t="shared" si="43"/>
        <v>1.0442</v>
      </c>
      <c r="I883" s="25">
        <f>ROUND(('NEW Reference'!B$6*List!$H883)+'NEW Reference'!B$7,0)</f>
        <v>1360</v>
      </c>
      <c r="J883" s="25">
        <f>ROUND(('NEW Reference'!C$6*List!$H883)+'NEW Reference'!C$7,0)</f>
        <v>2028</v>
      </c>
      <c r="K883" s="25">
        <f>ROUND(('NEW Reference'!D$6*List!$H883)+'NEW Reference'!D$7,0)</f>
        <v>2430</v>
      </c>
      <c r="L883" s="25">
        <f>ROUND(('NEW Reference'!E$6*List!$H883)+'NEW Reference'!E$7,0)</f>
        <v>3005</v>
      </c>
      <c r="M883" s="25">
        <f>ROUND(('NEW Reference'!F$6*List!$H883)+'NEW Reference'!F$7,0)</f>
        <v>3130</v>
      </c>
      <c r="N883" s="25">
        <f>ROUND(('NEW Reference'!G$6*List!$H883)+'NEW Reference'!G$7,0)</f>
        <v>3543</v>
      </c>
      <c r="O883" s="25">
        <f>ROUND(('NEW Reference'!H$6*List!$H883)+'NEW Reference'!H$7,0)</f>
        <v>3679</v>
      </c>
      <c r="P883" s="25">
        <f>ROUND(('NEW Reference'!I$6*List!$H883)+'NEW Reference'!I$7,0)</f>
        <v>3823</v>
      </c>
      <c r="Q883" s="25">
        <f>ROUND(('NEW Reference'!J$6*List!$H883)+'NEW Reference'!J$7,0)</f>
        <v>4427</v>
      </c>
      <c r="R883" s="25">
        <f>ROUND(('NEW Reference'!K$6*List!$H883)+'NEW Reference'!K$7,0)</f>
        <v>4567</v>
      </c>
      <c r="S883" s="25">
        <f>ROUND(('NEW Reference'!L$6*List!$H883)+'NEW Reference'!L$7,0)</f>
        <v>4928</v>
      </c>
      <c r="T883" s="25">
        <f>ROUND(('NEW Reference'!M$6*List!$H883)+'NEW Reference'!M$7,0)</f>
        <v>5886</v>
      </c>
      <c r="U883" s="25">
        <f>ROUND(('NEW Reference'!N$6*List!$H883)+'NEW Reference'!N$7,0)</f>
        <v>23749</v>
      </c>
      <c r="V883" s="26">
        <f>ROUND(('NEW Reference'!O$6*List!$H883)+'NEW Reference'!O$7,0)</f>
        <v>883</v>
      </c>
      <c r="W883" s="26">
        <f>ROUND(('NEW Reference'!P$6*List!$H883)+'NEW Reference'!P$7,0)</f>
        <v>1244</v>
      </c>
      <c r="X883" s="26">
        <f>ROUND(('NEW Reference'!Q$6*List!$H883)+'NEW Reference'!Q$7,0)</f>
        <v>622</v>
      </c>
      <c r="Z883" s="3" t="str">
        <f t="shared" si="45"/>
        <v>MILLS, Iowa</v>
      </c>
      <c r="AA883" s="79" t="s">
        <v>1187</v>
      </c>
      <c r="AB883" s="28" t="s">
        <v>91</v>
      </c>
      <c r="AC883" s="23" t="s">
        <v>1162</v>
      </c>
      <c r="AD883" s="29"/>
      <c r="AE883" s="20">
        <f t="shared" si="44"/>
        <v>1.0442</v>
      </c>
    </row>
    <row r="884" spans="1:31">
      <c r="A884" s="83">
        <v>16650</v>
      </c>
      <c r="B884" s="83">
        <v>19131</v>
      </c>
      <c r="C884" s="85">
        <v>99916</v>
      </c>
      <c r="D884" s="78" t="s">
        <v>123</v>
      </c>
      <c r="E884" s="79" t="s">
        <v>988</v>
      </c>
      <c r="F884" s="34" t="s">
        <v>1162</v>
      </c>
      <c r="G884" s="24" t="s">
        <v>97</v>
      </c>
      <c r="H884" s="80">
        <f t="shared" si="43"/>
        <v>0.78439999999999999</v>
      </c>
      <c r="I884" s="25">
        <f>ROUND(('NEW Reference'!B$6*List!$H884)+'NEW Reference'!B$7,0)</f>
        <v>1104</v>
      </c>
      <c r="J884" s="25">
        <f>ROUND(('NEW Reference'!C$6*List!$H884)+'NEW Reference'!C$7,0)</f>
        <v>1646</v>
      </c>
      <c r="K884" s="25">
        <f>ROUND(('NEW Reference'!D$6*List!$H884)+'NEW Reference'!D$7,0)</f>
        <v>1973</v>
      </c>
      <c r="L884" s="25">
        <f>ROUND(('NEW Reference'!E$6*List!$H884)+'NEW Reference'!E$7,0)</f>
        <v>2439</v>
      </c>
      <c r="M884" s="25">
        <f>ROUND(('NEW Reference'!F$6*List!$H884)+'NEW Reference'!F$7,0)</f>
        <v>2541</v>
      </c>
      <c r="N884" s="25">
        <f>ROUND(('NEW Reference'!G$6*List!$H884)+'NEW Reference'!G$7,0)</f>
        <v>2876</v>
      </c>
      <c r="O884" s="25">
        <f>ROUND(('NEW Reference'!H$6*List!$H884)+'NEW Reference'!H$7,0)</f>
        <v>2986</v>
      </c>
      <c r="P884" s="25">
        <f>ROUND(('NEW Reference'!I$6*List!$H884)+'NEW Reference'!I$7,0)</f>
        <v>3103</v>
      </c>
      <c r="Q884" s="25">
        <f>ROUND(('NEW Reference'!J$6*List!$H884)+'NEW Reference'!J$7,0)</f>
        <v>3594</v>
      </c>
      <c r="R884" s="25">
        <f>ROUND(('NEW Reference'!K$6*List!$H884)+'NEW Reference'!K$7,0)</f>
        <v>3707</v>
      </c>
      <c r="S884" s="25">
        <f>ROUND(('NEW Reference'!L$6*List!$H884)+'NEW Reference'!L$7,0)</f>
        <v>4000</v>
      </c>
      <c r="T884" s="25">
        <f>ROUND(('NEW Reference'!M$6*List!$H884)+'NEW Reference'!M$7,0)</f>
        <v>4777</v>
      </c>
      <c r="U884" s="25">
        <f>ROUND(('NEW Reference'!N$6*List!$H884)+'NEW Reference'!N$7,0)</f>
        <v>19276</v>
      </c>
      <c r="V884" s="26">
        <f>ROUND(('NEW Reference'!O$6*List!$H884)+'NEW Reference'!O$7,0)</f>
        <v>717</v>
      </c>
      <c r="W884" s="26">
        <f>ROUND(('NEW Reference'!P$6*List!$H884)+'NEW Reference'!P$7,0)</f>
        <v>1010</v>
      </c>
      <c r="X884" s="26">
        <f>ROUND(('NEW Reference'!Q$6*List!$H884)+'NEW Reference'!Q$7,0)</f>
        <v>505</v>
      </c>
      <c r="Z884" s="3" t="str">
        <f t="shared" si="45"/>
        <v>MITCHELL, Iowa</v>
      </c>
      <c r="AA884" s="79" t="s">
        <v>988</v>
      </c>
      <c r="AB884" s="28" t="s">
        <v>91</v>
      </c>
      <c r="AC884" s="30" t="s">
        <v>1162</v>
      </c>
      <c r="AD884" s="31"/>
      <c r="AE884" s="20">
        <f t="shared" si="44"/>
        <v>0.78439999999999999</v>
      </c>
    </row>
    <row r="885" spans="1:31">
      <c r="A885" s="83">
        <v>16660</v>
      </c>
      <c r="B885" s="83">
        <v>19133</v>
      </c>
      <c r="C885" s="85">
        <v>99916</v>
      </c>
      <c r="D885" s="78" t="s">
        <v>123</v>
      </c>
      <c r="E885" s="79" t="s">
        <v>1188</v>
      </c>
      <c r="F885" s="34" t="s">
        <v>1162</v>
      </c>
      <c r="G885" s="24" t="s">
        <v>97</v>
      </c>
      <c r="H885" s="80">
        <f t="shared" si="43"/>
        <v>0.78439999999999999</v>
      </c>
      <c r="I885" s="25">
        <f>ROUND(('NEW Reference'!B$6*List!$H885)+'NEW Reference'!B$7,0)</f>
        <v>1104</v>
      </c>
      <c r="J885" s="25">
        <f>ROUND(('NEW Reference'!C$6*List!$H885)+'NEW Reference'!C$7,0)</f>
        <v>1646</v>
      </c>
      <c r="K885" s="25">
        <f>ROUND(('NEW Reference'!D$6*List!$H885)+'NEW Reference'!D$7,0)</f>
        <v>1973</v>
      </c>
      <c r="L885" s="25">
        <f>ROUND(('NEW Reference'!E$6*List!$H885)+'NEW Reference'!E$7,0)</f>
        <v>2439</v>
      </c>
      <c r="M885" s="25">
        <f>ROUND(('NEW Reference'!F$6*List!$H885)+'NEW Reference'!F$7,0)</f>
        <v>2541</v>
      </c>
      <c r="N885" s="25">
        <f>ROUND(('NEW Reference'!G$6*List!$H885)+'NEW Reference'!G$7,0)</f>
        <v>2876</v>
      </c>
      <c r="O885" s="25">
        <f>ROUND(('NEW Reference'!H$6*List!$H885)+'NEW Reference'!H$7,0)</f>
        <v>2986</v>
      </c>
      <c r="P885" s="25">
        <f>ROUND(('NEW Reference'!I$6*List!$H885)+'NEW Reference'!I$7,0)</f>
        <v>3103</v>
      </c>
      <c r="Q885" s="25">
        <f>ROUND(('NEW Reference'!J$6*List!$H885)+'NEW Reference'!J$7,0)</f>
        <v>3594</v>
      </c>
      <c r="R885" s="25">
        <f>ROUND(('NEW Reference'!K$6*List!$H885)+'NEW Reference'!K$7,0)</f>
        <v>3707</v>
      </c>
      <c r="S885" s="25">
        <f>ROUND(('NEW Reference'!L$6*List!$H885)+'NEW Reference'!L$7,0)</f>
        <v>4000</v>
      </c>
      <c r="T885" s="25">
        <f>ROUND(('NEW Reference'!M$6*List!$H885)+'NEW Reference'!M$7,0)</f>
        <v>4777</v>
      </c>
      <c r="U885" s="25">
        <f>ROUND(('NEW Reference'!N$6*List!$H885)+'NEW Reference'!N$7,0)</f>
        <v>19276</v>
      </c>
      <c r="V885" s="26">
        <f>ROUND(('NEW Reference'!O$6*List!$H885)+'NEW Reference'!O$7,0)</f>
        <v>717</v>
      </c>
      <c r="W885" s="26">
        <f>ROUND(('NEW Reference'!P$6*List!$H885)+'NEW Reference'!P$7,0)</f>
        <v>1010</v>
      </c>
      <c r="X885" s="26">
        <f>ROUND(('NEW Reference'!Q$6*List!$H885)+'NEW Reference'!Q$7,0)</f>
        <v>505</v>
      </c>
      <c r="Z885" s="3" t="str">
        <f t="shared" si="45"/>
        <v>MONONA, Iowa</v>
      </c>
      <c r="AA885" s="79" t="s">
        <v>1188</v>
      </c>
      <c r="AB885" s="28" t="s">
        <v>91</v>
      </c>
      <c r="AC885" s="30" t="s">
        <v>1162</v>
      </c>
      <c r="AD885" s="31"/>
      <c r="AE885" s="20">
        <f t="shared" si="44"/>
        <v>0.78439999999999999</v>
      </c>
    </row>
    <row r="886" spans="1:31">
      <c r="A886" s="83">
        <v>16670</v>
      </c>
      <c r="B886" s="83">
        <v>19135</v>
      </c>
      <c r="C886" s="85">
        <v>99916</v>
      </c>
      <c r="D886" s="78" t="s">
        <v>123</v>
      </c>
      <c r="E886" s="79" t="s">
        <v>200</v>
      </c>
      <c r="F886" s="34" t="s">
        <v>1162</v>
      </c>
      <c r="G886" s="24" t="s">
        <v>97</v>
      </c>
      <c r="H886" s="80">
        <f t="shared" si="43"/>
        <v>0.78439999999999999</v>
      </c>
      <c r="I886" s="25">
        <f>ROUND(('NEW Reference'!B$6*List!$H886)+'NEW Reference'!B$7,0)</f>
        <v>1104</v>
      </c>
      <c r="J886" s="25">
        <f>ROUND(('NEW Reference'!C$6*List!$H886)+'NEW Reference'!C$7,0)</f>
        <v>1646</v>
      </c>
      <c r="K886" s="25">
        <f>ROUND(('NEW Reference'!D$6*List!$H886)+'NEW Reference'!D$7,0)</f>
        <v>1973</v>
      </c>
      <c r="L886" s="25">
        <f>ROUND(('NEW Reference'!E$6*List!$H886)+'NEW Reference'!E$7,0)</f>
        <v>2439</v>
      </c>
      <c r="M886" s="25">
        <f>ROUND(('NEW Reference'!F$6*List!$H886)+'NEW Reference'!F$7,0)</f>
        <v>2541</v>
      </c>
      <c r="N886" s="25">
        <f>ROUND(('NEW Reference'!G$6*List!$H886)+'NEW Reference'!G$7,0)</f>
        <v>2876</v>
      </c>
      <c r="O886" s="25">
        <f>ROUND(('NEW Reference'!H$6*List!$H886)+'NEW Reference'!H$7,0)</f>
        <v>2986</v>
      </c>
      <c r="P886" s="25">
        <f>ROUND(('NEW Reference'!I$6*List!$H886)+'NEW Reference'!I$7,0)</f>
        <v>3103</v>
      </c>
      <c r="Q886" s="25">
        <f>ROUND(('NEW Reference'!J$6*List!$H886)+'NEW Reference'!J$7,0)</f>
        <v>3594</v>
      </c>
      <c r="R886" s="25">
        <f>ROUND(('NEW Reference'!K$6*List!$H886)+'NEW Reference'!K$7,0)</f>
        <v>3707</v>
      </c>
      <c r="S886" s="25">
        <f>ROUND(('NEW Reference'!L$6*List!$H886)+'NEW Reference'!L$7,0)</f>
        <v>4000</v>
      </c>
      <c r="T886" s="25">
        <f>ROUND(('NEW Reference'!M$6*List!$H886)+'NEW Reference'!M$7,0)</f>
        <v>4777</v>
      </c>
      <c r="U886" s="25">
        <f>ROUND(('NEW Reference'!N$6*List!$H886)+'NEW Reference'!N$7,0)</f>
        <v>19276</v>
      </c>
      <c r="V886" s="26">
        <f>ROUND(('NEW Reference'!O$6*List!$H886)+'NEW Reference'!O$7,0)</f>
        <v>717</v>
      </c>
      <c r="W886" s="26">
        <f>ROUND(('NEW Reference'!P$6*List!$H886)+'NEW Reference'!P$7,0)</f>
        <v>1010</v>
      </c>
      <c r="X886" s="26">
        <f>ROUND(('NEW Reference'!Q$6*List!$H886)+'NEW Reference'!Q$7,0)</f>
        <v>505</v>
      </c>
      <c r="Z886" s="3" t="str">
        <f t="shared" si="45"/>
        <v>MONROE, Iowa</v>
      </c>
      <c r="AA886" s="79" t="s">
        <v>200</v>
      </c>
      <c r="AB886" s="28" t="s">
        <v>91</v>
      </c>
      <c r="AC886" s="30" t="s">
        <v>1162</v>
      </c>
      <c r="AD886" s="31"/>
      <c r="AE886" s="20">
        <f t="shared" si="44"/>
        <v>0.78439999999999999</v>
      </c>
    </row>
    <row r="887" spans="1:31">
      <c r="A887" s="83">
        <v>16680</v>
      </c>
      <c r="B887" s="83">
        <v>19137</v>
      </c>
      <c r="C887" s="85">
        <v>99916</v>
      </c>
      <c r="D887" s="78" t="s">
        <v>123</v>
      </c>
      <c r="E887" s="79" t="s">
        <v>202</v>
      </c>
      <c r="F887" s="34" t="s">
        <v>1162</v>
      </c>
      <c r="G887" s="24" t="s">
        <v>97</v>
      </c>
      <c r="H887" s="80">
        <f t="shared" si="43"/>
        <v>0.78439999999999999</v>
      </c>
      <c r="I887" s="25">
        <f>ROUND(('NEW Reference'!B$6*List!$H887)+'NEW Reference'!B$7,0)</f>
        <v>1104</v>
      </c>
      <c r="J887" s="25">
        <f>ROUND(('NEW Reference'!C$6*List!$H887)+'NEW Reference'!C$7,0)</f>
        <v>1646</v>
      </c>
      <c r="K887" s="25">
        <f>ROUND(('NEW Reference'!D$6*List!$H887)+'NEW Reference'!D$7,0)</f>
        <v>1973</v>
      </c>
      <c r="L887" s="25">
        <f>ROUND(('NEW Reference'!E$6*List!$H887)+'NEW Reference'!E$7,0)</f>
        <v>2439</v>
      </c>
      <c r="M887" s="25">
        <f>ROUND(('NEW Reference'!F$6*List!$H887)+'NEW Reference'!F$7,0)</f>
        <v>2541</v>
      </c>
      <c r="N887" s="25">
        <f>ROUND(('NEW Reference'!G$6*List!$H887)+'NEW Reference'!G$7,0)</f>
        <v>2876</v>
      </c>
      <c r="O887" s="25">
        <f>ROUND(('NEW Reference'!H$6*List!$H887)+'NEW Reference'!H$7,0)</f>
        <v>2986</v>
      </c>
      <c r="P887" s="25">
        <f>ROUND(('NEW Reference'!I$6*List!$H887)+'NEW Reference'!I$7,0)</f>
        <v>3103</v>
      </c>
      <c r="Q887" s="25">
        <f>ROUND(('NEW Reference'!J$6*List!$H887)+'NEW Reference'!J$7,0)</f>
        <v>3594</v>
      </c>
      <c r="R887" s="25">
        <f>ROUND(('NEW Reference'!K$6*List!$H887)+'NEW Reference'!K$7,0)</f>
        <v>3707</v>
      </c>
      <c r="S887" s="25">
        <f>ROUND(('NEW Reference'!L$6*List!$H887)+'NEW Reference'!L$7,0)</f>
        <v>4000</v>
      </c>
      <c r="T887" s="25">
        <f>ROUND(('NEW Reference'!M$6*List!$H887)+'NEW Reference'!M$7,0)</f>
        <v>4777</v>
      </c>
      <c r="U887" s="25">
        <f>ROUND(('NEW Reference'!N$6*List!$H887)+'NEW Reference'!N$7,0)</f>
        <v>19276</v>
      </c>
      <c r="V887" s="26">
        <f>ROUND(('NEW Reference'!O$6*List!$H887)+'NEW Reference'!O$7,0)</f>
        <v>717</v>
      </c>
      <c r="W887" s="26">
        <f>ROUND(('NEW Reference'!P$6*List!$H887)+'NEW Reference'!P$7,0)</f>
        <v>1010</v>
      </c>
      <c r="X887" s="26">
        <f>ROUND(('NEW Reference'!Q$6*List!$H887)+'NEW Reference'!Q$7,0)</f>
        <v>505</v>
      </c>
      <c r="Z887" s="3" t="str">
        <f t="shared" si="45"/>
        <v>MONTGOMERY, Iowa</v>
      </c>
      <c r="AA887" s="79" t="s">
        <v>202</v>
      </c>
      <c r="AB887" s="28" t="s">
        <v>91</v>
      </c>
      <c r="AC887" s="23" t="s">
        <v>1162</v>
      </c>
      <c r="AD887" s="29"/>
      <c r="AE887" s="20">
        <f t="shared" si="44"/>
        <v>0.78439999999999999</v>
      </c>
    </row>
    <row r="888" spans="1:31">
      <c r="A888" s="83">
        <v>16690</v>
      </c>
      <c r="B888" s="83">
        <v>19139</v>
      </c>
      <c r="C888" s="85">
        <v>99916</v>
      </c>
      <c r="D888" s="78" t="s">
        <v>123</v>
      </c>
      <c r="E888" s="79" t="s">
        <v>1189</v>
      </c>
      <c r="F888" s="34" t="s">
        <v>1162</v>
      </c>
      <c r="G888" s="24" t="s">
        <v>97</v>
      </c>
      <c r="H888" s="80">
        <f t="shared" si="43"/>
        <v>0.78439999999999999</v>
      </c>
      <c r="I888" s="25">
        <f>ROUND(('NEW Reference'!B$6*List!$H888)+'NEW Reference'!B$7,0)</f>
        <v>1104</v>
      </c>
      <c r="J888" s="25">
        <f>ROUND(('NEW Reference'!C$6*List!$H888)+'NEW Reference'!C$7,0)</f>
        <v>1646</v>
      </c>
      <c r="K888" s="25">
        <f>ROUND(('NEW Reference'!D$6*List!$H888)+'NEW Reference'!D$7,0)</f>
        <v>1973</v>
      </c>
      <c r="L888" s="25">
        <f>ROUND(('NEW Reference'!E$6*List!$H888)+'NEW Reference'!E$7,0)</f>
        <v>2439</v>
      </c>
      <c r="M888" s="25">
        <f>ROUND(('NEW Reference'!F$6*List!$H888)+'NEW Reference'!F$7,0)</f>
        <v>2541</v>
      </c>
      <c r="N888" s="25">
        <f>ROUND(('NEW Reference'!G$6*List!$H888)+'NEW Reference'!G$7,0)</f>
        <v>2876</v>
      </c>
      <c r="O888" s="25">
        <f>ROUND(('NEW Reference'!H$6*List!$H888)+'NEW Reference'!H$7,0)</f>
        <v>2986</v>
      </c>
      <c r="P888" s="25">
        <f>ROUND(('NEW Reference'!I$6*List!$H888)+'NEW Reference'!I$7,0)</f>
        <v>3103</v>
      </c>
      <c r="Q888" s="25">
        <f>ROUND(('NEW Reference'!J$6*List!$H888)+'NEW Reference'!J$7,0)</f>
        <v>3594</v>
      </c>
      <c r="R888" s="25">
        <f>ROUND(('NEW Reference'!K$6*List!$H888)+'NEW Reference'!K$7,0)</f>
        <v>3707</v>
      </c>
      <c r="S888" s="25">
        <f>ROUND(('NEW Reference'!L$6*List!$H888)+'NEW Reference'!L$7,0)</f>
        <v>4000</v>
      </c>
      <c r="T888" s="25">
        <f>ROUND(('NEW Reference'!M$6*List!$H888)+'NEW Reference'!M$7,0)</f>
        <v>4777</v>
      </c>
      <c r="U888" s="25">
        <f>ROUND(('NEW Reference'!N$6*List!$H888)+'NEW Reference'!N$7,0)</f>
        <v>19276</v>
      </c>
      <c r="V888" s="26">
        <f>ROUND(('NEW Reference'!O$6*List!$H888)+'NEW Reference'!O$7,0)</f>
        <v>717</v>
      </c>
      <c r="W888" s="26">
        <f>ROUND(('NEW Reference'!P$6*List!$H888)+'NEW Reference'!P$7,0)</f>
        <v>1010</v>
      </c>
      <c r="X888" s="26">
        <f>ROUND(('NEW Reference'!Q$6*List!$H888)+'NEW Reference'!Q$7,0)</f>
        <v>505</v>
      </c>
      <c r="Z888" s="3" t="str">
        <f t="shared" si="45"/>
        <v>MUSCATINE, Iowa</v>
      </c>
      <c r="AA888" s="79" t="s">
        <v>1189</v>
      </c>
      <c r="AB888" s="28" t="s">
        <v>91</v>
      </c>
      <c r="AC888" s="30" t="s">
        <v>1162</v>
      </c>
      <c r="AD888" s="31"/>
      <c r="AE888" s="20">
        <f t="shared" si="44"/>
        <v>0.78439999999999999</v>
      </c>
    </row>
    <row r="889" spans="1:31">
      <c r="A889" s="83">
        <v>16700</v>
      </c>
      <c r="B889" s="83">
        <v>19141</v>
      </c>
      <c r="C889" s="85">
        <v>99916</v>
      </c>
      <c r="D889" s="78" t="s">
        <v>123</v>
      </c>
      <c r="E889" s="79" t="s">
        <v>1190</v>
      </c>
      <c r="F889" s="34" t="s">
        <v>1162</v>
      </c>
      <c r="G889" s="24" t="s">
        <v>97</v>
      </c>
      <c r="H889" s="80">
        <f t="shared" si="43"/>
        <v>0.78439999999999999</v>
      </c>
      <c r="I889" s="25">
        <f>ROUND(('NEW Reference'!B$6*List!$H889)+'NEW Reference'!B$7,0)</f>
        <v>1104</v>
      </c>
      <c r="J889" s="25">
        <f>ROUND(('NEW Reference'!C$6*List!$H889)+'NEW Reference'!C$7,0)</f>
        <v>1646</v>
      </c>
      <c r="K889" s="25">
        <f>ROUND(('NEW Reference'!D$6*List!$H889)+'NEW Reference'!D$7,0)</f>
        <v>1973</v>
      </c>
      <c r="L889" s="25">
        <f>ROUND(('NEW Reference'!E$6*List!$H889)+'NEW Reference'!E$7,0)</f>
        <v>2439</v>
      </c>
      <c r="M889" s="25">
        <f>ROUND(('NEW Reference'!F$6*List!$H889)+'NEW Reference'!F$7,0)</f>
        <v>2541</v>
      </c>
      <c r="N889" s="25">
        <f>ROUND(('NEW Reference'!G$6*List!$H889)+'NEW Reference'!G$7,0)</f>
        <v>2876</v>
      </c>
      <c r="O889" s="25">
        <f>ROUND(('NEW Reference'!H$6*List!$H889)+'NEW Reference'!H$7,0)</f>
        <v>2986</v>
      </c>
      <c r="P889" s="25">
        <f>ROUND(('NEW Reference'!I$6*List!$H889)+'NEW Reference'!I$7,0)</f>
        <v>3103</v>
      </c>
      <c r="Q889" s="25">
        <f>ROUND(('NEW Reference'!J$6*List!$H889)+'NEW Reference'!J$7,0)</f>
        <v>3594</v>
      </c>
      <c r="R889" s="25">
        <f>ROUND(('NEW Reference'!K$6*List!$H889)+'NEW Reference'!K$7,0)</f>
        <v>3707</v>
      </c>
      <c r="S889" s="25">
        <f>ROUND(('NEW Reference'!L$6*List!$H889)+'NEW Reference'!L$7,0)</f>
        <v>4000</v>
      </c>
      <c r="T889" s="25">
        <f>ROUND(('NEW Reference'!M$6*List!$H889)+'NEW Reference'!M$7,0)</f>
        <v>4777</v>
      </c>
      <c r="U889" s="25">
        <f>ROUND(('NEW Reference'!N$6*List!$H889)+'NEW Reference'!N$7,0)</f>
        <v>19276</v>
      </c>
      <c r="V889" s="26">
        <f>ROUND(('NEW Reference'!O$6*List!$H889)+'NEW Reference'!O$7,0)</f>
        <v>717</v>
      </c>
      <c r="W889" s="26">
        <f>ROUND(('NEW Reference'!P$6*List!$H889)+'NEW Reference'!P$7,0)</f>
        <v>1010</v>
      </c>
      <c r="X889" s="26">
        <f>ROUND(('NEW Reference'!Q$6*List!$H889)+'NEW Reference'!Q$7,0)</f>
        <v>505</v>
      </c>
      <c r="Z889" s="3" t="str">
        <f t="shared" si="45"/>
        <v>OBRIEN, Iowa</v>
      </c>
      <c r="AA889" s="79" t="s">
        <v>1190</v>
      </c>
      <c r="AB889" s="28" t="s">
        <v>91</v>
      </c>
      <c r="AC889" s="30" t="s">
        <v>1162</v>
      </c>
      <c r="AD889" s="31"/>
      <c r="AE889" s="20">
        <f t="shared" si="44"/>
        <v>0.78439999999999999</v>
      </c>
    </row>
    <row r="890" spans="1:31">
      <c r="A890" s="83">
        <v>16710</v>
      </c>
      <c r="B890" s="83">
        <v>19143</v>
      </c>
      <c r="C890" s="85">
        <v>99916</v>
      </c>
      <c r="D890" s="78" t="s">
        <v>123</v>
      </c>
      <c r="E890" s="79" t="s">
        <v>833</v>
      </c>
      <c r="F890" s="34" t="s">
        <v>1162</v>
      </c>
      <c r="G890" s="24" t="s">
        <v>97</v>
      </c>
      <c r="H890" s="80">
        <f t="shared" si="43"/>
        <v>0.78439999999999999</v>
      </c>
      <c r="I890" s="25">
        <f>ROUND(('NEW Reference'!B$6*List!$H890)+'NEW Reference'!B$7,0)</f>
        <v>1104</v>
      </c>
      <c r="J890" s="25">
        <f>ROUND(('NEW Reference'!C$6*List!$H890)+'NEW Reference'!C$7,0)</f>
        <v>1646</v>
      </c>
      <c r="K890" s="25">
        <f>ROUND(('NEW Reference'!D$6*List!$H890)+'NEW Reference'!D$7,0)</f>
        <v>1973</v>
      </c>
      <c r="L890" s="25">
        <f>ROUND(('NEW Reference'!E$6*List!$H890)+'NEW Reference'!E$7,0)</f>
        <v>2439</v>
      </c>
      <c r="M890" s="25">
        <f>ROUND(('NEW Reference'!F$6*List!$H890)+'NEW Reference'!F$7,0)</f>
        <v>2541</v>
      </c>
      <c r="N890" s="25">
        <f>ROUND(('NEW Reference'!G$6*List!$H890)+'NEW Reference'!G$7,0)</f>
        <v>2876</v>
      </c>
      <c r="O890" s="25">
        <f>ROUND(('NEW Reference'!H$6*List!$H890)+'NEW Reference'!H$7,0)</f>
        <v>2986</v>
      </c>
      <c r="P890" s="25">
        <f>ROUND(('NEW Reference'!I$6*List!$H890)+'NEW Reference'!I$7,0)</f>
        <v>3103</v>
      </c>
      <c r="Q890" s="25">
        <f>ROUND(('NEW Reference'!J$6*List!$H890)+'NEW Reference'!J$7,0)</f>
        <v>3594</v>
      </c>
      <c r="R890" s="25">
        <f>ROUND(('NEW Reference'!K$6*List!$H890)+'NEW Reference'!K$7,0)</f>
        <v>3707</v>
      </c>
      <c r="S890" s="25">
        <f>ROUND(('NEW Reference'!L$6*List!$H890)+'NEW Reference'!L$7,0)</f>
        <v>4000</v>
      </c>
      <c r="T890" s="25">
        <f>ROUND(('NEW Reference'!M$6*List!$H890)+'NEW Reference'!M$7,0)</f>
        <v>4777</v>
      </c>
      <c r="U890" s="25">
        <f>ROUND(('NEW Reference'!N$6*List!$H890)+'NEW Reference'!N$7,0)</f>
        <v>19276</v>
      </c>
      <c r="V890" s="26">
        <f>ROUND(('NEW Reference'!O$6*List!$H890)+'NEW Reference'!O$7,0)</f>
        <v>717</v>
      </c>
      <c r="W890" s="26">
        <f>ROUND(('NEW Reference'!P$6*List!$H890)+'NEW Reference'!P$7,0)</f>
        <v>1010</v>
      </c>
      <c r="X890" s="26">
        <f>ROUND(('NEW Reference'!Q$6*List!$H890)+'NEW Reference'!Q$7,0)</f>
        <v>505</v>
      </c>
      <c r="Z890" s="3" t="str">
        <f t="shared" si="45"/>
        <v>OSCEOLA, Iowa</v>
      </c>
      <c r="AA890" s="79" t="s">
        <v>833</v>
      </c>
      <c r="AB890" s="28" t="s">
        <v>91</v>
      </c>
      <c r="AC890" s="30" t="s">
        <v>1162</v>
      </c>
      <c r="AD890" s="31"/>
      <c r="AE890" s="20">
        <f t="shared" si="44"/>
        <v>0.78439999999999999</v>
      </c>
    </row>
    <row r="891" spans="1:31">
      <c r="A891" s="83">
        <v>16720</v>
      </c>
      <c r="B891" s="83">
        <v>19145</v>
      </c>
      <c r="C891" s="85">
        <v>99916</v>
      </c>
      <c r="D891" s="78" t="s">
        <v>123</v>
      </c>
      <c r="E891" s="79" t="s">
        <v>1191</v>
      </c>
      <c r="F891" s="34" t="s">
        <v>1162</v>
      </c>
      <c r="G891" s="24" t="s">
        <v>97</v>
      </c>
      <c r="H891" s="80">
        <f t="shared" si="43"/>
        <v>0.78439999999999999</v>
      </c>
      <c r="I891" s="25">
        <f>ROUND(('NEW Reference'!B$6*List!$H891)+'NEW Reference'!B$7,0)</f>
        <v>1104</v>
      </c>
      <c r="J891" s="25">
        <f>ROUND(('NEW Reference'!C$6*List!$H891)+'NEW Reference'!C$7,0)</f>
        <v>1646</v>
      </c>
      <c r="K891" s="25">
        <f>ROUND(('NEW Reference'!D$6*List!$H891)+'NEW Reference'!D$7,0)</f>
        <v>1973</v>
      </c>
      <c r="L891" s="25">
        <f>ROUND(('NEW Reference'!E$6*List!$H891)+'NEW Reference'!E$7,0)</f>
        <v>2439</v>
      </c>
      <c r="M891" s="25">
        <f>ROUND(('NEW Reference'!F$6*List!$H891)+'NEW Reference'!F$7,0)</f>
        <v>2541</v>
      </c>
      <c r="N891" s="25">
        <f>ROUND(('NEW Reference'!G$6*List!$H891)+'NEW Reference'!G$7,0)</f>
        <v>2876</v>
      </c>
      <c r="O891" s="25">
        <f>ROUND(('NEW Reference'!H$6*List!$H891)+'NEW Reference'!H$7,0)</f>
        <v>2986</v>
      </c>
      <c r="P891" s="25">
        <f>ROUND(('NEW Reference'!I$6*List!$H891)+'NEW Reference'!I$7,0)</f>
        <v>3103</v>
      </c>
      <c r="Q891" s="25">
        <f>ROUND(('NEW Reference'!J$6*List!$H891)+'NEW Reference'!J$7,0)</f>
        <v>3594</v>
      </c>
      <c r="R891" s="25">
        <f>ROUND(('NEW Reference'!K$6*List!$H891)+'NEW Reference'!K$7,0)</f>
        <v>3707</v>
      </c>
      <c r="S891" s="25">
        <f>ROUND(('NEW Reference'!L$6*List!$H891)+'NEW Reference'!L$7,0)</f>
        <v>4000</v>
      </c>
      <c r="T891" s="25">
        <f>ROUND(('NEW Reference'!M$6*List!$H891)+'NEW Reference'!M$7,0)</f>
        <v>4777</v>
      </c>
      <c r="U891" s="25">
        <f>ROUND(('NEW Reference'!N$6*List!$H891)+'NEW Reference'!N$7,0)</f>
        <v>19276</v>
      </c>
      <c r="V891" s="26">
        <f>ROUND(('NEW Reference'!O$6*List!$H891)+'NEW Reference'!O$7,0)</f>
        <v>717</v>
      </c>
      <c r="W891" s="26">
        <f>ROUND(('NEW Reference'!P$6*List!$H891)+'NEW Reference'!P$7,0)</f>
        <v>1010</v>
      </c>
      <c r="X891" s="26">
        <f>ROUND(('NEW Reference'!Q$6*List!$H891)+'NEW Reference'!Q$7,0)</f>
        <v>505</v>
      </c>
      <c r="Z891" s="3" t="str">
        <f t="shared" si="45"/>
        <v>PAGE, Iowa</v>
      </c>
      <c r="AA891" s="79" t="s">
        <v>1191</v>
      </c>
      <c r="AB891" s="28" t="s">
        <v>91</v>
      </c>
      <c r="AC891" s="23" t="s">
        <v>1162</v>
      </c>
      <c r="AD891" s="29"/>
      <c r="AE891" s="20">
        <f t="shared" si="44"/>
        <v>0.78439999999999999</v>
      </c>
    </row>
    <row r="892" spans="1:31">
      <c r="A892" s="83">
        <v>16730</v>
      </c>
      <c r="B892" s="83">
        <v>19147</v>
      </c>
      <c r="C892" s="85">
        <v>99916</v>
      </c>
      <c r="D892" s="78" t="s">
        <v>123</v>
      </c>
      <c r="E892" s="79" t="s">
        <v>1192</v>
      </c>
      <c r="F892" s="34" t="s">
        <v>1162</v>
      </c>
      <c r="G892" s="24" t="s">
        <v>97</v>
      </c>
      <c r="H892" s="80">
        <f t="shared" si="43"/>
        <v>0.78439999999999999</v>
      </c>
      <c r="I892" s="25">
        <f>ROUND(('NEW Reference'!B$6*List!$H892)+'NEW Reference'!B$7,0)</f>
        <v>1104</v>
      </c>
      <c r="J892" s="25">
        <f>ROUND(('NEW Reference'!C$6*List!$H892)+'NEW Reference'!C$7,0)</f>
        <v>1646</v>
      </c>
      <c r="K892" s="25">
        <f>ROUND(('NEW Reference'!D$6*List!$H892)+'NEW Reference'!D$7,0)</f>
        <v>1973</v>
      </c>
      <c r="L892" s="25">
        <f>ROUND(('NEW Reference'!E$6*List!$H892)+'NEW Reference'!E$7,0)</f>
        <v>2439</v>
      </c>
      <c r="M892" s="25">
        <f>ROUND(('NEW Reference'!F$6*List!$H892)+'NEW Reference'!F$7,0)</f>
        <v>2541</v>
      </c>
      <c r="N892" s="25">
        <f>ROUND(('NEW Reference'!G$6*List!$H892)+'NEW Reference'!G$7,0)</f>
        <v>2876</v>
      </c>
      <c r="O892" s="25">
        <f>ROUND(('NEW Reference'!H$6*List!$H892)+'NEW Reference'!H$7,0)</f>
        <v>2986</v>
      </c>
      <c r="P892" s="25">
        <f>ROUND(('NEW Reference'!I$6*List!$H892)+'NEW Reference'!I$7,0)</f>
        <v>3103</v>
      </c>
      <c r="Q892" s="25">
        <f>ROUND(('NEW Reference'!J$6*List!$H892)+'NEW Reference'!J$7,0)</f>
        <v>3594</v>
      </c>
      <c r="R892" s="25">
        <f>ROUND(('NEW Reference'!K$6*List!$H892)+'NEW Reference'!K$7,0)</f>
        <v>3707</v>
      </c>
      <c r="S892" s="25">
        <f>ROUND(('NEW Reference'!L$6*List!$H892)+'NEW Reference'!L$7,0)</f>
        <v>4000</v>
      </c>
      <c r="T892" s="25">
        <f>ROUND(('NEW Reference'!M$6*List!$H892)+'NEW Reference'!M$7,0)</f>
        <v>4777</v>
      </c>
      <c r="U892" s="25">
        <f>ROUND(('NEW Reference'!N$6*List!$H892)+'NEW Reference'!N$7,0)</f>
        <v>19276</v>
      </c>
      <c r="V892" s="26">
        <f>ROUND(('NEW Reference'!O$6*List!$H892)+'NEW Reference'!O$7,0)</f>
        <v>717</v>
      </c>
      <c r="W892" s="26">
        <f>ROUND(('NEW Reference'!P$6*List!$H892)+'NEW Reference'!P$7,0)</f>
        <v>1010</v>
      </c>
      <c r="X892" s="26">
        <f>ROUND(('NEW Reference'!Q$6*List!$H892)+'NEW Reference'!Q$7,0)</f>
        <v>505</v>
      </c>
      <c r="Z892" s="3" t="str">
        <f t="shared" si="45"/>
        <v>PALO ALTO, Iowa</v>
      </c>
      <c r="AA892" s="79" t="s">
        <v>1192</v>
      </c>
      <c r="AB892" s="28" t="s">
        <v>91</v>
      </c>
      <c r="AC892" s="30" t="s">
        <v>1162</v>
      </c>
      <c r="AD892" s="31"/>
      <c r="AE892" s="20">
        <f t="shared" si="44"/>
        <v>0.78439999999999999</v>
      </c>
    </row>
    <row r="893" spans="1:31">
      <c r="A893" s="83">
        <v>16740</v>
      </c>
      <c r="B893" s="83">
        <v>19149</v>
      </c>
      <c r="C893" s="85">
        <v>99916</v>
      </c>
      <c r="D893" s="78" t="s">
        <v>123</v>
      </c>
      <c r="E893" s="79" t="s">
        <v>1193</v>
      </c>
      <c r="F893" s="33" t="s">
        <v>1162</v>
      </c>
      <c r="G893" s="24" t="s">
        <v>97</v>
      </c>
      <c r="H893" s="80">
        <f t="shared" si="43"/>
        <v>0.78439999999999999</v>
      </c>
      <c r="I893" s="25">
        <f>ROUND(('NEW Reference'!B$6*List!$H893)+'NEW Reference'!B$7,0)</f>
        <v>1104</v>
      </c>
      <c r="J893" s="25">
        <f>ROUND(('NEW Reference'!C$6*List!$H893)+'NEW Reference'!C$7,0)</f>
        <v>1646</v>
      </c>
      <c r="K893" s="25">
        <f>ROUND(('NEW Reference'!D$6*List!$H893)+'NEW Reference'!D$7,0)</f>
        <v>1973</v>
      </c>
      <c r="L893" s="25">
        <f>ROUND(('NEW Reference'!E$6*List!$H893)+'NEW Reference'!E$7,0)</f>
        <v>2439</v>
      </c>
      <c r="M893" s="25">
        <f>ROUND(('NEW Reference'!F$6*List!$H893)+'NEW Reference'!F$7,0)</f>
        <v>2541</v>
      </c>
      <c r="N893" s="25">
        <f>ROUND(('NEW Reference'!G$6*List!$H893)+'NEW Reference'!G$7,0)</f>
        <v>2876</v>
      </c>
      <c r="O893" s="25">
        <f>ROUND(('NEW Reference'!H$6*List!$H893)+'NEW Reference'!H$7,0)</f>
        <v>2986</v>
      </c>
      <c r="P893" s="25">
        <f>ROUND(('NEW Reference'!I$6*List!$H893)+'NEW Reference'!I$7,0)</f>
        <v>3103</v>
      </c>
      <c r="Q893" s="25">
        <f>ROUND(('NEW Reference'!J$6*List!$H893)+'NEW Reference'!J$7,0)</f>
        <v>3594</v>
      </c>
      <c r="R893" s="25">
        <f>ROUND(('NEW Reference'!K$6*List!$H893)+'NEW Reference'!K$7,0)</f>
        <v>3707</v>
      </c>
      <c r="S893" s="25">
        <f>ROUND(('NEW Reference'!L$6*List!$H893)+'NEW Reference'!L$7,0)</f>
        <v>4000</v>
      </c>
      <c r="T893" s="25">
        <f>ROUND(('NEW Reference'!M$6*List!$H893)+'NEW Reference'!M$7,0)</f>
        <v>4777</v>
      </c>
      <c r="U893" s="25">
        <f>ROUND(('NEW Reference'!N$6*List!$H893)+'NEW Reference'!N$7,0)</f>
        <v>19276</v>
      </c>
      <c r="V893" s="26">
        <f>ROUND(('NEW Reference'!O$6*List!$H893)+'NEW Reference'!O$7,0)</f>
        <v>717</v>
      </c>
      <c r="W893" s="26">
        <f>ROUND(('NEW Reference'!P$6*List!$H893)+'NEW Reference'!P$7,0)</f>
        <v>1010</v>
      </c>
      <c r="X893" s="26">
        <f>ROUND(('NEW Reference'!Q$6*List!$H893)+'NEW Reference'!Q$7,0)</f>
        <v>505</v>
      </c>
      <c r="Z893" s="3" t="str">
        <f t="shared" si="45"/>
        <v>PLYMOUTH, Iowa</v>
      </c>
      <c r="AA893" s="79" t="s">
        <v>1193</v>
      </c>
      <c r="AB893" s="28" t="s">
        <v>91</v>
      </c>
      <c r="AC893" s="30" t="s">
        <v>1162</v>
      </c>
      <c r="AD893" s="31"/>
      <c r="AE893" s="20">
        <f t="shared" si="44"/>
        <v>0.78439999999999999</v>
      </c>
    </row>
    <row r="894" spans="1:31">
      <c r="A894" s="83">
        <v>16750</v>
      </c>
      <c r="B894" s="83">
        <v>19151</v>
      </c>
      <c r="C894" s="85">
        <v>99916</v>
      </c>
      <c r="D894" s="78" t="s">
        <v>123</v>
      </c>
      <c r="E894" s="79" t="s">
        <v>1194</v>
      </c>
      <c r="F894" s="34" t="s">
        <v>1162</v>
      </c>
      <c r="G894" s="24" t="s">
        <v>97</v>
      </c>
      <c r="H894" s="80">
        <f t="shared" si="43"/>
        <v>0.78439999999999999</v>
      </c>
      <c r="I894" s="25">
        <f>ROUND(('NEW Reference'!B$6*List!$H894)+'NEW Reference'!B$7,0)</f>
        <v>1104</v>
      </c>
      <c r="J894" s="25">
        <f>ROUND(('NEW Reference'!C$6*List!$H894)+'NEW Reference'!C$7,0)</f>
        <v>1646</v>
      </c>
      <c r="K894" s="25">
        <f>ROUND(('NEW Reference'!D$6*List!$H894)+'NEW Reference'!D$7,0)</f>
        <v>1973</v>
      </c>
      <c r="L894" s="25">
        <f>ROUND(('NEW Reference'!E$6*List!$H894)+'NEW Reference'!E$7,0)</f>
        <v>2439</v>
      </c>
      <c r="M894" s="25">
        <f>ROUND(('NEW Reference'!F$6*List!$H894)+'NEW Reference'!F$7,0)</f>
        <v>2541</v>
      </c>
      <c r="N894" s="25">
        <f>ROUND(('NEW Reference'!G$6*List!$H894)+'NEW Reference'!G$7,0)</f>
        <v>2876</v>
      </c>
      <c r="O894" s="25">
        <f>ROUND(('NEW Reference'!H$6*List!$H894)+'NEW Reference'!H$7,0)</f>
        <v>2986</v>
      </c>
      <c r="P894" s="25">
        <f>ROUND(('NEW Reference'!I$6*List!$H894)+'NEW Reference'!I$7,0)</f>
        <v>3103</v>
      </c>
      <c r="Q894" s="25">
        <f>ROUND(('NEW Reference'!J$6*List!$H894)+'NEW Reference'!J$7,0)</f>
        <v>3594</v>
      </c>
      <c r="R894" s="25">
        <f>ROUND(('NEW Reference'!K$6*List!$H894)+'NEW Reference'!K$7,0)</f>
        <v>3707</v>
      </c>
      <c r="S894" s="25">
        <f>ROUND(('NEW Reference'!L$6*List!$H894)+'NEW Reference'!L$7,0)</f>
        <v>4000</v>
      </c>
      <c r="T894" s="25">
        <f>ROUND(('NEW Reference'!M$6*List!$H894)+'NEW Reference'!M$7,0)</f>
        <v>4777</v>
      </c>
      <c r="U894" s="25">
        <f>ROUND(('NEW Reference'!N$6*List!$H894)+'NEW Reference'!N$7,0)</f>
        <v>19276</v>
      </c>
      <c r="V894" s="26">
        <f>ROUND(('NEW Reference'!O$6*List!$H894)+'NEW Reference'!O$7,0)</f>
        <v>717</v>
      </c>
      <c r="W894" s="26">
        <f>ROUND(('NEW Reference'!P$6*List!$H894)+'NEW Reference'!P$7,0)</f>
        <v>1010</v>
      </c>
      <c r="X894" s="26">
        <f>ROUND(('NEW Reference'!Q$6*List!$H894)+'NEW Reference'!Q$7,0)</f>
        <v>505</v>
      </c>
      <c r="Z894" s="3" t="str">
        <f t="shared" si="45"/>
        <v>POCAHONTAS, Iowa</v>
      </c>
      <c r="AA894" s="79" t="s">
        <v>1194</v>
      </c>
      <c r="AB894" s="28" t="s">
        <v>91</v>
      </c>
      <c r="AC894" s="30" t="s">
        <v>1162</v>
      </c>
      <c r="AD894" s="31"/>
      <c r="AE894" s="20">
        <f t="shared" si="44"/>
        <v>0.78439999999999999</v>
      </c>
    </row>
    <row r="895" spans="1:31">
      <c r="A895" s="83">
        <v>16760</v>
      </c>
      <c r="B895" s="83">
        <v>19153</v>
      </c>
      <c r="C895" s="85">
        <v>19780</v>
      </c>
      <c r="D895" s="78" t="s">
        <v>404</v>
      </c>
      <c r="E895" s="79" t="s">
        <v>434</v>
      </c>
      <c r="F895" s="33" t="s">
        <v>1162</v>
      </c>
      <c r="G895" s="24" t="s">
        <v>90</v>
      </c>
      <c r="H895" s="80">
        <f t="shared" si="43"/>
        <v>0.91910000000000003</v>
      </c>
      <c r="I895" s="25">
        <f>ROUND(('NEW Reference'!B$6*List!$H895)+'NEW Reference'!B$7,0)</f>
        <v>1237</v>
      </c>
      <c r="J895" s="25">
        <f>ROUND(('NEW Reference'!C$6*List!$H895)+'NEW Reference'!C$7,0)</f>
        <v>1844</v>
      </c>
      <c r="K895" s="25">
        <f>ROUND(('NEW Reference'!D$6*List!$H895)+'NEW Reference'!D$7,0)</f>
        <v>2210</v>
      </c>
      <c r="L895" s="25">
        <f>ROUND(('NEW Reference'!E$6*List!$H895)+'NEW Reference'!E$7,0)</f>
        <v>2732</v>
      </c>
      <c r="M895" s="25">
        <f>ROUND(('NEW Reference'!F$6*List!$H895)+'NEW Reference'!F$7,0)</f>
        <v>2846</v>
      </c>
      <c r="N895" s="25">
        <f>ROUND(('NEW Reference'!G$6*List!$H895)+'NEW Reference'!G$7,0)</f>
        <v>3222</v>
      </c>
      <c r="O895" s="25">
        <f>ROUND(('NEW Reference'!H$6*List!$H895)+'NEW Reference'!H$7,0)</f>
        <v>3345</v>
      </c>
      <c r="P895" s="25">
        <f>ROUND(('NEW Reference'!I$6*List!$H895)+'NEW Reference'!I$7,0)</f>
        <v>3477</v>
      </c>
      <c r="Q895" s="25">
        <f>ROUND(('NEW Reference'!J$6*List!$H895)+'NEW Reference'!J$7,0)</f>
        <v>4026</v>
      </c>
      <c r="R895" s="25">
        <f>ROUND(('NEW Reference'!K$6*List!$H895)+'NEW Reference'!K$7,0)</f>
        <v>4153</v>
      </c>
      <c r="S895" s="25">
        <f>ROUND(('NEW Reference'!L$6*List!$H895)+'NEW Reference'!L$7,0)</f>
        <v>4481</v>
      </c>
      <c r="T895" s="25">
        <f>ROUND(('NEW Reference'!M$6*List!$H895)+'NEW Reference'!M$7,0)</f>
        <v>5352</v>
      </c>
      <c r="U895" s="25">
        <f>ROUND(('NEW Reference'!N$6*List!$H895)+'NEW Reference'!N$7,0)</f>
        <v>21595</v>
      </c>
      <c r="V895" s="26">
        <f>ROUND(('NEW Reference'!O$6*List!$H895)+'NEW Reference'!O$7,0)</f>
        <v>803</v>
      </c>
      <c r="W895" s="26">
        <f>ROUND(('NEW Reference'!P$6*List!$H895)+'NEW Reference'!P$7,0)</f>
        <v>1131</v>
      </c>
      <c r="X895" s="26">
        <f>ROUND(('NEW Reference'!Q$6*List!$H895)+'NEW Reference'!Q$7,0)</f>
        <v>566</v>
      </c>
      <c r="Z895" s="3" t="str">
        <f t="shared" si="45"/>
        <v>POLK, Iowa</v>
      </c>
      <c r="AA895" s="79" t="s">
        <v>434</v>
      </c>
      <c r="AB895" s="28" t="s">
        <v>91</v>
      </c>
      <c r="AC895" s="30" t="s">
        <v>1162</v>
      </c>
      <c r="AD895" s="31"/>
      <c r="AE895" s="20">
        <f t="shared" si="44"/>
        <v>0.91910000000000003</v>
      </c>
    </row>
    <row r="896" spans="1:31">
      <c r="A896" s="83">
        <v>16770</v>
      </c>
      <c r="B896" s="83">
        <v>19155</v>
      </c>
      <c r="C896" s="85">
        <v>36540</v>
      </c>
      <c r="D896" s="78" t="s">
        <v>760</v>
      </c>
      <c r="E896" s="79" t="s">
        <v>1195</v>
      </c>
      <c r="F896" s="33" t="s">
        <v>1162</v>
      </c>
      <c r="G896" s="24" t="s">
        <v>90</v>
      </c>
      <c r="H896" s="80">
        <f t="shared" si="43"/>
        <v>1.0442</v>
      </c>
      <c r="I896" s="25">
        <f>ROUND(('NEW Reference'!B$6*List!$H896)+'NEW Reference'!B$7,0)</f>
        <v>1360</v>
      </c>
      <c r="J896" s="25">
        <f>ROUND(('NEW Reference'!C$6*List!$H896)+'NEW Reference'!C$7,0)</f>
        <v>2028</v>
      </c>
      <c r="K896" s="25">
        <f>ROUND(('NEW Reference'!D$6*List!$H896)+'NEW Reference'!D$7,0)</f>
        <v>2430</v>
      </c>
      <c r="L896" s="25">
        <f>ROUND(('NEW Reference'!E$6*List!$H896)+'NEW Reference'!E$7,0)</f>
        <v>3005</v>
      </c>
      <c r="M896" s="25">
        <f>ROUND(('NEW Reference'!F$6*List!$H896)+'NEW Reference'!F$7,0)</f>
        <v>3130</v>
      </c>
      <c r="N896" s="25">
        <f>ROUND(('NEW Reference'!G$6*List!$H896)+'NEW Reference'!G$7,0)</f>
        <v>3543</v>
      </c>
      <c r="O896" s="25">
        <f>ROUND(('NEW Reference'!H$6*List!$H896)+'NEW Reference'!H$7,0)</f>
        <v>3679</v>
      </c>
      <c r="P896" s="25">
        <f>ROUND(('NEW Reference'!I$6*List!$H896)+'NEW Reference'!I$7,0)</f>
        <v>3823</v>
      </c>
      <c r="Q896" s="25">
        <f>ROUND(('NEW Reference'!J$6*List!$H896)+'NEW Reference'!J$7,0)</f>
        <v>4427</v>
      </c>
      <c r="R896" s="25">
        <f>ROUND(('NEW Reference'!K$6*List!$H896)+'NEW Reference'!K$7,0)</f>
        <v>4567</v>
      </c>
      <c r="S896" s="25">
        <f>ROUND(('NEW Reference'!L$6*List!$H896)+'NEW Reference'!L$7,0)</f>
        <v>4928</v>
      </c>
      <c r="T896" s="25">
        <f>ROUND(('NEW Reference'!M$6*List!$H896)+'NEW Reference'!M$7,0)</f>
        <v>5886</v>
      </c>
      <c r="U896" s="25">
        <f>ROUND(('NEW Reference'!N$6*List!$H896)+'NEW Reference'!N$7,0)</f>
        <v>23749</v>
      </c>
      <c r="V896" s="26">
        <f>ROUND(('NEW Reference'!O$6*List!$H896)+'NEW Reference'!O$7,0)</f>
        <v>883</v>
      </c>
      <c r="W896" s="26">
        <f>ROUND(('NEW Reference'!P$6*List!$H896)+'NEW Reference'!P$7,0)</f>
        <v>1244</v>
      </c>
      <c r="X896" s="26">
        <f>ROUND(('NEW Reference'!Q$6*List!$H896)+'NEW Reference'!Q$7,0)</f>
        <v>622</v>
      </c>
      <c r="Z896" s="3" t="str">
        <f t="shared" si="45"/>
        <v>POTTAWATTAMIE, Iowa</v>
      </c>
      <c r="AA896" s="79" t="s">
        <v>1195</v>
      </c>
      <c r="AB896" s="28" t="s">
        <v>91</v>
      </c>
      <c r="AC896" s="30" t="s">
        <v>1162</v>
      </c>
      <c r="AD896" s="31"/>
      <c r="AE896" s="20">
        <f t="shared" si="44"/>
        <v>1.0442</v>
      </c>
    </row>
    <row r="897" spans="1:31">
      <c r="A897" s="83">
        <v>16780</v>
      </c>
      <c r="B897" s="83">
        <v>19157</v>
      </c>
      <c r="C897" s="85">
        <v>99916</v>
      </c>
      <c r="D897" s="78" t="s">
        <v>123</v>
      </c>
      <c r="E897" s="79" t="s">
        <v>1196</v>
      </c>
      <c r="F897" s="34" t="s">
        <v>1162</v>
      </c>
      <c r="G897" s="24" t="s">
        <v>97</v>
      </c>
      <c r="H897" s="80">
        <f t="shared" si="43"/>
        <v>0.78439999999999999</v>
      </c>
      <c r="I897" s="25">
        <f>ROUND(('NEW Reference'!B$6*List!$H897)+'NEW Reference'!B$7,0)</f>
        <v>1104</v>
      </c>
      <c r="J897" s="25">
        <f>ROUND(('NEW Reference'!C$6*List!$H897)+'NEW Reference'!C$7,0)</f>
        <v>1646</v>
      </c>
      <c r="K897" s="25">
        <f>ROUND(('NEW Reference'!D$6*List!$H897)+'NEW Reference'!D$7,0)</f>
        <v>1973</v>
      </c>
      <c r="L897" s="25">
        <f>ROUND(('NEW Reference'!E$6*List!$H897)+'NEW Reference'!E$7,0)</f>
        <v>2439</v>
      </c>
      <c r="M897" s="25">
        <f>ROUND(('NEW Reference'!F$6*List!$H897)+'NEW Reference'!F$7,0)</f>
        <v>2541</v>
      </c>
      <c r="N897" s="25">
        <f>ROUND(('NEW Reference'!G$6*List!$H897)+'NEW Reference'!G$7,0)</f>
        <v>2876</v>
      </c>
      <c r="O897" s="25">
        <f>ROUND(('NEW Reference'!H$6*List!$H897)+'NEW Reference'!H$7,0)</f>
        <v>2986</v>
      </c>
      <c r="P897" s="25">
        <f>ROUND(('NEW Reference'!I$6*List!$H897)+'NEW Reference'!I$7,0)</f>
        <v>3103</v>
      </c>
      <c r="Q897" s="25">
        <f>ROUND(('NEW Reference'!J$6*List!$H897)+'NEW Reference'!J$7,0)</f>
        <v>3594</v>
      </c>
      <c r="R897" s="25">
        <f>ROUND(('NEW Reference'!K$6*List!$H897)+'NEW Reference'!K$7,0)</f>
        <v>3707</v>
      </c>
      <c r="S897" s="25">
        <f>ROUND(('NEW Reference'!L$6*List!$H897)+'NEW Reference'!L$7,0)</f>
        <v>4000</v>
      </c>
      <c r="T897" s="25">
        <f>ROUND(('NEW Reference'!M$6*List!$H897)+'NEW Reference'!M$7,0)</f>
        <v>4777</v>
      </c>
      <c r="U897" s="25">
        <f>ROUND(('NEW Reference'!N$6*List!$H897)+'NEW Reference'!N$7,0)</f>
        <v>19276</v>
      </c>
      <c r="V897" s="26">
        <f>ROUND(('NEW Reference'!O$6*List!$H897)+'NEW Reference'!O$7,0)</f>
        <v>717</v>
      </c>
      <c r="W897" s="26">
        <f>ROUND(('NEW Reference'!P$6*List!$H897)+'NEW Reference'!P$7,0)</f>
        <v>1010</v>
      </c>
      <c r="X897" s="26">
        <f>ROUND(('NEW Reference'!Q$6*List!$H897)+'NEW Reference'!Q$7,0)</f>
        <v>505</v>
      </c>
      <c r="Z897" s="3" t="str">
        <f t="shared" si="45"/>
        <v>POWESHIEK, Iowa</v>
      </c>
      <c r="AA897" s="79" t="s">
        <v>1196</v>
      </c>
      <c r="AB897" s="28" t="s">
        <v>91</v>
      </c>
      <c r="AC897" s="30" t="s">
        <v>1162</v>
      </c>
      <c r="AD897" s="31"/>
      <c r="AE897" s="20">
        <f t="shared" si="44"/>
        <v>0.78439999999999999</v>
      </c>
    </row>
    <row r="898" spans="1:31">
      <c r="A898" s="83">
        <v>16790</v>
      </c>
      <c r="B898" s="83">
        <v>19159</v>
      </c>
      <c r="C898" s="85">
        <v>99916</v>
      </c>
      <c r="D898" s="78" t="s">
        <v>123</v>
      </c>
      <c r="E898" s="79" t="s">
        <v>1197</v>
      </c>
      <c r="F898" s="34" t="s">
        <v>1162</v>
      </c>
      <c r="G898" s="24" t="s">
        <v>97</v>
      </c>
      <c r="H898" s="80">
        <f t="shared" si="43"/>
        <v>0.78439999999999999</v>
      </c>
      <c r="I898" s="25">
        <f>ROUND(('NEW Reference'!B$6*List!$H898)+'NEW Reference'!B$7,0)</f>
        <v>1104</v>
      </c>
      <c r="J898" s="25">
        <f>ROUND(('NEW Reference'!C$6*List!$H898)+'NEW Reference'!C$7,0)</f>
        <v>1646</v>
      </c>
      <c r="K898" s="25">
        <f>ROUND(('NEW Reference'!D$6*List!$H898)+'NEW Reference'!D$7,0)</f>
        <v>1973</v>
      </c>
      <c r="L898" s="25">
        <f>ROUND(('NEW Reference'!E$6*List!$H898)+'NEW Reference'!E$7,0)</f>
        <v>2439</v>
      </c>
      <c r="M898" s="25">
        <f>ROUND(('NEW Reference'!F$6*List!$H898)+'NEW Reference'!F$7,0)</f>
        <v>2541</v>
      </c>
      <c r="N898" s="25">
        <f>ROUND(('NEW Reference'!G$6*List!$H898)+'NEW Reference'!G$7,0)</f>
        <v>2876</v>
      </c>
      <c r="O898" s="25">
        <f>ROUND(('NEW Reference'!H$6*List!$H898)+'NEW Reference'!H$7,0)</f>
        <v>2986</v>
      </c>
      <c r="P898" s="25">
        <f>ROUND(('NEW Reference'!I$6*List!$H898)+'NEW Reference'!I$7,0)</f>
        <v>3103</v>
      </c>
      <c r="Q898" s="25">
        <f>ROUND(('NEW Reference'!J$6*List!$H898)+'NEW Reference'!J$7,0)</f>
        <v>3594</v>
      </c>
      <c r="R898" s="25">
        <f>ROUND(('NEW Reference'!K$6*List!$H898)+'NEW Reference'!K$7,0)</f>
        <v>3707</v>
      </c>
      <c r="S898" s="25">
        <f>ROUND(('NEW Reference'!L$6*List!$H898)+'NEW Reference'!L$7,0)</f>
        <v>4000</v>
      </c>
      <c r="T898" s="25">
        <f>ROUND(('NEW Reference'!M$6*List!$H898)+'NEW Reference'!M$7,0)</f>
        <v>4777</v>
      </c>
      <c r="U898" s="25">
        <f>ROUND(('NEW Reference'!N$6*List!$H898)+'NEW Reference'!N$7,0)</f>
        <v>19276</v>
      </c>
      <c r="V898" s="26">
        <f>ROUND(('NEW Reference'!O$6*List!$H898)+'NEW Reference'!O$7,0)</f>
        <v>717</v>
      </c>
      <c r="W898" s="26">
        <f>ROUND(('NEW Reference'!P$6*List!$H898)+'NEW Reference'!P$7,0)</f>
        <v>1010</v>
      </c>
      <c r="X898" s="26">
        <f>ROUND(('NEW Reference'!Q$6*List!$H898)+'NEW Reference'!Q$7,0)</f>
        <v>505</v>
      </c>
      <c r="Z898" s="3" t="str">
        <f t="shared" si="45"/>
        <v>RINGGOLD, Iowa</v>
      </c>
      <c r="AA898" s="79" t="s">
        <v>1197</v>
      </c>
      <c r="AB898" s="28" t="s">
        <v>91</v>
      </c>
      <c r="AC898" s="30" t="s">
        <v>1162</v>
      </c>
      <c r="AD898" s="31"/>
      <c r="AE898" s="20">
        <f t="shared" si="44"/>
        <v>0.78439999999999999</v>
      </c>
    </row>
    <row r="899" spans="1:31">
      <c r="A899" s="83">
        <v>16800</v>
      </c>
      <c r="B899" s="83">
        <v>19161</v>
      </c>
      <c r="C899" s="85">
        <v>99916</v>
      </c>
      <c r="D899" s="78" t="s">
        <v>123</v>
      </c>
      <c r="E899" s="79" t="s">
        <v>1198</v>
      </c>
      <c r="F899" s="34" t="s">
        <v>1162</v>
      </c>
      <c r="G899" s="24" t="s">
        <v>97</v>
      </c>
      <c r="H899" s="80">
        <f t="shared" si="43"/>
        <v>0.78439999999999999</v>
      </c>
      <c r="I899" s="25">
        <f>ROUND(('NEW Reference'!B$6*List!$H899)+'NEW Reference'!B$7,0)</f>
        <v>1104</v>
      </c>
      <c r="J899" s="25">
        <f>ROUND(('NEW Reference'!C$6*List!$H899)+'NEW Reference'!C$7,0)</f>
        <v>1646</v>
      </c>
      <c r="K899" s="25">
        <f>ROUND(('NEW Reference'!D$6*List!$H899)+'NEW Reference'!D$7,0)</f>
        <v>1973</v>
      </c>
      <c r="L899" s="25">
        <f>ROUND(('NEW Reference'!E$6*List!$H899)+'NEW Reference'!E$7,0)</f>
        <v>2439</v>
      </c>
      <c r="M899" s="25">
        <f>ROUND(('NEW Reference'!F$6*List!$H899)+'NEW Reference'!F$7,0)</f>
        <v>2541</v>
      </c>
      <c r="N899" s="25">
        <f>ROUND(('NEW Reference'!G$6*List!$H899)+'NEW Reference'!G$7,0)</f>
        <v>2876</v>
      </c>
      <c r="O899" s="25">
        <f>ROUND(('NEW Reference'!H$6*List!$H899)+'NEW Reference'!H$7,0)</f>
        <v>2986</v>
      </c>
      <c r="P899" s="25">
        <f>ROUND(('NEW Reference'!I$6*List!$H899)+'NEW Reference'!I$7,0)</f>
        <v>3103</v>
      </c>
      <c r="Q899" s="25">
        <f>ROUND(('NEW Reference'!J$6*List!$H899)+'NEW Reference'!J$7,0)</f>
        <v>3594</v>
      </c>
      <c r="R899" s="25">
        <f>ROUND(('NEW Reference'!K$6*List!$H899)+'NEW Reference'!K$7,0)</f>
        <v>3707</v>
      </c>
      <c r="S899" s="25">
        <f>ROUND(('NEW Reference'!L$6*List!$H899)+'NEW Reference'!L$7,0)</f>
        <v>4000</v>
      </c>
      <c r="T899" s="25">
        <f>ROUND(('NEW Reference'!M$6*List!$H899)+'NEW Reference'!M$7,0)</f>
        <v>4777</v>
      </c>
      <c r="U899" s="25">
        <f>ROUND(('NEW Reference'!N$6*List!$H899)+'NEW Reference'!N$7,0)</f>
        <v>19276</v>
      </c>
      <c r="V899" s="26">
        <f>ROUND(('NEW Reference'!O$6*List!$H899)+'NEW Reference'!O$7,0)</f>
        <v>717</v>
      </c>
      <c r="W899" s="26">
        <f>ROUND(('NEW Reference'!P$6*List!$H899)+'NEW Reference'!P$7,0)</f>
        <v>1010</v>
      </c>
      <c r="X899" s="26">
        <f>ROUND(('NEW Reference'!Q$6*List!$H899)+'NEW Reference'!Q$7,0)</f>
        <v>505</v>
      </c>
      <c r="Z899" s="3" t="str">
        <f t="shared" si="45"/>
        <v>SAC, Iowa</v>
      </c>
      <c r="AA899" s="79" t="s">
        <v>1198</v>
      </c>
      <c r="AB899" s="28" t="s">
        <v>91</v>
      </c>
      <c r="AC899" s="30" t="s">
        <v>1162</v>
      </c>
      <c r="AD899" s="31"/>
      <c r="AE899" s="20">
        <f t="shared" si="44"/>
        <v>0.78439999999999999</v>
      </c>
    </row>
    <row r="900" spans="1:31">
      <c r="A900" s="83">
        <v>16810</v>
      </c>
      <c r="B900" s="83">
        <v>19163</v>
      </c>
      <c r="C900" s="85">
        <v>19340</v>
      </c>
      <c r="D900" s="78" t="s">
        <v>395</v>
      </c>
      <c r="E900" s="79" t="s">
        <v>445</v>
      </c>
      <c r="F900" s="33" t="s">
        <v>1162</v>
      </c>
      <c r="G900" s="24" t="s">
        <v>90</v>
      </c>
      <c r="H900" s="80">
        <f t="shared" si="43"/>
        <v>0.78580000000000005</v>
      </c>
      <c r="I900" s="25">
        <f>ROUND(('NEW Reference'!B$6*List!$H900)+'NEW Reference'!B$7,0)</f>
        <v>1105</v>
      </c>
      <c r="J900" s="25">
        <f>ROUND(('NEW Reference'!C$6*List!$H900)+'NEW Reference'!C$7,0)</f>
        <v>1648</v>
      </c>
      <c r="K900" s="25">
        <f>ROUND(('NEW Reference'!D$6*List!$H900)+'NEW Reference'!D$7,0)</f>
        <v>1975</v>
      </c>
      <c r="L900" s="25">
        <f>ROUND(('NEW Reference'!E$6*List!$H900)+'NEW Reference'!E$7,0)</f>
        <v>2442</v>
      </c>
      <c r="M900" s="25">
        <f>ROUND(('NEW Reference'!F$6*List!$H900)+'NEW Reference'!F$7,0)</f>
        <v>2544</v>
      </c>
      <c r="N900" s="25">
        <f>ROUND(('NEW Reference'!G$6*List!$H900)+'NEW Reference'!G$7,0)</f>
        <v>2880</v>
      </c>
      <c r="O900" s="25">
        <f>ROUND(('NEW Reference'!H$6*List!$H900)+'NEW Reference'!H$7,0)</f>
        <v>2990</v>
      </c>
      <c r="P900" s="25">
        <f>ROUND(('NEW Reference'!I$6*List!$H900)+'NEW Reference'!I$7,0)</f>
        <v>3107</v>
      </c>
      <c r="Q900" s="25">
        <f>ROUND(('NEW Reference'!J$6*List!$H900)+'NEW Reference'!J$7,0)</f>
        <v>3598</v>
      </c>
      <c r="R900" s="25">
        <f>ROUND(('NEW Reference'!K$6*List!$H900)+'NEW Reference'!K$7,0)</f>
        <v>3711</v>
      </c>
      <c r="S900" s="25">
        <f>ROUND(('NEW Reference'!L$6*List!$H900)+'NEW Reference'!L$7,0)</f>
        <v>4005</v>
      </c>
      <c r="T900" s="25">
        <f>ROUND(('NEW Reference'!M$6*List!$H900)+'NEW Reference'!M$7,0)</f>
        <v>4783</v>
      </c>
      <c r="U900" s="25">
        <f>ROUND(('NEW Reference'!N$6*List!$H900)+'NEW Reference'!N$7,0)</f>
        <v>19300</v>
      </c>
      <c r="V900" s="26">
        <f>ROUND(('NEW Reference'!O$6*List!$H900)+'NEW Reference'!O$7,0)</f>
        <v>717</v>
      </c>
      <c r="W900" s="26">
        <f>ROUND(('NEW Reference'!P$6*List!$H900)+'NEW Reference'!P$7,0)</f>
        <v>1011</v>
      </c>
      <c r="X900" s="26">
        <f>ROUND(('NEW Reference'!Q$6*List!$H900)+'NEW Reference'!Q$7,0)</f>
        <v>506</v>
      </c>
      <c r="Z900" s="3" t="str">
        <f t="shared" si="45"/>
        <v>SCOTT, Iowa</v>
      </c>
      <c r="AA900" s="79" t="s">
        <v>445</v>
      </c>
      <c r="AB900" s="28" t="s">
        <v>91</v>
      </c>
      <c r="AC900" s="30" t="s">
        <v>1162</v>
      </c>
      <c r="AD900" s="31"/>
      <c r="AE900" s="20">
        <f t="shared" si="44"/>
        <v>0.78580000000000005</v>
      </c>
    </row>
    <row r="901" spans="1:31">
      <c r="A901" s="83">
        <v>16820</v>
      </c>
      <c r="B901" s="83">
        <v>19165</v>
      </c>
      <c r="C901" s="85">
        <v>99916</v>
      </c>
      <c r="D901" s="78" t="s">
        <v>123</v>
      </c>
      <c r="E901" s="79" t="s">
        <v>219</v>
      </c>
      <c r="F901" s="34" t="s">
        <v>1162</v>
      </c>
      <c r="G901" s="24" t="s">
        <v>97</v>
      </c>
      <c r="H901" s="80">
        <f t="shared" si="43"/>
        <v>0.78439999999999999</v>
      </c>
      <c r="I901" s="25">
        <f>ROUND(('NEW Reference'!B$6*List!$H901)+'NEW Reference'!B$7,0)</f>
        <v>1104</v>
      </c>
      <c r="J901" s="25">
        <f>ROUND(('NEW Reference'!C$6*List!$H901)+'NEW Reference'!C$7,0)</f>
        <v>1646</v>
      </c>
      <c r="K901" s="25">
        <f>ROUND(('NEW Reference'!D$6*List!$H901)+'NEW Reference'!D$7,0)</f>
        <v>1973</v>
      </c>
      <c r="L901" s="25">
        <f>ROUND(('NEW Reference'!E$6*List!$H901)+'NEW Reference'!E$7,0)</f>
        <v>2439</v>
      </c>
      <c r="M901" s="25">
        <f>ROUND(('NEW Reference'!F$6*List!$H901)+'NEW Reference'!F$7,0)</f>
        <v>2541</v>
      </c>
      <c r="N901" s="25">
        <f>ROUND(('NEW Reference'!G$6*List!$H901)+'NEW Reference'!G$7,0)</f>
        <v>2876</v>
      </c>
      <c r="O901" s="25">
        <f>ROUND(('NEW Reference'!H$6*List!$H901)+'NEW Reference'!H$7,0)</f>
        <v>2986</v>
      </c>
      <c r="P901" s="25">
        <f>ROUND(('NEW Reference'!I$6*List!$H901)+'NEW Reference'!I$7,0)</f>
        <v>3103</v>
      </c>
      <c r="Q901" s="25">
        <f>ROUND(('NEW Reference'!J$6*List!$H901)+'NEW Reference'!J$7,0)</f>
        <v>3594</v>
      </c>
      <c r="R901" s="25">
        <f>ROUND(('NEW Reference'!K$6*List!$H901)+'NEW Reference'!K$7,0)</f>
        <v>3707</v>
      </c>
      <c r="S901" s="25">
        <f>ROUND(('NEW Reference'!L$6*List!$H901)+'NEW Reference'!L$7,0)</f>
        <v>4000</v>
      </c>
      <c r="T901" s="25">
        <f>ROUND(('NEW Reference'!M$6*List!$H901)+'NEW Reference'!M$7,0)</f>
        <v>4777</v>
      </c>
      <c r="U901" s="25">
        <f>ROUND(('NEW Reference'!N$6*List!$H901)+'NEW Reference'!N$7,0)</f>
        <v>19276</v>
      </c>
      <c r="V901" s="26">
        <f>ROUND(('NEW Reference'!O$6*List!$H901)+'NEW Reference'!O$7,0)</f>
        <v>717</v>
      </c>
      <c r="W901" s="26">
        <f>ROUND(('NEW Reference'!P$6*List!$H901)+'NEW Reference'!P$7,0)</f>
        <v>1010</v>
      </c>
      <c r="X901" s="26">
        <f>ROUND(('NEW Reference'!Q$6*List!$H901)+'NEW Reference'!Q$7,0)</f>
        <v>505</v>
      </c>
      <c r="Z901" s="3" t="str">
        <f t="shared" si="45"/>
        <v>SHELBY, Iowa</v>
      </c>
      <c r="AA901" s="79" t="s">
        <v>219</v>
      </c>
      <c r="AB901" s="28" t="s">
        <v>91</v>
      </c>
      <c r="AC901" s="23" t="s">
        <v>1162</v>
      </c>
      <c r="AD901" s="29"/>
      <c r="AE901" s="20">
        <f t="shared" si="44"/>
        <v>0.78439999999999999</v>
      </c>
    </row>
    <row r="902" spans="1:31">
      <c r="A902" s="83">
        <v>16830</v>
      </c>
      <c r="B902" s="83">
        <v>19167</v>
      </c>
      <c r="C902" s="85">
        <v>99916</v>
      </c>
      <c r="D902" s="78" t="s">
        <v>123</v>
      </c>
      <c r="E902" s="79" t="s">
        <v>1199</v>
      </c>
      <c r="F902" s="34" t="s">
        <v>1162</v>
      </c>
      <c r="G902" s="24" t="s">
        <v>97</v>
      </c>
      <c r="H902" s="80">
        <f t="shared" si="43"/>
        <v>0.78439999999999999</v>
      </c>
      <c r="I902" s="25">
        <f>ROUND(('NEW Reference'!B$6*List!$H902)+'NEW Reference'!B$7,0)</f>
        <v>1104</v>
      </c>
      <c r="J902" s="25">
        <f>ROUND(('NEW Reference'!C$6*List!$H902)+'NEW Reference'!C$7,0)</f>
        <v>1646</v>
      </c>
      <c r="K902" s="25">
        <f>ROUND(('NEW Reference'!D$6*List!$H902)+'NEW Reference'!D$7,0)</f>
        <v>1973</v>
      </c>
      <c r="L902" s="25">
        <f>ROUND(('NEW Reference'!E$6*List!$H902)+'NEW Reference'!E$7,0)</f>
        <v>2439</v>
      </c>
      <c r="M902" s="25">
        <f>ROUND(('NEW Reference'!F$6*List!$H902)+'NEW Reference'!F$7,0)</f>
        <v>2541</v>
      </c>
      <c r="N902" s="25">
        <f>ROUND(('NEW Reference'!G$6*List!$H902)+'NEW Reference'!G$7,0)</f>
        <v>2876</v>
      </c>
      <c r="O902" s="25">
        <f>ROUND(('NEW Reference'!H$6*List!$H902)+'NEW Reference'!H$7,0)</f>
        <v>2986</v>
      </c>
      <c r="P902" s="25">
        <f>ROUND(('NEW Reference'!I$6*List!$H902)+'NEW Reference'!I$7,0)</f>
        <v>3103</v>
      </c>
      <c r="Q902" s="25">
        <f>ROUND(('NEW Reference'!J$6*List!$H902)+'NEW Reference'!J$7,0)</f>
        <v>3594</v>
      </c>
      <c r="R902" s="25">
        <f>ROUND(('NEW Reference'!K$6*List!$H902)+'NEW Reference'!K$7,0)</f>
        <v>3707</v>
      </c>
      <c r="S902" s="25">
        <f>ROUND(('NEW Reference'!L$6*List!$H902)+'NEW Reference'!L$7,0)</f>
        <v>4000</v>
      </c>
      <c r="T902" s="25">
        <f>ROUND(('NEW Reference'!M$6*List!$H902)+'NEW Reference'!M$7,0)</f>
        <v>4777</v>
      </c>
      <c r="U902" s="25">
        <f>ROUND(('NEW Reference'!N$6*List!$H902)+'NEW Reference'!N$7,0)</f>
        <v>19276</v>
      </c>
      <c r="V902" s="26">
        <f>ROUND(('NEW Reference'!O$6*List!$H902)+'NEW Reference'!O$7,0)</f>
        <v>717</v>
      </c>
      <c r="W902" s="26">
        <f>ROUND(('NEW Reference'!P$6*List!$H902)+'NEW Reference'!P$7,0)</f>
        <v>1010</v>
      </c>
      <c r="X902" s="26">
        <f>ROUND(('NEW Reference'!Q$6*List!$H902)+'NEW Reference'!Q$7,0)</f>
        <v>505</v>
      </c>
      <c r="Z902" s="3" t="str">
        <f t="shared" si="45"/>
        <v>SIOUX, Iowa</v>
      </c>
      <c r="AA902" s="79" t="s">
        <v>1199</v>
      </c>
      <c r="AB902" s="28" t="s">
        <v>91</v>
      </c>
      <c r="AC902" s="30" t="s">
        <v>1162</v>
      </c>
      <c r="AD902" s="31"/>
      <c r="AE902" s="20">
        <f t="shared" si="44"/>
        <v>0.78439999999999999</v>
      </c>
    </row>
    <row r="903" spans="1:31">
      <c r="A903" s="83">
        <v>16840</v>
      </c>
      <c r="B903" s="83">
        <v>19169</v>
      </c>
      <c r="C903" s="85">
        <v>11180</v>
      </c>
      <c r="D903" s="78" t="s">
        <v>228</v>
      </c>
      <c r="E903" s="79" t="s">
        <v>1200</v>
      </c>
      <c r="F903" s="33" t="s">
        <v>1162</v>
      </c>
      <c r="G903" s="24" t="s">
        <v>90</v>
      </c>
      <c r="H903" s="80">
        <f t="shared" si="43"/>
        <v>0.86980000000000002</v>
      </c>
      <c r="I903" s="25">
        <f>ROUND(('NEW Reference'!B$6*List!$H903)+'NEW Reference'!B$7,0)</f>
        <v>1188</v>
      </c>
      <c r="J903" s="25">
        <f>ROUND(('NEW Reference'!C$6*List!$H903)+'NEW Reference'!C$7,0)</f>
        <v>1772</v>
      </c>
      <c r="K903" s="25">
        <f>ROUND(('NEW Reference'!D$6*List!$H903)+'NEW Reference'!D$7,0)</f>
        <v>2123</v>
      </c>
      <c r="L903" s="25">
        <f>ROUND(('NEW Reference'!E$6*List!$H903)+'NEW Reference'!E$7,0)</f>
        <v>2625</v>
      </c>
      <c r="M903" s="25">
        <f>ROUND(('NEW Reference'!F$6*List!$H903)+'NEW Reference'!F$7,0)</f>
        <v>2734</v>
      </c>
      <c r="N903" s="25">
        <f>ROUND(('NEW Reference'!G$6*List!$H903)+'NEW Reference'!G$7,0)</f>
        <v>3095</v>
      </c>
      <c r="O903" s="25">
        <f>ROUND(('NEW Reference'!H$6*List!$H903)+'NEW Reference'!H$7,0)</f>
        <v>3214</v>
      </c>
      <c r="P903" s="25">
        <f>ROUND(('NEW Reference'!I$6*List!$H903)+'NEW Reference'!I$7,0)</f>
        <v>3340</v>
      </c>
      <c r="Q903" s="25">
        <f>ROUND(('NEW Reference'!J$6*List!$H903)+'NEW Reference'!J$7,0)</f>
        <v>3868</v>
      </c>
      <c r="R903" s="25">
        <f>ROUND(('NEW Reference'!K$6*List!$H903)+'NEW Reference'!K$7,0)</f>
        <v>3990</v>
      </c>
      <c r="S903" s="25">
        <f>ROUND(('NEW Reference'!L$6*List!$H903)+'NEW Reference'!L$7,0)</f>
        <v>4305</v>
      </c>
      <c r="T903" s="25">
        <f>ROUND(('NEW Reference'!M$6*List!$H903)+'NEW Reference'!M$7,0)</f>
        <v>5142</v>
      </c>
      <c r="U903" s="25">
        <f>ROUND(('NEW Reference'!N$6*List!$H903)+'NEW Reference'!N$7,0)</f>
        <v>20746</v>
      </c>
      <c r="V903" s="26">
        <f>ROUND(('NEW Reference'!O$6*List!$H903)+'NEW Reference'!O$7,0)</f>
        <v>771</v>
      </c>
      <c r="W903" s="26">
        <f>ROUND(('NEW Reference'!P$6*List!$H903)+'NEW Reference'!P$7,0)</f>
        <v>1087</v>
      </c>
      <c r="X903" s="26">
        <f>ROUND(('NEW Reference'!Q$6*List!$H903)+'NEW Reference'!Q$7,0)</f>
        <v>543</v>
      </c>
      <c r="Z903" s="3" t="str">
        <f t="shared" si="45"/>
        <v>STORY, Iowa</v>
      </c>
      <c r="AA903" s="79" t="s">
        <v>1200</v>
      </c>
      <c r="AB903" s="28" t="s">
        <v>91</v>
      </c>
      <c r="AC903" s="23" t="s">
        <v>1162</v>
      </c>
      <c r="AD903" s="29"/>
      <c r="AE903" s="20">
        <f t="shared" si="44"/>
        <v>0.86980000000000002</v>
      </c>
    </row>
    <row r="904" spans="1:31">
      <c r="A904" s="83">
        <v>16850</v>
      </c>
      <c r="B904" s="83">
        <v>19171</v>
      </c>
      <c r="C904" s="85">
        <v>99916</v>
      </c>
      <c r="D904" s="78" t="s">
        <v>123</v>
      </c>
      <c r="E904" s="79" t="s">
        <v>1201</v>
      </c>
      <c r="F904" s="34" t="s">
        <v>1162</v>
      </c>
      <c r="G904" s="24" t="s">
        <v>97</v>
      </c>
      <c r="H904" s="80">
        <f t="shared" si="43"/>
        <v>0.78439999999999999</v>
      </c>
      <c r="I904" s="25">
        <f>ROUND(('NEW Reference'!B$6*List!$H904)+'NEW Reference'!B$7,0)</f>
        <v>1104</v>
      </c>
      <c r="J904" s="25">
        <f>ROUND(('NEW Reference'!C$6*List!$H904)+'NEW Reference'!C$7,0)</f>
        <v>1646</v>
      </c>
      <c r="K904" s="25">
        <f>ROUND(('NEW Reference'!D$6*List!$H904)+'NEW Reference'!D$7,0)</f>
        <v>1973</v>
      </c>
      <c r="L904" s="25">
        <f>ROUND(('NEW Reference'!E$6*List!$H904)+'NEW Reference'!E$7,0)</f>
        <v>2439</v>
      </c>
      <c r="M904" s="25">
        <f>ROUND(('NEW Reference'!F$6*List!$H904)+'NEW Reference'!F$7,0)</f>
        <v>2541</v>
      </c>
      <c r="N904" s="25">
        <f>ROUND(('NEW Reference'!G$6*List!$H904)+'NEW Reference'!G$7,0)</f>
        <v>2876</v>
      </c>
      <c r="O904" s="25">
        <f>ROUND(('NEW Reference'!H$6*List!$H904)+'NEW Reference'!H$7,0)</f>
        <v>2986</v>
      </c>
      <c r="P904" s="25">
        <f>ROUND(('NEW Reference'!I$6*List!$H904)+'NEW Reference'!I$7,0)</f>
        <v>3103</v>
      </c>
      <c r="Q904" s="25">
        <f>ROUND(('NEW Reference'!J$6*List!$H904)+'NEW Reference'!J$7,0)</f>
        <v>3594</v>
      </c>
      <c r="R904" s="25">
        <f>ROUND(('NEW Reference'!K$6*List!$H904)+'NEW Reference'!K$7,0)</f>
        <v>3707</v>
      </c>
      <c r="S904" s="25">
        <f>ROUND(('NEW Reference'!L$6*List!$H904)+'NEW Reference'!L$7,0)</f>
        <v>4000</v>
      </c>
      <c r="T904" s="25">
        <f>ROUND(('NEW Reference'!M$6*List!$H904)+'NEW Reference'!M$7,0)</f>
        <v>4777</v>
      </c>
      <c r="U904" s="25">
        <f>ROUND(('NEW Reference'!N$6*List!$H904)+'NEW Reference'!N$7,0)</f>
        <v>19276</v>
      </c>
      <c r="V904" s="26">
        <f>ROUND(('NEW Reference'!O$6*List!$H904)+'NEW Reference'!O$7,0)</f>
        <v>717</v>
      </c>
      <c r="W904" s="26">
        <f>ROUND(('NEW Reference'!P$6*List!$H904)+'NEW Reference'!P$7,0)</f>
        <v>1010</v>
      </c>
      <c r="X904" s="26">
        <f>ROUND(('NEW Reference'!Q$6*List!$H904)+'NEW Reference'!Q$7,0)</f>
        <v>505</v>
      </c>
      <c r="Z904" s="3" t="str">
        <f t="shared" si="45"/>
        <v>TAMA, Iowa</v>
      </c>
      <c r="AA904" s="79" t="s">
        <v>1201</v>
      </c>
      <c r="AB904" s="28" t="s">
        <v>91</v>
      </c>
      <c r="AC904" s="23" t="s">
        <v>1162</v>
      </c>
      <c r="AD904" s="29"/>
      <c r="AE904" s="20">
        <f t="shared" si="44"/>
        <v>0.78439999999999999</v>
      </c>
    </row>
    <row r="905" spans="1:31">
      <c r="A905" s="83">
        <v>16860</v>
      </c>
      <c r="B905" s="83">
        <v>19173</v>
      </c>
      <c r="C905" s="85">
        <v>99916</v>
      </c>
      <c r="D905" s="78" t="s">
        <v>123</v>
      </c>
      <c r="E905" s="79" t="s">
        <v>855</v>
      </c>
      <c r="F905" s="34" t="s">
        <v>1162</v>
      </c>
      <c r="G905" s="24" t="s">
        <v>97</v>
      </c>
      <c r="H905" s="80">
        <f t="shared" si="43"/>
        <v>0.78439999999999999</v>
      </c>
      <c r="I905" s="25">
        <f>ROUND(('NEW Reference'!B$6*List!$H905)+'NEW Reference'!B$7,0)</f>
        <v>1104</v>
      </c>
      <c r="J905" s="25">
        <f>ROUND(('NEW Reference'!C$6*List!$H905)+'NEW Reference'!C$7,0)</f>
        <v>1646</v>
      </c>
      <c r="K905" s="25">
        <f>ROUND(('NEW Reference'!D$6*List!$H905)+'NEW Reference'!D$7,0)</f>
        <v>1973</v>
      </c>
      <c r="L905" s="25">
        <f>ROUND(('NEW Reference'!E$6*List!$H905)+'NEW Reference'!E$7,0)</f>
        <v>2439</v>
      </c>
      <c r="M905" s="25">
        <f>ROUND(('NEW Reference'!F$6*List!$H905)+'NEW Reference'!F$7,0)</f>
        <v>2541</v>
      </c>
      <c r="N905" s="25">
        <f>ROUND(('NEW Reference'!G$6*List!$H905)+'NEW Reference'!G$7,0)</f>
        <v>2876</v>
      </c>
      <c r="O905" s="25">
        <f>ROUND(('NEW Reference'!H$6*List!$H905)+'NEW Reference'!H$7,0)</f>
        <v>2986</v>
      </c>
      <c r="P905" s="25">
        <f>ROUND(('NEW Reference'!I$6*List!$H905)+'NEW Reference'!I$7,0)</f>
        <v>3103</v>
      </c>
      <c r="Q905" s="25">
        <f>ROUND(('NEW Reference'!J$6*List!$H905)+'NEW Reference'!J$7,0)</f>
        <v>3594</v>
      </c>
      <c r="R905" s="25">
        <f>ROUND(('NEW Reference'!K$6*List!$H905)+'NEW Reference'!K$7,0)</f>
        <v>3707</v>
      </c>
      <c r="S905" s="25">
        <f>ROUND(('NEW Reference'!L$6*List!$H905)+'NEW Reference'!L$7,0)</f>
        <v>4000</v>
      </c>
      <c r="T905" s="25">
        <f>ROUND(('NEW Reference'!M$6*List!$H905)+'NEW Reference'!M$7,0)</f>
        <v>4777</v>
      </c>
      <c r="U905" s="25">
        <f>ROUND(('NEW Reference'!N$6*List!$H905)+'NEW Reference'!N$7,0)</f>
        <v>19276</v>
      </c>
      <c r="V905" s="26">
        <f>ROUND(('NEW Reference'!O$6*List!$H905)+'NEW Reference'!O$7,0)</f>
        <v>717</v>
      </c>
      <c r="W905" s="26">
        <f>ROUND(('NEW Reference'!P$6*List!$H905)+'NEW Reference'!P$7,0)</f>
        <v>1010</v>
      </c>
      <c r="X905" s="26">
        <f>ROUND(('NEW Reference'!Q$6*List!$H905)+'NEW Reference'!Q$7,0)</f>
        <v>505</v>
      </c>
      <c r="Z905" s="3" t="str">
        <f t="shared" si="45"/>
        <v>TAYLOR, Iowa</v>
      </c>
      <c r="AA905" s="79" t="s">
        <v>855</v>
      </c>
      <c r="AB905" s="28" t="s">
        <v>91</v>
      </c>
      <c r="AC905" s="30" t="s">
        <v>1162</v>
      </c>
      <c r="AD905" s="31"/>
      <c r="AE905" s="20">
        <f t="shared" si="44"/>
        <v>0.78439999999999999</v>
      </c>
    </row>
    <row r="906" spans="1:31">
      <c r="A906" s="83">
        <v>16870</v>
      </c>
      <c r="B906" s="83">
        <v>19175</v>
      </c>
      <c r="C906" s="85">
        <v>99916</v>
      </c>
      <c r="D906" s="78" t="s">
        <v>123</v>
      </c>
      <c r="E906" s="79" t="s">
        <v>455</v>
      </c>
      <c r="F906" s="34" t="s">
        <v>1162</v>
      </c>
      <c r="G906" s="24" t="s">
        <v>97</v>
      </c>
      <c r="H906" s="80">
        <f t="shared" si="43"/>
        <v>0.78439999999999999</v>
      </c>
      <c r="I906" s="25">
        <f>ROUND(('NEW Reference'!B$6*List!$H906)+'NEW Reference'!B$7,0)</f>
        <v>1104</v>
      </c>
      <c r="J906" s="25">
        <f>ROUND(('NEW Reference'!C$6*List!$H906)+'NEW Reference'!C$7,0)</f>
        <v>1646</v>
      </c>
      <c r="K906" s="25">
        <f>ROUND(('NEW Reference'!D$6*List!$H906)+'NEW Reference'!D$7,0)</f>
        <v>1973</v>
      </c>
      <c r="L906" s="25">
        <f>ROUND(('NEW Reference'!E$6*List!$H906)+'NEW Reference'!E$7,0)</f>
        <v>2439</v>
      </c>
      <c r="M906" s="25">
        <f>ROUND(('NEW Reference'!F$6*List!$H906)+'NEW Reference'!F$7,0)</f>
        <v>2541</v>
      </c>
      <c r="N906" s="25">
        <f>ROUND(('NEW Reference'!G$6*List!$H906)+'NEW Reference'!G$7,0)</f>
        <v>2876</v>
      </c>
      <c r="O906" s="25">
        <f>ROUND(('NEW Reference'!H$6*List!$H906)+'NEW Reference'!H$7,0)</f>
        <v>2986</v>
      </c>
      <c r="P906" s="25">
        <f>ROUND(('NEW Reference'!I$6*List!$H906)+'NEW Reference'!I$7,0)</f>
        <v>3103</v>
      </c>
      <c r="Q906" s="25">
        <f>ROUND(('NEW Reference'!J$6*List!$H906)+'NEW Reference'!J$7,0)</f>
        <v>3594</v>
      </c>
      <c r="R906" s="25">
        <f>ROUND(('NEW Reference'!K$6*List!$H906)+'NEW Reference'!K$7,0)</f>
        <v>3707</v>
      </c>
      <c r="S906" s="25">
        <f>ROUND(('NEW Reference'!L$6*List!$H906)+'NEW Reference'!L$7,0)</f>
        <v>4000</v>
      </c>
      <c r="T906" s="25">
        <f>ROUND(('NEW Reference'!M$6*List!$H906)+'NEW Reference'!M$7,0)</f>
        <v>4777</v>
      </c>
      <c r="U906" s="25">
        <f>ROUND(('NEW Reference'!N$6*List!$H906)+'NEW Reference'!N$7,0)</f>
        <v>19276</v>
      </c>
      <c r="V906" s="26">
        <f>ROUND(('NEW Reference'!O$6*List!$H906)+'NEW Reference'!O$7,0)</f>
        <v>717</v>
      </c>
      <c r="W906" s="26">
        <f>ROUND(('NEW Reference'!P$6*List!$H906)+'NEW Reference'!P$7,0)</f>
        <v>1010</v>
      </c>
      <c r="X906" s="26">
        <f>ROUND(('NEW Reference'!Q$6*List!$H906)+'NEW Reference'!Q$7,0)</f>
        <v>505</v>
      </c>
      <c r="Z906" s="3" t="str">
        <f t="shared" si="45"/>
        <v>UNION, Iowa</v>
      </c>
      <c r="AA906" s="79" t="s">
        <v>455</v>
      </c>
      <c r="AB906" s="28" t="s">
        <v>91</v>
      </c>
      <c r="AC906" s="30" t="s">
        <v>1162</v>
      </c>
      <c r="AD906" s="31"/>
      <c r="AE906" s="20">
        <f t="shared" si="44"/>
        <v>0.78439999999999999</v>
      </c>
    </row>
    <row r="907" spans="1:31">
      <c r="A907" s="83">
        <v>16880</v>
      </c>
      <c r="B907" s="83">
        <v>19177</v>
      </c>
      <c r="C907" s="85">
        <v>99916</v>
      </c>
      <c r="D907" s="78" t="s">
        <v>123</v>
      </c>
      <c r="E907" s="79" t="s">
        <v>457</v>
      </c>
      <c r="F907" s="34" t="s">
        <v>1162</v>
      </c>
      <c r="G907" s="24" t="s">
        <v>97</v>
      </c>
      <c r="H907" s="80">
        <f t="shared" ref="H907:H970" si="46">IFERROR(INDEX($AH:$AH,MATCH($C907,$AF:$AF,0)),"")</f>
        <v>0.78439999999999999</v>
      </c>
      <c r="I907" s="25">
        <f>ROUND(('NEW Reference'!B$6*List!$H907)+'NEW Reference'!B$7,0)</f>
        <v>1104</v>
      </c>
      <c r="J907" s="25">
        <f>ROUND(('NEW Reference'!C$6*List!$H907)+'NEW Reference'!C$7,0)</f>
        <v>1646</v>
      </c>
      <c r="K907" s="25">
        <f>ROUND(('NEW Reference'!D$6*List!$H907)+'NEW Reference'!D$7,0)</f>
        <v>1973</v>
      </c>
      <c r="L907" s="25">
        <f>ROUND(('NEW Reference'!E$6*List!$H907)+'NEW Reference'!E$7,0)</f>
        <v>2439</v>
      </c>
      <c r="M907" s="25">
        <f>ROUND(('NEW Reference'!F$6*List!$H907)+'NEW Reference'!F$7,0)</f>
        <v>2541</v>
      </c>
      <c r="N907" s="25">
        <f>ROUND(('NEW Reference'!G$6*List!$H907)+'NEW Reference'!G$7,0)</f>
        <v>2876</v>
      </c>
      <c r="O907" s="25">
        <f>ROUND(('NEW Reference'!H$6*List!$H907)+'NEW Reference'!H$7,0)</f>
        <v>2986</v>
      </c>
      <c r="P907" s="25">
        <f>ROUND(('NEW Reference'!I$6*List!$H907)+'NEW Reference'!I$7,0)</f>
        <v>3103</v>
      </c>
      <c r="Q907" s="25">
        <f>ROUND(('NEW Reference'!J$6*List!$H907)+'NEW Reference'!J$7,0)</f>
        <v>3594</v>
      </c>
      <c r="R907" s="25">
        <f>ROUND(('NEW Reference'!K$6*List!$H907)+'NEW Reference'!K$7,0)</f>
        <v>3707</v>
      </c>
      <c r="S907" s="25">
        <f>ROUND(('NEW Reference'!L$6*List!$H907)+'NEW Reference'!L$7,0)</f>
        <v>4000</v>
      </c>
      <c r="T907" s="25">
        <f>ROUND(('NEW Reference'!M$6*List!$H907)+'NEW Reference'!M$7,0)</f>
        <v>4777</v>
      </c>
      <c r="U907" s="25">
        <f>ROUND(('NEW Reference'!N$6*List!$H907)+'NEW Reference'!N$7,0)</f>
        <v>19276</v>
      </c>
      <c r="V907" s="26">
        <f>ROUND(('NEW Reference'!O$6*List!$H907)+'NEW Reference'!O$7,0)</f>
        <v>717</v>
      </c>
      <c r="W907" s="26">
        <f>ROUND(('NEW Reference'!P$6*List!$H907)+'NEW Reference'!P$7,0)</f>
        <v>1010</v>
      </c>
      <c r="X907" s="26">
        <f>ROUND(('NEW Reference'!Q$6*List!$H907)+'NEW Reference'!Q$7,0)</f>
        <v>505</v>
      </c>
      <c r="Z907" s="3" t="str">
        <f t="shared" si="45"/>
        <v>VAN BUREN, Iowa</v>
      </c>
      <c r="AA907" s="79" t="s">
        <v>457</v>
      </c>
      <c r="AB907" s="28" t="s">
        <v>91</v>
      </c>
      <c r="AC907" s="30" t="s">
        <v>1162</v>
      </c>
      <c r="AD907" s="31"/>
      <c r="AE907" s="20">
        <f t="shared" si="44"/>
        <v>0.78439999999999999</v>
      </c>
    </row>
    <row r="908" spans="1:31">
      <c r="A908" s="83">
        <v>16890</v>
      </c>
      <c r="B908" s="83">
        <v>19179</v>
      </c>
      <c r="C908" s="85">
        <v>99916</v>
      </c>
      <c r="D908" s="78" t="s">
        <v>123</v>
      </c>
      <c r="E908" s="79" t="s">
        <v>1202</v>
      </c>
      <c r="F908" s="34" t="s">
        <v>1162</v>
      </c>
      <c r="G908" s="24" t="s">
        <v>97</v>
      </c>
      <c r="H908" s="80">
        <f t="shared" si="46"/>
        <v>0.78439999999999999</v>
      </c>
      <c r="I908" s="25">
        <f>ROUND(('NEW Reference'!B$6*List!$H908)+'NEW Reference'!B$7,0)</f>
        <v>1104</v>
      </c>
      <c r="J908" s="25">
        <f>ROUND(('NEW Reference'!C$6*List!$H908)+'NEW Reference'!C$7,0)</f>
        <v>1646</v>
      </c>
      <c r="K908" s="25">
        <f>ROUND(('NEW Reference'!D$6*List!$H908)+'NEW Reference'!D$7,0)</f>
        <v>1973</v>
      </c>
      <c r="L908" s="25">
        <f>ROUND(('NEW Reference'!E$6*List!$H908)+'NEW Reference'!E$7,0)</f>
        <v>2439</v>
      </c>
      <c r="M908" s="25">
        <f>ROUND(('NEW Reference'!F$6*List!$H908)+'NEW Reference'!F$7,0)</f>
        <v>2541</v>
      </c>
      <c r="N908" s="25">
        <f>ROUND(('NEW Reference'!G$6*List!$H908)+'NEW Reference'!G$7,0)</f>
        <v>2876</v>
      </c>
      <c r="O908" s="25">
        <f>ROUND(('NEW Reference'!H$6*List!$H908)+'NEW Reference'!H$7,0)</f>
        <v>2986</v>
      </c>
      <c r="P908" s="25">
        <f>ROUND(('NEW Reference'!I$6*List!$H908)+'NEW Reference'!I$7,0)</f>
        <v>3103</v>
      </c>
      <c r="Q908" s="25">
        <f>ROUND(('NEW Reference'!J$6*List!$H908)+'NEW Reference'!J$7,0)</f>
        <v>3594</v>
      </c>
      <c r="R908" s="25">
        <f>ROUND(('NEW Reference'!K$6*List!$H908)+'NEW Reference'!K$7,0)</f>
        <v>3707</v>
      </c>
      <c r="S908" s="25">
        <f>ROUND(('NEW Reference'!L$6*List!$H908)+'NEW Reference'!L$7,0)</f>
        <v>4000</v>
      </c>
      <c r="T908" s="25">
        <f>ROUND(('NEW Reference'!M$6*List!$H908)+'NEW Reference'!M$7,0)</f>
        <v>4777</v>
      </c>
      <c r="U908" s="25">
        <f>ROUND(('NEW Reference'!N$6*List!$H908)+'NEW Reference'!N$7,0)</f>
        <v>19276</v>
      </c>
      <c r="V908" s="26">
        <f>ROUND(('NEW Reference'!O$6*List!$H908)+'NEW Reference'!O$7,0)</f>
        <v>717</v>
      </c>
      <c r="W908" s="26">
        <f>ROUND(('NEW Reference'!P$6*List!$H908)+'NEW Reference'!P$7,0)</f>
        <v>1010</v>
      </c>
      <c r="X908" s="26">
        <f>ROUND(('NEW Reference'!Q$6*List!$H908)+'NEW Reference'!Q$7,0)</f>
        <v>505</v>
      </c>
      <c r="Z908" s="3" t="str">
        <f t="shared" si="45"/>
        <v>WAPELLO, Iowa</v>
      </c>
      <c r="AA908" s="79" t="s">
        <v>1202</v>
      </c>
      <c r="AB908" s="28" t="s">
        <v>91</v>
      </c>
      <c r="AC908" s="23" t="s">
        <v>1162</v>
      </c>
      <c r="AD908" s="29"/>
      <c r="AE908" s="20">
        <f t="shared" si="44"/>
        <v>0.78439999999999999</v>
      </c>
    </row>
    <row r="909" spans="1:31">
      <c r="A909" s="83">
        <v>16900</v>
      </c>
      <c r="B909" s="83">
        <v>19181</v>
      </c>
      <c r="C909" s="85">
        <v>19780</v>
      </c>
      <c r="D909" s="78" t="s">
        <v>404</v>
      </c>
      <c r="E909" s="79" t="s">
        <v>1020</v>
      </c>
      <c r="F909" s="33" t="s">
        <v>1162</v>
      </c>
      <c r="G909" s="24" t="s">
        <v>90</v>
      </c>
      <c r="H909" s="80">
        <f t="shared" si="46"/>
        <v>0.91910000000000003</v>
      </c>
      <c r="I909" s="25">
        <f>ROUND(('NEW Reference'!B$6*List!$H909)+'NEW Reference'!B$7,0)</f>
        <v>1237</v>
      </c>
      <c r="J909" s="25">
        <f>ROUND(('NEW Reference'!C$6*List!$H909)+'NEW Reference'!C$7,0)</f>
        <v>1844</v>
      </c>
      <c r="K909" s="25">
        <f>ROUND(('NEW Reference'!D$6*List!$H909)+'NEW Reference'!D$7,0)</f>
        <v>2210</v>
      </c>
      <c r="L909" s="25">
        <f>ROUND(('NEW Reference'!E$6*List!$H909)+'NEW Reference'!E$7,0)</f>
        <v>2732</v>
      </c>
      <c r="M909" s="25">
        <f>ROUND(('NEW Reference'!F$6*List!$H909)+'NEW Reference'!F$7,0)</f>
        <v>2846</v>
      </c>
      <c r="N909" s="25">
        <f>ROUND(('NEW Reference'!G$6*List!$H909)+'NEW Reference'!G$7,0)</f>
        <v>3222</v>
      </c>
      <c r="O909" s="25">
        <f>ROUND(('NEW Reference'!H$6*List!$H909)+'NEW Reference'!H$7,0)</f>
        <v>3345</v>
      </c>
      <c r="P909" s="25">
        <f>ROUND(('NEW Reference'!I$6*List!$H909)+'NEW Reference'!I$7,0)</f>
        <v>3477</v>
      </c>
      <c r="Q909" s="25">
        <f>ROUND(('NEW Reference'!J$6*List!$H909)+'NEW Reference'!J$7,0)</f>
        <v>4026</v>
      </c>
      <c r="R909" s="25">
        <f>ROUND(('NEW Reference'!K$6*List!$H909)+'NEW Reference'!K$7,0)</f>
        <v>4153</v>
      </c>
      <c r="S909" s="25">
        <f>ROUND(('NEW Reference'!L$6*List!$H909)+'NEW Reference'!L$7,0)</f>
        <v>4481</v>
      </c>
      <c r="T909" s="25">
        <f>ROUND(('NEW Reference'!M$6*List!$H909)+'NEW Reference'!M$7,0)</f>
        <v>5352</v>
      </c>
      <c r="U909" s="25">
        <f>ROUND(('NEW Reference'!N$6*List!$H909)+'NEW Reference'!N$7,0)</f>
        <v>21595</v>
      </c>
      <c r="V909" s="26">
        <f>ROUND(('NEW Reference'!O$6*List!$H909)+'NEW Reference'!O$7,0)</f>
        <v>803</v>
      </c>
      <c r="W909" s="26">
        <f>ROUND(('NEW Reference'!P$6*List!$H909)+'NEW Reference'!P$7,0)</f>
        <v>1131</v>
      </c>
      <c r="X909" s="26">
        <f>ROUND(('NEW Reference'!Q$6*List!$H909)+'NEW Reference'!Q$7,0)</f>
        <v>566</v>
      </c>
      <c r="Z909" s="3" t="str">
        <f t="shared" si="45"/>
        <v>WARREN, Iowa</v>
      </c>
      <c r="AA909" s="79" t="s">
        <v>1020</v>
      </c>
      <c r="AB909" s="28" t="s">
        <v>91</v>
      </c>
      <c r="AC909" s="30" t="s">
        <v>1162</v>
      </c>
      <c r="AD909" s="31"/>
      <c r="AE909" s="20">
        <f t="shared" si="44"/>
        <v>0.91910000000000003</v>
      </c>
    </row>
    <row r="910" spans="1:31">
      <c r="A910" s="83">
        <v>16910</v>
      </c>
      <c r="B910" s="83">
        <v>19183</v>
      </c>
      <c r="C910" s="85">
        <v>26980</v>
      </c>
      <c r="D910" s="78" t="s">
        <v>540</v>
      </c>
      <c r="E910" s="79" t="s">
        <v>194</v>
      </c>
      <c r="F910" s="33" t="s">
        <v>1162</v>
      </c>
      <c r="G910" s="24" t="s">
        <v>90</v>
      </c>
      <c r="H910" s="80">
        <f t="shared" si="46"/>
        <v>0.879</v>
      </c>
      <c r="I910" s="25">
        <f>ROUND(('NEW Reference'!B$6*List!$H910)+'NEW Reference'!B$7,0)</f>
        <v>1197</v>
      </c>
      <c r="J910" s="25">
        <f>ROUND(('NEW Reference'!C$6*List!$H910)+'NEW Reference'!C$7,0)</f>
        <v>1785</v>
      </c>
      <c r="K910" s="25">
        <f>ROUND(('NEW Reference'!D$6*List!$H910)+'NEW Reference'!D$7,0)</f>
        <v>2139</v>
      </c>
      <c r="L910" s="25">
        <f>ROUND(('NEW Reference'!E$6*List!$H910)+'NEW Reference'!E$7,0)</f>
        <v>2645</v>
      </c>
      <c r="M910" s="25">
        <f>ROUND(('NEW Reference'!F$6*List!$H910)+'NEW Reference'!F$7,0)</f>
        <v>2755</v>
      </c>
      <c r="N910" s="25">
        <f>ROUND(('NEW Reference'!G$6*List!$H910)+'NEW Reference'!G$7,0)</f>
        <v>3119</v>
      </c>
      <c r="O910" s="25">
        <f>ROUND(('NEW Reference'!H$6*List!$H910)+'NEW Reference'!H$7,0)</f>
        <v>3238</v>
      </c>
      <c r="P910" s="25">
        <f>ROUND(('NEW Reference'!I$6*List!$H910)+'NEW Reference'!I$7,0)</f>
        <v>3365</v>
      </c>
      <c r="Q910" s="25">
        <f>ROUND(('NEW Reference'!J$6*List!$H910)+'NEW Reference'!J$7,0)</f>
        <v>3897</v>
      </c>
      <c r="R910" s="25">
        <f>ROUND(('NEW Reference'!K$6*List!$H910)+'NEW Reference'!K$7,0)</f>
        <v>4020</v>
      </c>
      <c r="S910" s="25">
        <f>ROUND(('NEW Reference'!L$6*List!$H910)+'NEW Reference'!L$7,0)</f>
        <v>4338</v>
      </c>
      <c r="T910" s="25">
        <f>ROUND(('NEW Reference'!M$6*List!$H910)+'NEW Reference'!M$7,0)</f>
        <v>5181</v>
      </c>
      <c r="U910" s="25">
        <f>ROUND(('NEW Reference'!N$6*List!$H910)+'NEW Reference'!N$7,0)</f>
        <v>20904</v>
      </c>
      <c r="V910" s="26">
        <f>ROUND(('NEW Reference'!O$6*List!$H910)+'NEW Reference'!O$7,0)</f>
        <v>777</v>
      </c>
      <c r="W910" s="26">
        <f>ROUND(('NEW Reference'!P$6*List!$H910)+'NEW Reference'!P$7,0)</f>
        <v>1095</v>
      </c>
      <c r="X910" s="26">
        <f>ROUND(('NEW Reference'!Q$6*List!$H910)+'NEW Reference'!Q$7,0)</f>
        <v>548</v>
      </c>
      <c r="Z910" s="3" t="str">
        <f t="shared" si="45"/>
        <v>WASHINGTON, Iowa</v>
      </c>
      <c r="AA910" s="79" t="s">
        <v>194</v>
      </c>
      <c r="AB910" s="28" t="s">
        <v>91</v>
      </c>
      <c r="AC910" s="30" t="s">
        <v>1162</v>
      </c>
      <c r="AD910" s="31"/>
      <c r="AE910" s="20">
        <f t="shared" ref="AE910:AE973" si="47">IFERROR(INDEX($AH:$AH,MATCH($C910,$AF:$AF,0)),"")</f>
        <v>0.879</v>
      </c>
    </row>
    <row r="911" spans="1:31">
      <c r="A911" s="83">
        <v>16920</v>
      </c>
      <c r="B911" s="83">
        <v>19185</v>
      </c>
      <c r="C911" s="85">
        <v>99916</v>
      </c>
      <c r="D911" s="78" t="s">
        <v>123</v>
      </c>
      <c r="E911" s="79" t="s">
        <v>1021</v>
      </c>
      <c r="F911" s="34" t="s">
        <v>1162</v>
      </c>
      <c r="G911" s="24" t="s">
        <v>97</v>
      </c>
      <c r="H911" s="80">
        <f t="shared" si="46"/>
        <v>0.78439999999999999</v>
      </c>
      <c r="I911" s="25">
        <f>ROUND(('NEW Reference'!B$6*List!$H911)+'NEW Reference'!B$7,0)</f>
        <v>1104</v>
      </c>
      <c r="J911" s="25">
        <f>ROUND(('NEW Reference'!C$6*List!$H911)+'NEW Reference'!C$7,0)</f>
        <v>1646</v>
      </c>
      <c r="K911" s="25">
        <f>ROUND(('NEW Reference'!D$6*List!$H911)+'NEW Reference'!D$7,0)</f>
        <v>1973</v>
      </c>
      <c r="L911" s="25">
        <f>ROUND(('NEW Reference'!E$6*List!$H911)+'NEW Reference'!E$7,0)</f>
        <v>2439</v>
      </c>
      <c r="M911" s="25">
        <f>ROUND(('NEW Reference'!F$6*List!$H911)+'NEW Reference'!F$7,0)</f>
        <v>2541</v>
      </c>
      <c r="N911" s="25">
        <f>ROUND(('NEW Reference'!G$6*List!$H911)+'NEW Reference'!G$7,0)</f>
        <v>2876</v>
      </c>
      <c r="O911" s="25">
        <f>ROUND(('NEW Reference'!H$6*List!$H911)+'NEW Reference'!H$7,0)</f>
        <v>2986</v>
      </c>
      <c r="P911" s="25">
        <f>ROUND(('NEW Reference'!I$6*List!$H911)+'NEW Reference'!I$7,0)</f>
        <v>3103</v>
      </c>
      <c r="Q911" s="25">
        <f>ROUND(('NEW Reference'!J$6*List!$H911)+'NEW Reference'!J$7,0)</f>
        <v>3594</v>
      </c>
      <c r="R911" s="25">
        <f>ROUND(('NEW Reference'!K$6*List!$H911)+'NEW Reference'!K$7,0)</f>
        <v>3707</v>
      </c>
      <c r="S911" s="25">
        <f>ROUND(('NEW Reference'!L$6*List!$H911)+'NEW Reference'!L$7,0)</f>
        <v>4000</v>
      </c>
      <c r="T911" s="25">
        <f>ROUND(('NEW Reference'!M$6*List!$H911)+'NEW Reference'!M$7,0)</f>
        <v>4777</v>
      </c>
      <c r="U911" s="25">
        <f>ROUND(('NEW Reference'!N$6*List!$H911)+'NEW Reference'!N$7,0)</f>
        <v>19276</v>
      </c>
      <c r="V911" s="26">
        <f>ROUND(('NEW Reference'!O$6*List!$H911)+'NEW Reference'!O$7,0)</f>
        <v>717</v>
      </c>
      <c r="W911" s="26">
        <f>ROUND(('NEW Reference'!P$6*List!$H911)+'NEW Reference'!P$7,0)</f>
        <v>1010</v>
      </c>
      <c r="X911" s="26">
        <f>ROUND(('NEW Reference'!Q$6*List!$H911)+'NEW Reference'!Q$7,0)</f>
        <v>505</v>
      </c>
      <c r="Z911" s="3" t="str">
        <f t="shared" si="45"/>
        <v>WAYNE, Iowa</v>
      </c>
      <c r="AA911" s="79" t="s">
        <v>1021</v>
      </c>
      <c r="AB911" s="28" t="s">
        <v>91</v>
      </c>
      <c r="AC911" s="23" t="s">
        <v>1162</v>
      </c>
      <c r="AD911" s="29"/>
      <c r="AE911" s="20">
        <f t="shared" si="47"/>
        <v>0.78439999999999999</v>
      </c>
    </row>
    <row r="912" spans="1:31">
      <c r="A912" s="83">
        <v>16930</v>
      </c>
      <c r="B912" s="83">
        <v>19187</v>
      </c>
      <c r="C912" s="85">
        <v>99916</v>
      </c>
      <c r="D912" s="78" t="s">
        <v>123</v>
      </c>
      <c r="E912" s="79" t="s">
        <v>1022</v>
      </c>
      <c r="F912" s="34" t="s">
        <v>1162</v>
      </c>
      <c r="G912" s="24" t="s">
        <v>97</v>
      </c>
      <c r="H912" s="80">
        <f t="shared" si="46"/>
        <v>0.78439999999999999</v>
      </c>
      <c r="I912" s="25">
        <f>ROUND(('NEW Reference'!B$6*List!$H912)+'NEW Reference'!B$7,0)</f>
        <v>1104</v>
      </c>
      <c r="J912" s="25">
        <f>ROUND(('NEW Reference'!C$6*List!$H912)+'NEW Reference'!C$7,0)</f>
        <v>1646</v>
      </c>
      <c r="K912" s="25">
        <f>ROUND(('NEW Reference'!D$6*List!$H912)+'NEW Reference'!D$7,0)</f>
        <v>1973</v>
      </c>
      <c r="L912" s="25">
        <f>ROUND(('NEW Reference'!E$6*List!$H912)+'NEW Reference'!E$7,0)</f>
        <v>2439</v>
      </c>
      <c r="M912" s="25">
        <f>ROUND(('NEW Reference'!F$6*List!$H912)+'NEW Reference'!F$7,0)</f>
        <v>2541</v>
      </c>
      <c r="N912" s="25">
        <f>ROUND(('NEW Reference'!G$6*List!$H912)+'NEW Reference'!G$7,0)</f>
        <v>2876</v>
      </c>
      <c r="O912" s="25">
        <f>ROUND(('NEW Reference'!H$6*List!$H912)+'NEW Reference'!H$7,0)</f>
        <v>2986</v>
      </c>
      <c r="P912" s="25">
        <f>ROUND(('NEW Reference'!I$6*List!$H912)+'NEW Reference'!I$7,0)</f>
        <v>3103</v>
      </c>
      <c r="Q912" s="25">
        <f>ROUND(('NEW Reference'!J$6*List!$H912)+'NEW Reference'!J$7,0)</f>
        <v>3594</v>
      </c>
      <c r="R912" s="25">
        <f>ROUND(('NEW Reference'!K$6*List!$H912)+'NEW Reference'!K$7,0)</f>
        <v>3707</v>
      </c>
      <c r="S912" s="25">
        <f>ROUND(('NEW Reference'!L$6*List!$H912)+'NEW Reference'!L$7,0)</f>
        <v>4000</v>
      </c>
      <c r="T912" s="25">
        <f>ROUND(('NEW Reference'!M$6*List!$H912)+'NEW Reference'!M$7,0)</f>
        <v>4777</v>
      </c>
      <c r="U912" s="25">
        <f>ROUND(('NEW Reference'!N$6*List!$H912)+'NEW Reference'!N$7,0)</f>
        <v>19276</v>
      </c>
      <c r="V912" s="26">
        <f>ROUND(('NEW Reference'!O$6*List!$H912)+'NEW Reference'!O$7,0)</f>
        <v>717</v>
      </c>
      <c r="W912" s="26">
        <f>ROUND(('NEW Reference'!P$6*List!$H912)+'NEW Reference'!P$7,0)</f>
        <v>1010</v>
      </c>
      <c r="X912" s="26">
        <f>ROUND(('NEW Reference'!Q$6*List!$H912)+'NEW Reference'!Q$7,0)</f>
        <v>505</v>
      </c>
      <c r="Z912" s="3" t="str">
        <f t="shared" si="45"/>
        <v>WEBSTER, Iowa</v>
      </c>
      <c r="AA912" s="79" t="s">
        <v>1022</v>
      </c>
      <c r="AB912" s="28" t="s">
        <v>91</v>
      </c>
      <c r="AC912" s="30" t="s">
        <v>1162</v>
      </c>
      <c r="AD912" s="31"/>
      <c r="AE912" s="20">
        <f t="shared" si="47"/>
        <v>0.78439999999999999</v>
      </c>
    </row>
    <row r="913" spans="1:31">
      <c r="A913" s="83">
        <v>16940</v>
      </c>
      <c r="B913" s="83">
        <v>19189</v>
      </c>
      <c r="C913" s="85">
        <v>99916</v>
      </c>
      <c r="D913" s="78" t="s">
        <v>123</v>
      </c>
      <c r="E913" s="79" t="s">
        <v>1119</v>
      </c>
      <c r="F913" s="34" t="s">
        <v>1162</v>
      </c>
      <c r="G913" s="24" t="s">
        <v>97</v>
      </c>
      <c r="H913" s="80">
        <f t="shared" si="46"/>
        <v>0.78439999999999999</v>
      </c>
      <c r="I913" s="25">
        <f>ROUND(('NEW Reference'!B$6*List!$H913)+'NEW Reference'!B$7,0)</f>
        <v>1104</v>
      </c>
      <c r="J913" s="25">
        <f>ROUND(('NEW Reference'!C$6*List!$H913)+'NEW Reference'!C$7,0)</f>
        <v>1646</v>
      </c>
      <c r="K913" s="25">
        <f>ROUND(('NEW Reference'!D$6*List!$H913)+'NEW Reference'!D$7,0)</f>
        <v>1973</v>
      </c>
      <c r="L913" s="25">
        <f>ROUND(('NEW Reference'!E$6*List!$H913)+'NEW Reference'!E$7,0)</f>
        <v>2439</v>
      </c>
      <c r="M913" s="25">
        <f>ROUND(('NEW Reference'!F$6*List!$H913)+'NEW Reference'!F$7,0)</f>
        <v>2541</v>
      </c>
      <c r="N913" s="25">
        <f>ROUND(('NEW Reference'!G$6*List!$H913)+'NEW Reference'!G$7,0)</f>
        <v>2876</v>
      </c>
      <c r="O913" s="25">
        <f>ROUND(('NEW Reference'!H$6*List!$H913)+'NEW Reference'!H$7,0)</f>
        <v>2986</v>
      </c>
      <c r="P913" s="25">
        <f>ROUND(('NEW Reference'!I$6*List!$H913)+'NEW Reference'!I$7,0)</f>
        <v>3103</v>
      </c>
      <c r="Q913" s="25">
        <f>ROUND(('NEW Reference'!J$6*List!$H913)+'NEW Reference'!J$7,0)</f>
        <v>3594</v>
      </c>
      <c r="R913" s="25">
        <f>ROUND(('NEW Reference'!K$6*List!$H913)+'NEW Reference'!K$7,0)</f>
        <v>3707</v>
      </c>
      <c r="S913" s="25">
        <f>ROUND(('NEW Reference'!L$6*List!$H913)+'NEW Reference'!L$7,0)</f>
        <v>4000</v>
      </c>
      <c r="T913" s="25">
        <f>ROUND(('NEW Reference'!M$6*List!$H913)+'NEW Reference'!M$7,0)</f>
        <v>4777</v>
      </c>
      <c r="U913" s="25">
        <f>ROUND(('NEW Reference'!N$6*List!$H913)+'NEW Reference'!N$7,0)</f>
        <v>19276</v>
      </c>
      <c r="V913" s="26">
        <f>ROUND(('NEW Reference'!O$6*List!$H913)+'NEW Reference'!O$7,0)</f>
        <v>717</v>
      </c>
      <c r="W913" s="26">
        <f>ROUND(('NEW Reference'!P$6*List!$H913)+'NEW Reference'!P$7,0)</f>
        <v>1010</v>
      </c>
      <c r="X913" s="26">
        <f>ROUND(('NEW Reference'!Q$6*List!$H913)+'NEW Reference'!Q$7,0)</f>
        <v>505</v>
      </c>
      <c r="Z913" s="3" t="str">
        <f t="shared" si="45"/>
        <v>WINNEBAGO, Iowa</v>
      </c>
      <c r="AA913" s="79" t="s">
        <v>1119</v>
      </c>
      <c r="AB913" s="28" t="s">
        <v>91</v>
      </c>
      <c r="AC913" s="30" t="s">
        <v>1162</v>
      </c>
      <c r="AD913" s="31"/>
      <c r="AE913" s="20">
        <f t="shared" si="47"/>
        <v>0.78439999999999999</v>
      </c>
    </row>
    <row r="914" spans="1:31">
      <c r="A914" s="83">
        <v>16950</v>
      </c>
      <c r="B914" s="83">
        <v>19191</v>
      </c>
      <c r="C914" s="85">
        <v>99916</v>
      </c>
      <c r="D914" s="78" t="s">
        <v>123</v>
      </c>
      <c r="E914" s="79" t="s">
        <v>1203</v>
      </c>
      <c r="F914" s="34" t="s">
        <v>1162</v>
      </c>
      <c r="G914" s="24" t="s">
        <v>97</v>
      </c>
      <c r="H914" s="80">
        <f t="shared" si="46"/>
        <v>0.78439999999999999</v>
      </c>
      <c r="I914" s="25">
        <f>ROUND(('NEW Reference'!B$6*List!$H914)+'NEW Reference'!B$7,0)</f>
        <v>1104</v>
      </c>
      <c r="J914" s="25">
        <f>ROUND(('NEW Reference'!C$6*List!$H914)+'NEW Reference'!C$7,0)</f>
        <v>1646</v>
      </c>
      <c r="K914" s="25">
        <f>ROUND(('NEW Reference'!D$6*List!$H914)+'NEW Reference'!D$7,0)</f>
        <v>1973</v>
      </c>
      <c r="L914" s="25">
        <f>ROUND(('NEW Reference'!E$6*List!$H914)+'NEW Reference'!E$7,0)</f>
        <v>2439</v>
      </c>
      <c r="M914" s="25">
        <f>ROUND(('NEW Reference'!F$6*List!$H914)+'NEW Reference'!F$7,0)</f>
        <v>2541</v>
      </c>
      <c r="N914" s="25">
        <f>ROUND(('NEW Reference'!G$6*List!$H914)+'NEW Reference'!G$7,0)</f>
        <v>2876</v>
      </c>
      <c r="O914" s="25">
        <f>ROUND(('NEW Reference'!H$6*List!$H914)+'NEW Reference'!H$7,0)</f>
        <v>2986</v>
      </c>
      <c r="P914" s="25">
        <f>ROUND(('NEW Reference'!I$6*List!$H914)+'NEW Reference'!I$7,0)</f>
        <v>3103</v>
      </c>
      <c r="Q914" s="25">
        <f>ROUND(('NEW Reference'!J$6*List!$H914)+'NEW Reference'!J$7,0)</f>
        <v>3594</v>
      </c>
      <c r="R914" s="25">
        <f>ROUND(('NEW Reference'!K$6*List!$H914)+'NEW Reference'!K$7,0)</f>
        <v>3707</v>
      </c>
      <c r="S914" s="25">
        <f>ROUND(('NEW Reference'!L$6*List!$H914)+'NEW Reference'!L$7,0)</f>
        <v>4000</v>
      </c>
      <c r="T914" s="25">
        <f>ROUND(('NEW Reference'!M$6*List!$H914)+'NEW Reference'!M$7,0)</f>
        <v>4777</v>
      </c>
      <c r="U914" s="25">
        <f>ROUND(('NEW Reference'!N$6*List!$H914)+'NEW Reference'!N$7,0)</f>
        <v>19276</v>
      </c>
      <c r="V914" s="26">
        <f>ROUND(('NEW Reference'!O$6*List!$H914)+'NEW Reference'!O$7,0)</f>
        <v>717</v>
      </c>
      <c r="W914" s="26">
        <f>ROUND(('NEW Reference'!P$6*List!$H914)+'NEW Reference'!P$7,0)</f>
        <v>1010</v>
      </c>
      <c r="X914" s="26">
        <f>ROUND(('NEW Reference'!Q$6*List!$H914)+'NEW Reference'!Q$7,0)</f>
        <v>505</v>
      </c>
      <c r="Z914" s="3" t="str">
        <f t="shared" si="45"/>
        <v>WINNESHIEK, Iowa</v>
      </c>
      <c r="AA914" s="79" t="s">
        <v>1203</v>
      </c>
      <c r="AB914" s="28" t="s">
        <v>91</v>
      </c>
      <c r="AC914" s="30" t="s">
        <v>1162</v>
      </c>
      <c r="AD914" s="31"/>
      <c r="AE914" s="20">
        <f t="shared" si="47"/>
        <v>0.78439999999999999</v>
      </c>
    </row>
    <row r="915" spans="1:31">
      <c r="A915" s="83">
        <v>16960</v>
      </c>
      <c r="B915" s="83">
        <v>19193</v>
      </c>
      <c r="C915" s="85">
        <v>43580</v>
      </c>
      <c r="D915" s="78" t="s">
        <v>876</v>
      </c>
      <c r="E915" s="79" t="s">
        <v>1204</v>
      </c>
      <c r="F915" s="33" t="s">
        <v>1162</v>
      </c>
      <c r="G915" s="24" t="s">
        <v>90</v>
      </c>
      <c r="H915" s="80">
        <f t="shared" si="46"/>
        <v>0.86899999999999999</v>
      </c>
      <c r="I915" s="25">
        <f>ROUND(('NEW Reference'!B$6*List!$H915)+'NEW Reference'!B$7,0)</f>
        <v>1187</v>
      </c>
      <c r="J915" s="25">
        <f>ROUND(('NEW Reference'!C$6*List!$H915)+'NEW Reference'!C$7,0)</f>
        <v>1771</v>
      </c>
      <c r="K915" s="25">
        <f>ROUND(('NEW Reference'!D$6*List!$H915)+'NEW Reference'!D$7,0)</f>
        <v>2122</v>
      </c>
      <c r="L915" s="25">
        <f>ROUND(('NEW Reference'!E$6*List!$H915)+'NEW Reference'!E$7,0)</f>
        <v>2623</v>
      </c>
      <c r="M915" s="25">
        <f>ROUND(('NEW Reference'!F$6*List!$H915)+'NEW Reference'!F$7,0)</f>
        <v>2733</v>
      </c>
      <c r="N915" s="25">
        <f>ROUND(('NEW Reference'!G$6*List!$H915)+'NEW Reference'!G$7,0)</f>
        <v>3093</v>
      </c>
      <c r="O915" s="25">
        <f>ROUND(('NEW Reference'!H$6*List!$H915)+'NEW Reference'!H$7,0)</f>
        <v>3212</v>
      </c>
      <c r="P915" s="25">
        <f>ROUND(('NEW Reference'!I$6*List!$H915)+'NEW Reference'!I$7,0)</f>
        <v>3338</v>
      </c>
      <c r="Q915" s="25">
        <f>ROUND(('NEW Reference'!J$6*List!$H915)+'NEW Reference'!J$7,0)</f>
        <v>3865</v>
      </c>
      <c r="R915" s="25">
        <f>ROUND(('NEW Reference'!K$6*List!$H915)+'NEW Reference'!K$7,0)</f>
        <v>3987</v>
      </c>
      <c r="S915" s="25">
        <f>ROUND(('NEW Reference'!L$6*List!$H915)+'NEW Reference'!L$7,0)</f>
        <v>4302</v>
      </c>
      <c r="T915" s="25">
        <f>ROUND(('NEW Reference'!M$6*List!$H915)+'NEW Reference'!M$7,0)</f>
        <v>5138</v>
      </c>
      <c r="U915" s="25">
        <f>ROUND(('NEW Reference'!N$6*List!$H915)+'NEW Reference'!N$7,0)</f>
        <v>20732</v>
      </c>
      <c r="V915" s="26">
        <f>ROUND(('NEW Reference'!O$6*List!$H915)+'NEW Reference'!O$7,0)</f>
        <v>771</v>
      </c>
      <c r="W915" s="26">
        <f>ROUND(('NEW Reference'!P$6*List!$H915)+'NEW Reference'!P$7,0)</f>
        <v>1086</v>
      </c>
      <c r="X915" s="26">
        <f>ROUND(('NEW Reference'!Q$6*List!$H915)+'NEW Reference'!Q$7,0)</f>
        <v>543</v>
      </c>
      <c r="Z915" s="3" t="str">
        <f t="shared" ref="Z915:Z978" si="48">CONCATENATE(AA915, AB915, AC915)</f>
        <v>WOODBURY, Iowa</v>
      </c>
      <c r="AA915" s="79" t="s">
        <v>1204</v>
      </c>
      <c r="AB915" s="28" t="s">
        <v>91</v>
      </c>
      <c r="AC915" s="30" t="s">
        <v>1162</v>
      </c>
      <c r="AD915" s="31"/>
      <c r="AE915" s="20">
        <f t="shared" si="47"/>
        <v>0.86899999999999999</v>
      </c>
    </row>
    <row r="916" spans="1:31">
      <c r="A916" s="83">
        <v>16970</v>
      </c>
      <c r="B916" s="83">
        <v>19195</v>
      </c>
      <c r="C916" s="85">
        <v>99916</v>
      </c>
      <c r="D916" s="78" t="s">
        <v>123</v>
      </c>
      <c r="E916" s="79" t="s">
        <v>1027</v>
      </c>
      <c r="F916" s="34" t="s">
        <v>1162</v>
      </c>
      <c r="G916" s="24" t="s">
        <v>97</v>
      </c>
      <c r="H916" s="80">
        <f t="shared" si="46"/>
        <v>0.78439999999999999</v>
      </c>
      <c r="I916" s="25">
        <f>ROUND(('NEW Reference'!B$6*List!$H916)+'NEW Reference'!B$7,0)</f>
        <v>1104</v>
      </c>
      <c r="J916" s="25">
        <f>ROUND(('NEW Reference'!C$6*List!$H916)+'NEW Reference'!C$7,0)</f>
        <v>1646</v>
      </c>
      <c r="K916" s="25">
        <f>ROUND(('NEW Reference'!D$6*List!$H916)+'NEW Reference'!D$7,0)</f>
        <v>1973</v>
      </c>
      <c r="L916" s="25">
        <f>ROUND(('NEW Reference'!E$6*List!$H916)+'NEW Reference'!E$7,0)</f>
        <v>2439</v>
      </c>
      <c r="M916" s="25">
        <f>ROUND(('NEW Reference'!F$6*List!$H916)+'NEW Reference'!F$7,0)</f>
        <v>2541</v>
      </c>
      <c r="N916" s="25">
        <f>ROUND(('NEW Reference'!G$6*List!$H916)+'NEW Reference'!G$7,0)</f>
        <v>2876</v>
      </c>
      <c r="O916" s="25">
        <f>ROUND(('NEW Reference'!H$6*List!$H916)+'NEW Reference'!H$7,0)</f>
        <v>2986</v>
      </c>
      <c r="P916" s="25">
        <f>ROUND(('NEW Reference'!I$6*List!$H916)+'NEW Reference'!I$7,0)</f>
        <v>3103</v>
      </c>
      <c r="Q916" s="25">
        <f>ROUND(('NEW Reference'!J$6*List!$H916)+'NEW Reference'!J$7,0)</f>
        <v>3594</v>
      </c>
      <c r="R916" s="25">
        <f>ROUND(('NEW Reference'!K$6*List!$H916)+'NEW Reference'!K$7,0)</f>
        <v>3707</v>
      </c>
      <c r="S916" s="25">
        <f>ROUND(('NEW Reference'!L$6*List!$H916)+'NEW Reference'!L$7,0)</f>
        <v>4000</v>
      </c>
      <c r="T916" s="25">
        <f>ROUND(('NEW Reference'!M$6*List!$H916)+'NEW Reference'!M$7,0)</f>
        <v>4777</v>
      </c>
      <c r="U916" s="25">
        <f>ROUND(('NEW Reference'!N$6*List!$H916)+'NEW Reference'!N$7,0)</f>
        <v>19276</v>
      </c>
      <c r="V916" s="26">
        <f>ROUND(('NEW Reference'!O$6*List!$H916)+'NEW Reference'!O$7,0)</f>
        <v>717</v>
      </c>
      <c r="W916" s="26">
        <f>ROUND(('NEW Reference'!P$6*List!$H916)+'NEW Reference'!P$7,0)</f>
        <v>1010</v>
      </c>
      <c r="X916" s="26">
        <f>ROUND(('NEW Reference'!Q$6*List!$H916)+'NEW Reference'!Q$7,0)</f>
        <v>505</v>
      </c>
      <c r="Z916" s="3" t="str">
        <f t="shared" si="48"/>
        <v>WORTH, Iowa</v>
      </c>
      <c r="AA916" s="79" t="s">
        <v>1027</v>
      </c>
      <c r="AB916" s="28" t="s">
        <v>91</v>
      </c>
      <c r="AC916" s="30" t="s">
        <v>1162</v>
      </c>
      <c r="AD916" s="31"/>
      <c r="AE916" s="20">
        <f t="shared" si="47"/>
        <v>0.78439999999999999</v>
      </c>
    </row>
    <row r="917" spans="1:31">
      <c r="A917" s="83">
        <v>16980</v>
      </c>
      <c r="B917" s="83">
        <v>19197</v>
      </c>
      <c r="C917" s="85">
        <v>99916</v>
      </c>
      <c r="D917" s="78" t="s">
        <v>123</v>
      </c>
      <c r="E917" s="79" t="s">
        <v>1205</v>
      </c>
      <c r="F917" s="34" t="s">
        <v>1162</v>
      </c>
      <c r="G917" s="24" t="s">
        <v>97</v>
      </c>
      <c r="H917" s="80">
        <f t="shared" si="46"/>
        <v>0.78439999999999999</v>
      </c>
      <c r="I917" s="25">
        <f>ROUND(('NEW Reference'!B$6*List!$H917)+'NEW Reference'!B$7,0)</f>
        <v>1104</v>
      </c>
      <c r="J917" s="25">
        <f>ROUND(('NEW Reference'!C$6*List!$H917)+'NEW Reference'!C$7,0)</f>
        <v>1646</v>
      </c>
      <c r="K917" s="25">
        <f>ROUND(('NEW Reference'!D$6*List!$H917)+'NEW Reference'!D$7,0)</f>
        <v>1973</v>
      </c>
      <c r="L917" s="25">
        <f>ROUND(('NEW Reference'!E$6*List!$H917)+'NEW Reference'!E$7,0)</f>
        <v>2439</v>
      </c>
      <c r="M917" s="25">
        <f>ROUND(('NEW Reference'!F$6*List!$H917)+'NEW Reference'!F$7,0)</f>
        <v>2541</v>
      </c>
      <c r="N917" s="25">
        <f>ROUND(('NEW Reference'!G$6*List!$H917)+'NEW Reference'!G$7,0)</f>
        <v>2876</v>
      </c>
      <c r="O917" s="25">
        <f>ROUND(('NEW Reference'!H$6*List!$H917)+'NEW Reference'!H$7,0)</f>
        <v>2986</v>
      </c>
      <c r="P917" s="25">
        <f>ROUND(('NEW Reference'!I$6*List!$H917)+'NEW Reference'!I$7,0)</f>
        <v>3103</v>
      </c>
      <c r="Q917" s="25">
        <f>ROUND(('NEW Reference'!J$6*List!$H917)+'NEW Reference'!J$7,0)</f>
        <v>3594</v>
      </c>
      <c r="R917" s="25">
        <f>ROUND(('NEW Reference'!K$6*List!$H917)+'NEW Reference'!K$7,0)</f>
        <v>3707</v>
      </c>
      <c r="S917" s="25">
        <f>ROUND(('NEW Reference'!L$6*List!$H917)+'NEW Reference'!L$7,0)</f>
        <v>4000</v>
      </c>
      <c r="T917" s="25">
        <f>ROUND(('NEW Reference'!M$6*List!$H917)+'NEW Reference'!M$7,0)</f>
        <v>4777</v>
      </c>
      <c r="U917" s="25">
        <f>ROUND(('NEW Reference'!N$6*List!$H917)+'NEW Reference'!N$7,0)</f>
        <v>19276</v>
      </c>
      <c r="V917" s="26">
        <f>ROUND(('NEW Reference'!O$6*List!$H917)+'NEW Reference'!O$7,0)</f>
        <v>717</v>
      </c>
      <c r="W917" s="26">
        <f>ROUND(('NEW Reference'!P$6*List!$H917)+'NEW Reference'!P$7,0)</f>
        <v>1010</v>
      </c>
      <c r="X917" s="26">
        <f>ROUND(('NEW Reference'!Q$6*List!$H917)+'NEW Reference'!Q$7,0)</f>
        <v>505</v>
      </c>
      <c r="Z917" s="3" t="str">
        <f t="shared" si="48"/>
        <v>WRIGHT, Iowa</v>
      </c>
      <c r="AA917" s="79" t="s">
        <v>1205</v>
      </c>
      <c r="AB917" s="28" t="s">
        <v>91</v>
      </c>
      <c r="AC917" s="23" t="s">
        <v>1162</v>
      </c>
      <c r="AD917" s="29"/>
      <c r="AE917" s="20">
        <f t="shared" si="47"/>
        <v>0.78439999999999999</v>
      </c>
    </row>
    <row r="918" spans="1:31">
      <c r="A918" s="83">
        <v>16999</v>
      </c>
      <c r="B918" s="83">
        <v>19990</v>
      </c>
      <c r="C918" s="85">
        <v>99916</v>
      </c>
      <c r="D918" s="78" t="s">
        <v>123</v>
      </c>
      <c r="E918" s="79" t="s">
        <v>236</v>
      </c>
      <c r="F918" s="34" t="s">
        <v>1162</v>
      </c>
      <c r="G918" s="24" t="s">
        <v>97</v>
      </c>
      <c r="H918" s="80">
        <f t="shared" si="46"/>
        <v>0.78439999999999999</v>
      </c>
      <c r="I918" s="25">
        <f>ROUND(('NEW Reference'!B$6*List!$H918)+'NEW Reference'!B$7,0)</f>
        <v>1104</v>
      </c>
      <c r="J918" s="25">
        <f>ROUND(('NEW Reference'!C$6*List!$H918)+'NEW Reference'!C$7,0)</f>
        <v>1646</v>
      </c>
      <c r="K918" s="25">
        <f>ROUND(('NEW Reference'!D$6*List!$H918)+'NEW Reference'!D$7,0)</f>
        <v>1973</v>
      </c>
      <c r="L918" s="25">
        <f>ROUND(('NEW Reference'!E$6*List!$H918)+'NEW Reference'!E$7,0)</f>
        <v>2439</v>
      </c>
      <c r="M918" s="25">
        <f>ROUND(('NEW Reference'!F$6*List!$H918)+'NEW Reference'!F$7,0)</f>
        <v>2541</v>
      </c>
      <c r="N918" s="25">
        <f>ROUND(('NEW Reference'!G$6*List!$H918)+'NEW Reference'!G$7,0)</f>
        <v>2876</v>
      </c>
      <c r="O918" s="25">
        <f>ROUND(('NEW Reference'!H$6*List!$H918)+'NEW Reference'!H$7,0)</f>
        <v>2986</v>
      </c>
      <c r="P918" s="25">
        <f>ROUND(('NEW Reference'!I$6*List!$H918)+'NEW Reference'!I$7,0)</f>
        <v>3103</v>
      </c>
      <c r="Q918" s="25">
        <f>ROUND(('NEW Reference'!J$6*List!$H918)+'NEW Reference'!J$7,0)</f>
        <v>3594</v>
      </c>
      <c r="R918" s="25">
        <f>ROUND(('NEW Reference'!K$6*List!$H918)+'NEW Reference'!K$7,0)</f>
        <v>3707</v>
      </c>
      <c r="S918" s="25">
        <f>ROUND(('NEW Reference'!L$6*List!$H918)+'NEW Reference'!L$7,0)</f>
        <v>4000</v>
      </c>
      <c r="T918" s="25">
        <f>ROUND(('NEW Reference'!M$6*List!$H918)+'NEW Reference'!M$7,0)</f>
        <v>4777</v>
      </c>
      <c r="U918" s="25">
        <f>ROUND(('NEW Reference'!N$6*List!$H918)+'NEW Reference'!N$7,0)</f>
        <v>19276</v>
      </c>
      <c r="V918" s="26">
        <f>ROUND(('NEW Reference'!O$6*List!$H918)+'NEW Reference'!O$7,0)</f>
        <v>717</v>
      </c>
      <c r="W918" s="26">
        <f>ROUND(('NEW Reference'!P$6*List!$H918)+'NEW Reference'!P$7,0)</f>
        <v>1010</v>
      </c>
      <c r="X918" s="26">
        <f>ROUND(('NEW Reference'!Q$6*List!$H918)+'NEW Reference'!Q$7,0)</f>
        <v>505</v>
      </c>
      <c r="Z918" s="3" t="str">
        <f t="shared" si="48"/>
        <v>STATEWIDE, Iowa</v>
      </c>
      <c r="AA918" s="79" t="s">
        <v>236</v>
      </c>
      <c r="AB918" s="28" t="s">
        <v>91</v>
      </c>
      <c r="AC918" s="23" t="s">
        <v>1162</v>
      </c>
      <c r="AD918" s="29"/>
      <c r="AE918" s="20">
        <f t="shared" si="47"/>
        <v>0.78439999999999999</v>
      </c>
    </row>
    <row r="919" spans="1:31">
      <c r="A919" s="83">
        <v>17000</v>
      </c>
      <c r="B919" s="83">
        <v>20001</v>
      </c>
      <c r="C919" s="85">
        <v>99917</v>
      </c>
      <c r="D919" s="78" t="s">
        <v>125</v>
      </c>
      <c r="E919" s="79" t="s">
        <v>1122</v>
      </c>
      <c r="F919" s="34" t="s">
        <v>1206</v>
      </c>
      <c r="G919" s="24" t="s">
        <v>97</v>
      </c>
      <c r="H919" s="80">
        <f t="shared" si="46"/>
        <v>0.81659999999999999</v>
      </c>
      <c r="I919" s="25">
        <f>ROUND(('NEW Reference'!B$6*List!$H919)+'NEW Reference'!B$7,0)</f>
        <v>1136</v>
      </c>
      <c r="J919" s="25">
        <f>ROUND(('NEW Reference'!C$6*List!$H919)+'NEW Reference'!C$7,0)</f>
        <v>1694</v>
      </c>
      <c r="K919" s="25">
        <f>ROUND(('NEW Reference'!D$6*List!$H919)+'NEW Reference'!D$7,0)</f>
        <v>2029</v>
      </c>
      <c r="L919" s="25">
        <f>ROUND(('NEW Reference'!E$6*List!$H919)+'NEW Reference'!E$7,0)</f>
        <v>2509</v>
      </c>
      <c r="M919" s="25">
        <f>ROUND(('NEW Reference'!F$6*List!$H919)+'NEW Reference'!F$7,0)</f>
        <v>2614</v>
      </c>
      <c r="N919" s="25">
        <f>ROUND(('NEW Reference'!G$6*List!$H919)+'NEW Reference'!G$7,0)</f>
        <v>2959</v>
      </c>
      <c r="O919" s="25">
        <f>ROUND(('NEW Reference'!H$6*List!$H919)+'NEW Reference'!H$7,0)</f>
        <v>3072</v>
      </c>
      <c r="P919" s="25">
        <f>ROUND(('NEW Reference'!I$6*List!$H919)+'NEW Reference'!I$7,0)</f>
        <v>3192</v>
      </c>
      <c r="Q919" s="25">
        <f>ROUND(('NEW Reference'!J$6*List!$H919)+'NEW Reference'!J$7,0)</f>
        <v>3697</v>
      </c>
      <c r="R919" s="25">
        <f>ROUND(('NEW Reference'!K$6*List!$H919)+'NEW Reference'!K$7,0)</f>
        <v>3813</v>
      </c>
      <c r="S919" s="25">
        <f>ROUND(('NEW Reference'!L$6*List!$H919)+'NEW Reference'!L$7,0)</f>
        <v>4115</v>
      </c>
      <c r="T919" s="25">
        <f>ROUND(('NEW Reference'!M$6*List!$H919)+'NEW Reference'!M$7,0)</f>
        <v>4915</v>
      </c>
      <c r="U919" s="25">
        <f>ROUND(('NEW Reference'!N$6*List!$H919)+'NEW Reference'!N$7,0)</f>
        <v>19830</v>
      </c>
      <c r="V919" s="26">
        <f>ROUND(('NEW Reference'!O$6*List!$H919)+'NEW Reference'!O$7,0)</f>
        <v>737</v>
      </c>
      <c r="W919" s="26">
        <f>ROUND(('NEW Reference'!P$6*List!$H919)+'NEW Reference'!P$7,0)</f>
        <v>1039</v>
      </c>
      <c r="X919" s="26">
        <f>ROUND(('NEW Reference'!Q$6*List!$H919)+'NEW Reference'!Q$7,0)</f>
        <v>519</v>
      </c>
      <c r="Z919" s="3" t="str">
        <f t="shared" si="48"/>
        <v>ALLEN, Kansas</v>
      </c>
      <c r="AA919" s="79" t="s">
        <v>1122</v>
      </c>
      <c r="AB919" s="28" t="s">
        <v>91</v>
      </c>
      <c r="AC919" s="30" t="s">
        <v>1206</v>
      </c>
      <c r="AD919" s="31"/>
      <c r="AE919" s="20">
        <f t="shared" si="47"/>
        <v>0.81659999999999999</v>
      </c>
    </row>
    <row r="920" spans="1:31">
      <c r="A920" s="83">
        <v>17010</v>
      </c>
      <c r="B920" s="83">
        <v>20003</v>
      </c>
      <c r="C920" s="85">
        <v>99917</v>
      </c>
      <c r="D920" s="78" t="s">
        <v>125</v>
      </c>
      <c r="E920" s="79" t="s">
        <v>1207</v>
      </c>
      <c r="F920" s="34" t="s">
        <v>1206</v>
      </c>
      <c r="G920" s="24" t="s">
        <v>97</v>
      </c>
      <c r="H920" s="80">
        <f t="shared" si="46"/>
        <v>0.81659999999999999</v>
      </c>
      <c r="I920" s="25">
        <f>ROUND(('NEW Reference'!B$6*List!$H920)+'NEW Reference'!B$7,0)</f>
        <v>1136</v>
      </c>
      <c r="J920" s="25">
        <f>ROUND(('NEW Reference'!C$6*List!$H920)+'NEW Reference'!C$7,0)</f>
        <v>1694</v>
      </c>
      <c r="K920" s="25">
        <f>ROUND(('NEW Reference'!D$6*List!$H920)+'NEW Reference'!D$7,0)</f>
        <v>2029</v>
      </c>
      <c r="L920" s="25">
        <f>ROUND(('NEW Reference'!E$6*List!$H920)+'NEW Reference'!E$7,0)</f>
        <v>2509</v>
      </c>
      <c r="M920" s="25">
        <f>ROUND(('NEW Reference'!F$6*List!$H920)+'NEW Reference'!F$7,0)</f>
        <v>2614</v>
      </c>
      <c r="N920" s="25">
        <f>ROUND(('NEW Reference'!G$6*List!$H920)+'NEW Reference'!G$7,0)</f>
        <v>2959</v>
      </c>
      <c r="O920" s="25">
        <f>ROUND(('NEW Reference'!H$6*List!$H920)+'NEW Reference'!H$7,0)</f>
        <v>3072</v>
      </c>
      <c r="P920" s="25">
        <f>ROUND(('NEW Reference'!I$6*List!$H920)+'NEW Reference'!I$7,0)</f>
        <v>3192</v>
      </c>
      <c r="Q920" s="25">
        <f>ROUND(('NEW Reference'!J$6*List!$H920)+'NEW Reference'!J$7,0)</f>
        <v>3697</v>
      </c>
      <c r="R920" s="25">
        <f>ROUND(('NEW Reference'!K$6*List!$H920)+'NEW Reference'!K$7,0)</f>
        <v>3813</v>
      </c>
      <c r="S920" s="25">
        <f>ROUND(('NEW Reference'!L$6*List!$H920)+'NEW Reference'!L$7,0)</f>
        <v>4115</v>
      </c>
      <c r="T920" s="25">
        <f>ROUND(('NEW Reference'!M$6*List!$H920)+'NEW Reference'!M$7,0)</f>
        <v>4915</v>
      </c>
      <c r="U920" s="25">
        <f>ROUND(('NEW Reference'!N$6*List!$H920)+'NEW Reference'!N$7,0)</f>
        <v>19830</v>
      </c>
      <c r="V920" s="26">
        <f>ROUND(('NEW Reference'!O$6*List!$H920)+'NEW Reference'!O$7,0)</f>
        <v>737</v>
      </c>
      <c r="W920" s="26">
        <f>ROUND(('NEW Reference'!P$6*List!$H920)+'NEW Reference'!P$7,0)</f>
        <v>1039</v>
      </c>
      <c r="X920" s="26">
        <f>ROUND(('NEW Reference'!Q$6*List!$H920)+'NEW Reference'!Q$7,0)</f>
        <v>519</v>
      </c>
      <c r="Z920" s="3" t="str">
        <f t="shared" si="48"/>
        <v>ANDERSON, Kansas</v>
      </c>
      <c r="AA920" s="79" t="s">
        <v>1207</v>
      </c>
      <c r="AB920" s="28" t="s">
        <v>91</v>
      </c>
      <c r="AC920" s="30" t="s">
        <v>1206</v>
      </c>
      <c r="AD920" s="31"/>
      <c r="AE920" s="20">
        <f t="shared" si="47"/>
        <v>0.81659999999999999</v>
      </c>
    </row>
    <row r="921" spans="1:31">
      <c r="A921" s="83">
        <v>17020</v>
      </c>
      <c r="B921" s="83">
        <v>20005</v>
      </c>
      <c r="C921" s="85">
        <v>99917</v>
      </c>
      <c r="D921" s="78" t="s">
        <v>125</v>
      </c>
      <c r="E921" s="79" t="s">
        <v>1208</v>
      </c>
      <c r="F921" s="34" t="s">
        <v>1206</v>
      </c>
      <c r="G921" s="24" t="s">
        <v>97</v>
      </c>
      <c r="H921" s="80">
        <f t="shared" si="46"/>
        <v>0.81659999999999999</v>
      </c>
      <c r="I921" s="25">
        <f>ROUND(('NEW Reference'!B$6*List!$H921)+'NEW Reference'!B$7,0)</f>
        <v>1136</v>
      </c>
      <c r="J921" s="25">
        <f>ROUND(('NEW Reference'!C$6*List!$H921)+'NEW Reference'!C$7,0)</f>
        <v>1694</v>
      </c>
      <c r="K921" s="25">
        <f>ROUND(('NEW Reference'!D$6*List!$H921)+'NEW Reference'!D$7,0)</f>
        <v>2029</v>
      </c>
      <c r="L921" s="25">
        <f>ROUND(('NEW Reference'!E$6*List!$H921)+'NEW Reference'!E$7,0)</f>
        <v>2509</v>
      </c>
      <c r="M921" s="25">
        <f>ROUND(('NEW Reference'!F$6*List!$H921)+'NEW Reference'!F$7,0)</f>
        <v>2614</v>
      </c>
      <c r="N921" s="25">
        <f>ROUND(('NEW Reference'!G$6*List!$H921)+'NEW Reference'!G$7,0)</f>
        <v>2959</v>
      </c>
      <c r="O921" s="25">
        <f>ROUND(('NEW Reference'!H$6*List!$H921)+'NEW Reference'!H$7,0)</f>
        <v>3072</v>
      </c>
      <c r="P921" s="25">
        <f>ROUND(('NEW Reference'!I$6*List!$H921)+'NEW Reference'!I$7,0)</f>
        <v>3192</v>
      </c>
      <c r="Q921" s="25">
        <f>ROUND(('NEW Reference'!J$6*List!$H921)+'NEW Reference'!J$7,0)</f>
        <v>3697</v>
      </c>
      <c r="R921" s="25">
        <f>ROUND(('NEW Reference'!K$6*List!$H921)+'NEW Reference'!K$7,0)</f>
        <v>3813</v>
      </c>
      <c r="S921" s="25">
        <f>ROUND(('NEW Reference'!L$6*List!$H921)+'NEW Reference'!L$7,0)</f>
        <v>4115</v>
      </c>
      <c r="T921" s="25">
        <f>ROUND(('NEW Reference'!M$6*List!$H921)+'NEW Reference'!M$7,0)</f>
        <v>4915</v>
      </c>
      <c r="U921" s="25">
        <f>ROUND(('NEW Reference'!N$6*List!$H921)+'NEW Reference'!N$7,0)</f>
        <v>19830</v>
      </c>
      <c r="V921" s="26">
        <f>ROUND(('NEW Reference'!O$6*List!$H921)+'NEW Reference'!O$7,0)</f>
        <v>737</v>
      </c>
      <c r="W921" s="26">
        <f>ROUND(('NEW Reference'!P$6*List!$H921)+'NEW Reference'!P$7,0)</f>
        <v>1039</v>
      </c>
      <c r="X921" s="26">
        <f>ROUND(('NEW Reference'!Q$6*List!$H921)+'NEW Reference'!Q$7,0)</f>
        <v>519</v>
      </c>
      <c r="Z921" s="3" t="str">
        <f t="shared" si="48"/>
        <v>ATCHISON, Kansas</v>
      </c>
      <c r="AA921" s="79" t="s">
        <v>1208</v>
      </c>
      <c r="AB921" s="28" t="s">
        <v>91</v>
      </c>
      <c r="AC921" s="30" t="s">
        <v>1206</v>
      </c>
      <c r="AD921" s="31"/>
      <c r="AE921" s="20">
        <f t="shared" si="47"/>
        <v>0.81659999999999999</v>
      </c>
    </row>
    <row r="922" spans="1:31">
      <c r="A922" s="83">
        <v>17030</v>
      </c>
      <c r="B922" s="83">
        <v>20007</v>
      </c>
      <c r="C922" s="85">
        <v>99917</v>
      </c>
      <c r="D922" s="78" t="s">
        <v>125</v>
      </c>
      <c r="E922" s="79" t="s">
        <v>1209</v>
      </c>
      <c r="F922" s="34" t="s">
        <v>1206</v>
      </c>
      <c r="G922" s="24" t="s">
        <v>97</v>
      </c>
      <c r="H922" s="80">
        <f t="shared" si="46"/>
        <v>0.81659999999999999</v>
      </c>
      <c r="I922" s="25">
        <f>ROUND(('NEW Reference'!B$6*List!$H922)+'NEW Reference'!B$7,0)</f>
        <v>1136</v>
      </c>
      <c r="J922" s="25">
        <f>ROUND(('NEW Reference'!C$6*List!$H922)+'NEW Reference'!C$7,0)</f>
        <v>1694</v>
      </c>
      <c r="K922" s="25">
        <f>ROUND(('NEW Reference'!D$6*List!$H922)+'NEW Reference'!D$7,0)</f>
        <v>2029</v>
      </c>
      <c r="L922" s="25">
        <f>ROUND(('NEW Reference'!E$6*List!$H922)+'NEW Reference'!E$7,0)</f>
        <v>2509</v>
      </c>
      <c r="M922" s="25">
        <f>ROUND(('NEW Reference'!F$6*List!$H922)+'NEW Reference'!F$7,0)</f>
        <v>2614</v>
      </c>
      <c r="N922" s="25">
        <f>ROUND(('NEW Reference'!G$6*List!$H922)+'NEW Reference'!G$7,0)</f>
        <v>2959</v>
      </c>
      <c r="O922" s="25">
        <f>ROUND(('NEW Reference'!H$6*List!$H922)+'NEW Reference'!H$7,0)</f>
        <v>3072</v>
      </c>
      <c r="P922" s="25">
        <f>ROUND(('NEW Reference'!I$6*List!$H922)+'NEW Reference'!I$7,0)</f>
        <v>3192</v>
      </c>
      <c r="Q922" s="25">
        <f>ROUND(('NEW Reference'!J$6*List!$H922)+'NEW Reference'!J$7,0)</f>
        <v>3697</v>
      </c>
      <c r="R922" s="25">
        <f>ROUND(('NEW Reference'!K$6*List!$H922)+'NEW Reference'!K$7,0)</f>
        <v>3813</v>
      </c>
      <c r="S922" s="25">
        <f>ROUND(('NEW Reference'!L$6*List!$H922)+'NEW Reference'!L$7,0)</f>
        <v>4115</v>
      </c>
      <c r="T922" s="25">
        <f>ROUND(('NEW Reference'!M$6*List!$H922)+'NEW Reference'!M$7,0)</f>
        <v>4915</v>
      </c>
      <c r="U922" s="25">
        <f>ROUND(('NEW Reference'!N$6*List!$H922)+'NEW Reference'!N$7,0)</f>
        <v>19830</v>
      </c>
      <c r="V922" s="26">
        <f>ROUND(('NEW Reference'!O$6*List!$H922)+'NEW Reference'!O$7,0)</f>
        <v>737</v>
      </c>
      <c r="W922" s="26">
        <f>ROUND(('NEW Reference'!P$6*List!$H922)+'NEW Reference'!P$7,0)</f>
        <v>1039</v>
      </c>
      <c r="X922" s="26">
        <f>ROUND(('NEW Reference'!Q$6*List!$H922)+'NEW Reference'!Q$7,0)</f>
        <v>519</v>
      </c>
      <c r="Z922" s="3" t="str">
        <f t="shared" si="48"/>
        <v>BARBER, Kansas</v>
      </c>
      <c r="AA922" s="79" t="s">
        <v>1209</v>
      </c>
      <c r="AB922" s="28" t="s">
        <v>91</v>
      </c>
      <c r="AC922" s="30" t="s">
        <v>1206</v>
      </c>
      <c r="AD922" s="31"/>
      <c r="AE922" s="20">
        <f t="shared" si="47"/>
        <v>0.81659999999999999</v>
      </c>
    </row>
    <row r="923" spans="1:31">
      <c r="A923" s="83">
        <v>17040</v>
      </c>
      <c r="B923" s="83">
        <v>20009</v>
      </c>
      <c r="C923" s="85">
        <v>99917</v>
      </c>
      <c r="D923" s="78" t="s">
        <v>125</v>
      </c>
      <c r="E923" s="79" t="s">
        <v>1210</v>
      </c>
      <c r="F923" s="34" t="s">
        <v>1206</v>
      </c>
      <c r="G923" s="24" t="s">
        <v>97</v>
      </c>
      <c r="H923" s="80">
        <f t="shared" si="46"/>
        <v>0.81659999999999999</v>
      </c>
      <c r="I923" s="25">
        <f>ROUND(('NEW Reference'!B$6*List!$H923)+'NEW Reference'!B$7,0)</f>
        <v>1136</v>
      </c>
      <c r="J923" s="25">
        <f>ROUND(('NEW Reference'!C$6*List!$H923)+'NEW Reference'!C$7,0)</f>
        <v>1694</v>
      </c>
      <c r="K923" s="25">
        <f>ROUND(('NEW Reference'!D$6*List!$H923)+'NEW Reference'!D$7,0)</f>
        <v>2029</v>
      </c>
      <c r="L923" s="25">
        <f>ROUND(('NEW Reference'!E$6*List!$H923)+'NEW Reference'!E$7,0)</f>
        <v>2509</v>
      </c>
      <c r="M923" s="25">
        <f>ROUND(('NEW Reference'!F$6*List!$H923)+'NEW Reference'!F$7,0)</f>
        <v>2614</v>
      </c>
      <c r="N923" s="25">
        <f>ROUND(('NEW Reference'!G$6*List!$H923)+'NEW Reference'!G$7,0)</f>
        <v>2959</v>
      </c>
      <c r="O923" s="25">
        <f>ROUND(('NEW Reference'!H$6*List!$H923)+'NEW Reference'!H$7,0)</f>
        <v>3072</v>
      </c>
      <c r="P923" s="25">
        <f>ROUND(('NEW Reference'!I$6*List!$H923)+'NEW Reference'!I$7,0)</f>
        <v>3192</v>
      </c>
      <c r="Q923" s="25">
        <f>ROUND(('NEW Reference'!J$6*List!$H923)+'NEW Reference'!J$7,0)</f>
        <v>3697</v>
      </c>
      <c r="R923" s="25">
        <f>ROUND(('NEW Reference'!K$6*List!$H923)+'NEW Reference'!K$7,0)</f>
        <v>3813</v>
      </c>
      <c r="S923" s="25">
        <f>ROUND(('NEW Reference'!L$6*List!$H923)+'NEW Reference'!L$7,0)</f>
        <v>4115</v>
      </c>
      <c r="T923" s="25">
        <f>ROUND(('NEW Reference'!M$6*List!$H923)+'NEW Reference'!M$7,0)</f>
        <v>4915</v>
      </c>
      <c r="U923" s="25">
        <f>ROUND(('NEW Reference'!N$6*List!$H923)+'NEW Reference'!N$7,0)</f>
        <v>19830</v>
      </c>
      <c r="V923" s="26">
        <f>ROUND(('NEW Reference'!O$6*List!$H923)+'NEW Reference'!O$7,0)</f>
        <v>737</v>
      </c>
      <c r="W923" s="26">
        <f>ROUND(('NEW Reference'!P$6*List!$H923)+'NEW Reference'!P$7,0)</f>
        <v>1039</v>
      </c>
      <c r="X923" s="26">
        <f>ROUND(('NEW Reference'!Q$6*List!$H923)+'NEW Reference'!Q$7,0)</f>
        <v>519</v>
      </c>
      <c r="Z923" s="3" t="str">
        <f t="shared" si="48"/>
        <v>BARTON, Kansas</v>
      </c>
      <c r="AA923" s="79" t="s">
        <v>1210</v>
      </c>
      <c r="AB923" s="28" t="s">
        <v>91</v>
      </c>
      <c r="AC923" s="23" t="s">
        <v>1206</v>
      </c>
      <c r="AD923" s="29"/>
      <c r="AE923" s="20">
        <f t="shared" si="47"/>
        <v>0.81659999999999999</v>
      </c>
    </row>
    <row r="924" spans="1:31">
      <c r="A924" s="83">
        <v>17050</v>
      </c>
      <c r="B924" s="83">
        <v>20011</v>
      </c>
      <c r="C924" s="85">
        <v>99917</v>
      </c>
      <c r="D924" s="78" t="s">
        <v>125</v>
      </c>
      <c r="E924" s="79" t="s">
        <v>1211</v>
      </c>
      <c r="F924" s="34" t="s">
        <v>1206</v>
      </c>
      <c r="G924" s="24" t="s">
        <v>97</v>
      </c>
      <c r="H924" s="80">
        <f t="shared" si="46"/>
        <v>0.81659999999999999</v>
      </c>
      <c r="I924" s="25">
        <f>ROUND(('NEW Reference'!B$6*List!$H924)+'NEW Reference'!B$7,0)</f>
        <v>1136</v>
      </c>
      <c r="J924" s="25">
        <f>ROUND(('NEW Reference'!C$6*List!$H924)+'NEW Reference'!C$7,0)</f>
        <v>1694</v>
      </c>
      <c r="K924" s="25">
        <f>ROUND(('NEW Reference'!D$6*List!$H924)+'NEW Reference'!D$7,0)</f>
        <v>2029</v>
      </c>
      <c r="L924" s="25">
        <f>ROUND(('NEW Reference'!E$6*List!$H924)+'NEW Reference'!E$7,0)</f>
        <v>2509</v>
      </c>
      <c r="M924" s="25">
        <f>ROUND(('NEW Reference'!F$6*List!$H924)+'NEW Reference'!F$7,0)</f>
        <v>2614</v>
      </c>
      <c r="N924" s="25">
        <f>ROUND(('NEW Reference'!G$6*List!$H924)+'NEW Reference'!G$7,0)</f>
        <v>2959</v>
      </c>
      <c r="O924" s="25">
        <f>ROUND(('NEW Reference'!H$6*List!$H924)+'NEW Reference'!H$7,0)</f>
        <v>3072</v>
      </c>
      <c r="P924" s="25">
        <f>ROUND(('NEW Reference'!I$6*List!$H924)+'NEW Reference'!I$7,0)</f>
        <v>3192</v>
      </c>
      <c r="Q924" s="25">
        <f>ROUND(('NEW Reference'!J$6*List!$H924)+'NEW Reference'!J$7,0)</f>
        <v>3697</v>
      </c>
      <c r="R924" s="25">
        <f>ROUND(('NEW Reference'!K$6*List!$H924)+'NEW Reference'!K$7,0)</f>
        <v>3813</v>
      </c>
      <c r="S924" s="25">
        <f>ROUND(('NEW Reference'!L$6*List!$H924)+'NEW Reference'!L$7,0)</f>
        <v>4115</v>
      </c>
      <c r="T924" s="25">
        <f>ROUND(('NEW Reference'!M$6*List!$H924)+'NEW Reference'!M$7,0)</f>
        <v>4915</v>
      </c>
      <c r="U924" s="25">
        <f>ROUND(('NEW Reference'!N$6*List!$H924)+'NEW Reference'!N$7,0)</f>
        <v>19830</v>
      </c>
      <c r="V924" s="26">
        <f>ROUND(('NEW Reference'!O$6*List!$H924)+'NEW Reference'!O$7,0)</f>
        <v>737</v>
      </c>
      <c r="W924" s="26">
        <f>ROUND(('NEW Reference'!P$6*List!$H924)+'NEW Reference'!P$7,0)</f>
        <v>1039</v>
      </c>
      <c r="X924" s="26">
        <f>ROUND(('NEW Reference'!Q$6*List!$H924)+'NEW Reference'!Q$7,0)</f>
        <v>519</v>
      </c>
      <c r="Z924" s="3" t="str">
        <f t="shared" si="48"/>
        <v>BOURBON, Kansas</v>
      </c>
      <c r="AA924" s="79" t="s">
        <v>1211</v>
      </c>
      <c r="AB924" s="28" t="s">
        <v>91</v>
      </c>
      <c r="AC924" s="30" t="s">
        <v>1206</v>
      </c>
      <c r="AD924" s="31"/>
      <c r="AE924" s="20">
        <f t="shared" si="47"/>
        <v>0.81659999999999999</v>
      </c>
    </row>
    <row r="925" spans="1:31">
      <c r="A925" s="83">
        <v>17060</v>
      </c>
      <c r="B925" s="83">
        <v>20013</v>
      </c>
      <c r="C925" s="85">
        <v>99917</v>
      </c>
      <c r="D925" s="78" t="s">
        <v>125</v>
      </c>
      <c r="E925" s="79" t="s">
        <v>1069</v>
      </c>
      <c r="F925" s="34" t="s">
        <v>1206</v>
      </c>
      <c r="G925" s="24" t="s">
        <v>97</v>
      </c>
      <c r="H925" s="80">
        <f t="shared" si="46"/>
        <v>0.81659999999999999</v>
      </c>
      <c r="I925" s="25">
        <f>ROUND(('NEW Reference'!B$6*List!$H925)+'NEW Reference'!B$7,0)</f>
        <v>1136</v>
      </c>
      <c r="J925" s="25">
        <f>ROUND(('NEW Reference'!C$6*List!$H925)+'NEW Reference'!C$7,0)</f>
        <v>1694</v>
      </c>
      <c r="K925" s="25">
        <f>ROUND(('NEW Reference'!D$6*List!$H925)+'NEW Reference'!D$7,0)</f>
        <v>2029</v>
      </c>
      <c r="L925" s="25">
        <f>ROUND(('NEW Reference'!E$6*List!$H925)+'NEW Reference'!E$7,0)</f>
        <v>2509</v>
      </c>
      <c r="M925" s="25">
        <f>ROUND(('NEW Reference'!F$6*List!$H925)+'NEW Reference'!F$7,0)</f>
        <v>2614</v>
      </c>
      <c r="N925" s="25">
        <f>ROUND(('NEW Reference'!G$6*List!$H925)+'NEW Reference'!G$7,0)</f>
        <v>2959</v>
      </c>
      <c r="O925" s="25">
        <f>ROUND(('NEW Reference'!H$6*List!$H925)+'NEW Reference'!H$7,0)</f>
        <v>3072</v>
      </c>
      <c r="P925" s="25">
        <f>ROUND(('NEW Reference'!I$6*List!$H925)+'NEW Reference'!I$7,0)</f>
        <v>3192</v>
      </c>
      <c r="Q925" s="25">
        <f>ROUND(('NEW Reference'!J$6*List!$H925)+'NEW Reference'!J$7,0)</f>
        <v>3697</v>
      </c>
      <c r="R925" s="25">
        <f>ROUND(('NEW Reference'!K$6*List!$H925)+'NEW Reference'!K$7,0)</f>
        <v>3813</v>
      </c>
      <c r="S925" s="25">
        <f>ROUND(('NEW Reference'!L$6*List!$H925)+'NEW Reference'!L$7,0)</f>
        <v>4115</v>
      </c>
      <c r="T925" s="25">
        <f>ROUND(('NEW Reference'!M$6*List!$H925)+'NEW Reference'!M$7,0)</f>
        <v>4915</v>
      </c>
      <c r="U925" s="25">
        <f>ROUND(('NEW Reference'!N$6*List!$H925)+'NEW Reference'!N$7,0)</f>
        <v>19830</v>
      </c>
      <c r="V925" s="26">
        <f>ROUND(('NEW Reference'!O$6*List!$H925)+'NEW Reference'!O$7,0)</f>
        <v>737</v>
      </c>
      <c r="W925" s="26">
        <f>ROUND(('NEW Reference'!P$6*List!$H925)+'NEW Reference'!P$7,0)</f>
        <v>1039</v>
      </c>
      <c r="X925" s="26">
        <f>ROUND(('NEW Reference'!Q$6*List!$H925)+'NEW Reference'!Q$7,0)</f>
        <v>519</v>
      </c>
      <c r="Z925" s="3" t="str">
        <f t="shared" si="48"/>
        <v>BROWN, Kansas</v>
      </c>
      <c r="AA925" s="79" t="s">
        <v>1069</v>
      </c>
      <c r="AB925" s="28" t="s">
        <v>91</v>
      </c>
      <c r="AC925" s="30" t="s">
        <v>1206</v>
      </c>
      <c r="AD925" s="31"/>
      <c r="AE925" s="20">
        <f t="shared" si="47"/>
        <v>0.81659999999999999</v>
      </c>
    </row>
    <row r="926" spans="1:31">
      <c r="A926" s="83">
        <v>17070</v>
      </c>
      <c r="B926" s="83">
        <v>20015</v>
      </c>
      <c r="C926" s="85">
        <v>48620</v>
      </c>
      <c r="D926" s="78" t="s">
        <v>953</v>
      </c>
      <c r="E926" s="79" t="s">
        <v>106</v>
      </c>
      <c r="F926" s="33" t="s">
        <v>1206</v>
      </c>
      <c r="G926" s="24" t="s">
        <v>90</v>
      </c>
      <c r="H926" s="80">
        <f t="shared" si="46"/>
        <v>0.83799999999999997</v>
      </c>
      <c r="I926" s="25">
        <f>ROUND(('NEW Reference'!B$6*List!$H926)+'NEW Reference'!B$7,0)</f>
        <v>1157</v>
      </c>
      <c r="J926" s="25">
        <f>ROUND(('NEW Reference'!C$6*List!$H926)+'NEW Reference'!C$7,0)</f>
        <v>1725</v>
      </c>
      <c r="K926" s="25">
        <f>ROUND(('NEW Reference'!D$6*List!$H926)+'NEW Reference'!D$7,0)</f>
        <v>2067</v>
      </c>
      <c r="L926" s="25">
        <f>ROUND(('NEW Reference'!E$6*List!$H926)+'NEW Reference'!E$7,0)</f>
        <v>2555</v>
      </c>
      <c r="M926" s="25">
        <f>ROUND(('NEW Reference'!F$6*List!$H926)+'NEW Reference'!F$7,0)</f>
        <v>2662</v>
      </c>
      <c r="N926" s="25">
        <f>ROUND(('NEW Reference'!G$6*List!$H926)+'NEW Reference'!G$7,0)</f>
        <v>3014</v>
      </c>
      <c r="O926" s="25">
        <f>ROUND(('NEW Reference'!H$6*List!$H926)+'NEW Reference'!H$7,0)</f>
        <v>3129</v>
      </c>
      <c r="P926" s="25">
        <f>ROUND(('NEW Reference'!I$6*List!$H926)+'NEW Reference'!I$7,0)</f>
        <v>3252</v>
      </c>
      <c r="Q926" s="25">
        <f>ROUND(('NEW Reference'!J$6*List!$H926)+'NEW Reference'!J$7,0)</f>
        <v>3766</v>
      </c>
      <c r="R926" s="25">
        <f>ROUND(('NEW Reference'!K$6*List!$H926)+'NEW Reference'!K$7,0)</f>
        <v>3884</v>
      </c>
      <c r="S926" s="25">
        <f>ROUND(('NEW Reference'!L$6*List!$H926)+'NEW Reference'!L$7,0)</f>
        <v>4191</v>
      </c>
      <c r="T926" s="25">
        <f>ROUND(('NEW Reference'!M$6*List!$H926)+'NEW Reference'!M$7,0)</f>
        <v>5006</v>
      </c>
      <c r="U926" s="25">
        <f>ROUND(('NEW Reference'!N$6*List!$H926)+'NEW Reference'!N$7,0)</f>
        <v>20198</v>
      </c>
      <c r="V926" s="26">
        <f>ROUND(('NEW Reference'!O$6*List!$H926)+'NEW Reference'!O$7,0)</f>
        <v>751</v>
      </c>
      <c r="W926" s="26">
        <f>ROUND(('NEW Reference'!P$6*List!$H926)+'NEW Reference'!P$7,0)</f>
        <v>1058</v>
      </c>
      <c r="X926" s="26">
        <f>ROUND(('NEW Reference'!Q$6*List!$H926)+'NEW Reference'!Q$7,0)</f>
        <v>529</v>
      </c>
      <c r="Z926" s="3" t="str">
        <f t="shared" si="48"/>
        <v>BUTLER, Kansas</v>
      </c>
      <c r="AA926" s="79" t="s">
        <v>106</v>
      </c>
      <c r="AB926" s="28" t="s">
        <v>91</v>
      </c>
      <c r="AC926" s="30" t="s">
        <v>1206</v>
      </c>
      <c r="AD926" s="31"/>
      <c r="AE926" s="20">
        <f t="shared" si="47"/>
        <v>0.83799999999999997</v>
      </c>
    </row>
    <row r="927" spans="1:31">
      <c r="A927" s="83">
        <v>17080</v>
      </c>
      <c r="B927" s="83">
        <v>20017</v>
      </c>
      <c r="C927" s="85">
        <v>99917</v>
      </c>
      <c r="D927" s="78" t="s">
        <v>125</v>
      </c>
      <c r="E927" s="79" t="s">
        <v>1212</v>
      </c>
      <c r="F927" s="34" t="s">
        <v>1206</v>
      </c>
      <c r="G927" s="24" t="s">
        <v>97</v>
      </c>
      <c r="H927" s="80">
        <f t="shared" si="46"/>
        <v>0.81659999999999999</v>
      </c>
      <c r="I927" s="25">
        <f>ROUND(('NEW Reference'!B$6*List!$H927)+'NEW Reference'!B$7,0)</f>
        <v>1136</v>
      </c>
      <c r="J927" s="25">
        <f>ROUND(('NEW Reference'!C$6*List!$H927)+'NEW Reference'!C$7,0)</f>
        <v>1694</v>
      </c>
      <c r="K927" s="25">
        <f>ROUND(('NEW Reference'!D$6*List!$H927)+'NEW Reference'!D$7,0)</f>
        <v>2029</v>
      </c>
      <c r="L927" s="25">
        <f>ROUND(('NEW Reference'!E$6*List!$H927)+'NEW Reference'!E$7,0)</f>
        <v>2509</v>
      </c>
      <c r="M927" s="25">
        <f>ROUND(('NEW Reference'!F$6*List!$H927)+'NEW Reference'!F$7,0)</f>
        <v>2614</v>
      </c>
      <c r="N927" s="25">
        <f>ROUND(('NEW Reference'!G$6*List!$H927)+'NEW Reference'!G$7,0)</f>
        <v>2959</v>
      </c>
      <c r="O927" s="25">
        <f>ROUND(('NEW Reference'!H$6*List!$H927)+'NEW Reference'!H$7,0)</f>
        <v>3072</v>
      </c>
      <c r="P927" s="25">
        <f>ROUND(('NEW Reference'!I$6*List!$H927)+'NEW Reference'!I$7,0)</f>
        <v>3192</v>
      </c>
      <c r="Q927" s="25">
        <f>ROUND(('NEW Reference'!J$6*List!$H927)+'NEW Reference'!J$7,0)</f>
        <v>3697</v>
      </c>
      <c r="R927" s="25">
        <f>ROUND(('NEW Reference'!K$6*List!$H927)+'NEW Reference'!K$7,0)</f>
        <v>3813</v>
      </c>
      <c r="S927" s="25">
        <f>ROUND(('NEW Reference'!L$6*List!$H927)+'NEW Reference'!L$7,0)</f>
        <v>4115</v>
      </c>
      <c r="T927" s="25">
        <f>ROUND(('NEW Reference'!M$6*List!$H927)+'NEW Reference'!M$7,0)</f>
        <v>4915</v>
      </c>
      <c r="U927" s="25">
        <f>ROUND(('NEW Reference'!N$6*List!$H927)+'NEW Reference'!N$7,0)</f>
        <v>19830</v>
      </c>
      <c r="V927" s="26">
        <f>ROUND(('NEW Reference'!O$6*List!$H927)+'NEW Reference'!O$7,0)</f>
        <v>737</v>
      </c>
      <c r="W927" s="26">
        <f>ROUND(('NEW Reference'!P$6*List!$H927)+'NEW Reference'!P$7,0)</f>
        <v>1039</v>
      </c>
      <c r="X927" s="26">
        <f>ROUND(('NEW Reference'!Q$6*List!$H927)+'NEW Reference'!Q$7,0)</f>
        <v>519</v>
      </c>
      <c r="Z927" s="3" t="str">
        <f t="shared" si="48"/>
        <v>CHASE, Kansas</v>
      </c>
      <c r="AA927" s="79" t="s">
        <v>1212</v>
      </c>
      <c r="AB927" s="28" t="s">
        <v>91</v>
      </c>
      <c r="AC927" s="30" t="s">
        <v>1206</v>
      </c>
      <c r="AD927" s="31"/>
      <c r="AE927" s="20">
        <f t="shared" si="47"/>
        <v>0.81659999999999999</v>
      </c>
    </row>
    <row r="928" spans="1:31">
      <c r="A928" s="83">
        <v>17090</v>
      </c>
      <c r="B928" s="83">
        <v>20019</v>
      </c>
      <c r="C928" s="85">
        <v>99917</v>
      </c>
      <c r="D928" s="78" t="s">
        <v>125</v>
      </c>
      <c r="E928" s="79" t="s">
        <v>1213</v>
      </c>
      <c r="F928" s="34" t="s">
        <v>1206</v>
      </c>
      <c r="G928" s="24" t="s">
        <v>97</v>
      </c>
      <c r="H928" s="80">
        <f t="shared" si="46"/>
        <v>0.81659999999999999</v>
      </c>
      <c r="I928" s="25">
        <f>ROUND(('NEW Reference'!B$6*List!$H928)+'NEW Reference'!B$7,0)</f>
        <v>1136</v>
      </c>
      <c r="J928" s="25">
        <f>ROUND(('NEW Reference'!C$6*List!$H928)+'NEW Reference'!C$7,0)</f>
        <v>1694</v>
      </c>
      <c r="K928" s="25">
        <f>ROUND(('NEW Reference'!D$6*List!$H928)+'NEW Reference'!D$7,0)</f>
        <v>2029</v>
      </c>
      <c r="L928" s="25">
        <f>ROUND(('NEW Reference'!E$6*List!$H928)+'NEW Reference'!E$7,0)</f>
        <v>2509</v>
      </c>
      <c r="M928" s="25">
        <f>ROUND(('NEW Reference'!F$6*List!$H928)+'NEW Reference'!F$7,0)</f>
        <v>2614</v>
      </c>
      <c r="N928" s="25">
        <f>ROUND(('NEW Reference'!G$6*List!$H928)+'NEW Reference'!G$7,0)</f>
        <v>2959</v>
      </c>
      <c r="O928" s="25">
        <f>ROUND(('NEW Reference'!H$6*List!$H928)+'NEW Reference'!H$7,0)</f>
        <v>3072</v>
      </c>
      <c r="P928" s="25">
        <f>ROUND(('NEW Reference'!I$6*List!$H928)+'NEW Reference'!I$7,0)</f>
        <v>3192</v>
      </c>
      <c r="Q928" s="25">
        <f>ROUND(('NEW Reference'!J$6*List!$H928)+'NEW Reference'!J$7,0)</f>
        <v>3697</v>
      </c>
      <c r="R928" s="25">
        <f>ROUND(('NEW Reference'!K$6*List!$H928)+'NEW Reference'!K$7,0)</f>
        <v>3813</v>
      </c>
      <c r="S928" s="25">
        <f>ROUND(('NEW Reference'!L$6*List!$H928)+'NEW Reference'!L$7,0)</f>
        <v>4115</v>
      </c>
      <c r="T928" s="25">
        <f>ROUND(('NEW Reference'!M$6*List!$H928)+'NEW Reference'!M$7,0)</f>
        <v>4915</v>
      </c>
      <c r="U928" s="25">
        <f>ROUND(('NEW Reference'!N$6*List!$H928)+'NEW Reference'!N$7,0)</f>
        <v>19830</v>
      </c>
      <c r="V928" s="26">
        <f>ROUND(('NEW Reference'!O$6*List!$H928)+'NEW Reference'!O$7,0)</f>
        <v>737</v>
      </c>
      <c r="W928" s="26">
        <f>ROUND(('NEW Reference'!P$6*List!$H928)+'NEW Reference'!P$7,0)</f>
        <v>1039</v>
      </c>
      <c r="X928" s="26">
        <f>ROUND(('NEW Reference'!Q$6*List!$H928)+'NEW Reference'!Q$7,0)</f>
        <v>519</v>
      </c>
      <c r="Z928" s="3" t="str">
        <f t="shared" si="48"/>
        <v>CHAUTAUQUA, Kansas</v>
      </c>
      <c r="AA928" s="79" t="s">
        <v>1213</v>
      </c>
      <c r="AB928" s="28" t="s">
        <v>91</v>
      </c>
      <c r="AC928" s="30" t="s">
        <v>1206</v>
      </c>
      <c r="AD928" s="31"/>
      <c r="AE928" s="20">
        <f t="shared" si="47"/>
        <v>0.81659999999999999</v>
      </c>
    </row>
    <row r="929" spans="1:31">
      <c r="A929" s="83">
        <v>17100</v>
      </c>
      <c r="B929" s="83">
        <v>20021</v>
      </c>
      <c r="C929" s="85">
        <v>27900</v>
      </c>
      <c r="D929" s="78" t="s">
        <v>570</v>
      </c>
      <c r="E929" s="79" t="s">
        <v>112</v>
      </c>
      <c r="F929" s="34" t="s">
        <v>1206</v>
      </c>
      <c r="G929" s="24" t="s">
        <v>97</v>
      </c>
      <c r="H929" s="80">
        <f t="shared" si="46"/>
        <v>0.73860000000000003</v>
      </c>
      <c r="I929" s="25">
        <f>ROUND(('NEW Reference'!B$6*List!$H929)+'NEW Reference'!B$7,0)</f>
        <v>1059</v>
      </c>
      <c r="J929" s="25">
        <f>ROUND(('NEW Reference'!C$6*List!$H929)+'NEW Reference'!C$7,0)</f>
        <v>1579</v>
      </c>
      <c r="K929" s="25">
        <f>ROUND(('NEW Reference'!D$6*List!$H929)+'NEW Reference'!D$7,0)</f>
        <v>1892</v>
      </c>
      <c r="L929" s="25">
        <f>ROUND(('NEW Reference'!E$6*List!$H929)+'NEW Reference'!E$7,0)</f>
        <v>2339</v>
      </c>
      <c r="M929" s="25">
        <f>ROUND(('NEW Reference'!F$6*List!$H929)+'NEW Reference'!F$7,0)</f>
        <v>2437</v>
      </c>
      <c r="N929" s="25">
        <f>ROUND(('NEW Reference'!G$6*List!$H929)+'NEW Reference'!G$7,0)</f>
        <v>2758</v>
      </c>
      <c r="O929" s="25">
        <f>ROUND(('NEW Reference'!H$6*List!$H929)+'NEW Reference'!H$7,0)</f>
        <v>2864</v>
      </c>
      <c r="P929" s="25">
        <f>ROUND(('NEW Reference'!I$6*List!$H929)+'NEW Reference'!I$7,0)</f>
        <v>2976</v>
      </c>
      <c r="Q929" s="25">
        <f>ROUND(('NEW Reference'!J$6*List!$H929)+'NEW Reference'!J$7,0)</f>
        <v>3447</v>
      </c>
      <c r="R929" s="25">
        <f>ROUND(('NEW Reference'!K$6*List!$H929)+'NEW Reference'!K$7,0)</f>
        <v>3555</v>
      </c>
      <c r="S929" s="25">
        <f>ROUND(('NEW Reference'!L$6*List!$H929)+'NEW Reference'!L$7,0)</f>
        <v>3836</v>
      </c>
      <c r="T929" s="25">
        <f>ROUND(('NEW Reference'!M$6*List!$H929)+'NEW Reference'!M$7,0)</f>
        <v>4582</v>
      </c>
      <c r="U929" s="25">
        <f>ROUND(('NEW Reference'!N$6*List!$H929)+'NEW Reference'!N$7,0)</f>
        <v>18487</v>
      </c>
      <c r="V929" s="26">
        <f>ROUND(('NEW Reference'!O$6*List!$H929)+'NEW Reference'!O$7,0)</f>
        <v>687</v>
      </c>
      <c r="W929" s="26">
        <f>ROUND(('NEW Reference'!P$6*List!$H929)+'NEW Reference'!P$7,0)</f>
        <v>968</v>
      </c>
      <c r="X929" s="26">
        <f>ROUND(('NEW Reference'!Q$6*List!$H929)+'NEW Reference'!Q$7,0)</f>
        <v>484</v>
      </c>
      <c r="Z929" s="3" t="str">
        <f t="shared" si="48"/>
        <v>CHEROKEE, Kansas</v>
      </c>
      <c r="AA929" s="79" t="s">
        <v>112</v>
      </c>
      <c r="AB929" s="28" t="s">
        <v>91</v>
      </c>
      <c r="AC929" s="30" t="s">
        <v>1206</v>
      </c>
      <c r="AD929" s="31"/>
      <c r="AE929" s="20">
        <f t="shared" si="47"/>
        <v>0.73860000000000003</v>
      </c>
    </row>
    <row r="930" spans="1:31">
      <c r="A930" s="83">
        <v>17110</v>
      </c>
      <c r="B930" s="83">
        <v>20023</v>
      </c>
      <c r="C930" s="85">
        <v>99917</v>
      </c>
      <c r="D930" s="78" t="s">
        <v>125</v>
      </c>
      <c r="E930" s="79" t="s">
        <v>620</v>
      </c>
      <c r="F930" s="34" t="s">
        <v>1206</v>
      </c>
      <c r="G930" s="24" t="s">
        <v>97</v>
      </c>
      <c r="H930" s="80">
        <f t="shared" si="46"/>
        <v>0.81659999999999999</v>
      </c>
      <c r="I930" s="25">
        <f>ROUND(('NEW Reference'!B$6*List!$H930)+'NEW Reference'!B$7,0)</f>
        <v>1136</v>
      </c>
      <c r="J930" s="25">
        <f>ROUND(('NEW Reference'!C$6*List!$H930)+'NEW Reference'!C$7,0)</f>
        <v>1694</v>
      </c>
      <c r="K930" s="25">
        <f>ROUND(('NEW Reference'!D$6*List!$H930)+'NEW Reference'!D$7,0)</f>
        <v>2029</v>
      </c>
      <c r="L930" s="25">
        <f>ROUND(('NEW Reference'!E$6*List!$H930)+'NEW Reference'!E$7,0)</f>
        <v>2509</v>
      </c>
      <c r="M930" s="25">
        <f>ROUND(('NEW Reference'!F$6*List!$H930)+'NEW Reference'!F$7,0)</f>
        <v>2614</v>
      </c>
      <c r="N930" s="25">
        <f>ROUND(('NEW Reference'!G$6*List!$H930)+'NEW Reference'!G$7,0)</f>
        <v>2959</v>
      </c>
      <c r="O930" s="25">
        <f>ROUND(('NEW Reference'!H$6*List!$H930)+'NEW Reference'!H$7,0)</f>
        <v>3072</v>
      </c>
      <c r="P930" s="25">
        <f>ROUND(('NEW Reference'!I$6*List!$H930)+'NEW Reference'!I$7,0)</f>
        <v>3192</v>
      </c>
      <c r="Q930" s="25">
        <f>ROUND(('NEW Reference'!J$6*List!$H930)+'NEW Reference'!J$7,0)</f>
        <v>3697</v>
      </c>
      <c r="R930" s="25">
        <f>ROUND(('NEW Reference'!K$6*List!$H930)+'NEW Reference'!K$7,0)</f>
        <v>3813</v>
      </c>
      <c r="S930" s="25">
        <f>ROUND(('NEW Reference'!L$6*List!$H930)+'NEW Reference'!L$7,0)</f>
        <v>4115</v>
      </c>
      <c r="T930" s="25">
        <f>ROUND(('NEW Reference'!M$6*List!$H930)+'NEW Reference'!M$7,0)</f>
        <v>4915</v>
      </c>
      <c r="U930" s="25">
        <f>ROUND(('NEW Reference'!N$6*List!$H930)+'NEW Reference'!N$7,0)</f>
        <v>19830</v>
      </c>
      <c r="V930" s="26">
        <f>ROUND(('NEW Reference'!O$6*List!$H930)+'NEW Reference'!O$7,0)</f>
        <v>737</v>
      </c>
      <c r="W930" s="26">
        <f>ROUND(('NEW Reference'!P$6*List!$H930)+'NEW Reference'!P$7,0)</f>
        <v>1039</v>
      </c>
      <c r="X930" s="26">
        <f>ROUND(('NEW Reference'!Q$6*List!$H930)+'NEW Reference'!Q$7,0)</f>
        <v>519</v>
      </c>
      <c r="Z930" s="3" t="str">
        <f t="shared" si="48"/>
        <v>CHEYENNE, Kansas</v>
      </c>
      <c r="AA930" s="79" t="s">
        <v>620</v>
      </c>
      <c r="AB930" s="28" t="s">
        <v>91</v>
      </c>
      <c r="AC930" s="30" t="s">
        <v>1206</v>
      </c>
      <c r="AD930" s="31"/>
      <c r="AE930" s="20">
        <f t="shared" si="47"/>
        <v>0.81659999999999999</v>
      </c>
    </row>
    <row r="931" spans="1:31">
      <c r="A931" s="83">
        <v>17120</v>
      </c>
      <c r="B931" s="83">
        <v>20025</v>
      </c>
      <c r="C931" s="85">
        <v>99917</v>
      </c>
      <c r="D931" s="78" t="s">
        <v>125</v>
      </c>
      <c r="E931" s="79" t="s">
        <v>355</v>
      </c>
      <c r="F931" s="34" t="s">
        <v>1206</v>
      </c>
      <c r="G931" s="24" t="s">
        <v>97</v>
      </c>
      <c r="H931" s="80">
        <f t="shared" si="46"/>
        <v>0.81659999999999999</v>
      </c>
      <c r="I931" s="25">
        <f>ROUND(('NEW Reference'!B$6*List!$H931)+'NEW Reference'!B$7,0)</f>
        <v>1136</v>
      </c>
      <c r="J931" s="25">
        <f>ROUND(('NEW Reference'!C$6*List!$H931)+'NEW Reference'!C$7,0)</f>
        <v>1694</v>
      </c>
      <c r="K931" s="25">
        <f>ROUND(('NEW Reference'!D$6*List!$H931)+'NEW Reference'!D$7,0)</f>
        <v>2029</v>
      </c>
      <c r="L931" s="25">
        <f>ROUND(('NEW Reference'!E$6*List!$H931)+'NEW Reference'!E$7,0)</f>
        <v>2509</v>
      </c>
      <c r="M931" s="25">
        <f>ROUND(('NEW Reference'!F$6*List!$H931)+'NEW Reference'!F$7,0)</f>
        <v>2614</v>
      </c>
      <c r="N931" s="25">
        <f>ROUND(('NEW Reference'!G$6*List!$H931)+'NEW Reference'!G$7,0)</f>
        <v>2959</v>
      </c>
      <c r="O931" s="25">
        <f>ROUND(('NEW Reference'!H$6*List!$H931)+'NEW Reference'!H$7,0)</f>
        <v>3072</v>
      </c>
      <c r="P931" s="25">
        <f>ROUND(('NEW Reference'!I$6*List!$H931)+'NEW Reference'!I$7,0)</f>
        <v>3192</v>
      </c>
      <c r="Q931" s="25">
        <f>ROUND(('NEW Reference'!J$6*List!$H931)+'NEW Reference'!J$7,0)</f>
        <v>3697</v>
      </c>
      <c r="R931" s="25">
        <f>ROUND(('NEW Reference'!K$6*List!$H931)+'NEW Reference'!K$7,0)</f>
        <v>3813</v>
      </c>
      <c r="S931" s="25">
        <f>ROUND(('NEW Reference'!L$6*List!$H931)+'NEW Reference'!L$7,0)</f>
        <v>4115</v>
      </c>
      <c r="T931" s="25">
        <f>ROUND(('NEW Reference'!M$6*List!$H931)+'NEW Reference'!M$7,0)</f>
        <v>4915</v>
      </c>
      <c r="U931" s="25">
        <f>ROUND(('NEW Reference'!N$6*List!$H931)+'NEW Reference'!N$7,0)</f>
        <v>19830</v>
      </c>
      <c r="V931" s="26">
        <f>ROUND(('NEW Reference'!O$6*List!$H931)+'NEW Reference'!O$7,0)</f>
        <v>737</v>
      </c>
      <c r="W931" s="26">
        <f>ROUND(('NEW Reference'!P$6*List!$H931)+'NEW Reference'!P$7,0)</f>
        <v>1039</v>
      </c>
      <c r="X931" s="26">
        <f>ROUND(('NEW Reference'!Q$6*List!$H931)+'NEW Reference'!Q$7,0)</f>
        <v>519</v>
      </c>
      <c r="Z931" s="3" t="str">
        <f t="shared" si="48"/>
        <v>CLARK, Kansas</v>
      </c>
      <c r="AA931" s="79" t="s">
        <v>355</v>
      </c>
      <c r="AB931" s="28" t="s">
        <v>91</v>
      </c>
      <c r="AC931" s="30" t="s">
        <v>1206</v>
      </c>
      <c r="AD931" s="31"/>
      <c r="AE931" s="20">
        <f t="shared" si="47"/>
        <v>0.81659999999999999</v>
      </c>
    </row>
    <row r="932" spans="1:31">
      <c r="A932" s="83">
        <v>17130</v>
      </c>
      <c r="B932" s="83">
        <v>20027</v>
      </c>
      <c r="C932" s="85">
        <v>99917</v>
      </c>
      <c r="D932" s="78" t="s">
        <v>125</v>
      </c>
      <c r="E932" s="79" t="s">
        <v>120</v>
      </c>
      <c r="F932" s="34" t="s">
        <v>1206</v>
      </c>
      <c r="G932" s="24" t="s">
        <v>97</v>
      </c>
      <c r="H932" s="80">
        <f t="shared" si="46"/>
        <v>0.81659999999999999</v>
      </c>
      <c r="I932" s="25">
        <f>ROUND(('NEW Reference'!B$6*List!$H932)+'NEW Reference'!B$7,0)</f>
        <v>1136</v>
      </c>
      <c r="J932" s="25">
        <f>ROUND(('NEW Reference'!C$6*List!$H932)+'NEW Reference'!C$7,0)</f>
        <v>1694</v>
      </c>
      <c r="K932" s="25">
        <f>ROUND(('NEW Reference'!D$6*List!$H932)+'NEW Reference'!D$7,0)</f>
        <v>2029</v>
      </c>
      <c r="L932" s="25">
        <f>ROUND(('NEW Reference'!E$6*List!$H932)+'NEW Reference'!E$7,0)</f>
        <v>2509</v>
      </c>
      <c r="M932" s="25">
        <f>ROUND(('NEW Reference'!F$6*List!$H932)+'NEW Reference'!F$7,0)</f>
        <v>2614</v>
      </c>
      <c r="N932" s="25">
        <f>ROUND(('NEW Reference'!G$6*List!$H932)+'NEW Reference'!G$7,0)</f>
        <v>2959</v>
      </c>
      <c r="O932" s="25">
        <f>ROUND(('NEW Reference'!H$6*List!$H932)+'NEW Reference'!H$7,0)</f>
        <v>3072</v>
      </c>
      <c r="P932" s="25">
        <f>ROUND(('NEW Reference'!I$6*List!$H932)+'NEW Reference'!I$7,0)</f>
        <v>3192</v>
      </c>
      <c r="Q932" s="25">
        <f>ROUND(('NEW Reference'!J$6*List!$H932)+'NEW Reference'!J$7,0)</f>
        <v>3697</v>
      </c>
      <c r="R932" s="25">
        <f>ROUND(('NEW Reference'!K$6*List!$H932)+'NEW Reference'!K$7,0)</f>
        <v>3813</v>
      </c>
      <c r="S932" s="25">
        <f>ROUND(('NEW Reference'!L$6*List!$H932)+'NEW Reference'!L$7,0)</f>
        <v>4115</v>
      </c>
      <c r="T932" s="25">
        <f>ROUND(('NEW Reference'!M$6*List!$H932)+'NEW Reference'!M$7,0)</f>
        <v>4915</v>
      </c>
      <c r="U932" s="25">
        <f>ROUND(('NEW Reference'!N$6*List!$H932)+'NEW Reference'!N$7,0)</f>
        <v>19830</v>
      </c>
      <c r="V932" s="26">
        <f>ROUND(('NEW Reference'!O$6*List!$H932)+'NEW Reference'!O$7,0)</f>
        <v>737</v>
      </c>
      <c r="W932" s="26">
        <f>ROUND(('NEW Reference'!P$6*List!$H932)+'NEW Reference'!P$7,0)</f>
        <v>1039</v>
      </c>
      <c r="X932" s="26">
        <f>ROUND(('NEW Reference'!Q$6*List!$H932)+'NEW Reference'!Q$7,0)</f>
        <v>519</v>
      </c>
      <c r="Z932" s="3" t="str">
        <f t="shared" si="48"/>
        <v>CLAY, Kansas</v>
      </c>
      <c r="AA932" s="79" t="s">
        <v>120</v>
      </c>
      <c r="AB932" s="28" t="s">
        <v>91</v>
      </c>
      <c r="AC932" s="30" t="s">
        <v>1206</v>
      </c>
      <c r="AD932" s="31"/>
      <c r="AE932" s="20">
        <f t="shared" si="47"/>
        <v>0.81659999999999999</v>
      </c>
    </row>
    <row r="933" spans="1:31">
      <c r="A933" s="83">
        <v>17140</v>
      </c>
      <c r="B933" s="83">
        <v>20029</v>
      </c>
      <c r="C933" s="85">
        <v>99917</v>
      </c>
      <c r="D933" s="78" t="s">
        <v>125</v>
      </c>
      <c r="E933" s="79" t="s">
        <v>1214</v>
      </c>
      <c r="F933" s="34" t="s">
        <v>1206</v>
      </c>
      <c r="G933" s="24" t="s">
        <v>97</v>
      </c>
      <c r="H933" s="80">
        <f t="shared" si="46"/>
        <v>0.81659999999999999</v>
      </c>
      <c r="I933" s="25">
        <f>ROUND(('NEW Reference'!B$6*List!$H933)+'NEW Reference'!B$7,0)</f>
        <v>1136</v>
      </c>
      <c r="J933" s="25">
        <f>ROUND(('NEW Reference'!C$6*List!$H933)+'NEW Reference'!C$7,0)</f>
        <v>1694</v>
      </c>
      <c r="K933" s="25">
        <f>ROUND(('NEW Reference'!D$6*List!$H933)+'NEW Reference'!D$7,0)</f>
        <v>2029</v>
      </c>
      <c r="L933" s="25">
        <f>ROUND(('NEW Reference'!E$6*List!$H933)+'NEW Reference'!E$7,0)</f>
        <v>2509</v>
      </c>
      <c r="M933" s="25">
        <f>ROUND(('NEW Reference'!F$6*List!$H933)+'NEW Reference'!F$7,0)</f>
        <v>2614</v>
      </c>
      <c r="N933" s="25">
        <f>ROUND(('NEW Reference'!G$6*List!$H933)+'NEW Reference'!G$7,0)</f>
        <v>2959</v>
      </c>
      <c r="O933" s="25">
        <f>ROUND(('NEW Reference'!H$6*List!$H933)+'NEW Reference'!H$7,0)</f>
        <v>3072</v>
      </c>
      <c r="P933" s="25">
        <f>ROUND(('NEW Reference'!I$6*List!$H933)+'NEW Reference'!I$7,0)</f>
        <v>3192</v>
      </c>
      <c r="Q933" s="25">
        <f>ROUND(('NEW Reference'!J$6*List!$H933)+'NEW Reference'!J$7,0)</f>
        <v>3697</v>
      </c>
      <c r="R933" s="25">
        <f>ROUND(('NEW Reference'!K$6*List!$H933)+'NEW Reference'!K$7,0)</f>
        <v>3813</v>
      </c>
      <c r="S933" s="25">
        <f>ROUND(('NEW Reference'!L$6*List!$H933)+'NEW Reference'!L$7,0)</f>
        <v>4115</v>
      </c>
      <c r="T933" s="25">
        <f>ROUND(('NEW Reference'!M$6*List!$H933)+'NEW Reference'!M$7,0)</f>
        <v>4915</v>
      </c>
      <c r="U933" s="25">
        <f>ROUND(('NEW Reference'!N$6*List!$H933)+'NEW Reference'!N$7,0)</f>
        <v>19830</v>
      </c>
      <c r="V933" s="26">
        <f>ROUND(('NEW Reference'!O$6*List!$H933)+'NEW Reference'!O$7,0)</f>
        <v>737</v>
      </c>
      <c r="W933" s="26">
        <f>ROUND(('NEW Reference'!P$6*List!$H933)+'NEW Reference'!P$7,0)</f>
        <v>1039</v>
      </c>
      <c r="X933" s="26">
        <f>ROUND(('NEW Reference'!Q$6*List!$H933)+'NEW Reference'!Q$7,0)</f>
        <v>519</v>
      </c>
      <c r="Z933" s="3" t="str">
        <f t="shared" si="48"/>
        <v>CLOUD, Kansas</v>
      </c>
      <c r="AA933" s="79" t="s">
        <v>1214</v>
      </c>
      <c r="AB933" s="28" t="s">
        <v>91</v>
      </c>
      <c r="AC933" s="23" t="s">
        <v>1206</v>
      </c>
      <c r="AD933" s="29"/>
      <c r="AE933" s="20">
        <f t="shared" si="47"/>
        <v>0.81659999999999999</v>
      </c>
    </row>
    <row r="934" spans="1:31">
      <c r="A934" s="83">
        <v>17150</v>
      </c>
      <c r="B934" s="83">
        <v>20031</v>
      </c>
      <c r="C934" s="85">
        <v>99917</v>
      </c>
      <c r="D934" s="78" t="s">
        <v>125</v>
      </c>
      <c r="E934" s="79" t="s">
        <v>1215</v>
      </c>
      <c r="F934" s="34" t="s">
        <v>1206</v>
      </c>
      <c r="G934" s="24" t="s">
        <v>97</v>
      </c>
      <c r="H934" s="80">
        <f t="shared" si="46"/>
        <v>0.81659999999999999</v>
      </c>
      <c r="I934" s="25">
        <f>ROUND(('NEW Reference'!B$6*List!$H934)+'NEW Reference'!B$7,0)</f>
        <v>1136</v>
      </c>
      <c r="J934" s="25">
        <f>ROUND(('NEW Reference'!C$6*List!$H934)+'NEW Reference'!C$7,0)</f>
        <v>1694</v>
      </c>
      <c r="K934" s="25">
        <f>ROUND(('NEW Reference'!D$6*List!$H934)+'NEW Reference'!D$7,0)</f>
        <v>2029</v>
      </c>
      <c r="L934" s="25">
        <f>ROUND(('NEW Reference'!E$6*List!$H934)+'NEW Reference'!E$7,0)</f>
        <v>2509</v>
      </c>
      <c r="M934" s="25">
        <f>ROUND(('NEW Reference'!F$6*List!$H934)+'NEW Reference'!F$7,0)</f>
        <v>2614</v>
      </c>
      <c r="N934" s="25">
        <f>ROUND(('NEW Reference'!G$6*List!$H934)+'NEW Reference'!G$7,0)</f>
        <v>2959</v>
      </c>
      <c r="O934" s="25">
        <f>ROUND(('NEW Reference'!H$6*List!$H934)+'NEW Reference'!H$7,0)</f>
        <v>3072</v>
      </c>
      <c r="P934" s="25">
        <f>ROUND(('NEW Reference'!I$6*List!$H934)+'NEW Reference'!I$7,0)</f>
        <v>3192</v>
      </c>
      <c r="Q934" s="25">
        <f>ROUND(('NEW Reference'!J$6*List!$H934)+'NEW Reference'!J$7,0)</f>
        <v>3697</v>
      </c>
      <c r="R934" s="25">
        <f>ROUND(('NEW Reference'!K$6*List!$H934)+'NEW Reference'!K$7,0)</f>
        <v>3813</v>
      </c>
      <c r="S934" s="25">
        <f>ROUND(('NEW Reference'!L$6*List!$H934)+'NEW Reference'!L$7,0)</f>
        <v>4115</v>
      </c>
      <c r="T934" s="25">
        <f>ROUND(('NEW Reference'!M$6*List!$H934)+'NEW Reference'!M$7,0)</f>
        <v>4915</v>
      </c>
      <c r="U934" s="25">
        <f>ROUND(('NEW Reference'!N$6*List!$H934)+'NEW Reference'!N$7,0)</f>
        <v>19830</v>
      </c>
      <c r="V934" s="26">
        <f>ROUND(('NEW Reference'!O$6*List!$H934)+'NEW Reference'!O$7,0)</f>
        <v>737</v>
      </c>
      <c r="W934" s="26">
        <f>ROUND(('NEW Reference'!P$6*List!$H934)+'NEW Reference'!P$7,0)</f>
        <v>1039</v>
      </c>
      <c r="X934" s="26">
        <f>ROUND(('NEW Reference'!Q$6*List!$H934)+'NEW Reference'!Q$7,0)</f>
        <v>519</v>
      </c>
      <c r="Z934" s="3" t="str">
        <f t="shared" si="48"/>
        <v>COFFEY, Kansas</v>
      </c>
      <c r="AA934" s="79" t="s">
        <v>1215</v>
      </c>
      <c r="AB934" s="28" t="s">
        <v>91</v>
      </c>
      <c r="AC934" s="30" t="s">
        <v>1206</v>
      </c>
      <c r="AD934" s="31"/>
      <c r="AE934" s="20">
        <f t="shared" si="47"/>
        <v>0.81659999999999999</v>
      </c>
    </row>
    <row r="935" spans="1:31">
      <c r="A935" s="83">
        <v>17160</v>
      </c>
      <c r="B935" s="83">
        <v>20033</v>
      </c>
      <c r="C935" s="85">
        <v>99917</v>
      </c>
      <c r="D935" s="78" t="s">
        <v>125</v>
      </c>
      <c r="E935" s="79" t="s">
        <v>1216</v>
      </c>
      <c r="F935" s="34" t="s">
        <v>1206</v>
      </c>
      <c r="G935" s="24" t="s">
        <v>97</v>
      </c>
      <c r="H935" s="80">
        <f t="shared" si="46"/>
        <v>0.81659999999999999</v>
      </c>
      <c r="I935" s="25">
        <f>ROUND(('NEW Reference'!B$6*List!$H935)+'NEW Reference'!B$7,0)</f>
        <v>1136</v>
      </c>
      <c r="J935" s="25">
        <f>ROUND(('NEW Reference'!C$6*List!$H935)+'NEW Reference'!C$7,0)</f>
        <v>1694</v>
      </c>
      <c r="K935" s="25">
        <f>ROUND(('NEW Reference'!D$6*List!$H935)+'NEW Reference'!D$7,0)</f>
        <v>2029</v>
      </c>
      <c r="L935" s="25">
        <f>ROUND(('NEW Reference'!E$6*List!$H935)+'NEW Reference'!E$7,0)</f>
        <v>2509</v>
      </c>
      <c r="M935" s="25">
        <f>ROUND(('NEW Reference'!F$6*List!$H935)+'NEW Reference'!F$7,0)</f>
        <v>2614</v>
      </c>
      <c r="N935" s="25">
        <f>ROUND(('NEW Reference'!G$6*List!$H935)+'NEW Reference'!G$7,0)</f>
        <v>2959</v>
      </c>
      <c r="O935" s="25">
        <f>ROUND(('NEW Reference'!H$6*List!$H935)+'NEW Reference'!H$7,0)</f>
        <v>3072</v>
      </c>
      <c r="P935" s="25">
        <f>ROUND(('NEW Reference'!I$6*List!$H935)+'NEW Reference'!I$7,0)</f>
        <v>3192</v>
      </c>
      <c r="Q935" s="25">
        <f>ROUND(('NEW Reference'!J$6*List!$H935)+'NEW Reference'!J$7,0)</f>
        <v>3697</v>
      </c>
      <c r="R935" s="25">
        <f>ROUND(('NEW Reference'!K$6*List!$H935)+'NEW Reference'!K$7,0)</f>
        <v>3813</v>
      </c>
      <c r="S935" s="25">
        <f>ROUND(('NEW Reference'!L$6*List!$H935)+'NEW Reference'!L$7,0)</f>
        <v>4115</v>
      </c>
      <c r="T935" s="25">
        <f>ROUND(('NEW Reference'!M$6*List!$H935)+'NEW Reference'!M$7,0)</f>
        <v>4915</v>
      </c>
      <c r="U935" s="25">
        <f>ROUND(('NEW Reference'!N$6*List!$H935)+'NEW Reference'!N$7,0)</f>
        <v>19830</v>
      </c>
      <c r="V935" s="26">
        <f>ROUND(('NEW Reference'!O$6*List!$H935)+'NEW Reference'!O$7,0)</f>
        <v>737</v>
      </c>
      <c r="W935" s="26">
        <f>ROUND(('NEW Reference'!P$6*List!$H935)+'NEW Reference'!P$7,0)</f>
        <v>1039</v>
      </c>
      <c r="X935" s="26">
        <f>ROUND(('NEW Reference'!Q$6*List!$H935)+'NEW Reference'!Q$7,0)</f>
        <v>519</v>
      </c>
      <c r="Z935" s="3" t="str">
        <f t="shared" si="48"/>
        <v>COMANCHE, Kansas</v>
      </c>
      <c r="AA935" s="79" t="s">
        <v>1216</v>
      </c>
      <c r="AB935" s="28" t="s">
        <v>91</v>
      </c>
      <c r="AC935" s="30" t="s">
        <v>1206</v>
      </c>
      <c r="AD935" s="31"/>
      <c r="AE935" s="20">
        <f t="shared" si="47"/>
        <v>0.81659999999999999</v>
      </c>
    </row>
    <row r="936" spans="1:31">
      <c r="A936" s="83">
        <v>17170</v>
      </c>
      <c r="B936" s="83">
        <v>20035</v>
      </c>
      <c r="C936" s="85">
        <v>99917</v>
      </c>
      <c r="D936" s="78" t="s">
        <v>125</v>
      </c>
      <c r="E936" s="79" t="s">
        <v>1217</v>
      </c>
      <c r="F936" s="34" t="s">
        <v>1206</v>
      </c>
      <c r="G936" s="24" t="s">
        <v>97</v>
      </c>
      <c r="H936" s="80">
        <f t="shared" si="46"/>
        <v>0.81659999999999999</v>
      </c>
      <c r="I936" s="25">
        <f>ROUND(('NEW Reference'!B$6*List!$H936)+'NEW Reference'!B$7,0)</f>
        <v>1136</v>
      </c>
      <c r="J936" s="25">
        <f>ROUND(('NEW Reference'!C$6*List!$H936)+'NEW Reference'!C$7,0)</f>
        <v>1694</v>
      </c>
      <c r="K936" s="25">
        <f>ROUND(('NEW Reference'!D$6*List!$H936)+'NEW Reference'!D$7,0)</f>
        <v>2029</v>
      </c>
      <c r="L936" s="25">
        <f>ROUND(('NEW Reference'!E$6*List!$H936)+'NEW Reference'!E$7,0)</f>
        <v>2509</v>
      </c>
      <c r="M936" s="25">
        <f>ROUND(('NEW Reference'!F$6*List!$H936)+'NEW Reference'!F$7,0)</f>
        <v>2614</v>
      </c>
      <c r="N936" s="25">
        <f>ROUND(('NEW Reference'!G$6*List!$H936)+'NEW Reference'!G$7,0)</f>
        <v>2959</v>
      </c>
      <c r="O936" s="25">
        <f>ROUND(('NEW Reference'!H$6*List!$H936)+'NEW Reference'!H$7,0)</f>
        <v>3072</v>
      </c>
      <c r="P936" s="25">
        <f>ROUND(('NEW Reference'!I$6*List!$H936)+'NEW Reference'!I$7,0)</f>
        <v>3192</v>
      </c>
      <c r="Q936" s="25">
        <f>ROUND(('NEW Reference'!J$6*List!$H936)+'NEW Reference'!J$7,0)</f>
        <v>3697</v>
      </c>
      <c r="R936" s="25">
        <f>ROUND(('NEW Reference'!K$6*List!$H936)+'NEW Reference'!K$7,0)</f>
        <v>3813</v>
      </c>
      <c r="S936" s="25">
        <f>ROUND(('NEW Reference'!L$6*List!$H936)+'NEW Reference'!L$7,0)</f>
        <v>4115</v>
      </c>
      <c r="T936" s="25">
        <f>ROUND(('NEW Reference'!M$6*List!$H936)+'NEW Reference'!M$7,0)</f>
        <v>4915</v>
      </c>
      <c r="U936" s="25">
        <f>ROUND(('NEW Reference'!N$6*List!$H936)+'NEW Reference'!N$7,0)</f>
        <v>19830</v>
      </c>
      <c r="V936" s="26">
        <f>ROUND(('NEW Reference'!O$6*List!$H936)+'NEW Reference'!O$7,0)</f>
        <v>737</v>
      </c>
      <c r="W936" s="26">
        <f>ROUND(('NEW Reference'!P$6*List!$H936)+'NEW Reference'!P$7,0)</f>
        <v>1039</v>
      </c>
      <c r="X936" s="26">
        <f>ROUND(('NEW Reference'!Q$6*List!$H936)+'NEW Reference'!Q$7,0)</f>
        <v>519</v>
      </c>
      <c r="Z936" s="3" t="str">
        <f t="shared" si="48"/>
        <v>COWLEY, Kansas</v>
      </c>
      <c r="AA936" s="79" t="s">
        <v>1217</v>
      </c>
      <c r="AB936" s="28" t="s">
        <v>91</v>
      </c>
      <c r="AC936" s="30" t="s">
        <v>1206</v>
      </c>
      <c r="AD936" s="31"/>
      <c r="AE936" s="20">
        <f t="shared" si="47"/>
        <v>0.81659999999999999</v>
      </c>
    </row>
    <row r="937" spans="1:31">
      <c r="A937" s="83">
        <v>17180</v>
      </c>
      <c r="B937" s="83">
        <v>20037</v>
      </c>
      <c r="C937" s="85">
        <v>99917</v>
      </c>
      <c r="D937" s="78" t="s">
        <v>125</v>
      </c>
      <c r="E937" s="79" t="s">
        <v>369</v>
      </c>
      <c r="F937" s="34" t="s">
        <v>1206</v>
      </c>
      <c r="G937" s="24" t="s">
        <v>97</v>
      </c>
      <c r="H937" s="80">
        <f t="shared" si="46"/>
        <v>0.81659999999999999</v>
      </c>
      <c r="I937" s="25">
        <f>ROUND(('NEW Reference'!B$6*List!$H937)+'NEW Reference'!B$7,0)</f>
        <v>1136</v>
      </c>
      <c r="J937" s="25">
        <f>ROUND(('NEW Reference'!C$6*List!$H937)+'NEW Reference'!C$7,0)</f>
        <v>1694</v>
      </c>
      <c r="K937" s="25">
        <f>ROUND(('NEW Reference'!D$6*List!$H937)+'NEW Reference'!D$7,0)</f>
        <v>2029</v>
      </c>
      <c r="L937" s="25">
        <f>ROUND(('NEW Reference'!E$6*List!$H937)+'NEW Reference'!E$7,0)</f>
        <v>2509</v>
      </c>
      <c r="M937" s="25">
        <f>ROUND(('NEW Reference'!F$6*List!$H937)+'NEW Reference'!F$7,0)</f>
        <v>2614</v>
      </c>
      <c r="N937" s="25">
        <f>ROUND(('NEW Reference'!G$6*List!$H937)+'NEW Reference'!G$7,0)</f>
        <v>2959</v>
      </c>
      <c r="O937" s="25">
        <f>ROUND(('NEW Reference'!H$6*List!$H937)+'NEW Reference'!H$7,0)</f>
        <v>3072</v>
      </c>
      <c r="P937" s="25">
        <f>ROUND(('NEW Reference'!I$6*List!$H937)+'NEW Reference'!I$7,0)</f>
        <v>3192</v>
      </c>
      <c r="Q937" s="25">
        <f>ROUND(('NEW Reference'!J$6*List!$H937)+'NEW Reference'!J$7,0)</f>
        <v>3697</v>
      </c>
      <c r="R937" s="25">
        <f>ROUND(('NEW Reference'!K$6*List!$H937)+'NEW Reference'!K$7,0)</f>
        <v>3813</v>
      </c>
      <c r="S937" s="25">
        <f>ROUND(('NEW Reference'!L$6*List!$H937)+'NEW Reference'!L$7,0)</f>
        <v>4115</v>
      </c>
      <c r="T937" s="25">
        <f>ROUND(('NEW Reference'!M$6*List!$H937)+'NEW Reference'!M$7,0)</f>
        <v>4915</v>
      </c>
      <c r="U937" s="25">
        <f>ROUND(('NEW Reference'!N$6*List!$H937)+'NEW Reference'!N$7,0)</f>
        <v>19830</v>
      </c>
      <c r="V937" s="26">
        <f>ROUND(('NEW Reference'!O$6*List!$H937)+'NEW Reference'!O$7,0)</f>
        <v>737</v>
      </c>
      <c r="W937" s="26">
        <f>ROUND(('NEW Reference'!P$6*List!$H937)+'NEW Reference'!P$7,0)</f>
        <v>1039</v>
      </c>
      <c r="X937" s="26">
        <f>ROUND(('NEW Reference'!Q$6*List!$H937)+'NEW Reference'!Q$7,0)</f>
        <v>519</v>
      </c>
      <c r="Z937" s="3" t="str">
        <f t="shared" si="48"/>
        <v>CRAWFORD, Kansas</v>
      </c>
      <c r="AA937" s="79" t="s">
        <v>369</v>
      </c>
      <c r="AB937" s="28" t="s">
        <v>91</v>
      </c>
      <c r="AC937" s="30" t="s">
        <v>1206</v>
      </c>
      <c r="AD937" s="31"/>
      <c r="AE937" s="20">
        <f t="shared" si="47"/>
        <v>0.81659999999999999</v>
      </c>
    </row>
    <row r="938" spans="1:31">
      <c r="A938" s="83">
        <v>17190</v>
      </c>
      <c r="B938" s="83">
        <v>20039</v>
      </c>
      <c r="C938" s="85">
        <v>99917</v>
      </c>
      <c r="D938" s="78" t="s">
        <v>125</v>
      </c>
      <c r="E938" s="79" t="s">
        <v>926</v>
      </c>
      <c r="F938" s="34" t="s">
        <v>1206</v>
      </c>
      <c r="G938" s="24" t="s">
        <v>97</v>
      </c>
      <c r="H938" s="80">
        <f t="shared" si="46"/>
        <v>0.81659999999999999</v>
      </c>
      <c r="I938" s="25">
        <f>ROUND(('NEW Reference'!B$6*List!$H938)+'NEW Reference'!B$7,0)</f>
        <v>1136</v>
      </c>
      <c r="J938" s="25">
        <f>ROUND(('NEW Reference'!C$6*List!$H938)+'NEW Reference'!C$7,0)</f>
        <v>1694</v>
      </c>
      <c r="K938" s="25">
        <f>ROUND(('NEW Reference'!D$6*List!$H938)+'NEW Reference'!D$7,0)</f>
        <v>2029</v>
      </c>
      <c r="L938" s="25">
        <f>ROUND(('NEW Reference'!E$6*List!$H938)+'NEW Reference'!E$7,0)</f>
        <v>2509</v>
      </c>
      <c r="M938" s="25">
        <f>ROUND(('NEW Reference'!F$6*List!$H938)+'NEW Reference'!F$7,0)</f>
        <v>2614</v>
      </c>
      <c r="N938" s="25">
        <f>ROUND(('NEW Reference'!G$6*List!$H938)+'NEW Reference'!G$7,0)</f>
        <v>2959</v>
      </c>
      <c r="O938" s="25">
        <f>ROUND(('NEW Reference'!H$6*List!$H938)+'NEW Reference'!H$7,0)</f>
        <v>3072</v>
      </c>
      <c r="P938" s="25">
        <f>ROUND(('NEW Reference'!I$6*List!$H938)+'NEW Reference'!I$7,0)</f>
        <v>3192</v>
      </c>
      <c r="Q938" s="25">
        <f>ROUND(('NEW Reference'!J$6*List!$H938)+'NEW Reference'!J$7,0)</f>
        <v>3697</v>
      </c>
      <c r="R938" s="25">
        <f>ROUND(('NEW Reference'!K$6*List!$H938)+'NEW Reference'!K$7,0)</f>
        <v>3813</v>
      </c>
      <c r="S938" s="25">
        <f>ROUND(('NEW Reference'!L$6*List!$H938)+'NEW Reference'!L$7,0)</f>
        <v>4115</v>
      </c>
      <c r="T938" s="25">
        <f>ROUND(('NEW Reference'!M$6*List!$H938)+'NEW Reference'!M$7,0)</f>
        <v>4915</v>
      </c>
      <c r="U938" s="25">
        <f>ROUND(('NEW Reference'!N$6*List!$H938)+'NEW Reference'!N$7,0)</f>
        <v>19830</v>
      </c>
      <c r="V938" s="26">
        <f>ROUND(('NEW Reference'!O$6*List!$H938)+'NEW Reference'!O$7,0)</f>
        <v>737</v>
      </c>
      <c r="W938" s="26">
        <f>ROUND(('NEW Reference'!P$6*List!$H938)+'NEW Reference'!P$7,0)</f>
        <v>1039</v>
      </c>
      <c r="X938" s="26">
        <f>ROUND(('NEW Reference'!Q$6*List!$H938)+'NEW Reference'!Q$7,0)</f>
        <v>519</v>
      </c>
      <c r="Z938" s="3" t="str">
        <f t="shared" si="48"/>
        <v>DECATUR, Kansas</v>
      </c>
      <c r="AA938" s="79" t="s">
        <v>926</v>
      </c>
      <c r="AB938" s="28" t="s">
        <v>91</v>
      </c>
      <c r="AC938" s="30" t="s">
        <v>1206</v>
      </c>
      <c r="AD938" s="31"/>
      <c r="AE938" s="20">
        <f t="shared" si="47"/>
        <v>0.81659999999999999</v>
      </c>
    </row>
    <row r="939" spans="1:31">
      <c r="A939" s="83">
        <v>17200</v>
      </c>
      <c r="B939" s="83">
        <v>20041</v>
      </c>
      <c r="C939" s="85">
        <v>99917</v>
      </c>
      <c r="D939" s="78" t="s">
        <v>125</v>
      </c>
      <c r="E939" s="79" t="s">
        <v>1175</v>
      </c>
      <c r="F939" s="34" t="s">
        <v>1206</v>
      </c>
      <c r="G939" s="24" t="s">
        <v>97</v>
      </c>
      <c r="H939" s="80">
        <f t="shared" si="46"/>
        <v>0.81659999999999999</v>
      </c>
      <c r="I939" s="25">
        <f>ROUND(('NEW Reference'!B$6*List!$H939)+'NEW Reference'!B$7,0)</f>
        <v>1136</v>
      </c>
      <c r="J939" s="25">
        <f>ROUND(('NEW Reference'!C$6*List!$H939)+'NEW Reference'!C$7,0)</f>
        <v>1694</v>
      </c>
      <c r="K939" s="25">
        <f>ROUND(('NEW Reference'!D$6*List!$H939)+'NEW Reference'!D$7,0)</f>
        <v>2029</v>
      </c>
      <c r="L939" s="25">
        <f>ROUND(('NEW Reference'!E$6*List!$H939)+'NEW Reference'!E$7,0)</f>
        <v>2509</v>
      </c>
      <c r="M939" s="25">
        <f>ROUND(('NEW Reference'!F$6*List!$H939)+'NEW Reference'!F$7,0)</f>
        <v>2614</v>
      </c>
      <c r="N939" s="25">
        <f>ROUND(('NEW Reference'!G$6*List!$H939)+'NEW Reference'!G$7,0)</f>
        <v>2959</v>
      </c>
      <c r="O939" s="25">
        <f>ROUND(('NEW Reference'!H$6*List!$H939)+'NEW Reference'!H$7,0)</f>
        <v>3072</v>
      </c>
      <c r="P939" s="25">
        <f>ROUND(('NEW Reference'!I$6*List!$H939)+'NEW Reference'!I$7,0)</f>
        <v>3192</v>
      </c>
      <c r="Q939" s="25">
        <f>ROUND(('NEW Reference'!J$6*List!$H939)+'NEW Reference'!J$7,0)</f>
        <v>3697</v>
      </c>
      <c r="R939" s="25">
        <f>ROUND(('NEW Reference'!K$6*List!$H939)+'NEW Reference'!K$7,0)</f>
        <v>3813</v>
      </c>
      <c r="S939" s="25">
        <f>ROUND(('NEW Reference'!L$6*List!$H939)+'NEW Reference'!L$7,0)</f>
        <v>4115</v>
      </c>
      <c r="T939" s="25">
        <f>ROUND(('NEW Reference'!M$6*List!$H939)+'NEW Reference'!M$7,0)</f>
        <v>4915</v>
      </c>
      <c r="U939" s="25">
        <f>ROUND(('NEW Reference'!N$6*List!$H939)+'NEW Reference'!N$7,0)</f>
        <v>19830</v>
      </c>
      <c r="V939" s="26">
        <f>ROUND(('NEW Reference'!O$6*List!$H939)+'NEW Reference'!O$7,0)</f>
        <v>737</v>
      </c>
      <c r="W939" s="26">
        <f>ROUND(('NEW Reference'!P$6*List!$H939)+'NEW Reference'!P$7,0)</f>
        <v>1039</v>
      </c>
      <c r="X939" s="26">
        <f>ROUND(('NEW Reference'!Q$6*List!$H939)+'NEW Reference'!Q$7,0)</f>
        <v>519</v>
      </c>
      <c r="Z939" s="3" t="str">
        <f t="shared" si="48"/>
        <v>DICKINSON, Kansas</v>
      </c>
      <c r="AA939" s="79" t="s">
        <v>1175</v>
      </c>
      <c r="AB939" s="28" t="s">
        <v>91</v>
      </c>
      <c r="AC939" s="30" t="s">
        <v>1206</v>
      </c>
      <c r="AD939" s="31"/>
      <c r="AE939" s="20">
        <f t="shared" si="47"/>
        <v>0.81659999999999999</v>
      </c>
    </row>
    <row r="940" spans="1:31">
      <c r="A940" s="83">
        <v>17210</v>
      </c>
      <c r="B940" s="83">
        <v>20043</v>
      </c>
      <c r="C940" s="85">
        <v>41140</v>
      </c>
      <c r="D940" s="78" t="s">
        <v>834</v>
      </c>
      <c r="E940" s="79" t="s">
        <v>1218</v>
      </c>
      <c r="F940" s="33" t="s">
        <v>1206</v>
      </c>
      <c r="G940" s="24" t="s">
        <v>90</v>
      </c>
      <c r="H940" s="80">
        <f t="shared" si="46"/>
        <v>0.82469999999999999</v>
      </c>
      <c r="I940" s="25">
        <f>ROUND(('NEW Reference'!B$6*List!$H940)+'NEW Reference'!B$7,0)</f>
        <v>1144</v>
      </c>
      <c r="J940" s="25">
        <f>ROUND(('NEW Reference'!C$6*List!$H940)+'NEW Reference'!C$7,0)</f>
        <v>1705</v>
      </c>
      <c r="K940" s="25">
        <f>ROUND(('NEW Reference'!D$6*List!$H940)+'NEW Reference'!D$7,0)</f>
        <v>2044</v>
      </c>
      <c r="L940" s="25">
        <f>ROUND(('NEW Reference'!E$6*List!$H940)+'NEW Reference'!E$7,0)</f>
        <v>2526</v>
      </c>
      <c r="M940" s="25">
        <f>ROUND(('NEW Reference'!F$6*List!$H940)+'NEW Reference'!F$7,0)</f>
        <v>2632</v>
      </c>
      <c r="N940" s="25">
        <f>ROUND(('NEW Reference'!G$6*List!$H940)+'NEW Reference'!G$7,0)</f>
        <v>2980</v>
      </c>
      <c r="O940" s="25">
        <f>ROUND(('NEW Reference'!H$6*List!$H940)+'NEW Reference'!H$7,0)</f>
        <v>3093</v>
      </c>
      <c r="P940" s="25">
        <f>ROUND(('NEW Reference'!I$6*List!$H940)+'NEW Reference'!I$7,0)</f>
        <v>3215</v>
      </c>
      <c r="Q940" s="25">
        <f>ROUND(('NEW Reference'!J$6*List!$H940)+'NEW Reference'!J$7,0)</f>
        <v>3723</v>
      </c>
      <c r="R940" s="25">
        <f>ROUND(('NEW Reference'!K$6*List!$H940)+'NEW Reference'!K$7,0)</f>
        <v>3840</v>
      </c>
      <c r="S940" s="25">
        <f>ROUND(('NEW Reference'!L$6*List!$H940)+'NEW Reference'!L$7,0)</f>
        <v>4144</v>
      </c>
      <c r="T940" s="25">
        <f>ROUND(('NEW Reference'!M$6*List!$H940)+'NEW Reference'!M$7,0)</f>
        <v>4949</v>
      </c>
      <c r="U940" s="25">
        <f>ROUND(('NEW Reference'!N$6*List!$H940)+'NEW Reference'!N$7,0)</f>
        <v>19969</v>
      </c>
      <c r="V940" s="26">
        <f>ROUND(('NEW Reference'!O$6*List!$H940)+'NEW Reference'!O$7,0)</f>
        <v>742</v>
      </c>
      <c r="W940" s="26">
        <f>ROUND(('NEW Reference'!P$6*List!$H940)+'NEW Reference'!P$7,0)</f>
        <v>1046</v>
      </c>
      <c r="X940" s="26">
        <f>ROUND(('NEW Reference'!Q$6*List!$H940)+'NEW Reference'!Q$7,0)</f>
        <v>523</v>
      </c>
      <c r="Z940" s="3" t="str">
        <f t="shared" si="48"/>
        <v>DONIPHAN, Kansas</v>
      </c>
      <c r="AA940" s="79" t="s">
        <v>1218</v>
      </c>
      <c r="AB940" s="28" t="s">
        <v>91</v>
      </c>
      <c r="AC940" s="30" t="s">
        <v>1206</v>
      </c>
      <c r="AD940" s="31"/>
      <c r="AE940" s="20">
        <f t="shared" si="47"/>
        <v>0.82469999999999999</v>
      </c>
    </row>
    <row r="941" spans="1:31">
      <c r="A941" s="83">
        <v>17220</v>
      </c>
      <c r="B941" s="83">
        <v>20045</v>
      </c>
      <c r="C941" s="85">
        <v>29940</v>
      </c>
      <c r="D941" s="78" t="s">
        <v>631</v>
      </c>
      <c r="E941" s="79" t="s">
        <v>638</v>
      </c>
      <c r="F941" s="33" t="s">
        <v>1206</v>
      </c>
      <c r="G941" s="24" t="s">
        <v>90</v>
      </c>
      <c r="H941" s="80">
        <f t="shared" si="46"/>
        <v>0.88180000000000003</v>
      </c>
      <c r="I941" s="25">
        <f>ROUND(('NEW Reference'!B$6*List!$H941)+'NEW Reference'!B$7,0)</f>
        <v>1200</v>
      </c>
      <c r="J941" s="25">
        <f>ROUND(('NEW Reference'!C$6*List!$H941)+'NEW Reference'!C$7,0)</f>
        <v>1789</v>
      </c>
      <c r="K941" s="25">
        <f>ROUND(('NEW Reference'!D$6*List!$H941)+'NEW Reference'!D$7,0)</f>
        <v>2144</v>
      </c>
      <c r="L941" s="25">
        <f>ROUND(('NEW Reference'!E$6*List!$H941)+'NEW Reference'!E$7,0)</f>
        <v>2651</v>
      </c>
      <c r="M941" s="25">
        <f>ROUND(('NEW Reference'!F$6*List!$H941)+'NEW Reference'!F$7,0)</f>
        <v>2762</v>
      </c>
      <c r="N941" s="25">
        <f>ROUND(('NEW Reference'!G$6*List!$H941)+'NEW Reference'!G$7,0)</f>
        <v>3126</v>
      </c>
      <c r="O941" s="25">
        <f>ROUND(('NEW Reference'!H$6*List!$H941)+'NEW Reference'!H$7,0)</f>
        <v>3246</v>
      </c>
      <c r="P941" s="25">
        <f>ROUND(('NEW Reference'!I$6*List!$H941)+'NEW Reference'!I$7,0)</f>
        <v>3373</v>
      </c>
      <c r="Q941" s="25">
        <f>ROUND(('NEW Reference'!J$6*List!$H941)+'NEW Reference'!J$7,0)</f>
        <v>3906</v>
      </c>
      <c r="R941" s="25">
        <f>ROUND(('NEW Reference'!K$6*List!$H941)+'NEW Reference'!K$7,0)</f>
        <v>4029</v>
      </c>
      <c r="S941" s="25">
        <f>ROUND(('NEW Reference'!L$6*List!$H941)+'NEW Reference'!L$7,0)</f>
        <v>4348</v>
      </c>
      <c r="T941" s="25">
        <f>ROUND(('NEW Reference'!M$6*List!$H941)+'NEW Reference'!M$7,0)</f>
        <v>5193</v>
      </c>
      <c r="U941" s="25">
        <f>ROUND(('NEW Reference'!N$6*List!$H941)+'NEW Reference'!N$7,0)</f>
        <v>20953</v>
      </c>
      <c r="V941" s="26">
        <f>ROUND(('NEW Reference'!O$6*List!$H941)+'NEW Reference'!O$7,0)</f>
        <v>779</v>
      </c>
      <c r="W941" s="26">
        <f>ROUND(('NEW Reference'!P$6*List!$H941)+'NEW Reference'!P$7,0)</f>
        <v>1098</v>
      </c>
      <c r="X941" s="26">
        <f>ROUND(('NEW Reference'!Q$6*List!$H941)+'NEW Reference'!Q$7,0)</f>
        <v>549</v>
      </c>
      <c r="Z941" s="3" t="str">
        <f t="shared" si="48"/>
        <v>DOUGLAS, Kansas</v>
      </c>
      <c r="AA941" s="79" t="s">
        <v>638</v>
      </c>
      <c r="AB941" s="28" t="s">
        <v>91</v>
      </c>
      <c r="AC941" s="30" t="s">
        <v>1206</v>
      </c>
      <c r="AD941" s="31"/>
      <c r="AE941" s="20">
        <f t="shared" si="47"/>
        <v>0.88180000000000003</v>
      </c>
    </row>
    <row r="942" spans="1:31">
      <c r="A942" s="83">
        <v>17230</v>
      </c>
      <c r="B942" s="83">
        <v>20047</v>
      </c>
      <c r="C942" s="85">
        <v>99917</v>
      </c>
      <c r="D942" s="78" t="s">
        <v>125</v>
      </c>
      <c r="E942" s="79" t="s">
        <v>1080</v>
      </c>
      <c r="F942" s="34" t="s">
        <v>1206</v>
      </c>
      <c r="G942" s="24" t="s">
        <v>97</v>
      </c>
      <c r="H942" s="80">
        <f t="shared" si="46"/>
        <v>0.81659999999999999</v>
      </c>
      <c r="I942" s="25">
        <f>ROUND(('NEW Reference'!B$6*List!$H942)+'NEW Reference'!B$7,0)</f>
        <v>1136</v>
      </c>
      <c r="J942" s="25">
        <f>ROUND(('NEW Reference'!C$6*List!$H942)+'NEW Reference'!C$7,0)</f>
        <v>1694</v>
      </c>
      <c r="K942" s="25">
        <f>ROUND(('NEW Reference'!D$6*List!$H942)+'NEW Reference'!D$7,0)</f>
        <v>2029</v>
      </c>
      <c r="L942" s="25">
        <f>ROUND(('NEW Reference'!E$6*List!$H942)+'NEW Reference'!E$7,0)</f>
        <v>2509</v>
      </c>
      <c r="M942" s="25">
        <f>ROUND(('NEW Reference'!F$6*List!$H942)+'NEW Reference'!F$7,0)</f>
        <v>2614</v>
      </c>
      <c r="N942" s="25">
        <f>ROUND(('NEW Reference'!G$6*List!$H942)+'NEW Reference'!G$7,0)</f>
        <v>2959</v>
      </c>
      <c r="O942" s="25">
        <f>ROUND(('NEW Reference'!H$6*List!$H942)+'NEW Reference'!H$7,0)</f>
        <v>3072</v>
      </c>
      <c r="P942" s="25">
        <f>ROUND(('NEW Reference'!I$6*List!$H942)+'NEW Reference'!I$7,0)</f>
        <v>3192</v>
      </c>
      <c r="Q942" s="25">
        <f>ROUND(('NEW Reference'!J$6*List!$H942)+'NEW Reference'!J$7,0)</f>
        <v>3697</v>
      </c>
      <c r="R942" s="25">
        <f>ROUND(('NEW Reference'!K$6*List!$H942)+'NEW Reference'!K$7,0)</f>
        <v>3813</v>
      </c>
      <c r="S942" s="25">
        <f>ROUND(('NEW Reference'!L$6*List!$H942)+'NEW Reference'!L$7,0)</f>
        <v>4115</v>
      </c>
      <c r="T942" s="25">
        <f>ROUND(('NEW Reference'!M$6*List!$H942)+'NEW Reference'!M$7,0)</f>
        <v>4915</v>
      </c>
      <c r="U942" s="25">
        <f>ROUND(('NEW Reference'!N$6*List!$H942)+'NEW Reference'!N$7,0)</f>
        <v>19830</v>
      </c>
      <c r="V942" s="26">
        <f>ROUND(('NEW Reference'!O$6*List!$H942)+'NEW Reference'!O$7,0)</f>
        <v>737</v>
      </c>
      <c r="W942" s="26">
        <f>ROUND(('NEW Reference'!P$6*List!$H942)+'NEW Reference'!P$7,0)</f>
        <v>1039</v>
      </c>
      <c r="X942" s="26">
        <f>ROUND(('NEW Reference'!Q$6*List!$H942)+'NEW Reference'!Q$7,0)</f>
        <v>519</v>
      </c>
      <c r="Z942" s="3" t="str">
        <f t="shared" si="48"/>
        <v>EDWARDS, Kansas</v>
      </c>
      <c r="AA942" s="79" t="s">
        <v>1080</v>
      </c>
      <c r="AB942" s="28" t="s">
        <v>91</v>
      </c>
      <c r="AC942" s="30" t="s">
        <v>1206</v>
      </c>
      <c r="AD942" s="31"/>
      <c r="AE942" s="20">
        <f t="shared" si="47"/>
        <v>0.81659999999999999</v>
      </c>
    </row>
    <row r="943" spans="1:31">
      <c r="A943" s="83">
        <v>17240</v>
      </c>
      <c r="B943" s="83">
        <v>20049</v>
      </c>
      <c r="C943" s="85">
        <v>99917</v>
      </c>
      <c r="D943" s="78" t="s">
        <v>125</v>
      </c>
      <c r="E943" s="79" t="s">
        <v>1219</v>
      </c>
      <c r="F943" s="34" t="s">
        <v>1206</v>
      </c>
      <c r="G943" s="24" t="s">
        <v>97</v>
      </c>
      <c r="H943" s="80">
        <f t="shared" si="46"/>
        <v>0.81659999999999999</v>
      </c>
      <c r="I943" s="25">
        <f>ROUND(('NEW Reference'!B$6*List!$H943)+'NEW Reference'!B$7,0)</f>
        <v>1136</v>
      </c>
      <c r="J943" s="25">
        <f>ROUND(('NEW Reference'!C$6*List!$H943)+'NEW Reference'!C$7,0)</f>
        <v>1694</v>
      </c>
      <c r="K943" s="25">
        <f>ROUND(('NEW Reference'!D$6*List!$H943)+'NEW Reference'!D$7,0)</f>
        <v>2029</v>
      </c>
      <c r="L943" s="25">
        <f>ROUND(('NEW Reference'!E$6*List!$H943)+'NEW Reference'!E$7,0)</f>
        <v>2509</v>
      </c>
      <c r="M943" s="25">
        <f>ROUND(('NEW Reference'!F$6*List!$H943)+'NEW Reference'!F$7,0)</f>
        <v>2614</v>
      </c>
      <c r="N943" s="25">
        <f>ROUND(('NEW Reference'!G$6*List!$H943)+'NEW Reference'!G$7,0)</f>
        <v>2959</v>
      </c>
      <c r="O943" s="25">
        <f>ROUND(('NEW Reference'!H$6*List!$H943)+'NEW Reference'!H$7,0)</f>
        <v>3072</v>
      </c>
      <c r="P943" s="25">
        <f>ROUND(('NEW Reference'!I$6*List!$H943)+'NEW Reference'!I$7,0)</f>
        <v>3192</v>
      </c>
      <c r="Q943" s="25">
        <f>ROUND(('NEW Reference'!J$6*List!$H943)+'NEW Reference'!J$7,0)</f>
        <v>3697</v>
      </c>
      <c r="R943" s="25">
        <f>ROUND(('NEW Reference'!K$6*List!$H943)+'NEW Reference'!K$7,0)</f>
        <v>3813</v>
      </c>
      <c r="S943" s="25">
        <f>ROUND(('NEW Reference'!L$6*List!$H943)+'NEW Reference'!L$7,0)</f>
        <v>4115</v>
      </c>
      <c r="T943" s="25">
        <f>ROUND(('NEW Reference'!M$6*List!$H943)+'NEW Reference'!M$7,0)</f>
        <v>4915</v>
      </c>
      <c r="U943" s="25">
        <f>ROUND(('NEW Reference'!N$6*List!$H943)+'NEW Reference'!N$7,0)</f>
        <v>19830</v>
      </c>
      <c r="V943" s="26">
        <f>ROUND(('NEW Reference'!O$6*List!$H943)+'NEW Reference'!O$7,0)</f>
        <v>737</v>
      </c>
      <c r="W943" s="26">
        <f>ROUND(('NEW Reference'!P$6*List!$H943)+'NEW Reference'!P$7,0)</f>
        <v>1039</v>
      </c>
      <c r="X943" s="26">
        <f>ROUND(('NEW Reference'!Q$6*List!$H943)+'NEW Reference'!Q$7,0)</f>
        <v>519</v>
      </c>
      <c r="Z943" s="3" t="str">
        <f t="shared" si="48"/>
        <v>ELK, Kansas</v>
      </c>
      <c r="AA943" s="79" t="s">
        <v>1219</v>
      </c>
      <c r="AB943" s="28" t="s">
        <v>91</v>
      </c>
      <c r="AC943" s="30" t="s">
        <v>1206</v>
      </c>
      <c r="AD943" s="31"/>
      <c r="AE943" s="20">
        <f t="shared" si="47"/>
        <v>0.81659999999999999</v>
      </c>
    </row>
    <row r="944" spans="1:31">
      <c r="A944" s="83">
        <v>17250</v>
      </c>
      <c r="B944" s="83">
        <v>20051</v>
      </c>
      <c r="C944" s="85">
        <v>99917</v>
      </c>
      <c r="D944" s="78" t="s">
        <v>125</v>
      </c>
      <c r="E944" s="79" t="s">
        <v>1220</v>
      </c>
      <c r="F944" s="34" t="s">
        <v>1206</v>
      </c>
      <c r="G944" s="24" t="s">
        <v>97</v>
      </c>
      <c r="H944" s="80">
        <f t="shared" si="46"/>
        <v>0.81659999999999999</v>
      </c>
      <c r="I944" s="25">
        <f>ROUND(('NEW Reference'!B$6*List!$H944)+'NEW Reference'!B$7,0)</f>
        <v>1136</v>
      </c>
      <c r="J944" s="25">
        <f>ROUND(('NEW Reference'!C$6*List!$H944)+'NEW Reference'!C$7,0)</f>
        <v>1694</v>
      </c>
      <c r="K944" s="25">
        <f>ROUND(('NEW Reference'!D$6*List!$H944)+'NEW Reference'!D$7,0)</f>
        <v>2029</v>
      </c>
      <c r="L944" s="25">
        <f>ROUND(('NEW Reference'!E$6*List!$H944)+'NEW Reference'!E$7,0)</f>
        <v>2509</v>
      </c>
      <c r="M944" s="25">
        <f>ROUND(('NEW Reference'!F$6*List!$H944)+'NEW Reference'!F$7,0)</f>
        <v>2614</v>
      </c>
      <c r="N944" s="25">
        <f>ROUND(('NEW Reference'!G$6*List!$H944)+'NEW Reference'!G$7,0)</f>
        <v>2959</v>
      </c>
      <c r="O944" s="25">
        <f>ROUND(('NEW Reference'!H$6*List!$H944)+'NEW Reference'!H$7,0)</f>
        <v>3072</v>
      </c>
      <c r="P944" s="25">
        <f>ROUND(('NEW Reference'!I$6*List!$H944)+'NEW Reference'!I$7,0)</f>
        <v>3192</v>
      </c>
      <c r="Q944" s="25">
        <f>ROUND(('NEW Reference'!J$6*List!$H944)+'NEW Reference'!J$7,0)</f>
        <v>3697</v>
      </c>
      <c r="R944" s="25">
        <f>ROUND(('NEW Reference'!K$6*List!$H944)+'NEW Reference'!K$7,0)</f>
        <v>3813</v>
      </c>
      <c r="S944" s="25">
        <f>ROUND(('NEW Reference'!L$6*List!$H944)+'NEW Reference'!L$7,0)</f>
        <v>4115</v>
      </c>
      <c r="T944" s="25">
        <f>ROUND(('NEW Reference'!M$6*List!$H944)+'NEW Reference'!M$7,0)</f>
        <v>4915</v>
      </c>
      <c r="U944" s="25">
        <f>ROUND(('NEW Reference'!N$6*List!$H944)+'NEW Reference'!N$7,0)</f>
        <v>19830</v>
      </c>
      <c r="V944" s="26">
        <f>ROUND(('NEW Reference'!O$6*List!$H944)+'NEW Reference'!O$7,0)</f>
        <v>737</v>
      </c>
      <c r="W944" s="26">
        <f>ROUND(('NEW Reference'!P$6*List!$H944)+'NEW Reference'!P$7,0)</f>
        <v>1039</v>
      </c>
      <c r="X944" s="26">
        <f>ROUND(('NEW Reference'!Q$6*List!$H944)+'NEW Reference'!Q$7,0)</f>
        <v>519</v>
      </c>
      <c r="Z944" s="3" t="str">
        <f t="shared" si="48"/>
        <v>ELLIS, Kansas</v>
      </c>
      <c r="AA944" s="79" t="s">
        <v>1220</v>
      </c>
      <c r="AB944" s="28" t="s">
        <v>91</v>
      </c>
      <c r="AC944" s="30" t="s">
        <v>1206</v>
      </c>
      <c r="AD944" s="31"/>
      <c r="AE944" s="20">
        <f t="shared" si="47"/>
        <v>0.81659999999999999</v>
      </c>
    </row>
    <row r="945" spans="1:31">
      <c r="A945" s="83">
        <v>17260</v>
      </c>
      <c r="B945" s="83">
        <v>20053</v>
      </c>
      <c r="C945" s="85">
        <v>99917</v>
      </c>
      <c r="D945" s="78" t="s">
        <v>125</v>
      </c>
      <c r="E945" s="79" t="s">
        <v>1221</v>
      </c>
      <c r="F945" s="34" t="s">
        <v>1206</v>
      </c>
      <c r="G945" s="24" t="s">
        <v>97</v>
      </c>
      <c r="H945" s="80">
        <f t="shared" si="46"/>
        <v>0.81659999999999999</v>
      </c>
      <c r="I945" s="25">
        <f>ROUND(('NEW Reference'!B$6*List!$H945)+'NEW Reference'!B$7,0)</f>
        <v>1136</v>
      </c>
      <c r="J945" s="25">
        <f>ROUND(('NEW Reference'!C$6*List!$H945)+'NEW Reference'!C$7,0)</f>
        <v>1694</v>
      </c>
      <c r="K945" s="25">
        <f>ROUND(('NEW Reference'!D$6*List!$H945)+'NEW Reference'!D$7,0)</f>
        <v>2029</v>
      </c>
      <c r="L945" s="25">
        <f>ROUND(('NEW Reference'!E$6*List!$H945)+'NEW Reference'!E$7,0)</f>
        <v>2509</v>
      </c>
      <c r="M945" s="25">
        <f>ROUND(('NEW Reference'!F$6*List!$H945)+'NEW Reference'!F$7,0)</f>
        <v>2614</v>
      </c>
      <c r="N945" s="25">
        <f>ROUND(('NEW Reference'!G$6*List!$H945)+'NEW Reference'!G$7,0)</f>
        <v>2959</v>
      </c>
      <c r="O945" s="25">
        <f>ROUND(('NEW Reference'!H$6*List!$H945)+'NEW Reference'!H$7,0)</f>
        <v>3072</v>
      </c>
      <c r="P945" s="25">
        <f>ROUND(('NEW Reference'!I$6*List!$H945)+'NEW Reference'!I$7,0)</f>
        <v>3192</v>
      </c>
      <c r="Q945" s="25">
        <f>ROUND(('NEW Reference'!J$6*List!$H945)+'NEW Reference'!J$7,0)</f>
        <v>3697</v>
      </c>
      <c r="R945" s="25">
        <f>ROUND(('NEW Reference'!K$6*List!$H945)+'NEW Reference'!K$7,0)</f>
        <v>3813</v>
      </c>
      <c r="S945" s="25">
        <f>ROUND(('NEW Reference'!L$6*List!$H945)+'NEW Reference'!L$7,0)</f>
        <v>4115</v>
      </c>
      <c r="T945" s="25">
        <f>ROUND(('NEW Reference'!M$6*List!$H945)+'NEW Reference'!M$7,0)</f>
        <v>4915</v>
      </c>
      <c r="U945" s="25">
        <f>ROUND(('NEW Reference'!N$6*List!$H945)+'NEW Reference'!N$7,0)</f>
        <v>19830</v>
      </c>
      <c r="V945" s="26">
        <f>ROUND(('NEW Reference'!O$6*List!$H945)+'NEW Reference'!O$7,0)</f>
        <v>737</v>
      </c>
      <c r="W945" s="26">
        <f>ROUND(('NEW Reference'!P$6*List!$H945)+'NEW Reference'!P$7,0)</f>
        <v>1039</v>
      </c>
      <c r="X945" s="26">
        <f>ROUND(('NEW Reference'!Q$6*List!$H945)+'NEW Reference'!Q$7,0)</f>
        <v>519</v>
      </c>
      <c r="Z945" s="3" t="str">
        <f t="shared" si="48"/>
        <v>ELLSWORTH, Kansas</v>
      </c>
      <c r="AA945" s="79" t="s">
        <v>1221</v>
      </c>
      <c r="AB945" s="28" t="s">
        <v>91</v>
      </c>
      <c r="AC945" s="30" t="s">
        <v>1206</v>
      </c>
      <c r="AD945" s="31"/>
      <c r="AE945" s="20">
        <f t="shared" si="47"/>
        <v>0.81659999999999999</v>
      </c>
    </row>
    <row r="946" spans="1:31">
      <c r="A946" s="83">
        <v>17270</v>
      </c>
      <c r="B946" s="83">
        <v>20055</v>
      </c>
      <c r="C946" s="85">
        <v>99917</v>
      </c>
      <c r="D946" s="78" t="s">
        <v>125</v>
      </c>
      <c r="E946" s="79" t="s">
        <v>1222</v>
      </c>
      <c r="F946" s="34" t="s">
        <v>1206</v>
      </c>
      <c r="G946" s="24" t="s">
        <v>97</v>
      </c>
      <c r="H946" s="80">
        <f t="shared" si="46"/>
        <v>0.81659999999999999</v>
      </c>
      <c r="I946" s="25">
        <f>ROUND(('NEW Reference'!B$6*List!$H946)+'NEW Reference'!B$7,0)</f>
        <v>1136</v>
      </c>
      <c r="J946" s="25">
        <f>ROUND(('NEW Reference'!C$6*List!$H946)+'NEW Reference'!C$7,0)</f>
        <v>1694</v>
      </c>
      <c r="K946" s="25">
        <f>ROUND(('NEW Reference'!D$6*List!$H946)+'NEW Reference'!D$7,0)</f>
        <v>2029</v>
      </c>
      <c r="L946" s="25">
        <f>ROUND(('NEW Reference'!E$6*List!$H946)+'NEW Reference'!E$7,0)</f>
        <v>2509</v>
      </c>
      <c r="M946" s="25">
        <f>ROUND(('NEW Reference'!F$6*List!$H946)+'NEW Reference'!F$7,0)</f>
        <v>2614</v>
      </c>
      <c r="N946" s="25">
        <f>ROUND(('NEW Reference'!G$6*List!$H946)+'NEW Reference'!G$7,0)</f>
        <v>2959</v>
      </c>
      <c r="O946" s="25">
        <f>ROUND(('NEW Reference'!H$6*List!$H946)+'NEW Reference'!H$7,0)</f>
        <v>3072</v>
      </c>
      <c r="P946" s="25">
        <f>ROUND(('NEW Reference'!I$6*List!$H946)+'NEW Reference'!I$7,0)</f>
        <v>3192</v>
      </c>
      <c r="Q946" s="25">
        <f>ROUND(('NEW Reference'!J$6*List!$H946)+'NEW Reference'!J$7,0)</f>
        <v>3697</v>
      </c>
      <c r="R946" s="25">
        <f>ROUND(('NEW Reference'!K$6*List!$H946)+'NEW Reference'!K$7,0)</f>
        <v>3813</v>
      </c>
      <c r="S946" s="25">
        <f>ROUND(('NEW Reference'!L$6*List!$H946)+'NEW Reference'!L$7,0)</f>
        <v>4115</v>
      </c>
      <c r="T946" s="25">
        <f>ROUND(('NEW Reference'!M$6*List!$H946)+'NEW Reference'!M$7,0)</f>
        <v>4915</v>
      </c>
      <c r="U946" s="25">
        <f>ROUND(('NEW Reference'!N$6*List!$H946)+'NEW Reference'!N$7,0)</f>
        <v>19830</v>
      </c>
      <c r="V946" s="26">
        <f>ROUND(('NEW Reference'!O$6*List!$H946)+'NEW Reference'!O$7,0)</f>
        <v>737</v>
      </c>
      <c r="W946" s="26">
        <f>ROUND(('NEW Reference'!P$6*List!$H946)+'NEW Reference'!P$7,0)</f>
        <v>1039</v>
      </c>
      <c r="X946" s="26">
        <f>ROUND(('NEW Reference'!Q$6*List!$H946)+'NEW Reference'!Q$7,0)</f>
        <v>519</v>
      </c>
      <c r="Z946" s="3" t="str">
        <f t="shared" si="48"/>
        <v>FINNEY, Kansas</v>
      </c>
      <c r="AA946" s="79" t="s">
        <v>1222</v>
      </c>
      <c r="AB946" s="28" t="s">
        <v>91</v>
      </c>
      <c r="AC946" s="30" t="s">
        <v>1206</v>
      </c>
      <c r="AD946" s="31"/>
      <c r="AE946" s="20">
        <f t="shared" si="47"/>
        <v>0.81659999999999999</v>
      </c>
    </row>
    <row r="947" spans="1:31">
      <c r="A947" s="83">
        <v>17280</v>
      </c>
      <c r="B947" s="83">
        <v>20057</v>
      </c>
      <c r="C947" s="85">
        <v>99917</v>
      </c>
      <c r="D947" s="78" t="s">
        <v>125</v>
      </c>
      <c r="E947" s="79" t="s">
        <v>1081</v>
      </c>
      <c r="F947" s="34" t="s">
        <v>1206</v>
      </c>
      <c r="G947" s="24" t="s">
        <v>97</v>
      </c>
      <c r="H947" s="80">
        <f t="shared" si="46"/>
        <v>0.81659999999999999</v>
      </c>
      <c r="I947" s="25">
        <f>ROUND(('NEW Reference'!B$6*List!$H947)+'NEW Reference'!B$7,0)</f>
        <v>1136</v>
      </c>
      <c r="J947" s="25">
        <f>ROUND(('NEW Reference'!C$6*List!$H947)+'NEW Reference'!C$7,0)</f>
        <v>1694</v>
      </c>
      <c r="K947" s="25">
        <f>ROUND(('NEW Reference'!D$6*List!$H947)+'NEW Reference'!D$7,0)</f>
        <v>2029</v>
      </c>
      <c r="L947" s="25">
        <f>ROUND(('NEW Reference'!E$6*List!$H947)+'NEW Reference'!E$7,0)</f>
        <v>2509</v>
      </c>
      <c r="M947" s="25">
        <f>ROUND(('NEW Reference'!F$6*List!$H947)+'NEW Reference'!F$7,0)</f>
        <v>2614</v>
      </c>
      <c r="N947" s="25">
        <f>ROUND(('NEW Reference'!G$6*List!$H947)+'NEW Reference'!G$7,0)</f>
        <v>2959</v>
      </c>
      <c r="O947" s="25">
        <f>ROUND(('NEW Reference'!H$6*List!$H947)+'NEW Reference'!H$7,0)</f>
        <v>3072</v>
      </c>
      <c r="P947" s="25">
        <f>ROUND(('NEW Reference'!I$6*List!$H947)+'NEW Reference'!I$7,0)</f>
        <v>3192</v>
      </c>
      <c r="Q947" s="25">
        <f>ROUND(('NEW Reference'!J$6*List!$H947)+'NEW Reference'!J$7,0)</f>
        <v>3697</v>
      </c>
      <c r="R947" s="25">
        <f>ROUND(('NEW Reference'!K$6*List!$H947)+'NEW Reference'!K$7,0)</f>
        <v>3813</v>
      </c>
      <c r="S947" s="25">
        <f>ROUND(('NEW Reference'!L$6*List!$H947)+'NEW Reference'!L$7,0)</f>
        <v>4115</v>
      </c>
      <c r="T947" s="25">
        <f>ROUND(('NEW Reference'!M$6*List!$H947)+'NEW Reference'!M$7,0)</f>
        <v>4915</v>
      </c>
      <c r="U947" s="25">
        <f>ROUND(('NEW Reference'!N$6*List!$H947)+'NEW Reference'!N$7,0)</f>
        <v>19830</v>
      </c>
      <c r="V947" s="26">
        <f>ROUND(('NEW Reference'!O$6*List!$H947)+'NEW Reference'!O$7,0)</f>
        <v>737</v>
      </c>
      <c r="W947" s="26">
        <f>ROUND(('NEW Reference'!P$6*List!$H947)+'NEW Reference'!P$7,0)</f>
        <v>1039</v>
      </c>
      <c r="X947" s="26">
        <f>ROUND(('NEW Reference'!Q$6*List!$H947)+'NEW Reference'!Q$7,0)</f>
        <v>519</v>
      </c>
      <c r="Z947" s="3" t="str">
        <f t="shared" si="48"/>
        <v>FORD, Kansas</v>
      </c>
      <c r="AA947" s="79" t="s">
        <v>1081</v>
      </c>
      <c r="AB947" s="28" t="s">
        <v>91</v>
      </c>
      <c r="AC947" s="23" t="s">
        <v>1206</v>
      </c>
      <c r="AD947" s="29"/>
      <c r="AE947" s="20">
        <f t="shared" si="47"/>
        <v>0.81659999999999999</v>
      </c>
    </row>
    <row r="948" spans="1:31">
      <c r="A948" s="83">
        <v>17290</v>
      </c>
      <c r="B948" s="83">
        <v>20059</v>
      </c>
      <c r="C948" s="85">
        <v>99917</v>
      </c>
      <c r="D948" s="78" t="s">
        <v>125</v>
      </c>
      <c r="E948" s="79" t="s">
        <v>154</v>
      </c>
      <c r="F948" s="34" t="s">
        <v>1206</v>
      </c>
      <c r="G948" s="24" t="s">
        <v>97</v>
      </c>
      <c r="H948" s="80">
        <f t="shared" si="46"/>
        <v>0.81659999999999999</v>
      </c>
      <c r="I948" s="25">
        <f>ROUND(('NEW Reference'!B$6*List!$H948)+'NEW Reference'!B$7,0)</f>
        <v>1136</v>
      </c>
      <c r="J948" s="25">
        <f>ROUND(('NEW Reference'!C$6*List!$H948)+'NEW Reference'!C$7,0)</f>
        <v>1694</v>
      </c>
      <c r="K948" s="25">
        <f>ROUND(('NEW Reference'!D$6*List!$H948)+'NEW Reference'!D$7,0)</f>
        <v>2029</v>
      </c>
      <c r="L948" s="25">
        <f>ROUND(('NEW Reference'!E$6*List!$H948)+'NEW Reference'!E$7,0)</f>
        <v>2509</v>
      </c>
      <c r="M948" s="25">
        <f>ROUND(('NEW Reference'!F$6*List!$H948)+'NEW Reference'!F$7,0)</f>
        <v>2614</v>
      </c>
      <c r="N948" s="25">
        <f>ROUND(('NEW Reference'!G$6*List!$H948)+'NEW Reference'!G$7,0)</f>
        <v>2959</v>
      </c>
      <c r="O948" s="25">
        <f>ROUND(('NEW Reference'!H$6*List!$H948)+'NEW Reference'!H$7,0)</f>
        <v>3072</v>
      </c>
      <c r="P948" s="25">
        <f>ROUND(('NEW Reference'!I$6*List!$H948)+'NEW Reference'!I$7,0)</f>
        <v>3192</v>
      </c>
      <c r="Q948" s="25">
        <f>ROUND(('NEW Reference'!J$6*List!$H948)+'NEW Reference'!J$7,0)</f>
        <v>3697</v>
      </c>
      <c r="R948" s="25">
        <f>ROUND(('NEW Reference'!K$6*List!$H948)+'NEW Reference'!K$7,0)</f>
        <v>3813</v>
      </c>
      <c r="S948" s="25">
        <f>ROUND(('NEW Reference'!L$6*List!$H948)+'NEW Reference'!L$7,0)</f>
        <v>4115</v>
      </c>
      <c r="T948" s="25">
        <f>ROUND(('NEW Reference'!M$6*List!$H948)+'NEW Reference'!M$7,0)</f>
        <v>4915</v>
      </c>
      <c r="U948" s="25">
        <f>ROUND(('NEW Reference'!N$6*List!$H948)+'NEW Reference'!N$7,0)</f>
        <v>19830</v>
      </c>
      <c r="V948" s="26">
        <f>ROUND(('NEW Reference'!O$6*List!$H948)+'NEW Reference'!O$7,0)</f>
        <v>737</v>
      </c>
      <c r="W948" s="26">
        <f>ROUND(('NEW Reference'!P$6*List!$H948)+'NEW Reference'!P$7,0)</f>
        <v>1039</v>
      </c>
      <c r="X948" s="26">
        <f>ROUND(('NEW Reference'!Q$6*List!$H948)+'NEW Reference'!Q$7,0)</f>
        <v>519</v>
      </c>
      <c r="Z948" s="3" t="str">
        <f t="shared" si="48"/>
        <v>FRANKLIN, Kansas</v>
      </c>
      <c r="AA948" s="79" t="s">
        <v>154</v>
      </c>
      <c r="AB948" s="28" t="s">
        <v>91</v>
      </c>
      <c r="AC948" s="23" t="s">
        <v>1206</v>
      </c>
      <c r="AD948" s="29"/>
      <c r="AE948" s="20">
        <f t="shared" si="47"/>
        <v>0.81659999999999999</v>
      </c>
    </row>
    <row r="949" spans="1:31">
      <c r="A949" s="83">
        <v>17300</v>
      </c>
      <c r="B949" s="83">
        <v>20061</v>
      </c>
      <c r="C949" s="85">
        <v>31740</v>
      </c>
      <c r="D949" s="78" t="s">
        <v>666</v>
      </c>
      <c r="E949" s="79" t="s">
        <v>1223</v>
      </c>
      <c r="F949" s="34" t="s">
        <v>1206</v>
      </c>
      <c r="G949" s="24" t="s">
        <v>90</v>
      </c>
      <c r="H949" s="80">
        <f t="shared" si="46"/>
        <v>0.82250000000000001</v>
      </c>
      <c r="I949" s="25">
        <f>ROUND(('NEW Reference'!B$6*List!$H949)+'NEW Reference'!B$7,0)</f>
        <v>1142</v>
      </c>
      <c r="J949" s="25">
        <f>ROUND(('NEW Reference'!C$6*List!$H949)+'NEW Reference'!C$7,0)</f>
        <v>1702</v>
      </c>
      <c r="K949" s="25">
        <f>ROUND(('NEW Reference'!D$6*List!$H949)+'NEW Reference'!D$7,0)</f>
        <v>2040</v>
      </c>
      <c r="L949" s="25">
        <f>ROUND(('NEW Reference'!E$6*List!$H949)+'NEW Reference'!E$7,0)</f>
        <v>2522</v>
      </c>
      <c r="M949" s="25">
        <f>ROUND(('NEW Reference'!F$6*List!$H949)+'NEW Reference'!F$7,0)</f>
        <v>2627</v>
      </c>
      <c r="N949" s="25">
        <f>ROUND(('NEW Reference'!G$6*List!$H949)+'NEW Reference'!G$7,0)</f>
        <v>2974</v>
      </c>
      <c r="O949" s="25">
        <f>ROUND(('NEW Reference'!H$6*List!$H949)+'NEW Reference'!H$7,0)</f>
        <v>3088</v>
      </c>
      <c r="P949" s="25">
        <f>ROUND(('NEW Reference'!I$6*List!$H949)+'NEW Reference'!I$7,0)</f>
        <v>3209</v>
      </c>
      <c r="Q949" s="25">
        <f>ROUND(('NEW Reference'!J$6*List!$H949)+'NEW Reference'!J$7,0)</f>
        <v>3716</v>
      </c>
      <c r="R949" s="25">
        <f>ROUND(('NEW Reference'!K$6*List!$H949)+'NEW Reference'!K$7,0)</f>
        <v>3833</v>
      </c>
      <c r="S949" s="25">
        <f>ROUND(('NEW Reference'!L$6*List!$H949)+'NEW Reference'!L$7,0)</f>
        <v>4136</v>
      </c>
      <c r="T949" s="25">
        <f>ROUND(('NEW Reference'!M$6*List!$H949)+'NEW Reference'!M$7,0)</f>
        <v>4940</v>
      </c>
      <c r="U949" s="25">
        <f>ROUND(('NEW Reference'!N$6*List!$H949)+'NEW Reference'!N$7,0)</f>
        <v>19932</v>
      </c>
      <c r="V949" s="26">
        <f>ROUND(('NEW Reference'!O$6*List!$H949)+'NEW Reference'!O$7,0)</f>
        <v>741</v>
      </c>
      <c r="W949" s="26">
        <f>ROUND(('NEW Reference'!P$6*List!$H949)+'NEW Reference'!P$7,0)</f>
        <v>1044</v>
      </c>
      <c r="X949" s="26">
        <f>ROUND(('NEW Reference'!Q$6*List!$H949)+'NEW Reference'!Q$7,0)</f>
        <v>522</v>
      </c>
      <c r="Z949" s="3" t="str">
        <f t="shared" si="48"/>
        <v>GEARY, Kansas</v>
      </c>
      <c r="AA949" s="79" t="s">
        <v>1223</v>
      </c>
      <c r="AB949" s="28" t="s">
        <v>91</v>
      </c>
      <c r="AC949" s="30" t="s">
        <v>1206</v>
      </c>
      <c r="AD949" s="31"/>
      <c r="AE949" s="20">
        <f t="shared" si="47"/>
        <v>0.82250000000000001</v>
      </c>
    </row>
    <row r="950" spans="1:31">
      <c r="A950" s="83">
        <v>17310</v>
      </c>
      <c r="B950" s="83">
        <v>20063</v>
      </c>
      <c r="C950" s="85">
        <v>99917</v>
      </c>
      <c r="D950" s="78" t="s">
        <v>125</v>
      </c>
      <c r="E950" s="79" t="s">
        <v>1224</v>
      </c>
      <c r="F950" s="34" t="s">
        <v>1206</v>
      </c>
      <c r="G950" s="24" t="s">
        <v>97</v>
      </c>
      <c r="H950" s="80">
        <f t="shared" si="46"/>
        <v>0.81659999999999999</v>
      </c>
      <c r="I950" s="25">
        <f>ROUND(('NEW Reference'!B$6*List!$H950)+'NEW Reference'!B$7,0)</f>
        <v>1136</v>
      </c>
      <c r="J950" s="25">
        <f>ROUND(('NEW Reference'!C$6*List!$H950)+'NEW Reference'!C$7,0)</f>
        <v>1694</v>
      </c>
      <c r="K950" s="25">
        <f>ROUND(('NEW Reference'!D$6*List!$H950)+'NEW Reference'!D$7,0)</f>
        <v>2029</v>
      </c>
      <c r="L950" s="25">
        <f>ROUND(('NEW Reference'!E$6*List!$H950)+'NEW Reference'!E$7,0)</f>
        <v>2509</v>
      </c>
      <c r="M950" s="25">
        <f>ROUND(('NEW Reference'!F$6*List!$H950)+'NEW Reference'!F$7,0)</f>
        <v>2614</v>
      </c>
      <c r="N950" s="25">
        <f>ROUND(('NEW Reference'!G$6*List!$H950)+'NEW Reference'!G$7,0)</f>
        <v>2959</v>
      </c>
      <c r="O950" s="25">
        <f>ROUND(('NEW Reference'!H$6*List!$H950)+'NEW Reference'!H$7,0)</f>
        <v>3072</v>
      </c>
      <c r="P950" s="25">
        <f>ROUND(('NEW Reference'!I$6*List!$H950)+'NEW Reference'!I$7,0)</f>
        <v>3192</v>
      </c>
      <c r="Q950" s="25">
        <f>ROUND(('NEW Reference'!J$6*List!$H950)+'NEW Reference'!J$7,0)</f>
        <v>3697</v>
      </c>
      <c r="R950" s="25">
        <f>ROUND(('NEW Reference'!K$6*List!$H950)+'NEW Reference'!K$7,0)</f>
        <v>3813</v>
      </c>
      <c r="S950" s="25">
        <f>ROUND(('NEW Reference'!L$6*List!$H950)+'NEW Reference'!L$7,0)</f>
        <v>4115</v>
      </c>
      <c r="T950" s="25">
        <f>ROUND(('NEW Reference'!M$6*List!$H950)+'NEW Reference'!M$7,0)</f>
        <v>4915</v>
      </c>
      <c r="U950" s="25">
        <f>ROUND(('NEW Reference'!N$6*List!$H950)+'NEW Reference'!N$7,0)</f>
        <v>19830</v>
      </c>
      <c r="V950" s="26">
        <f>ROUND(('NEW Reference'!O$6*List!$H950)+'NEW Reference'!O$7,0)</f>
        <v>737</v>
      </c>
      <c r="W950" s="26">
        <f>ROUND(('NEW Reference'!P$6*List!$H950)+'NEW Reference'!P$7,0)</f>
        <v>1039</v>
      </c>
      <c r="X950" s="26">
        <f>ROUND(('NEW Reference'!Q$6*List!$H950)+'NEW Reference'!Q$7,0)</f>
        <v>519</v>
      </c>
      <c r="Z950" s="3" t="str">
        <f t="shared" si="48"/>
        <v>GOVE, Kansas</v>
      </c>
      <c r="AA950" s="79" t="s">
        <v>1224</v>
      </c>
      <c r="AB950" s="28" t="s">
        <v>91</v>
      </c>
      <c r="AC950" s="30" t="s">
        <v>1206</v>
      </c>
      <c r="AD950" s="31"/>
      <c r="AE950" s="20">
        <f t="shared" si="47"/>
        <v>0.81659999999999999</v>
      </c>
    </row>
    <row r="951" spans="1:31">
      <c r="A951" s="83">
        <v>17320</v>
      </c>
      <c r="B951" s="83">
        <v>20065</v>
      </c>
      <c r="C951" s="85">
        <v>99917</v>
      </c>
      <c r="D951" s="78" t="s">
        <v>125</v>
      </c>
      <c r="E951" s="79" t="s">
        <v>309</v>
      </c>
      <c r="F951" s="34" t="s">
        <v>1206</v>
      </c>
      <c r="G951" s="24" t="s">
        <v>97</v>
      </c>
      <c r="H951" s="80">
        <f t="shared" si="46"/>
        <v>0.81659999999999999</v>
      </c>
      <c r="I951" s="25">
        <f>ROUND(('NEW Reference'!B$6*List!$H951)+'NEW Reference'!B$7,0)</f>
        <v>1136</v>
      </c>
      <c r="J951" s="25">
        <f>ROUND(('NEW Reference'!C$6*List!$H951)+'NEW Reference'!C$7,0)</f>
        <v>1694</v>
      </c>
      <c r="K951" s="25">
        <f>ROUND(('NEW Reference'!D$6*List!$H951)+'NEW Reference'!D$7,0)</f>
        <v>2029</v>
      </c>
      <c r="L951" s="25">
        <f>ROUND(('NEW Reference'!E$6*List!$H951)+'NEW Reference'!E$7,0)</f>
        <v>2509</v>
      </c>
      <c r="M951" s="25">
        <f>ROUND(('NEW Reference'!F$6*List!$H951)+'NEW Reference'!F$7,0)</f>
        <v>2614</v>
      </c>
      <c r="N951" s="25">
        <f>ROUND(('NEW Reference'!G$6*List!$H951)+'NEW Reference'!G$7,0)</f>
        <v>2959</v>
      </c>
      <c r="O951" s="25">
        <f>ROUND(('NEW Reference'!H$6*List!$H951)+'NEW Reference'!H$7,0)</f>
        <v>3072</v>
      </c>
      <c r="P951" s="25">
        <f>ROUND(('NEW Reference'!I$6*List!$H951)+'NEW Reference'!I$7,0)</f>
        <v>3192</v>
      </c>
      <c r="Q951" s="25">
        <f>ROUND(('NEW Reference'!J$6*List!$H951)+'NEW Reference'!J$7,0)</f>
        <v>3697</v>
      </c>
      <c r="R951" s="25">
        <f>ROUND(('NEW Reference'!K$6*List!$H951)+'NEW Reference'!K$7,0)</f>
        <v>3813</v>
      </c>
      <c r="S951" s="25">
        <f>ROUND(('NEW Reference'!L$6*List!$H951)+'NEW Reference'!L$7,0)</f>
        <v>4115</v>
      </c>
      <c r="T951" s="25">
        <f>ROUND(('NEW Reference'!M$6*List!$H951)+'NEW Reference'!M$7,0)</f>
        <v>4915</v>
      </c>
      <c r="U951" s="25">
        <f>ROUND(('NEW Reference'!N$6*List!$H951)+'NEW Reference'!N$7,0)</f>
        <v>19830</v>
      </c>
      <c r="V951" s="26">
        <f>ROUND(('NEW Reference'!O$6*List!$H951)+'NEW Reference'!O$7,0)</f>
        <v>737</v>
      </c>
      <c r="W951" s="26">
        <f>ROUND(('NEW Reference'!P$6*List!$H951)+'NEW Reference'!P$7,0)</f>
        <v>1039</v>
      </c>
      <c r="X951" s="26">
        <f>ROUND(('NEW Reference'!Q$6*List!$H951)+'NEW Reference'!Q$7,0)</f>
        <v>519</v>
      </c>
      <c r="Z951" s="3" t="str">
        <f t="shared" si="48"/>
        <v>GRAHAM, Kansas</v>
      </c>
      <c r="AA951" s="79" t="s">
        <v>309</v>
      </c>
      <c r="AB951" s="28" t="s">
        <v>91</v>
      </c>
      <c r="AC951" s="30" t="s">
        <v>1206</v>
      </c>
      <c r="AD951" s="31"/>
      <c r="AE951" s="20">
        <f t="shared" si="47"/>
        <v>0.81659999999999999</v>
      </c>
    </row>
    <row r="952" spans="1:31">
      <c r="A952" s="83">
        <v>17330</v>
      </c>
      <c r="B952" s="83">
        <v>20067</v>
      </c>
      <c r="C952" s="85">
        <v>99917</v>
      </c>
      <c r="D952" s="78" t="s">
        <v>125</v>
      </c>
      <c r="E952" s="79" t="s">
        <v>390</v>
      </c>
      <c r="F952" s="34" t="s">
        <v>1206</v>
      </c>
      <c r="G952" s="24" t="s">
        <v>97</v>
      </c>
      <c r="H952" s="80">
        <f t="shared" si="46"/>
        <v>0.81659999999999999</v>
      </c>
      <c r="I952" s="25">
        <f>ROUND(('NEW Reference'!B$6*List!$H952)+'NEW Reference'!B$7,0)</f>
        <v>1136</v>
      </c>
      <c r="J952" s="25">
        <f>ROUND(('NEW Reference'!C$6*List!$H952)+'NEW Reference'!C$7,0)</f>
        <v>1694</v>
      </c>
      <c r="K952" s="25">
        <f>ROUND(('NEW Reference'!D$6*List!$H952)+'NEW Reference'!D$7,0)</f>
        <v>2029</v>
      </c>
      <c r="L952" s="25">
        <f>ROUND(('NEW Reference'!E$6*List!$H952)+'NEW Reference'!E$7,0)</f>
        <v>2509</v>
      </c>
      <c r="M952" s="25">
        <f>ROUND(('NEW Reference'!F$6*List!$H952)+'NEW Reference'!F$7,0)</f>
        <v>2614</v>
      </c>
      <c r="N952" s="25">
        <f>ROUND(('NEW Reference'!G$6*List!$H952)+'NEW Reference'!G$7,0)</f>
        <v>2959</v>
      </c>
      <c r="O952" s="25">
        <f>ROUND(('NEW Reference'!H$6*List!$H952)+'NEW Reference'!H$7,0)</f>
        <v>3072</v>
      </c>
      <c r="P952" s="25">
        <f>ROUND(('NEW Reference'!I$6*List!$H952)+'NEW Reference'!I$7,0)</f>
        <v>3192</v>
      </c>
      <c r="Q952" s="25">
        <f>ROUND(('NEW Reference'!J$6*List!$H952)+'NEW Reference'!J$7,0)</f>
        <v>3697</v>
      </c>
      <c r="R952" s="25">
        <f>ROUND(('NEW Reference'!K$6*List!$H952)+'NEW Reference'!K$7,0)</f>
        <v>3813</v>
      </c>
      <c r="S952" s="25">
        <f>ROUND(('NEW Reference'!L$6*List!$H952)+'NEW Reference'!L$7,0)</f>
        <v>4115</v>
      </c>
      <c r="T952" s="25">
        <f>ROUND(('NEW Reference'!M$6*List!$H952)+'NEW Reference'!M$7,0)</f>
        <v>4915</v>
      </c>
      <c r="U952" s="25">
        <f>ROUND(('NEW Reference'!N$6*List!$H952)+'NEW Reference'!N$7,0)</f>
        <v>19830</v>
      </c>
      <c r="V952" s="26">
        <f>ROUND(('NEW Reference'!O$6*List!$H952)+'NEW Reference'!O$7,0)</f>
        <v>737</v>
      </c>
      <c r="W952" s="26">
        <f>ROUND(('NEW Reference'!P$6*List!$H952)+'NEW Reference'!P$7,0)</f>
        <v>1039</v>
      </c>
      <c r="X952" s="26">
        <f>ROUND(('NEW Reference'!Q$6*List!$H952)+'NEW Reference'!Q$7,0)</f>
        <v>519</v>
      </c>
      <c r="Z952" s="3" t="str">
        <f t="shared" si="48"/>
        <v>GRANT, Kansas</v>
      </c>
      <c r="AA952" s="79" t="s">
        <v>390</v>
      </c>
      <c r="AB952" s="28" t="s">
        <v>91</v>
      </c>
      <c r="AC952" s="30" t="s">
        <v>1206</v>
      </c>
      <c r="AD952" s="31"/>
      <c r="AE952" s="20">
        <f t="shared" si="47"/>
        <v>0.81659999999999999</v>
      </c>
    </row>
    <row r="953" spans="1:31">
      <c r="A953" s="83">
        <v>17340</v>
      </c>
      <c r="B953" s="83">
        <v>20069</v>
      </c>
      <c r="C953" s="85">
        <v>99917</v>
      </c>
      <c r="D953" s="78" t="s">
        <v>125</v>
      </c>
      <c r="E953" s="79" t="s">
        <v>1225</v>
      </c>
      <c r="F953" s="34" t="s">
        <v>1206</v>
      </c>
      <c r="G953" s="24" t="s">
        <v>97</v>
      </c>
      <c r="H953" s="80">
        <f t="shared" si="46"/>
        <v>0.81659999999999999</v>
      </c>
      <c r="I953" s="25">
        <f>ROUND(('NEW Reference'!B$6*List!$H953)+'NEW Reference'!B$7,0)</f>
        <v>1136</v>
      </c>
      <c r="J953" s="25">
        <f>ROUND(('NEW Reference'!C$6*List!$H953)+'NEW Reference'!C$7,0)</f>
        <v>1694</v>
      </c>
      <c r="K953" s="25">
        <f>ROUND(('NEW Reference'!D$6*List!$H953)+'NEW Reference'!D$7,0)</f>
        <v>2029</v>
      </c>
      <c r="L953" s="25">
        <f>ROUND(('NEW Reference'!E$6*List!$H953)+'NEW Reference'!E$7,0)</f>
        <v>2509</v>
      </c>
      <c r="M953" s="25">
        <f>ROUND(('NEW Reference'!F$6*List!$H953)+'NEW Reference'!F$7,0)</f>
        <v>2614</v>
      </c>
      <c r="N953" s="25">
        <f>ROUND(('NEW Reference'!G$6*List!$H953)+'NEW Reference'!G$7,0)</f>
        <v>2959</v>
      </c>
      <c r="O953" s="25">
        <f>ROUND(('NEW Reference'!H$6*List!$H953)+'NEW Reference'!H$7,0)</f>
        <v>3072</v>
      </c>
      <c r="P953" s="25">
        <f>ROUND(('NEW Reference'!I$6*List!$H953)+'NEW Reference'!I$7,0)</f>
        <v>3192</v>
      </c>
      <c r="Q953" s="25">
        <f>ROUND(('NEW Reference'!J$6*List!$H953)+'NEW Reference'!J$7,0)</f>
        <v>3697</v>
      </c>
      <c r="R953" s="25">
        <f>ROUND(('NEW Reference'!K$6*List!$H953)+'NEW Reference'!K$7,0)</f>
        <v>3813</v>
      </c>
      <c r="S953" s="25">
        <f>ROUND(('NEW Reference'!L$6*List!$H953)+'NEW Reference'!L$7,0)</f>
        <v>4115</v>
      </c>
      <c r="T953" s="25">
        <f>ROUND(('NEW Reference'!M$6*List!$H953)+'NEW Reference'!M$7,0)</f>
        <v>4915</v>
      </c>
      <c r="U953" s="25">
        <f>ROUND(('NEW Reference'!N$6*List!$H953)+'NEW Reference'!N$7,0)</f>
        <v>19830</v>
      </c>
      <c r="V953" s="26">
        <f>ROUND(('NEW Reference'!O$6*List!$H953)+'NEW Reference'!O$7,0)</f>
        <v>737</v>
      </c>
      <c r="W953" s="26">
        <f>ROUND(('NEW Reference'!P$6*List!$H953)+'NEW Reference'!P$7,0)</f>
        <v>1039</v>
      </c>
      <c r="X953" s="26">
        <f>ROUND(('NEW Reference'!Q$6*List!$H953)+'NEW Reference'!Q$7,0)</f>
        <v>519</v>
      </c>
      <c r="Z953" s="3" t="str">
        <f t="shared" si="48"/>
        <v>GRAY, Kansas</v>
      </c>
      <c r="AA953" s="79" t="s">
        <v>1225</v>
      </c>
      <c r="AB953" s="28" t="s">
        <v>91</v>
      </c>
      <c r="AC953" s="30" t="s">
        <v>1206</v>
      </c>
      <c r="AD953" s="31"/>
      <c r="AE953" s="20">
        <f t="shared" si="47"/>
        <v>0.81659999999999999</v>
      </c>
    </row>
    <row r="954" spans="1:31">
      <c r="A954" s="83">
        <v>17350</v>
      </c>
      <c r="B954" s="83">
        <v>20071</v>
      </c>
      <c r="C954" s="85">
        <v>99917</v>
      </c>
      <c r="D954" s="78" t="s">
        <v>125</v>
      </c>
      <c r="E954" s="79" t="s">
        <v>1226</v>
      </c>
      <c r="F954" s="34" t="s">
        <v>1206</v>
      </c>
      <c r="G954" s="24" t="s">
        <v>97</v>
      </c>
      <c r="H954" s="80">
        <f t="shared" si="46"/>
        <v>0.81659999999999999</v>
      </c>
      <c r="I954" s="25">
        <f>ROUND(('NEW Reference'!B$6*List!$H954)+'NEW Reference'!B$7,0)</f>
        <v>1136</v>
      </c>
      <c r="J954" s="25">
        <f>ROUND(('NEW Reference'!C$6*List!$H954)+'NEW Reference'!C$7,0)</f>
        <v>1694</v>
      </c>
      <c r="K954" s="25">
        <f>ROUND(('NEW Reference'!D$6*List!$H954)+'NEW Reference'!D$7,0)</f>
        <v>2029</v>
      </c>
      <c r="L954" s="25">
        <f>ROUND(('NEW Reference'!E$6*List!$H954)+'NEW Reference'!E$7,0)</f>
        <v>2509</v>
      </c>
      <c r="M954" s="25">
        <f>ROUND(('NEW Reference'!F$6*List!$H954)+'NEW Reference'!F$7,0)</f>
        <v>2614</v>
      </c>
      <c r="N954" s="25">
        <f>ROUND(('NEW Reference'!G$6*List!$H954)+'NEW Reference'!G$7,0)</f>
        <v>2959</v>
      </c>
      <c r="O954" s="25">
        <f>ROUND(('NEW Reference'!H$6*List!$H954)+'NEW Reference'!H$7,0)</f>
        <v>3072</v>
      </c>
      <c r="P954" s="25">
        <f>ROUND(('NEW Reference'!I$6*List!$H954)+'NEW Reference'!I$7,0)</f>
        <v>3192</v>
      </c>
      <c r="Q954" s="25">
        <f>ROUND(('NEW Reference'!J$6*List!$H954)+'NEW Reference'!J$7,0)</f>
        <v>3697</v>
      </c>
      <c r="R954" s="25">
        <f>ROUND(('NEW Reference'!K$6*List!$H954)+'NEW Reference'!K$7,0)</f>
        <v>3813</v>
      </c>
      <c r="S954" s="25">
        <f>ROUND(('NEW Reference'!L$6*List!$H954)+'NEW Reference'!L$7,0)</f>
        <v>4115</v>
      </c>
      <c r="T954" s="25">
        <f>ROUND(('NEW Reference'!M$6*List!$H954)+'NEW Reference'!M$7,0)</f>
        <v>4915</v>
      </c>
      <c r="U954" s="25">
        <f>ROUND(('NEW Reference'!N$6*List!$H954)+'NEW Reference'!N$7,0)</f>
        <v>19830</v>
      </c>
      <c r="V954" s="26">
        <f>ROUND(('NEW Reference'!O$6*List!$H954)+'NEW Reference'!O$7,0)</f>
        <v>737</v>
      </c>
      <c r="W954" s="26">
        <f>ROUND(('NEW Reference'!P$6*List!$H954)+'NEW Reference'!P$7,0)</f>
        <v>1039</v>
      </c>
      <c r="X954" s="26">
        <f>ROUND(('NEW Reference'!Q$6*List!$H954)+'NEW Reference'!Q$7,0)</f>
        <v>519</v>
      </c>
      <c r="Z954" s="3" t="str">
        <f t="shared" si="48"/>
        <v>GREELEY, Kansas</v>
      </c>
      <c r="AA954" s="79" t="s">
        <v>1226</v>
      </c>
      <c r="AB954" s="28" t="s">
        <v>91</v>
      </c>
      <c r="AC954" s="30" t="s">
        <v>1206</v>
      </c>
      <c r="AD954" s="31"/>
      <c r="AE954" s="20">
        <f t="shared" si="47"/>
        <v>0.81659999999999999</v>
      </c>
    </row>
    <row r="955" spans="1:31">
      <c r="A955" s="83">
        <v>17360</v>
      </c>
      <c r="B955" s="83">
        <v>20073</v>
      </c>
      <c r="C955" s="85">
        <v>99917</v>
      </c>
      <c r="D955" s="78" t="s">
        <v>125</v>
      </c>
      <c r="E955" s="79" t="s">
        <v>1227</v>
      </c>
      <c r="F955" s="34" t="s">
        <v>1206</v>
      </c>
      <c r="G955" s="24" t="s">
        <v>97</v>
      </c>
      <c r="H955" s="80">
        <f t="shared" si="46"/>
        <v>0.81659999999999999</v>
      </c>
      <c r="I955" s="25">
        <f>ROUND(('NEW Reference'!B$6*List!$H955)+'NEW Reference'!B$7,0)</f>
        <v>1136</v>
      </c>
      <c r="J955" s="25">
        <f>ROUND(('NEW Reference'!C$6*List!$H955)+'NEW Reference'!C$7,0)</f>
        <v>1694</v>
      </c>
      <c r="K955" s="25">
        <f>ROUND(('NEW Reference'!D$6*List!$H955)+'NEW Reference'!D$7,0)</f>
        <v>2029</v>
      </c>
      <c r="L955" s="25">
        <f>ROUND(('NEW Reference'!E$6*List!$H955)+'NEW Reference'!E$7,0)</f>
        <v>2509</v>
      </c>
      <c r="M955" s="25">
        <f>ROUND(('NEW Reference'!F$6*List!$H955)+'NEW Reference'!F$7,0)</f>
        <v>2614</v>
      </c>
      <c r="N955" s="25">
        <f>ROUND(('NEW Reference'!G$6*List!$H955)+'NEW Reference'!G$7,0)</f>
        <v>2959</v>
      </c>
      <c r="O955" s="25">
        <f>ROUND(('NEW Reference'!H$6*List!$H955)+'NEW Reference'!H$7,0)</f>
        <v>3072</v>
      </c>
      <c r="P955" s="25">
        <f>ROUND(('NEW Reference'!I$6*List!$H955)+'NEW Reference'!I$7,0)</f>
        <v>3192</v>
      </c>
      <c r="Q955" s="25">
        <f>ROUND(('NEW Reference'!J$6*List!$H955)+'NEW Reference'!J$7,0)</f>
        <v>3697</v>
      </c>
      <c r="R955" s="25">
        <f>ROUND(('NEW Reference'!K$6*List!$H955)+'NEW Reference'!K$7,0)</f>
        <v>3813</v>
      </c>
      <c r="S955" s="25">
        <f>ROUND(('NEW Reference'!L$6*List!$H955)+'NEW Reference'!L$7,0)</f>
        <v>4115</v>
      </c>
      <c r="T955" s="25">
        <f>ROUND(('NEW Reference'!M$6*List!$H955)+'NEW Reference'!M$7,0)</f>
        <v>4915</v>
      </c>
      <c r="U955" s="25">
        <f>ROUND(('NEW Reference'!N$6*List!$H955)+'NEW Reference'!N$7,0)</f>
        <v>19830</v>
      </c>
      <c r="V955" s="26">
        <f>ROUND(('NEW Reference'!O$6*List!$H955)+'NEW Reference'!O$7,0)</f>
        <v>737</v>
      </c>
      <c r="W955" s="26">
        <f>ROUND(('NEW Reference'!P$6*List!$H955)+'NEW Reference'!P$7,0)</f>
        <v>1039</v>
      </c>
      <c r="X955" s="26">
        <f>ROUND(('NEW Reference'!Q$6*List!$H955)+'NEW Reference'!Q$7,0)</f>
        <v>519</v>
      </c>
      <c r="Z955" s="3" t="str">
        <f t="shared" si="48"/>
        <v>GREENWOOD, Kansas</v>
      </c>
      <c r="AA955" s="79" t="s">
        <v>1227</v>
      </c>
      <c r="AB955" s="28" t="s">
        <v>91</v>
      </c>
      <c r="AC955" s="30" t="s">
        <v>1206</v>
      </c>
      <c r="AD955" s="31"/>
      <c r="AE955" s="20">
        <f t="shared" si="47"/>
        <v>0.81659999999999999</v>
      </c>
    </row>
    <row r="956" spans="1:31">
      <c r="A956" s="83">
        <v>17370</v>
      </c>
      <c r="B956" s="83">
        <v>20075</v>
      </c>
      <c r="C956" s="85">
        <v>99917</v>
      </c>
      <c r="D956" s="78" t="s">
        <v>125</v>
      </c>
      <c r="E956" s="79" t="s">
        <v>793</v>
      </c>
      <c r="F956" s="34" t="s">
        <v>1206</v>
      </c>
      <c r="G956" s="24" t="s">
        <v>97</v>
      </c>
      <c r="H956" s="80">
        <f t="shared" si="46"/>
        <v>0.81659999999999999</v>
      </c>
      <c r="I956" s="25">
        <f>ROUND(('NEW Reference'!B$6*List!$H956)+'NEW Reference'!B$7,0)</f>
        <v>1136</v>
      </c>
      <c r="J956" s="25">
        <f>ROUND(('NEW Reference'!C$6*List!$H956)+'NEW Reference'!C$7,0)</f>
        <v>1694</v>
      </c>
      <c r="K956" s="25">
        <f>ROUND(('NEW Reference'!D$6*List!$H956)+'NEW Reference'!D$7,0)</f>
        <v>2029</v>
      </c>
      <c r="L956" s="25">
        <f>ROUND(('NEW Reference'!E$6*List!$H956)+'NEW Reference'!E$7,0)</f>
        <v>2509</v>
      </c>
      <c r="M956" s="25">
        <f>ROUND(('NEW Reference'!F$6*List!$H956)+'NEW Reference'!F$7,0)</f>
        <v>2614</v>
      </c>
      <c r="N956" s="25">
        <f>ROUND(('NEW Reference'!G$6*List!$H956)+'NEW Reference'!G$7,0)</f>
        <v>2959</v>
      </c>
      <c r="O956" s="25">
        <f>ROUND(('NEW Reference'!H$6*List!$H956)+'NEW Reference'!H$7,0)</f>
        <v>3072</v>
      </c>
      <c r="P956" s="25">
        <f>ROUND(('NEW Reference'!I$6*List!$H956)+'NEW Reference'!I$7,0)</f>
        <v>3192</v>
      </c>
      <c r="Q956" s="25">
        <f>ROUND(('NEW Reference'!J$6*List!$H956)+'NEW Reference'!J$7,0)</f>
        <v>3697</v>
      </c>
      <c r="R956" s="25">
        <f>ROUND(('NEW Reference'!K$6*List!$H956)+'NEW Reference'!K$7,0)</f>
        <v>3813</v>
      </c>
      <c r="S956" s="25">
        <f>ROUND(('NEW Reference'!L$6*List!$H956)+'NEW Reference'!L$7,0)</f>
        <v>4115</v>
      </c>
      <c r="T956" s="25">
        <f>ROUND(('NEW Reference'!M$6*List!$H956)+'NEW Reference'!M$7,0)</f>
        <v>4915</v>
      </c>
      <c r="U956" s="25">
        <f>ROUND(('NEW Reference'!N$6*List!$H956)+'NEW Reference'!N$7,0)</f>
        <v>19830</v>
      </c>
      <c r="V956" s="26">
        <f>ROUND(('NEW Reference'!O$6*List!$H956)+'NEW Reference'!O$7,0)</f>
        <v>737</v>
      </c>
      <c r="W956" s="26">
        <f>ROUND(('NEW Reference'!P$6*List!$H956)+'NEW Reference'!P$7,0)</f>
        <v>1039</v>
      </c>
      <c r="X956" s="26">
        <f>ROUND(('NEW Reference'!Q$6*List!$H956)+'NEW Reference'!Q$7,0)</f>
        <v>519</v>
      </c>
      <c r="Z956" s="3" t="str">
        <f t="shared" si="48"/>
        <v>HAMILTON, Kansas</v>
      </c>
      <c r="AA956" s="79" t="s">
        <v>793</v>
      </c>
      <c r="AB956" s="28" t="s">
        <v>91</v>
      </c>
      <c r="AC956" s="30" t="s">
        <v>1206</v>
      </c>
      <c r="AD956" s="31"/>
      <c r="AE956" s="20">
        <f t="shared" si="47"/>
        <v>0.81659999999999999</v>
      </c>
    </row>
    <row r="957" spans="1:31">
      <c r="A957" s="83">
        <v>17380</v>
      </c>
      <c r="B957" s="83">
        <v>20077</v>
      </c>
      <c r="C957" s="85">
        <v>99917</v>
      </c>
      <c r="D957" s="78" t="s">
        <v>125</v>
      </c>
      <c r="E957" s="79" t="s">
        <v>1228</v>
      </c>
      <c r="F957" s="34" t="s">
        <v>1206</v>
      </c>
      <c r="G957" s="24" t="s">
        <v>97</v>
      </c>
      <c r="H957" s="80">
        <f t="shared" si="46"/>
        <v>0.81659999999999999</v>
      </c>
      <c r="I957" s="25">
        <f>ROUND(('NEW Reference'!B$6*List!$H957)+'NEW Reference'!B$7,0)</f>
        <v>1136</v>
      </c>
      <c r="J957" s="25">
        <f>ROUND(('NEW Reference'!C$6*List!$H957)+'NEW Reference'!C$7,0)</f>
        <v>1694</v>
      </c>
      <c r="K957" s="25">
        <f>ROUND(('NEW Reference'!D$6*List!$H957)+'NEW Reference'!D$7,0)</f>
        <v>2029</v>
      </c>
      <c r="L957" s="25">
        <f>ROUND(('NEW Reference'!E$6*List!$H957)+'NEW Reference'!E$7,0)</f>
        <v>2509</v>
      </c>
      <c r="M957" s="25">
        <f>ROUND(('NEW Reference'!F$6*List!$H957)+'NEW Reference'!F$7,0)</f>
        <v>2614</v>
      </c>
      <c r="N957" s="25">
        <f>ROUND(('NEW Reference'!G$6*List!$H957)+'NEW Reference'!G$7,0)</f>
        <v>2959</v>
      </c>
      <c r="O957" s="25">
        <f>ROUND(('NEW Reference'!H$6*List!$H957)+'NEW Reference'!H$7,0)</f>
        <v>3072</v>
      </c>
      <c r="P957" s="25">
        <f>ROUND(('NEW Reference'!I$6*List!$H957)+'NEW Reference'!I$7,0)</f>
        <v>3192</v>
      </c>
      <c r="Q957" s="25">
        <f>ROUND(('NEW Reference'!J$6*List!$H957)+'NEW Reference'!J$7,0)</f>
        <v>3697</v>
      </c>
      <c r="R957" s="25">
        <f>ROUND(('NEW Reference'!K$6*List!$H957)+'NEW Reference'!K$7,0)</f>
        <v>3813</v>
      </c>
      <c r="S957" s="25">
        <f>ROUND(('NEW Reference'!L$6*List!$H957)+'NEW Reference'!L$7,0)</f>
        <v>4115</v>
      </c>
      <c r="T957" s="25">
        <f>ROUND(('NEW Reference'!M$6*List!$H957)+'NEW Reference'!M$7,0)</f>
        <v>4915</v>
      </c>
      <c r="U957" s="25">
        <f>ROUND(('NEW Reference'!N$6*List!$H957)+'NEW Reference'!N$7,0)</f>
        <v>19830</v>
      </c>
      <c r="V957" s="26">
        <f>ROUND(('NEW Reference'!O$6*List!$H957)+'NEW Reference'!O$7,0)</f>
        <v>737</v>
      </c>
      <c r="W957" s="26">
        <f>ROUND(('NEW Reference'!P$6*List!$H957)+'NEW Reference'!P$7,0)</f>
        <v>1039</v>
      </c>
      <c r="X957" s="26">
        <f>ROUND(('NEW Reference'!Q$6*List!$H957)+'NEW Reference'!Q$7,0)</f>
        <v>519</v>
      </c>
      <c r="Z957" s="3" t="str">
        <f t="shared" si="48"/>
        <v>HARPER, Kansas</v>
      </c>
      <c r="AA957" s="79" t="s">
        <v>1228</v>
      </c>
      <c r="AB957" s="28" t="s">
        <v>91</v>
      </c>
      <c r="AC957" s="30" t="s">
        <v>1206</v>
      </c>
      <c r="AD957" s="31"/>
      <c r="AE957" s="20">
        <f t="shared" si="47"/>
        <v>0.81659999999999999</v>
      </c>
    </row>
    <row r="958" spans="1:31">
      <c r="A958" s="83">
        <v>17390</v>
      </c>
      <c r="B958" s="83">
        <v>20079</v>
      </c>
      <c r="C958" s="85">
        <v>48620</v>
      </c>
      <c r="D958" s="78" t="s">
        <v>953</v>
      </c>
      <c r="E958" s="79" t="s">
        <v>1229</v>
      </c>
      <c r="F958" s="33" t="s">
        <v>1206</v>
      </c>
      <c r="G958" s="24" t="s">
        <v>90</v>
      </c>
      <c r="H958" s="80">
        <f t="shared" si="46"/>
        <v>0.83799999999999997</v>
      </c>
      <c r="I958" s="25">
        <f>ROUND(('NEW Reference'!B$6*List!$H958)+'NEW Reference'!B$7,0)</f>
        <v>1157</v>
      </c>
      <c r="J958" s="25">
        <f>ROUND(('NEW Reference'!C$6*List!$H958)+'NEW Reference'!C$7,0)</f>
        <v>1725</v>
      </c>
      <c r="K958" s="25">
        <f>ROUND(('NEW Reference'!D$6*List!$H958)+'NEW Reference'!D$7,0)</f>
        <v>2067</v>
      </c>
      <c r="L958" s="25">
        <f>ROUND(('NEW Reference'!E$6*List!$H958)+'NEW Reference'!E$7,0)</f>
        <v>2555</v>
      </c>
      <c r="M958" s="25">
        <f>ROUND(('NEW Reference'!F$6*List!$H958)+'NEW Reference'!F$7,0)</f>
        <v>2662</v>
      </c>
      <c r="N958" s="25">
        <f>ROUND(('NEW Reference'!G$6*List!$H958)+'NEW Reference'!G$7,0)</f>
        <v>3014</v>
      </c>
      <c r="O958" s="25">
        <f>ROUND(('NEW Reference'!H$6*List!$H958)+'NEW Reference'!H$7,0)</f>
        <v>3129</v>
      </c>
      <c r="P958" s="25">
        <f>ROUND(('NEW Reference'!I$6*List!$H958)+'NEW Reference'!I$7,0)</f>
        <v>3252</v>
      </c>
      <c r="Q958" s="25">
        <f>ROUND(('NEW Reference'!J$6*List!$H958)+'NEW Reference'!J$7,0)</f>
        <v>3766</v>
      </c>
      <c r="R958" s="25">
        <f>ROUND(('NEW Reference'!K$6*List!$H958)+'NEW Reference'!K$7,0)</f>
        <v>3884</v>
      </c>
      <c r="S958" s="25">
        <f>ROUND(('NEW Reference'!L$6*List!$H958)+'NEW Reference'!L$7,0)</f>
        <v>4191</v>
      </c>
      <c r="T958" s="25">
        <f>ROUND(('NEW Reference'!M$6*List!$H958)+'NEW Reference'!M$7,0)</f>
        <v>5006</v>
      </c>
      <c r="U958" s="25">
        <f>ROUND(('NEW Reference'!N$6*List!$H958)+'NEW Reference'!N$7,0)</f>
        <v>20198</v>
      </c>
      <c r="V958" s="26">
        <f>ROUND(('NEW Reference'!O$6*List!$H958)+'NEW Reference'!O$7,0)</f>
        <v>751</v>
      </c>
      <c r="W958" s="26">
        <f>ROUND(('NEW Reference'!P$6*List!$H958)+'NEW Reference'!P$7,0)</f>
        <v>1058</v>
      </c>
      <c r="X958" s="26">
        <f>ROUND(('NEW Reference'!Q$6*List!$H958)+'NEW Reference'!Q$7,0)</f>
        <v>529</v>
      </c>
      <c r="Z958" s="3" t="str">
        <f t="shared" si="48"/>
        <v>HARVEY, Kansas</v>
      </c>
      <c r="AA958" s="79" t="s">
        <v>1229</v>
      </c>
      <c r="AB958" s="28" t="s">
        <v>91</v>
      </c>
      <c r="AC958" s="30" t="s">
        <v>1206</v>
      </c>
      <c r="AD958" s="31"/>
      <c r="AE958" s="20">
        <f t="shared" si="47"/>
        <v>0.83799999999999997</v>
      </c>
    </row>
    <row r="959" spans="1:31">
      <c r="A959" s="83">
        <v>17391</v>
      </c>
      <c r="B959" s="83">
        <v>20081</v>
      </c>
      <c r="C959" s="85">
        <v>99917</v>
      </c>
      <c r="D959" s="78" t="s">
        <v>125</v>
      </c>
      <c r="E959" s="79" t="s">
        <v>1230</v>
      </c>
      <c r="F959" s="34" t="s">
        <v>1206</v>
      </c>
      <c r="G959" s="24" t="s">
        <v>97</v>
      </c>
      <c r="H959" s="80">
        <f t="shared" si="46"/>
        <v>0.81659999999999999</v>
      </c>
      <c r="I959" s="25">
        <f>ROUND(('NEW Reference'!B$6*List!$H959)+'NEW Reference'!B$7,0)</f>
        <v>1136</v>
      </c>
      <c r="J959" s="25">
        <f>ROUND(('NEW Reference'!C$6*List!$H959)+'NEW Reference'!C$7,0)</f>
        <v>1694</v>
      </c>
      <c r="K959" s="25">
        <f>ROUND(('NEW Reference'!D$6*List!$H959)+'NEW Reference'!D$7,0)</f>
        <v>2029</v>
      </c>
      <c r="L959" s="25">
        <f>ROUND(('NEW Reference'!E$6*List!$H959)+'NEW Reference'!E$7,0)</f>
        <v>2509</v>
      </c>
      <c r="M959" s="25">
        <f>ROUND(('NEW Reference'!F$6*List!$H959)+'NEW Reference'!F$7,0)</f>
        <v>2614</v>
      </c>
      <c r="N959" s="25">
        <f>ROUND(('NEW Reference'!G$6*List!$H959)+'NEW Reference'!G$7,0)</f>
        <v>2959</v>
      </c>
      <c r="O959" s="25">
        <f>ROUND(('NEW Reference'!H$6*List!$H959)+'NEW Reference'!H$7,0)</f>
        <v>3072</v>
      </c>
      <c r="P959" s="25">
        <f>ROUND(('NEW Reference'!I$6*List!$H959)+'NEW Reference'!I$7,0)</f>
        <v>3192</v>
      </c>
      <c r="Q959" s="25">
        <f>ROUND(('NEW Reference'!J$6*List!$H959)+'NEW Reference'!J$7,0)</f>
        <v>3697</v>
      </c>
      <c r="R959" s="25">
        <f>ROUND(('NEW Reference'!K$6*List!$H959)+'NEW Reference'!K$7,0)</f>
        <v>3813</v>
      </c>
      <c r="S959" s="25">
        <f>ROUND(('NEW Reference'!L$6*List!$H959)+'NEW Reference'!L$7,0)</f>
        <v>4115</v>
      </c>
      <c r="T959" s="25">
        <f>ROUND(('NEW Reference'!M$6*List!$H959)+'NEW Reference'!M$7,0)</f>
        <v>4915</v>
      </c>
      <c r="U959" s="25">
        <f>ROUND(('NEW Reference'!N$6*List!$H959)+'NEW Reference'!N$7,0)</f>
        <v>19830</v>
      </c>
      <c r="V959" s="26">
        <f>ROUND(('NEW Reference'!O$6*List!$H959)+'NEW Reference'!O$7,0)</f>
        <v>737</v>
      </c>
      <c r="W959" s="26">
        <f>ROUND(('NEW Reference'!P$6*List!$H959)+'NEW Reference'!P$7,0)</f>
        <v>1039</v>
      </c>
      <c r="X959" s="26">
        <f>ROUND(('NEW Reference'!Q$6*List!$H959)+'NEW Reference'!Q$7,0)</f>
        <v>519</v>
      </c>
      <c r="Z959" s="3" t="str">
        <f t="shared" si="48"/>
        <v>HASKELL, Kansas</v>
      </c>
      <c r="AA959" s="79" t="s">
        <v>1230</v>
      </c>
      <c r="AB959" s="28" t="s">
        <v>91</v>
      </c>
      <c r="AC959" s="30" t="s">
        <v>1206</v>
      </c>
      <c r="AD959" s="31"/>
      <c r="AE959" s="20">
        <f t="shared" si="47"/>
        <v>0.81659999999999999</v>
      </c>
    </row>
    <row r="960" spans="1:31">
      <c r="A960" s="83">
        <v>17410</v>
      </c>
      <c r="B960" s="83">
        <v>20083</v>
      </c>
      <c r="C960" s="85">
        <v>99917</v>
      </c>
      <c r="D960" s="78" t="s">
        <v>125</v>
      </c>
      <c r="E960" s="79" t="s">
        <v>1231</v>
      </c>
      <c r="F960" s="34" t="s">
        <v>1206</v>
      </c>
      <c r="G960" s="24" t="s">
        <v>97</v>
      </c>
      <c r="H960" s="80">
        <f t="shared" si="46"/>
        <v>0.81659999999999999</v>
      </c>
      <c r="I960" s="25">
        <f>ROUND(('NEW Reference'!B$6*List!$H960)+'NEW Reference'!B$7,0)</f>
        <v>1136</v>
      </c>
      <c r="J960" s="25">
        <f>ROUND(('NEW Reference'!C$6*List!$H960)+'NEW Reference'!C$7,0)</f>
        <v>1694</v>
      </c>
      <c r="K960" s="25">
        <f>ROUND(('NEW Reference'!D$6*List!$H960)+'NEW Reference'!D$7,0)</f>
        <v>2029</v>
      </c>
      <c r="L960" s="25">
        <f>ROUND(('NEW Reference'!E$6*List!$H960)+'NEW Reference'!E$7,0)</f>
        <v>2509</v>
      </c>
      <c r="M960" s="25">
        <f>ROUND(('NEW Reference'!F$6*List!$H960)+'NEW Reference'!F$7,0)</f>
        <v>2614</v>
      </c>
      <c r="N960" s="25">
        <f>ROUND(('NEW Reference'!G$6*List!$H960)+'NEW Reference'!G$7,0)</f>
        <v>2959</v>
      </c>
      <c r="O960" s="25">
        <f>ROUND(('NEW Reference'!H$6*List!$H960)+'NEW Reference'!H$7,0)</f>
        <v>3072</v>
      </c>
      <c r="P960" s="25">
        <f>ROUND(('NEW Reference'!I$6*List!$H960)+'NEW Reference'!I$7,0)</f>
        <v>3192</v>
      </c>
      <c r="Q960" s="25">
        <f>ROUND(('NEW Reference'!J$6*List!$H960)+'NEW Reference'!J$7,0)</f>
        <v>3697</v>
      </c>
      <c r="R960" s="25">
        <f>ROUND(('NEW Reference'!K$6*List!$H960)+'NEW Reference'!K$7,0)</f>
        <v>3813</v>
      </c>
      <c r="S960" s="25">
        <f>ROUND(('NEW Reference'!L$6*List!$H960)+'NEW Reference'!L$7,0)</f>
        <v>4115</v>
      </c>
      <c r="T960" s="25">
        <f>ROUND(('NEW Reference'!M$6*List!$H960)+'NEW Reference'!M$7,0)</f>
        <v>4915</v>
      </c>
      <c r="U960" s="25">
        <f>ROUND(('NEW Reference'!N$6*List!$H960)+'NEW Reference'!N$7,0)</f>
        <v>19830</v>
      </c>
      <c r="V960" s="26">
        <f>ROUND(('NEW Reference'!O$6*List!$H960)+'NEW Reference'!O$7,0)</f>
        <v>737</v>
      </c>
      <c r="W960" s="26">
        <f>ROUND(('NEW Reference'!P$6*List!$H960)+'NEW Reference'!P$7,0)</f>
        <v>1039</v>
      </c>
      <c r="X960" s="26">
        <f>ROUND(('NEW Reference'!Q$6*List!$H960)+'NEW Reference'!Q$7,0)</f>
        <v>519</v>
      </c>
      <c r="Z960" s="3" t="str">
        <f t="shared" si="48"/>
        <v>HODGEMAN, Kansas</v>
      </c>
      <c r="AA960" s="79" t="s">
        <v>1231</v>
      </c>
      <c r="AB960" s="28" t="s">
        <v>91</v>
      </c>
      <c r="AC960" s="30" t="s">
        <v>1206</v>
      </c>
      <c r="AD960" s="31"/>
      <c r="AE960" s="20">
        <f t="shared" si="47"/>
        <v>0.81659999999999999</v>
      </c>
    </row>
    <row r="961" spans="1:31">
      <c r="A961" s="83">
        <v>17420</v>
      </c>
      <c r="B961" s="83">
        <v>20085</v>
      </c>
      <c r="C961" s="85">
        <v>45820</v>
      </c>
      <c r="D961" s="78" t="s">
        <v>911</v>
      </c>
      <c r="E961" s="79" t="s">
        <v>168</v>
      </c>
      <c r="F961" s="33" t="s">
        <v>1206</v>
      </c>
      <c r="G961" s="24" t="s">
        <v>90</v>
      </c>
      <c r="H961" s="80">
        <f t="shared" si="46"/>
        <v>0.82269999999999999</v>
      </c>
      <c r="I961" s="25">
        <f>ROUND(('NEW Reference'!B$6*List!$H961)+'NEW Reference'!B$7,0)</f>
        <v>1142</v>
      </c>
      <c r="J961" s="25">
        <f>ROUND(('NEW Reference'!C$6*List!$H961)+'NEW Reference'!C$7,0)</f>
        <v>1702</v>
      </c>
      <c r="K961" s="25">
        <f>ROUND(('NEW Reference'!D$6*List!$H961)+'NEW Reference'!D$7,0)</f>
        <v>2040</v>
      </c>
      <c r="L961" s="25">
        <f>ROUND(('NEW Reference'!E$6*List!$H961)+'NEW Reference'!E$7,0)</f>
        <v>2522</v>
      </c>
      <c r="M961" s="25">
        <f>ROUND(('NEW Reference'!F$6*List!$H961)+'NEW Reference'!F$7,0)</f>
        <v>2628</v>
      </c>
      <c r="N961" s="25">
        <f>ROUND(('NEW Reference'!G$6*List!$H961)+'NEW Reference'!G$7,0)</f>
        <v>2974</v>
      </c>
      <c r="O961" s="25">
        <f>ROUND(('NEW Reference'!H$6*List!$H961)+'NEW Reference'!H$7,0)</f>
        <v>3088</v>
      </c>
      <c r="P961" s="25">
        <f>ROUND(('NEW Reference'!I$6*List!$H961)+'NEW Reference'!I$7,0)</f>
        <v>3209</v>
      </c>
      <c r="Q961" s="25">
        <f>ROUND(('NEW Reference'!J$6*List!$H961)+'NEW Reference'!J$7,0)</f>
        <v>3716</v>
      </c>
      <c r="R961" s="25">
        <f>ROUND(('NEW Reference'!K$6*List!$H961)+'NEW Reference'!K$7,0)</f>
        <v>3834</v>
      </c>
      <c r="S961" s="25">
        <f>ROUND(('NEW Reference'!L$6*List!$H961)+'NEW Reference'!L$7,0)</f>
        <v>4137</v>
      </c>
      <c r="T961" s="25">
        <f>ROUND(('NEW Reference'!M$6*List!$H961)+'NEW Reference'!M$7,0)</f>
        <v>4941</v>
      </c>
      <c r="U961" s="25">
        <f>ROUND(('NEW Reference'!N$6*List!$H961)+'NEW Reference'!N$7,0)</f>
        <v>19935</v>
      </c>
      <c r="V961" s="26">
        <f>ROUND(('NEW Reference'!O$6*List!$H961)+'NEW Reference'!O$7,0)</f>
        <v>741</v>
      </c>
      <c r="W961" s="26">
        <f>ROUND(('NEW Reference'!P$6*List!$H961)+'NEW Reference'!P$7,0)</f>
        <v>1044</v>
      </c>
      <c r="X961" s="26">
        <f>ROUND(('NEW Reference'!Q$6*List!$H961)+'NEW Reference'!Q$7,0)</f>
        <v>522</v>
      </c>
      <c r="Z961" s="3" t="str">
        <f t="shared" si="48"/>
        <v>JACKSON, Kansas</v>
      </c>
      <c r="AA961" s="79" t="s">
        <v>168</v>
      </c>
      <c r="AB961" s="28" t="s">
        <v>91</v>
      </c>
      <c r="AC961" s="30" t="s">
        <v>1206</v>
      </c>
      <c r="AD961" s="31"/>
      <c r="AE961" s="20">
        <f t="shared" si="47"/>
        <v>0.82269999999999999</v>
      </c>
    </row>
    <row r="962" spans="1:31">
      <c r="A962" s="83">
        <v>17430</v>
      </c>
      <c r="B962" s="83">
        <v>20087</v>
      </c>
      <c r="C962" s="85">
        <v>45820</v>
      </c>
      <c r="D962" s="78" t="s">
        <v>911</v>
      </c>
      <c r="E962" s="79" t="s">
        <v>170</v>
      </c>
      <c r="F962" s="33" t="s">
        <v>1206</v>
      </c>
      <c r="G962" s="24" t="s">
        <v>90</v>
      </c>
      <c r="H962" s="80">
        <f t="shared" si="46"/>
        <v>0.82269999999999999</v>
      </c>
      <c r="I962" s="25">
        <f>ROUND(('NEW Reference'!B$6*List!$H962)+'NEW Reference'!B$7,0)</f>
        <v>1142</v>
      </c>
      <c r="J962" s="25">
        <f>ROUND(('NEW Reference'!C$6*List!$H962)+'NEW Reference'!C$7,0)</f>
        <v>1702</v>
      </c>
      <c r="K962" s="25">
        <f>ROUND(('NEW Reference'!D$6*List!$H962)+'NEW Reference'!D$7,0)</f>
        <v>2040</v>
      </c>
      <c r="L962" s="25">
        <f>ROUND(('NEW Reference'!E$6*List!$H962)+'NEW Reference'!E$7,0)</f>
        <v>2522</v>
      </c>
      <c r="M962" s="25">
        <f>ROUND(('NEW Reference'!F$6*List!$H962)+'NEW Reference'!F$7,0)</f>
        <v>2628</v>
      </c>
      <c r="N962" s="25">
        <f>ROUND(('NEW Reference'!G$6*List!$H962)+'NEW Reference'!G$7,0)</f>
        <v>2974</v>
      </c>
      <c r="O962" s="25">
        <f>ROUND(('NEW Reference'!H$6*List!$H962)+'NEW Reference'!H$7,0)</f>
        <v>3088</v>
      </c>
      <c r="P962" s="25">
        <f>ROUND(('NEW Reference'!I$6*List!$H962)+'NEW Reference'!I$7,0)</f>
        <v>3209</v>
      </c>
      <c r="Q962" s="25">
        <f>ROUND(('NEW Reference'!J$6*List!$H962)+'NEW Reference'!J$7,0)</f>
        <v>3716</v>
      </c>
      <c r="R962" s="25">
        <f>ROUND(('NEW Reference'!K$6*List!$H962)+'NEW Reference'!K$7,0)</f>
        <v>3834</v>
      </c>
      <c r="S962" s="25">
        <f>ROUND(('NEW Reference'!L$6*List!$H962)+'NEW Reference'!L$7,0)</f>
        <v>4137</v>
      </c>
      <c r="T962" s="25">
        <f>ROUND(('NEW Reference'!M$6*List!$H962)+'NEW Reference'!M$7,0)</f>
        <v>4941</v>
      </c>
      <c r="U962" s="25">
        <f>ROUND(('NEW Reference'!N$6*List!$H962)+'NEW Reference'!N$7,0)</f>
        <v>19935</v>
      </c>
      <c r="V962" s="26">
        <f>ROUND(('NEW Reference'!O$6*List!$H962)+'NEW Reference'!O$7,0)</f>
        <v>741</v>
      </c>
      <c r="W962" s="26">
        <f>ROUND(('NEW Reference'!P$6*List!$H962)+'NEW Reference'!P$7,0)</f>
        <v>1044</v>
      </c>
      <c r="X962" s="26">
        <f>ROUND(('NEW Reference'!Q$6*List!$H962)+'NEW Reference'!Q$7,0)</f>
        <v>522</v>
      </c>
      <c r="Z962" s="3" t="str">
        <f t="shared" si="48"/>
        <v>JEFFERSON, Kansas</v>
      </c>
      <c r="AA962" s="79" t="s">
        <v>170</v>
      </c>
      <c r="AB962" s="28" t="s">
        <v>91</v>
      </c>
      <c r="AC962" s="30" t="s">
        <v>1206</v>
      </c>
      <c r="AD962" s="31"/>
      <c r="AE962" s="20">
        <f t="shared" si="47"/>
        <v>0.82269999999999999</v>
      </c>
    </row>
    <row r="963" spans="1:31">
      <c r="A963" s="83">
        <v>17440</v>
      </c>
      <c r="B963" s="83">
        <v>20089</v>
      </c>
      <c r="C963" s="85">
        <v>99917</v>
      </c>
      <c r="D963" s="78" t="s">
        <v>125</v>
      </c>
      <c r="E963" s="79" t="s">
        <v>1232</v>
      </c>
      <c r="F963" s="34" t="s">
        <v>1206</v>
      </c>
      <c r="G963" s="24" t="s">
        <v>97</v>
      </c>
      <c r="H963" s="80">
        <f t="shared" si="46"/>
        <v>0.81659999999999999</v>
      </c>
      <c r="I963" s="25">
        <f>ROUND(('NEW Reference'!B$6*List!$H963)+'NEW Reference'!B$7,0)</f>
        <v>1136</v>
      </c>
      <c r="J963" s="25">
        <f>ROUND(('NEW Reference'!C$6*List!$H963)+'NEW Reference'!C$7,0)</f>
        <v>1694</v>
      </c>
      <c r="K963" s="25">
        <f>ROUND(('NEW Reference'!D$6*List!$H963)+'NEW Reference'!D$7,0)</f>
        <v>2029</v>
      </c>
      <c r="L963" s="25">
        <f>ROUND(('NEW Reference'!E$6*List!$H963)+'NEW Reference'!E$7,0)</f>
        <v>2509</v>
      </c>
      <c r="M963" s="25">
        <f>ROUND(('NEW Reference'!F$6*List!$H963)+'NEW Reference'!F$7,0)</f>
        <v>2614</v>
      </c>
      <c r="N963" s="25">
        <f>ROUND(('NEW Reference'!G$6*List!$H963)+'NEW Reference'!G$7,0)</f>
        <v>2959</v>
      </c>
      <c r="O963" s="25">
        <f>ROUND(('NEW Reference'!H$6*List!$H963)+'NEW Reference'!H$7,0)</f>
        <v>3072</v>
      </c>
      <c r="P963" s="25">
        <f>ROUND(('NEW Reference'!I$6*List!$H963)+'NEW Reference'!I$7,0)</f>
        <v>3192</v>
      </c>
      <c r="Q963" s="25">
        <f>ROUND(('NEW Reference'!J$6*List!$H963)+'NEW Reference'!J$7,0)</f>
        <v>3697</v>
      </c>
      <c r="R963" s="25">
        <f>ROUND(('NEW Reference'!K$6*List!$H963)+'NEW Reference'!K$7,0)</f>
        <v>3813</v>
      </c>
      <c r="S963" s="25">
        <f>ROUND(('NEW Reference'!L$6*List!$H963)+'NEW Reference'!L$7,0)</f>
        <v>4115</v>
      </c>
      <c r="T963" s="25">
        <f>ROUND(('NEW Reference'!M$6*List!$H963)+'NEW Reference'!M$7,0)</f>
        <v>4915</v>
      </c>
      <c r="U963" s="25">
        <f>ROUND(('NEW Reference'!N$6*List!$H963)+'NEW Reference'!N$7,0)</f>
        <v>19830</v>
      </c>
      <c r="V963" s="26">
        <f>ROUND(('NEW Reference'!O$6*List!$H963)+'NEW Reference'!O$7,0)</f>
        <v>737</v>
      </c>
      <c r="W963" s="26">
        <f>ROUND(('NEW Reference'!P$6*List!$H963)+'NEW Reference'!P$7,0)</f>
        <v>1039</v>
      </c>
      <c r="X963" s="26">
        <f>ROUND(('NEW Reference'!Q$6*List!$H963)+'NEW Reference'!Q$7,0)</f>
        <v>519</v>
      </c>
      <c r="Z963" s="3" t="str">
        <f t="shared" si="48"/>
        <v>JEWELL, Kansas</v>
      </c>
      <c r="AA963" s="79" t="s">
        <v>1232</v>
      </c>
      <c r="AB963" s="28" t="s">
        <v>91</v>
      </c>
      <c r="AC963" s="30" t="s">
        <v>1206</v>
      </c>
      <c r="AD963" s="31"/>
      <c r="AE963" s="20">
        <f t="shared" si="47"/>
        <v>0.81659999999999999</v>
      </c>
    </row>
    <row r="964" spans="1:31">
      <c r="A964" s="83">
        <v>17450</v>
      </c>
      <c r="B964" s="83">
        <v>20091</v>
      </c>
      <c r="C964" s="85">
        <v>28140</v>
      </c>
      <c r="D964" s="78" t="s">
        <v>584</v>
      </c>
      <c r="E964" s="79" t="s">
        <v>403</v>
      </c>
      <c r="F964" s="33" t="s">
        <v>1206</v>
      </c>
      <c r="G964" s="24" t="s">
        <v>90</v>
      </c>
      <c r="H964" s="80">
        <f t="shared" si="46"/>
        <v>0.90800000000000003</v>
      </c>
      <c r="I964" s="25">
        <f>ROUND(('NEW Reference'!B$6*List!$H964)+'NEW Reference'!B$7,0)</f>
        <v>1226</v>
      </c>
      <c r="J964" s="25">
        <f>ROUND(('NEW Reference'!C$6*List!$H964)+'NEW Reference'!C$7,0)</f>
        <v>1828</v>
      </c>
      <c r="K964" s="25">
        <f>ROUND(('NEW Reference'!D$6*List!$H964)+'NEW Reference'!D$7,0)</f>
        <v>2190</v>
      </c>
      <c r="L964" s="25">
        <f>ROUND(('NEW Reference'!E$6*List!$H964)+'NEW Reference'!E$7,0)</f>
        <v>2708</v>
      </c>
      <c r="M964" s="25">
        <f>ROUND(('NEW Reference'!F$6*List!$H964)+'NEW Reference'!F$7,0)</f>
        <v>2821</v>
      </c>
      <c r="N964" s="25">
        <f>ROUND(('NEW Reference'!G$6*List!$H964)+'NEW Reference'!G$7,0)</f>
        <v>3194</v>
      </c>
      <c r="O964" s="25">
        <f>ROUND(('NEW Reference'!H$6*List!$H964)+'NEW Reference'!H$7,0)</f>
        <v>3316</v>
      </c>
      <c r="P964" s="25">
        <f>ROUND(('NEW Reference'!I$6*List!$H964)+'NEW Reference'!I$7,0)</f>
        <v>3446</v>
      </c>
      <c r="Q964" s="25">
        <f>ROUND(('NEW Reference'!J$6*List!$H964)+'NEW Reference'!J$7,0)</f>
        <v>3990</v>
      </c>
      <c r="R964" s="25">
        <f>ROUND(('NEW Reference'!K$6*List!$H964)+'NEW Reference'!K$7,0)</f>
        <v>4116</v>
      </c>
      <c r="S964" s="25">
        <f>ROUND(('NEW Reference'!L$6*List!$H964)+'NEW Reference'!L$7,0)</f>
        <v>4442</v>
      </c>
      <c r="T964" s="25">
        <f>ROUND(('NEW Reference'!M$6*List!$H964)+'NEW Reference'!M$7,0)</f>
        <v>5305</v>
      </c>
      <c r="U964" s="25">
        <f>ROUND(('NEW Reference'!N$6*List!$H964)+'NEW Reference'!N$7,0)</f>
        <v>21404</v>
      </c>
      <c r="V964" s="26">
        <f>ROUND(('NEW Reference'!O$6*List!$H964)+'NEW Reference'!O$7,0)</f>
        <v>796</v>
      </c>
      <c r="W964" s="26">
        <f>ROUND(('NEW Reference'!P$6*List!$H964)+'NEW Reference'!P$7,0)</f>
        <v>1121</v>
      </c>
      <c r="X964" s="26">
        <f>ROUND(('NEW Reference'!Q$6*List!$H964)+'NEW Reference'!Q$7,0)</f>
        <v>561</v>
      </c>
      <c r="Z964" s="3" t="str">
        <f t="shared" si="48"/>
        <v>JOHNSON, Kansas</v>
      </c>
      <c r="AA964" s="79" t="s">
        <v>403</v>
      </c>
      <c r="AB964" s="28" t="s">
        <v>91</v>
      </c>
      <c r="AC964" s="30" t="s">
        <v>1206</v>
      </c>
      <c r="AD964" s="31"/>
      <c r="AE964" s="20">
        <f t="shared" si="47"/>
        <v>0.90800000000000003</v>
      </c>
    </row>
    <row r="965" spans="1:31">
      <c r="A965" s="83">
        <v>17451</v>
      </c>
      <c r="B965" s="83">
        <v>20093</v>
      </c>
      <c r="C965" s="85">
        <v>99917</v>
      </c>
      <c r="D965" s="78" t="s">
        <v>125</v>
      </c>
      <c r="E965" s="79" t="s">
        <v>1233</v>
      </c>
      <c r="F965" s="34" t="s">
        <v>1206</v>
      </c>
      <c r="G965" s="24" t="s">
        <v>97</v>
      </c>
      <c r="H965" s="80">
        <f t="shared" si="46"/>
        <v>0.81659999999999999</v>
      </c>
      <c r="I965" s="25">
        <f>ROUND(('NEW Reference'!B$6*List!$H965)+'NEW Reference'!B$7,0)</f>
        <v>1136</v>
      </c>
      <c r="J965" s="25">
        <f>ROUND(('NEW Reference'!C$6*List!$H965)+'NEW Reference'!C$7,0)</f>
        <v>1694</v>
      </c>
      <c r="K965" s="25">
        <f>ROUND(('NEW Reference'!D$6*List!$H965)+'NEW Reference'!D$7,0)</f>
        <v>2029</v>
      </c>
      <c r="L965" s="25">
        <f>ROUND(('NEW Reference'!E$6*List!$H965)+'NEW Reference'!E$7,0)</f>
        <v>2509</v>
      </c>
      <c r="M965" s="25">
        <f>ROUND(('NEW Reference'!F$6*List!$H965)+'NEW Reference'!F$7,0)</f>
        <v>2614</v>
      </c>
      <c r="N965" s="25">
        <f>ROUND(('NEW Reference'!G$6*List!$H965)+'NEW Reference'!G$7,0)</f>
        <v>2959</v>
      </c>
      <c r="O965" s="25">
        <f>ROUND(('NEW Reference'!H$6*List!$H965)+'NEW Reference'!H$7,0)</f>
        <v>3072</v>
      </c>
      <c r="P965" s="25">
        <f>ROUND(('NEW Reference'!I$6*List!$H965)+'NEW Reference'!I$7,0)</f>
        <v>3192</v>
      </c>
      <c r="Q965" s="25">
        <f>ROUND(('NEW Reference'!J$6*List!$H965)+'NEW Reference'!J$7,0)</f>
        <v>3697</v>
      </c>
      <c r="R965" s="25">
        <f>ROUND(('NEW Reference'!K$6*List!$H965)+'NEW Reference'!K$7,0)</f>
        <v>3813</v>
      </c>
      <c r="S965" s="25">
        <f>ROUND(('NEW Reference'!L$6*List!$H965)+'NEW Reference'!L$7,0)</f>
        <v>4115</v>
      </c>
      <c r="T965" s="25">
        <f>ROUND(('NEW Reference'!M$6*List!$H965)+'NEW Reference'!M$7,0)</f>
        <v>4915</v>
      </c>
      <c r="U965" s="25">
        <f>ROUND(('NEW Reference'!N$6*List!$H965)+'NEW Reference'!N$7,0)</f>
        <v>19830</v>
      </c>
      <c r="V965" s="26">
        <f>ROUND(('NEW Reference'!O$6*List!$H965)+'NEW Reference'!O$7,0)</f>
        <v>737</v>
      </c>
      <c r="W965" s="26">
        <f>ROUND(('NEW Reference'!P$6*List!$H965)+'NEW Reference'!P$7,0)</f>
        <v>1039</v>
      </c>
      <c r="X965" s="26">
        <f>ROUND(('NEW Reference'!Q$6*List!$H965)+'NEW Reference'!Q$7,0)</f>
        <v>519</v>
      </c>
      <c r="Z965" s="3" t="str">
        <f t="shared" si="48"/>
        <v>KEARNY, Kansas</v>
      </c>
      <c r="AA965" s="79" t="s">
        <v>1233</v>
      </c>
      <c r="AB965" s="28" t="s">
        <v>91</v>
      </c>
      <c r="AC965" s="23" t="s">
        <v>1206</v>
      </c>
      <c r="AD965" s="29"/>
      <c r="AE965" s="20">
        <f t="shared" si="47"/>
        <v>0.81659999999999999</v>
      </c>
    </row>
    <row r="966" spans="1:31">
      <c r="A966" s="83">
        <v>17470</v>
      </c>
      <c r="B966" s="83">
        <v>20095</v>
      </c>
      <c r="C966" s="85">
        <v>99917</v>
      </c>
      <c r="D966" s="78" t="s">
        <v>125</v>
      </c>
      <c r="E966" s="79" t="s">
        <v>1234</v>
      </c>
      <c r="F966" s="33" t="s">
        <v>1206</v>
      </c>
      <c r="G966" s="24" t="s">
        <v>97</v>
      </c>
      <c r="H966" s="80">
        <f t="shared" si="46"/>
        <v>0.81659999999999999</v>
      </c>
      <c r="I966" s="25">
        <f>ROUND(('NEW Reference'!B$6*List!$H966)+'NEW Reference'!B$7,0)</f>
        <v>1136</v>
      </c>
      <c r="J966" s="25">
        <f>ROUND(('NEW Reference'!C$6*List!$H966)+'NEW Reference'!C$7,0)</f>
        <v>1694</v>
      </c>
      <c r="K966" s="25">
        <f>ROUND(('NEW Reference'!D$6*List!$H966)+'NEW Reference'!D$7,0)</f>
        <v>2029</v>
      </c>
      <c r="L966" s="25">
        <f>ROUND(('NEW Reference'!E$6*List!$H966)+'NEW Reference'!E$7,0)</f>
        <v>2509</v>
      </c>
      <c r="M966" s="25">
        <f>ROUND(('NEW Reference'!F$6*List!$H966)+'NEW Reference'!F$7,0)</f>
        <v>2614</v>
      </c>
      <c r="N966" s="25">
        <f>ROUND(('NEW Reference'!G$6*List!$H966)+'NEW Reference'!G$7,0)</f>
        <v>2959</v>
      </c>
      <c r="O966" s="25">
        <f>ROUND(('NEW Reference'!H$6*List!$H966)+'NEW Reference'!H$7,0)</f>
        <v>3072</v>
      </c>
      <c r="P966" s="25">
        <f>ROUND(('NEW Reference'!I$6*List!$H966)+'NEW Reference'!I$7,0)</f>
        <v>3192</v>
      </c>
      <c r="Q966" s="25">
        <f>ROUND(('NEW Reference'!J$6*List!$H966)+'NEW Reference'!J$7,0)</f>
        <v>3697</v>
      </c>
      <c r="R966" s="25">
        <f>ROUND(('NEW Reference'!K$6*List!$H966)+'NEW Reference'!K$7,0)</f>
        <v>3813</v>
      </c>
      <c r="S966" s="25">
        <f>ROUND(('NEW Reference'!L$6*List!$H966)+'NEW Reference'!L$7,0)</f>
        <v>4115</v>
      </c>
      <c r="T966" s="25">
        <f>ROUND(('NEW Reference'!M$6*List!$H966)+'NEW Reference'!M$7,0)</f>
        <v>4915</v>
      </c>
      <c r="U966" s="25">
        <f>ROUND(('NEW Reference'!N$6*List!$H966)+'NEW Reference'!N$7,0)</f>
        <v>19830</v>
      </c>
      <c r="V966" s="26">
        <f>ROUND(('NEW Reference'!O$6*List!$H966)+'NEW Reference'!O$7,0)</f>
        <v>737</v>
      </c>
      <c r="W966" s="26">
        <f>ROUND(('NEW Reference'!P$6*List!$H966)+'NEW Reference'!P$7,0)</f>
        <v>1039</v>
      </c>
      <c r="X966" s="26">
        <f>ROUND(('NEW Reference'!Q$6*List!$H966)+'NEW Reference'!Q$7,0)</f>
        <v>519</v>
      </c>
      <c r="Z966" s="3" t="str">
        <f t="shared" si="48"/>
        <v>KINGMAN, Kansas</v>
      </c>
      <c r="AA966" s="79" t="s">
        <v>1234</v>
      </c>
      <c r="AB966" s="28" t="s">
        <v>91</v>
      </c>
      <c r="AC966" s="30" t="s">
        <v>1206</v>
      </c>
      <c r="AD966" s="31"/>
      <c r="AE966" s="20">
        <f t="shared" si="47"/>
        <v>0.81659999999999999</v>
      </c>
    </row>
    <row r="967" spans="1:31">
      <c r="A967" s="83">
        <v>17480</v>
      </c>
      <c r="B967" s="83">
        <v>20097</v>
      </c>
      <c r="C967" s="85">
        <v>99917</v>
      </c>
      <c r="D967" s="78" t="s">
        <v>125</v>
      </c>
      <c r="E967" s="79" t="s">
        <v>660</v>
      </c>
      <c r="F967" s="34" t="s">
        <v>1206</v>
      </c>
      <c r="G967" s="24" t="s">
        <v>97</v>
      </c>
      <c r="H967" s="80">
        <f t="shared" si="46"/>
        <v>0.81659999999999999</v>
      </c>
      <c r="I967" s="25">
        <f>ROUND(('NEW Reference'!B$6*List!$H967)+'NEW Reference'!B$7,0)</f>
        <v>1136</v>
      </c>
      <c r="J967" s="25">
        <f>ROUND(('NEW Reference'!C$6*List!$H967)+'NEW Reference'!C$7,0)</f>
        <v>1694</v>
      </c>
      <c r="K967" s="25">
        <f>ROUND(('NEW Reference'!D$6*List!$H967)+'NEW Reference'!D$7,0)</f>
        <v>2029</v>
      </c>
      <c r="L967" s="25">
        <f>ROUND(('NEW Reference'!E$6*List!$H967)+'NEW Reference'!E$7,0)</f>
        <v>2509</v>
      </c>
      <c r="M967" s="25">
        <f>ROUND(('NEW Reference'!F$6*List!$H967)+'NEW Reference'!F$7,0)</f>
        <v>2614</v>
      </c>
      <c r="N967" s="25">
        <f>ROUND(('NEW Reference'!G$6*List!$H967)+'NEW Reference'!G$7,0)</f>
        <v>2959</v>
      </c>
      <c r="O967" s="25">
        <f>ROUND(('NEW Reference'!H$6*List!$H967)+'NEW Reference'!H$7,0)</f>
        <v>3072</v>
      </c>
      <c r="P967" s="25">
        <f>ROUND(('NEW Reference'!I$6*List!$H967)+'NEW Reference'!I$7,0)</f>
        <v>3192</v>
      </c>
      <c r="Q967" s="25">
        <f>ROUND(('NEW Reference'!J$6*List!$H967)+'NEW Reference'!J$7,0)</f>
        <v>3697</v>
      </c>
      <c r="R967" s="25">
        <f>ROUND(('NEW Reference'!K$6*List!$H967)+'NEW Reference'!K$7,0)</f>
        <v>3813</v>
      </c>
      <c r="S967" s="25">
        <f>ROUND(('NEW Reference'!L$6*List!$H967)+'NEW Reference'!L$7,0)</f>
        <v>4115</v>
      </c>
      <c r="T967" s="25">
        <f>ROUND(('NEW Reference'!M$6*List!$H967)+'NEW Reference'!M$7,0)</f>
        <v>4915</v>
      </c>
      <c r="U967" s="25">
        <f>ROUND(('NEW Reference'!N$6*List!$H967)+'NEW Reference'!N$7,0)</f>
        <v>19830</v>
      </c>
      <c r="V967" s="26">
        <f>ROUND(('NEW Reference'!O$6*List!$H967)+'NEW Reference'!O$7,0)</f>
        <v>737</v>
      </c>
      <c r="W967" s="26">
        <f>ROUND(('NEW Reference'!P$6*List!$H967)+'NEW Reference'!P$7,0)</f>
        <v>1039</v>
      </c>
      <c r="X967" s="26">
        <f>ROUND(('NEW Reference'!Q$6*List!$H967)+'NEW Reference'!Q$7,0)</f>
        <v>519</v>
      </c>
      <c r="Z967" s="3" t="str">
        <f t="shared" si="48"/>
        <v>KIOWA, Kansas</v>
      </c>
      <c r="AA967" s="79" t="s">
        <v>660</v>
      </c>
      <c r="AB967" s="28" t="s">
        <v>91</v>
      </c>
      <c r="AC967" s="30" t="s">
        <v>1206</v>
      </c>
      <c r="AD967" s="31"/>
      <c r="AE967" s="20">
        <f t="shared" si="47"/>
        <v>0.81659999999999999</v>
      </c>
    </row>
    <row r="968" spans="1:31">
      <c r="A968" s="83">
        <v>17490</v>
      </c>
      <c r="B968" s="83">
        <v>20099</v>
      </c>
      <c r="C968" s="85">
        <v>99917</v>
      </c>
      <c r="D968" s="78" t="s">
        <v>125</v>
      </c>
      <c r="E968" s="79" t="s">
        <v>1235</v>
      </c>
      <c r="F968" s="34" t="s">
        <v>1206</v>
      </c>
      <c r="G968" s="24" t="s">
        <v>97</v>
      </c>
      <c r="H968" s="80">
        <f t="shared" si="46"/>
        <v>0.81659999999999999</v>
      </c>
      <c r="I968" s="25">
        <f>ROUND(('NEW Reference'!B$6*List!$H968)+'NEW Reference'!B$7,0)</f>
        <v>1136</v>
      </c>
      <c r="J968" s="25">
        <f>ROUND(('NEW Reference'!C$6*List!$H968)+'NEW Reference'!C$7,0)</f>
        <v>1694</v>
      </c>
      <c r="K968" s="25">
        <f>ROUND(('NEW Reference'!D$6*List!$H968)+'NEW Reference'!D$7,0)</f>
        <v>2029</v>
      </c>
      <c r="L968" s="25">
        <f>ROUND(('NEW Reference'!E$6*List!$H968)+'NEW Reference'!E$7,0)</f>
        <v>2509</v>
      </c>
      <c r="M968" s="25">
        <f>ROUND(('NEW Reference'!F$6*List!$H968)+'NEW Reference'!F$7,0)</f>
        <v>2614</v>
      </c>
      <c r="N968" s="25">
        <f>ROUND(('NEW Reference'!G$6*List!$H968)+'NEW Reference'!G$7,0)</f>
        <v>2959</v>
      </c>
      <c r="O968" s="25">
        <f>ROUND(('NEW Reference'!H$6*List!$H968)+'NEW Reference'!H$7,0)</f>
        <v>3072</v>
      </c>
      <c r="P968" s="25">
        <f>ROUND(('NEW Reference'!I$6*List!$H968)+'NEW Reference'!I$7,0)</f>
        <v>3192</v>
      </c>
      <c r="Q968" s="25">
        <f>ROUND(('NEW Reference'!J$6*List!$H968)+'NEW Reference'!J$7,0)</f>
        <v>3697</v>
      </c>
      <c r="R968" s="25">
        <f>ROUND(('NEW Reference'!K$6*List!$H968)+'NEW Reference'!K$7,0)</f>
        <v>3813</v>
      </c>
      <c r="S968" s="25">
        <f>ROUND(('NEW Reference'!L$6*List!$H968)+'NEW Reference'!L$7,0)</f>
        <v>4115</v>
      </c>
      <c r="T968" s="25">
        <f>ROUND(('NEW Reference'!M$6*List!$H968)+'NEW Reference'!M$7,0)</f>
        <v>4915</v>
      </c>
      <c r="U968" s="25">
        <f>ROUND(('NEW Reference'!N$6*List!$H968)+'NEW Reference'!N$7,0)</f>
        <v>19830</v>
      </c>
      <c r="V968" s="26">
        <f>ROUND(('NEW Reference'!O$6*List!$H968)+'NEW Reference'!O$7,0)</f>
        <v>737</v>
      </c>
      <c r="W968" s="26">
        <f>ROUND(('NEW Reference'!P$6*List!$H968)+'NEW Reference'!P$7,0)</f>
        <v>1039</v>
      </c>
      <c r="X968" s="26">
        <f>ROUND(('NEW Reference'!Q$6*List!$H968)+'NEW Reference'!Q$7,0)</f>
        <v>519</v>
      </c>
      <c r="Z968" s="3" t="str">
        <f t="shared" si="48"/>
        <v>LABETTE, Kansas</v>
      </c>
      <c r="AA968" s="79" t="s">
        <v>1235</v>
      </c>
      <c r="AB968" s="28" t="s">
        <v>91</v>
      </c>
      <c r="AC968" s="23" t="s">
        <v>1206</v>
      </c>
      <c r="AD968" s="29"/>
      <c r="AE968" s="20">
        <f t="shared" si="47"/>
        <v>0.81659999999999999</v>
      </c>
    </row>
    <row r="969" spans="1:31">
      <c r="A969" s="83">
        <v>17500</v>
      </c>
      <c r="B969" s="83">
        <v>20101</v>
      </c>
      <c r="C969" s="85">
        <v>99917</v>
      </c>
      <c r="D969" s="78" t="s">
        <v>125</v>
      </c>
      <c r="E969" s="79" t="s">
        <v>1236</v>
      </c>
      <c r="F969" s="34" t="s">
        <v>1206</v>
      </c>
      <c r="G969" s="24" t="s">
        <v>97</v>
      </c>
      <c r="H969" s="80">
        <f t="shared" si="46"/>
        <v>0.81659999999999999</v>
      </c>
      <c r="I969" s="25">
        <f>ROUND(('NEW Reference'!B$6*List!$H969)+'NEW Reference'!B$7,0)</f>
        <v>1136</v>
      </c>
      <c r="J969" s="25">
        <f>ROUND(('NEW Reference'!C$6*List!$H969)+'NEW Reference'!C$7,0)</f>
        <v>1694</v>
      </c>
      <c r="K969" s="25">
        <f>ROUND(('NEW Reference'!D$6*List!$H969)+'NEW Reference'!D$7,0)</f>
        <v>2029</v>
      </c>
      <c r="L969" s="25">
        <f>ROUND(('NEW Reference'!E$6*List!$H969)+'NEW Reference'!E$7,0)</f>
        <v>2509</v>
      </c>
      <c r="M969" s="25">
        <f>ROUND(('NEW Reference'!F$6*List!$H969)+'NEW Reference'!F$7,0)</f>
        <v>2614</v>
      </c>
      <c r="N969" s="25">
        <f>ROUND(('NEW Reference'!G$6*List!$H969)+'NEW Reference'!G$7,0)</f>
        <v>2959</v>
      </c>
      <c r="O969" s="25">
        <f>ROUND(('NEW Reference'!H$6*List!$H969)+'NEW Reference'!H$7,0)</f>
        <v>3072</v>
      </c>
      <c r="P969" s="25">
        <f>ROUND(('NEW Reference'!I$6*List!$H969)+'NEW Reference'!I$7,0)</f>
        <v>3192</v>
      </c>
      <c r="Q969" s="25">
        <f>ROUND(('NEW Reference'!J$6*List!$H969)+'NEW Reference'!J$7,0)</f>
        <v>3697</v>
      </c>
      <c r="R969" s="25">
        <f>ROUND(('NEW Reference'!K$6*List!$H969)+'NEW Reference'!K$7,0)</f>
        <v>3813</v>
      </c>
      <c r="S969" s="25">
        <f>ROUND(('NEW Reference'!L$6*List!$H969)+'NEW Reference'!L$7,0)</f>
        <v>4115</v>
      </c>
      <c r="T969" s="25">
        <f>ROUND(('NEW Reference'!M$6*List!$H969)+'NEW Reference'!M$7,0)</f>
        <v>4915</v>
      </c>
      <c r="U969" s="25">
        <f>ROUND(('NEW Reference'!N$6*List!$H969)+'NEW Reference'!N$7,0)</f>
        <v>19830</v>
      </c>
      <c r="V969" s="26">
        <f>ROUND(('NEW Reference'!O$6*List!$H969)+'NEW Reference'!O$7,0)</f>
        <v>737</v>
      </c>
      <c r="W969" s="26">
        <f>ROUND(('NEW Reference'!P$6*List!$H969)+'NEW Reference'!P$7,0)</f>
        <v>1039</v>
      </c>
      <c r="X969" s="26">
        <f>ROUND(('NEW Reference'!Q$6*List!$H969)+'NEW Reference'!Q$7,0)</f>
        <v>519</v>
      </c>
      <c r="Z969" s="3" t="str">
        <f t="shared" si="48"/>
        <v>LANE, Kansas</v>
      </c>
      <c r="AA969" s="79" t="s">
        <v>1236</v>
      </c>
      <c r="AB969" s="28" t="s">
        <v>91</v>
      </c>
      <c r="AC969" s="23" t="s">
        <v>1206</v>
      </c>
      <c r="AD969" s="29"/>
      <c r="AE969" s="20">
        <f t="shared" si="47"/>
        <v>0.81659999999999999</v>
      </c>
    </row>
    <row r="970" spans="1:31">
      <c r="A970" s="83">
        <v>17510</v>
      </c>
      <c r="B970" s="83">
        <v>20103</v>
      </c>
      <c r="C970" s="85">
        <v>28140</v>
      </c>
      <c r="D970" s="78" t="s">
        <v>584</v>
      </c>
      <c r="E970" s="79" t="s">
        <v>1237</v>
      </c>
      <c r="F970" s="33" t="s">
        <v>1206</v>
      </c>
      <c r="G970" s="24" t="s">
        <v>90</v>
      </c>
      <c r="H970" s="80">
        <f t="shared" si="46"/>
        <v>0.90800000000000003</v>
      </c>
      <c r="I970" s="25">
        <f>ROUND(('NEW Reference'!B$6*List!$H970)+'NEW Reference'!B$7,0)</f>
        <v>1226</v>
      </c>
      <c r="J970" s="25">
        <f>ROUND(('NEW Reference'!C$6*List!$H970)+'NEW Reference'!C$7,0)</f>
        <v>1828</v>
      </c>
      <c r="K970" s="25">
        <f>ROUND(('NEW Reference'!D$6*List!$H970)+'NEW Reference'!D$7,0)</f>
        <v>2190</v>
      </c>
      <c r="L970" s="25">
        <f>ROUND(('NEW Reference'!E$6*List!$H970)+'NEW Reference'!E$7,0)</f>
        <v>2708</v>
      </c>
      <c r="M970" s="25">
        <f>ROUND(('NEW Reference'!F$6*List!$H970)+'NEW Reference'!F$7,0)</f>
        <v>2821</v>
      </c>
      <c r="N970" s="25">
        <f>ROUND(('NEW Reference'!G$6*List!$H970)+'NEW Reference'!G$7,0)</f>
        <v>3194</v>
      </c>
      <c r="O970" s="25">
        <f>ROUND(('NEW Reference'!H$6*List!$H970)+'NEW Reference'!H$7,0)</f>
        <v>3316</v>
      </c>
      <c r="P970" s="25">
        <f>ROUND(('NEW Reference'!I$6*List!$H970)+'NEW Reference'!I$7,0)</f>
        <v>3446</v>
      </c>
      <c r="Q970" s="25">
        <f>ROUND(('NEW Reference'!J$6*List!$H970)+'NEW Reference'!J$7,0)</f>
        <v>3990</v>
      </c>
      <c r="R970" s="25">
        <f>ROUND(('NEW Reference'!K$6*List!$H970)+'NEW Reference'!K$7,0)</f>
        <v>4116</v>
      </c>
      <c r="S970" s="25">
        <f>ROUND(('NEW Reference'!L$6*List!$H970)+'NEW Reference'!L$7,0)</f>
        <v>4442</v>
      </c>
      <c r="T970" s="25">
        <f>ROUND(('NEW Reference'!M$6*List!$H970)+'NEW Reference'!M$7,0)</f>
        <v>5305</v>
      </c>
      <c r="U970" s="25">
        <f>ROUND(('NEW Reference'!N$6*List!$H970)+'NEW Reference'!N$7,0)</f>
        <v>21404</v>
      </c>
      <c r="V970" s="26">
        <f>ROUND(('NEW Reference'!O$6*List!$H970)+'NEW Reference'!O$7,0)</f>
        <v>796</v>
      </c>
      <c r="W970" s="26">
        <f>ROUND(('NEW Reference'!P$6*List!$H970)+'NEW Reference'!P$7,0)</f>
        <v>1121</v>
      </c>
      <c r="X970" s="26">
        <f>ROUND(('NEW Reference'!Q$6*List!$H970)+'NEW Reference'!Q$7,0)</f>
        <v>561</v>
      </c>
      <c r="Z970" s="3" t="str">
        <f t="shared" si="48"/>
        <v>LEAVENWORTH, Kansas</v>
      </c>
      <c r="AA970" s="79" t="s">
        <v>1237</v>
      </c>
      <c r="AB970" s="28" t="s">
        <v>91</v>
      </c>
      <c r="AC970" s="30" t="s">
        <v>1206</v>
      </c>
      <c r="AD970" s="31"/>
      <c r="AE970" s="20">
        <f t="shared" si="47"/>
        <v>0.90800000000000003</v>
      </c>
    </row>
    <row r="971" spans="1:31">
      <c r="A971" s="83">
        <v>17520</v>
      </c>
      <c r="B971" s="83">
        <v>20105</v>
      </c>
      <c r="C971" s="85">
        <v>99917</v>
      </c>
      <c r="D971" s="78" t="s">
        <v>125</v>
      </c>
      <c r="E971" s="79" t="s">
        <v>408</v>
      </c>
      <c r="F971" s="34" t="s">
        <v>1206</v>
      </c>
      <c r="G971" s="24" t="s">
        <v>97</v>
      </c>
      <c r="H971" s="80">
        <f t="shared" ref="H971:H1034" si="49">IFERROR(INDEX($AH:$AH,MATCH($C971,$AF:$AF,0)),"")</f>
        <v>0.81659999999999999</v>
      </c>
      <c r="I971" s="25">
        <f>ROUND(('NEW Reference'!B$6*List!$H971)+'NEW Reference'!B$7,0)</f>
        <v>1136</v>
      </c>
      <c r="J971" s="25">
        <f>ROUND(('NEW Reference'!C$6*List!$H971)+'NEW Reference'!C$7,0)</f>
        <v>1694</v>
      </c>
      <c r="K971" s="25">
        <f>ROUND(('NEW Reference'!D$6*List!$H971)+'NEW Reference'!D$7,0)</f>
        <v>2029</v>
      </c>
      <c r="L971" s="25">
        <f>ROUND(('NEW Reference'!E$6*List!$H971)+'NEW Reference'!E$7,0)</f>
        <v>2509</v>
      </c>
      <c r="M971" s="25">
        <f>ROUND(('NEW Reference'!F$6*List!$H971)+'NEW Reference'!F$7,0)</f>
        <v>2614</v>
      </c>
      <c r="N971" s="25">
        <f>ROUND(('NEW Reference'!G$6*List!$H971)+'NEW Reference'!G$7,0)</f>
        <v>2959</v>
      </c>
      <c r="O971" s="25">
        <f>ROUND(('NEW Reference'!H$6*List!$H971)+'NEW Reference'!H$7,0)</f>
        <v>3072</v>
      </c>
      <c r="P971" s="25">
        <f>ROUND(('NEW Reference'!I$6*List!$H971)+'NEW Reference'!I$7,0)</f>
        <v>3192</v>
      </c>
      <c r="Q971" s="25">
        <f>ROUND(('NEW Reference'!J$6*List!$H971)+'NEW Reference'!J$7,0)</f>
        <v>3697</v>
      </c>
      <c r="R971" s="25">
        <f>ROUND(('NEW Reference'!K$6*List!$H971)+'NEW Reference'!K$7,0)</f>
        <v>3813</v>
      </c>
      <c r="S971" s="25">
        <f>ROUND(('NEW Reference'!L$6*List!$H971)+'NEW Reference'!L$7,0)</f>
        <v>4115</v>
      </c>
      <c r="T971" s="25">
        <f>ROUND(('NEW Reference'!M$6*List!$H971)+'NEW Reference'!M$7,0)</f>
        <v>4915</v>
      </c>
      <c r="U971" s="25">
        <f>ROUND(('NEW Reference'!N$6*List!$H971)+'NEW Reference'!N$7,0)</f>
        <v>19830</v>
      </c>
      <c r="V971" s="26">
        <f>ROUND(('NEW Reference'!O$6*List!$H971)+'NEW Reference'!O$7,0)</f>
        <v>737</v>
      </c>
      <c r="W971" s="26">
        <f>ROUND(('NEW Reference'!P$6*List!$H971)+'NEW Reference'!P$7,0)</f>
        <v>1039</v>
      </c>
      <c r="X971" s="26">
        <f>ROUND(('NEW Reference'!Q$6*List!$H971)+'NEW Reference'!Q$7,0)</f>
        <v>519</v>
      </c>
      <c r="Z971" s="3" t="str">
        <f t="shared" si="48"/>
        <v>LINCOLN, Kansas</v>
      </c>
      <c r="AA971" s="79" t="s">
        <v>408</v>
      </c>
      <c r="AB971" s="28" t="s">
        <v>91</v>
      </c>
      <c r="AC971" s="23" t="s">
        <v>1206</v>
      </c>
      <c r="AD971" s="29"/>
      <c r="AE971" s="20">
        <f t="shared" si="47"/>
        <v>0.81659999999999999</v>
      </c>
    </row>
    <row r="972" spans="1:31">
      <c r="A972" s="83">
        <v>17530</v>
      </c>
      <c r="B972" s="83">
        <v>20107</v>
      </c>
      <c r="C972" s="85">
        <v>28140</v>
      </c>
      <c r="D972" s="78" t="s">
        <v>584</v>
      </c>
      <c r="E972" s="79" t="s">
        <v>1182</v>
      </c>
      <c r="F972" s="33" t="s">
        <v>1206</v>
      </c>
      <c r="G972" s="24" t="s">
        <v>90</v>
      </c>
      <c r="H972" s="80">
        <f t="shared" si="49"/>
        <v>0.90800000000000003</v>
      </c>
      <c r="I972" s="25">
        <f>ROUND(('NEW Reference'!B$6*List!$H972)+'NEW Reference'!B$7,0)</f>
        <v>1226</v>
      </c>
      <c r="J972" s="25">
        <f>ROUND(('NEW Reference'!C$6*List!$H972)+'NEW Reference'!C$7,0)</f>
        <v>1828</v>
      </c>
      <c r="K972" s="25">
        <f>ROUND(('NEW Reference'!D$6*List!$H972)+'NEW Reference'!D$7,0)</f>
        <v>2190</v>
      </c>
      <c r="L972" s="25">
        <f>ROUND(('NEW Reference'!E$6*List!$H972)+'NEW Reference'!E$7,0)</f>
        <v>2708</v>
      </c>
      <c r="M972" s="25">
        <f>ROUND(('NEW Reference'!F$6*List!$H972)+'NEW Reference'!F$7,0)</f>
        <v>2821</v>
      </c>
      <c r="N972" s="25">
        <f>ROUND(('NEW Reference'!G$6*List!$H972)+'NEW Reference'!G$7,0)</f>
        <v>3194</v>
      </c>
      <c r="O972" s="25">
        <f>ROUND(('NEW Reference'!H$6*List!$H972)+'NEW Reference'!H$7,0)</f>
        <v>3316</v>
      </c>
      <c r="P972" s="25">
        <f>ROUND(('NEW Reference'!I$6*List!$H972)+'NEW Reference'!I$7,0)</f>
        <v>3446</v>
      </c>
      <c r="Q972" s="25">
        <f>ROUND(('NEW Reference'!J$6*List!$H972)+'NEW Reference'!J$7,0)</f>
        <v>3990</v>
      </c>
      <c r="R972" s="25">
        <f>ROUND(('NEW Reference'!K$6*List!$H972)+'NEW Reference'!K$7,0)</f>
        <v>4116</v>
      </c>
      <c r="S972" s="25">
        <f>ROUND(('NEW Reference'!L$6*List!$H972)+'NEW Reference'!L$7,0)</f>
        <v>4442</v>
      </c>
      <c r="T972" s="25">
        <f>ROUND(('NEW Reference'!M$6*List!$H972)+'NEW Reference'!M$7,0)</f>
        <v>5305</v>
      </c>
      <c r="U972" s="25">
        <f>ROUND(('NEW Reference'!N$6*List!$H972)+'NEW Reference'!N$7,0)</f>
        <v>21404</v>
      </c>
      <c r="V972" s="26">
        <f>ROUND(('NEW Reference'!O$6*List!$H972)+'NEW Reference'!O$7,0)</f>
        <v>796</v>
      </c>
      <c r="W972" s="26">
        <f>ROUND(('NEW Reference'!P$6*List!$H972)+'NEW Reference'!P$7,0)</f>
        <v>1121</v>
      </c>
      <c r="X972" s="26">
        <f>ROUND(('NEW Reference'!Q$6*List!$H972)+'NEW Reference'!Q$7,0)</f>
        <v>561</v>
      </c>
      <c r="Z972" s="3" t="str">
        <f t="shared" si="48"/>
        <v>LINN, Kansas</v>
      </c>
      <c r="AA972" s="79" t="s">
        <v>1182</v>
      </c>
      <c r="AB972" s="28" t="s">
        <v>91</v>
      </c>
      <c r="AC972" s="30" t="s">
        <v>1206</v>
      </c>
      <c r="AD972" s="31"/>
      <c r="AE972" s="20">
        <f t="shared" si="47"/>
        <v>0.90800000000000003</v>
      </c>
    </row>
    <row r="973" spans="1:31">
      <c r="A973" s="83">
        <v>17540</v>
      </c>
      <c r="B973" s="83">
        <v>20109</v>
      </c>
      <c r="C973" s="85">
        <v>99917</v>
      </c>
      <c r="D973" s="78" t="s">
        <v>125</v>
      </c>
      <c r="E973" s="79" t="s">
        <v>413</v>
      </c>
      <c r="F973" s="34" t="s">
        <v>1206</v>
      </c>
      <c r="G973" s="24" t="s">
        <v>97</v>
      </c>
      <c r="H973" s="80">
        <f t="shared" si="49"/>
        <v>0.81659999999999999</v>
      </c>
      <c r="I973" s="25">
        <f>ROUND(('NEW Reference'!B$6*List!$H973)+'NEW Reference'!B$7,0)</f>
        <v>1136</v>
      </c>
      <c r="J973" s="25">
        <f>ROUND(('NEW Reference'!C$6*List!$H973)+'NEW Reference'!C$7,0)</f>
        <v>1694</v>
      </c>
      <c r="K973" s="25">
        <f>ROUND(('NEW Reference'!D$6*List!$H973)+'NEW Reference'!D$7,0)</f>
        <v>2029</v>
      </c>
      <c r="L973" s="25">
        <f>ROUND(('NEW Reference'!E$6*List!$H973)+'NEW Reference'!E$7,0)</f>
        <v>2509</v>
      </c>
      <c r="M973" s="25">
        <f>ROUND(('NEW Reference'!F$6*List!$H973)+'NEW Reference'!F$7,0)</f>
        <v>2614</v>
      </c>
      <c r="N973" s="25">
        <f>ROUND(('NEW Reference'!G$6*List!$H973)+'NEW Reference'!G$7,0)</f>
        <v>2959</v>
      </c>
      <c r="O973" s="25">
        <f>ROUND(('NEW Reference'!H$6*List!$H973)+'NEW Reference'!H$7,0)</f>
        <v>3072</v>
      </c>
      <c r="P973" s="25">
        <f>ROUND(('NEW Reference'!I$6*List!$H973)+'NEW Reference'!I$7,0)</f>
        <v>3192</v>
      </c>
      <c r="Q973" s="25">
        <f>ROUND(('NEW Reference'!J$6*List!$H973)+'NEW Reference'!J$7,0)</f>
        <v>3697</v>
      </c>
      <c r="R973" s="25">
        <f>ROUND(('NEW Reference'!K$6*List!$H973)+'NEW Reference'!K$7,0)</f>
        <v>3813</v>
      </c>
      <c r="S973" s="25">
        <f>ROUND(('NEW Reference'!L$6*List!$H973)+'NEW Reference'!L$7,0)</f>
        <v>4115</v>
      </c>
      <c r="T973" s="25">
        <f>ROUND(('NEW Reference'!M$6*List!$H973)+'NEW Reference'!M$7,0)</f>
        <v>4915</v>
      </c>
      <c r="U973" s="25">
        <f>ROUND(('NEW Reference'!N$6*List!$H973)+'NEW Reference'!N$7,0)</f>
        <v>19830</v>
      </c>
      <c r="V973" s="26">
        <f>ROUND(('NEW Reference'!O$6*List!$H973)+'NEW Reference'!O$7,0)</f>
        <v>737</v>
      </c>
      <c r="W973" s="26">
        <f>ROUND(('NEW Reference'!P$6*List!$H973)+'NEW Reference'!P$7,0)</f>
        <v>1039</v>
      </c>
      <c r="X973" s="26">
        <f>ROUND(('NEW Reference'!Q$6*List!$H973)+'NEW Reference'!Q$7,0)</f>
        <v>519</v>
      </c>
      <c r="Z973" s="3" t="str">
        <f t="shared" si="48"/>
        <v>LOGAN, Kansas</v>
      </c>
      <c r="AA973" s="79" t="s">
        <v>413</v>
      </c>
      <c r="AB973" s="28" t="s">
        <v>91</v>
      </c>
      <c r="AC973" s="23" t="s">
        <v>1206</v>
      </c>
      <c r="AD973" s="29"/>
      <c r="AE973" s="20">
        <f t="shared" si="47"/>
        <v>0.81659999999999999</v>
      </c>
    </row>
    <row r="974" spans="1:31">
      <c r="A974" s="83">
        <v>17550</v>
      </c>
      <c r="B974" s="83">
        <v>20111</v>
      </c>
      <c r="C974" s="85">
        <v>99917</v>
      </c>
      <c r="D974" s="78" t="s">
        <v>125</v>
      </c>
      <c r="E974" s="79" t="s">
        <v>1185</v>
      </c>
      <c r="F974" s="34" t="s">
        <v>1206</v>
      </c>
      <c r="G974" s="24" t="s">
        <v>97</v>
      </c>
      <c r="H974" s="80">
        <f t="shared" si="49"/>
        <v>0.81659999999999999</v>
      </c>
      <c r="I974" s="25">
        <f>ROUND(('NEW Reference'!B$6*List!$H974)+'NEW Reference'!B$7,0)</f>
        <v>1136</v>
      </c>
      <c r="J974" s="25">
        <f>ROUND(('NEW Reference'!C$6*List!$H974)+'NEW Reference'!C$7,0)</f>
        <v>1694</v>
      </c>
      <c r="K974" s="25">
        <f>ROUND(('NEW Reference'!D$6*List!$H974)+'NEW Reference'!D$7,0)</f>
        <v>2029</v>
      </c>
      <c r="L974" s="25">
        <f>ROUND(('NEW Reference'!E$6*List!$H974)+'NEW Reference'!E$7,0)</f>
        <v>2509</v>
      </c>
      <c r="M974" s="25">
        <f>ROUND(('NEW Reference'!F$6*List!$H974)+'NEW Reference'!F$7,0)</f>
        <v>2614</v>
      </c>
      <c r="N974" s="25">
        <f>ROUND(('NEW Reference'!G$6*List!$H974)+'NEW Reference'!G$7,0)</f>
        <v>2959</v>
      </c>
      <c r="O974" s="25">
        <f>ROUND(('NEW Reference'!H$6*List!$H974)+'NEW Reference'!H$7,0)</f>
        <v>3072</v>
      </c>
      <c r="P974" s="25">
        <f>ROUND(('NEW Reference'!I$6*List!$H974)+'NEW Reference'!I$7,0)</f>
        <v>3192</v>
      </c>
      <c r="Q974" s="25">
        <f>ROUND(('NEW Reference'!J$6*List!$H974)+'NEW Reference'!J$7,0)</f>
        <v>3697</v>
      </c>
      <c r="R974" s="25">
        <f>ROUND(('NEW Reference'!K$6*List!$H974)+'NEW Reference'!K$7,0)</f>
        <v>3813</v>
      </c>
      <c r="S974" s="25">
        <f>ROUND(('NEW Reference'!L$6*List!$H974)+'NEW Reference'!L$7,0)</f>
        <v>4115</v>
      </c>
      <c r="T974" s="25">
        <f>ROUND(('NEW Reference'!M$6*List!$H974)+'NEW Reference'!M$7,0)</f>
        <v>4915</v>
      </c>
      <c r="U974" s="25">
        <f>ROUND(('NEW Reference'!N$6*List!$H974)+'NEW Reference'!N$7,0)</f>
        <v>19830</v>
      </c>
      <c r="V974" s="26">
        <f>ROUND(('NEW Reference'!O$6*List!$H974)+'NEW Reference'!O$7,0)</f>
        <v>737</v>
      </c>
      <c r="W974" s="26">
        <f>ROUND(('NEW Reference'!P$6*List!$H974)+'NEW Reference'!P$7,0)</f>
        <v>1039</v>
      </c>
      <c r="X974" s="26">
        <f>ROUND(('NEW Reference'!Q$6*List!$H974)+'NEW Reference'!Q$7,0)</f>
        <v>519</v>
      </c>
      <c r="Z974" s="3" t="str">
        <f t="shared" si="48"/>
        <v>LYON, Kansas</v>
      </c>
      <c r="AA974" s="79" t="s">
        <v>1185</v>
      </c>
      <c r="AB974" s="28" t="s">
        <v>91</v>
      </c>
      <c r="AC974" s="30" t="s">
        <v>1206</v>
      </c>
      <c r="AD974" s="31"/>
      <c r="AE974" s="20">
        <f t="shared" ref="AE974:AE1037" si="50">IFERROR(INDEX($AH:$AH,MATCH($C974,$AF:$AF,0)),"")</f>
        <v>0.81659999999999999</v>
      </c>
    </row>
    <row r="975" spans="1:31">
      <c r="A975" s="83">
        <v>17560</v>
      </c>
      <c r="B975" s="83">
        <v>20113</v>
      </c>
      <c r="C975" s="85">
        <v>99917</v>
      </c>
      <c r="D975" s="78" t="s">
        <v>125</v>
      </c>
      <c r="E975" s="79" t="s">
        <v>1238</v>
      </c>
      <c r="F975" s="34" t="s">
        <v>1206</v>
      </c>
      <c r="G975" s="24" t="s">
        <v>97</v>
      </c>
      <c r="H975" s="80">
        <f t="shared" si="49"/>
        <v>0.81659999999999999</v>
      </c>
      <c r="I975" s="25">
        <f>ROUND(('NEW Reference'!B$6*List!$H975)+'NEW Reference'!B$7,0)</f>
        <v>1136</v>
      </c>
      <c r="J975" s="25">
        <f>ROUND(('NEW Reference'!C$6*List!$H975)+'NEW Reference'!C$7,0)</f>
        <v>1694</v>
      </c>
      <c r="K975" s="25">
        <f>ROUND(('NEW Reference'!D$6*List!$H975)+'NEW Reference'!D$7,0)</f>
        <v>2029</v>
      </c>
      <c r="L975" s="25">
        <f>ROUND(('NEW Reference'!E$6*List!$H975)+'NEW Reference'!E$7,0)</f>
        <v>2509</v>
      </c>
      <c r="M975" s="25">
        <f>ROUND(('NEW Reference'!F$6*List!$H975)+'NEW Reference'!F$7,0)</f>
        <v>2614</v>
      </c>
      <c r="N975" s="25">
        <f>ROUND(('NEW Reference'!G$6*List!$H975)+'NEW Reference'!G$7,0)</f>
        <v>2959</v>
      </c>
      <c r="O975" s="25">
        <f>ROUND(('NEW Reference'!H$6*List!$H975)+'NEW Reference'!H$7,0)</f>
        <v>3072</v>
      </c>
      <c r="P975" s="25">
        <f>ROUND(('NEW Reference'!I$6*List!$H975)+'NEW Reference'!I$7,0)</f>
        <v>3192</v>
      </c>
      <c r="Q975" s="25">
        <f>ROUND(('NEW Reference'!J$6*List!$H975)+'NEW Reference'!J$7,0)</f>
        <v>3697</v>
      </c>
      <c r="R975" s="25">
        <f>ROUND(('NEW Reference'!K$6*List!$H975)+'NEW Reference'!K$7,0)</f>
        <v>3813</v>
      </c>
      <c r="S975" s="25">
        <f>ROUND(('NEW Reference'!L$6*List!$H975)+'NEW Reference'!L$7,0)</f>
        <v>4115</v>
      </c>
      <c r="T975" s="25">
        <f>ROUND(('NEW Reference'!M$6*List!$H975)+'NEW Reference'!M$7,0)</f>
        <v>4915</v>
      </c>
      <c r="U975" s="25">
        <f>ROUND(('NEW Reference'!N$6*List!$H975)+'NEW Reference'!N$7,0)</f>
        <v>19830</v>
      </c>
      <c r="V975" s="26">
        <f>ROUND(('NEW Reference'!O$6*List!$H975)+'NEW Reference'!O$7,0)</f>
        <v>737</v>
      </c>
      <c r="W975" s="26">
        <f>ROUND(('NEW Reference'!P$6*List!$H975)+'NEW Reference'!P$7,0)</f>
        <v>1039</v>
      </c>
      <c r="X975" s="26">
        <f>ROUND(('NEW Reference'!Q$6*List!$H975)+'NEW Reference'!Q$7,0)</f>
        <v>519</v>
      </c>
      <c r="Z975" s="3" t="str">
        <f t="shared" si="48"/>
        <v>MCPHERSON, Kansas</v>
      </c>
      <c r="AA975" s="79" t="s">
        <v>1238</v>
      </c>
      <c r="AB975" s="28" t="s">
        <v>91</v>
      </c>
      <c r="AC975" s="30" t="s">
        <v>1206</v>
      </c>
      <c r="AD975" s="31"/>
      <c r="AE975" s="20">
        <f t="shared" si="50"/>
        <v>0.81659999999999999</v>
      </c>
    </row>
    <row r="976" spans="1:31">
      <c r="A976" s="83">
        <v>17570</v>
      </c>
      <c r="B976" s="83">
        <v>20115</v>
      </c>
      <c r="C976" s="85">
        <v>99917</v>
      </c>
      <c r="D976" s="78" t="s">
        <v>125</v>
      </c>
      <c r="E976" s="79" t="s">
        <v>193</v>
      </c>
      <c r="F976" s="34" t="s">
        <v>1206</v>
      </c>
      <c r="G976" s="24" t="s">
        <v>97</v>
      </c>
      <c r="H976" s="80">
        <f t="shared" si="49"/>
        <v>0.81659999999999999</v>
      </c>
      <c r="I976" s="25">
        <f>ROUND(('NEW Reference'!B$6*List!$H976)+'NEW Reference'!B$7,0)</f>
        <v>1136</v>
      </c>
      <c r="J976" s="25">
        <f>ROUND(('NEW Reference'!C$6*List!$H976)+'NEW Reference'!C$7,0)</f>
        <v>1694</v>
      </c>
      <c r="K976" s="25">
        <f>ROUND(('NEW Reference'!D$6*List!$H976)+'NEW Reference'!D$7,0)</f>
        <v>2029</v>
      </c>
      <c r="L976" s="25">
        <f>ROUND(('NEW Reference'!E$6*List!$H976)+'NEW Reference'!E$7,0)</f>
        <v>2509</v>
      </c>
      <c r="M976" s="25">
        <f>ROUND(('NEW Reference'!F$6*List!$H976)+'NEW Reference'!F$7,0)</f>
        <v>2614</v>
      </c>
      <c r="N976" s="25">
        <f>ROUND(('NEW Reference'!G$6*List!$H976)+'NEW Reference'!G$7,0)</f>
        <v>2959</v>
      </c>
      <c r="O976" s="25">
        <f>ROUND(('NEW Reference'!H$6*List!$H976)+'NEW Reference'!H$7,0)</f>
        <v>3072</v>
      </c>
      <c r="P976" s="25">
        <f>ROUND(('NEW Reference'!I$6*List!$H976)+'NEW Reference'!I$7,0)</f>
        <v>3192</v>
      </c>
      <c r="Q976" s="25">
        <f>ROUND(('NEW Reference'!J$6*List!$H976)+'NEW Reference'!J$7,0)</f>
        <v>3697</v>
      </c>
      <c r="R976" s="25">
        <f>ROUND(('NEW Reference'!K$6*List!$H976)+'NEW Reference'!K$7,0)</f>
        <v>3813</v>
      </c>
      <c r="S976" s="25">
        <f>ROUND(('NEW Reference'!L$6*List!$H976)+'NEW Reference'!L$7,0)</f>
        <v>4115</v>
      </c>
      <c r="T976" s="25">
        <f>ROUND(('NEW Reference'!M$6*List!$H976)+'NEW Reference'!M$7,0)</f>
        <v>4915</v>
      </c>
      <c r="U976" s="25">
        <f>ROUND(('NEW Reference'!N$6*List!$H976)+'NEW Reference'!N$7,0)</f>
        <v>19830</v>
      </c>
      <c r="V976" s="26">
        <f>ROUND(('NEW Reference'!O$6*List!$H976)+'NEW Reference'!O$7,0)</f>
        <v>737</v>
      </c>
      <c r="W976" s="26">
        <f>ROUND(('NEW Reference'!P$6*List!$H976)+'NEW Reference'!P$7,0)</f>
        <v>1039</v>
      </c>
      <c r="X976" s="26">
        <f>ROUND(('NEW Reference'!Q$6*List!$H976)+'NEW Reference'!Q$7,0)</f>
        <v>519</v>
      </c>
      <c r="Z976" s="3" t="str">
        <f t="shared" si="48"/>
        <v>MARION, Kansas</v>
      </c>
      <c r="AA976" s="79" t="s">
        <v>193</v>
      </c>
      <c r="AB976" s="28" t="s">
        <v>91</v>
      </c>
      <c r="AC976" s="30" t="s">
        <v>1206</v>
      </c>
      <c r="AD976" s="31"/>
      <c r="AE976" s="20">
        <f t="shared" si="50"/>
        <v>0.81659999999999999</v>
      </c>
    </row>
    <row r="977" spans="1:31">
      <c r="A977" s="83">
        <v>17580</v>
      </c>
      <c r="B977" s="83">
        <v>20117</v>
      </c>
      <c r="C977" s="85">
        <v>99917</v>
      </c>
      <c r="D977" s="78" t="s">
        <v>125</v>
      </c>
      <c r="E977" s="79" t="s">
        <v>195</v>
      </c>
      <c r="F977" s="34" t="s">
        <v>1206</v>
      </c>
      <c r="G977" s="24" t="s">
        <v>97</v>
      </c>
      <c r="H977" s="80">
        <f t="shared" si="49"/>
        <v>0.81659999999999999</v>
      </c>
      <c r="I977" s="25">
        <f>ROUND(('NEW Reference'!B$6*List!$H977)+'NEW Reference'!B$7,0)</f>
        <v>1136</v>
      </c>
      <c r="J977" s="25">
        <f>ROUND(('NEW Reference'!C$6*List!$H977)+'NEW Reference'!C$7,0)</f>
        <v>1694</v>
      </c>
      <c r="K977" s="25">
        <f>ROUND(('NEW Reference'!D$6*List!$H977)+'NEW Reference'!D$7,0)</f>
        <v>2029</v>
      </c>
      <c r="L977" s="25">
        <f>ROUND(('NEW Reference'!E$6*List!$H977)+'NEW Reference'!E$7,0)</f>
        <v>2509</v>
      </c>
      <c r="M977" s="25">
        <f>ROUND(('NEW Reference'!F$6*List!$H977)+'NEW Reference'!F$7,0)</f>
        <v>2614</v>
      </c>
      <c r="N977" s="25">
        <f>ROUND(('NEW Reference'!G$6*List!$H977)+'NEW Reference'!G$7,0)</f>
        <v>2959</v>
      </c>
      <c r="O977" s="25">
        <f>ROUND(('NEW Reference'!H$6*List!$H977)+'NEW Reference'!H$7,0)</f>
        <v>3072</v>
      </c>
      <c r="P977" s="25">
        <f>ROUND(('NEW Reference'!I$6*List!$H977)+'NEW Reference'!I$7,0)</f>
        <v>3192</v>
      </c>
      <c r="Q977" s="25">
        <f>ROUND(('NEW Reference'!J$6*List!$H977)+'NEW Reference'!J$7,0)</f>
        <v>3697</v>
      </c>
      <c r="R977" s="25">
        <f>ROUND(('NEW Reference'!K$6*List!$H977)+'NEW Reference'!K$7,0)</f>
        <v>3813</v>
      </c>
      <c r="S977" s="25">
        <f>ROUND(('NEW Reference'!L$6*List!$H977)+'NEW Reference'!L$7,0)</f>
        <v>4115</v>
      </c>
      <c r="T977" s="25">
        <f>ROUND(('NEW Reference'!M$6*List!$H977)+'NEW Reference'!M$7,0)</f>
        <v>4915</v>
      </c>
      <c r="U977" s="25">
        <f>ROUND(('NEW Reference'!N$6*List!$H977)+'NEW Reference'!N$7,0)</f>
        <v>19830</v>
      </c>
      <c r="V977" s="26">
        <f>ROUND(('NEW Reference'!O$6*List!$H977)+'NEW Reference'!O$7,0)</f>
        <v>737</v>
      </c>
      <c r="W977" s="26">
        <f>ROUND(('NEW Reference'!P$6*List!$H977)+'NEW Reference'!P$7,0)</f>
        <v>1039</v>
      </c>
      <c r="X977" s="26">
        <f>ROUND(('NEW Reference'!Q$6*List!$H977)+'NEW Reference'!Q$7,0)</f>
        <v>519</v>
      </c>
      <c r="Z977" s="3" t="str">
        <f t="shared" si="48"/>
        <v>MARSHALL, Kansas</v>
      </c>
      <c r="AA977" s="79" t="s">
        <v>195</v>
      </c>
      <c r="AB977" s="28" t="s">
        <v>91</v>
      </c>
      <c r="AC977" s="23" t="s">
        <v>1206</v>
      </c>
      <c r="AD977" s="29"/>
      <c r="AE977" s="20">
        <f t="shared" si="50"/>
        <v>0.81659999999999999</v>
      </c>
    </row>
    <row r="978" spans="1:31">
      <c r="A978" s="83">
        <v>17590</v>
      </c>
      <c r="B978" s="83">
        <v>20119</v>
      </c>
      <c r="C978" s="85">
        <v>99917</v>
      </c>
      <c r="D978" s="78" t="s">
        <v>125</v>
      </c>
      <c r="E978" s="79" t="s">
        <v>1239</v>
      </c>
      <c r="F978" s="34" t="s">
        <v>1206</v>
      </c>
      <c r="G978" s="24" t="s">
        <v>97</v>
      </c>
      <c r="H978" s="80">
        <f t="shared" si="49"/>
        <v>0.81659999999999999</v>
      </c>
      <c r="I978" s="25">
        <f>ROUND(('NEW Reference'!B$6*List!$H978)+'NEW Reference'!B$7,0)</f>
        <v>1136</v>
      </c>
      <c r="J978" s="25">
        <f>ROUND(('NEW Reference'!C$6*List!$H978)+'NEW Reference'!C$7,0)</f>
        <v>1694</v>
      </c>
      <c r="K978" s="25">
        <f>ROUND(('NEW Reference'!D$6*List!$H978)+'NEW Reference'!D$7,0)</f>
        <v>2029</v>
      </c>
      <c r="L978" s="25">
        <f>ROUND(('NEW Reference'!E$6*List!$H978)+'NEW Reference'!E$7,0)</f>
        <v>2509</v>
      </c>
      <c r="M978" s="25">
        <f>ROUND(('NEW Reference'!F$6*List!$H978)+'NEW Reference'!F$7,0)</f>
        <v>2614</v>
      </c>
      <c r="N978" s="25">
        <f>ROUND(('NEW Reference'!G$6*List!$H978)+'NEW Reference'!G$7,0)</f>
        <v>2959</v>
      </c>
      <c r="O978" s="25">
        <f>ROUND(('NEW Reference'!H$6*List!$H978)+'NEW Reference'!H$7,0)</f>
        <v>3072</v>
      </c>
      <c r="P978" s="25">
        <f>ROUND(('NEW Reference'!I$6*List!$H978)+'NEW Reference'!I$7,0)</f>
        <v>3192</v>
      </c>
      <c r="Q978" s="25">
        <f>ROUND(('NEW Reference'!J$6*List!$H978)+'NEW Reference'!J$7,0)</f>
        <v>3697</v>
      </c>
      <c r="R978" s="25">
        <f>ROUND(('NEW Reference'!K$6*List!$H978)+'NEW Reference'!K$7,0)</f>
        <v>3813</v>
      </c>
      <c r="S978" s="25">
        <f>ROUND(('NEW Reference'!L$6*List!$H978)+'NEW Reference'!L$7,0)</f>
        <v>4115</v>
      </c>
      <c r="T978" s="25">
        <f>ROUND(('NEW Reference'!M$6*List!$H978)+'NEW Reference'!M$7,0)</f>
        <v>4915</v>
      </c>
      <c r="U978" s="25">
        <f>ROUND(('NEW Reference'!N$6*List!$H978)+'NEW Reference'!N$7,0)</f>
        <v>19830</v>
      </c>
      <c r="V978" s="26">
        <f>ROUND(('NEW Reference'!O$6*List!$H978)+'NEW Reference'!O$7,0)</f>
        <v>737</v>
      </c>
      <c r="W978" s="26">
        <f>ROUND(('NEW Reference'!P$6*List!$H978)+'NEW Reference'!P$7,0)</f>
        <v>1039</v>
      </c>
      <c r="X978" s="26">
        <f>ROUND(('NEW Reference'!Q$6*List!$H978)+'NEW Reference'!Q$7,0)</f>
        <v>519</v>
      </c>
      <c r="Z978" s="3" t="str">
        <f t="shared" si="48"/>
        <v>MEADE, Kansas</v>
      </c>
      <c r="AA978" s="79" t="s">
        <v>1239</v>
      </c>
      <c r="AB978" s="28" t="s">
        <v>91</v>
      </c>
      <c r="AC978" s="30" t="s">
        <v>1206</v>
      </c>
      <c r="AD978" s="31"/>
      <c r="AE978" s="20">
        <f t="shared" si="50"/>
        <v>0.81659999999999999</v>
      </c>
    </row>
    <row r="979" spans="1:31">
      <c r="A979" s="83">
        <v>17600</v>
      </c>
      <c r="B979" s="83">
        <v>20121</v>
      </c>
      <c r="C979" s="85">
        <v>28140</v>
      </c>
      <c r="D979" s="78" t="s">
        <v>584</v>
      </c>
      <c r="E979" s="79" t="s">
        <v>1139</v>
      </c>
      <c r="F979" s="33" t="s">
        <v>1206</v>
      </c>
      <c r="G979" s="24" t="s">
        <v>90</v>
      </c>
      <c r="H979" s="80">
        <f t="shared" si="49"/>
        <v>0.90800000000000003</v>
      </c>
      <c r="I979" s="25">
        <f>ROUND(('NEW Reference'!B$6*List!$H979)+'NEW Reference'!B$7,0)</f>
        <v>1226</v>
      </c>
      <c r="J979" s="25">
        <f>ROUND(('NEW Reference'!C$6*List!$H979)+'NEW Reference'!C$7,0)</f>
        <v>1828</v>
      </c>
      <c r="K979" s="25">
        <f>ROUND(('NEW Reference'!D$6*List!$H979)+'NEW Reference'!D$7,0)</f>
        <v>2190</v>
      </c>
      <c r="L979" s="25">
        <f>ROUND(('NEW Reference'!E$6*List!$H979)+'NEW Reference'!E$7,0)</f>
        <v>2708</v>
      </c>
      <c r="M979" s="25">
        <f>ROUND(('NEW Reference'!F$6*List!$H979)+'NEW Reference'!F$7,0)</f>
        <v>2821</v>
      </c>
      <c r="N979" s="25">
        <f>ROUND(('NEW Reference'!G$6*List!$H979)+'NEW Reference'!G$7,0)</f>
        <v>3194</v>
      </c>
      <c r="O979" s="25">
        <f>ROUND(('NEW Reference'!H$6*List!$H979)+'NEW Reference'!H$7,0)</f>
        <v>3316</v>
      </c>
      <c r="P979" s="25">
        <f>ROUND(('NEW Reference'!I$6*List!$H979)+'NEW Reference'!I$7,0)</f>
        <v>3446</v>
      </c>
      <c r="Q979" s="25">
        <f>ROUND(('NEW Reference'!J$6*List!$H979)+'NEW Reference'!J$7,0)</f>
        <v>3990</v>
      </c>
      <c r="R979" s="25">
        <f>ROUND(('NEW Reference'!K$6*List!$H979)+'NEW Reference'!K$7,0)</f>
        <v>4116</v>
      </c>
      <c r="S979" s="25">
        <f>ROUND(('NEW Reference'!L$6*List!$H979)+'NEW Reference'!L$7,0)</f>
        <v>4442</v>
      </c>
      <c r="T979" s="25">
        <f>ROUND(('NEW Reference'!M$6*List!$H979)+'NEW Reference'!M$7,0)</f>
        <v>5305</v>
      </c>
      <c r="U979" s="25">
        <f>ROUND(('NEW Reference'!N$6*List!$H979)+'NEW Reference'!N$7,0)</f>
        <v>21404</v>
      </c>
      <c r="V979" s="26">
        <f>ROUND(('NEW Reference'!O$6*List!$H979)+'NEW Reference'!O$7,0)</f>
        <v>796</v>
      </c>
      <c r="W979" s="26">
        <f>ROUND(('NEW Reference'!P$6*List!$H979)+'NEW Reference'!P$7,0)</f>
        <v>1121</v>
      </c>
      <c r="X979" s="26">
        <f>ROUND(('NEW Reference'!Q$6*List!$H979)+'NEW Reference'!Q$7,0)</f>
        <v>561</v>
      </c>
      <c r="Z979" s="3" t="str">
        <f t="shared" ref="Z979:Z1042" si="51">CONCATENATE(AA979, AB979, AC979)</f>
        <v>MIAMI, Kansas</v>
      </c>
      <c r="AA979" s="79" t="s">
        <v>1139</v>
      </c>
      <c r="AB979" s="28" t="s">
        <v>91</v>
      </c>
      <c r="AC979" s="23" t="s">
        <v>1206</v>
      </c>
      <c r="AD979" s="29"/>
      <c r="AE979" s="20">
        <f t="shared" si="50"/>
        <v>0.90800000000000003</v>
      </c>
    </row>
    <row r="980" spans="1:31">
      <c r="A980" s="83">
        <v>17610</v>
      </c>
      <c r="B980" s="83">
        <v>20123</v>
      </c>
      <c r="C980" s="85">
        <v>99917</v>
      </c>
      <c r="D980" s="78" t="s">
        <v>125</v>
      </c>
      <c r="E980" s="79" t="s">
        <v>988</v>
      </c>
      <c r="F980" s="34" t="s">
        <v>1206</v>
      </c>
      <c r="G980" s="24" t="s">
        <v>97</v>
      </c>
      <c r="H980" s="80">
        <f t="shared" si="49"/>
        <v>0.81659999999999999</v>
      </c>
      <c r="I980" s="25">
        <f>ROUND(('NEW Reference'!B$6*List!$H980)+'NEW Reference'!B$7,0)</f>
        <v>1136</v>
      </c>
      <c r="J980" s="25">
        <f>ROUND(('NEW Reference'!C$6*List!$H980)+'NEW Reference'!C$7,0)</f>
        <v>1694</v>
      </c>
      <c r="K980" s="25">
        <f>ROUND(('NEW Reference'!D$6*List!$H980)+'NEW Reference'!D$7,0)</f>
        <v>2029</v>
      </c>
      <c r="L980" s="25">
        <f>ROUND(('NEW Reference'!E$6*List!$H980)+'NEW Reference'!E$7,0)</f>
        <v>2509</v>
      </c>
      <c r="M980" s="25">
        <f>ROUND(('NEW Reference'!F$6*List!$H980)+'NEW Reference'!F$7,0)</f>
        <v>2614</v>
      </c>
      <c r="N980" s="25">
        <f>ROUND(('NEW Reference'!G$6*List!$H980)+'NEW Reference'!G$7,0)</f>
        <v>2959</v>
      </c>
      <c r="O980" s="25">
        <f>ROUND(('NEW Reference'!H$6*List!$H980)+'NEW Reference'!H$7,0)</f>
        <v>3072</v>
      </c>
      <c r="P980" s="25">
        <f>ROUND(('NEW Reference'!I$6*List!$H980)+'NEW Reference'!I$7,0)</f>
        <v>3192</v>
      </c>
      <c r="Q980" s="25">
        <f>ROUND(('NEW Reference'!J$6*List!$H980)+'NEW Reference'!J$7,0)</f>
        <v>3697</v>
      </c>
      <c r="R980" s="25">
        <f>ROUND(('NEW Reference'!K$6*List!$H980)+'NEW Reference'!K$7,0)</f>
        <v>3813</v>
      </c>
      <c r="S980" s="25">
        <f>ROUND(('NEW Reference'!L$6*List!$H980)+'NEW Reference'!L$7,0)</f>
        <v>4115</v>
      </c>
      <c r="T980" s="25">
        <f>ROUND(('NEW Reference'!M$6*List!$H980)+'NEW Reference'!M$7,0)</f>
        <v>4915</v>
      </c>
      <c r="U980" s="25">
        <f>ROUND(('NEW Reference'!N$6*List!$H980)+'NEW Reference'!N$7,0)</f>
        <v>19830</v>
      </c>
      <c r="V980" s="26">
        <f>ROUND(('NEW Reference'!O$6*List!$H980)+'NEW Reference'!O$7,0)</f>
        <v>737</v>
      </c>
      <c r="W980" s="26">
        <f>ROUND(('NEW Reference'!P$6*List!$H980)+'NEW Reference'!P$7,0)</f>
        <v>1039</v>
      </c>
      <c r="X980" s="26">
        <f>ROUND(('NEW Reference'!Q$6*List!$H980)+'NEW Reference'!Q$7,0)</f>
        <v>519</v>
      </c>
      <c r="Z980" s="3" t="str">
        <f t="shared" si="51"/>
        <v>MITCHELL, Kansas</v>
      </c>
      <c r="AA980" s="79" t="s">
        <v>988</v>
      </c>
      <c r="AB980" s="28" t="s">
        <v>91</v>
      </c>
      <c r="AC980" s="30" t="s">
        <v>1206</v>
      </c>
      <c r="AD980" s="31"/>
      <c r="AE980" s="20">
        <f t="shared" si="50"/>
        <v>0.81659999999999999</v>
      </c>
    </row>
    <row r="981" spans="1:31">
      <c r="A981" s="83">
        <v>17620</v>
      </c>
      <c r="B981" s="83">
        <v>20125</v>
      </c>
      <c r="C981" s="85">
        <v>99917</v>
      </c>
      <c r="D981" s="78" t="s">
        <v>125</v>
      </c>
      <c r="E981" s="79" t="s">
        <v>202</v>
      </c>
      <c r="F981" s="34" t="s">
        <v>1206</v>
      </c>
      <c r="G981" s="24" t="s">
        <v>97</v>
      </c>
      <c r="H981" s="80">
        <f t="shared" si="49"/>
        <v>0.81659999999999999</v>
      </c>
      <c r="I981" s="25">
        <f>ROUND(('NEW Reference'!B$6*List!$H981)+'NEW Reference'!B$7,0)</f>
        <v>1136</v>
      </c>
      <c r="J981" s="25">
        <f>ROUND(('NEW Reference'!C$6*List!$H981)+'NEW Reference'!C$7,0)</f>
        <v>1694</v>
      </c>
      <c r="K981" s="25">
        <f>ROUND(('NEW Reference'!D$6*List!$H981)+'NEW Reference'!D$7,0)</f>
        <v>2029</v>
      </c>
      <c r="L981" s="25">
        <f>ROUND(('NEW Reference'!E$6*List!$H981)+'NEW Reference'!E$7,0)</f>
        <v>2509</v>
      </c>
      <c r="M981" s="25">
        <f>ROUND(('NEW Reference'!F$6*List!$H981)+'NEW Reference'!F$7,0)</f>
        <v>2614</v>
      </c>
      <c r="N981" s="25">
        <f>ROUND(('NEW Reference'!G$6*List!$H981)+'NEW Reference'!G$7,0)</f>
        <v>2959</v>
      </c>
      <c r="O981" s="25">
        <f>ROUND(('NEW Reference'!H$6*List!$H981)+'NEW Reference'!H$7,0)</f>
        <v>3072</v>
      </c>
      <c r="P981" s="25">
        <f>ROUND(('NEW Reference'!I$6*List!$H981)+'NEW Reference'!I$7,0)</f>
        <v>3192</v>
      </c>
      <c r="Q981" s="25">
        <f>ROUND(('NEW Reference'!J$6*List!$H981)+'NEW Reference'!J$7,0)</f>
        <v>3697</v>
      </c>
      <c r="R981" s="25">
        <f>ROUND(('NEW Reference'!K$6*List!$H981)+'NEW Reference'!K$7,0)</f>
        <v>3813</v>
      </c>
      <c r="S981" s="25">
        <f>ROUND(('NEW Reference'!L$6*List!$H981)+'NEW Reference'!L$7,0)</f>
        <v>4115</v>
      </c>
      <c r="T981" s="25">
        <f>ROUND(('NEW Reference'!M$6*List!$H981)+'NEW Reference'!M$7,0)</f>
        <v>4915</v>
      </c>
      <c r="U981" s="25">
        <f>ROUND(('NEW Reference'!N$6*List!$H981)+'NEW Reference'!N$7,0)</f>
        <v>19830</v>
      </c>
      <c r="V981" s="26">
        <f>ROUND(('NEW Reference'!O$6*List!$H981)+'NEW Reference'!O$7,0)</f>
        <v>737</v>
      </c>
      <c r="W981" s="26">
        <f>ROUND(('NEW Reference'!P$6*List!$H981)+'NEW Reference'!P$7,0)</f>
        <v>1039</v>
      </c>
      <c r="X981" s="26">
        <f>ROUND(('NEW Reference'!Q$6*List!$H981)+'NEW Reference'!Q$7,0)</f>
        <v>519</v>
      </c>
      <c r="Z981" s="3" t="str">
        <f t="shared" si="51"/>
        <v>MONTGOMERY, Kansas</v>
      </c>
      <c r="AA981" s="79" t="s">
        <v>202</v>
      </c>
      <c r="AB981" s="28" t="s">
        <v>91</v>
      </c>
      <c r="AC981" s="30" t="s">
        <v>1206</v>
      </c>
      <c r="AD981" s="31"/>
      <c r="AE981" s="20">
        <f t="shared" si="50"/>
        <v>0.81659999999999999</v>
      </c>
    </row>
    <row r="982" spans="1:31">
      <c r="A982" s="83">
        <v>17630</v>
      </c>
      <c r="B982" s="83">
        <v>20127</v>
      </c>
      <c r="C982" s="85">
        <v>99917</v>
      </c>
      <c r="D982" s="78" t="s">
        <v>125</v>
      </c>
      <c r="E982" s="79" t="s">
        <v>1240</v>
      </c>
      <c r="F982" s="34" t="s">
        <v>1206</v>
      </c>
      <c r="G982" s="24" t="s">
        <v>97</v>
      </c>
      <c r="H982" s="80">
        <f t="shared" si="49"/>
        <v>0.81659999999999999</v>
      </c>
      <c r="I982" s="25">
        <f>ROUND(('NEW Reference'!B$6*List!$H982)+'NEW Reference'!B$7,0)</f>
        <v>1136</v>
      </c>
      <c r="J982" s="25">
        <f>ROUND(('NEW Reference'!C$6*List!$H982)+'NEW Reference'!C$7,0)</f>
        <v>1694</v>
      </c>
      <c r="K982" s="25">
        <f>ROUND(('NEW Reference'!D$6*List!$H982)+'NEW Reference'!D$7,0)</f>
        <v>2029</v>
      </c>
      <c r="L982" s="25">
        <f>ROUND(('NEW Reference'!E$6*List!$H982)+'NEW Reference'!E$7,0)</f>
        <v>2509</v>
      </c>
      <c r="M982" s="25">
        <f>ROUND(('NEW Reference'!F$6*List!$H982)+'NEW Reference'!F$7,0)</f>
        <v>2614</v>
      </c>
      <c r="N982" s="25">
        <f>ROUND(('NEW Reference'!G$6*List!$H982)+'NEW Reference'!G$7,0)</f>
        <v>2959</v>
      </c>
      <c r="O982" s="25">
        <f>ROUND(('NEW Reference'!H$6*List!$H982)+'NEW Reference'!H$7,0)</f>
        <v>3072</v>
      </c>
      <c r="P982" s="25">
        <f>ROUND(('NEW Reference'!I$6*List!$H982)+'NEW Reference'!I$7,0)</f>
        <v>3192</v>
      </c>
      <c r="Q982" s="25">
        <f>ROUND(('NEW Reference'!J$6*List!$H982)+'NEW Reference'!J$7,0)</f>
        <v>3697</v>
      </c>
      <c r="R982" s="25">
        <f>ROUND(('NEW Reference'!K$6*List!$H982)+'NEW Reference'!K$7,0)</f>
        <v>3813</v>
      </c>
      <c r="S982" s="25">
        <f>ROUND(('NEW Reference'!L$6*List!$H982)+'NEW Reference'!L$7,0)</f>
        <v>4115</v>
      </c>
      <c r="T982" s="25">
        <f>ROUND(('NEW Reference'!M$6*List!$H982)+'NEW Reference'!M$7,0)</f>
        <v>4915</v>
      </c>
      <c r="U982" s="25">
        <f>ROUND(('NEW Reference'!N$6*List!$H982)+'NEW Reference'!N$7,0)</f>
        <v>19830</v>
      </c>
      <c r="V982" s="26">
        <f>ROUND(('NEW Reference'!O$6*List!$H982)+'NEW Reference'!O$7,0)</f>
        <v>737</v>
      </c>
      <c r="W982" s="26">
        <f>ROUND(('NEW Reference'!P$6*List!$H982)+'NEW Reference'!P$7,0)</f>
        <v>1039</v>
      </c>
      <c r="X982" s="26">
        <f>ROUND(('NEW Reference'!Q$6*List!$H982)+'NEW Reference'!Q$7,0)</f>
        <v>519</v>
      </c>
      <c r="Z982" s="3" t="str">
        <f t="shared" si="51"/>
        <v>MORRIS, Kansas</v>
      </c>
      <c r="AA982" s="79" t="s">
        <v>1240</v>
      </c>
      <c r="AB982" s="28" t="s">
        <v>91</v>
      </c>
      <c r="AC982" s="30" t="s">
        <v>1206</v>
      </c>
      <c r="AD982" s="31"/>
      <c r="AE982" s="20">
        <f t="shared" si="50"/>
        <v>0.81659999999999999</v>
      </c>
    </row>
    <row r="983" spans="1:31">
      <c r="A983" s="83">
        <v>17640</v>
      </c>
      <c r="B983" s="83">
        <v>20129</v>
      </c>
      <c r="C983" s="85">
        <v>99917</v>
      </c>
      <c r="D983" s="78" t="s">
        <v>125</v>
      </c>
      <c r="E983" s="79" t="s">
        <v>1241</v>
      </c>
      <c r="F983" s="34" t="s">
        <v>1206</v>
      </c>
      <c r="G983" s="24" t="s">
        <v>97</v>
      </c>
      <c r="H983" s="80">
        <f t="shared" si="49"/>
        <v>0.81659999999999999</v>
      </c>
      <c r="I983" s="25">
        <f>ROUND(('NEW Reference'!B$6*List!$H983)+'NEW Reference'!B$7,0)</f>
        <v>1136</v>
      </c>
      <c r="J983" s="25">
        <f>ROUND(('NEW Reference'!C$6*List!$H983)+'NEW Reference'!C$7,0)</f>
        <v>1694</v>
      </c>
      <c r="K983" s="25">
        <f>ROUND(('NEW Reference'!D$6*List!$H983)+'NEW Reference'!D$7,0)</f>
        <v>2029</v>
      </c>
      <c r="L983" s="25">
        <f>ROUND(('NEW Reference'!E$6*List!$H983)+'NEW Reference'!E$7,0)</f>
        <v>2509</v>
      </c>
      <c r="M983" s="25">
        <f>ROUND(('NEW Reference'!F$6*List!$H983)+'NEW Reference'!F$7,0)</f>
        <v>2614</v>
      </c>
      <c r="N983" s="25">
        <f>ROUND(('NEW Reference'!G$6*List!$H983)+'NEW Reference'!G$7,0)</f>
        <v>2959</v>
      </c>
      <c r="O983" s="25">
        <f>ROUND(('NEW Reference'!H$6*List!$H983)+'NEW Reference'!H$7,0)</f>
        <v>3072</v>
      </c>
      <c r="P983" s="25">
        <f>ROUND(('NEW Reference'!I$6*List!$H983)+'NEW Reference'!I$7,0)</f>
        <v>3192</v>
      </c>
      <c r="Q983" s="25">
        <f>ROUND(('NEW Reference'!J$6*List!$H983)+'NEW Reference'!J$7,0)</f>
        <v>3697</v>
      </c>
      <c r="R983" s="25">
        <f>ROUND(('NEW Reference'!K$6*List!$H983)+'NEW Reference'!K$7,0)</f>
        <v>3813</v>
      </c>
      <c r="S983" s="25">
        <f>ROUND(('NEW Reference'!L$6*List!$H983)+'NEW Reference'!L$7,0)</f>
        <v>4115</v>
      </c>
      <c r="T983" s="25">
        <f>ROUND(('NEW Reference'!M$6*List!$H983)+'NEW Reference'!M$7,0)</f>
        <v>4915</v>
      </c>
      <c r="U983" s="25">
        <f>ROUND(('NEW Reference'!N$6*List!$H983)+'NEW Reference'!N$7,0)</f>
        <v>19830</v>
      </c>
      <c r="V983" s="26">
        <f>ROUND(('NEW Reference'!O$6*List!$H983)+'NEW Reference'!O$7,0)</f>
        <v>737</v>
      </c>
      <c r="W983" s="26">
        <f>ROUND(('NEW Reference'!P$6*List!$H983)+'NEW Reference'!P$7,0)</f>
        <v>1039</v>
      </c>
      <c r="X983" s="26">
        <f>ROUND(('NEW Reference'!Q$6*List!$H983)+'NEW Reference'!Q$7,0)</f>
        <v>519</v>
      </c>
      <c r="Z983" s="3" t="str">
        <f t="shared" si="51"/>
        <v>MORTON, Kansas</v>
      </c>
      <c r="AA983" s="79" t="s">
        <v>1241</v>
      </c>
      <c r="AB983" s="28" t="s">
        <v>91</v>
      </c>
      <c r="AC983" s="30" t="s">
        <v>1206</v>
      </c>
      <c r="AD983" s="31"/>
      <c r="AE983" s="20">
        <f t="shared" si="50"/>
        <v>0.81659999999999999</v>
      </c>
    </row>
    <row r="984" spans="1:31">
      <c r="A984" s="83">
        <v>17650</v>
      </c>
      <c r="B984" s="83">
        <v>20131</v>
      </c>
      <c r="C984" s="85">
        <v>99917</v>
      </c>
      <c r="D984" s="78" t="s">
        <v>125</v>
      </c>
      <c r="E984" s="79" t="s">
        <v>1242</v>
      </c>
      <c r="F984" s="34" t="s">
        <v>1206</v>
      </c>
      <c r="G984" s="24" t="s">
        <v>97</v>
      </c>
      <c r="H984" s="80">
        <f t="shared" si="49"/>
        <v>0.81659999999999999</v>
      </c>
      <c r="I984" s="25">
        <f>ROUND(('NEW Reference'!B$6*List!$H984)+'NEW Reference'!B$7,0)</f>
        <v>1136</v>
      </c>
      <c r="J984" s="25">
        <f>ROUND(('NEW Reference'!C$6*List!$H984)+'NEW Reference'!C$7,0)</f>
        <v>1694</v>
      </c>
      <c r="K984" s="25">
        <f>ROUND(('NEW Reference'!D$6*List!$H984)+'NEW Reference'!D$7,0)</f>
        <v>2029</v>
      </c>
      <c r="L984" s="25">
        <f>ROUND(('NEW Reference'!E$6*List!$H984)+'NEW Reference'!E$7,0)</f>
        <v>2509</v>
      </c>
      <c r="M984" s="25">
        <f>ROUND(('NEW Reference'!F$6*List!$H984)+'NEW Reference'!F$7,0)</f>
        <v>2614</v>
      </c>
      <c r="N984" s="25">
        <f>ROUND(('NEW Reference'!G$6*List!$H984)+'NEW Reference'!G$7,0)</f>
        <v>2959</v>
      </c>
      <c r="O984" s="25">
        <f>ROUND(('NEW Reference'!H$6*List!$H984)+'NEW Reference'!H$7,0)</f>
        <v>3072</v>
      </c>
      <c r="P984" s="25">
        <f>ROUND(('NEW Reference'!I$6*List!$H984)+'NEW Reference'!I$7,0)</f>
        <v>3192</v>
      </c>
      <c r="Q984" s="25">
        <f>ROUND(('NEW Reference'!J$6*List!$H984)+'NEW Reference'!J$7,0)</f>
        <v>3697</v>
      </c>
      <c r="R984" s="25">
        <f>ROUND(('NEW Reference'!K$6*List!$H984)+'NEW Reference'!K$7,0)</f>
        <v>3813</v>
      </c>
      <c r="S984" s="25">
        <f>ROUND(('NEW Reference'!L$6*List!$H984)+'NEW Reference'!L$7,0)</f>
        <v>4115</v>
      </c>
      <c r="T984" s="25">
        <f>ROUND(('NEW Reference'!M$6*List!$H984)+'NEW Reference'!M$7,0)</f>
        <v>4915</v>
      </c>
      <c r="U984" s="25">
        <f>ROUND(('NEW Reference'!N$6*List!$H984)+'NEW Reference'!N$7,0)</f>
        <v>19830</v>
      </c>
      <c r="V984" s="26">
        <f>ROUND(('NEW Reference'!O$6*List!$H984)+'NEW Reference'!O$7,0)</f>
        <v>737</v>
      </c>
      <c r="W984" s="26">
        <f>ROUND(('NEW Reference'!P$6*List!$H984)+'NEW Reference'!P$7,0)</f>
        <v>1039</v>
      </c>
      <c r="X984" s="26">
        <f>ROUND(('NEW Reference'!Q$6*List!$H984)+'NEW Reference'!Q$7,0)</f>
        <v>519</v>
      </c>
      <c r="Z984" s="3" t="str">
        <f t="shared" si="51"/>
        <v>NEMAHA, Kansas</v>
      </c>
      <c r="AA984" s="79" t="s">
        <v>1242</v>
      </c>
      <c r="AB984" s="28" t="s">
        <v>91</v>
      </c>
      <c r="AC984" s="30" t="s">
        <v>1206</v>
      </c>
      <c r="AD984" s="31"/>
      <c r="AE984" s="20">
        <f t="shared" si="50"/>
        <v>0.81659999999999999</v>
      </c>
    </row>
    <row r="985" spans="1:31">
      <c r="A985" s="83">
        <v>17660</v>
      </c>
      <c r="B985" s="83">
        <v>20133</v>
      </c>
      <c r="C985" s="85">
        <v>99917</v>
      </c>
      <c r="D985" s="78" t="s">
        <v>125</v>
      </c>
      <c r="E985" s="79" t="s">
        <v>1243</v>
      </c>
      <c r="F985" s="34" t="s">
        <v>1206</v>
      </c>
      <c r="G985" s="24" t="s">
        <v>97</v>
      </c>
      <c r="H985" s="80">
        <f t="shared" si="49"/>
        <v>0.81659999999999999</v>
      </c>
      <c r="I985" s="25">
        <f>ROUND(('NEW Reference'!B$6*List!$H985)+'NEW Reference'!B$7,0)</f>
        <v>1136</v>
      </c>
      <c r="J985" s="25">
        <f>ROUND(('NEW Reference'!C$6*List!$H985)+'NEW Reference'!C$7,0)</f>
        <v>1694</v>
      </c>
      <c r="K985" s="25">
        <f>ROUND(('NEW Reference'!D$6*List!$H985)+'NEW Reference'!D$7,0)</f>
        <v>2029</v>
      </c>
      <c r="L985" s="25">
        <f>ROUND(('NEW Reference'!E$6*List!$H985)+'NEW Reference'!E$7,0)</f>
        <v>2509</v>
      </c>
      <c r="M985" s="25">
        <f>ROUND(('NEW Reference'!F$6*List!$H985)+'NEW Reference'!F$7,0)</f>
        <v>2614</v>
      </c>
      <c r="N985" s="25">
        <f>ROUND(('NEW Reference'!G$6*List!$H985)+'NEW Reference'!G$7,0)</f>
        <v>2959</v>
      </c>
      <c r="O985" s="25">
        <f>ROUND(('NEW Reference'!H$6*List!$H985)+'NEW Reference'!H$7,0)</f>
        <v>3072</v>
      </c>
      <c r="P985" s="25">
        <f>ROUND(('NEW Reference'!I$6*List!$H985)+'NEW Reference'!I$7,0)</f>
        <v>3192</v>
      </c>
      <c r="Q985" s="25">
        <f>ROUND(('NEW Reference'!J$6*List!$H985)+'NEW Reference'!J$7,0)</f>
        <v>3697</v>
      </c>
      <c r="R985" s="25">
        <f>ROUND(('NEW Reference'!K$6*List!$H985)+'NEW Reference'!K$7,0)</f>
        <v>3813</v>
      </c>
      <c r="S985" s="25">
        <f>ROUND(('NEW Reference'!L$6*List!$H985)+'NEW Reference'!L$7,0)</f>
        <v>4115</v>
      </c>
      <c r="T985" s="25">
        <f>ROUND(('NEW Reference'!M$6*List!$H985)+'NEW Reference'!M$7,0)</f>
        <v>4915</v>
      </c>
      <c r="U985" s="25">
        <f>ROUND(('NEW Reference'!N$6*List!$H985)+'NEW Reference'!N$7,0)</f>
        <v>19830</v>
      </c>
      <c r="V985" s="26">
        <f>ROUND(('NEW Reference'!O$6*List!$H985)+'NEW Reference'!O$7,0)</f>
        <v>737</v>
      </c>
      <c r="W985" s="26">
        <f>ROUND(('NEW Reference'!P$6*List!$H985)+'NEW Reference'!P$7,0)</f>
        <v>1039</v>
      </c>
      <c r="X985" s="26">
        <f>ROUND(('NEW Reference'!Q$6*List!$H985)+'NEW Reference'!Q$7,0)</f>
        <v>519</v>
      </c>
      <c r="Z985" s="3" t="str">
        <f t="shared" si="51"/>
        <v>NEOSHO, Kansas</v>
      </c>
      <c r="AA985" s="79" t="s">
        <v>1243</v>
      </c>
      <c r="AB985" s="28" t="s">
        <v>91</v>
      </c>
      <c r="AC985" s="30" t="s">
        <v>1206</v>
      </c>
      <c r="AD985" s="31"/>
      <c r="AE985" s="20">
        <f t="shared" si="50"/>
        <v>0.81659999999999999</v>
      </c>
    </row>
    <row r="986" spans="1:31">
      <c r="A986" s="83">
        <v>17670</v>
      </c>
      <c r="B986" s="83">
        <v>20135</v>
      </c>
      <c r="C986" s="85">
        <v>99917</v>
      </c>
      <c r="D986" s="78" t="s">
        <v>125</v>
      </c>
      <c r="E986" s="79" t="s">
        <v>1244</v>
      </c>
      <c r="F986" s="34" t="s">
        <v>1206</v>
      </c>
      <c r="G986" s="24" t="s">
        <v>97</v>
      </c>
      <c r="H986" s="80">
        <f t="shared" si="49"/>
        <v>0.81659999999999999</v>
      </c>
      <c r="I986" s="25">
        <f>ROUND(('NEW Reference'!B$6*List!$H986)+'NEW Reference'!B$7,0)</f>
        <v>1136</v>
      </c>
      <c r="J986" s="25">
        <f>ROUND(('NEW Reference'!C$6*List!$H986)+'NEW Reference'!C$7,0)</f>
        <v>1694</v>
      </c>
      <c r="K986" s="25">
        <f>ROUND(('NEW Reference'!D$6*List!$H986)+'NEW Reference'!D$7,0)</f>
        <v>2029</v>
      </c>
      <c r="L986" s="25">
        <f>ROUND(('NEW Reference'!E$6*List!$H986)+'NEW Reference'!E$7,0)</f>
        <v>2509</v>
      </c>
      <c r="M986" s="25">
        <f>ROUND(('NEW Reference'!F$6*List!$H986)+'NEW Reference'!F$7,0)</f>
        <v>2614</v>
      </c>
      <c r="N986" s="25">
        <f>ROUND(('NEW Reference'!G$6*List!$H986)+'NEW Reference'!G$7,0)</f>
        <v>2959</v>
      </c>
      <c r="O986" s="25">
        <f>ROUND(('NEW Reference'!H$6*List!$H986)+'NEW Reference'!H$7,0)</f>
        <v>3072</v>
      </c>
      <c r="P986" s="25">
        <f>ROUND(('NEW Reference'!I$6*List!$H986)+'NEW Reference'!I$7,0)</f>
        <v>3192</v>
      </c>
      <c r="Q986" s="25">
        <f>ROUND(('NEW Reference'!J$6*List!$H986)+'NEW Reference'!J$7,0)</f>
        <v>3697</v>
      </c>
      <c r="R986" s="25">
        <f>ROUND(('NEW Reference'!K$6*List!$H986)+'NEW Reference'!K$7,0)</f>
        <v>3813</v>
      </c>
      <c r="S986" s="25">
        <f>ROUND(('NEW Reference'!L$6*List!$H986)+'NEW Reference'!L$7,0)</f>
        <v>4115</v>
      </c>
      <c r="T986" s="25">
        <f>ROUND(('NEW Reference'!M$6*List!$H986)+'NEW Reference'!M$7,0)</f>
        <v>4915</v>
      </c>
      <c r="U986" s="25">
        <f>ROUND(('NEW Reference'!N$6*List!$H986)+'NEW Reference'!N$7,0)</f>
        <v>19830</v>
      </c>
      <c r="V986" s="26">
        <f>ROUND(('NEW Reference'!O$6*List!$H986)+'NEW Reference'!O$7,0)</f>
        <v>737</v>
      </c>
      <c r="W986" s="26">
        <f>ROUND(('NEW Reference'!P$6*List!$H986)+'NEW Reference'!P$7,0)</f>
        <v>1039</v>
      </c>
      <c r="X986" s="26">
        <f>ROUND(('NEW Reference'!Q$6*List!$H986)+'NEW Reference'!Q$7,0)</f>
        <v>519</v>
      </c>
      <c r="Z986" s="3" t="str">
        <f t="shared" si="51"/>
        <v>NESS, Kansas</v>
      </c>
      <c r="AA986" s="79" t="s">
        <v>1244</v>
      </c>
      <c r="AB986" s="28" t="s">
        <v>91</v>
      </c>
      <c r="AC986" s="23" t="s">
        <v>1206</v>
      </c>
      <c r="AD986" s="29"/>
      <c r="AE986" s="20">
        <f t="shared" si="50"/>
        <v>0.81659999999999999</v>
      </c>
    </row>
    <row r="987" spans="1:31">
      <c r="A987" s="83">
        <v>17680</v>
      </c>
      <c r="B987" s="83">
        <v>20137</v>
      </c>
      <c r="C987" s="85">
        <v>99917</v>
      </c>
      <c r="D987" s="78" t="s">
        <v>125</v>
      </c>
      <c r="E987" s="79" t="s">
        <v>1245</v>
      </c>
      <c r="F987" s="34" t="s">
        <v>1206</v>
      </c>
      <c r="G987" s="24" t="s">
        <v>97</v>
      </c>
      <c r="H987" s="80">
        <f t="shared" si="49"/>
        <v>0.81659999999999999</v>
      </c>
      <c r="I987" s="25">
        <f>ROUND(('NEW Reference'!B$6*List!$H987)+'NEW Reference'!B$7,0)</f>
        <v>1136</v>
      </c>
      <c r="J987" s="25">
        <f>ROUND(('NEW Reference'!C$6*List!$H987)+'NEW Reference'!C$7,0)</f>
        <v>1694</v>
      </c>
      <c r="K987" s="25">
        <f>ROUND(('NEW Reference'!D$6*List!$H987)+'NEW Reference'!D$7,0)</f>
        <v>2029</v>
      </c>
      <c r="L987" s="25">
        <f>ROUND(('NEW Reference'!E$6*List!$H987)+'NEW Reference'!E$7,0)</f>
        <v>2509</v>
      </c>
      <c r="M987" s="25">
        <f>ROUND(('NEW Reference'!F$6*List!$H987)+'NEW Reference'!F$7,0)</f>
        <v>2614</v>
      </c>
      <c r="N987" s="25">
        <f>ROUND(('NEW Reference'!G$6*List!$H987)+'NEW Reference'!G$7,0)</f>
        <v>2959</v>
      </c>
      <c r="O987" s="25">
        <f>ROUND(('NEW Reference'!H$6*List!$H987)+'NEW Reference'!H$7,0)</f>
        <v>3072</v>
      </c>
      <c r="P987" s="25">
        <f>ROUND(('NEW Reference'!I$6*List!$H987)+'NEW Reference'!I$7,0)</f>
        <v>3192</v>
      </c>
      <c r="Q987" s="25">
        <f>ROUND(('NEW Reference'!J$6*List!$H987)+'NEW Reference'!J$7,0)</f>
        <v>3697</v>
      </c>
      <c r="R987" s="25">
        <f>ROUND(('NEW Reference'!K$6*List!$H987)+'NEW Reference'!K$7,0)</f>
        <v>3813</v>
      </c>
      <c r="S987" s="25">
        <f>ROUND(('NEW Reference'!L$6*List!$H987)+'NEW Reference'!L$7,0)</f>
        <v>4115</v>
      </c>
      <c r="T987" s="25">
        <f>ROUND(('NEW Reference'!M$6*List!$H987)+'NEW Reference'!M$7,0)</f>
        <v>4915</v>
      </c>
      <c r="U987" s="25">
        <f>ROUND(('NEW Reference'!N$6*List!$H987)+'NEW Reference'!N$7,0)</f>
        <v>19830</v>
      </c>
      <c r="V987" s="26">
        <f>ROUND(('NEW Reference'!O$6*List!$H987)+'NEW Reference'!O$7,0)</f>
        <v>737</v>
      </c>
      <c r="W987" s="26">
        <f>ROUND(('NEW Reference'!P$6*List!$H987)+'NEW Reference'!P$7,0)</f>
        <v>1039</v>
      </c>
      <c r="X987" s="26">
        <f>ROUND(('NEW Reference'!Q$6*List!$H987)+'NEW Reference'!Q$7,0)</f>
        <v>519</v>
      </c>
      <c r="Z987" s="3" t="str">
        <f t="shared" si="51"/>
        <v>NORTON, Kansas</v>
      </c>
      <c r="AA987" s="79" t="s">
        <v>1245</v>
      </c>
      <c r="AB987" s="28" t="s">
        <v>91</v>
      </c>
      <c r="AC987" s="30" t="s">
        <v>1206</v>
      </c>
      <c r="AD987" s="31"/>
      <c r="AE987" s="20">
        <f t="shared" si="50"/>
        <v>0.81659999999999999</v>
      </c>
    </row>
    <row r="988" spans="1:31">
      <c r="A988" s="83">
        <v>17690</v>
      </c>
      <c r="B988" s="83">
        <v>20139</v>
      </c>
      <c r="C988" s="85">
        <v>45820</v>
      </c>
      <c r="D988" s="78" t="s">
        <v>911</v>
      </c>
      <c r="E988" s="79" t="s">
        <v>1246</v>
      </c>
      <c r="F988" s="33" t="s">
        <v>1206</v>
      </c>
      <c r="G988" s="24" t="s">
        <v>90</v>
      </c>
      <c r="H988" s="80">
        <f t="shared" si="49"/>
        <v>0.82269999999999999</v>
      </c>
      <c r="I988" s="25">
        <f>ROUND(('NEW Reference'!B$6*List!$H988)+'NEW Reference'!B$7,0)</f>
        <v>1142</v>
      </c>
      <c r="J988" s="25">
        <f>ROUND(('NEW Reference'!C$6*List!$H988)+'NEW Reference'!C$7,0)</f>
        <v>1702</v>
      </c>
      <c r="K988" s="25">
        <f>ROUND(('NEW Reference'!D$6*List!$H988)+'NEW Reference'!D$7,0)</f>
        <v>2040</v>
      </c>
      <c r="L988" s="25">
        <f>ROUND(('NEW Reference'!E$6*List!$H988)+'NEW Reference'!E$7,0)</f>
        <v>2522</v>
      </c>
      <c r="M988" s="25">
        <f>ROUND(('NEW Reference'!F$6*List!$H988)+'NEW Reference'!F$7,0)</f>
        <v>2628</v>
      </c>
      <c r="N988" s="25">
        <f>ROUND(('NEW Reference'!G$6*List!$H988)+'NEW Reference'!G$7,0)</f>
        <v>2974</v>
      </c>
      <c r="O988" s="25">
        <f>ROUND(('NEW Reference'!H$6*List!$H988)+'NEW Reference'!H$7,0)</f>
        <v>3088</v>
      </c>
      <c r="P988" s="25">
        <f>ROUND(('NEW Reference'!I$6*List!$H988)+'NEW Reference'!I$7,0)</f>
        <v>3209</v>
      </c>
      <c r="Q988" s="25">
        <f>ROUND(('NEW Reference'!J$6*List!$H988)+'NEW Reference'!J$7,0)</f>
        <v>3716</v>
      </c>
      <c r="R988" s="25">
        <f>ROUND(('NEW Reference'!K$6*List!$H988)+'NEW Reference'!K$7,0)</f>
        <v>3834</v>
      </c>
      <c r="S988" s="25">
        <f>ROUND(('NEW Reference'!L$6*List!$H988)+'NEW Reference'!L$7,0)</f>
        <v>4137</v>
      </c>
      <c r="T988" s="25">
        <f>ROUND(('NEW Reference'!M$6*List!$H988)+'NEW Reference'!M$7,0)</f>
        <v>4941</v>
      </c>
      <c r="U988" s="25">
        <f>ROUND(('NEW Reference'!N$6*List!$H988)+'NEW Reference'!N$7,0)</f>
        <v>19935</v>
      </c>
      <c r="V988" s="26">
        <f>ROUND(('NEW Reference'!O$6*List!$H988)+'NEW Reference'!O$7,0)</f>
        <v>741</v>
      </c>
      <c r="W988" s="26">
        <f>ROUND(('NEW Reference'!P$6*List!$H988)+'NEW Reference'!P$7,0)</f>
        <v>1044</v>
      </c>
      <c r="X988" s="26">
        <f>ROUND(('NEW Reference'!Q$6*List!$H988)+'NEW Reference'!Q$7,0)</f>
        <v>522</v>
      </c>
      <c r="Z988" s="3" t="str">
        <f t="shared" si="51"/>
        <v>OSAGE, Kansas</v>
      </c>
      <c r="AA988" s="79" t="s">
        <v>1246</v>
      </c>
      <c r="AB988" s="28" t="s">
        <v>91</v>
      </c>
      <c r="AC988" s="30" t="s">
        <v>1206</v>
      </c>
      <c r="AD988" s="31"/>
      <c r="AE988" s="20">
        <f t="shared" si="50"/>
        <v>0.82269999999999999</v>
      </c>
    </row>
    <row r="989" spans="1:31">
      <c r="A989" s="83">
        <v>17700</v>
      </c>
      <c r="B989" s="83">
        <v>20141</v>
      </c>
      <c r="C989" s="85">
        <v>99917</v>
      </c>
      <c r="D989" s="78" t="s">
        <v>125</v>
      </c>
      <c r="E989" s="79" t="s">
        <v>1247</v>
      </c>
      <c r="F989" s="34" t="s">
        <v>1206</v>
      </c>
      <c r="G989" s="24" t="s">
        <v>97</v>
      </c>
      <c r="H989" s="80">
        <f t="shared" si="49"/>
        <v>0.81659999999999999</v>
      </c>
      <c r="I989" s="25">
        <f>ROUND(('NEW Reference'!B$6*List!$H989)+'NEW Reference'!B$7,0)</f>
        <v>1136</v>
      </c>
      <c r="J989" s="25">
        <f>ROUND(('NEW Reference'!C$6*List!$H989)+'NEW Reference'!C$7,0)</f>
        <v>1694</v>
      </c>
      <c r="K989" s="25">
        <f>ROUND(('NEW Reference'!D$6*List!$H989)+'NEW Reference'!D$7,0)</f>
        <v>2029</v>
      </c>
      <c r="L989" s="25">
        <f>ROUND(('NEW Reference'!E$6*List!$H989)+'NEW Reference'!E$7,0)</f>
        <v>2509</v>
      </c>
      <c r="M989" s="25">
        <f>ROUND(('NEW Reference'!F$6*List!$H989)+'NEW Reference'!F$7,0)</f>
        <v>2614</v>
      </c>
      <c r="N989" s="25">
        <f>ROUND(('NEW Reference'!G$6*List!$H989)+'NEW Reference'!G$7,0)</f>
        <v>2959</v>
      </c>
      <c r="O989" s="25">
        <f>ROUND(('NEW Reference'!H$6*List!$H989)+'NEW Reference'!H$7,0)</f>
        <v>3072</v>
      </c>
      <c r="P989" s="25">
        <f>ROUND(('NEW Reference'!I$6*List!$H989)+'NEW Reference'!I$7,0)</f>
        <v>3192</v>
      </c>
      <c r="Q989" s="25">
        <f>ROUND(('NEW Reference'!J$6*List!$H989)+'NEW Reference'!J$7,0)</f>
        <v>3697</v>
      </c>
      <c r="R989" s="25">
        <f>ROUND(('NEW Reference'!K$6*List!$H989)+'NEW Reference'!K$7,0)</f>
        <v>3813</v>
      </c>
      <c r="S989" s="25">
        <f>ROUND(('NEW Reference'!L$6*List!$H989)+'NEW Reference'!L$7,0)</f>
        <v>4115</v>
      </c>
      <c r="T989" s="25">
        <f>ROUND(('NEW Reference'!M$6*List!$H989)+'NEW Reference'!M$7,0)</f>
        <v>4915</v>
      </c>
      <c r="U989" s="25">
        <f>ROUND(('NEW Reference'!N$6*List!$H989)+'NEW Reference'!N$7,0)</f>
        <v>19830</v>
      </c>
      <c r="V989" s="26">
        <f>ROUND(('NEW Reference'!O$6*List!$H989)+'NEW Reference'!O$7,0)</f>
        <v>737</v>
      </c>
      <c r="W989" s="26">
        <f>ROUND(('NEW Reference'!P$6*List!$H989)+'NEW Reference'!P$7,0)</f>
        <v>1039</v>
      </c>
      <c r="X989" s="26">
        <f>ROUND(('NEW Reference'!Q$6*List!$H989)+'NEW Reference'!Q$7,0)</f>
        <v>519</v>
      </c>
      <c r="Z989" s="3" t="str">
        <f t="shared" si="51"/>
        <v>OSBORNE, Kansas</v>
      </c>
      <c r="AA989" s="79" t="s">
        <v>1247</v>
      </c>
      <c r="AB989" s="28" t="s">
        <v>91</v>
      </c>
      <c r="AC989" s="30" t="s">
        <v>1206</v>
      </c>
      <c r="AD989" s="31"/>
      <c r="AE989" s="20">
        <f t="shared" si="50"/>
        <v>0.81659999999999999</v>
      </c>
    </row>
    <row r="990" spans="1:31">
      <c r="A990" s="83">
        <v>17710</v>
      </c>
      <c r="B990" s="83">
        <v>20143</v>
      </c>
      <c r="C990" s="85">
        <v>99917</v>
      </c>
      <c r="D990" s="78" t="s">
        <v>125</v>
      </c>
      <c r="E990" s="79" t="s">
        <v>1248</v>
      </c>
      <c r="F990" s="34" t="s">
        <v>1206</v>
      </c>
      <c r="G990" s="24" t="s">
        <v>97</v>
      </c>
      <c r="H990" s="80">
        <f t="shared" si="49"/>
        <v>0.81659999999999999</v>
      </c>
      <c r="I990" s="25">
        <f>ROUND(('NEW Reference'!B$6*List!$H990)+'NEW Reference'!B$7,0)</f>
        <v>1136</v>
      </c>
      <c r="J990" s="25">
        <f>ROUND(('NEW Reference'!C$6*List!$H990)+'NEW Reference'!C$7,0)</f>
        <v>1694</v>
      </c>
      <c r="K990" s="25">
        <f>ROUND(('NEW Reference'!D$6*List!$H990)+'NEW Reference'!D$7,0)</f>
        <v>2029</v>
      </c>
      <c r="L990" s="25">
        <f>ROUND(('NEW Reference'!E$6*List!$H990)+'NEW Reference'!E$7,0)</f>
        <v>2509</v>
      </c>
      <c r="M990" s="25">
        <f>ROUND(('NEW Reference'!F$6*List!$H990)+'NEW Reference'!F$7,0)</f>
        <v>2614</v>
      </c>
      <c r="N990" s="25">
        <f>ROUND(('NEW Reference'!G$6*List!$H990)+'NEW Reference'!G$7,0)</f>
        <v>2959</v>
      </c>
      <c r="O990" s="25">
        <f>ROUND(('NEW Reference'!H$6*List!$H990)+'NEW Reference'!H$7,0)</f>
        <v>3072</v>
      </c>
      <c r="P990" s="25">
        <f>ROUND(('NEW Reference'!I$6*List!$H990)+'NEW Reference'!I$7,0)</f>
        <v>3192</v>
      </c>
      <c r="Q990" s="25">
        <f>ROUND(('NEW Reference'!J$6*List!$H990)+'NEW Reference'!J$7,0)</f>
        <v>3697</v>
      </c>
      <c r="R990" s="25">
        <f>ROUND(('NEW Reference'!K$6*List!$H990)+'NEW Reference'!K$7,0)</f>
        <v>3813</v>
      </c>
      <c r="S990" s="25">
        <f>ROUND(('NEW Reference'!L$6*List!$H990)+'NEW Reference'!L$7,0)</f>
        <v>4115</v>
      </c>
      <c r="T990" s="25">
        <f>ROUND(('NEW Reference'!M$6*List!$H990)+'NEW Reference'!M$7,0)</f>
        <v>4915</v>
      </c>
      <c r="U990" s="25">
        <f>ROUND(('NEW Reference'!N$6*List!$H990)+'NEW Reference'!N$7,0)</f>
        <v>19830</v>
      </c>
      <c r="V990" s="26">
        <f>ROUND(('NEW Reference'!O$6*List!$H990)+'NEW Reference'!O$7,0)</f>
        <v>737</v>
      </c>
      <c r="W990" s="26">
        <f>ROUND(('NEW Reference'!P$6*List!$H990)+'NEW Reference'!P$7,0)</f>
        <v>1039</v>
      </c>
      <c r="X990" s="26">
        <f>ROUND(('NEW Reference'!Q$6*List!$H990)+'NEW Reference'!Q$7,0)</f>
        <v>519</v>
      </c>
      <c r="Z990" s="3" t="str">
        <f t="shared" si="51"/>
        <v>OTTAWA, Kansas</v>
      </c>
      <c r="AA990" s="79" t="s">
        <v>1248</v>
      </c>
      <c r="AB990" s="28" t="s">
        <v>91</v>
      </c>
      <c r="AC990" s="30" t="s">
        <v>1206</v>
      </c>
      <c r="AD990" s="31"/>
      <c r="AE990" s="20">
        <f t="shared" si="50"/>
        <v>0.81659999999999999</v>
      </c>
    </row>
    <row r="991" spans="1:31">
      <c r="A991" s="83">
        <v>17720</v>
      </c>
      <c r="B991" s="83">
        <v>20145</v>
      </c>
      <c r="C991" s="85">
        <v>99917</v>
      </c>
      <c r="D991" s="78" t="s">
        <v>125</v>
      </c>
      <c r="E991" s="79" t="s">
        <v>1249</v>
      </c>
      <c r="F991" s="34" t="s">
        <v>1206</v>
      </c>
      <c r="G991" s="24" t="s">
        <v>97</v>
      </c>
      <c r="H991" s="80">
        <f t="shared" si="49"/>
        <v>0.81659999999999999</v>
      </c>
      <c r="I991" s="25">
        <f>ROUND(('NEW Reference'!B$6*List!$H991)+'NEW Reference'!B$7,0)</f>
        <v>1136</v>
      </c>
      <c r="J991" s="25">
        <f>ROUND(('NEW Reference'!C$6*List!$H991)+'NEW Reference'!C$7,0)</f>
        <v>1694</v>
      </c>
      <c r="K991" s="25">
        <f>ROUND(('NEW Reference'!D$6*List!$H991)+'NEW Reference'!D$7,0)</f>
        <v>2029</v>
      </c>
      <c r="L991" s="25">
        <f>ROUND(('NEW Reference'!E$6*List!$H991)+'NEW Reference'!E$7,0)</f>
        <v>2509</v>
      </c>
      <c r="M991" s="25">
        <f>ROUND(('NEW Reference'!F$6*List!$H991)+'NEW Reference'!F$7,0)</f>
        <v>2614</v>
      </c>
      <c r="N991" s="25">
        <f>ROUND(('NEW Reference'!G$6*List!$H991)+'NEW Reference'!G$7,0)</f>
        <v>2959</v>
      </c>
      <c r="O991" s="25">
        <f>ROUND(('NEW Reference'!H$6*List!$H991)+'NEW Reference'!H$7,0)</f>
        <v>3072</v>
      </c>
      <c r="P991" s="25">
        <f>ROUND(('NEW Reference'!I$6*List!$H991)+'NEW Reference'!I$7,0)</f>
        <v>3192</v>
      </c>
      <c r="Q991" s="25">
        <f>ROUND(('NEW Reference'!J$6*List!$H991)+'NEW Reference'!J$7,0)</f>
        <v>3697</v>
      </c>
      <c r="R991" s="25">
        <f>ROUND(('NEW Reference'!K$6*List!$H991)+'NEW Reference'!K$7,0)</f>
        <v>3813</v>
      </c>
      <c r="S991" s="25">
        <f>ROUND(('NEW Reference'!L$6*List!$H991)+'NEW Reference'!L$7,0)</f>
        <v>4115</v>
      </c>
      <c r="T991" s="25">
        <f>ROUND(('NEW Reference'!M$6*List!$H991)+'NEW Reference'!M$7,0)</f>
        <v>4915</v>
      </c>
      <c r="U991" s="25">
        <f>ROUND(('NEW Reference'!N$6*List!$H991)+'NEW Reference'!N$7,0)</f>
        <v>19830</v>
      </c>
      <c r="V991" s="26">
        <f>ROUND(('NEW Reference'!O$6*List!$H991)+'NEW Reference'!O$7,0)</f>
        <v>737</v>
      </c>
      <c r="W991" s="26">
        <f>ROUND(('NEW Reference'!P$6*List!$H991)+'NEW Reference'!P$7,0)</f>
        <v>1039</v>
      </c>
      <c r="X991" s="26">
        <f>ROUND(('NEW Reference'!Q$6*List!$H991)+'NEW Reference'!Q$7,0)</f>
        <v>519</v>
      </c>
      <c r="Z991" s="3" t="str">
        <f t="shared" si="51"/>
        <v>PAWNEE, Kansas</v>
      </c>
      <c r="AA991" s="79" t="s">
        <v>1249</v>
      </c>
      <c r="AB991" s="28" t="s">
        <v>91</v>
      </c>
      <c r="AC991" s="30" t="s">
        <v>1206</v>
      </c>
      <c r="AD991" s="31"/>
      <c r="AE991" s="20">
        <f t="shared" si="50"/>
        <v>0.81659999999999999</v>
      </c>
    </row>
    <row r="992" spans="1:31">
      <c r="A992" s="83">
        <v>17730</v>
      </c>
      <c r="B992" s="83">
        <v>20147</v>
      </c>
      <c r="C992" s="85">
        <v>99917</v>
      </c>
      <c r="D992" s="78" t="s">
        <v>125</v>
      </c>
      <c r="E992" s="79" t="s">
        <v>430</v>
      </c>
      <c r="F992" s="34" t="s">
        <v>1206</v>
      </c>
      <c r="G992" s="24" t="s">
        <v>97</v>
      </c>
      <c r="H992" s="80">
        <f t="shared" si="49"/>
        <v>0.81659999999999999</v>
      </c>
      <c r="I992" s="25">
        <f>ROUND(('NEW Reference'!B$6*List!$H992)+'NEW Reference'!B$7,0)</f>
        <v>1136</v>
      </c>
      <c r="J992" s="25">
        <f>ROUND(('NEW Reference'!C$6*List!$H992)+'NEW Reference'!C$7,0)</f>
        <v>1694</v>
      </c>
      <c r="K992" s="25">
        <f>ROUND(('NEW Reference'!D$6*List!$H992)+'NEW Reference'!D$7,0)</f>
        <v>2029</v>
      </c>
      <c r="L992" s="25">
        <f>ROUND(('NEW Reference'!E$6*List!$H992)+'NEW Reference'!E$7,0)</f>
        <v>2509</v>
      </c>
      <c r="M992" s="25">
        <f>ROUND(('NEW Reference'!F$6*List!$H992)+'NEW Reference'!F$7,0)</f>
        <v>2614</v>
      </c>
      <c r="N992" s="25">
        <f>ROUND(('NEW Reference'!G$6*List!$H992)+'NEW Reference'!G$7,0)</f>
        <v>2959</v>
      </c>
      <c r="O992" s="25">
        <f>ROUND(('NEW Reference'!H$6*List!$H992)+'NEW Reference'!H$7,0)</f>
        <v>3072</v>
      </c>
      <c r="P992" s="25">
        <f>ROUND(('NEW Reference'!I$6*List!$H992)+'NEW Reference'!I$7,0)</f>
        <v>3192</v>
      </c>
      <c r="Q992" s="25">
        <f>ROUND(('NEW Reference'!J$6*List!$H992)+'NEW Reference'!J$7,0)</f>
        <v>3697</v>
      </c>
      <c r="R992" s="25">
        <f>ROUND(('NEW Reference'!K$6*List!$H992)+'NEW Reference'!K$7,0)</f>
        <v>3813</v>
      </c>
      <c r="S992" s="25">
        <f>ROUND(('NEW Reference'!L$6*List!$H992)+'NEW Reference'!L$7,0)</f>
        <v>4115</v>
      </c>
      <c r="T992" s="25">
        <f>ROUND(('NEW Reference'!M$6*List!$H992)+'NEW Reference'!M$7,0)</f>
        <v>4915</v>
      </c>
      <c r="U992" s="25">
        <f>ROUND(('NEW Reference'!N$6*List!$H992)+'NEW Reference'!N$7,0)</f>
        <v>19830</v>
      </c>
      <c r="V992" s="26">
        <f>ROUND(('NEW Reference'!O$6*List!$H992)+'NEW Reference'!O$7,0)</f>
        <v>737</v>
      </c>
      <c r="W992" s="26">
        <f>ROUND(('NEW Reference'!P$6*List!$H992)+'NEW Reference'!P$7,0)</f>
        <v>1039</v>
      </c>
      <c r="X992" s="26">
        <f>ROUND(('NEW Reference'!Q$6*List!$H992)+'NEW Reference'!Q$7,0)</f>
        <v>519</v>
      </c>
      <c r="Z992" s="3" t="str">
        <f t="shared" si="51"/>
        <v>PHILLIPS, Kansas</v>
      </c>
      <c r="AA992" s="79" t="s">
        <v>430</v>
      </c>
      <c r="AB992" s="28" t="s">
        <v>91</v>
      </c>
      <c r="AC992" s="30" t="s">
        <v>1206</v>
      </c>
      <c r="AD992" s="31"/>
      <c r="AE992" s="20">
        <f t="shared" si="50"/>
        <v>0.81659999999999999</v>
      </c>
    </row>
    <row r="993" spans="1:31">
      <c r="A993" s="83">
        <v>17740</v>
      </c>
      <c r="B993" s="83">
        <v>20149</v>
      </c>
      <c r="C993" s="85">
        <v>31740</v>
      </c>
      <c r="D993" s="78" t="s">
        <v>666</v>
      </c>
      <c r="E993" s="79" t="s">
        <v>1250</v>
      </c>
      <c r="F993" s="33" t="s">
        <v>1206</v>
      </c>
      <c r="G993" s="24" t="s">
        <v>90</v>
      </c>
      <c r="H993" s="80">
        <f t="shared" si="49"/>
        <v>0.82250000000000001</v>
      </c>
      <c r="I993" s="25">
        <f>ROUND(('NEW Reference'!B$6*List!$H993)+'NEW Reference'!B$7,0)</f>
        <v>1142</v>
      </c>
      <c r="J993" s="25">
        <f>ROUND(('NEW Reference'!C$6*List!$H993)+'NEW Reference'!C$7,0)</f>
        <v>1702</v>
      </c>
      <c r="K993" s="25">
        <f>ROUND(('NEW Reference'!D$6*List!$H993)+'NEW Reference'!D$7,0)</f>
        <v>2040</v>
      </c>
      <c r="L993" s="25">
        <f>ROUND(('NEW Reference'!E$6*List!$H993)+'NEW Reference'!E$7,0)</f>
        <v>2522</v>
      </c>
      <c r="M993" s="25">
        <f>ROUND(('NEW Reference'!F$6*List!$H993)+'NEW Reference'!F$7,0)</f>
        <v>2627</v>
      </c>
      <c r="N993" s="25">
        <f>ROUND(('NEW Reference'!G$6*List!$H993)+'NEW Reference'!G$7,0)</f>
        <v>2974</v>
      </c>
      <c r="O993" s="25">
        <f>ROUND(('NEW Reference'!H$6*List!$H993)+'NEW Reference'!H$7,0)</f>
        <v>3088</v>
      </c>
      <c r="P993" s="25">
        <f>ROUND(('NEW Reference'!I$6*List!$H993)+'NEW Reference'!I$7,0)</f>
        <v>3209</v>
      </c>
      <c r="Q993" s="25">
        <f>ROUND(('NEW Reference'!J$6*List!$H993)+'NEW Reference'!J$7,0)</f>
        <v>3716</v>
      </c>
      <c r="R993" s="25">
        <f>ROUND(('NEW Reference'!K$6*List!$H993)+'NEW Reference'!K$7,0)</f>
        <v>3833</v>
      </c>
      <c r="S993" s="25">
        <f>ROUND(('NEW Reference'!L$6*List!$H993)+'NEW Reference'!L$7,0)</f>
        <v>4136</v>
      </c>
      <c r="T993" s="25">
        <f>ROUND(('NEW Reference'!M$6*List!$H993)+'NEW Reference'!M$7,0)</f>
        <v>4940</v>
      </c>
      <c r="U993" s="25">
        <f>ROUND(('NEW Reference'!N$6*List!$H993)+'NEW Reference'!N$7,0)</f>
        <v>19932</v>
      </c>
      <c r="V993" s="26">
        <f>ROUND(('NEW Reference'!O$6*List!$H993)+'NEW Reference'!O$7,0)</f>
        <v>741</v>
      </c>
      <c r="W993" s="26">
        <f>ROUND(('NEW Reference'!P$6*List!$H993)+'NEW Reference'!P$7,0)</f>
        <v>1044</v>
      </c>
      <c r="X993" s="26">
        <f>ROUND(('NEW Reference'!Q$6*List!$H993)+'NEW Reference'!Q$7,0)</f>
        <v>522</v>
      </c>
      <c r="Z993" s="3" t="str">
        <f t="shared" si="51"/>
        <v>POTTAWATOMIE, Kansas</v>
      </c>
      <c r="AA993" s="79" t="s">
        <v>1250</v>
      </c>
      <c r="AB993" s="28" t="s">
        <v>91</v>
      </c>
      <c r="AC993" s="30" t="s">
        <v>1206</v>
      </c>
      <c r="AD993" s="31"/>
      <c r="AE993" s="20">
        <f t="shared" si="50"/>
        <v>0.82250000000000001</v>
      </c>
    </row>
    <row r="994" spans="1:31">
      <c r="A994" s="83">
        <v>17750</v>
      </c>
      <c r="B994" s="83">
        <v>20151</v>
      </c>
      <c r="C994" s="85">
        <v>99917</v>
      </c>
      <c r="D994" s="78" t="s">
        <v>125</v>
      </c>
      <c r="E994" s="79" t="s">
        <v>1251</v>
      </c>
      <c r="F994" s="34" t="s">
        <v>1206</v>
      </c>
      <c r="G994" s="24" t="s">
        <v>97</v>
      </c>
      <c r="H994" s="80">
        <f t="shared" si="49"/>
        <v>0.81659999999999999</v>
      </c>
      <c r="I994" s="25">
        <f>ROUND(('NEW Reference'!B$6*List!$H994)+'NEW Reference'!B$7,0)</f>
        <v>1136</v>
      </c>
      <c r="J994" s="25">
        <f>ROUND(('NEW Reference'!C$6*List!$H994)+'NEW Reference'!C$7,0)</f>
        <v>1694</v>
      </c>
      <c r="K994" s="25">
        <f>ROUND(('NEW Reference'!D$6*List!$H994)+'NEW Reference'!D$7,0)</f>
        <v>2029</v>
      </c>
      <c r="L994" s="25">
        <f>ROUND(('NEW Reference'!E$6*List!$H994)+'NEW Reference'!E$7,0)</f>
        <v>2509</v>
      </c>
      <c r="M994" s="25">
        <f>ROUND(('NEW Reference'!F$6*List!$H994)+'NEW Reference'!F$7,0)</f>
        <v>2614</v>
      </c>
      <c r="N994" s="25">
        <f>ROUND(('NEW Reference'!G$6*List!$H994)+'NEW Reference'!G$7,0)</f>
        <v>2959</v>
      </c>
      <c r="O994" s="25">
        <f>ROUND(('NEW Reference'!H$6*List!$H994)+'NEW Reference'!H$7,0)</f>
        <v>3072</v>
      </c>
      <c r="P994" s="25">
        <f>ROUND(('NEW Reference'!I$6*List!$H994)+'NEW Reference'!I$7,0)</f>
        <v>3192</v>
      </c>
      <c r="Q994" s="25">
        <f>ROUND(('NEW Reference'!J$6*List!$H994)+'NEW Reference'!J$7,0)</f>
        <v>3697</v>
      </c>
      <c r="R994" s="25">
        <f>ROUND(('NEW Reference'!K$6*List!$H994)+'NEW Reference'!K$7,0)</f>
        <v>3813</v>
      </c>
      <c r="S994" s="25">
        <f>ROUND(('NEW Reference'!L$6*List!$H994)+'NEW Reference'!L$7,0)</f>
        <v>4115</v>
      </c>
      <c r="T994" s="25">
        <f>ROUND(('NEW Reference'!M$6*List!$H994)+'NEW Reference'!M$7,0)</f>
        <v>4915</v>
      </c>
      <c r="U994" s="25">
        <f>ROUND(('NEW Reference'!N$6*List!$H994)+'NEW Reference'!N$7,0)</f>
        <v>19830</v>
      </c>
      <c r="V994" s="26">
        <f>ROUND(('NEW Reference'!O$6*List!$H994)+'NEW Reference'!O$7,0)</f>
        <v>737</v>
      </c>
      <c r="W994" s="26">
        <f>ROUND(('NEW Reference'!P$6*List!$H994)+'NEW Reference'!P$7,0)</f>
        <v>1039</v>
      </c>
      <c r="X994" s="26">
        <f>ROUND(('NEW Reference'!Q$6*List!$H994)+'NEW Reference'!Q$7,0)</f>
        <v>519</v>
      </c>
      <c r="Z994" s="3" t="str">
        <f t="shared" si="51"/>
        <v>PRATT, Kansas</v>
      </c>
      <c r="AA994" s="79" t="s">
        <v>1251</v>
      </c>
      <c r="AB994" s="28" t="s">
        <v>91</v>
      </c>
      <c r="AC994" s="30" t="s">
        <v>1206</v>
      </c>
      <c r="AD994" s="31"/>
      <c r="AE994" s="20">
        <f t="shared" si="50"/>
        <v>0.81659999999999999</v>
      </c>
    </row>
    <row r="995" spans="1:31">
      <c r="A995" s="83">
        <v>17760</v>
      </c>
      <c r="B995" s="83">
        <v>20153</v>
      </c>
      <c r="C995" s="85">
        <v>99917</v>
      </c>
      <c r="D995" s="78" t="s">
        <v>125</v>
      </c>
      <c r="E995" s="79" t="s">
        <v>1252</v>
      </c>
      <c r="F995" s="34" t="s">
        <v>1206</v>
      </c>
      <c r="G995" s="24" t="s">
        <v>97</v>
      </c>
      <c r="H995" s="80">
        <f t="shared" si="49"/>
        <v>0.81659999999999999</v>
      </c>
      <c r="I995" s="25">
        <f>ROUND(('NEW Reference'!B$6*List!$H995)+'NEW Reference'!B$7,0)</f>
        <v>1136</v>
      </c>
      <c r="J995" s="25">
        <f>ROUND(('NEW Reference'!C$6*List!$H995)+'NEW Reference'!C$7,0)</f>
        <v>1694</v>
      </c>
      <c r="K995" s="25">
        <f>ROUND(('NEW Reference'!D$6*List!$H995)+'NEW Reference'!D$7,0)</f>
        <v>2029</v>
      </c>
      <c r="L995" s="25">
        <f>ROUND(('NEW Reference'!E$6*List!$H995)+'NEW Reference'!E$7,0)</f>
        <v>2509</v>
      </c>
      <c r="M995" s="25">
        <f>ROUND(('NEW Reference'!F$6*List!$H995)+'NEW Reference'!F$7,0)</f>
        <v>2614</v>
      </c>
      <c r="N995" s="25">
        <f>ROUND(('NEW Reference'!G$6*List!$H995)+'NEW Reference'!G$7,0)</f>
        <v>2959</v>
      </c>
      <c r="O995" s="25">
        <f>ROUND(('NEW Reference'!H$6*List!$H995)+'NEW Reference'!H$7,0)</f>
        <v>3072</v>
      </c>
      <c r="P995" s="25">
        <f>ROUND(('NEW Reference'!I$6*List!$H995)+'NEW Reference'!I$7,0)</f>
        <v>3192</v>
      </c>
      <c r="Q995" s="25">
        <f>ROUND(('NEW Reference'!J$6*List!$H995)+'NEW Reference'!J$7,0)</f>
        <v>3697</v>
      </c>
      <c r="R995" s="25">
        <f>ROUND(('NEW Reference'!K$6*List!$H995)+'NEW Reference'!K$7,0)</f>
        <v>3813</v>
      </c>
      <c r="S995" s="25">
        <f>ROUND(('NEW Reference'!L$6*List!$H995)+'NEW Reference'!L$7,0)</f>
        <v>4115</v>
      </c>
      <c r="T995" s="25">
        <f>ROUND(('NEW Reference'!M$6*List!$H995)+'NEW Reference'!M$7,0)</f>
        <v>4915</v>
      </c>
      <c r="U995" s="25">
        <f>ROUND(('NEW Reference'!N$6*List!$H995)+'NEW Reference'!N$7,0)</f>
        <v>19830</v>
      </c>
      <c r="V995" s="26">
        <f>ROUND(('NEW Reference'!O$6*List!$H995)+'NEW Reference'!O$7,0)</f>
        <v>737</v>
      </c>
      <c r="W995" s="26">
        <f>ROUND(('NEW Reference'!P$6*List!$H995)+'NEW Reference'!P$7,0)</f>
        <v>1039</v>
      </c>
      <c r="X995" s="26">
        <f>ROUND(('NEW Reference'!Q$6*List!$H995)+'NEW Reference'!Q$7,0)</f>
        <v>519</v>
      </c>
      <c r="Z995" s="3" t="str">
        <f t="shared" si="51"/>
        <v>RAWLINS, Kansas</v>
      </c>
      <c r="AA995" s="79" t="s">
        <v>1252</v>
      </c>
      <c r="AB995" s="28" t="s">
        <v>91</v>
      </c>
      <c r="AC995" s="23" t="s">
        <v>1206</v>
      </c>
      <c r="AD995" s="29"/>
      <c r="AE995" s="20">
        <f t="shared" si="50"/>
        <v>0.81659999999999999</v>
      </c>
    </row>
    <row r="996" spans="1:31">
      <c r="A996" s="83">
        <v>17770</v>
      </c>
      <c r="B996" s="83">
        <v>20155</v>
      </c>
      <c r="C996" s="85">
        <v>99917</v>
      </c>
      <c r="D996" s="78" t="s">
        <v>125</v>
      </c>
      <c r="E996" s="79" t="s">
        <v>1253</v>
      </c>
      <c r="F996" s="34" t="s">
        <v>1206</v>
      </c>
      <c r="G996" s="24" t="s">
        <v>97</v>
      </c>
      <c r="H996" s="80">
        <f t="shared" si="49"/>
        <v>0.81659999999999999</v>
      </c>
      <c r="I996" s="25">
        <f>ROUND(('NEW Reference'!B$6*List!$H996)+'NEW Reference'!B$7,0)</f>
        <v>1136</v>
      </c>
      <c r="J996" s="25">
        <f>ROUND(('NEW Reference'!C$6*List!$H996)+'NEW Reference'!C$7,0)</f>
        <v>1694</v>
      </c>
      <c r="K996" s="25">
        <f>ROUND(('NEW Reference'!D$6*List!$H996)+'NEW Reference'!D$7,0)</f>
        <v>2029</v>
      </c>
      <c r="L996" s="25">
        <f>ROUND(('NEW Reference'!E$6*List!$H996)+'NEW Reference'!E$7,0)</f>
        <v>2509</v>
      </c>
      <c r="M996" s="25">
        <f>ROUND(('NEW Reference'!F$6*List!$H996)+'NEW Reference'!F$7,0)</f>
        <v>2614</v>
      </c>
      <c r="N996" s="25">
        <f>ROUND(('NEW Reference'!G$6*List!$H996)+'NEW Reference'!G$7,0)</f>
        <v>2959</v>
      </c>
      <c r="O996" s="25">
        <f>ROUND(('NEW Reference'!H$6*List!$H996)+'NEW Reference'!H$7,0)</f>
        <v>3072</v>
      </c>
      <c r="P996" s="25">
        <f>ROUND(('NEW Reference'!I$6*List!$H996)+'NEW Reference'!I$7,0)</f>
        <v>3192</v>
      </c>
      <c r="Q996" s="25">
        <f>ROUND(('NEW Reference'!J$6*List!$H996)+'NEW Reference'!J$7,0)</f>
        <v>3697</v>
      </c>
      <c r="R996" s="25">
        <f>ROUND(('NEW Reference'!K$6*List!$H996)+'NEW Reference'!K$7,0)</f>
        <v>3813</v>
      </c>
      <c r="S996" s="25">
        <f>ROUND(('NEW Reference'!L$6*List!$H996)+'NEW Reference'!L$7,0)</f>
        <v>4115</v>
      </c>
      <c r="T996" s="25">
        <f>ROUND(('NEW Reference'!M$6*List!$H996)+'NEW Reference'!M$7,0)</f>
        <v>4915</v>
      </c>
      <c r="U996" s="25">
        <f>ROUND(('NEW Reference'!N$6*List!$H996)+'NEW Reference'!N$7,0)</f>
        <v>19830</v>
      </c>
      <c r="V996" s="26">
        <f>ROUND(('NEW Reference'!O$6*List!$H996)+'NEW Reference'!O$7,0)</f>
        <v>737</v>
      </c>
      <c r="W996" s="26">
        <f>ROUND(('NEW Reference'!P$6*List!$H996)+'NEW Reference'!P$7,0)</f>
        <v>1039</v>
      </c>
      <c r="X996" s="26">
        <f>ROUND(('NEW Reference'!Q$6*List!$H996)+'NEW Reference'!Q$7,0)</f>
        <v>519</v>
      </c>
      <c r="Z996" s="3" t="str">
        <f t="shared" si="51"/>
        <v>RENO, Kansas</v>
      </c>
      <c r="AA996" s="79" t="s">
        <v>1253</v>
      </c>
      <c r="AB996" s="28" t="s">
        <v>91</v>
      </c>
      <c r="AC996" s="30" t="s">
        <v>1206</v>
      </c>
      <c r="AD996" s="31"/>
      <c r="AE996" s="20">
        <f t="shared" si="50"/>
        <v>0.81659999999999999</v>
      </c>
    </row>
    <row r="997" spans="1:31">
      <c r="A997" s="83">
        <v>17780</v>
      </c>
      <c r="B997" s="83">
        <v>20157</v>
      </c>
      <c r="C997" s="85">
        <v>99917</v>
      </c>
      <c r="D997" s="78" t="s">
        <v>125</v>
      </c>
      <c r="E997" s="79" t="s">
        <v>1254</v>
      </c>
      <c r="F997" s="34" t="s">
        <v>1206</v>
      </c>
      <c r="G997" s="24" t="s">
        <v>97</v>
      </c>
      <c r="H997" s="80">
        <f t="shared" si="49"/>
        <v>0.81659999999999999</v>
      </c>
      <c r="I997" s="25">
        <f>ROUND(('NEW Reference'!B$6*List!$H997)+'NEW Reference'!B$7,0)</f>
        <v>1136</v>
      </c>
      <c r="J997" s="25">
        <f>ROUND(('NEW Reference'!C$6*List!$H997)+'NEW Reference'!C$7,0)</f>
        <v>1694</v>
      </c>
      <c r="K997" s="25">
        <f>ROUND(('NEW Reference'!D$6*List!$H997)+'NEW Reference'!D$7,0)</f>
        <v>2029</v>
      </c>
      <c r="L997" s="25">
        <f>ROUND(('NEW Reference'!E$6*List!$H997)+'NEW Reference'!E$7,0)</f>
        <v>2509</v>
      </c>
      <c r="M997" s="25">
        <f>ROUND(('NEW Reference'!F$6*List!$H997)+'NEW Reference'!F$7,0)</f>
        <v>2614</v>
      </c>
      <c r="N997" s="25">
        <f>ROUND(('NEW Reference'!G$6*List!$H997)+'NEW Reference'!G$7,0)</f>
        <v>2959</v>
      </c>
      <c r="O997" s="25">
        <f>ROUND(('NEW Reference'!H$6*List!$H997)+'NEW Reference'!H$7,0)</f>
        <v>3072</v>
      </c>
      <c r="P997" s="25">
        <f>ROUND(('NEW Reference'!I$6*List!$H997)+'NEW Reference'!I$7,0)</f>
        <v>3192</v>
      </c>
      <c r="Q997" s="25">
        <f>ROUND(('NEW Reference'!J$6*List!$H997)+'NEW Reference'!J$7,0)</f>
        <v>3697</v>
      </c>
      <c r="R997" s="25">
        <f>ROUND(('NEW Reference'!K$6*List!$H997)+'NEW Reference'!K$7,0)</f>
        <v>3813</v>
      </c>
      <c r="S997" s="25">
        <f>ROUND(('NEW Reference'!L$6*List!$H997)+'NEW Reference'!L$7,0)</f>
        <v>4115</v>
      </c>
      <c r="T997" s="25">
        <f>ROUND(('NEW Reference'!M$6*List!$H997)+'NEW Reference'!M$7,0)</f>
        <v>4915</v>
      </c>
      <c r="U997" s="25">
        <f>ROUND(('NEW Reference'!N$6*List!$H997)+'NEW Reference'!N$7,0)</f>
        <v>19830</v>
      </c>
      <c r="V997" s="26">
        <f>ROUND(('NEW Reference'!O$6*List!$H997)+'NEW Reference'!O$7,0)</f>
        <v>737</v>
      </c>
      <c r="W997" s="26">
        <f>ROUND(('NEW Reference'!P$6*List!$H997)+'NEW Reference'!P$7,0)</f>
        <v>1039</v>
      </c>
      <c r="X997" s="26">
        <f>ROUND(('NEW Reference'!Q$6*List!$H997)+'NEW Reference'!Q$7,0)</f>
        <v>519</v>
      </c>
      <c r="Z997" s="3" t="str">
        <f t="shared" si="51"/>
        <v>REPUBLIC, Kansas</v>
      </c>
      <c r="AA997" s="79" t="s">
        <v>1254</v>
      </c>
      <c r="AB997" s="28" t="s">
        <v>91</v>
      </c>
      <c r="AC997" s="30" t="s">
        <v>1206</v>
      </c>
      <c r="AD997" s="31"/>
      <c r="AE997" s="20">
        <f t="shared" si="50"/>
        <v>0.81659999999999999</v>
      </c>
    </row>
    <row r="998" spans="1:31">
      <c r="A998" s="83">
        <v>17790</v>
      </c>
      <c r="B998" s="83">
        <v>20159</v>
      </c>
      <c r="C998" s="85">
        <v>99917</v>
      </c>
      <c r="D998" s="78" t="s">
        <v>125</v>
      </c>
      <c r="E998" s="79" t="s">
        <v>1255</v>
      </c>
      <c r="F998" s="34" t="s">
        <v>1206</v>
      </c>
      <c r="G998" s="24" t="s">
        <v>97</v>
      </c>
      <c r="H998" s="80">
        <f t="shared" si="49"/>
        <v>0.81659999999999999</v>
      </c>
      <c r="I998" s="25">
        <f>ROUND(('NEW Reference'!B$6*List!$H998)+'NEW Reference'!B$7,0)</f>
        <v>1136</v>
      </c>
      <c r="J998" s="25">
        <f>ROUND(('NEW Reference'!C$6*List!$H998)+'NEW Reference'!C$7,0)</f>
        <v>1694</v>
      </c>
      <c r="K998" s="25">
        <f>ROUND(('NEW Reference'!D$6*List!$H998)+'NEW Reference'!D$7,0)</f>
        <v>2029</v>
      </c>
      <c r="L998" s="25">
        <f>ROUND(('NEW Reference'!E$6*List!$H998)+'NEW Reference'!E$7,0)</f>
        <v>2509</v>
      </c>
      <c r="M998" s="25">
        <f>ROUND(('NEW Reference'!F$6*List!$H998)+'NEW Reference'!F$7,0)</f>
        <v>2614</v>
      </c>
      <c r="N998" s="25">
        <f>ROUND(('NEW Reference'!G$6*List!$H998)+'NEW Reference'!G$7,0)</f>
        <v>2959</v>
      </c>
      <c r="O998" s="25">
        <f>ROUND(('NEW Reference'!H$6*List!$H998)+'NEW Reference'!H$7,0)</f>
        <v>3072</v>
      </c>
      <c r="P998" s="25">
        <f>ROUND(('NEW Reference'!I$6*List!$H998)+'NEW Reference'!I$7,0)</f>
        <v>3192</v>
      </c>
      <c r="Q998" s="25">
        <f>ROUND(('NEW Reference'!J$6*List!$H998)+'NEW Reference'!J$7,0)</f>
        <v>3697</v>
      </c>
      <c r="R998" s="25">
        <f>ROUND(('NEW Reference'!K$6*List!$H998)+'NEW Reference'!K$7,0)</f>
        <v>3813</v>
      </c>
      <c r="S998" s="25">
        <f>ROUND(('NEW Reference'!L$6*List!$H998)+'NEW Reference'!L$7,0)</f>
        <v>4115</v>
      </c>
      <c r="T998" s="25">
        <f>ROUND(('NEW Reference'!M$6*List!$H998)+'NEW Reference'!M$7,0)</f>
        <v>4915</v>
      </c>
      <c r="U998" s="25">
        <f>ROUND(('NEW Reference'!N$6*List!$H998)+'NEW Reference'!N$7,0)</f>
        <v>19830</v>
      </c>
      <c r="V998" s="26">
        <f>ROUND(('NEW Reference'!O$6*List!$H998)+'NEW Reference'!O$7,0)</f>
        <v>737</v>
      </c>
      <c r="W998" s="26">
        <f>ROUND(('NEW Reference'!P$6*List!$H998)+'NEW Reference'!P$7,0)</f>
        <v>1039</v>
      </c>
      <c r="X998" s="26">
        <f>ROUND(('NEW Reference'!Q$6*List!$H998)+'NEW Reference'!Q$7,0)</f>
        <v>519</v>
      </c>
      <c r="Z998" s="3" t="str">
        <f t="shared" si="51"/>
        <v>RICE, Kansas</v>
      </c>
      <c r="AA998" s="79" t="s">
        <v>1255</v>
      </c>
      <c r="AB998" s="28" t="s">
        <v>91</v>
      </c>
      <c r="AC998" s="30" t="s">
        <v>1206</v>
      </c>
      <c r="AD998" s="31"/>
      <c r="AE998" s="20">
        <f t="shared" si="50"/>
        <v>0.81659999999999999</v>
      </c>
    </row>
    <row r="999" spans="1:31">
      <c r="A999" s="83">
        <v>17800</v>
      </c>
      <c r="B999" s="83">
        <v>20161</v>
      </c>
      <c r="C999" s="85">
        <v>31740</v>
      </c>
      <c r="D999" s="78" t="s">
        <v>666</v>
      </c>
      <c r="E999" s="79" t="s">
        <v>1256</v>
      </c>
      <c r="F999" s="33" t="s">
        <v>1206</v>
      </c>
      <c r="G999" s="24" t="s">
        <v>90</v>
      </c>
      <c r="H999" s="80">
        <f t="shared" si="49"/>
        <v>0.82250000000000001</v>
      </c>
      <c r="I999" s="25">
        <f>ROUND(('NEW Reference'!B$6*List!$H999)+'NEW Reference'!B$7,0)</f>
        <v>1142</v>
      </c>
      <c r="J999" s="25">
        <f>ROUND(('NEW Reference'!C$6*List!$H999)+'NEW Reference'!C$7,0)</f>
        <v>1702</v>
      </c>
      <c r="K999" s="25">
        <f>ROUND(('NEW Reference'!D$6*List!$H999)+'NEW Reference'!D$7,0)</f>
        <v>2040</v>
      </c>
      <c r="L999" s="25">
        <f>ROUND(('NEW Reference'!E$6*List!$H999)+'NEW Reference'!E$7,0)</f>
        <v>2522</v>
      </c>
      <c r="M999" s="25">
        <f>ROUND(('NEW Reference'!F$6*List!$H999)+'NEW Reference'!F$7,0)</f>
        <v>2627</v>
      </c>
      <c r="N999" s="25">
        <f>ROUND(('NEW Reference'!G$6*List!$H999)+'NEW Reference'!G$7,0)</f>
        <v>2974</v>
      </c>
      <c r="O999" s="25">
        <f>ROUND(('NEW Reference'!H$6*List!$H999)+'NEW Reference'!H$7,0)</f>
        <v>3088</v>
      </c>
      <c r="P999" s="25">
        <f>ROUND(('NEW Reference'!I$6*List!$H999)+'NEW Reference'!I$7,0)</f>
        <v>3209</v>
      </c>
      <c r="Q999" s="25">
        <f>ROUND(('NEW Reference'!J$6*List!$H999)+'NEW Reference'!J$7,0)</f>
        <v>3716</v>
      </c>
      <c r="R999" s="25">
        <f>ROUND(('NEW Reference'!K$6*List!$H999)+'NEW Reference'!K$7,0)</f>
        <v>3833</v>
      </c>
      <c r="S999" s="25">
        <f>ROUND(('NEW Reference'!L$6*List!$H999)+'NEW Reference'!L$7,0)</f>
        <v>4136</v>
      </c>
      <c r="T999" s="25">
        <f>ROUND(('NEW Reference'!M$6*List!$H999)+'NEW Reference'!M$7,0)</f>
        <v>4940</v>
      </c>
      <c r="U999" s="25">
        <f>ROUND(('NEW Reference'!N$6*List!$H999)+'NEW Reference'!N$7,0)</f>
        <v>19932</v>
      </c>
      <c r="V999" s="26">
        <f>ROUND(('NEW Reference'!O$6*List!$H999)+'NEW Reference'!O$7,0)</f>
        <v>741</v>
      </c>
      <c r="W999" s="26">
        <f>ROUND(('NEW Reference'!P$6*List!$H999)+'NEW Reference'!P$7,0)</f>
        <v>1044</v>
      </c>
      <c r="X999" s="26">
        <f>ROUND(('NEW Reference'!Q$6*List!$H999)+'NEW Reference'!Q$7,0)</f>
        <v>522</v>
      </c>
      <c r="Z999" s="3" t="str">
        <f t="shared" si="51"/>
        <v>RILEY, Kansas</v>
      </c>
      <c r="AA999" s="79" t="s">
        <v>1256</v>
      </c>
      <c r="AB999" s="28" t="s">
        <v>91</v>
      </c>
      <c r="AC999" s="30" t="s">
        <v>1206</v>
      </c>
      <c r="AD999" s="31"/>
      <c r="AE999" s="20">
        <f t="shared" si="50"/>
        <v>0.82250000000000001</v>
      </c>
    </row>
    <row r="1000" spans="1:31">
      <c r="A1000" s="83">
        <v>17810</v>
      </c>
      <c r="B1000" s="83">
        <v>20163</v>
      </c>
      <c r="C1000" s="85">
        <v>99917</v>
      </c>
      <c r="D1000" s="78" t="s">
        <v>125</v>
      </c>
      <c r="E1000" s="79" t="s">
        <v>1257</v>
      </c>
      <c r="F1000" s="34" t="s">
        <v>1206</v>
      </c>
      <c r="G1000" s="24" t="s">
        <v>97</v>
      </c>
      <c r="H1000" s="80">
        <f t="shared" si="49"/>
        <v>0.81659999999999999</v>
      </c>
      <c r="I1000" s="25">
        <f>ROUND(('NEW Reference'!B$6*List!$H1000)+'NEW Reference'!B$7,0)</f>
        <v>1136</v>
      </c>
      <c r="J1000" s="25">
        <f>ROUND(('NEW Reference'!C$6*List!$H1000)+'NEW Reference'!C$7,0)</f>
        <v>1694</v>
      </c>
      <c r="K1000" s="25">
        <f>ROUND(('NEW Reference'!D$6*List!$H1000)+'NEW Reference'!D$7,0)</f>
        <v>2029</v>
      </c>
      <c r="L1000" s="25">
        <f>ROUND(('NEW Reference'!E$6*List!$H1000)+'NEW Reference'!E$7,0)</f>
        <v>2509</v>
      </c>
      <c r="M1000" s="25">
        <f>ROUND(('NEW Reference'!F$6*List!$H1000)+'NEW Reference'!F$7,0)</f>
        <v>2614</v>
      </c>
      <c r="N1000" s="25">
        <f>ROUND(('NEW Reference'!G$6*List!$H1000)+'NEW Reference'!G$7,0)</f>
        <v>2959</v>
      </c>
      <c r="O1000" s="25">
        <f>ROUND(('NEW Reference'!H$6*List!$H1000)+'NEW Reference'!H$7,0)</f>
        <v>3072</v>
      </c>
      <c r="P1000" s="25">
        <f>ROUND(('NEW Reference'!I$6*List!$H1000)+'NEW Reference'!I$7,0)</f>
        <v>3192</v>
      </c>
      <c r="Q1000" s="25">
        <f>ROUND(('NEW Reference'!J$6*List!$H1000)+'NEW Reference'!J$7,0)</f>
        <v>3697</v>
      </c>
      <c r="R1000" s="25">
        <f>ROUND(('NEW Reference'!K$6*List!$H1000)+'NEW Reference'!K$7,0)</f>
        <v>3813</v>
      </c>
      <c r="S1000" s="25">
        <f>ROUND(('NEW Reference'!L$6*List!$H1000)+'NEW Reference'!L$7,0)</f>
        <v>4115</v>
      </c>
      <c r="T1000" s="25">
        <f>ROUND(('NEW Reference'!M$6*List!$H1000)+'NEW Reference'!M$7,0)</f>
        <v>4915</v>
      </c>
      <c r="U1000" s="25">
        <f>ROUND(('NEW Reference'!N$6*List!$H1000)+'NEW Reference'!N$7,0)</f>
        <v>19830</v>
      </c>
      <c r="V1000" s="26">
        <f>ROUND(('NEW Reference'!O$6*List!$H1000)+'NEW Reference'!O$7,0)</f>
        <v>737</v>
      </c>
      <c r="W1000" s="26">
        <f>ROUND(('NEW Reference'!P$6*List!$H1000)+'NEW Reference'!P$7,0)</f>
        <v>1039</v>
      </c>
      <c r="X1000" s="26">
        <f>ROUND(('NEW Reference'!Q$6*List!$H1000)+'NEW Reference'!Q$7,0)</f>
        <v>519</v>
      </c>
      <c r="Z1000" s="3" t="str">
        <f t="shared" si="51"/>
        <v>ROOKS, Kansas</v>
      </c>
      <c r="AA1000" s="79" t="s">
        <v>1257</v>
      </c>
      <c r="AB1000" s="28" t="s">
        <v>91</v>
      </c>
      <c r="AC1000" s="23" t="s">
        <v>1206</v>
      </c>
      <c r="AD1000" s="29"/>
      <c r="AE1000" s="20">
        <f t="shared" si="50"/>
        <v>0.81659999999999999</v>
      </c>
    </row>
    <row r="1001" spans="1:31">
      <c r="A1001" s="83">
        <v>17820</v>
      </c>
      <c r="B1001" s="83">
        <v>20165</v>
      </c>
      <c r="C1001" s="85">
        <v>99917</v>
      </c>
      <c r="D1001" s="78" t="s">
        <v>125</v>
      </c>
      <c r="E1001" s="79" t="s">
        <v>1146</v>
      </c>
      <c r="F1001" s="34" t="s">
        <v>1206</v>
      </c>
      <c r="G1001" s="24" t="s">
        <v>97</v>
      </c>
      <c r="H1001" s="80">
        <f t="shared" si="49"/>
        <v>0.81659999999999999</v>
      </c>
      <c r="I1001" s="25">
        <f>ROUND(('NEW Reference'!B$6*List!$H1001)+'NEW Reference'!B$7,0)</f>
        <v>1136</v>
      </c>
      <c r="J1001" s="25">
        <f>ROUND(('NEW Reference'!C$6*List!$H1001)+'NEW Reference'!C$7,0)</f>
        <v>1694</v>
      </c>
      <c r="K1001" s="25">
        <f>ROUND(('NEW Reference'!D$6*List!$H1001)+'NEW Reference'!D$7,0)</f>
        <v>2029</v>
      </c>
      <c r="L1001" s="25">
        <f>ROUND(('NEW Reference'!E$6*List!$H1001)+'NEW Reference'!E$7,0)</f>
        <v>2509</v>
      </c>
      <c r="M1001" s="25">
        <f>ROUND(('NEW Reference'!F$6*List!$H1001)+'NEW Reference'!F$7,0)</f>
        <v>2614</v>
      </c>
      <c r="N1001" s="25">
        <f>ROUND(('NEW Reference'!G$6*List!$H1001)+'NEW Reference'!G$7,0)</f>
        <v>2959</v>
      </c>
      <c r="O1001" s="25">
        <f>ROUND(('NEW Reference'!H$6*List!$H1001)+'NEW Reference'!H$7,0)</f>
        <v>3072</v>
      </c>
      <c r="P1001" s="25">
        <f>ROUND(('NEW Reference'!I$6*List!$H1001)+'NEW Reference'!I$7,0)</f>
        <v>3192</v>
      </c>
      <c r="Q1001" s="25">
        <f>ROUND(('NEW Reference'!J$6*List!$H1001)+'NEW Reference'!J$7,0)</f>
        <v>3697</v>
      </c>
      <c r="R1001" s="25">
        <f>ROUND(('NEW Reference'!K$6*List!$H1001)+'NEW Reference'!K$7,0)</f>
        <v>3813</v>
      </c>
      <c r="S1001" s="25">
        <f>ROUND(('NEW Reference'!L$6*List!$H1001)+'NEW Reference'!L$7,0)</f>
        <v>4115</v>
      </c>
      <c r="T1001" s="25">
        <f>ROUND(('NEW Reference'!M$6*List!$H1001)+'NEW Reference'!M$7,0)</f>
        <v>4915</v>
      </c>
      <c r="U1001" s="25">
        <f>ROUND(('NEW Reference'!N$6*List!$H1001)+'NEW Reference'!N$7,0)</f>
        <v>19830</v>
      </c>
      <c r="V1001" s="26">
        <f>ROUND(('NEW Reference'!O$6*List!$H1001)+'NEW Reference'!O$7,0)</f>
        <v>737</v>
      </c>
      <c r="W1001" s="26">
        <f>ROUND(('NEW Reference'!P$6*List!$H1001)+'NEW Reference'!P$7,0)</f>
        <v>1039</v>
      </c>
      <c r="X1001" s="26">
        <f>ROUND(('NEW Reference'!Q$6*List!$H1001)+'NEW Reference'!Q$7,0)</f>
        <v>519</v>
      </c>
      <c r="Z1001" s="3" t="str">
        <f t="shared" si="51"/>
        <v>RUSH, Kansas</v>
      </c>
      <c r="AA1001" s="79" t="s">
        <v>1146</v>
      </c>
      <c r="AB1001" s="28" t="s">
        <v>91</v>
      </c>
      <c r="AC1001" s="30" t="s">
        <v>1206</v>
      </c>
      <c r="AD1001" s="31"/>
      <c r="AE1001" s="20">
        <f t="shared" si="50"/>
        <v>0.81659999999999999</v>
      </c>
    </row>
    <row r="1002" spans="1:31">
      <c r="A1002" s="83">
        <v>17830</v>
      </c>
      <c r="B1002" s="83">
        <v>20167</v>
      </c>
      <c r="C1002" s="85">
        <v>99917</v>
      </c>
      <c r="D1002" s="78" t="s">
        <v>125</v>
      </c>
      <c r="E1002" s="79" t="s">
        <v>215</v>
      </c>
      <c r="F1002" s="34" t="s">
        <v>1206</v>
      </c>
      <c r="G1002" s="24" t="s">
        <v>97</v>
      </c>
      <c r="H1002" s="80">
        <f t="shared" si="49"/>
        <v>0.81659999999999999</v>
      </c>
      <c r="I1002" s="25">
        <f>ROUND(('NEW Reference'!B$6*List!$H1002)+'NEW Reference'!B$7,0)</f>
        <v>1136</v>
      </c>
      <c r="J1002" s="25">
        <f>ROUND(('NEW Reference'!C$6*List!$H1002)+'NEW Reference'!C$7,0)</f>
        <v>1694</v>
      </c>
      <c r="K1002" s="25">
        <f>ROUND(('NEW Reference'!D$6*List!$H1002)+'NEW Reference'!D$7,0)</f>
        <v>2029</v>
      </c>
      <c r="L1002" s="25">
        <f>ROUND(('NEW Reference'!E$6*List!$H1002)+'NEW Reference'!E$7,0)</f>
        <v>2509</v>
      </c>
      <c r="M1002" s="25">
        <f>ROUND(('NEW Reference'!F$6*List!$H1002)+'NEW Reference'!F$7,0)</f>
        <v>2614</v>
      </c>
      <c r="N1002" s="25">
        <f>ROUND(('NEW Reference'!G$6*List!$H1002)+'NEW Reference'!G$7,0)</f>
        <v>2959</v>
      </c>
      <c r="O1002" s="25">
        <f>ROUND(('NEW Reference'!H$6*List!$H1002)+'NEW Reference'!H$7,0)</f>
        <v>3072</v>
      </c>
      <c r="P1002" s="25">
        <f>ROUND(('NEW Reference'!I$6*List!$H1002)+'NEW Reference'!I$7,0)</f>
        <v>3192</v>
      </c>
      <c r="Q1002" s="25">
        <f>ROUND(('NEW Reference'!J$6*List!$H1002)+'NEW Reference'!J$7,0)</f>
        <v>3697</v>
      </c>
      <c r="R1002" s="25">
        <f>ROUND(('NEW Reference'!K$6*List!$H1002)+'NEW Reference'!K$7,0)</f>
        <v>3813</v>
      </c>
      <c r="S1002" s="25">
        <f>ROUND(('NEW Reference'!L$6*List!$H1002)+'NEW Reference'!L$7,0)</f>
        <v>4115</v>
      </c>
      <c r="T1002" s="25">
        <f>ROUND(('NEW Reference'!M$6*List!$H1002)+'NEW Reference'!M$7,0)</f>
        <v>4915</v>
      </c>
      <c r="U1002" s="25">
        <f>ROUND(('NEW Reference'!N$6*List!$H1002)+'NEW Reference'!N$7,0)</f>
        <v>19830</v>
      </c>
      <c r="V1002" s="26">
        <f>ROUND(('NEW Reference'!O$6*List!$H1002)+'NEW Reference'!O$7,0)</f>
        <v>737</v>
      </c>
      <c r="W1002" s="26">
        <f>ROUND(('NEW Reference'!P$6*List!$H1002)+'NEW Reference'!P$7,0)</f>
        <v>1039</v>
      </c>
      <c r="X1002" s="26">
        <f>ROUND(('NEW Reference'!Q$6*List!$H1002)+'NEW Reference'!Q$7,0)</f>
        <v>519</v>
      </c>
      <c r="Z1002" s="3" t="str">
        <f t="shared" si="51"/>
        <v>RUSSELL, Kansas</v>
      </c>
      <c r="AA1002" s="79" t="s">
        <v>215</v>
      </c>
      <c r="AB1002" s="28" t="s">
        <v>91</v>
      </c>
      <c r="AC1002" s="30" t="s">
        <v>1206</v>
      </c>
      <c r="AD1002" s="31"/>
      <c r="AE1002" s="20">
        <f t="shared" si="50"/>
        <v>0.81659999999999999</v>
      </c>
    </row>
    <row r="1003" spans="1:31">
      <c r="A1003" s="83">
        <v>17840</v>
      </c>
      <c r="B1003" s="83">
        <v>20169</v>
      </c>
      <c r="C1003" s="85">
        <v>99917</v>
      </c>
      <c r="D1003" s="78" t="s">
        <v>125</v>
      </c>
      <c r="E1003" s="79" t="s">
        <v>443</v>
      </c>
      <c r="F1003" s="34" t="s">
        <v>1206</v>
      </c>
      <c r="G1003" s="24" t="s">
        <v>97</v>
      </c>
      <c r="H1003" s="80">
        <f t="shared" si="49"/>
        <v>0.81659999999999999</v>
      </c>
      <c r="I1003" s="25">
        <f>ROUND(('NEW Reference'!B$6*List!$H1003)+'NEW Reference'!B$7,0)</f>
        <v>1136</v>
      </c>
      <c r="J1003" s="25">
        <f>ROUND(('NEW Reference'!C$6*List!$H1003)+'NEW Reference'!C$7,0)</f>
        <v>1694</v>
      </c>
      <c r="K1003" s="25">
        <f>ROUND(('NEW Reference'!D$6*List!$H1003)+'NEW Reference'!D$7,0)</f>
        <v>2029</v>
      </c>
      <c r="L1003" s="25">
        <f>ROUND(('NEW Reference'!E$6*List!$H1003)+'NEW Reference'!E$7,0)</f>
        <v>2509</v>
      </c>
      <c r="M1003" s="25">
        <f>ROUND(('NEW Reference'!F$6*List!$H1003)+'NEW Reference'!F$7,0)</f>
        <v>2614</v>
      </c>
      <c r="N1003" s="25">
        <f>ROUND(('NEW Reference'!G$6*List!$H1003)+'NEW Reference'!G$7,0)</f>
        <v>2959</v>
      </c>
      <c r="O1003" s="25">
        <f>ROUND(('NEW Reference'!H$6*List!$H1003)+'NEW Reference'!H$7,0)</f>
        <v>3072</v>
      </c>
      <c r="P1003" s="25">
        <f>ROUND(('NEW Reference'!I$6*List!$H1003)+'NEW Reference'!I$7,0)</f>
        <v>3192</v>
      </c>
      <c r="Q1003" s="25">
        <f>ROUND(('NEW Reference'!J$6*List!$H1003)+'NEW Reference'!J$7,0)</f>
        <v>3697</v>
      </c>
      <c r="R1003" s="25">
        <f>ROUND(('NEW Reference'!K$6*List!$H1003)+'NEW Reference'!K$7,0)</f>
        <v>3813</v>
      </c>
      <c r="S1003" s="25">
        <f>ROUND(('NEW Reference'!L$6*List!$H1003)+'NEW Reference'!L$7,0)</f>
        <v>4115</v>
      </c>
      <c r="T1003" s="25">
        <f>ROUND(('NEW Reference'!M$6*List!$H1003)+'NEW Reference'!M$7,0)</f>
        <v>4915</v>
      </c>
      <c r="U1003" s="25">
        <f>ROUND(('NEW Reference'!N$6*List!$H1003)+'NEW Reference'!N$7,0)</f>
        <v>19830</v>
      </c>
      <c r="V1003" s="26">
        <f>ROUND(('NEW Reference'!O$6*List!$H1003)+'NEW Reference'!O$7,0)</f>
        <v>737</v>
      </c>
      <c r="W1003" s="26">
        <f>ROUND(('NEW Reference'!P$6*List!$H1003)+'NEW Reference'!P$7,0)</f>
        <v>1039</v>
      </c>
      <c r="X1003" s="26">
        <f>ROUND(('NEW Reference'!Q$6*List!$H1003)+'NEW Reference'!Q$7,0)</f>
        <v>519</v>
      </c>
      <c r="Z1003" s="3" t="str">
        <f t="shared" si="51"/>
        <v>SALINE, Kansas</v>
      </c>
      <c r="AA1003" s="79" t="s">
        <v>443</v>
      </c>
      <c r="AB1003" s="28" t="s">
        <v>91</v>
      </c>
      <c r="AC1003" s="30" t="s">
        <v>1206</v>
      </c>
      <c r="AD1003" s="31"/>
      <c r="AE1003" s="20">
        <f t="shared" si="50"/>
        <v>0.81659999999999999</v>
      </c>
    </row>
    <row r="1004" spans="1:31">
      <c r="A1004" s="83">
        <v>17841</v>
      </c>
      <c r="B1004" s="83">
        <v>20171</v>
      </c>
      <c r="C1004" s="85">
        <v>99917</v>
      </c>
      <c r="D1004" s="78" t="s">
        <v>125</v>
      </c>
      <c r="E1004" s="79" t="s">
        <v>445</v>
      </c>
      <c r="F1004" s="34" t="s">
        <v>1206</v>
      </c>
      <c r="G1004" s="24" t="s">
        <v>97</v>
      </c>
      <c r="H1004" s="80">
        <f t="shared" si="49"/>
        <v>0.81659999999999999</v>
      </c>
      <c r="I1004" s="25">
        <f>ROUND(('NEW Reference'!B$6*List!$H1004)+'NEW Reference'!B$7,0)</f>
        <v>1136</v>
      </c>
      <c r="J1004" s="25">
        <f>ROUND(('NEW Reference'!C$6*List!$H1004)+'NEW Reference'!C$7,0)</f>
        <v>1694</v>
      </c>
      <c r="K1004" s="25">
        <f>ROUND(('NEW Reference'!D$6*List!$H1004)+'NEW Reference'!D$7,0)</f>
        <v>2029</v>
      </c>
      <c r="L1004" s="25">
        <f>ROUND(('NEW Reference'!E$6*List!$H1004)+'NEW Reference'!E$7,0)</f>
        <v>2509</v>
      </c>
      <c r="M1004" s="25">
        <f>ROUND(('NEW Reference'!F$6*List!$H1004)+'NEW Reference'!F$7,0)</f>
        <v>2614</v>
      </c>
      <c r="N1004" s="25">
        <f>ROUND(('NEW Reference'!G$6*List!$H1004)+'NEW Reference'!G$7,0)</f>
        <v>2959</v>
      </c>
      <c r="O1004" s="25">
        <f>ROUND(('NEW Reference'!H$6*List!$H1004)+'NEW Reference'!H$7,0)</f>
        <v>3072</v>
      </c>
      <c r="P1004" s="25">
        <f>ROUND(('NEW Reference'!I$6*List!$H1004)+'NEW Reference'!I$7,0)</f>
        <v>3192</v>
      </c>
      <c r="Q1004" s="25">
        <f>ROUND(('NEW Reference'!J$6*List!$H1004)+'NEW Reference'!J$7,0)</f>
        <v>3697</v>
      </c>
      <c r="R1004" s="25">
        <f>ROUND(('NEW Reference'!K$6*List!$H1004)+'NEW Reference'!K$7,0)</f>
        <v>3813</v>
      </c>
      <c r="S1004" s="25">
        <f>ROUND(('NEW Reference'!L$6*List!$H1004)+'NEW Reference'!L$7,0)</f>
        <v>4115</v>
      </c>
      <c r="T1004" s="25">
        <f>ROUND(('NEW Reference'!M$6*List!$H1004)+'NEW Reference'!M$7,0)</f>
        <v>4915</v>
      </c>
      <c r="U1004" s="25">
        <f>ROUND(('NEW Reference'!N$6*List!$H1004)+'NEW Reference'!N$7,0)</f>
        <v>19830</v>
      </c>
      <c r="V1004" s="26">
        <f>ROUND(('NEW Reference'!O$6*List!$H1004)+'NEW Reference'!O$7,0)</f>
        <v>737</v>
      </c>
      <c r="W1004" s="26">
        <f>ROUND(('NEW Reference'!P$6*List!$H1004)+'NEW Reference'!P$7,0)</f>
        <v>1039</v>
      </c>
      <c r="X1004" s="26">
        <f>ROUND(('NEW Reference'!Q$6*List!$H1004)+'NEW Reference'!Q$7,0)</f>
        <v>519</v>
      </c>
      <c r="Z1004" s="3" t="str">
        <f t="shared" si="51"/>
        <v>SCOTT, Kansas</v>
      </c>
      <c r="AA1004" s="79" t="s">
        <v>445</v>
      </c>
      <c r="AB1004" s="28" t="s">
        <v>91</v>
      </c>
      <c r="AC1004" s="30" t="s">
        <v>1206</v>
      </c>
      <c r="AD1004" s="31"/>
      <c r="AE1004" s="20">
        <f t="shared" si="50"/>
        <v>0.81659999999999999</v>
      </c>
    </row>
    <row r="1005" spans="1:31">
      <c r="A1005" s="83">
        <v>17860</v>
      </c>
      <c r="B1005" s="83">
        <v>20173</v>
      </c>
      <c r="C1005" s="85">
        <v>48620</v>
      </c>
      <c r="D1005" s="78" t="s">
        <v>953</v>
      </c>
      <c r="E1005" s="79" t="s">
        <v>705</v>
      </c>
      <c r="F1005" s="33" t="s">
        <v>1206</v>
      </c>
      <c r="G1005" s="24" t="s">
        <v>90</v>
      </c>
      <c r="H1005" s="80">
        <f t="shared" si="49"/>
        <v>0.83799999999999997</v>
      </c>
      <c r="I1005" s="25">
        <f>ROUND(('NEW Reference'!B$6*List!$H1005)+'NEW Reference'!B$7,0)</f>
        <v>1157</v>
      </c>
      <c r="J1005" s="25">
        <f>ROUND(('NEW Reference'!C$6*List!$H1005)+'NEW Reference'!C$7,0)</f>
        <v>1725</v>
      </c>
      <c r="K1005" s="25">
        <f>ROUND(('NEW Reference'!D$6*List!$H1005)+'NEW Reference'!D$7,0)</f>
        <v>2067</v>
      </c>
      <c r="L1005" s="25">
        <f>ROUND(('NEW Reference'!E$6*List!$H1005)+'NEW Reference'!E$7,0)</f>
        <v>2555</v>
      </c>
      <c r="M1005" s="25">
        <f>ROUND(('NEW Reference'!F$6*List!$H1005)+'NEW Reference'!F$7,0)</f>
        <v>2662</v>
      </c>
      <c r="N1005" s="25">
        <f>ROUND(('NEW Reference'!G$6*List!$H1005)+'NEW Reference'!G$7,0)</f>
        <v>3014</v>
      </c>
      <c r="O1005" s="25">
        <f>ROUND(('NEW Reference'!H$6*List!$H1005)+'NEW Reference'!H$7,0)</f>
        <v>3129</v>
      </c>
      <c r="P1005" s="25">
        <f>ROUND(('NEW Reference'!I$6*List!$H1005)+'NEW Reference'!I$7,0)</f>
        <v>3252</v>
      </c>
      <c r="Q1005" s="25">
        <f>ROUND(('NEW Reference'!J$6*List!$H1005)+'NEW Reference'!J$7,0)</f>
        <v>3766</v>
      </c>
      <c r="R1005" s="25">
        <f>ROUND(('NEW Reference'!K$6*List!$H1005)+'NEW Reference'!K$7,0)</f>
        <v>3884</v>
      </c>
      <c r="S1005" s="25">
        <f>ROUND(('NEW Reference'!L$6*List!$H1005)+'NEW Reference'!L$7,0)</f>
        <v>4191</v>
      </c>
      <c r="T1005" s="25">
        <f>ROUND(('NEW Reference'!M$6*List!$H1005)+'NEW Reference'!M$7,0)</f>
        <v>5006</v>
      </c>
      <c r="U1005" s="25">
        <f>ROUND(('NEW Reference'!N$6*List!$H1005)+'NEW Reference'!N$7,0)</f>
        <v>20198</v>
      </c>
      <c r="V1005" s="26">
        <f>ROUND(('NEW Reference'!O$6*List!$H1005)+'NEW Reference'!O$7,0)</f>
        <v>751</v>
      </c>
      <c r="W1005" s="26">
        <f>ROUND(('NEW Reference'!P$6*List!$H1005)+'NEW Reference'!P$7,0)</f>
        <v>1058</v>
      </c>
      <c r="X1005" s="26">
        <f>ROUND(('NEW Reference'!Q$6*List!$H1005)+'NEW Reference'!Q$7,0)</f>
        <v>529</v>
      </c>
      <c r="Z1005" s="3" t="str">
        <f t="shared" si="51"/>
        <v>SEDGWICK, Kansas</v>
      </c>
      <c r="AA1005" s="79" t="s">
        <v>705</v>
      </c>
      <c r="AB1005" s="28" t="s">
        <v>91</v>
      </c>
      <c r="AC1005" s="30" t="s">
        <v>1206</v>
      </c>
      <c r="AD1005" s="31"/>
      <c r="AE1005" s="20">
        <f t="shared" si="50"/>
        <v>0.83799999999999997</v>
      </c>
    </row>
    <row r="1006" spans="1:31">
      <c r="A1006" s="83">
        <v>17870</v>
      </c>
      <c r="B1006" s="83">
        <v>20175</v>
      </c>
      <c r="C1006" s="85">
        <v>99917</v>
      </c>
      <c r="D1006" s="78" t="s">
        <v>125</v>
      </c>
      <c r="E1006" s="79" t="s">
        <v>1258</v>
      </c>
      <c r="F1006" s="34" t="s">
        <v>1206</v>
      </c>
      <c r="G1006" s="24" t="s">
        <v>97</v>
      </c>
      <c r="H1006" s="80">
        <f t="shared" si="49"/>
        <v>0.81659999999999999</v>
      </c>
      <c r="I1006" s="25">
        <f>ROUND(('NEW Reference'!B$6*List!$H1006)+'NEW Reference'!B$7,0)</f>
        <v>1136</v>
      </c>
      <c r="J1006" s="25">
        <f>ROUND(('NEW Reference'!C$6*List!$H1006)+'NEW Reference'!C$7,0)</f>
        <v>1694</v>
      </c>
      <c r="K1006" s="25">
        <f>ROUND(('NEW Reference'!D$6*List!$H1006)+'NEW Reference'!D$7,0)</f>
        <v>2029</v>
      </c>
      <c r="L1006" s="25">
        <f>ROUND(('NEW Reference'!E$6*List!$H1006)+'NEW Reference'!E$7,0)</f>
        <v>2509</v>
      </c>
      <c r="M1006" s="25">
        <f>ROUND(('NEW Reference'!F$6*List!$H1006)+'NEW Reference'!F$7,0)</f>
        <v>2614</v>
      </c>
      <c r="N1006" s="25">
        <f>ROUND(('NEW Reference'!G$6*List!$H1006)+'NEW Reference'!G$7,0)</f>
        <v>2959</v>
      </c>
      <c r="O1006" s="25">
        <f>ROUND(('NEW Reference'!H$6*List!$H1006)+'NEW Reference'!H$7,0)</f>
        <v>3072</v>
      </c>
      <c r="P1006" s="25">
        <f>ROUND(('NEW Reference'!I$6*List!$H1006)+'NEW Reference'!I$7,0)</f>
        <v>3192</v>
      </c>
      <c r="Q1006" s="25">
        <f>ROUND(('NEW Reference'!J$6*List!$H1006)+'NEW Reference'!J$7,0)</f>
        <v>3697</v>
      </c>
      <c r="R1006" s="25">
        <f>ROUND(('NEW Reference'!K$6*List!$H1006)+'NEW Reference'!K$7,0)</f>
        <v>3813</v>
      </c>
      <c r="S1006" s="25">
        <f>ROUND(('NEW Reference'!L$6*List!$H1006)+'NEW Reference'!L$7,0)</f>
        <v>4115</v>
      </c>
      <c r="T1006" s="25">
        <f>ROUND(('NEW Reference'!M$6*List!$H1006)+'NEW Reference'!M$7,0)</f>
        <v>4915</v>
      </c>
      <c r="U1006" s="25">
        <f>ROUND(('NEW Reference'!N$6*List!$H1006)+'NEW Reference'!N$7,0)</f>
        <v>19830</v>
      </c>
      <c r="V1006" s="26">
        <f>ROUND(('NEW Reference'!O$6*List!$H1006)+'NEW Reference'!O$7,0)</f>
        <v>737</v>
      </c>
      <c r="W1006" s="26">
        <f>ROUND(('NEW Reference'!P$6*List!$H1006)+'NEW Reference'!P$7,0)</f>
        <v>1039</v>
      </c>
      <c r="X1006" s="26">
        <f>ROUND(('NEW Reference'!Q$6*List!$H1006)+'NEW Reference'!Q$7,0)</f>
        <v>519</v>
      </c>
      <c r="Z1006" s="3" t="str">
        <f t="shared" si="51"/>
        <v>SEWARD, Kansas</v>
      </c>
      <c r="AA1006" s="79" t="s">
        <v>1258</v>
      </c>
      <c r="AB1006" s="28" t="s">
        <v>91</v>
      </c>
      <c r="AC1006" s="23" t="s">
        <v>1206</v>
      </c>
      <c r="AD1006" s="29"/>
      <c r="AE1006" s="20">
        <f t="shared" si="50"/>
        <v>0.81659999999999999</v>
      </c>
    </row>
    <row r="1007" spans="1:31">
      <c r="A1007" s="83">
        <v>17880</v>
      </c>
      <c r="B1007" s="83">
        <v>20177</v>
      </c>
      <c r="C1007" s="85">
        <v>45820</v>
      </c>
      <c r="D1007" s="78" t="s">
        <v>911</v>
      </c>
      <c r="E1007" s="79" t="s">
        <v>1259</v>
      </c>
      <c r="F1007" s="33" t="s">
        <v>1206</v>
      </c>
      <c r="G1007" s="24" t="s">
        <v>90</v>
      </c>
      <c r="H1007" s="80">
        <f t="shared" si="49"/>
        <v>0.82269999999999999</v>
      </c>
      <c r="I1007" s="25">
        <f>ROUND(('NEW Reference'!B$6*List!$H1007)+'NEW Reference'!B$7,0)</f>
        <v>1142</v>
      </c>
      <c r="J1007" s="25">
        <f>ROUND(('NEW Reference'!C$6*List!$H1007)+'NEW Reference'!C$7,0)</f>
        <v>1702</v>
      </c>
      <c r="K1007" s="25">
        <f>ROUND(('NEW Reference'!D$6*List!$H1007)+'NEW Reference'!D$7,0)</f>
        <v>2040</v>
      </c>
      <c r="L1007" s="25">
        <f>ROUND(('NEW Reference'!E$6*List!$H1007)+'NEW Reference'!E$7,0)</f>
        <v>2522</v>
      </c>
      <c r="M1007" s="25">
        <f>ROUND(('NEW Reference'!F$6*List!$H1007)+'NEW Reference'!F$7,0)</f>
        <v>2628</v>
      </c>
      <c r="N1007" s="25">
        <f>ROUND(('NEW Reference'!G$6*List!$H1007)+'NEW Reference'!G$7,0)</f>
        <v>2974</v>
      </c>
      <c r="O1007" s="25">
        <f>ROUND(('NEW Reference'!H$6*List!$H1007)+'NEW Reference'!H$7,0)</f>
        <v>3088</v>
      </c>
      <c r="P1007" s="25">
        <f>ROUND(('NEW Reference'!I$6*List!$H1007)+'NEW Reference'!I$7,0)</f>
        <v>3209</v>
      </c>
      <c r="Q1007" s="25">
        <f>ROUND(('NEW Reference'!J$6*List!$H1007)+'NEW Reference'!J$7,0)</f>
        <v>3716</v>
      </c>
      <c r="R1007" s="25">
        <f>ROUND(('NEW Reference'!K$6*List!$H1007)+'NEW Reference'!K$7,0)</f>
        <v>3834</v>
      </c>
      <c r="S1007" s="25">
        <f>ROUND(('NEW Reference'!L$6*List!$H1007)+'NEW Reference'!L$7,0)</f>
        <v>4137</v>
      </c>
      <c r="T1007" s="25">
        <f>ROUND(('NEW Reference'!M$6*List!$H1007)+'NEW Reference'!M$7,0)</f>
        <v>4941</v>
      </c>
      <c r="U1007" s="25">
        <f>ROUND(('NEW Reference'!N$6*List!$H1007)+'NEW Reference'!N$7,0)</f>
        <v>19935</v>
      </c>
      <c r="V1007" s="26">
        <f>ROUND(('NEW Reference'!O$6*List!$H1007)+'NEW Reference'!O$7,0)</f>
        <v>741</v>
      </c>
      <c r="W1007" s="26">
        <f>ROUND(('NEW Reference'!P$6*List!$H1007)+'NEW Reference'!P$7,0)</f>
        <v>1044</v>
      </c>
      <c r="X1007" s="26">
        <f>ROUND(('NEW Reference'!Q$6*List!$H1007)+'NEW Reference'!Q$7,0)</f>
        <v>522</v>
      </c>
      <c r="Z1007" s="3" t="str">
        <f t="shared" si="51"/>
        <v>SHAWNEE, Kansas</v>
      </c>
      <c r="AA1007" s="79" t="s">
        <v>1259</v>
      </c>
      <c r="AB1007" s="28" t="s">
        <v>91</v>
      </c>
      <c r="AC1007" s="30" t="s">
        <v>1206</v>
      </c>
      <c r="AD1007" s="31"/>
      <c r="AE1007" s="20">
        <f t="shared" si="50"/>
        <v>0.82269999999999999</v>
      </c>
    </row>
    <row r="1008" spans="1:31">
      <c r="A1008" s="83">
        <v>17890</v>
      </c>
      <c r="B1008" s="83">
        <v>20179</v>
      </c>
      <c r="C1008" s="85">
        <v>99917</v>
      </c>
      <c r="D1008" s="78" t="s">
        <v>125</v>
      </c>
      <c r="E1008" s="79" t="s">
        <v>1260</v>
      </c>
      <c r="F1008" s="34" t="s">
        <v>1206</v>
      </c>
      <c r="G1008" s="24" t="s">
        <v>97</v>
      </c>
      <c r="H1008" s="80">
        <f t="shared" si="49"/>
        <v>0.81659999999999999</v>
      </c>
      <c r="I1008" s="25">
        <f>ROUND(('NEW Reference'!B$6*List!$H1008)+'NEW Reference'!B$7,0)</f>
        <v>1136</v>
      </c>
      <c r="J1008" s="25">
        <f>ROUND(('NEW Reference'!C$6*List!$H1008)+'NEW Reference'!C$7,0)</f>
        <v>1694</v>
      </c>
      <c r="K1008" s="25">
        <f>ROUND(('NEW Reference'!D$6*List!$H1008)+'NEW Reference'!D$7,0)</f>
        <v>2029</v>
      </c>
      <c r="L1008" s="25">
        <f>ROUND(('NEW Reference'!E$6*List!$H1008)+'NEW Reference'!E$7,0)</f>
        <v>2509</v>
      </c>
      <c r="M1008" s="25">
        <f>ROUND(('NEW Reference'!F$6*List!$H1008)+'NEW Reference'!F$7,0)</f>
        <v>2614</v>
      </c>
      <c r="N1008" s="25">
        <f>ROUND(('NEW Reference'!G$6*List!$H1008)+'NEW Reference'!G$7,0)</f>
        <v>2959</v>
      </c>
      <c r="O1008" s="25">
        <f>ROUND(('NEW Reference'!H$6*List!$H1008)+'NEW Reference'!H$7,0)</f>
        <v>3072</v>
      </c>
      <c r="P1008" s="25">
        <f>ROUND(('NEW Reference'!I$6*List!$H1008)+'NEW Reference'!I$7,0)</f>
        <v>3192</v>
      </c>
      <c r="Q1008" s="25">
        <f>ROUND(('NEW Reference'!J$6*List!$H1008)+'NEW Reference'!J$7,0)</f>
        <v>3697</v>
      </c>
      <c r="R1008" s="25">
        <f>ROUND(('NEW Reference'!K$6*List!$H1008)+'NEW Reference'!K$7,0)</f>
        <v>3813</v>
      </c>
      <c r="S1008" s="25">
        <f>ROUND(('NEW Reference'!L$6*List!$H1008)+'NEW Reference'!L$7,0)</f>
        <v>4115</v>
      </c>
      <c r="T1008" s="25">
        <f>ROUND(('NEW Reference'!M$6*List!$H1008)+'NEW Reference'!M$7,0)</f>
        <v>4915</v>
      </c>
      <c r="U1008" s="25">
        <f>ROUND(('NEW Reference'!N$6*List!$H1008)+'NEW Reference'!N$7,0)</f>
        <v>19830</v>
      </c>
      <c r="V1008" s="26">
        <f>ROUND(('NEW Reference'!O$6*List!$H1008)+'NEW Reference'!O$7,0)</f>
        <v>737</v>
      </c>
      <c r="W1008" s="26">
        <f>ROUND(('NEW Reference'!P$6*List!$H1008)+'NEW Reference'!P$7,0)</f>
        <v>1039</v>
      </c>
      <c r="X1008" s="26">
        <f>ROUND(('NEW Reference'!Q$6*List!$H1008)+'NEW Reference'!Q$7,0)</f>
        <v>519</v>
      </c>
      <c r="Z1008" s="3" t="str">
        <f t="shared" si="51"/>
        <v>SHERIDAN, Kansas</v>
      </c>
      <c r="AA1008" s="79" t="s">
        <v>1260</v>
      </c>
      <c r="AB1008" s="28" t="s">
        <v>91</v>
      </c>
      <c r="AC1008" s="30" t="s">
        <v>1206</v>
      </c>
      <c r="AD1008" s="31"/>
      <c r="AE1008" s="20">
        <f t="shared" si="50"/>
        <v>0.81659999999999999</v>
      </c>
    </row>
    <row r="1009" spans="1:31">
      <c r="A1009" s="83">
        <v>17900</v>
      </c>
      <c r="B1009" s="83">
        <v>20181</v>
      </c>
      <c r="C1009" s="85">
        <v>99917</v>
      </c>
      <c r="D1009" s="78" t="s">
        <v>125</v>
      </c>
      <c r="E1009" s="79" t="s">
        <v>1261</v>
      </c>
      <c r="F1009" s="34" t="s">
        <v>1206</v>
      </c>
      <c r="G1009" s="24" t="s">
        <v>97</v>
      </c>
      <c r="H1009" s="80">
        <f t="shared" si="49"/>
        <v>0.81659999999999999</v>
      </c>
      <c r="I1009" s="25">
        <f>ROUND(('NEW Reference'!B$6*List!$H1009)+'NEW Reference'!B$7,0)</f>
        <v>1136</v>
      </c>
      <c r="J1009" s="25">
        <f>ROUND(('NEW Reference'!C$6*List!$H1009)+'NEW Reference'!C$7,0)</f>
        <v>1694</v>
      </c>
      <c r="K1009" s="25">
        <f>ROUND(('NEW Reference'!D$6*List!$H1009)+'NEW Reference'!D$7,0)</f>
        <v>2029</v>
      </c>
      <c r="L1009" s="25">
        <f>ROUND(('NEW Reference'!E$6*List!$H1009)+'NEW Reference'!E$7,0)</f>
        <v>2509</v>
      </c>
      <c r="M1009" s="25">
        <f>ROUND(('NEW Reference'!F$6*List!$H1009)+'NEW Reference'!F$7,0)</f>
        <v>2614</v>
      </c>
      <c r="N1009" s="25">
        <f>ROUND(('NEW Reference'!G$6*List!$H1009)+'NEW Reference'!G$7,0)</f>
        <v>2959</v>
      </c>
      <c r="O1009" s="25">
        <f>ROUND(('NEW Reference'!H$6*List!$H1009)+'NEW Reference'!H$7,0)</f>
        <v>3072</v>
      </c>
      <c r="P1009" s="25">
        <f>ROUND(('NEW Reference'!I$6*List!$H1009)+'NEW Reference'!I$7,0)</f>
        <v>3192</v>
      </c>
      <c r="Q1009" s="25">
        <f>ROUND(('NEW Reference'!J$6*List!$H1009)+'NEW Reference'!J$7,0)</f>
        <v>3697</v>
      </c>
      <c r="R1009" s="25">
        <f>ROUND(('NEW Reference'!K$6*List!$H1009)+'NEW Reference'!K$7,0)</f>
        <v>3813</v>
      </c>
      <c r="S1009" s="25">
        <f>ROUND(('NEW Reference'!L$6*List!$H1009)+'NEW Reference'!L$7,0)</f>
        <v>4115</v>
      </c>
      <c r="T1009" s="25">
        <f>ROUND(('NEW Reference'!M$6*List!$H1009)+'NEW Reference'!M$7,0)</f>
        <v>4915</v>
      </c>
      <c r="U1009" s="25">
        <f>ROUND(('NEW Reference'!N$6*List!$H1009)+'NEW Reference'!N$7,0)</f>
        <v>19830</v>
      </c>
      <c r="V1009" s="26">
        <f>ROUND(('NEW Reference'!O$6*List!$H1009)+'NEW Reference'!O$7,0)</f>
        <v>737</v>
      </c>
      <c r="W1009" s="26">
        <f>ROUND(('NEW Reference'!P$6*List!$H1009)+'NEW Reference'!P$7,0)</f>
        <v>1039</v>
      </c>
      <c r="X1009" s="26">
        <f>ROUND(('NEW Reference'!Q$6*List!$H1009)+'NEW Reference'!Q$7,0)</f>
        <v>519</v>
      </c>
      <c r="Z1009" s="3" t="str">
        <f t="shared" si="51"/>
        <v>SHERMAN, Kansas</v>
      </c>
      <c r="AA1009" s="79" t="s">
        <v>1261</v>
      </c>
      <c r="AB1009" s="28" t="s">
        <v>91</v>
      </c>
      <c r="AC1009" s="30" t="s">
        <v>1206</v>
      </c>
      <c r="AD1009" s="31"/>
      <c r="AE1009" s="20">
        <f t="shared" si="50"/>
        <v>0.81659999999999999</v>
      </c>
    </row>
    <row r="1010" spans="1:31">
      <c r="A1010" s="83">
        <v>17910</v>
      </c>
      <c r="B1010" s="83">
        <v>20183</v>
      </c>
      <c r="C1010" s="85">
        <v>99917</v>
      </c>
      <c r="D1010" s="78" t="s">
        <v>125</v>
      </c>
      <c r="E1010" s="79" t="s">
        <v>1262</v>
      </c>
      <c r="F1010" s="34" t="s">
        <v>1206</v>
      </c>
      <c r="G1010" s="24" t="s">
        <v>97</v>
      </c>
      <c r="H1010" s="80">
        <f t="shared" si="49"/>
        <v>0.81659999999999999</v>
      </c>
      <c r="I1010" s="25">
        <f>ROUND(('NEW Reference'!B$6*List!$H1010)+'NEW Reference'!B$7,0)</f>
        <v>1136</v>
      </c>
      <c r="J1010" s="25">
        <f>ROUND(('NEW Reference'!C$6*List!$H1010)+'NEW Reference'!C$7,0)</f>
        <v>1694</v>
      </c>
      <c r="K1010" s="25">
        <f>ROUND(('NEW Reference'!D$6*List!$H1010)+'NEW Reference'!D$7,0)</f>
        <v>2029</v>
      </c>
      <c r="L1010" s="25">
        <f>ROUND(('NEW Reference'!E$6*List!$H1010)+'NEW Reference'!E$7,0)</f>
        <v>2509</v>
      </c>
      <c r="M1010" s="25">
        <f>ROUND(('NEW Reference'!F$6*List!$H1010)+'NEW Reference'!F$7,0)</f>
        <v>2614</v>
      </c>
      <c r="N1010" s="25">
        <f>ROUND(('NEW Reference'!G$6*List!$H1010)+'NEW Reference'!G$7,0)</f>
        <v>2959</v>
      </c>
      <c r="O1010" s="25">
        <f>ROUND(('NEW Reference'!H$6*List!$H1010)+'NEW Reference'!H$7,0)</f>
        <v>3072</v>
      </c>
      <c r="P1010" s="25">
        <f>ROUND(('NEW Reference'!I$6*List!$H1010)+'NEW Reference'!I$7,0)</f>
        <v>3192</v>
      </c>
      <c r="Q1010" s="25">
        <f>ROUND(('NEW Reference'!J$6*List!$H1010)+'NEW Reference'!J$7,0)</f>
        <v>3697</v>
      </c>
      <c r="R1010" s="25">
        <f>ROUND(('NEW Reference'!K$6*List!$H1010)+'NEW Reference'!K$7,0)</f>
        <v>3813</v>
      </c>
      <c r="S1010" s="25">
        <f>ROUND(('NEW Reference'!L$6*List!$H1010)+'NEW Reference'!L$7,0)</f>
        <v>4115</v>
      </c>
      <c r="T1010" s="25">
        <f>ROUND(('NEW Reference'!M$6*List!$H1010)+'NEW Reference'!M$7,0)</f>
        <v>4915</v>
      </c>
      <c r="U1010" s="25">
        <f>ROUND(('NEW Reference'!N$6*List!$H1010)+'NEW Reference'!N$7,0)</f>
        <v>19830</v>
      </c>
      <c r="V1010" s="26">
        <f>ROUND(('NEW Reference'!O$6*List!$H1010)+'NEW Reference'!O$7,0)</f>
        <v>737</v>
      </c>
      <c r="W1010" s="26">
        <f>ROUND(('NEW Reference'!P$6*List!$H1010)+'NEW Reference'!P$7,0)</f>
        <v>1039</v>
      </c>
      <c r="X1010" s="26">
        <f>ROUND(('NEW Reference'!Q$6*List!$H1010)+'NEW Reference'!Q$7,0)</f>
        <v>519</v>
      </c>
      <c r="Z1010" s="3" t="str">
        <f t="shared" si="51"/>
        <v>SMITH, Kansas</v>
      </c>
      <c r="AA1010" s="79" t="s">
        <v>1262</v>
      </c>
      <c r="AB1010" s="28" t="s">
        <v>91</v>
      </c>
      <c r="AC1010" s="30" t="s">
        <v>1206</v>
      </c>
      <c r="AD1010" s="31"/>
      <c r="AE1010" s="20">
        <f t="shared" si="50"/>
        <v>0.81659999999999999</v>
      </c>
    </row>
    <row r="1011" spans="1:31">
      <c r="A1011" s="83">
        <v>17920</v>
      </c>
      <c r="B1011" s="83">
        <v>20185</v>
      </c>
      <c r="C1011" s="85">
        <v>99917</v>
      </c>
      <c r="D1011" s="78" t="s">
        <v>125</v>
      </c>
      <c r="E1011" s="79" t="s">
        <v>1263</v>
      </c>
      <c r="F1011" s="34" t="s">
        <v>1206</v>
      </c>
      <c r="G1011" s="24" t="s">
        <v>97</v>
      </c>
      <c r="H1011" s="80">
        <f t="shared" si="49"/>
        <v>0.81659999999999999</v>
      </c>
      <c r="I1011" s="25">
        <f>ROUND(('NEW Reference'!B$6*List!$H1011)+'NEW Reference'!B$7,0)</f>
        <v>1136</v>
      </c>
      <c r="J1011" s="25">
        <f>ROUND(('NEW Reference'!C$6*List!$H1011)+'NEW Reference'!C$7,0)</f>
        <v>1694</v>
      </c>
      <c r="K1011" s="25">
        <f>ROUND(('NEW Reference'!D$6*List!$H1011)+'NEW Reference'!D$7,0)</f>
        <v>2029</v>
      </c>
      <c r="L1011" s="25">
        <f>ROUND(('NEW Reference'!E$6*List!$H1011)+'NEW Reference'!E$7,0)</f>
        <v>2509</v>
      </c>
      <c r="M1011" s="25">
        <f>ROUND(('NEW Reference'!F$6*List!$H1011)+'NEW Reference'!F$7,0)</f>
        <v>2614</v>
      </c>
      <c r="N1011" s="25">
        <f>ROUND(('NEW Reference'!G$6*List!$H1011)+'NEW Reference'!G$7,0)</f>
        <v>2959</v>
      </c>
      <c r="O1011" s="25">
        <f>ROUND(('NEW Reference'!H$6*List!$H1011)+'NEW Reference'!H$7,0)</f>
        <v>3072</v>
      </c>
      <c r="P1011" s="25">
        <f>ROUND(('NEW Reference'!I$6*List!$H1011)+'NEW Reference'!I$7,0)</f>
        <v>3192</v>
      </c>
      <c r="Q1011" s="25">
        <f>ROUND(('NEW Reference'!J$6*List!$H1011)+'NEW Reference'!J$7,0)</f>
        <v>3697</v>
      </c>
      <c r="R1011" s="25">
        <f>ROUND(('NEW Reference'!K$6*List!$H1011)+'NEW Reference'!K$7,0)</f>
        <v>3813</v>
      </c>
      <c r="S1011" s="25">
        <f>ROUND(('NEW Reference'!L$6*List!$H1011)+'NEW Reference'!L$7,0)</f>
        <v>4115</v>
      </c>
      <c r="T1011" s="25">
        <f>ROUND(('NEW Reference'!M$6*List!$H1011)+'NEW Reference'!M$7,0)</f>
        <v>4915</v>
      </c>
      <c r="U1011" s="25">
        <f>ROUND(('NEW Reference'!N$6*List!$H1011)+'NEW Reference'!N$7,0)</f>
        <v>19830</v>
      </c>
      <c r="V1011" s="26">
        <f>ROUND(('NEW Reference'!O$6*List!$H1011)+'NEW Reference'!O$7,0)</f>
        <v>737</v>
      </c>
      <c r="W1011" s="26">
        <f>ROUND(('NEW Reference'!P$6*List!$H1011)+'NEW Reference'!P$7,0)</f>
        <v>1039</v>
      </c>
      <c r="X1011" s="26">
        <f>ROUND(('NEW Reference'!Q$6*List!$H1011)+'NEW Reference'!Q$7,0)</f>
        <v>519</v>
      </c>
      <c r="Z1011" s="3" t="str">
        <f t="shared" si="51"/>
        <v>STAFFORD, Kansas</v>
      </c>
      <c r="AA1011" s="79" t="s">
        <v>1263</v>
      </c>
      <c r="AB1011" s="28" t="s">
        <v>91</v>
      </c>
      <c r="AC1011" s="30" t="s">
        <v>1206</v>
      </c>
      <c r="AD1011" s="31"/>
      <c r="AE1011" s="20">
        <f t="shared" si="50"/>
        <v>0.81659999999999999</v>
      </c>
    </row>
    <row r="1012" spans="1:31">
      <c r="A1012" s="83">
        <v>17921</v>
      </c>
      <c r="B1012" s="83">
        <v>20187</v>
      </c>
      <c r="C1012" s="85">
        <v>99917</v>
      </c>
      <c r="D1012" s="78" t="s">
        <v>125</v>
      </c>
      <c r="E1012" s="79" t="s">
        <v>1264</v>
      </c>
      <c r="F1012" s="34" t="s">
        <v>1206</v>
      </c>
      <c r="G1012" s="24" t="s">
        <v>97</v>
      </c>
      <c r="H1012" s="80">
        <f t="shared" si="49"/>
        <v>0.81659999999999999</v>
      </c>
      <c r="I1012" s="25">
        <f>ROUND(('NEW Reference'!B$6*List!$H1012)+'NEW Reference'!B$7,0)</f>
        <v>1136</v>
      </c>
      <c r="J1012" s="25">
        <f>ROUND(('NEW Reference'!C$6*List!$H1012)+'NEW Reference'!C$7,0)</f>
        <v>1694</v>
      </c>
      <c r="K1012" s="25">
        <f>ROUND(('NEW Reference'!D$6*List!$H1012)+'NEW Reference'!D$7,0)</f>
        <v>2029</v>
      </c>
      <c r="L1012" s="25">
        <f>ROUND(('NEW Reference'!E$6*List!$H1012)+'NEW Reference'!E$7,0)</f>
        <v>2509</v>
      </c>
      <c r="M1012" s="25">
        <f>ROUND(('NEW Reference'!F$6*List!$H1012)+'NEW Reference'!F$7,0)</f>
        <v>2614</v>
      </c>
      <c r="N1012" s="25">
        <f>ROUND(('NEW Reference'!G$6*List!$H1012)+'NEW Reference'!G$7,0)</f>
        <v>2959</v>
      </c>
      <c r="O1012" s="25">
        <f>ROUND(('NEW Reference'!H$6*List!$H1012)+'NEW Reference'!H$7,0)</f>
        <v>3072</v>
      </c>
      <c r="P1012" s="25">
        <f>ROUND(('NEW Reference'!I$6*List!$H1012)+'NEW Reference'!I$7,0)</f>
        <v>3192</v>
      </c>
      <c r="Q1012" s="25">
        <f>ROUND(('NEW Reference'!J$6*List!$H1012)+'NEW Reference'!J$7,0)</f>
        <v>3697</v>
      </c>
      <c r="R1012" s="25">
        <f>ROUND(('NEW Reference'!K$6*List!$H1012)+'NEW Reference'!K$7,0)</f>
        <v>3813</v>
      </c>
      <c r="S1012" s="25">
        <f>ROUND(('NEW Reference'!L$6*List!$H1012)+'NEW Reference'!L$7,0)</f>
        <v>4115</v>
      </c>
      <c r="T1012" s="25">
        <f>ROUND(('NEW Reference'!M$6*List!$H1012)+'NEW Reference'!M$7,0)</f>
        <v>4915</v>
      </c>
      <c r="U1012" s="25">
        <f>ROUND(('NEW Reference'!N$6*List!$H1012)+'NEW Reference'!N$7,0)</f>
        <v>19830</v>
      </c>
      <c r="V1012" s="26">
        <f>ROUND(('NEW Reference'!O$6*List!$H1012)+'NEW Reference'!O$7,0)</f>
        <v>737</v>
      </c>
      <c r="W1012" s="26">
        <f>ROUND(('NEW Reference'!P$6*List!$H1012)+'NEW Reference'!P$7,0)</f>
        <v>1039</v>
      </c>
      <c r="X1012" s="26">
        <f>ROUND(('NEW Reference'!Q$6*List!$H1012)+'NEW Reference'!Q$7,0)</f>
        <v>519</v>
      </c>
      <c r="Z1012" s="3" t="str">
        <f t="shared" si="51"/>
        <v>STANTON, Kansas</v>
      </c>
      <c r="AA1012" s="79" t="s">
        <v>1264</v>
      </c>
      <c r="AB1012" s="28" t="s">
        <v>91</v>
      </c>
      <c r="AC1012" s="23" t="s">
        <v>1206</v>
      </c>
      <c r="AD1012" s="29"/>
      <c r="AE1012" s="20">
        <f t="shared" si="50"/>
        <v>0.81659999999999999</v>
      </c>
    </row>
    <row r="1013" spans="1:31">
      <c r="A1013" s="83">
        <v>17940</v>
      </c>
      <c r="B1013" s="83">
        <v>20189</v>
      </c>
      <c r="C1013" s="85">
        <v>99917</v>
      </c>
      <c r="D1013" s="78" t="s">
        <v>125</v>
      </c>
      <c r="E1013" s="79" t="s">
        <v>1265</v>
      </c>
      <c r="F1013" s="34" t="s">
        <v>1206</v>
      </c>
      <c r="G1013" s="24" t="s">
        <v>97</v>
      </c>
      <c r="H1013" s="80">
        <f t="shared" si="49"/>
        <v>0.81659999999999999</v>
      </c>
      <c r="I1013" s="25">
        <f>ROUND(('NEW Reference'!B$6*List!$H1013)+'NEW Reference'!B$7,0)</f>
        <v>1136</v>
      </c>
      <c r="J1013" s="25">
        <f>ROUND(('NEW Reference'!C$6*List!$H1013)+'NEW Reference'!C$7,0)</f>
        <v>1694</v>
      </c>
      <c r="K1013" s="25">
        <f>ROUND(('NEW Reference'!D$6*List!$H1013)+'NEW Reference'!D$7,0)</f>
        <v>2029</v>
      </c>
      <c r="L1013" s="25">
        <f>ROUND(('NEW Reference'!E$6*List!$H1013)+'NEW Reference'!E$7,0)</f>
        <v>2509</v>
      </c>
      <c r="M1013" s="25">
        <f>ROUND(('NEW Reference'!F$6*List!$H1013)+'NEW Reference'!F$7,0)</f>
        <v>2614</v>
      </c>
      <c r="N1013" s="25">
        <f>ROUND(('NEW Reference'!G$6*List!$H1013)+'NEW Reference'!G$7,0)</f>
        <v>2959</v>
      </c>
      <c r="O1013" s="25">
        <f>ROUND(('NEW Reference'!H$6*List!$H1013)+'NEW Reference'!H$7,0)</f>
        <v>3072</v>
      </c>
      <c r="P1013" s="25">
        <f>ROUND(('NEW Reference'!I$6*List!$H1013)+'NEW Reference'!I$7,0)</f>
        <v>3192</v>
      </c>
      <c r="Q1013" s="25">
        <f>ROUND(('NEW Reference'!J$6*List!$H1013)+'NEW Reference'!J$7,0)</f>
        <v>3697</v>
      </c>
      <c r="R1013" s="25">
        <f>ROUND(('NEW Reference'!K$6*List!$H1013)+'NEW Reference'!K$7,0)</f>
        <v>3813</v>
      </c>
      <c r="S1013" s="25">
        <f>ROUND(('NEW Reference'!L$6*List!$H1013)+'NEW Reference'!L$7,0)</f>
        <v>4115</v>
      </c>
      <c r="T1013" s="25">
        <f>ROUND(('NEW Reference'!M$6*List!$H1013)+'NEW Reference'!M$7,0)</f>
        <v>4915</v>
      </c>
      <c r="U1013" s="25">
        <f>ROUND(('NEW Reference'!N$6*List!$H1013)+'NEW Reference'!N$7,0)</f>
        <v>19830</v>
      </c>
      <c r="V1013" s="26">
        <f>ROUND(('NEW Reference'!O$6*List!$H1013)+'NEW Reference'!O$7,0)</f>
        <v>737</v>
      </c>
      <c r="W1013" s="26">
        <f>ROUND(('NEW Reference'!P$6*List!$H1013)+'NEW Reference'!P$7,0)</f>
        <v>1039</v>
      </c>
      <c r="X1013" s="26">
        <f>ROUND(('NEW Reference'!Q$6*List!$H1013)+'NEW Reference'!Q$7,0)</f>
        <v>519</v>
      </c>
      <c r="Z1013" s="3" t="str">
        <f t="shared" si="51"/>
        <v>STEVENS, Kansas</v>
      </c>
      <c r="AA1013" s="79" t="s">
        <v>1265</v>
      </c>
      <c r="AB1013" s="28" t="s">
        <v>91</v>
      </c>
      <c r="AC1013" s="30" t="s">
        <v>1206</v>
      </c>
      <c r="AD1013" s="31"/>
      <c r="AE1013" s="20">
        <f t="shared" si="50"/>
        <v>0.81659999999999999</v>
      </c>
    </row>
    <row r="1014" spans="1:31">
      <c r="A1014" s="83">
        <v>17950</v>
      </c>
      <c r="B1014" s="83">
        <v>20191</v>
      </c>
      <c r="C1014" s="85">
        <v>48620</v>
      </c>
      <c r="D1014" s="78" t="s">
        <v>953</v>
      </c>
      <c r="E1014" s="79" t="s">
        <v>1266</v>
      </c>
      <c r="F1014" s="33" t="s">
        <v>1206</v>
      </c>
      <c r="G1014" s="24" t="s">
        <v>90</v>
      </c>
      <c r="H1014" s="80">
        <f t="shared" si="49"/>
        <v>0.83799999999999997</v>
      </c>
      <c r="I1014" s="25">
        <f>ROUND(('NEW Reference'!B$6*List!$H1014)+'NEW Reference'!B$7,0)</f>
        <v>1157</v>
      </c>
      <c r="J1014" s="25">
        <f>ROUND(('NEW Reference'!C$6*List!$H1014)+'NEW Reference'!C$7,0)</f>
        <v>1725</v>
      </c>
      <c r="K1014" s="25">
        <f>ROUND(('NEW Reference'!D$6*List!$H1014)+'NEW Reference'!D$7,0)</f>
        <v>2067</v>
      </c>
      <c r="L1014" s="25">
        <f>ROUND(('NEW Reference'!E$6*List!$H1014)+'NEW Reference'!E$7,0)</f>
        <v>2555</v>
      </c>
      <c r="M1014" s="25">
        <f>ROUND(('NEW Reference'!F$6*List!$H1014)+'NEW Reference'!F$7,0)</f>
        <v>2662</v>
      </c>
      <c r="N1014" s="25">
        <f>ROUND(('NEW Reference'!G$6*List!$H1014)+'NEW Reference'!G$7,0)</f>
        <v>3014</v>
      </c>
      <c r="O1014" s="25">
        <f>ROUND(('NEW Reference'!H$6*List!$H1014)+'NEW Reference'!H$7,0)</f>
        <v>3129</v>
      </c>
      <c r="P1014" s="25">
        <f>ROUND(('NEW Reference'!I$6*List!$H1014)+'NEW Reference'!I$7,0)</f>
        <v>3252</v>
      </c>
      <c r="Q1014" s="25">
        <f>ROUND(('NEW Reference'!J$6*List!$H1014)+'NEW Reference'!J$7,0)</f>
        <v>3766</v>
      </c>
      <c r="R1014" s="25">
        <f>ROUND(('NEW Reference'!K$6*List!$H1014)+'NEW Reference'!K$7,0)</f>
        <v>3884</v>
      </c>
      <c r="S1014" s="25">
        <f>ROUND(('NEW Reference'!L$6*List!$H1014)+'NEW Reference'!L$7,0)</f>
        <v>4191</v>
      </c>
      <c r="T1014" s="25">
        <f>ROUND(('NEW Reference'!M$6*List!$H1014)+'NEW Reference'!M$7,0)</f>
        <v>5006</v>
      </c>
      <c r="U1014" s="25">
        <f>ROUND(('NEW Reference'!N$6*List!$H1014)+'NEW Reference'!N$7,0)</f>
        <v>20198</v>
      </c>
      <c r="V1014" s="26">
        <f>ROUND(('NEW Reference'!O$6*List!$H1014)+'NEW Reference'!O$7,0)</f>
        <v>751</v>
      </c>
      <c r="W1014" s="26">
        <f>ROUND(('NEW Reference'!P$6*List!$H1014)+'NEW Reference'!P$7,0)</f>
        <v>1058</v>
      </c>
      <c r="X1014" s="26">
        <f>ROUND(('NEW Reference'!Q$6*List!$H1014)+'NEW Reference'!Q$7,0)</f>
        <v>529</v>
      </c>
      <c r="Z1014" s="3" t="str">
        <f t="shared" si="51"/>
        <v>SUMNER, Kansas</v>
      </c>
      <c r="AA1014" s="79" t="s">
        <v>1266</v>
      </c>
      <c r="AB1014" s="28" t="s">
        <v>91</v>
      </c>
      <c r="AC1014" s="23" t="s">
        <v>1206</v>
      </c>
      <c r="AD1014" s="29"/>
      <c r="AE1014" s="20">
        <f t="shared" si="50"/>
        <v>0.83799999999999997</v>
      </c>
    </row>
    <row r="1015" spans="1:31">
      <c r="A1015" s="83">
        <v>17960</v>
      </c>
      <c r="B1015" s="83">
        <v>20193</v>
      </c>
      <c r="C1015" s="85">
        <v>99917</v>
      </c>
      <c r="D1015" s="78" t="s">
        <v>125</v>
      </c>
      <c r="E1015" s="79" t="s">
        <v>1010</v>
      </c>
      <c r="F1015" s="34" t="s">
        <v>1206</v>
      </c>
      <c r="G1015" s="24" t="s">
        <v>97</v>
      </c>
      <c r="H1015" s="80">
        <f t="shared" si="49"/>
        <v>0.81659999999999999</v>
      </c>
      <c r="I1015" s="25">
        <f>ROUND(('NEW Reference'!B$6*List!$H1015)+'NEW Reference'!B$7,0)</f>
        <v>1136</v>
      </c>
      <c r="J1015" s="25">
        <f>ROUND(('NEW Reference'!C$6*List!$H1015)+'NEW Reference'!C$7,0)</f>
        <v>1694</v>
      </c>
      <c r="K1015" s="25">
        <f>ROUND(('NEW Reference'!D$6*List!$H1015)+'NEW Reference'!D$7,0)</f>
        <v>2029</v>
      </c>
      <c r="L1015" s="25">
        <f>ROUND(('NEW Reference'!E$6*List!$H1015)+'NEW Reference'!E$7,0)</f>
        <v>2509</v>
      </c>
      <c r="M1015" s="25">
        <f>ROUND(('NEW Reference'!F$6*List!$H1015)+'NEW Reference'!F$7,0)</f>
        <v>2614</v>
      </c>
      <c r="N1015" s="25">
        <f>ROUND(('NEW Reference'!G$6*List!$H1015)+'NEW Reference'!G$7,0)</f>
        <v>2959</v>
      </c>
      <c r="O1015" s="25">
        <f>ROUND(('NEW Reference'!H$6*List!$H1015)+'NEW Reference'!H$7,0)</f>
        <v>3072</v>
      </c>
      <c r="P1015" s="25">
        <f>ROUND(('NEW Reference'!I$6*List!$H1015)+'NEW Reference'!I$7,0)</f>
        <v>3192</v>
      </c>
      <c r="Q1015" s="25">
        <f>ROUND(('NEW Reference'!J$6*List!$H1015)+'NEW Reference'!J$7,0)</f>
        <v>3697</v>
      </c>
      <c r="R1015" s="25">
        <f>ROUND(('NEW Reference'!K$6*List!$H1015)+'NEW Reference'!K$7,0)</f>
        <v>3813</v>
      </c>
      <c r="S1015" s="25">
        <f>ROUND(('NEW Reference'!L$6*List!$H1015)+'NEW Reference'!L$7,0)</f>
        <v>4115</v>
      </c>
      <c r="T1015" s="25">
        <f>ROUND(('NEW Reference'!M$6*List!$H1015)+'NEW Reference'!M$7,0)</f>
        <v>4915</v>
      </c>
      <c r="U1015" s="25">
        <f>ROUND(('NEW Reference'!N$6*List!$H1015)+'NEW Reference'!N$7,0)</f>
        <v>19830</v>
      </c>
      <c r="V1015" s="26">
        <f>ROUND(('NEW Reference'!O$6*List!$H1015)+'NEW Reference'!O$7,0)</f>
        <v>737</v>
      </c>
      <c r="W1015" s="26">
        <f>ROUND(('NEW Reference'!P$6*List!$H1015)+'NEW Reference'!P$7,0)</f>
        <v>1039</v>
      </c>
      <c r="X1015" s="26">
        <f>ROUND(('NEW Reference'!Q$6*List!$H1015)+'NEW Reference'!Q$7,0)</f>
        <v>519</v>
      </c>
      <c r="Z1015" s="3" t="str">
        <f t="shared" si="51"/>
        <v>THOMAS, Kansas</v>
      </c>
      <c r="AA1015" s="79" t="s">
        <v>1010</v>
      </c>
      <c r="AB1015" s="28" t="s">
        <v>91</v>
      </c>
      <c r="AC1015" s="30" t="s">
        <v>1206</v>
      </c>
      <c r="AD1015" s="31"/>
      <c r="AE1015" s="20">
        <f t="shared" si="50"/>
        <v>0.81659999999999999</v>
      </c>
    </row>
    <row r="1016" spans="1:31">
      <c r="A1016" s="83">
        <v>17970</v>
      </c>
      <c r="B1016" s="83">
        <v>20195</v>
      </c>
      <c r="C1016" s="85">
        <v>99917</v>
      </c>
      <c r="D1016" s="78" t="s">
        <v>125</v>
      </c>
      <c r="E1016" s="79" t="s">
        <v>1267</v>
      </c>
      <c r="F1016" s="34" t="s">
        <v>1206</v>
      </c>
      <c r="G1016" s="24" t="s">
        <v>97</v>
      </c>
      <c r="H1016" s="80">
        <f t="shared" si="49"/>
        <v>0.81659999999999999</v>
      </c>
      <c r="I1016" s="25">
        <f>ROUND(('NEW Reference'!B$6*List!$H1016)+'NEW Reference'!B$7,0)</f>
        <v>1136</v>
      </c>
      <c r="J1016" s="25">
        <f>ROUND(('NEW Reference'!C$6*List!$H1016)+'NEW Reference'!C$7,0)</f>
        <v>1694</v>
      </c>
      <c r="K1016" s="25">
        <f>ROUND(('NEW Reference'!D$6*List!$H1016)+'NEW Reference'!D$7,0)</f>
        <v>2029</v>
      </c>
      <c r="L1016" s="25">
        <f>ROUND(('NEW Reference'!E$6*List!$H1016)+'NEW Reference'!E$7,0)</f>
        <v>2509</v>
      </c>
      <c r="M1016" s="25">
        <f>ROUND(('NEW Reference'!F$6*List!$H1016)+'NEW Reference'!F$7,0)</f>
        <v>2614</v>
      </c>
      <c r="N1016" s="25">
        <f>ROUND(('NEW Reference'!G$6*List!$H1016)+'NEW Reference'!G$7,0)</f>
        <v>2959</v>
      </c>
      <c r="O1016" s="25">
        <f>ROUND(('NEW Reference'!H$6*List!$H1016)+'NEW Reference'!H$7,0)</f>
        <v>3072</v>
      </c>
      <c r="P1016" s="25">
        <f>ROUND(('NEW Reference'!I$6*List!$H1016)+'NEW Reference'!I$7,0)</f>
        <v>3192</v>
      </c>
      <c r="Q1016" s="25">
        <f>ROUND(('NEW Reference'!J$6*List!$H1016)+'NEW Reference'!J$7,0)</f>
        <v>3697</v>
      </c>
      <c r="R1016" s="25">
        <f>ROUND(('NEW Reference'!K$6*List!$H1016)+'NEW Reference'!K$7,0)</f>
        <v>3813</v>
      </c>
      <c r="S1016" s="25">
        <f>ROUND(('NEW Reference'!L$6*List!$H1016)+'NEW Reference'!L$7,0)</f>
        <v>4115</v>
      </c>
      <c r="T1016" s="25">
        <f>ROUND(('NEW Reference'!M$6*List!$H1016)+'NEW Reference'!M$7,0)</f>
        <v>4915</v>
      </c>
      <c r="U1016" s="25">
        <f>ROUND(('NEW Reference'!N$6*List!$H1016)+'NEW Reference'!N$7,0)</f>
        <v>19830</v>
      </c>
      <c r="V1016" s="26">
        <f>ROUND(('NEW Reference'!O$6*List!$H1016)+'NEW Reference'!O$7,0)</f>
        <v>737</v>
      </c>
      <c r="W1016" s="26">
        <f>ROUND(('NEW Reference'!P$6*List!$H1016)+'NEW Reference'!P$7,0)</f>
        <v>1039</v>
      </c>
      <c r="X1016" s="26">
        <f>ROUND(('NEW Reference'!Q$6*List!$H1016)+'NEW Reference'!Q$7,0)</f>
        <v>519</v>
      </c>
      <c r="Z1016" s="3" t="str">
        <f t="shared" si="51"/>
        <v>TREGO, Kansas</v>
      </c>
      <c r="AA1016" s="79" t="s">
        <v>1267</v>
      </c>
      <c r="AB1016" s="28" t="s">
        <v>91</v>
      </c>
      <c r="AC1016" s="30" t="s">
        <v>1206</v>
      </c>
      <c r="AD1016" s="31"/>
      <c r="AE1016" s="20">
        <f t="shared" si="50"/>
        <v>0.81659999999999999</v>
      </c>
    </row>
    <row r="1017" spans="1:31">
      <c r="A1017" s="83">
        <v>17980</v>
      </c>
      <c r="B1017" s="83">
        <v>20197</v>
      </c>
      <c r="C1017" s="85">
        <v>45820</v>
      </c>
      <c r="D1017" s="78" t="s">
        <v>911</v>
      </c>
      <c r="E1017" s="79" t="s">
        <v>1268</v>
      </c>
      <c r="F1017" s="33" t="s">
        <v>1206</v>
      </c>
      <c r="G1017" s="24" t="s">
        <v>90</v>
      </c>
      <c r="H1017" s="80">
        <f t="shared" si="49"/>
        <v>0.82269999999999999</v>
      </c>
      <c r="I1017" s="25">
        <f>ROUND(('NEW Reference'!B$6*List!$H1017)+'NEW Reference'!B$7,0)</f>
        <v>1142</v>
      </c>
      <c r="J1017" s="25">
        <f>ROUND(('NEW Reference'!C$6*List!$H1017)+'NEW Reference'!C$7,0)</f>
        <v>1702</v>
      </c>
      <c r="K1017" s="25">
        <f>ROUND(('NEW Reference'!D$6*List!$H1017)+'NEW Reference'!D$7,0)</f>
        <v>2040</v>
      </c>
      <c r="L1017" s="25">
        <f>ROUND(('NEW Reference'!E$6*List!$H1017)+'NEW Reference'!E$7,0)</f>
        <v>2522</v>
      </c>
      <c r="M1017" s="25">
        <f>ROUND(('NEW Reference'!F$6*List!$H1017)+'NEW Reference'!F$7,0)</f>
        <v>2628</v>
      </c>
      <c r="N1017" s="25">
        <f>ROUND(('NEW Reference'!G$6*List!$H1017)+'NEW Reference'!G$7,0)</f>
        <v>2974</v>
      </c>
      <c r="O1017" s="25">
        <f>ROUND(('NEW Reference'!H$6*List!$H1017)+'NEW Reference'!H$7,0)</f>
        <v>3088</v>
      </c>
      <c r="P1017" s="25">
        <f>ROUND(('NEW Reference'!I$6*List!$H1017)+'NEW Reference'!I$7,0)</f>
        <v>3209</v>
      </c>
      <c r="Q1017" s="25">
        <f>ROUND(('NEW Reference'!J$6*List!$H1017)+'NEW Reference'!J$7,0)</f>
        <v>3716</v>
      </c>
      <c r="R1017" s="25">
        <f>ROUND(('NEW Reference'!K$6*List!$H1017)+'NEW Reference'!K$7,0)</f>
        <v>3834</v>
      </c>
      <c r="S1017" s="25">
        <f>ROUND(('NEW Reference'!L$6*List!$H1017)+'NEW Reference'!L$7,0)</f>
        <v>4137</v>
      </c>
      <c r="T1017" s="25">
        <f>ROUND(('NEW Reference'!M$6*List!$H1017)+'NEW Reference'!M$7,0)</f>
        <v>4941</v>
      </c>
      <c r="U1017" s="25">
        <f>ROUND(('NEW Reference'!N$6*List!$H1017)+'NEW Reference'!N$7,0)</f>
        <v>19935</v>
      </c>
      <c r="V1017" s="26">
        <f>ROUND(('NEW Reference'!O$6*List!$H1017)+'NEW Reference'!O$7,0)</f>
        <v>741</v>
      </c>
      <c r="W1017" s="26">
        <f>ROUND(('NEW Reference'!P$6*List!$H1017)+'NEW Reference'!P$7,0)</f>
        <v>1044</v>
      </c>
      <c r="X1017" s="26">
        <f>ROUND(('NEW Reference'!Q$6*List!$H1017)+'NEW Reference'!Q$7,0)</f>
        <v>522</v>
      </c>
      <c r="Z1017" s="3" t="str">
        <f t="shared" si="51"/>
        <v>WABAUNSEE, Kansas</v>
      </c>
      <c r="AA1017" s="79" t="s">
        <v>1268</v>
      </c>
      <c r="AB1017" s="28" t="s">
        <v>91</v>
      </c>
      <c r="AC1017" s="30" t="s">
        <v>1206</v>
      </c>
      <c r="AD1017" s="31"/>
      <c r="AE1017" s="20">
        <f t="shared" si="50"/>
        <v>0.82269999999999999</v>
      </c>
    </row>
    <row r="1018" spans="1:31">
      <c r="A1018" s="83">
        <v>17981</v>
      </c>
      <c r="B1018" s="83">
        <v>20199</v>
      </c>
      <c r="C1018" s="85">
        <v>99917</v>
      </c>
      <c r="D1018" s="78" t="s">
        <v>125</v>
      </c>
      <c r="E1018" s="79" t="s">
        <v>1269</v>
      </c>
      <c r="F1018" s="34" t="s">
        <v>1206</v>
      </c>
      <c r="G1018" s="24" t="s">
        <v>97</v>
      </c>
      <c r="H1018" s="80">
        <f t="shared" si="49"/>
        <v>0.81659999999999999</v>
      </c>
      <c r="I1018" s="25">
        <f>ROUND(('NEW Reference'!B$6*List!$H1018)+'NEW Reference'!B$7,0)</f>
        <v>1136</v>
      </c>
      <c r="J1018" s="25">
        <f>ROUND(('NEW Reference'!C$6*List!$H1018)+'NEW Reference'!C$7,0)</f>
        <v>1694</v>
      </c>
      <c r="K1018" s="25">
        <f>ROUND(('NEW Reference'!D$6*List!$H1018)+'NEW Reference'!D$7,0)</f>
        <v>2029</v>
      </c>
      <c r="L1018" s="25">
        <f>ROUND(('NEW Reference'!E$6*List!$H1018)+'NEW Reference'!E$7,0)</f>
        <v>2509</v>
      </c>
      <c r="M1018" s="25">
        <f>ROUND(('NEW Reference'!F$6*List!$H1018)+'NEW Reference'!F$7,0)</f>
        <v>2614</v>
      </c>
      <c r="N1018" s="25">
        <f>ROUND(('NEW Reference'!G$6*List!$H1018)+'NEW Reference'!G$7,0)</f>
        <v>2959</v>
      </c>
      <c r="O1018" s="25">
        <f>ROUND(('NEW Reference'!H$6*List!$H1018)+'NEW Reference'!H$7,0)</f>
        <v>3072</v>
      </c>
      <c r="P1018" s="25">
        <f>ROUND(('NEW Reference'!I$6*List!$H1018)+'NEW Reference'!I$7,0)</f>
        <v>3192</v>
      </c>
      <c r="Q1018" s="25">
        <f>ROUND(('NEW Reference'!J$6*List!$H1018)+'NEW Reference'!J$7,0)</f>
        <v>3697</v>
      </c>
      <c r="R1018" s="25">
        <f>ROUND(('NEW Reference'!K$6*List!$H1018)+'NEW Reference'!K$7,0)</f>
        <v>3813</v>
      </c>
      <c r="S1018" s="25">
        <f>ROUND(('NEW Reference'!L$6*List!$H1018)+'NEW Reference'!L$7,0)</f>
        <v>4115</v>
      </c>
      <c r="T1018" s="25">
        <f>ROUND(('NEW Reference'!M$6*List!$H1018)+'NEW Reference'!M$7,0)</f>
        <v>4915</v>
      </c>
      <c r="U1018" s="25">
        <f>ROUND(('NEW Reference'!N$6*List!$H1018)+'NEW Reference'!N$7,0)</f>
        <v>19830</v>
      </c>
      <c r="V1018" s="26">
        <f>ROUND(('NEW Reference'!O$6*List!$H1018)+'NEW Reference'!O$7,0)</f>
        <v>737</v>
      </c>
      <c r="W1018" s="26">
        <f>ROUND(('NEW Reference'!P$6*List!$H1018)+'NEW Reference'!P$7,0)</f>
        <v>1039</v>
      </c>
      <c r="X1018" s="26">
        <f>ROUND(('NEW Reference'!Q$6*List!$H1018)+'NEW Reference'!Q$7,0)</f>
        <v>519</v>
      </c>
      <c r="Z1018" s="3" t="str">
        <f t="shared" si="51"/>
        <v>WALLACE, Kansas</v>
      </c>
      <c r="AA1018" s="79" t="s">
        <v>1269</v>
      </c>
      <c r="AB1018" s="28" t="s">
        <v>91</v>
      </c>
      <c r="AC1018" s="30" t="s">
        <v>1206</v>
      </c>
      <c r="AD1018" s="31"/>
      <c r="AE1018" s="20">
        <f t="shared" si="50"/>
        <v>0.81659999999999999</v>
      </c>
    </row>
    <row r="1019" spans="1:31">
      <c r="A1019" s="83">
        <v>17982</v>
      </c>
      <c r="B1019" s="83">
        <v>20201</v>
      </c>
      <c r="C1019" s="85">
        <v>99917</v>
      </c>
      <c r="D1019" s="78" t="s">
        <v>125</v>
      </c>
      <c r="E1019" s="79" t="s">
        <v>194</v>
      </c>
      <c r="F1019" s="34" t="s">
        <v>1206</v>
      </c>
      <c r="G1019" s="24" t="s">
        <v>97</v>
      </c>
      <c r="H1019" s="80">
        <f t="shared" si="49"/>
        <v>0.81659999999999999</v>
      </c>
      <c r="I1019" s="25">
        <f>ROUND(('NEW Reference'!B$6*List!$H1019)+'NEW Reference'!B$7,0)</f>
        <v>1136</v>
      </c>
      <c r="J1019" s="25">
        <f>ROUND(('NEW Reference'!C$6*List!$H1019)+'NEW Reference'!C$7,0)</f>
        <v>1694</v>
      </c>
      <c r="K1019" s="25">
        <f>ROUND(('NEW Reference'!D$6*List!$H1019)+'NEW Reference'!D$7,0)</f>
        <v>2029</v>
      </c>
      <c r="L1019" s="25">
        <f>ROUND(('NEW Reference'!E$6*List!$H1019)+'NEW Reference'!E$7,0)</f>
        <v>2509</v>
      </c>
      <c r="M1019" s="25">
        <f>ROUND(('NEW Reference'!F$6*List!$H1019)+'NEW Reference'!F$7,0)</f>
        <v>2614</v>
      </c>
      <c r="N1019" s="25">
        <f>ROUND(('NEW Reference'!G$6*List!$H1019)+'NEW Reference'!G$7,0)</f>
        <v>2959</v>
      </c>
      <c r="O1019" s="25">
        <f>ROUND(('NEW Reference'!H$6*List!$H1019)+'NEW Reference'!H$7,0)</f>
        <v>3072</v>
      </c>
      <c r="P1019" s="25">
        <f>ROUND(('NEW Reference'!I$6*List!$H1019)+'NEW Reference'!I$7,0)</f>
        <v>3192</v>
      </c>
      <c r="Q1019" s="25">
        <f>ROUND(('NEW Reference'!J$6*List!$H1019)+'NEW Reference'!J$7,0)</f>
        <v>3697</v>
      </c>
      <c r="R1019" s="25">
        <f>ROUND(('NEW Reference'!K$6*List!$H1019)+'NEW Reference'!K$7,0)</f>
        <v>3813</v>
      </c>
      <c r="S1019" s="25">
        <f>ROUND(('NEW Reference'!L$6*List!$H1019)+'NEW Reference'!L$7,0)</f>
        <v>4115</v>
      </c>
      <c r="T1019" s="25">
        <f>ROUND(('NEW Reference'!M$6*List!$H1019)+'NEW Reference'!M$7,0)</f>
        <v>4915</v>
      </c>
      <c r="U1019" s="25">
        <f>ROUND(('NEW Reference'!N$6*List!$H1019)+'NEW Reference'!N$7,0)</f>
        <v>19830</v>
      </c>
      <c r="V1019" s="26">
        <f>ROUND(('NEW Reference'!O$6*List!$H1019)+'NEW Reference'!O$7,0)</f>
        <v>737</v>
      </c>
      <c r="W1019" s="26">
        <f>ROUND(('NEW Reference'!P$6*List!$H1019)+'NEW Reference'!P$7,0)</f>
        <v>1039</v>
      </c>
      <c r="X1019" s="26">
        <f>ROUND(('NEW Reference'!Q$6*List!$H1019)+'NEW Reference'!Q$7,0)</f>
        <v>519</v>
      </c>
      <c r="Z1019" s="3" t="str">
        <f t="shared" si="51"/>
        <v>WASHINGTON, Kansas</v>
      </c>
      <c r="AA1019" s="79" t="s">
        <v>194</v>
      </c>
      <c r="AB1019" s="28" t="s">
        <v>91</v>
      </c>
      <c r="AC1019" s="30" t="s">
        <v>1206</v>
      </c>
      <c r="AD1019" s="31"/>
      <c r="AE1019" s="20">
        <f t="shared" si="50"/>
        <v>0.81659999999999999</v>
      </c>
    </row>
    <row r="1020" spans="1:31">
      <c r="A1020" s="83">
        <v>17983</v>
      </c>
      <c r="B1020" s="83">
        <v>20203</v>
      </c>
      <c r="C1020" s="85">
        <v>99917</v>
      </c>
      <c r="D1020" s="78" t="s">
        <v>125</v>
      </c>
      <c r="E1020" s="79" t="s">
        <v>1270</v>
      </c>
      <c r="F1020" s="34" t="s">
        <v>1206</v>
      </c>
      <c r="G1020" s="24" t="s">
        <v>97</v>
      </c>
      <c r="H1020" s="80">
        <f t="shared" si="49"/>
        <v>0.81659999999999999</v>
      </c>
      <c r="I1020" s="25">
        <f>ROUND(('NEW Reference'!B$6*List!$H1020)+'NEW Reference'!B$7,0)</f>
        <v>1136</v>
      </c>
      <c r="J1020" s="25">
        <f>ROUND(('NEW Reference'!C$6*List!$H1020)+'NEW Reference'!C$7,0)</f>
        <v>1694</v>
      </c>
      <c r="K1020" s="25">
        <f>ROUND(('NEW Reference'!D$6*List!$H1020)+'NEW Reference'!D$7,0)</f>
        <v>2029</v>
      </c>
      <c r="L1020" s="25">
        <f>ROUND(('NEW Reference'!E$6*List!$H1020)+'NEW Reference'!E$7,0)</f>
        <v>2509</v>
      </c>
      <c r="M1020" s="25">
        <f>ROUND(('NEW Reference'!F$6*List!$H1020)+'NEW Reference'!F$7,0)</f>
        <v>2614</v>
      </c>
      <c r="N1020" s="25">
        <f>ROUND(('NEW Reference'!G$6*List!$H1020)+'NEW Reference'!G$7,0)</f>
        <v>2959</v>
      </c>
      <c r="O1020" s="25">
        <f>ROUND(('NEW Reference'!H$6*List!$H1020)+'NEW Reference'!H$7,0)</f>
        <v>3072</v>
      </c>
      <c r="P1020" s="25">
        <f>ROUND(('NEW Reference'!I$6*List!$H1020)+'NEW Reference'!I$7,0)</f>
        <v>3192</v>
      </c>
      <c r="Q1020" s="25">
        <f>ROUND(('NEW Reference'!J$6*List!$H1020)+'NEW Reference'!J$7,0)</f>
        <v>3697</v>
      </c>
      <c r="R1020" s="25">
        <f>ROUND(('NEW Reference'!K$6*List!$H1020)+'NEW Reference'!K$7,0)</f>
        <v>3813</v>
      </c>
      <c r="S1020" s="25">
        <f>ROUND(('NEW Reference'!L$6*List!$H1020)+'NEW Reference'!L$7,0)</f>
        <v>4115</v>
      </c>
      <c r="T1020" s="25">
        <f>ROUND(('NEW Reference'!M$6*List!$H1020)+'NEW Reference'!M$7,0)</f>
        <v>4915</v>
      </c>
      <c r="U1020" s="25">
        <f>ROUND(('NEW Reference'!N$6*List!$H1020)+'NEW Reference'!N$7,0)</f>
        <v>19830</v>
      </c>
      <c r="V1020" s="26">
        <f>ROUND(('NEW Reference'!O$6*List!$H1020)+'NEW Reference'!O$7,0)</f>
        <v>737</v>
      </c>
      <c r="W1020" s="26">
        <f>ROUND(('NEW Reference'!P$6*List!$H1020)+'NEW Reference'!P$7,0)</f>
        <v>1039</v>
      </c>
      <c r="X1020" s="26">
        <f>ROUND(('NEW Reference'!Q$6*List!$H1020)+'NEW Reference'!Q$7,0)</f>
        <v>519</v>
      </c>
      <c r="Z1020" s="3" t="str">
        <f t="shared" si="51"/>
        <v>WICHITA, Kansas</v>
      </c>
      <c r="AA1020" s="79" t="s">
        <v>1270</v>
      </c>
      <c r="AB1020" s="28" t="s">
        <v>91</v>
      </c>
      <c r="AC1020" s="30" t="s">
        <v>1206</v>
      </c>
      <c r="AD1020" s="31"/>
      <c r="AE1020" s="20">
        <f t="shared" si="50"/>
        <v>0.81659999999999999</v>
      </c>
    </row>
    <row r="1021" spans="1:31">
      <c r="A1021" s="83">
        <v>17984</v>
      </c>
      <c r="B1021" s="83">
        <v>20205</v>
      </c>
      <c r="C1021" s="85">
        <v>99917</v>
      </c>
      <c r="D1021" s="78" t="s">
        <v>125</v>
      </c>
      <c r="E1021" s="79" t="s">
        <v>1271</v>
      </c>
      <c r="F1021" s="34" t="s">
        <v>1206</v>
      </c>
      <c r="G1021" s="24" t="s">
        <v>97</v>
      </c>
      <c r="H1021" s="80">
        <f t="shared" si="49"/>
        <v>0.81659999999999999</v>
      </c>
      <c r="I1021" s="25">
        <f>ROUND(('NEW Reference'!B$6*List!$H1021)+'NEW Reference'!B$7,0)</f>
        <v>1136</v>
      </c>
      <c r="J1021" s="25">
        <f>ROUND(('NEW Reference'!C$6*List!$H1021)+'NEW Reference'!C$7,0)</f>
        <v>1694</v>
      </c>
      <c r="K1021" s="25">
        <f>ROUND(('NEW Reference'!D$6*List!$H1021)+'NEW Reference'!D$7,0)</f>
        <v>2029</v>
      </c>
      <c r="L1021" s="25">
        <f>ROUND(('NEW Reference'!E$6*List!$H1021)+'NEW Reference'!E$7,0)</f>
        <v>2509</v>
      </c>
      <c r="M1021" s="25">
        <f>ROUND(('NEW Reference'!F$6*List!$H1021)+'NEW Reference'!F$7,0)</f>
        <v>2614</v>
      </c>
      <c r="N1021" s="25">
        <f>ROUND(('NEW Reference'!G$6*List!$H1021)+'NEW Reference'!G$7,0)</f>
        <v>2959</v>
      </c>
      <c r="O1021" s="25">
        <f>ROUND(('NEW Reference'!H$6*List!$H1021)+'NEW Reference'!H$7,0)</f>
        <v>3072</v>
      </c>
      <c r="P1021" s="25">
        <f>ROUND(('NEW Reference'!I$6*List!$H1021)+'NEW Reference'!I$7,0)</f>
        <v>3192</v>
      </c>
      <c r="Q1021" s="25">
        <f>ROUND(('NEW Reference'!J$6*List!$H1021)+'NEW Reference'!J$7,0)</f>
        <v>3697</v>
      </c>
      <c r="R1021" s="25">
        <f>ROUND(('NEW Reference'!K$6*List!$H1021)+'NEW Reference'!K$7,0)</f>
        <v>3813</v>
      </c>
      <c r="S1021" s="25">
        <f>ROUND(('NEW Reference'!L$6*List!$H1021)+'NEW Reference'!L$7,0)</f>
        <v>4115</v>
      </c>
      <c r="T1021" s="25">
        <f>ROUND(('NEW Reference'!M$6*List!$H1021)+'NEW Reference'!M$7,0)</f>
        <v>4915</v>
      </c>
      <c r="U1021" s="25">
        <f>ROUND(('NEW Reference'!N$6*List!$H1021)+'NEW Reference'!N$7,0)</f>
        <v>19830</v>
      </c>
      <c r="V1021" s="26">
        <f>ROUND(('NEW Reference'!O$6*List!$H1021)+'NEW Reference'!O$7,0)</f>
        <v>737</v>
      </c>
      <c r="W1021" s="26">
        <f>ROUND(('NEW Reference'!P$6*List!$H1021)+'NEW Reference'!P$7,0)</f>
        <v>1039</v>
      </c>
      <c r="X1021" s="26">
        <f>ROUND(('NEW Reference'!Q$6*List!$H1021)+'NEW Reference'!Q$7,0)</f>
        <v>519</v>
      </c>
      <c r="Z1021" s="3" t="str">
        <f t="shared" si="51"/>
        <v>WILSON, Kansas</v>
      </c>
      <c r="AA1021" s="79" t="s">
        <v>1271</v>
      </c>
      <c r="AB1021" s="28" t="s">
        <v>91</v>
      </c>
      <c r="AC1021" s="23" t="s">
        <v>1206</v>
      </c>
      <c r="AD1021" s="29"/>
      <c r="AE1021" s="20">
        <f t="shared" si="50"/>
        <v>0.81659999999999999</v>
      </c>
    </row>
    <row r="1022" spans="1:31">
      <c r="A1022" s="83">
        <v>17985</v>
      </c>
      <c r="B1022" s="83">
        <v>20207</v>
      </c>
      <c r="C1022" s="85">
        <v>99917</v>
      </c>
      <c r="D1022" s="78" t="s">
        <v>125</v>
      </c>
      <c r="E1022" s="79" t="s">
        <v>1272</v>
      </c>
      <c r="F1022" s="34" t="s">
        <v>1206</v>
      </c>
      <c r="G1022" s="24" t="s">
        <v>97</v>
      </c>
      <c r="H1022" s="80">
        <f t="shared" si="49"/>
        <v>0.81659999999999999</v>
      </c>
      <c r="I1022" s="25">
        <f>ROUND(('NEW Reference'!B$6*List!$H1022)+'NEW Reference'!B$7,0)</f>
        <v>1136</v>
      </c>
      <c r="J1022" s="25">
        <f>ROUND(('NEW Reference'!C$6*List!$H1022)+'NEW Reference'!C$7,0)</f>
        <v>1694</v>
      </c>
      <c r="K1022" s="25">
        <f>ROUND(('NEW Reference'!D$6*List!$H1022)+'NEW Reference'!D$7,0)</f>
        <v>2029</v>
      </c>
      <c r="L1022" s="25">
        <f>ROUND(('NEW Reference'!E$6*List!$H1022)+'NEW Reference'!E$7,0)</f>
        <v>2509</v>
      </c>
      <c r="M1022" s="25">
        <f>ROUND(('NEW Reference'!F$6*List!$H1022)+'NEW Reference'!F$7,0)</f>
        <v>2614</v>
      </c>
      <c r="N1022" s="25">
        <f>ROUND(('NEW Reference'!G$6*List!$H1022)+'NEW Reference'!G$7,0)</f>
        <v>2959</v>
      </c>
      <c r="O1022" s="25">
        <f>ROUND(('NEW Reference'!H$6*List!$H1022)+'NEW Reference'!H$7,0)</f>
        <v>3072</v>
      </c>
      <c r="P1022" s="25">
        <f>ROUND(('NEW Reference'!I$6*List!$H1022)+'NEW Reference'!I$7,0)</f>
        <v>3192</v>
      </c>
      <c r="Q1022" s="25">
        <f>ROUND(('NEW Reference'!J$6*List!$H1022)+'NEW Reference'!J$7,0)</f>
        <v>3697</v>
      </c>
      <c r="R1022" s="25">
        <f>ROUND(('NEW Reference'!K$6*List!$H1022)+'NEW Reference'!K$7,0)</f>
        <v>3813</v>
      </c>
      <c r="S1022" s="25">
        <f>ROUND(('NEW Reference'!L$6*List!$H1022)+'NEW Reference'!L$7,0)</f>
        <v>4115</v>
      </c>
      <c r="T1022" s="25">
        <f>ROUND(('NEW Reference'!M$6*List!$H1022)+'NEW Reference'!M$7,0)</f>
        <v>4915</v>
      </c>
      <c r="U1022" s="25">
        <f>ROUND(('NEW Reference'!N$6*List!$H1022)+'NEW Reference'!N$7,0)</f>
        <v>19830</v>
      </c>
      <c r="V1022" s="26">
        <f>ROUND(('NEW Reference'!O$6*List!$H1022)+'NEW Reference'!O$7,0)</f>
        <v>737</v>
      </c>
      <c r="W1022" s="26">
        <f>ROUND(('NEW Reference'!P$6*List!$H1022)+'NEW Reference'!P$7,0)</f>
        <v>1039</v>
      </c>
      <c r="X1022" s="26">
        <f>ROUND(('NEW Reference'!Q$6*List!$H1022)+'NEW Reference'!Q$7,0)</f>
        <v>519</v>
      </c>
      <c r="Z1022" s="3" t="str">
        <f t="shared" si="51"/>
        <v>WOODSON, Kansas</v>
      </c>
      <c r="AA1022" s="79" t="s">
        <v>1272</v>
      </c>
      <c r="AB1022" s="28" t="s">
        <v>91</v>
      </c>
      <c r="AC1022" s="30" t="s">
        <v>1206</v>
      </c>
      <c r="AD1022" s="31"/>
      <c r="AE1022" s="20">
        <f t="shared" si="50"/>
        <v>0.81659999999999999</v>
      </c>
    </row>
    <row r="1023" spans="1:31">
      <c r="A1023" s="83">
        <v>17986</v>
      </c>
      <c r="B1023" s="83">
        <v>20209</v>
      </c>
      <c r="C1023" s="85">
        <v>28140</v>
      </c>
      <c r="D1023" s="78" t="s">
        <v>584</v>
      </c>
      <c r="E1023" s="79" t="s">
        <v>1273</v>
      </c>
      <c r="F1023" s="33" t="s">
        <v>1206</v>
      </c>
      <c r="G1023" s="24" t="s">
        <v>90</v>
      </c>
      <c r="H1023" s="80">
        <f t="shared" si="49"/>
        <v>0.90800000000000003</v>
      </c>
      <c r="I1023" s="25">
        <f>ROUND(('NEW Reference'!B$6*List!$H1023)+'NEW Reference'!B$7,0)</f>
        <v>1226</v>
      </c>
      <c r="J1023" s="25">
        <f>ROUND(('NEW Reference'!C$6*List!$H1023)+'NEW Reference'!C$7,0)</f>
        <v>1828</v>
      </c>
      <c r="K1023" s="25">
        <f>ROUND(('NEW Reference'!D$6*List!$H1023)+'NEW Reference'!D$7,0)</f>
        <v>2190</v>
      </c>
      <c r="L1023" s="25">
        <f>ROUND(('NEW Reference'!E$6*List!$H1023)+'NEW Reference'!E$7,0)</f>
        <v>2708</v>
      </c>
      <c r="M1023" s="25">
        <f>ROUND(('NEW Reference'!F$6*List!$H1023)+'NEW Reference'!F$7,0)</f>
        <v>2821</v>
      </c>
      <c r="N1023" s="25">
        <f>ROUND(('NEW Reference'!G$6*List!$H1023)+'NEW Reference'!G$7,0)</f>
        <v>3194</v>
      </c>
      <c r="O1023" s="25">
        <f>ROUND(('NEW Reference'!H$6*List!$H1023)+'NEW Reference'!H$7,0)</f>
        <v>3316</v>
      </c>
      <c r="P1023" s="25">
        <f>ROUND(('NEW Reference'!I$6*List!$H1023)+'NEW Reference'!I$7,0)</f>
        <v>3446</v>
      </c>
      <c r="Q1023" s="25">
        <f>ROUND(('NEW Reference'!J$6*List!$H1023)+'NEW Reference'!J$7,0)</f>
        <v>3990</v>
      </c>
      <c r="R1023" s="25">
        <f>ROUND(('NEW Reference'!K$6*List!$H1023)+'NEW Reference'!K$7,0)</f>
        <v>4116</v>
      </c>
      <c r="S1023" s="25">
        <f>ROUND(('NEW Reference'!L$6*List!$H1023)+'NEW Reference'!L$7,0)</f>
        <v>4442</v>
      </c>
      <c r="T1023" s="25">
        <f>ROUND(('NEW Reference'!M$6*List!$H1023)+'NEW Reference'!M$7,0)</f>
        <v>5305</v>
      </c>
      <c r="U1023" s="25">
        <f>ROUND(('NEW Reference'!N$6*List!$H1023)+'NEW Reference'!N$7,0)</f>
        <v>21404</v>
      </c>
      <c r="V1023" s="26">
        <f>ROUND(('NEW Reference'!O$6*List!$H1023)+'NEW Reference'!O$7,0)</f>
        <v>796</v>
      </c>
      <c r="W1023" s="26">
        <f>ROUND(('NEW Reference'!P$6*List!$H1023)+'NEW Reference'!P$7,0)</f>
        <v>1121</v>
      </c>
      <c r="X1023" s="26">
        <f>ROUND(('NEW Reference'!Q$6*List!$H1023)+'NEW Reference'!Q$7,0)</f>
        <v>561</v>
      </c>
      <c r="Z1023" s="3" t="str">
        <f t="shared" si="51"/>
        <v>WYANDOTTE, Kansas</v>
      </c>
      <c r="AA1023" s="79" t="s">
        <v>1273</v>
      </c>
      <c r="AB1023" s="28" t="s">
        <v>91</v>
      </c>
      <c r="AC1023" s="30" t="s">
        <v>1206</v>
      </c>
      <c r="AD1023" s="31"/>
      <c r="AE1023" s="20">
        <f t="shared" si="50"/>
        <v>0.90800000000000003</v>
      </c>
    </row>
    <row r="1024" spans="1:31">
      <c r="A1024" s="83">
        <v>17999</v>
      </c>
      <c r="B1024" s="83">
        <v>20990</v>
      </c>
      <c r="C1024" s="85">
        <v>99917</v>
      </c>
      <c r="D1024" s="78" t="s">
        <v>125</v>
      </c>
      <c r="E1024" s="79" t="s">
        <v>236</v>
      </c>
      <c r="F1024" s="33" t="s">
        <v>1206</v>
      </c>
      <c r="G1024" s="24" t="s">
        <v>97</v>
      </c>
      <c r="H1024" s="80">
        <f t="shared" si="49"/>
        <v>0.81659999999999999</v>
      </c>
      <c r="I1024" s="25">
        <f>ROUND(('NEW Reference'!B$6*List!$H1024)+'NEW Reference'!B$7,0)</f>
        <v>1136</v>
      </c>
      <c r="J1024" s="25">
        <f>ROUND(('NEW Reference'!C$6*List!$H1024)+'NEW Reference'!C$7,0)</f>
        <v>1694</v>
      </c>
      <c r="K1024" s="25">
        <f>ROUND(('NEW Reference'!D$6*List!$H1024)+'NEW Reference'!D$7,0)</f>
        <v>2029</v>
      </c>
      <c r="L1024" s="25">
        <f>ROUND(('NEW Reference'!E$6*List!$H1024)+'NEW Reference'!E$7,0)</f>
        <v>2509</v>
      </c>
      <c r="M1024" s="25">
        <f>ROUND(('NEW Reference'!F$6*List!$H1024)+'NEW Reference'!F$7,0)</f>
        <v>2614</v>
      </c>
      <c r="N1024" s="25">
        <f>ROUND(('NEW Reference'!G$6*List!$H1024)+'NEW Reference'!G$7,0)</f>
        <v>2959</v>
      </c>
      <c r="O1024" s="25">
        <f>ROUND(('NEW Reference'!H$6*List!$H1024)+'NEW Reference'!H$7,0)</f>
        <v>3072</v>
      </c>
      <c r="P1024" s="25">
        <f>ROUND(('NEW Reference'!I$6*List!$H1024)+'NEW Reference'!I$7,0)</f>
        <v>3192</v>
      </c>
      <c r="Q1024" s="25">
        <f>ROUND(('NEW Reference'!J$6*List!$H1024)+'NEW Reference'!J$7,0)</f>
        <v>3697</v>
      </c>
      <c r="R1024" s="25">
        <f>ROUND(('NEW Reference'!K$6*List!$H1024)+'NEW Reference'!K$7,0)</f>
        <v>3813</v>
      </c>
      <c r="S1024" s="25">
        <f>ROUND(('NEW Reference'!L$6*List!$H1024)+'NEW Reference'!L$7,0)</f>
        <v>4115</v>
      </c>
      <c r="T1024" s="25">
        <f>ROUND(('NEW Reference'!M$6*List!$H1024)+'NEW Reference'!M$7,0)</f>
        <v>4915</v>
      </c>
      <c r="U1024" s="25">
        <f>ROUND(('NEW Reference'!N$6*List!$H1024)+'NEW Reference'!N$7,0)</f>
        <v>19830</v>
      </c>
      <c r="V1024" s="26">
        <f>ROUND(('NEW Reference'!O$6*List!$H1024)+'NEW Reference'!O$7,0)</f>
        <v>737</v>
      </c>
      <c r="W1024" s="26">
        <f>ROUND(('NEW Reference'!P$6*List!$H1024)+'NEW Reference'!P$7,0)</f>
        <v>1039</v>
      </c>
      <c r="X1024" s="26">
        <f>ROUND(('NEW Reference'!Q$6*List!$H1024)+'NEW Reference'!Q$7,0)</f>
        <v>519</v>
      </c>
      <c r="Z1024" s="3" t="str">
        <f t="shared" si="51"/>
        <v>STATEWIDE, Kansas</v>
      </c>
      <c r="AA1024" s="79" t="s">
        <v>236</v>
      </c>
      <c r="AB1024" s="28" t="s">
        <v>91</v>
      </c>
      <c r="AC1024" s="23" t="s">
        <v>1206</v>
      </c>
      <c r="AD1024" s="29"/>
      <c r="AE1024" s="20">
        <f t="shared" si="50"/>
        <v>0.81659999999999999</v>
      </c>
    </row>
    <row r="1025" spans="1:31">
      <c r="A1025" s="83">
        <v>18000</v>
      </c>
      <c r="B1025" s="83">
        <v>21001</v>
      </c>
      <c r="C1025" s="85">
        <v>99918</v>
      </c>
      <c r="D1025" s="78" t="s">
        <v>128</v>
      </c>
      <c r="E1025" s="79" t="s">
        <v>1161</v>
      </c>
      <c r="F1025" s="34" t="s">
        <v>1274</v>
      </c>
      <c r="G1025" s="24" t="s">
        <v>97</v>
      </c>
      <c r="H1025" s="80">
        <f t="shared" si="49"/>
        <v>0.81320000000000003</v>
      </c>
      <c r="I1025" s="25">
        <f>ROUND(('NEW Reference'!B$6*List!$H1025)+'NEW Reference'!B$7,0)</f>
        <v>1132</v>
      </c>
      <c r="J1025" s="25">
        <f>ROUND(('NEW Reference'!C$6*List!$H1025)+'NEW Reference'!C$7,0)</f>
        <v>1689</v>
      </c>
      <c r="K1025" s="25">
        <f>ROUND(('NEW Reference'!D$6*List!$H1025)+'NEW Reference'!D$7,0)</f>
        <v>2023</v>
      </c>
      <c r="L1025" s="25">
        <f>ROUND(('NEW Reference'!E$6*List!$H1025)+'NEW Reference'!E$7,0)</f>
        <v>2501</v>
      </c>
      <c r="M1025" s="25">
        <f>ROUND(('NEW Reference'!F$6*List!$H1025)+'NEW Reference'!F$7,0)</f>
        <v>2606</v>
      </c>
      <c r="N1025" s="25">
        <f>ROUND(('NEW Reference'!G$6*List!$H1025)+'NEW Reference'!G$7,0)</f>
        <v>2950</v>
      </c>
      <c r="O1025" s="25">
        <f>ROUND(('NEW Reference'!H$6*List!$H1025)+'NEW Reference'!H$7,0)</f>
        <v>3063</v>
      </c>
      <c r="P1025" s="25">
        <f>ROUND(('NEW Reference'!I$6*List!$H1025)+'NEW Reference'!I$7,0)</f>
        <v>3183</v>
      </c>
      <c r="Q1025" s="25">
        <f>ROUND(('NEW Reference'!J$6*List!$H1025)+'NEW Reference'!J$7,0)</f>
        <v>3686</v>
      </c>
      <c r="R1025" s="25">
        <f>ROUND(('NEW Reference'!K$6*List!$H1025)+'NEW Reference'!K$7,0)</f>
        <v>3802</v>
      </c>
      <c r="S1025" s="25">
        <f>ROUND(('NEW Reference'!L$6*List!$H1025)+'NEW Reference'!L$7,0)</f>
        <v>4103</v>
      </c>
      <c r="T1025" s="25">
        <f>ROUND(('NEW Reference'!M$6*List!$H1025)+'NEW Reference'!M$7,0)</f>
        <v>4900</v>
      </c>
      <c r="U1025" s="25">
        <f>ROUND(('NEW Reference'!N$6*List!$H1025)+'NEW Reference'!N$7,0)</f>
        <v>19771</v>
      </c>
      <c r="V1025" s="26">
        <f>ROUND(('NEW Reference'!O$6*List!$H1025)+'NEW Reference'!O$7,0)</f>
        <v>735</v>
      </c>
      <c r="W1025" s="26">
        <f>ROUND(('NEW Reference'!P$6*List!$H1025)+'NEW Reference'!P$7,0)</f>
        <v>1036</v>
      </c>
      <c r="X1025" s="26">
        <f>ROUND(('NEW Reference'!Q$6*List!$H1025)+'NEW Reference'!Q$7,0)</f>
        <v>518</v>
      </c>
      <c r="Z1025" s="3" t="str">
        <f t="shared" si="51"/>
        <v>ADAIR, Kentucky</v>
      </c>
      <c r="AA1025" s="79" t="s">
        <v>1161</v>
      </c>
      <c r="AB1025" s="28" t="s">
        <v>91</v>
      </c>
      <c r="AC1025" s="30" t="s">
        <v>1274</v>
      </c>
      <c r="AD1025" s="31"/>
      <c r="AE1025" s="20">
        <f t="shared" si="50"/>
        <v>0.81320000000000003</v>
      </c>
    </row>
    <row r="1026" spans="1:31">
      <c r="A1026" s="83">
        <v>18010</v>
      </c>
      <c r="B1026" s="83">
        <v>21003</v>
      </c>
      <c r="C1026" s="85">
        <v>14540</v>
      </c>
      <c r="D1026" s="78" t="s">
        <v>300</v>
      </c>
      <c r="E1026" s="79" t="s">
        <v>1122</v>
      </c>
      <c r="F1026" s="33" t="s">
        <v>1274</v>
      </c>
      <c r="G1026" s="24" t="s">
        <v>90</v>
      </c>
      <c r="H1026" s="80">
        <f t="shared" si="49"/>
        <v>0.8712000000000002</v>
      </c>
      <c r="I1026" s="25">
        <f>ROUND(('NEW Reference'!B$6*List!$H1026)+'NEW Reference'!B$7,0)</f>
        <v>1190</v>
      </c>
      <c r="J1026" s="25">
        <f>ROUND(('NEW Reference'!C$6*List!$H1026)+'NEW Reference'!C$7,0)</f>
        <v>1774</v>
      </c>
      <c r="K1026" s="25">
        <f>ROUND(('NEW Reference'!D$6*List!$H1026)+'NEW Reference'!D$7,0)</f>
        <v>2125</v>
      </c>
      <c r="L1026" s="25">
        <f>ROUND(('NEW Reference'!E$6*List!$H1026)+'NEW Reference'!E$7,0)</f>
        <v>2628</v>
      </c>
      <c r="M1026" s="25">
        <f>ROUND(('NEW Reference'!F$6*List!$H1026)+'NEW Reference'!F$7,0)</f>
        <v>2738</v>
      </c>
      <c r="N1026" s="25">
        <f>ROUND(('NEW Reference'!G$6*List!$H1026)+'NEW Reference'!G$7,0)</f>
        <v>3099</v>
      </c>
      <c r="O1026" s="25">
        <f>ROUND(('NEW Reference'!H$6*List!$H1026)+'NEW Reference'!H$7,0)</f>
        <v>3217</v>
      </c>
      <c r="P1026" s="25">
        <f>ROUND(('NEW Reference'!I$6*List!$H1026)+'NEW Reference'!I$7,0)</f>
        <v>3344</v>
      </c>
      <c r="Q1026" s="25">
        <f>ROUND(('NEW Reference'!J$6*List!$H1026)+'NEW Reference'!J$7,0)</f>
        <v>3872</v>
      </c>
      <c r="R1026" s="25">
        <f>ROUND(('NEW Reference'!K$6*List!$H1026)+'NEW Reference'!K$7,0)</f>
        <v>3994</v>
      </c>
      <c r="S1026" s="25">
        <f>ROUND(('NEW Reference'!L$6*List!$H1026)+'NEW Reference'!L$7,0)</f>
        <v>4310</v>
      </c>
      <c r="T1026" s="25">
        <f>ROUND(('NEW Reference'!M$6*List!$H1026)+'NEW Reference'!M$7,0)</f>
        <v>5148</v>
      </c>
      <c r="U1026" s="25">
        <f>ROUND(('NEW Reference'!N$6*List!$H1026)+'NEW Reference'!N$7,0)</f>
        <v>20770</v>
      </c>
      <c r="V1026" s="26">
        <f>ROUND(('NEW Reference'!O$6*List!$H1026)+'NEW Reference'!O$7,0)</f>
        <v>772</v>
      </c>
      <c r="W1026" s="26">
        <f>ROUND(('NEW Reference'!P$6*List!$H1026)+'NEW Reference'!P$7,0)</f>
        <v>1088</v>
      </c>
      <c r="X1026" s="26">
        <f>ROUND(('NEW Reference'!Q$6*List!$H1026)+'NEW Reference'!Q$7,0)</f>
        <v>544</v>
      </c>
      <c r="Z1026" s="3" t="str">
        <f t="shared" si="51"/>
        <v>ALLEN, Kentucky</v>
      </c>
      <c r="AA1026" s="79" t="s">
        <v>1122</v>
      </c>
      <c r="AB1026" s="28" t="s">
        <v>91</v>
      </c>
      <c r="AC1026" s="30" t="s">
        <v>1274</v>
      </c>
      <c r="AD1026" s="31"/>
      <c r="AE1026" s="20">
        <f t="shared" si="50"/>
        <v>0.8712000000000002</v>
      </c>
    </row>
    <row r="1027" spans="1:31">
      <c r="A1027" s="83">
        <v>18020</v>
      </c>
      <c r="B1027" s="83">
        <v>21005</v>
      </c>
      <c r="C1027" s="85">
        <v>99918</v>
      </c>
      <c r="D1027" s="78" t="s">
        <v>128</v>
      </c>
      <c r="E1027" s="79" t="s">
        <v>1207</v>
      </c>
      <c r="F1027" s="34" t="s">
        <v>1274</v>
      </c>
      <c r="G1027" s="24" t="s">
        <v>97</v>
      </c>
      <c r="H1027" s="80">
        <f t="shared" si="49"/>
        <v>0.81320000000000003</v>
      </c>
      <c r="I1027" s="25">
        <f>ROUND(('NEW Reference'!B$6*List!$H1027)+'NEW Reference'!B$7,0)</f>
        <v>1132</v>
      </c>
      <c r="J1027" s="25">
        <f>ROUND(('NEW Reference'!C$6*List!$H1027)+'NEW Reference'!C$7,0)</f>
        <v>1689</v>
      </c>
      <c r="K1027" s="25">
        <f>ROUND(('NEW Reference'!D$6*List!$H1027)+'NEW Reference'!D$7,0)</f>
        <v>2023</v>
      </c>
      <c r="L1027" s="25">
        <f>ROUND(('NEW Reference'!E$6*List!$H1027)+'NEW Reference'!E$7,0)</f>
        <v>2501</v>
      </c>
      <c r="M1027" s="25">
        <f>ROUND(('NEW Reference'!F$6*List!$H1027)+'NEW Reference'!F$7,0)</f>
        <v>2606</v>
      </c>
      <c r="N1027" s="25">
        <f>ROUND(('NEW Reference'!G$6*List!$H1027)+'NEW Reference'!G$7,0)</f>
        <v>2950</v>
      </c>
      <c r="O1027" s="25">
        <f>ROUND(('NEW Reference'!H$6*List!$H1027)+'NEW Reference'!H$7,0)</f>
        <v>3063</v>
      </c>
      <c r="P1027" s="25">
        <f>ROUND(('NEW Reference'!I$6*List!$H1027)+'NEW Reference'!I$7,0)</f>
        <v>3183</v>
      </c>
      <c r="Q1027" s="25">
        <f>ROUND(('NEW Reference'!J$6*List!$H1027)+'NEW Reference'!J$7,0)</f>
        <v>3686</v>
      </c>
      <c r="R1027" s="25">
        <f>ROUND(('NEW Reference'!K$6*List!$H1027)+'NEW Reference'!K$7,0)</f>
        <v>3802</v>
      </c>
      <c r="S1027" s="25">
        <f>ROUND(('NEW Reference'!L$6*List!$H1027)+'NEW Reference'!L$7,0)</f>
        <v>4103</v>
      </c>
      <c r="T1027" s="25">
        <f>ROUND(('NEW Reference'!M$6*List!$H1027)+'NEW Reference'!M$7,0)</f>
        <v>4900</v>
      </c>
      <c r="U1027" s="25">
        <f>ROUND(('NEW Reference'!N$6*List!$H1027)+'NEW Reference'!N$7,0)</f>
        <v>19771</v>
      </c>
      <c r="V1027" s="26">
        <f>ROUND(('NEW Reference'!O$6*List!$H1027)+'NEW Reference'!O$7,0)</f>
        <v>735</v>
      </c>
      <c r="W1027" s="26">
        <f>ROUND(('NEW Reference'!P$6*List!$H1027)+'NEW Reference'!P$7,0)</f>
        <v>1036</v>
      </c>
      <c r="X1027" s="26">
        <f>ROUND(('NEW Reference'!Q$6*List!$H1027)+'NEW Reference'!Q$7,0)</f>
        <v>518</v>
      </c>
      <c r="Z1027" s="3" t="str">
        <f t="shared" si="51"/>
        <v>ANDERSON, Kentucky</v>
      </c>
      <c r="AA1027" s="79" t="s">
        <v>1207</v>
      </c>
      <c r="AB1027" s="28" t="s">
        <v>91</v>
      </c>
      <c r="AC1027" s="30" t="s">
        <v>1274</v>
      </c>
      <c r="AD1027" s="31"/>
      <c r="AE1027" s="20">
        <f t="shared" si="50"/>
        <v>0.81320000000000003</v>
      </c>
    </row>
    <row r="1028" spans="1:31">
      <c r="A1028" s="83">
        <v>18030</v>
      </c>
      <c r="B1028" s="83">
        <v>21007</v>
      </c>
      <c r="C1028" s="85">
        <v>37140</v>
      </c>
      <c r="D1028" s="78" t="s">
        <v>770</v>
      </c>
      <c r="E1028" s="79" t="s">
        <v>1275</v>
      </c>
      <c r="F1028" s="34" t="s">
        <v>1274</v>
      </c>
      <c r="G1028" s="24" t="s">
        <v>97</v>
      </c>
      <c r="H1028" s="80">
        <f t="shared" si="49"/>
        <v>0.8671000000000002</v>
      </c>
      <c r="I1028" s="25">
        <f>ROUND(('NEW Reference'!B$6*List!$H1028)+'NEW Reference'!B$7,0)</f>
        <v>1185</v>
      </c>
      <c r="J1028" s="25">
        <f>ROUND(('NEW Reference'!C$6*List!$H1028)+'NEW Reference'!C$7,0)</f>
        <v>1768</v>
      </c>
      <c r="K1028" s="25">
        <f>ROUND(('NEW Reference'!D$6*List!$H1028)+'NEW Reference'!D$7,0)</f>
        <v>2118</v>
      </c>
      <c r="L1028" s="25">
        <f>ROUND(('NEW Reference'!E$6*List!$H1028)+'NEW Reference'!E$7,0)</f>
        <v>2619</v>
      </c>
      <c r="M1028" s="25">
        <f>ROUND(('NEW Reference'!F$6*List!$H1028)+'NEW Reference'!F$7,0)</f>
        <v>2728</v>
      </c>
      <c r="N1028" s="25">
        <f>ROUND(('NEW Reference'!G$6*List!$H1028)+'NEW Reference'!G$7,0)</f>
        <v>3088</v>
      </c>
      <c r="O1028" s="25">
        <f>ROUND(('NEW Reference'!H$6*List!$H1028)+'NEW Reference'!H$7,0)</f>
        <v>3206</v>
      </c>
      <c r="P1028" s="25">
        <f>ROUND(('NEW Reference'!I$6*List!$H1028)+'NEW Reference'!I$7,0)</f>
        <v>3332</v>
      </c>
      <c r="Q1028" s="25">
        <f>ROUND(('NEW Reference'!J$6*List!$H1028)+'NEW Reference'!J$7,0)</f>
        <v>3859</v>
      </c>
      <c r="R1028" s="25">
        <f>ROUND(('NEW Reference'!K$6*List!$H1028)+'NEW Reference'!K$7,0)</f>
        <v>3981</v>
      </c>
      <c r="S1028" s="25">
        <f>ROUND(('NEW Reference'!L$6*List!$H1028)+'NEW Reference'!L$7,0)</f>
        <v>4295</v>
      </c>
      <c r="T1028" s="25">
        <f>ROUND(('NEW Reference'!M$6*List!$H1028)+'NEW Reference'!M$7,0)</f>
        <v>5130</v>
      </c>
      <c r="U1028" s="25">
        <f>ROUND(('NEW Reference'!N$6*List!$H1028)+'NEW Reference'!N$7,0)</f>
        <v>20699</v>
      </c>
      <c r="V1028" s="26">
        <f>ROUND(('NEW Reference'!O$6*List!$H1028)+'NEW Reference'!O$7,0)</f>
        <v>770</v>
      </c>
      <c r="W1028" s="26">
        <f>ROUND(('NEW Reference'!P$6*List!$H1028)+'NEW Reference'!P$7,0)</f>
        <v>1084</v>
      </c>
      <c r="X1028" s="26">
        <f>ROUND(('NEW Reference'!Q$6*List!$H1028)+'NEW Reference'!Q$7,0)</f>
        <v>542</v>
      </c>
      <c r="Z1028" s="3" t="str">
        <f t="shared" si="51"/>
        <v>BALLARD, Kentucky</v>
      </c>
      <c r="AA1028" s="79" t="s">
        <v>1275</v>
      </c>
      <c r="AB1028" s="28" t="s">
        <v>91</v>
      </c>
      <c r="AC1028" s="30" t="s">
        <v>1274</v>
      </c>
      <c r="AD1028" s="31"/>
      <c r="AE1028" s="20">
        <f t="shared" si="50"/>
        <v>0.8671000000000002</v>
      </c>
    </row>
    <row r="1029" spans="1:31">
      <c r="A1029" s="83">
        <v>18040</v>
      </c>
      <c r="B1029" s="83">
        <v>21009</v>
      </c>
      <c r="C1029" s="85">
        <v>99918</v>
      </c>
      <c r="D1029" s="78" t="s">
        <v>128</v>
      </c>
      <c r="E1029" s="79" t="s">
        <v>1276</v>
      </c>
      <c r="F1029" s="34" t="s">
        <v>1274</v>
      </c>
      <c r="G1029" s="24" t="s">
        <v>97</v>
      </c>
      <c r="H1029" s="80">
        <f t="shared" si="49"/>
        <v>0.81320000000000003</v>
      </c>
      <c r="I1029" s="25">
        <f>ROUND(('NEW Reference'!B$6*List!$H1029)+'NEW Reference'!B$7,0)</f>
        <v>1132</v>
      </c>
      <c r="J1029" s="25">
        <f>ROUND(('NEW Reference'!C$6*List!$H1029)+'NEW Reference'!C$7,0)</f>
        <v>1689</v>
      </c>
      <c r="K1029" s="25">
        <f>ROUND(('NEW Reference'!D$6*List!$H1029)+'NEW Reference'!D$7,0)</f>
        <v>2023</v>
      </c>
      <c r="L1029" s="25">
        <f>ROUND(('NEW Reference'!E$6*List!$H1029)+'NEW Reference'!E$7,0)</f>
        <v>2501</v>
      </c>
      <c r="M1029" s="25">
        <f>ROUND(('NEW Reference'!F$6*List!$H1029)+'NEW Reference'!F$7,0)</f>
        <v>2606</v>
      </c>
      <c r="N1029" s="25">
        <f>ROUND(('NEW Reference'!G$6*List!$H1029)+'NEW Reference'!G$7,0)</f>
        <v>2950</v>
      </c>
      <c r="O1029" s="25">
        <f>ROUND(('NEW Reference'!H$6*List!$H1029)+'NEW Reference'!H$7,0)</f>
        <v>3063</v>
      </c>
      <c r="P1029" s="25">
        <f>ROUND(('NEW Reference'!I$6*List!$H1029)+'NEW Reference'!I$7,0)</f>
        <v>3183</v>
      </c>
      <c r="Q1029" s="25">
        <f>ROUND(('NEW Reference'!J$6*List!$H1029)+'NEW Reference'!J$7,0)</f>
        <v>3686</v>
      </c>
      <c r="R1029" s="25">
        <f>ROUND(('NEW Reference'!K$6*List!$H1029)+'NEW Reference'!K$7,0)</f>
        <v>3802</v>
      </c>
      <c r="S1029" s="25">
        <f>ROUND(('NEW Reference'!L$6*List!$H1029)+'NEW Reference'!L$7,0)</f>
        <v>4103</v>
      </c>
      <c r="T1029" s="25">
        <f>ROUND(('NEW Reference'!M$6*List!$H1029)+'NEW Reference'!M$7,0)</f>
        <v>4900</v>
      </c>
      <c r="U1029" s="25">
        <f>ROUND(('NEW Reference'!N$6*List!$H1029)+'NEW Reference'!N$7,0)</f>
        <v>19771</v>
      </c>
      <c r="V1029" s="26">
        <f>ROUND(('NEW Reference'!O$6*List!$H1029)+'NEW Reference'!O$7,0)</f>
        <v>735</v>
      </c>
      <c r="W1029" s="26">
        <f>ROUND(('NEW Reference'!P$6*List!$H1029)+'NEW Reference'!P$7,0)</f>
        <v>1036</v>
      </c>
      <c r="X1029" s="26">
        <f>ROUND(('NEW Reference'!Q$6*List!$H1029)+'NEW Reference'!Q$7,0)</f>
        <v>518</v>
      </c>
      <c r="Z1029" s="3" t="str">
        <f t="shared" si="51"/>
        <v>BARREN, Kentucky</v>
      </c>
      <c r="AA1029" s="79" t="s">
        <v>1276</v>
      </c>
      <c r="AB1029" s="28" t="s">
        <v>91</v>
      </c>
      <c r="AC1029" s="30" t="s">
        <v>1274</v>
      </c>
      <c r="AD1029" s="31"/>
      <c r="AE1029" s="20">
        <f t="shared" si="50"/>
        <v>0.81320000000000003</v>
      </c>
    </row>
    <row r="1030" spans="1:31">
      <c r="A1030" s="83">
        <v>18050</v>
      </c>
      <c r="B1030" s="83">
        <v>21011</v>
      </c>
      <c r="C1030" s="85">
        <v>99918</v>
      </c>
      <c r="D1030" s="78" t="s">
        <v>128</v>
      </c>
      <c r="E1030" s="79" t="s">
        <v>1277</v>
      </c>
      <c r="F1030" s="34" t="s">
        <v>1274</v>
      </c>
      <c r="G1030" s="24" t="s">
        <v>97</v>
      </c>
      <c r="H1030" s="80">
        <f t="shared" si="49"/>
        <v>0.81320000000000003</v>
      </c>
      <c r="I1030" s="25">
        <f>ROUND(('NEW Reference'!B$6*List!$H1030)+'NEW Reference'!B$7,0)</f>
        <v>1132</v>
      </c>
      <c r="J1030" s="25">
        <f>ROUND(('NEW Reference'!C$6*List!$H1030)+'NEW Reference'!C$7,0)</f>
        <v>1689</v>
      </c>
      <c r="K1030" s="25">
        <f>ROUND(('NEW Reference'!D$6*List!$H1030)+'NEW Reference'!D$7,0)</f>
        <v>2023</v>
      </c>
      <c r="L1030" s="25">
        <f>ROUND(('NEW Reference'!E$6*List!$H1030)+'NEW Reference'!E$7,0)</f>
        <v>2501</v>
      </c>
      <c r="M1030" s="25">
        <f>ROUND(('NEW Reference'!F$6*List!$H1030)+'NEW Reference'!F$7,0)</f>
        <v>2606</v>
      </c>
      <c r="N1030" s="25">
        <f>ROUND(('NEW Reference'!G$6*List!$H1030)+'NEW Reference'!G$7,0)</f>
        <v>2950</v>
      </c>
      <c r="O1030" s="25">
        <f>ROUND(('NEW Reference'!H$6*List!$H1030)+'NEW Reference'!H$7,0)</f>
        <v>3063</v>
      </c>
      <c r="P1030" s="25">
        <f>ROUND(('NEW Reference'!I$6*List!$H1030)+'NEW Reference'!I$7,0)</f>
        <v>3183</v>
      </c>
      <c r="Q1030" s="25">
        <f>ROUND(('NEW Reference'!J$6*List!$H1030)+'NEW Reference'!J$7,0)</f>
        <v>3686</v>
      </c>
      <c r="R1030" s="25">
        <f>ROUND(('NEW Reference'!K$6*List!$H1030)+'NEW Reference'!K$7,0)</f>
        <v>3802</v>
      </c>
      <c r="S1030" s="25">
        <f>ROUND(('NEW Reference'!L$6*List!$H1030)+'NEW Reference'!L$7,0)</f>
        <v>4103</v>
      </c>
      <c r="T1030" s="25">
        <f>ROUND(('NEW Reference'!M$6*List!$H1030)+'NEW Reference'!M$7,0)</f>
        <v>4900</v>
      </c>
      <c r="U1030" s="25">
        <f>ROUND(('NEW Reference'!N$6*List!$H1030)+'NEW Reference'!N$7,0)</f>
        <v>19771</v>
      </c>
      <c r="V1030" s="26">
        <f>ROUND(('NEW Reference'!O$6*List!$H1030)+'NEW Reference'!O$7,0)</f>
        <v>735</v>
      </c>
      <c r="W1030" s="26">
        <f>ROUND(('NEW Reference'!P$6*List!$H1030)+'NEW Reference'!P$7,0)</f>
        <v>1036</v>
      </c>
      <c r="X1030" s="26">
        <f>ROUND(('NEW Reference'!Q$6*List!$H1030)+'NEW Reference'!Q$7,0)</f>
        <v>518</v>
      </c>
      <c r="Z1030" s="3" t="str">
        <f t="shared" si="51"/>
        <v>BATH, Kentucky</v>
      </c>
      <c r="AA1030" s="79" t="s">
        <v>1277</v>
      </c>
      <c r="AB1030" s="28" t="s">
        <v>91</v>
      </c>
      <c r="AC1030" s="23" t="s">
        <v>1274</v>
      </c>
      <c r="AD1030" s="29"/>
      <c r="AE1030" s="20">
        <f t="shared" si="50"/>
        <v>0.81320000000000003</v>
      </c>
    </row>
    <row r="1031" spans="1:31">
      <c r="A1031" s="83">
        <v>18060</v>
      </c>
      <c r="B1031" s="83">
        <v>21013</v>
      </c>
      <c r="C1031" s="85">
        <v>99918</v>
      </c>
      <c r="D1031" s="78" t="s">
        <v>128</v>
      </c>
      <c r="E1031" s="79" t="s">
        <v>1278</v>
      </c>
      <c r="F1031" s="34" t="s">
        <v>1274</v>
      </c>
      <c r="G1031" s="24" t="s">
        <v>97</v>
      </c>
      <c r="H1031" s="80">
        <f t="shared" si="49"/>
        <v>0.81320000000000003</v>
      </c>
      <c r="I1031" s="25">
        <f>ROUND(('NEW Reference'!B$6*List!$H1031)+'NEW Reference'!B$7,0)</f>
        <v>1132</v>
      </c>
      <c r="J1031" s="25">
        <f>ROUND(('NEW Reference'!C$6*List!$H1031)+'NEW Reference'!C$7,0)</f>
        <v>1689</v>
      </c>
      <c r="K1031" s="25">
        <f>ROUND(('NEW Reference'!D$6*List!$H1031)+'NEW Reference'!D$7,0)</f>
        <v>2023</v>
      </c>
      <c r="L1031" s="25">
        <f>ROUND(('NEW Reference'!E$6*List!$H1031)+'NEW Reference'!E$7,0)</f>
        <v>2501</v>
      </c>
      <c r="M1031" s="25">
        <f>ROUND(('NEW Reference'!F$6*List!$H1031)+'NEW Reference'!F$7,0)</f>
        <v>2606</v>
      </c>
      <c r="N1031" s="25">
        <f>ROUND(('NEW Reference'!G$6*List!$H1031)+'NEW Reference'!G$7,0)</f>
        <v>2950</v>
      </c>
      <c r="O1031" s="25">
        <f>ROUND(('NEW Reference'!H$6*List!$H1031)+'NEW Reference'!H$7,0)</f>
        <v>3063</v>
      </c>
      <c r="P1031" s="25">
        <f>ROUND(('NEW Reference'!I$6*List!$H1031)+'NEW Reference'!I$7,0)</f>
        <v>3183</v>
      </c>
      <c r="Q1031" s="25">
        <f>ROUND(('NEW Reference'!J$6*List!$H1031)+'NEW Reference'!J$7,0)</f>
        <v>3686</v>
      </c>
      <c r="R1031" s="25">
        <f>ROUND(('NEW Reference'!K$6*List!$H1031)+'NEW Reference'!K$7,0)</f>
        <v>3802</v>
      </c>
      <c r="S1031" s="25">
        <f>ROUND(('NEW Reference'!L$6*List!$H1031)+'NEW Reference'!L$7,0)</f>
        <v>4103</v>
      </c>
      <c r="T1031" s="25">
        <f>ROUND(('NEW Reference'!M$6*List!$H1031)+'NEW Reference'!M$7,0)</f>
        <v>4900</v>
      </c>
      <c r="U1031" s="25">
        <f>ROUND(('NEW Reference'!N$6*List!$H1031)+'NEW Reference'!N$7,0)</f>
        <v>19771</v>
      </c>
      <c r="V1031" s="26">
        <f>ROUND(('NEW Reference'!O$6*List!$H1031)+'NEW Reference'!O$7,0)</f>
        <v>735</v>
      </c>
      <c r="W1031" s="26">
        <f>ROUND(('NEW Reference'!P$6*List!$H1031)+'NEW Reference'!P$7,0)</f>
        <v>1036</v>
      </c>
      <c r="X1031" s="26">
        <f>ROUND(('NEW Reference'!Q$6*List!$H1031)+'NEW Reference'!Q$7,0)</f>
        <v>518</v>
      </c>
      <c r="Z1031" s="3" t="str">
        <f t="shared" si="51"/>
        <v>BELL, Kentucky</v>
      </c>
      <c r="AA1031" s="79" t="s">
        <v>1278</v>
      </c>
      <c r="AB1031" s="28" t="s">
        <v>91</v>
      </c>
      <c r="AC1031" s="30" t="s">
        <v>1274</v>
      </c>
      <c r="AD1031" s="31"/>
      <c r="AE1031" s="20">
        <f t="shared" si="50"/>
        <v>0.81320000000000003</v>
      </c>
    </row>
    <row r="1032" spans="1:31">
      <c r="A1032" s="83">
        <v>18070</v>
      </c>
      <c r="B1032" s="83">
        <v>21015</v>
      </c>
      <c r="C1032" s="85">
        <v>17140</v>
      </c>
      <c r="D1032" s="78" t="s">
        <v>358</v>
      </c>
      <c r="E1032" s="79" t="s">
        <v>346</v>
      </c>
      <c r="F1032" s="33" t="s">
        <v>1274</v>
      </c>
      <c r="G1032" s="24" t="s">
        <v>90</v>
      </c>
      <c r="H1032" s="80">
        <f t="shared" si="49"/>
        <v>0.95599999999999996</v>
      </c>
      <c r="I1032" s="25">
        <f>ROUND(('NEW Reference'!B$6*List!$H1032)+'NEW Reference'!B$7,0)</f>
        <v>1273</v>
      </c>
      <c r="J1032" s="25">
        <f>ROUND(('NEW Reference'!C$6*List!$H1032)+'NEW Reference'!C$7,0)</f>
        <v>1898</v>
      </c>
      <c r="K1032" s="25">
        <f>ROUND(('NEW Reference'!D$6*List!$H1032)+'NEW Reference'!D$7,0)</f>
        <v>2275</v>
      </c>
      <c r="L1032" s="25">
        <f>ROUND(('NEW Reference'!E$6*List!$H1032)+'NEW Reference'!E$7,0)</f>
        <v>2812</v>
      </c>
      <c r="M1032" s="25">
        <f>ROUND(('NEW Reference'!F$6*List!$H1032)+'NEW Reference'!F$7,0)</f>
        <v>2930</v>
      </c>
      <c r="N1032" s="25">
        <f>ROUND(('NEW Reference'!G$6*List!$H1032)+'NEW Reference'!G$7,0)</f>
        <v>3317</v>
      </c>
      <c r="O1032" s="25">
        <f>ROUND(('NEW Reference'!H$6*List!$H1032)+'NEW Reference'!H$7,0)</f>
        <v>3444</v>
      </c>
      <c r="P1032" s="25">
        <f>ROUND(('NEW Reference'!I$6*List!$H1032)+'NEW Reference'!I$7,0)</f>
        <v>3579</v>
      </c>
      <c r="Q1032" s="25">
        <f>ROUND(('NEW Reference'!J$6*List!$H1032)+'NEW Reference'!J$7,0)</f>
        <v>4144</v>
      </c>
      <c r="R1032" s="25">
        <f>ROUND(('NEW Reference'!K$6*List!$H1032)+'NEW Reference'!K$7,0)</f>
        <v>4275</v>
      </c>
      <c r="S1032" s="25">
        <f>ROUND(('NEW Reference'!L$6*List!$H1032)+'NEW Reference'!L$7,0)</f>
        <v>4613</v>
      </c>
      <c r="T1032" s="25">
        <f>ROUND(('NEW Reference'!M$6*List!$H1032)+'NEW Reference'!M$7,0)</f>
        <v>5509</v>
      </c>
      <c r="U1032" s="25">
        <f>ROUND(('NEW Reference'!N$6*List!$H1032)+'NEW Reference'!N$7,0)</f>
        <v>22230</v>
      </c>
      <c r="V1032" s="26">
        <f>ROUND(('NEW Reference'!O$6*List!$H1032)+'NEW Reference'!O$7,0)</f>
        <v>826</v>
      </c>
      <c r="W1032" s="26">
        <f>ROUND(('NEW Reference'!P$6*List!$H1032)+'NEW Reference'!P$7,0)</f>
        <v>1165</v>
      </c>
      <c r="X1032" s="26">
        <f>ROUND(('NEW Reference'!Q$6*List!$H1032)+'NEW Reference'!Q$7,0)</f>
        <v>582</v>
      </c>
      <c r="Z1032" s="3" t="str">
        <f t="shared" si="51"/>
        <v>BOONE, Kentucky</v>
      </c>
      <c r="AA1032" s="79" t="s">
        <v>346</v>
      </c>
      <c r="AB1032" s="28" t="s">
        <v>91</v>
      </c>
      <c r="AC1032" s="23" t="s">
        <v>1274</v>
      </c>
      <c r="AD1032" s="29"/>
      <c r="AE1032" s="20">
        <f t="shared" si="50"/>
        <v>0.95599999999999996</v>
      </c>
    </row>
    <row r="1033" spans="1:31">
      <c r="A1033" s="83">
        <v>18080</v>
      </c>
      <c r="B1033" s="83">
        <v>21017</v>
      </c>
      <c r="C1033" s="85">
        <v>30460</v>
      </c>
      <c r="D1033" s="78" t="s">
        <v>641</v>
      </c>
      <c r="E1033" s="79" t="s">
        <v>1211</v>
      </c>
      <c r="F1033" s="33" t="s">
        <v>1274</v>
      </c>
      <c r="G1033" s="24" t="s">
        <v>90</v>
      </c>
      <c r="H1033" s="80">
        <f t="shared" si="49"/>
        <v>0.94850000000000001</v>
      </c>
      <c r="I1033" s="25">
        <f>ROUND(('NEW Reference'!B$6*List!$H1033)+'NEW Reference'!B$7,0)</f>
        <v>1266</v>
      </c>
      <c r="J1033" s="25">
        <f>ROUND(('NEW Reference'!C$6*List!$H1033)+'NEW Reference'!C$7,0)</f>
        <v>1887</v>
      </c>
      <c r="K1033" s="25">
        <f>ROUND(('NEW Reference'!D$6*List!$H1033)+'NEW Reference'!D$7,0)</f>
        <v>2262</v>
      </c>
      <c r="L1033" s="25">
        <f>ROUND(('NEW Reference'!E$6*List!$H1033)+'NEW Reference'!E$7,0)</f>
        <v>2796</v>
      </c>
      <c r="M1033" s="25">
        <f>ROUND(('NEW Reference'!F$6*List!$H1033)+'NEW Reference'!F$7,0)</f>
        <v>2913</v>
      </c>
      <c r="N1033" s="25">
        <f>ROUND(('NEW Reference'!G$6*List!$H1033)+'NEW Reference'!G$7,0)</f>
        <v>3298</v>
      </c>
      <c r="O1033" s="25">
        <f>ROUND(('NEW Reference'!H$6*List!$H1033)+'NEW Reference'!H$7,0)</f>
        <v>3424</v>
      </c>
      <c r="P1033" s="25">
        <f>ROUND(('NEW Reference'!I$6*List!$H1033)+'NEW Reference'!I$7,0)</f>
        <v>3558</v>
      </c>
      <c r="Q1033" s="25">
        <f>ROUND(('NEW Reference'!J$6*List!$H1033)+'NEW Reference'!J$7,0)</f>
        <v>4120</v>
      </c>
      <c r="R1033" s="25">
        <f>ROUND(('NEW Reference'!K$6*List!$H1033)+'NEW Reference'!K$7,0)</f>
        <v>4250</v>
      </c>
      <c r="S1033" s="25">
        <f>ROUND(('NEW Reference'!L$6*List!$H1033)+'NEW Reference'!L$7,0)</f>
        <v>4586</v>
      </c>
      <c r="T1033" s="25">
        <f>ROUND(('NEW Reference'!M$6*List!$H1033)+'NEW Reference'!M$7,0)</f>
        <v>5477</v>
      </c>
      <c r="U1033" s="25">
        <f>ROUND(('NEW Reference'!N$6*List!$H1033)+'NEW Reference'!N$7,0)</f>
        <v>22101</v>
      </c>
      <c r="V1033" s="26">
        <f>ROUND(('NEW Reference'!O$6*List!$H1033)+'NEW Reference'!O$7,0)</f>
        <v>822</v>
      </c>
      <c r="W1033" s="26">
        <f>ROUND(('NEW Reference'!P$6*List!$H1033)+'NEW Reference'!P$7,0)</f>
        <v>1158</v>
      </c>
      <c r="X1033" s="26">
        <f>ROUND(('NEW Reference'!Q$6*List!$H1033)+'NEW Reference'!Q$7,0)</f>
        <v>579</v>
      </c>
      <c r="Z1033" s="3" t="str">
        <f t="shared" si="51"/>
        <v>BOURBON, Kentucky</v>
      </c>
      <c r="AA1033" s="79" t="s">
        <v>1211</v>
      </c>
      <c r="AB1033" s="28" t="s">
        <v>91</v>
      </c>
      <c r="AC1033" s="30" t="s">
        <v>1274</v>
      </c>
      <c r="AD1033" s="31"/>
      <c r="AE1033" s="20">
        <f t="shared" si="50"/>
        <v>0.94850000000000001</v>
      </c>
    </row>
    <row r="1034" spans="1:31">
      <c r="A1034" s="83">
        <v>18090</v>
      </c>
      <c r="B1034" s="83">
        <v>21019</v>
      </c>
      <c r="C1034" s="85">
        <v>26580</v>
      </c>
      <c r="D1034" s="78" t="s">
        <v>532</v>
      </c>
      <c r="E1034" s="79" t="s">
        <v>1279</v>
      </c>
      <c r="F1034" s="33" t="s">
        <v>1274</v>
      </c>
      <c r="G1034" s="24" t="s">
        <v>90</v>
      </c>
      <c r="H1034" s="80">
        <f t="shared" si="49"/>
        <v>0.90090000000000003</v>
      </c>
      <c r="I1034" s="25">
        <f>ROUND(('NEW Reference'!B$6*List!$H1034)+'NEW Reference'!B$7,0)</f>
        <v>1219</v>
      </c>
      <c r="J1034" s="25">
        <f>ROUND(('NEW Reference'!C$6*List!$H1034)+'NEW Reference'!C$7,0)</f>
        <v>1817</v>
      </c>
      <c r="K1034" s="25">
        <f>ROUND(('NEW Reference'!D$6*List!$H1034)+'NEW Reference'!D$7,0)</f>
        <v>2178</v>
      </c>
      <c r="L1034" s="25">
        <f>ROUND(('NEW Reference'!E$6*List!$H1034)+'NEW Reference'!E$7,0)</f>
        <v>2692</v>
      </c>
      <c r="M1034" s="25">
        <f>ROUND(('NEW Reference'!F$6*List!$H1034)+'NEW Reference'!F$7,0)</f>
        <v>2805</v>
      </c>
      <c r="N1034" s="25">
        <f>ROUND(('NEW Reference'!G$6*List!$H1034)+'NEW Reference'!G$7,0)</f>
        <v>3175</v>
      </c>
      <c r="O1034" s="25">
        <f>ROUND(('NEW Reference'!H$6*List!$H1034)+'NEW Reference'!H$7,0)</f>
        <v>3297</v>
      </c>
      <c r="P1034" s="25">
        <f>ROUND(('NEW Reference'!I$6*List!$H1034)+'NEW Reference'!I$7,0)</f>
        <v>3426</v>
      </c>
      <c r="Q1034" s="25">
        <f>ROUND(('NEW Reference'!J$6*List!$H1034)+'NEW Reference'!J$7,0)</f>
        <v>3967</v>
      </c>
      <c r="R1034" s="25">
        <f>ROUND(('NEW Reference'!K$6*List!$H1034)+'NEW Reference'!K$7,0)</f>
        <v>4093</v>
      </c>
      <c r="S1034" s="25">
        <f>ROUND(('NEW Reference'!L$6*List!$H1034)+'NEW Reference'!L$7,0)</f>
        <v>4416</v>
      </c>
      <c r="T1034" s="25">
        <f>ROUND(('NEW Reference'!M$6*List!$H1034)+'NEW Reference'!M$7,0)</f>
        <v>5274</v>
      </c>
      <c r="U1034" s="25">
        <f>ROUND(('NEW Reference'!N$6*List!$H1034)+'NEW Reference'!N$7,0)</f>
        <v>21281</v>
      </c>
      <c r="V1034" s="26">
        <f>ROUND(('NEW Reference'!O$6*List!$H1034)+'NEW Reference'!O$7,0)</f>
        <v>791</v>
      </c>
      <c r="W1034" s="26">
        <f>ROUND(('NEW Reference'!P$6*List!$H1034)+'NEW Reference'!P$7,0)</f>
        <v>1115</v>
      </c>
      <c r="X1034" s="26">
        <f>ROUND(('NEW Reference'!Q$6*List!$H1034)+'NEW Reference'!Q$7,0)</f>
        <v>557</v>
      </c>
      <c r="Z1034" s="3" t="str">
        <f t="shared" si="51"/>
        <v>BOYD, Kentucky</v>
      </c>
      <c r="AA1034" s="79" t="s">
        <v>1279</v>
      </c>
      <c r="AB1034" s="28" t="s">
        <v>91</v>
      </c>
      <c r="AC1034" s="30" t="s">
        <v>1274</v>
      </c>
      <c r="AD1034" s="31"/>
      <c r="AE1034" s="20">
        <f t="shared" si="50"/>
        <v>0.90090000000000003</v>
      </c>
    </row>
    <row r="1035" spans="1:31">
      <c r="A1035" s="83">
        <v>18100</v>
      </c>
      <c r="B1035" s="83">
        <v>21021</v>
      </c>
      <c r="C1035" s="85">
        <v>99918</v>
      </c>
      <c r="D1035" s="78" t="s">
        <v>128</v>
      </c>
      <c r="E1035" s="79" t="s">
        <v>1280</v>
      </c>
      <c r="F1035" s="34" t="s">
        <v>1274</v>
      </c>
      <c r="G1035" s="24" t="s">
        <v>97</v>
      </c>
      <c r="H1035" s="80">
        <f t="shared" ref="H1035:H1098" si="52">IFERROR(INDEX($AH:$AH,MATCH($C1035,$AF:$AF,0)),"")</f>
        <v>0.81320000000000003</v>
      </c>
      <c r="I1035" s="25">
        <f>ROUND(('NEW Reference'!B$6*List!$H1035)+'NEW Reference'!B$7,0)</f>
        <v>1132</v>
      </c>
      <c r="J1035" s="25">
        <f>ROUND(('NEW Reference'!C$6*List!$H1035)+'NEW Reference'!C$7,0)</f>
        <v>1689</v>
      </c>
      <c r="K1035" s="25">
        <f>ROUND(('NEW Reference'!D$6*List!$H1035)+'NEW Reference'!D$7,0)</f>
        <v>2023</v>
      </c>
      <c r="L1035" s="25">
        <f>ROUND(('NEW Reference'!E$6*List!$H1035)+'NEW Reference'!E$7,0)</f>
        <v>2501</v>
      </c>
      <c r="M1035" s="25">
        <f>ROUND(('NEW Reference'!F$6*List!$H1035)+'NEW Reference'!F$7,0)</f>
        <v>2606</v>
      </c>
      <c r="N1035" s="25">
        <f>ROUND(('NEW Reference'!G$6*List!$H1035)+'NEW Reference'!G$7,0)</f>
        <v>2950</v>
      </c>
      <c r="O1035" s="25">
        <f>ROUND(('NEW Reference'!H$6*List!$H1035)+'NEW Reference'!H$7,0)</f>
        <v>3063</v>
      </c>
      <c r="P1035" s="25">
        <f>ROUND(('NEW Reference'!I$6*List!$H1035)+'NEW Reference'!I$7,0)</f>
        <v>3183</v>
      </c>
      <c r="Q1035" s="25">
        <f>ROUND(('NEW Reference'!J$6*List!$H1035)+'NEW Reference'!J$7,0)</f>
        <v>3686</v>
      </c>
      <c r="R1035" s="25">
        <f>ROUND(('NEW Reference'!K$6*List!$H1035)+'NEW Reference'!K$7,0)</f>
        <v>3802</v>
      </c>
      <c r="S1035" s="25">
        <f>ROUND(('NEW Reference'!L$6*List!$H1035)+'NEW Reference'!L$7,0)</f>
        <v>4103</v>
      </c>
      <c r="T1035" s="25">
        <f>ROUND(('NEW Reference'!M$6*List!$H1035)+'NEW Reference'!M$7,0)</f>
        <v>4900</v>
      </c>
      <c r="U1035" s="25">
        <f>ROUND(('NEW Reference'!N$6*List!$H1035)+'NEW Reference'!N$7,0)</f>
        <v>19771</v>
      </c>
      <c r="V1035" s="26">
        <f>ROUND(('NEW Reference'!O$6*List!$H1035)+'NEW Reference'!O$7,0)</f>
        <v>735</v>
      </c>
      <c r="W1035" s="26">
        <f>ROUND(('NEW Reference'!P$6*List!$H1035)+'NEW Reference'!P$7,0)</f>
        <v>1036</v>
      </c>
      <c r="X1035" s="26">
        <f>ROUND(('NEW Reference'!Q$6*List!$H1035)+'NEW Reference'!Q$7,0)</f>
        <v>518</v>
      </c>
      <c r="Z1035" s="3" t="str">
        <f t="shared" si="51"/>
        <v>BOYLE, Kentucky</v>
      </c>
      <c r="AA1035" s="79" t="s">
        <v>1280</v>
      </c>
      <c r="AB1035" s="28" t="s">
        <v>91</v>
      </c>
      <c r="AC1035" s="30" t="s">
        <v>1274</v>
      </c>
      <c r="AD1035" s="31"/>
      <c r="AE1035" s="20">
        <f t="shared" si="50"/>
        <v>0.81320000000000003</v>
      </c>
    </row>
    <row r="1036" spans="1:31">
      <c r="A1036" s="83">
        <v>18110</v>
      </c>
      <c r="B1036" s="83">
        <v>21023</v>
      </c>
      <c r="C1036" s="85">
        <v>17140</v>
      </c>
      <c r="D1036" s="78" t="s">
        <v>358</v>
      </c>
      <c r="E1036" s="79" t="s">
        <v>1281</v>
      </c>
      <c r="F1036" s="33" t="s">
        <v>1274</v>
      </c>
      <c r="G1036" s="24" t="s">
        <v>90</v>
      </c>
      <c r="H1036" s="80">
        <f t="shared" si="52"/>
        <v>0.95599999999999996</v>
      </c>
      <c r="I1036" s="25">
        <f>ROUND(('NEW Reference'!B$6*List!$H1036)+'NEW Reference'!B$7,0)</f>
        <v>1273</v>
      </c>
      <c r="J1036" s="25">
        <f>ROUND(('NEW Reference'!C$6*List!$H1036)+'NEW Reference'!C$7,0)</f>
        <v>1898</v>
      </c>
      <c r="K1036" s="25">
        <f>ROUND(('NEW Reference'!D$6*List!$H1036)+'NEW Reference'!D$7,0)</f>
        <v>2275</v>
      </c>
      <c r="L1036" s="25">
        <f>ROUND(('NEW Reference'!E$6*List!$H1036)+'NEW Reference'!E$7,0)</f>
        <v>2812</v>
      </c>
      <c r="M1036" s="25">
        <f>ROUND(('NEW Reference'!F$6*List!$H1036)+'NEW Reference'!F$7,0)</f>
        <v>2930</v>
      </c>
      <c r="N1036" s="25">
        <f>ROUND(('NEW Reference'!G$6*List!$H1036)+'NEW Reference'!G$7,0)</f>
        <v>3317</v>
      </c>
      <c r="O1036" s="25">
        <f>ROUND(('NEW Reference'!H$6*List!$H1036)+'NEW Reference'!H$7,0)</f>
        <v>3444</v>
      </c>
      <c r="P1036" s="25">
        <f>ROUND(('NEW Reference'!I$6*List!$H1036)+'NEW Reference'!I$7,0)</f>
        <v>3579</v>
      </c>
      <c r="Q1036" s="25">
        <f>ROUND(('NEW Reference'!J$6*List!$H1036)+'NEW Reference'!J$7,0)</f>
        <v>4144</v>
      </c>
      <c r="R1036" s="25">
        <f>ROUND(('NEW Reference'!K$6*List!$H1036)+'NEW Reference'!K$7,0)</f>
        <v>4275</v>
      </c>
      <c r="S1036" s="25">
        <f>ROUND(('NEW Reference'!L$6*List!$H1036)+'NEW Reference'!L$7,0)</f>
        <v>4613</v>
      </c>
      <c r="T1036" s="25">
        <f>ROUND(('NEW Reference'!M$6*List!$H1036)+'NEW Reference'!M$7,0)</f>
        <v>5509</v>
      </c>
      <c r="U1036" s="25">
        <f>ROUND(('NEW Reference'!N$6*List!$H1036)+'NEW Reference'!N$7,0)</f>
        <v>22230</v>
      </c>
      <c r="V1036" s="26">
        <f>ROUND(('NEW Reference'!O$6*List!$H1036)+'NEW Reference'!O$7,0)</f>
        <v>826</v>
      </c>
      <c r="W1036" s="26">
        <f>ROUND(('NEW Reference'!P$6*List!$H1036)+'NEW Reference'!P$7,0)</f>
        <v>1165</v>
      </c>
      <c r="X1036" s="26">
        <f>ROUND(('NEW Reference'!Q$6*List!$H1036)+'NEW Reference'!Q$7,0)</f>
        <v>582</v>
      </c>
      <c r="Z1036" s="3" t="str">
        <f t="shared" si="51"/>
        <v>BRACKEN, Kentucky</v>
      </c>
      <c r="AA1036" s="79" t="s">
        <v>1281</v>
      </c>
      <c r="AB1036" s="28" t="s">
        <v>91</v>
      </c>
      <c r="AC1036" s="30" t="s">
        <v>1274</v>
      </c>
      <c r="AD1036" s="31"/>
      <c r="AE1036" s="20">
        <f t="shared" si="50"/>
        <v>0.95599999999999996</v>
      </c>
    </row>
    <row r="1037" spans="1:31">
      <c r="A1037" s="83">
        <v>18120</v>
      </c>
      <c r="B1037" s="83">
        <v>21025</v>
      </c>
      <c r="C1037" s="85">
        <v>99918</v>
      </c>
      <c r="D1037" s="78" t="s">
        <v>128</v>
      </c>
      <c r="E1037" s="79" t="s">
        <v>1282</v>
      </c>
      <c r="F1037" s="34" t="s">
        <v>1274</v>
      </c>
      <c r="G1037" s="24" t="s">
        <v>97</v>
      </c>
      <c r="H1037" s="80">
        <f t="shared" si="52"/>
        <v>0.81320000000000003</v>
      </c>
      <c r="I1037" s="25">
        <f>ROUND(('NEW Reference'!B$6*List!$H1037)+'NEW Reference'!B$7,0)</f>
        <v>1132</v>
      </c>
      <c r="J1037" s="25">
        <f>ROUND(('NEW Reference'!C$6*List!$H1037)+'NEW Reference'!C$7,0)</f>
        <v>1689</v>
      </c>
      <c r="K1037" s="25">
        <f>ROUND(('NEW Reference'!D$6*List!$H1037)+'NEW Reference'!D$7,0)</f>
        <v>2023</v>
      </c>
      <c r="L1037" s="25">
        <f>ROUND(('NEW Reference'!E$6*List!$H1037)+'NEW Reference'!E$7,0)</f>
        <v>2501</v>
      </c>
      <c r="M1037" s="25">
        <f>ROUND(('NEW Reference'!F$6*List!$H1037)+'NEW Reference'!F$7,0)</f>
        <v>2606</v>
      </c>
      <c r="N1037" s="25">
        <f>ROUND(('NEW Reference'!G$6*List!$H1037)+'NEW Reference'!G$7,0)</f>
        <v>2950</v>
      </c>
      <c r="O1037" s="25">
        <f>ROUND(('NEW Reference'!H$6*List!$H1037)+'NEW Reference'!H$7,0)</f>
        <v>3063</v>
      </c>
      <c r="P1037" s="25">
        <f>ROUND(('NEW Reference'!I$6*List!$H1037)+'NEW Reference'!I$7,0)</f>
        <v>3183</v>
      </c>
      <c r="Q1037" s="25">
        <f>ROUND(('NEW Reference'!J$6*List!$H1037)+'NEW Reference'!J$7,0)</f>
        <v>3686</v>
      </c>
      <c r="R1037" s="25">
        <f>ROUND(('NEW Reference'!K$6*List!$H1037)+'NEW Reference'!K$7,0)</f>
        <v>3802</v>
      </c>
      <c r="S1037" s="25">
        <f>ROUND(('NEW Reference'!L$6*List!$H1037)+'NEW Reference'!L$7,0)</f>
        <v>4103</v>
      </c>
      <c r="T1037" s="25">
        <f>ROUND(('NEW Reference'!M$6*List!$H1037)+'NEW Reference'!M$7,0)</f>
        <v>4900</v>
      </c>
      <c r="U1037" s="25">
        <f>ROUND(('NEW Reference'!N$6*List!$H1037)+'NEW Reference'!N$7,0)</f>
        <v>19771</v>
      </c>
      <c r="V1037" s="26">
        <f>ROUND(('NEW Reference'!O$6*List!$H1037)+'NEW Reference'!O$7,0)</f>
        <v>735</v>
      </c>
      <c r="W1037" s="26">
        <f>ROUND(('NEW Reference'!P$6*List!$H1037)+'NEW Reference'!P$7,0)</f>
        <v>1036</v>
      </c>
      <c r="X1037" s="26">
        <f>ROUND(('NEW Reference'!Q$6*List!$H1037)+'NEW Reference'!Q$7,0)</f>
        <v>518</v>
      </c>
      <c r="Z1037" s="3" t="str">
        <f t="shared" si="51"/>
        <v>BREATHITT, Kentucky</v>
      </c>
      <c r="AA1037" s="79" t="s">
        <v>1282</v>
      </c>
      <c r="AB1037" s="28" t="s">
        <v>91</v>
      </c>
      <c r="AC1037" s="30" t="s">
        <v>1274</v>
      </c>
      <c r="AD1037" s="31"/>
      <c r="AE1037" s="20">
        <f t="shared" si="50"/>
        <v>0.81320000000000003</v>
      </c>
    </row>
    <row r="1038" spans="1:31">
      <c r="A1038" s="83">
        <v>18130</v>
      </c>
      <c r="B1038" s="83">
        <v>21027</v>
      </c>
      <c r="C1038" s="85">
        <v>99918</v>
      </c>
      <c r="D1038" s="78" t="s">
        <v>128</v>
      </c>
      <c r="E1038" s="79" t="s">
        <v>1283</v>
      </c>
      <c r="F1038" s="34" t="s">
        <v>1274</v>
      </c>
      <c r="G1038" s="24" t="s">
        <v>97</v>
      </c>
      <c r="H1038" s="80">
        <f t="shared" si="52"/>
        <v>0.81320000000000003</v>
      </c>
      <c r="I1038" s="25">
        <f>ROUND(('NEW Reference'!B$6*List!$H1038)+'NEW Reference'!B$7,0)</f>
        <v>1132</v>
      </c>
      <c r="J1038" s="25">
        <f>ROUND(('NEW Reference'!C$6*List!$H1038)+'NEW Reference'!C$7,0)</f>
        <v>1689</v>
      </c>
      <c r="K1038" s="25">
        <f>ROUND(('NEW Reference'!D$6*List!$H1038)+'NEW Reference'!D$7,0)</f>
        <v>2023</v>
      </c>
      <c r="L1038" s="25">
        <f>ROUND(('NEW Reference'!E$6*List!$H1038)+'NEW Reference'!E$7,0)</f>
        <v>2501</v>
      </c>
      <c r="M1038" s="25">
        <f>ROUND(('NEW Reference'!F$6*List!$H1038)+'NEW Reference'!F$7,0)</f>
        <v>2606</v>
      </c>
      <c r="N1038" s="25">
        <f>ROUND(('NEW Reference'!G$6*List!$H1038)+'NEW Reference'!G$7,0)</f>
        <v>2950</v>
      </c>
      <c r="O1038" s="25">
        <f>ROUND(('NEW Reference'!H$6*List!$H1038)+'NEW Reference'!H$7,0)</f>
        <v>3063</v>
      </c>
      <c r="P1038" s="25">
        <f>ROUND(('NEW Reference'!I$6*List!$H1038)+'NEW Reference'!I$7,0)</f>
        <v>3183</v>
      </c>
      <c r="Q1038" s="25">
        <f>ROUND(('NEW Reference'!J$6*List!$H1038)+'NEW Reference'!J$7,0)</f>
        <v>3686</v>
      </c>
      <c r="R1038" s="25">
        <f>ROUND(('NEW Reference'!K$6*List!$H1038)+'NEW Reference'!K$7,0)</f>
        <v>3802</v>
      </c>
      <c r="S1038" s="25">
        <f>ROUND(('NEW Reference'!L$6*List!$H1038)+'NEW Reference'!L$7,0)</f>
        <v>4103</v>
      </c>
      <c r="T1038" s="25">
        <f>ROUND(('NEW Reference'!M$6*List!$H1038)+'NEW Reference'!M$7,0)</f>
        <v>4900</v>
      </c>
      <c r="U1038" s="25">
        <f>ROUND(('NEW Reference'!N$6*List!$H1038)+'NEW Reference'!N$7,0)</f>
        <v>19771</v>
      </c>
      <c r="V1038" s="26">
        <f>ROUND(('NEW Reference'!O$6*List!$H1038)+'NEW Reference'!O$7,0)</f>
        <v>735</v>
      </c>
      <c r="W1038" s="26">
        <f>ROUND(('NEW Reference'!P$6*List!$H1038)+'NEW Reference'!P$7,0)</f>
        <v>1036</v>
      </c>
      <c r="X1038" s="26">
        <f>ROUND(('NEW Reference'!Q$6*List!$H1038)+'NEW Reference'!Q$7,0)</f>
        <v>518</v>
      </c>
      <c r="Z1038" s="3" t="str">
        <f t="shared" si="51"/>
        <v>BRECKINRIDGE, Kentucky</v>
      </c>
      <c r="AA1038" s="79" t="s">
        <v>1283</v>
      </c>
      <c r="AB1038" s="28" t="s">
        <v>91</v>
      </c>
      <c r="AC1038" s="23" t="s">
        <v>1274</v>
      </c>
      <c r="AD1038" s="29"/>
      <c r="AE1038" s="20">
        <f t="shared" ref="AE1038:AE1101" si="53">IFERROR(INDEX($AH:$AH,MATCH($C1038,$AF:$AF,0)),"")</f>
        <v>0.81320000000000003</v>
      </c>
    </row>
    <row r="1039" spans="1:31">
      <c r="A1039" s="83">
        <v>18140</v>
      </c>
      <c r="B1039" s="83">
        <v>21029</v>
      </c>
      <c r="C1039" s="85">
        <v>31140</v>
      </c>
      <c r="D1039" s="78" t="s">
        <v>657</v>
      </c>
      <c r="E1039" s="79" t="s">
        <v>1284</v>
      </c>
      <c r="F1039" s="33" t="s">
        <v>1274</v>
      </c>
      <c r="G1039" s="24" t="s">
        <v>90</v>
      </c>
      <c r="H1039" s="80">
        <f t="shared" si="52"/>
        <v>0.9</v>
      </c>
      <c r="I1039" s="25">
        <f>ROUND(('NEW Reference'!B$6*List!$H1039)+'NEW Reference'!B$7,0)</f>
        <v>1218</v>
      </c>
      <c r="J1039" s="25">
        <f>ROUND(('NEW Reference'!C$6*List!$H1039)+'NEW Reference'!C$7,0)</f>
        <v>1816</v>
      </c>
      <c r="K1039" s="25">
        <f>ROUND(('NEW Reference'!D$6*List!$H1039)+'NEW Reference'!D$7,0)</f>
        <v>2176</v>
      </c>
      <c r="L1039" s="25">
        <f>ROUND(('NEW Reference'!E$6*List!$H1039)+'NEW Reference'!E$7,0)</f>
        <v>2690</v>
      </c>
      <c r="M1039" s="25">
        <f>ROUND(('NEW Reference'!F$6*List!$H1039)+'NEW Reference'!F$7,0)</f>
        <v>2803</v>
      </c>
      <c r="N1039" s="25">
        <f>ROUND(('NEW Reference'!G$6*List!$H1039)+'NEW Reference'!G$7,0)</f>
        <v>3173</v>
      </c>
      <c r="O1039" s="25">
        <f>ROUND(('NEW Reference'!H$6*List!$H1039)+'NEW Reference'!H$7,0)</f>
        <v>3294</v>
      </c>
      <c r="P1039" s="25">
        <f>ROUND(('NEW Reference'!I$6*List!$H1039)+'NEW Reference'!I$7,0)</f>
        <v>3424</v>
      </c>
      <c r="Q1039" s="25">
        <f>ROUND(('NEW Reference'!J$6*List!$H1039)+'NEW Reference'!J$7,0)</f>
        <v>3965</v>
      </c>
      <c r="R1039" s="25">
        <f>ROUND(('NEW Reference'!K$6*List!$H1039)+'NEW Reference'!K$7,0)</f>
        <v>4090</v>
      </c>
      <c r="S1039" s="25">
        <f>ROUND(('NEW Reference'!L$6*List!$H1039)+'NEW Reference'!L$7,0)</f>
        <v>4413</v>
      </c>
      <c r="T1039" s="25">
        <f>ROUND(('NEW Reference'!M$6*List!$H1039)+'NEW Reference'!M$7,0)</f>
        <v>5270</v>
      </c>
      <c r="U1039" s="25">
        <f>ROUND(('NEW Reference'!N$6*List!$H1039)+'NEW Reference'!N$7,0)</f>
        <v>21266</v>
      </c>
      <c r="V1039" s="26">
        <f>ROUND(('NEW Reference'!O$6*List!$H1039)+'NEW Reference'!O$7,0)</f>
        <v>791</v>
      </c>
      <c r="W1039" s="26">
        <f>ROUND(('NEW Reference'!P$6*List!$H1039)+'NEW Reference'!P$7,0)</f>
        <v>1114</v>
      </c>
      <c r="X1039" s="26">
        <f>ROUND(('NEW Reference'!Q$6*List!$H1039)+'NEW Reference'!Q$7,0)</f>
        <v>557</v>
      </c>
      <c r="Z1039" s="3" t="str">
        <f t="shared" si="51"/>
        <v>BULLITT, Kentucky</v>
      </c>
      <c r="AA1039" s="79" t="s">
        <v>1284</v>
      </c>
      <c r="AB1039" s="28" t="s">
        <v>91</v>
      </c>
      <c r="AC1039" s="23" t="s">
        <v>1274</v>
      </c>
      <c r="AD1039" s="29"/>
      <c r="AE1039" s="20">
        <f t="shared" si="53"/>
        <v>0.9</v>
      </c>
    </row>
    <row r="1040" spans="1:31">
      <c r="A1040" s="83">
        <v>18150</v>
      </c>
      <c r="B1040" s="83">
        <v>21031</v>
      </c>
      <c r="C1040" s="85">
        <v>14540</v>
      </c>
      <c r="D1040" s="78" t="s">
        <v>300</v>
      </c>
      <c r="E1040" s="79" t="s">
        <v>106</v>
      </c>
      <c r="F1040" s="33" t="s">
        <v>1274</v>
      </c>
      <c r="G1040" s="24" t="s">
        <v>90</v>
      </c>
      <c r="H1040" s="80">
        <f t="shared" si="52"/>
        <v>0.8712000000000002</v>
      </c>
      <c r="I1040" s="25">
        <f>ROUND(('NEW Reference'!B$6*List!$H1040)+'NEW Reference'!B$7,0)</f>
        <v>1190</v>
      </c>
      <c r="J1040" s="25">
        <f>ROUND(('NEW Reference'!C$6*List!$H1040)+'NEW Reference'!C$7,0)</f>
        <v>1774</v>
      </c>
      <c r="K1040" s="25">
        <f>ROUND(('NEW Reference'!D$6*List!$H1040)+'NEW Reference'!D$7,0)</f>
        <v>2125</v>
      </c>
      <c r="L1040" s="25">
        <f>ROUND(('NEW Reference'!E$6*List!$H1040)+'NEW Reference'!E$7,0)</f>
        <v>2628</v>
      </c>
      <c r="M1040" s="25">
        <f>ROUND(('NEW Reference'!F$6*List!$H1040)+'NEW Reference'!F$7,0)</f>
        <v>2738</v>
      </c>
      <c r="N1040" s="25">
        <f>ROUND(('NEW Reference'!G$6*List!$H1040)+'NEW Reference'!G$7,0)</f>
        <v>3099</v>
      </c>
      <c r="O1040" s="25">
        <f>ROUND(('NEW Reference'!H$6*List!$H1040)+'NEW Reference'!H$7,0)</f>
        <v>3217</v>
      </c>
      <c r="P1040" s="25">
        <f>ROUND(('NEW Reference'!I$6*List!$H1040)+'NEW Reference'!I$7,0)</f>
        <v>3344</v>
      </c>
      <c r="Q1040" s="25">
        <f>ROUND(('NEW Reference'!J$6*List!$H1040)+'NEW Reference'!J$7,0)</f>
        <v>3872</v>
      </c>
      <c r="R1040" s="25">
        <f>ROUND(('NEW Reference'!K$6*List!$H1040)+'NEW Reference'!K$7,0)</f>
        <v>3994</v>
      </c>
      <c r="S1040" s="25">
        <f>ROUND(('NEW Reference'!L$6*List!$H1040)+'NEW Reference'!L$7,0)</f>
        <v>4310</v>
      </c>
      <c r="T1040" s="25">
        <f>ROUND(('NEW Reference'!M$6*List!$H1040)+'NEW Reference'!M$7,0)</f>
        <v>5148</v>
      </c>
      <c r="U1040" s="25">
        <f>ROUND(('NEW Reference'!N$6*List!$H1040)+'NEW Reference'!N$7,0)</f>
        <v>20770</v>
      </c>
      <c r="V1040" s="26">
        <f>ROUND(('NEW Reference'!O$6*List!$H1040)+'NEW Reference'!O$7,0)</f>
        <v>772</v>
      </c>
      <c r="W1040" s="26">
        <f>ROUND(('NEW Reference'!P$6*List!$H1040)+'NEW Reference'!P$7,0)</f>
        <v>1088</v>
      </c>
      <c r="X1040" s="26">
        <f>ROUND(('NEW Reference'!Q$6*List!$H1040)+'NEW Reference'!Q$7,0)</f>
        <v>544</v>
      </c>
      <c r="Z1040" s="3" t="str">
        <f t="shared" si="51"/>
        <v>BUTLER, Kentucky</v>
      </c>
      <c r="AA1040" s="79" t="s">
        <v>106</v>
      </c>
      <c r="AB1040" s="28" t="s">
        <v>91</v>
      </c>
      <c r="AC1040" s="23" t="s">
        <v>1274</v>
      </c>
      <c r="AD1040" s="29"/>
      <c r="AE1040" s="20">
        <f t="shared" si="53"/>
        <v>0.8712000000000002</v>
      </c>
    </row>
    <row r="1041" spans="1:31">
      <c r="A1041" s="83">
        <v>18160</v>
      </c>
      <c r="B1041" s="83">
        <v>21033</v>
      </c>
      <c r="C1041" s="85">
        <v>99918</v>
      </c>
      <c r="D1041" s="78" t="s">
        <v>128</v>
      </c>
      <c r="E1041" s="79" t="s">
        <v>1285</v>
      </c>
      <c r="F1041" s="34" t="s">
        <v>1274</v>
      </c>
      <c r="G1041" s="24" t="s">
        <v>97</v>
      </c>
      <c r="H1041" s="80">
        <f t="shared" si="52"/>
        <v>0.81320000000000003</v>
      </c>
      <c r="I1041" s="25">
        <f>ROUND(('NEW Reference'!B$6*List!$H1041)+'NEW Reference'!B$7,0)</f>
        <v>1132</v>
      </c>
      <c r="J1041" s="25">
        <f>ROUND(('NEW Reference'!C$6*List!$H1041)+'NEW Reference'!C$7,0)</f>
        <v>1689</v>
      </c>
      <c r="K1041" s="25">
        <f>ROUND(('NEW Reference'!D$6*List!$H1041)+'NEW Reference'!D$7,0)</f>
        <v>2023</v>
      </c>
      <c r="L1041" s="25">
        <f>ROUND(('NEW Reference'!E$6*List!$H1041)+'NEW Reference'!E$7,0)</f>
        <v>2501</v>
      </c>
      <c r="M1041" s="25">
        <f>ROUND(('NEW Reference'!F$6*List!$H1041)+'NEW Reference'!F$7,0)</f>
        <v>2606</v>
      </c>
      <c r="N1041" s="25">
        <f>ROUND(('NEW Reference'!G$6*List!$H1041)+'NEW Reference'!G$7,0)</f>
        <v>2950</v>
      </c>
      <c r="O1041" s="25">
        <f>ROUND(('NEW Reference'!H$6*List!$H1041)+'NEW Reference'!H$7,0)</f>
        <v>3063</v>
      </c>
      <c r="P1041" s="25">
        <f>ROUND(('NEW Reference'!I$6*List!$H1041)+'NEW Reference'!I$7,0)</f>
        <v>3183</v>
      </c>
      <c r="Q1041" s="25">
        <f>ROUND(('NEW Reference'!J$6*List!$H1041)+'NEW Reference'!J$7,0)</f>
        <v>3686</v>
      </c>
      <c r="R1041" s="25">
        <f>ROUND(('NEW Reference'!K$6*List!$H1041)+'NEW Reference'!K$7,0)</f>
        <v>3802</v>
      </c>
      <c r="S1041" s="25">
        <f>ROUND(('NEW Reference'!L$6*List!$H1041)+'NEW Reference'!L$7,0)</f>
        <v>4103</v>
      </c>
      <c r="T1041" s="25">
        <f>ROUND(('NEW Reference'!M$6*List!$H1041)+'NEW Reference'!M$7,0)</f>
        <v>4900</v>
      </c>
      <c r="U1041" s="25">
        <f>ROUND(('NEW Reference'!N$6*List!$H1041)+'NEW Reference'!N$7,0)</f>
        <v>19771</v>
      </c>
      <c r="V1041" s="26">
        <f>ROUND(('NEW Reference'!O$6*List!$H1041)+'NEW Reference'!O$7,0)</f>
        <v>735</v>
      </c>
      <c r="W1041" s="26">
        <f>ROUND(('NEW Reference'!P$6*List!$H1041)+'NEW Reference'!P$7,0)</f>
        <v>1036</v>
      </c>
      <c r="X1041" s="26">
        <f>ROUND(('NEW Reference'!Q$6*List!$H1041)+'NEW Reference'!Q$7,0)</f>
        <v>518</v>
      </c>
      <c r="Z1041" s="3" t="str">
        <f t="shared" si="51"/>
        <v>CALDWELL, Kentucky</v>
      </c>
      <c r="AA1041" s="79" t="s">
        <v>1285</v>
      </c>
      <c r="AB1041" s="28" t="s">
        <v>91</v>
      </c>
      <c r="AC1041" s="30" t="s">
        <v>1274</v>
      </c>
      <c r="AD1041" s="31"/>
      <c r="AE1041" s="20">
        <f t="shared" si="53"/>
        <v>0.81320000000000003</v>
      </c>
    </row>
    <row r="1042" spans="1:31">
      <c r="A1042" s="83">
        <v>18170</v>
      </c>
      <c r="B1042" s="83">
        <v>21035</v>
      </c>
      <c r="C1042" s="85">
        <v>99918</v>
      </c>
      <c r="D1042" s="78" t="s">
        <v>128</v>
      </c>
      <c r="E1042" s="79" t="s">
        <v>1286</v>
      </c>
      <c r="F1042" s="34" t="s">
        <v>1274</v>
      </c>
      <c r="G1042" s="24" t="s">
        <v>97</v>
      </c>
      <c r="H1042" s="80">
        <f t="shared" si="52"/>
        <v>0.81320000000000003</v>
      </c>
      <c r="I1042" s="25">
        <f>ROUND(('NEW Reference'!B$6*List!$H1042)+'NEW Reference'!B$7,0)</f>
        <v>1132</v>
      </c>
      <c r="J1042" s="25">
        <f>ROUND(('NEW Reference'!C$6*List!$H1042)+'NEW Reference'!C$7,0)</f>
        <v>1689</v>
      </c>
      <c r="K1042" s="25">
        <f>ROUND(('NEW Reference'!D$6*List!$H1042)+'NEW Reference'!D$7,0)</f>
        <v>2023</v>
      </c>
      <c r="L1042" s="25">
        <f>ROUND(('NEW Reference'!E$6*List!$H1042)+'NEW Reference'!E$7,0)</f>
        <v>2501</v>
      </c>
      <c r="M1042" s="25">
        <f>ROUND(('NEW Reference'!F$6*List!$H1042)+'NEW Reference'!F$7,0)</f>
        <v>2606</v>
      </c>
      <c r="N1042" s="25">
        <f>ROUND(('NEW Reference'!G$6*List!$H1042)+'NEW Reference'!G$7,0)</f>
        <v>2950</v>
      </c>
      <c r="O1042" s="25">
        <f>ROUND(('NEW Reference'!H$6*List!$H1042)+'NEW Reference'!H$7,0)</f>
        <v>3063</v>
      </c>
      <c r="P1042" s="25">
        <f>ROUND(('NEW Reference'!I$6*List!$H1042)+'NEW Reference'!I$7,0)</f>
        <v>3183</v>
      </c>
      <c r="Q1042" s="25">
        <f>ROUND(('NEW Reference'!J$6*List!$H1042)+'NEW Reference'!J$7,0)</f>
        <v>3686</v>
      </c>
      <c r="R1042" s="25">
        <f>ROUND(('NEW Reference'!K$6*List!$H1042)+'NEW Reference'!K$7,0)</f>
        <v>3802</v>
      </c>
      <c r="S1042" s="25">
        <f>ROUND(('NEW Reference'!L$6*List!$H1042)+'NEW Reference'!L$7,0)</f>
        <v>4103</v>
      </c>
      <c r="T1042" s="25">
        <f>ROUND(('NEW Reference'!M$6*List!$H1042)+'NEW Reference'!M$7,0)</f>
        <v>4900</v>
      </c>
      <c r="U1042" s="25">
        <f>ROUND(('NEW Reference'!N$6*List!$H1042)+'NEW Reference'!N$7,0)</f>
        <v>19771</v>
      </c>
      <c r="V1042" s="26">
        <f>ROUND(('NEW Reference'!O$6*List!$H1042)+'NEW Reference'!O$7,0)</f>
        <v>735</v>
      </c>
      <c r="W1042" s="26">
        <f>ROUND(('NEW Reference'!P$6*List!$H1042)+'NEW Reference'!P$7,0)</f>
        <v>1036</v>
      </c>
      <c r="X1042" s="26">
        <f>ROUND(('NEW Reference'!Q$6*List!$H1042)+'NEW Reference'!Q$7,0)</f>
        <v>518</v>
      </c>
      <c r="Z1042" s="3" t="str">
        <f t="shared" si="51"/>
        <v>CALLOWAY, Kentucky</v>
      </c>
      <c r="AA1042" s="79" t="s">
        <v>1286</v>
      </c>
      <c r="AB1042" s="28" t="s">
        <v>91</v>
      </c>
      <c r="AC1042" s="23" t="s">
        <v>1274</v>
      </c>
      <c r="AD1042" s="29"/>
      <c r="AE1042" s="20">
        <f t="shared" si="53"/>
        <v>0.81320000000000003</v>
      </c>
    </row>
    <row r="1043" spans="1:31">
      <c r="A1043" s="83">
        <v>18180</v>
      </c>
      <c r="B1043" s="83">
        <v>21037</v>
      </c>
      <c r="C1043" s="85">
        <v>17140</v>
      </c>
      <c r="D1043" s="78" t="s">
        <v>358</v>
      </c>
      <c r="E1043" s="79" t="s">
        <v>1287</v>
      </c>
      <c r="F1043" s="33" t="s">
        <v>1274</v>
      </c>
      <c r="G1043" s="24" t="s">
        <v>90</v>
      </c>
      <c r="H1043" s="80">
        <f t="shared" si="52"/>
        <v>0.95599999999999996</v>
      </c>
      <c r="I1043" s="25">
        <f>ROUND(('NEW Reference'!B$6*List!$H1043)+'NEW Reference'!B$7,0)</f>
        <v>1273</v>
      </c>
      <c r="J1043" s="25">
        <f>ROUND(('NEW Reference'!C$6*List!$H1043)+'NEW Reference'!C$7,0)</f>
        <v>1898</v>
      </c>
      <c r="K1043" s="25">
        <f>ROUND(('NEW Reference'!D$6*List!$H1043)+'NEW Reference'!D$7,0)</f>
        <v>2275</v>
      </c>
      <c r="L1043" s="25">
        <f>ROUND(('NEW Reference'!E$6*List!$H1043)+'NEW Reference'!E$7,0)</f>
        <v>2812</v>
      </c>
      <c r="M1043" s="25">
        <f>ROUND(('NEW Reference'!F$6*List!$H1043)+'NEW Reference'!F$7,0)</f>
        <v>2930</v>
      </c>
      <c r="N1043" s="25">
        <f>ROUND(('NEW Reference'!G$6*List!$H1043)+'NEW Reference'!G$7,0)</f>
        <v>3317</v>
      </c>
      <c r="O1043" s="25">
        <f>ROUND(('NEW Reference'!H$6*List!$H1043)+'NEW Reference'!H$7,0)</f>
        <v>3444</v>
      </c>
      <c r="P1043" s="25">
        <f>ROUND(('NEW Reference'!I$6*List!$H1043)+'NEW Reference'!I$7,0)</f>
        <v>3579</v>
      </c>
      <c r="Q1043" s="25">
        <f>ROUND(('NEW Reference'!J$6*List!$H1043)+'NEW Reference'!J$7,0)</f>
        <v>4144</v>
      </c>
      <c r="R1043" s="25">
        <f>ROUND(('NEW Reference'!K$6*List!$H1043)+'NEW Reference'!K$7,0)</f>
        <v>4275</v>
      </c>
      <c r="S1043" s="25">
        <f>ROUND(('NEW Reference'!L$6*List!$H1043)+'NEW Reference'!L$7,0)</f>
        <v>4613</v>
      </c>
      <c r="T1043" s="25">
        <f>ROUND(('NEW Reference'!M$6*List!$H1043)+'NEW Reference'!M$7,0)</f>
        <v>5509</v>
      </c>
      <c r="U1043" s="25">
        <f>ROUND(('NEW Reference'!N$6*List!$H1043)+'NEW Reference'!N$7,0)</f>
        <v>22230</v>
      </c>
      <c r="V1043" s="26">
        <f>ROUND(('NEW Reference'!O$6*List!$H1043)+'NEW Reference'!O$7,0)</f>
        <v>826</v>
      </c>
      <c r="W1043" s="26">
        <f>ROUND(('NEW Reference'!P$6*List!$H1043)+'NEW Reference'!P$7,0)</f>
        <v>1165</v>
      </c>
      <c r="X1043" s="26">
        <f>ROUND(('NEW Reference'!Q$6*List!$H1043)+'NEW Reference'!Q$7,0)</f>
        <v>582</v>
      </c>
      <c r="Z1043" s="3" t="str">
        <f t="shared" ref="Z1043:Z1106" si="54">CONCATENATE(AA1043, AB1043, AC1043)</f>
        <v>CAMPBELL, Kentucky</v>
      </c>
      <c r="AA1043" s="79" t="s">
        <v>1287</v>
      </c>
      <c r="AB1043" s="28" t="s">
        <v>91</v>
      </c>
      <c r="AC1043" s="30" t="s">
        <v>1274</v>
      </c>
      <c r="AD1043" s="31"/>
      <c r="AE1043" s="20">
        <f t="shared" si="53"/>
        <v>0.95599999999999996</v>
      </c>
    </row>
    <row r="1044" spans="1:31">
      <c r="A1044" s="83">
        <v>18190</v>
      </c>
      <c r="B1044" s="83">
        <v>21039</v>
      </c>
      <c r="C1044" s="85">
        <v>37140</v>
      </c>
      <c r="D1044" s="78" t="s">
        <v>770</v>
      </c>
      <c r="E1044" s="79" t="s">
        <v>1288</v>
      </c>
      <c r="F1044" s="34" t="s">
        <v>1274</v>
      </c>
      <c r="G1044" s="24" t="s">
        <v>97</v>
      </c>
      <c r="H1044" s="80">
        <f t="shared" si="52"/>
        <v>0.8671000000000002</v>
      </c>
      <c r="I1044" s="25">
        <f>ROUND(('NEW Reference'!B$6*List!$H1044)+'NEW Reference'!B$7,0)</f>
        <v>1185</v>
      </c>
      <c r="J1044" s="25">
        <f>ROUND(('NEW Reference'!C$6*List!$H1044)+'NEW Reference'!C$7,0)</f>
        <v>1768</v>
      </c>
      <c r="K1044" s="25">
        <f>ROUND(('NEW Reference'!D$6*List!$H1044)+'NEW Reference'!D$7,0)</f>
        <v>2118</v>
      </c>
      <c r="L1044" s="25">
        <f>ROUND(('NEW Reference'!E$6*List!$H1044)+'NEW Reference'!E$7,0)</f>
        <v>2619</v>
      </c>
      <c r="M1044" s="25">
        <f>ROUND(('NEW Reference'!F$6*List!$H1044)+'NEW Reference'!F$7,0)</f>
        <v>2728</v>
      </c>
      <c r="N1044" s="25">
        <f>ROUND(('NEW Reference'!G$6*List!$H1044)+'NEW Reference'!G$7,0)</f>
        <v>3088</v>
      </c>
      <c r="O1044" s="25">
        <f>ROUND(('NEW Reference'!H$6*List!$H1044)+'NEW Reference'!H$7,0)</f>
        <v>3206</v>
      </c>
      <c r="P1044" s="25">
        <f>ROUND(('NEW Reference'!I$6*List!$H1044)+'NEW Reference'!I$7,0)</f>
        <v>3332</v>
      </c>
      <c r="Q1044" s="25">
        <f>ROUND(('NEW Reference'!J$6*List!$H1044)+'NEW Reference'!J$7,0)</f>
        <v>3859</v>
      </c>
      <c r="R1044" s="25">
        <f>ROUND(('NEW Reference'!K$6*List!$H1044)+'NEW Reference'!K$7,0)</f>
        <v>3981</v>
      </c>
      <c r="S1044" s="25">
        <f>ROUND(('NEW Reference'!L$6*List!$H1044)+'NEW Reference'!L$7,0)</f>
        <v>4295</v>
      </c>
      <c r="T1044" s="25">
        <f>ROUND(('NEW Reference'!M$6*List!$H1044)+'NEW Reference'!M$7,0)</f>
        <v>5130</v>
      </c>
      <c r="U1044" s="25">
        <f>ROUND(('NEW Reference'!N$6*List!$H1044)+'NEW Reference'!N$7,0)</f>
        <v>20699</v>
      </c>
      <c r="V1044" s="26">
        <f>ROUND(('NEW Reference'!O$6*List!$H1044)+'NEW Reference'!O$7,0)</f>
        <v>770</v>
      </c>
      <c r="W1044" s="26">
        <f>ROUND(('NEW Reference'!P$6*List!$H1044)+'NEW Reference'!P$7,0)</f>
        <v>1084</v>
      </c>
      <c r="X1044" s="26">
        <f>ROUND(('NEW Reference'!Q$6*List!$H1044)+'NEW Reference'!Q$7,0)</f>
        <v>542</v>
      </c>
      <c r="Z1044" s="3" t="str">
        <f t="shared" si="54"/>
        <v>CARLISLE, Kentucky</v>
      </c>
      <c r="AA1044" s="79" t="s">
        <v>1288</v>
      </c>
      <c r="AB1044" s="28" t="s">
        <v>91</v>
      </c>
      <c r="AC1044" s="30" t="s">
        <v>1274</v>
      </c>
      <c r="AD1044" s="31"/>
      <c r="AE1044" s="20">
        <f t="shared" si="53"/>
        <v>0.8671000000000002</v>
      </c>
    </row>
    <row r="1045" spans="1:31">
      <c r="A1045" s="83">
        <v>18191</v>
      </c>
      <c r="B1045" s="83">
        <v>21041</v>
      </c>
      <c r="C1045" s="85">
        <v>99918</v>
      </c>
      <c r="D1045" s="78" t="s">
        <v>128</v>
      </c>
      <c r="E1045" s="79" t="s">
        <v>351</v>
      </c>
      <c r="F1045" s="34" t="s">
        <v>1274</v>
      </c>
      <c r="G1045" s="24" t="s">
        <v>97</v>
      </c>
      <c r="H1045" s="80">
        <f t="shared" si="52"/>
        <v>0.81320000000000003</v>
      </c>
      <c r="I1045" s="25">
        <f>ROUND(('NEW Reference'!B$6*List!$H1045)+'NEW Reference'!B$7,0)</f>
        <v>1132</v>
      </c>
      <c r="J1045" s="25">
        <f>ROUND(('NEW Reference'!C$6*List!$H1045)+'NEW Reference'!C$7,0)</f>
        <v>1689</v>
      </c>
      <c r="K1045" s="25">
        <f>ROUND(('NEW Reference'!D$6*List!$H1045)+'NEW Reference'!D$7,0)</f>
        <v>2023</v>
      </c>
      <c r="L1045" s="25">
        <f>ROUND(('NEW Reference'!E$6*List!$H1045)+'NEW Reference'!E$7,0)</f>
        <v>2501</v>
      </c>
      <c r="M1045" s="25">
        <f>ROUND(('NEW Reference'!F$6*List!$H1045)+'NEW Reference'!F$7,0)</f>
        <v>2606</v>
      </c>
      <c r="N1045" s="25">
        <f>ROUND(('NEW Reference'!G$6*List!$H1045)+'NEW Reference'!G$7,0)</f>
        <v>2950</v>
      </c>
      <c r="O1045" s="25">
        <f>ROUND(('NEW Reference'!H$6*List!$H1045)+'NEW Reference'!H$7,0)</f>
        <v>3063</v>
      </c>
      <c r="P1045" s="25">
        <f>ROUND(('NEW Reference'!I$6*List!$H1045)+'NEW Reference'!I$7,0)</f>
        <v>3183</v>
      </c>
      <c r="Q1045" s="25">
        <f>ROUND(('NEW Reference'!J$6*List!$H1045)+'NEW Reference'!J$7,0)</f>
        <v>3686</v>
      </c>
      <c r="R1045" s="25">
        <f>ROUND(('NEW Reference'!K$6*List!$H1045)+'NEW Reference'!K$7,0)</f>
        <v>3802</v>
      </c>
      <c r="S1045" s="25">
        <f>ROUND(('NEW Reference'!L$6*List!$H1045)+'NEW Reference'!L$7,0)</f>
        <v>4103</v>
      </c>
      <c r="T1045" s="25">
        <f>ROUND(('NEW Reference'!M$6*List!$H1045)+'NEW Reference'!M$7,0)</f>
        <v>4900</v>
      </c>
      <c r="U1045" s="25">
        <f>ROUND(('NEW Reference'!N$6*List!$H1045)+'NEW Reference'!N$7,0)</f>
        <v>19771</v>
      </c>
      <c r="V1045" s="26">
        <f>ROUND(('NEW Reference'!O$6*List!$H1045)+'NEW Reference'!O$7,0)</f>
        <v>735</v>
      </c>
      <c r="W1045" s="26">
        <f>ROUND(('NEW Reference'!P$6*List!$H1045)+'NEW Reference'!P$7,0)</f>
        <v>1036</v>
      </c>
      <c r="X1045" s="26">
        <f>ROUND(('NEW Reference'!Q$6*List!$H1045)+'NEW Reference'!Q$7,0)</f>
        <v>518</v>
      </c>
      <c r="Z1045" s="3" t="str">
        <f t="shared" si="54"/>
        <v>CARROLL, Kentucky</v>
      </c>
      <c r="AA1045" s="79" t="s">
        <v>351</v>
      </c>
      <c r="AB1045" s="28" t="s">
        <v>91</v>
      </c>
      <c r="AC1045" s="23" t="s">
        <v>1274</v>
      </c>
      <c r="AD1045" s="29"/>
      <c r="AE1045" s="20">
        <f t="shared" si="53"/>
        <v>0.81320000000000003</v>
      </c>
    </row>
    <row r="1046" spans="1:31">
      <c r="A1046" s="83">
        <v>18210</v>
      </c>
      <c r="B1046" s="83">
        <v>21043</v>
      </c>
      <c r="C1046" s="85">
        <v>26580</v>
      </c>
      <c r="D1046" s="78" t="s">
        <v>532</v>
      </c>
      <c r="E1046" s="79" t="s">
        <v>1289</v>
      </c>
      <c r="F1046" s="34" t="s">
        <v>1274</v>
      </c>
      <c r="G1046" s="24" t="s">
        <v>90</v>
      </c>
      <c r="H1046" s="80">
        <f t="shared" si="52"/>
        <v>0.90090000000000003</v>
      </c>
      <c r="I1046" s="25">
        <f>ROUND(('NEW Reference'!B$6*List!$H1046)+'NEW Reference'!B$7,0)</f>
        <v>1219</v>
      </c>
      <c r="J1046" s="25">
        <f>ROUND(('NEW Reference'!C$6*List!$H1046)+'NEW Reference'!C$7,0)</f>
        <v>1817</v>
      </c>
      <c r="K1046" s="25">
        <f>ROUND(('NEW Reference'!D$6*List!$H1046)+'NEW Reference'!D$7,0)</f>
        <v>2178</v>
      </c>
      <c r="L1046" s="25">
        <f>ROUND(('NEW Reference'!E$6*List!$H1046)+'NEW Reference'!E$7,0)</f>
        <v>2692</v>
      </c>
      <c r="M1046" s="25">
        <f>ROUND(('NEW Reference'!F$6*List!$H1046)+'NEW Reference'!F$7,0)</f>
        <v>2805</v>
      </c>
      <c r="N1046" s="25">
        <f>ROUND(('NEW Reference'!G$6*List!$H1046)+'NEW Reference'!G$7,0)</f>
        <v>3175</v>
      </c>
      <c r="O1046" s="25">
        <f>ROUND(('NEW Reference'!H$6*List!$H1046)+'NEW Reference'!H$7,0)</f>
        <v>3297</v>
      </c>
      <c r="P1046" s="25">
        <f>ROUND(('NEW Reference'!I$6*List!$H1046)+'NEW Reference'!I$7,0)</f>
        <v>3426</v>
      </c>
      <c r="Q1046" s="25">
        <f>ROUND(('NEW Reference'!J$6*List!$H1046)+'NEW Reference'!J$7,0)</f>
        <v>3967</v>
      </c>
      <c r="R1046" s="25">
        <f>ROUND(('NEW Reference'!K$6*List!$H1046)+'NEW Reference'!K$7,0)</f>
        <v>4093</v>
      </c>
      <c r="S1046" s="25">
        <f>ROUND(('NEW Reference'!L$6*List!$H1046)+'NEW Reference'!L$7,0)</f>
        <v>4416</v>
      </c>
      <c r="T1046" s="25">
        <f>ROUND(('NEW Reference'!M$6*List!$H1046)+'NEW Reference'!M$7,0)</f>
        <v>5274</v>
      </c>
      <c r="U1046" s="25">
        <f>ROUND(('NEW Reference'!N$6*List!$H1046)+'NEW Reference'!N$7,0)</f>
        <v>21281</v>
      </c>
      <c r="V1046" s="26">
        <f>ROUND(('NEW Reference'!O$6*List!$H1046)+'NEW Reference'!O$7,0)</f>
        <v>791</v>
      </c>
      <c r="W1046" s="26">
        <f>ROUND(('NEW Reference'!P$6*List!$H1046)+'NEW Reference'!P$7,0)</f>
        <v>1115</v>
      </c>
      <c r="X1046" s="26">
        <f>ROUND(('NEW Reference'!Q$6*List!$H1046)+'NEW Reference'!Q$7,0)</f>
        <v>557</v>
      </c>
      <c r="Z1046" s="3" t="str">
        <f t="shared" si="54"/>
        <v>CARTER, Kentucky</v>
      </c>
      <c r="AA1046" s="79" t="s">
        <v>1289</v>
      </c>
      <c r="AB1046" s="28" t="s">
        <v>91</v>
      </c>
      <c r="AC1046" s="23" t="s">
        <v>1274</v>
      </c>
      <c r="AD1046" s="29"/>
      <c r="AE1046" s="20">
        <f t="shared" si="53"/>
        <v>0.90090000000000003</v>
      </c>
    </row>
    <row r="1047" spans="1:31">
      <c r="A1047" s="83">
        <v>18220</v>
      </c>
      <c r="B1047" s="83">
        <v>21045</v>
      </c>
      <c r="C1047" s="85">
        <v>99918</v>
      </c>
      <c r="D1047" s="78" t="s">
        <v>128</v>
      </c>
      <c r="E1047" s="79" t="s">
        <v>1290</v>
      </c>
      <c r="F1047" s="34" t="s">
        <v>1274</v>
      </c>
      <c r="G1047" s="24" t="s">
        <v>97</v>
      </c>
      <c r="H1047" s="80">
        <f t="shared" si="52"/>
        <v>0.81320000000000003</v>
      </c>
      <c r="I1047" s="25">
        <f>ROUND(('NEW Reference'!B$6*List!$H1047)+'NEW Reference'!B$7,0)</f>
        <v>1132</v>
      </c>
      <c r="J1047" s="25">
        <f>ROUND(('NEW Reference'!C$6*List!$H1047)+'NEW Reference'!C$7,0)</f>
        <v>1689</v>
      </c>
      <c r="K1047" s="25">
        <f>ROUND(('NEW Reference'!D$6*List!$H1047)+'NEW Reference'!D$7,0)</f>
        <v>2023</v>
      </c>
      <c r="L1047" s="25">
        <f>ROUND(('NEW Reference'!E$6*List!$H1047)+'NEW Reference'!E$7,0)</f>
        <v>2501</v>
      </c>
      <c r="M1047" s="25">
        <f>ROUND(('NEW Reference'!F$6*List!$H1047)+'NEW Reference'!F$7,0)</f>
        <v>2606</v>
      </c>
      <c r="N1047" s="25">
        <f>ROUND(('NEW Reference'!G$6*List!$H1047)+'NEW Reference'!G$7,0)</f>
        <v>2950</v>
      </c>
      <c r="O1047" s="25">
        <f>ROUND(('NEW Reference'!H$6*List!$H1047)+'NEW Reference'!H$7,0)</f>
        <v>3063</v>
      </c>
      <c r="P1047" s="25">
        <f>ROUND(('NEW Reference'!I$6*List!$H1047)+'NEW Reference'!I$7,0)</f>
        <v>3183</v>
      </c>
      <c r="Q1047" s="25">
        <f>ROUND(('NEW Reference'!J$6*List!$H1047)+'NEW Reference'!J$7,0)</f>
        <v>3686</v>
      </c>
      <c r="R1047" s="25">
        <f>ROUND(('NEW Reference'!K$6*List!$H1047)+'NEW Reference'!K$7,0)</f>
        <v>3802</v>
      </c>
      <c r="S1047" s="25">
        <f>ROUND(('NEW Reference'!L$6*List!$H1047)+'NEW Reference'!L$7,0)</f>
        <v>4103</v>
      </c>
      <c r="T1047" s="25">
        <f>ROUND(('NEW Reference'!M$6*List!$H1047)+'NEW Reference'!M$7,0)</f>
        <v>4900</v>
      </c>
      <c r="U1047" s="25">
        <f>ROUND(('NEW Reference'!N$6*List!$H1047)+'NEW Reference'!N$7,0)</f>
        <v>19771</v>
      </c>
      <c r="V1047" s="26">
        <f>ROUND(('NEW Reference'!O$6*List!$H1047)+'NEW Reference'!O$7,0)</f>
        <v>735</v>
      </c>
      <c r="W1047" s="26">
        <f>ROUND(('NEW Reference'!P$6*List!$H1047)+'NEW Reference'!P$7,0)</f>
        <v>1036</v>
      </c>
      <c r="X1047" s="26">
        <f>ROUND(('NEW Reference'!Q$6*List!$H1047)+'NEW Reference'!Q$7,0)</f>
        <v>518</v>
      </c>
      <c r="Z1047" s="3" t="str">
        <f t="shared" si="54"/>
        <v>CASEY, Kentucky</v>
      </c>
      <c r="AA1047" s="79" t="s">
        <v>1290</v>
      </c>
      <c r="AB1047" s="28" t="s">
        <v>91</v>
      </c>
      <c r="AC1047" s="30" t="s">
        <v>1274</v>
      </c>
      <c r="AD1047" s="31"/>
      <c r="AE1047" s="20">
        <f t="shared" si="53"/>
        <v>0.81320000000000003</v>
      </c>
    </row>
    <row r="1048" spans="1:31">
      <c r="A1048" s="83">
        <v>18230</v>
      </c>
      <c r="B1048" s="83">
        <v>21047</v>
      </c>
      <c r="C1048" s="85">
        <v>17300</v>
      </c>
      <c r="D1048" s="78" t="s">
        <v>360</v>
      </c>
      <c r="E1048" s="79" t="s">
        <v>1073</v>
      </c>
      <c r="F1048" s="33" t="s">
        <v>1274</v>
      </c>
      <c r="G1048" s="24" t="s">
        <v>90</v>
      </c>
      <c r="H1048" s="80">
        <f t="shared" si="52"/>
        <v>0.8347</v>
      </c>
      <c r="I1048" s="25">
        <f>ROUND(('NEW Reference'!B$6*List!$H1048)+'NEW Reference'!B$7,0)</f>
        <v>1154</v>
      </c>
      <c r="J1048" s="25">
        <f>ROUND(('NEW Reference'!C$6*List!$H1048)+'NEW Reference'!C$7,0)</f>
        <v>1720</v>
      </c>
      <c r="K1048" s="25">
        <f>ROUND(('NEW Reference'!D$6*List!$H1048)+'NEW Reference'!D$7,0)</f>
        <v>2061</v>
      </c>
      <c r="L1048" s="25">
        <f>ROUND(('NEW Reference'!E$6*List!$H1048)+'NEW Reference'!E$7,0)</f>
        <v>2548</v>
      </c>
      <c r="M1048" s="25">
        <f>ROUND(('NEW Reference'!F$6*List!$H1048)+'NEW Reference'!F$7,0)</f>
        <v>2655</v>
      </c>
      <c r="N1048" s="25">
        <f>ROUND(('NEW Reference'!G$6*List!$H1048)+'NEW Reference'!G$7,0)</f>
        <v>3005</v>
      </c>
      <c r="O1048" s="25">
        <f>ROUND(('NEW Reference'!H$6*List!$H1048)+'NEW Reference'!H$7,0)</f>
        <v>3120</v>
      </c>
      <c r="P1048" s="25">
        <f>ROUND(('NEW Reference'!I$6*List!$H1048)+'NEW Reference'!I$7,0)</f>
        <v>3243</v>
      </c>
      <c r="Q1048" s="25">
        <f>ROUND(('NEW Reference'!J$6*List!$H1048)+'NEW Reference'!J$7,0)</f>
        <v>3755</v>
      </c>
      <c r="R1048" s="25">
        <f>ROUND(('NEW Reference'!K$6*List!$H1048)+'NEW Reference'!K$7,0)</f>
        <v>3873</v>
      </c>
      <c r="S1048" s="25">
        <f>ROUND(('NEW Reference'!L$6*List!$H1048)+'NEW Reference'!L$7,0)</f>
        <v>4180</v>
      </c>
      <c r="T1048" s="25">
        <f>ROUND(('NEW Reference'!M$6*List!$H1048)+'NEW Reference'!M$7,0)</f>
        <v>4992</v>
      </c>
      <c r="U1048" s="25">
        <f>ROUND(('NEW Reference'!N$6*List!$H1048)+'NEW Reference'!N$7,0)</f>
        <v>20142</v>
      </c>
      <c r="V1048" s="26">
        <f>ROUND(('NEW Reference'!O$6*List!$H1048)+'NEW Reference'!O$7,0)</f>
        <v>749</v>
      </c>
      <c r="W1048" s="26">
        <f>ROUND(('NEW Reference'!P$6*List!$H1048)+'NEW Reference'!P$7,0)</f>
        <v>1055</v>
      </c>
      <c r="X1048" s="26">
        <f>ROUND(('NEW Reference'!Q$6*List!$H1048)+'NEW Reference'!Q$7,0)</f>
        <v>528</v>
      </c>
      <c r="Z1048" s="3" t="str">
        <f t="shared" si="54"/>
        <v>CHRISTIAN, Kentucky</v>
      </c>
      <c r="AA1048" s="79" t="s">
        <v>1073</v>
      </c>
      <c r="AB1048" s="28" t="s">
        <v>91</v>
      </c>
      <c r="AC1048" s="30" t="s">
        <v>1274</v>
      </c>
      <c r="AD1048" s="31"/>
      <c r="AE1048" s="20">
        <f t="shared" si="53"/>
        <v>0.8347</v>
      </c>
    </row>
    <row r="1049" spans="1:31">
      <c r="A1049" s="83">
        <v>18240</v>
      </c>
      <c r="B1049" s="83">
        <v>21049</v>
      </c>
      <c r="C1049" s="85">
        <v>30460</v>
      </c>
      <c r="D1049" s="78" t="s">
        <v>641</v>
      </c>
      <c r="E1049" s="79" t="s">
        <v>355</v>
      </c>
      <c r="F1049" s="33" t="s">
        <v>1274</v>
      </c>
      <c r="G1049" s="24" t="s">
        <v>90</v>
      </c>
      <c r="H1049" s="80">
        <f t="shared" si="52"/>
        <v>0.94850000000000001</v>
      </c>
      <c r="I1049" s="25">
        <f>ROUND(('NEW Reference'!B$6*List!$H1049)+'NEW Reference'!B$7,0)</f>
        <v>1266</v>
      </c>
      <c r="J1049" s="25">
        <f>ROUND(('NEW Reference'!C$6*List!$H1049)+'NEW Reference'!C$7,0)</f>
        <v>1887</v>
      </c>
      <c r="K1049" s="25">
        <f>ROUND(('NEW Reference'!D$6*List!$H1049)+'NEW Reference'!D$7,0)</f>
        <v>2262</v>
      </c>
      <c r="L1049" s="25">
        <f>ROUND(('NEW Reference'!E$6*List!$H1049)+'NEW Reference'!E$7,0)</f>
        <v>2796</v>
      </c>
      <c r="M1049" s="25">
        <f>ROUND(('NEW Reference'!F$6*List!$H1049)+'NEW Reference'!F$7,0)</f>
        <v>2913</v>
      </c>
      <c r="N1049" s="25">
        <f>ROUND(('NEW Reference'!G$6*List!$H1049)+'NEW Reference'!G$7,0)</f>
        <v>3298</v>
      </c>
      <c r="O1049" s="25">
        <f>ROUND(('NEW Reference'!H$6*List!$H1049)+'NEW Reference'!H$7,0)</f>
        <v>3424</v>
      </c>
      <c r="P1049" s="25">
        <f>ROUND(('NEW Reference'!I$6*List!$H1049)+'NEW Reference'!I$7,0)</f>
        <v>3558</v>
      </c>
      <c r="Q1049" s="25">
        <f>ROUND(('NEW Reference'!J$6*List!$H1049)+'NEW Reference'!J$7,0)</f>
        <v>4120</v>
      </c>
      <c r="R1049" s="25">
        <f>ROUND(('NEW Reference'!K$6*List!$H1049)+'NEW Reference'!K$7,0)</f>
        <v>4250</v>
      </c>
      <c r="S1049" s="25">
        <f>ROUND(('NEW Reference'!L$6*List!$H1049)+'NEW Reference'!L$7,0)</f>
        <v>4586</v>
      </c>
      <c r="T1049" s="25">
        <f>ROUND(('NEW Reference'!M$6*List!$H1049)+'NEW Reference'!M$7,0)</f>
        <v>5477</v>
      </c>
      <c r="U1049" s="25">
        <f>ROUND(('NEW Reference'!N$6*List!$H1049)+'NEW Reference'!N$7,0)</f>
        <v>22101</v>
      </c>
      <c r="V1049" s="26">
        <f>ROUND(('NEW Reference'!O$6*List!$H1049)+'NEW Reference'!O$7,0)</f>
        <v>822</v>
      </c>
      <c r="W1049" s="26">
        <f>ROUND(('NEW Reference'!P$6*List!$H1049)+'NEW Reference'!P$7,0)</f>
        <v>1158</v>
      </c>
      <c r="X1049" s="26">
        <f>ROUND(('NEW Reference'!Q$6*List!$H1049)+'NEW Reference'!Q$7,0)</f>
        <v>579</v>
      </c>
      <c r="Z1049" s="3" t="str">
        <f t="shared" si="54"/>
        <v>CLARK, Kentucky</v>
      </c>
      <c r="AA1049" s="79" t="s">
        <v>355</v>
      </c>
      <c r="AB1049" s="28" t="s">
        <v>91</v>
      </c>
      <c r="AC1049" s="23" t="s">
        <v>1274</v>
      </c>
      <c r="AD1049" s="29"/>
      <c r="AE1049" s="20">
        <f t="shared" si="53"/>
        <v>0.94850000000000001</v>
      </c>
    </row>
    <row r="1050" spans="1:31">
      <c r="A1050" s="83">
        <v>18250</v>
      </c>
      <c r="B1050" s="83">
        <v>21051</v>
      </c>
      <c r="C1050" s="85">
        <v>99918</v>
      </c>
      <c r="D1050" s="78" t="s">
        <v>128</v>
      </c>
      <c r="E1050" s="79" t="s">
        <v>120</v>
      </c>
      <c r="F1050" s="34" t="s">
        <v>1274</v>
      </c>
      <c r="G1050" s="24" t="s">
        <v>97</v>
      </c>
      <c r="H1050" s="80">
        <f t="shared" si="52"/>
        <v>0.81320000000000003</v>
      </c>
      <c r="I1050" s="25">
        <f>ROUND(('NEW Reference'!B$6*List!$H1050)+'NEW Reference'!B$7,0)</f>
        <v>1132</v>
      </c>
      <c r="J1050" s="25">
        <f>ROUND(('NEW Reference'!C$6*List!$H1050)+'NEW Reference'!C$7,0)</f>
        <v>1689</v>
      </c>
      <c r="K1050" s="25">
        <f>ROUND(('NEW Reference'!D$6*List!$H1050)+'NEW Reference'!D$7,0)</f>
        <v>2023</v>
      </c>
      <c r="L1050" s="25">
        <f>ROUND(('NEW Reference'!E$6*List!$H1050)+'NEW Reference'!E$7,0)</f>
        <v>2501</v>
      </c>
      <c r="M1050" s="25">
        <f>ROUND(('NEW Reference'!F$6*List!$H1050)+'NEW Reference'!F$7,0)</f>
        <v>2606</v>
      </c>
      <c r="N1050" s="25">
        <f>ROUND(('NEW Reference'!G$6*List!$H1050)+'NEW Reference'!G$7,0)</f>
        <v>2950</v>
      </c>
      <c r="O1050" s="25">
        <f>ROUND(('NEW Reference'!H$6*List!$H1050)+'NEW Reference'!H$7,0)</f>
        <v>3063</v>
      </c>
      <c r="P1050" s="25">
        <f>ROUND(('NEW Reference'!I$6*List!$H1050)+'NEW Reference'!I$7,0)</f>
        <v>3183</v>
      </c>
      <c r="Q1050" s="25">
        <f>ROUND(('NEW Reference'!J$6*List!$H1050)+'NEW Reference'!J$7,0)</f>
        <v>3686</v>
      </c>
      <c r="R1050" s="25">
        <f>ROUND(('NEW Reference'!K$6*List!$H1050)+'NEW Reference'!K$7,0)</f>
        <v>3802</v>
      </c>
      <c r="S1050" s="25">
        <f>ROUND(('NEW Reference'!L$6*List!$H1050)+'NEW Reference'!L$7,0)</f>
        <v>4103</v>
      </c>
      <c r="T1050" s="25">
        <f>ROUND(('NEW Reference'!M$6*List!$H1050)+'NEW Reference'!M$7,0)</f>
        <v>4900</v>
      </c>
      <c r="U1050" s="25">
        <f>ROUND(('NEW Reference'!N$6*List!$H1050)+'NEW Reference'!N$7,0)</f>
        <v>19771</v>
      </c>
      <c r="V1050" s="26">
        <f>ROUND(('NEW Reference'!O$6*List!$H1050)+'NEW Reference'!O$7,0)</f>
        <v>735</v>
      </c>
      <c r="W1050" s="26">
        <f>ROUND(('NEW Reference'!P$6*List!$H1050)+'NEW Reference'!P$7,0)</f>
        <v>1036</v>
      </c>
      <c r="X1050" s="26">
        <f>ROUND(('NEW Reference'!Q$6*List!$H1050)+'NEW Reference'!Q$7,0)</f>
        <v>518</v>
      </c>
      <c r="Z1050" s="3" t="str">
        <f t="shared" si="54"/>
        <v>CLAY, Kentucky</v>
      </c>
      <c r="AA1050" s="79" t="s">
        <v>120</v>
      </c>
      <c r="AB1050" s="28" t="s">
        <v>91</v>
      </c>
      <c r="AC1050" s="30" t="s">
        <v>1274</v>
      </c>
      <c r="AD1050" s="31"/>
      <c r="AE1050" s="20">
        <f t="shared" si="53"/>
        <v>0.81320000000000003</v>
      </c>
    </row>
    <row r="1051" spans="1:31">
      <c r="A1051" s="83">
        <v>18260</v>
      </c>
      <c r="B1051" s="83">
        <v>21053</v>
      </c>
      <c r="C1051" s="85">
        <v>99918</v>
      </c>
      <c r="D1051" s="78" t="s">
        <v>128</v>
      </c>
      <c r="E1051" s="79" t="s">
        <v>1074</v>
      </c>
      <c r="F1051" s="34" t="s">
        <v>1274</v>
      </c>
      <c r="G1051" s="24" t="s">
        <v>97</v>
      </c>
      <c r="H1051" s="80">
        <f t="shared" si="52"/>
        <v>0.81320000000000003</v>
      </c>
      <c r="I1051" s="25">
        <f>ROUND(('NEW Reference'!B$6*List!$H1051)+'NEW Reference'!B$7,0)</f>
        <v>1132</v>
      </c>
      <c r="J1051" s="25">
        <f>ROUND(('NEW Reference'!C$6*List!$H1051)+'NEW Reference'!C$7,0)</f>
        <v>1689</v>
      </c>
      <c r="K1051" s="25">
        <f>ROUND(('NEW Reference'!D$6*List!$H1051)+'NEW Reference'!D$7,0)</f>
        <v>2023</v>
      </c>
      <c r="L1051" s="25">
        <f>ROUND(('NEW Reference'!E$6*List!$H1051)+'NEW Reference'!E$7,0)</f>
        <v>2501</v>
      </c>
      <c r="M1051" s="25">
        <f>ROUND(('NEW Reference'!F$6*List!$H1051)+'NEW Reference'!F$7,0)</f>
        <v>2606</v>
      </c>
      <c r="N1051" s="25">
        <f>ROUND(('NEW Reference'!G$6*List!$H1051)+'NEW Reference'!G$7,0)</f>
        <v>2950</v>
      </c>
      <c r="O1051" s="25">
        <f>ROUND(('NEW Reference'!H$6*List!$H1051)+'NEW Reference'!H$7,0)</f>
        <v>3063</v>
      </c>
      <c r="P1051" s="25">
        <f>ROUND(('NEW Reference'!I$6*List!$H1051)+'NEW Reference'!I$7,0)</f>
        <v>3183</v>
      </c>
      <c r="Q1051" s="25">
        <f>ROUND(('NEW Reference'!J$6*List!$H1051)+'NEW Reference'!J$7,0)</f>
        <v>3686</v>
      </c>
      <c r="R1051" s="25">
        <f>ROUND(('NEW Reference'!K$6*List!$H1051)+'NEW Reference'!K$7,0)</f>
        <v>3802</v>
      </c>
      <c r="S1051" s="25">
        <f>ROUND(('NEW Reference'!L$6*List!$H1051)+'NEW Reference'!L$7,0)</f>
        <v>4103</v>
      </c>
      <c r="T1051" s="25">
        <f>ROUND(('NEW Reference'!M$6*List!$H1051)+'NEW Reference'!M$7,0)</f>
        <v>4900</v>
      </c>
      <c r="U1051" s="25">
        <f>ROUND(('NEW Reference'!N$6*List!$H1051)+'NEW Reference'!N$7,0)</f>
        <v>19771</v>
      </c>
      <c r="V1051" s="26">
        <f>ROUND(('NEW Reference'!O$6*List!$H1051)+'NEW Reference'!O$7,0)</f>
        <v>735</v>
      </c>
      <c r="W1051" s="26">
        <f>ROUND(('NEW Reference'!P$6*List!$H1051)+'NEW Reference'!P$7,0)</f>
        <v>1036</v>
      </c>
      <c r="X1051" s="26">
        <f>ROUND(('NEW Reference'!Q$6*List!$H1051)+'NEW Reference'!Q$7,0)</f>
        <v>518</v>
      </c>
      <c r="Z1051" s="3" t="str">
        <f t="shared" si="54"/>
        <v>CLINTON, Kentucky</v>
      </c>
      <c r="AA1051" s="79" t="s">
        <v>1074</v>
      </c>
      <c r="AB1051" s="28" t="s">
        <v>91</v>
      </c>
      <c r="AC1051" s="30" t="s">
        <v>1274</v>
      </c>
      <c r="AD1051" s="31"/>
      <c r="AE1051" s="20">
        <f t="shared" si="53"/>
        <v>0.81320000000000003</v>
      </c>
    </row>
    <row r="1052" spans="1:31">
      <c r="A1052" s="83">
        <v>18270</v>
      </c>
      <c r="B1052" s="83">
        <v>21055</v>
      </c>
      <c r="C1052" s="85">
        <v>99918</v>
      </c>
      <c r="D1052" s="78" t="s">
        <v>128</v>
      </c>
      <c r="E1052" s="79" t="s">
        <v>372</v>
      </c>
      <c r="F1052" s="34" t="s">
        <v>1274</v>
      </c>
      <c r="G1052" s="24" t="s">
        <v>97</v>
      </c>
      <c r="H1052" s="80">
        <f t="shared" si="52"/>
        <v>0.81320000000000003</v>
      </c>
      <c r="I1052" s="25">
        <f>ROUND(('NEW Reference'!B$6*List!$H1052)+'NEW Reference'!B$7,0)</f>
        <v>1132</v>
      </c>
      <c r="J1052" s="25">
        <f>ROUND(('NEW Reference'!C$6*List!$H1052)+'NEW Reference'!C$7,0)</f>
        <v>1689</v>
      </c>
      <c r="K1052" s="25">
        <f>ROUND(('NEW Reference'!D$6*List!$H1052)+'NEW Reference'!D$7,0)</f>
        <v>2023</v>
      </c>
      <c r="L1052" s="25">
        <f>ROUND(('NEW Reference'!E$6*List!$H1052)+'NEW Reference'!E$7,0)</f>
        <v>2501</v>
      </c>
      <c r="M1052" s="25">
        <f>ROUND(('NEW Reference'!F$6*List!$H1052)+'NEW Reference'!F$7,0)</f>
        <v>2606</v>
      </c>
      <c r="N1052" s="25">
        <f>ROUND(('NEW Reference'!G$6*List!$H1052)+'NEW Reference'!G$7,0)</f>
        <v>2950</v>
      </c>
      <c r="O1052" s="25">
        <f>ROUND(('NEW Reference'!H$6*List!$H1052)+'NEW Reference'!H$7,0)</f>
        <v>3063</v>
      </c>
      <c r="P1052" s="25">
        <f>ROUND(('NEW Reference'!I$6*List!$H1052)+'NEW Reference'!I$7,0)</f>
        <v>3183</v>
      </c>
      <c r="Q1052" s="25">
        <f>ROUND(('NEW Reference'!J$6*List!$H1052)+'NEW Reference'!J$7,0)</f>
        <v>3686</v>
      </c>
      <c r="R1052" s="25">
        <f>ROUND(('NEW Reference'!K$6*List!$H1052)+'NEW Reference'!K$7,0)</f>
        <v>3802</v>
      </c>
      <c r="S1052" s="25">
        <f>ROUND(('NEW Reference'!L$6*List!$H1052)+'NEW Reference'!L$7,0)</f>
        <v>4103</v>
      </c>
      <c r="T1052" s="25">
        <f>ROUND(('NEW Reference'!M$6*List!$H1052)+'NEW Reference'!M$7,0)</f>
        <v>4900</v>
      </c>
      <c r="U1052" s="25">
        <f>ROUND(('NEW Reference'!N$6*List!$H1052)+'NEW Reference'!N$7,0)</f>
        <v>19771</v>
      </c>
      <c r="V1052" s="26">
        <f>ROUND(('NEW Reference'!O$6*List!$H1052)+'NEW Reference'!O$7,0)</f>
        <v>735</v>
      </c>
      <c r="W1052" s="26">
        <f>ROUND(('NEW Reference'!P$6*List!$H1052)+'NEW Reference'!P$7,0)</f>
        <v>1036</v>
      </c>
      <c r="X1052" s="26">
        <f>ROUND(('NEW Reference'!Q$6*List!$H1052)+'NEW Reference'!Q$7,0)</f>
        <v>518</v>
      </c>
      <c r="Z1052" s="3" t="str">
        <f t="shared" si="54"/>
        <v>CRITTENDEN, Kentucky</v>
      </c>
      <c r="AA1052" s="79" t="s">
        <v>372</v>
      </c>
      <c r="AB1052" s="28" t="s">
        <v>91</v>
      </c>
      <c r="AC1052" s="30" t="s">
        <v>1274</v>
      </c>
      <c r="AD1052" s="31"/>
      <c r="AE1052" s="20">
        <f t="shared" si="53"/>
        <v>0.81320000000000003</v>
      </c>
    </row>
    <row r="1053" spans="1:31">
      <c r="A1053" s="83">
        <v>18271</v>
      </c>
      <c r="B1053" s="83">
        <v>21057</v>
      </c>
      <c r="C1053" s="85">
        <v>99918</v>
      </c>
      <c r="D1053" s="78" t="s">
        <v>128</v>
      </c>
      <c r="E1053" s="79" t="s">
        <v>1076</v>
      </c>
      <c r="F1053" s="34" t="s">
        <v>1274</v>
      </c>
      <c r="G1053" s="24" t="s">
        <v>97</v>
      </c>
      <c r="H1053" s="80">
        <f t="shared" si="52"/>
        <v>0.81320000000000003</v>
      </c>
      <c r="I1053" s="25">
        <f>ROUND(('NEW Reference'!B$6*List!$H1053)+'NEW Reference'!B$7,0)</f>
        <v>1132</v>
      </c>
      <c r="J1053" s="25">
        <f>ROUND(('NEW Reference'!C$6*List!$H1053)+'NEW Reference'!C$7,0)</f>
        <v>1689</v>
      </c>
      <c r="K1053" s="25">
        <f>ROUND(('NEW Reference'!D$6*List!$H1053)+'NEW Reference'!D$7,0)</f>
        <v>2023</v>
      </c>
      <c r="L1053" s="25">
        <f>ROUND(('NEW Reference'!E$6*List!$H1053)+'NEW Reference'!E$7,0)</f>
        <v>2501</v>
      </c>
      <c r="M1053" s="25">
        <f>ROUND(('NEW Reference'!F$6*List!$H1053)+'NEW Reference'!F$7,0)</f>
        <v>2606</v>
      </c>
      <c r="N1053" s="25">
        <f>ROUND(('NEW Reference'!G$6*List!$H1053)+'NEW Reference'!G$7,0)</f>
        <v>2950</v>
      </c>
      <c r="O1053" s="25">
        <f>ROUND(('NEW Reference'!H$6*List!$H1053)+'NEW Reference'!H$7,0)</f>
        <v>3063</v>
      </c>
      <c r="P1053" s="25">
        <f>ROUND(('NEW Reference'!I$6*List!$H1053)+'NEW Reference'!I$7,0)</f>
        <v>3183</v>
      </c>
      <c r="Q1053" s="25">
        <f>ROUND(('NEW Reference'!J$6*List!$H1053)+'NEW Reference'!J$7,0)</f>
        <v>3686</v>
      </c>
      <c r="R1053" s="25">
        <f>ROUND(('NEW Reference'!K$6*List!$H1053)+'NEW Reference'!K$7,0)</f>
        <v>3802</v>
      </c>
      <c r="S1053" s="25">
        <f>ROUND(('NEW Reference'!L$6*List!$H1053)+'NEW Reference'!L$7,0)</f>
        <v>4103</v>
      </c>
      <c r="T1053" s="25">
        <f>ROUND(('NEW Reference'!M$6*List!$H1053)+'NEW Reference'!M$7,0)</f>
        <v>4900</v>
      </c>
      <c r="U1053" s="25">
        <f>ROUND(('NEW Reference'!N$6*List!$H1053)+'NEW Reference'!N$7,0)</f>
        <v>19771</v>
      </c>
      <c r="V1053" s="26">
        <f>ROUND(('NEW Reference'!O$6*List!$H1053)+'NEW Reference'!O$7,0)</f>
        <v>735</v>
      </c>
      <c r="W1053" s="26">
        <f>ROUND(('NEW Reference'!P$6*List!$H1053)+'NEW Reference'!P$7,0)</f>
        <v>1036</v>
      </c>
      <c r="X1053" s="26">
        <f>ROUND(('NEW Reference'!Q$6*List!$H1053)+'NEW Reference'!Q$7,0)</f>
        <v>518</v>
      </c>
      <c r="Z1053" s="3" t="str">
        <f t="shared" si="54"/>
        <v>CUMBERLAND, Kentucky</v>
      </c>
      <c r="AA1053" s="79" t="s">
        <v>1076</v>
      </c>
      <c r="AB1053" s="28" t="s">
        <v>91</v>
      </c>
      <c r="AC1053" s="30" t="s">
        <v>1274</v>
      </c>
      <c r="AD1053" s="31"/>
      <c r="AE1053" s="20">
        <f t="shared" si="53"/>
        <v>0.81320000000000003</v>
      </c>
    </row>
    <row r="1054" spans="1:31">
      <c r="A1054" s="83">
        <v>18290</v>
      </c>
      <c r="B1054" s="83">
        <v>21059</v>
      </c>
      <c r="C1054" s="85">
        <v>36980</v>
      </c>
      <c r="D1054" s="78" t="s">
        <v>767</v>
      </c>
      <c r="E1054" s="79" t="s">
        <v>1125</v>
      </c>
      <c r="F1054" s="33" t="s">
        <v>1274</v>
      </c>
      <c r="G1054" s="24" t="s">
        <v>90</v>
      </c>
      <c r="H1054" s="80">
        <f t="shared" si="52"/>
        <v>0.9052</v>
      </c>
      <c r="I1054" s="25">
        <f>ROUND(('NEW Reference'!B$6*List!$H1054)+'NEW Reference'!B$7,0)</f>
        <v>1223</v>
      </c>
      <c r="J1054" s="25">
        <f>ROUND(('NEW Reference'!C$6*List!$H1054)+'NEW Reference'!C$7,0)</f>
        <v>1824</v>
      </c>
      <c r="K1054" s="25">
        <f>ROUND(('NEW Reference'!D$6*List!$H1054)+'NEW Reference'!D$7,0)</f>
        <v>2185</v>
      </c>
      <c r="L1054" s="25">
        <f>ROUND(('NEW Reference'!E$6*List!$H1054)+'NEW Reference'!E$7,0)</f>
        <v>2702</v>
      </c>
      <c r="M1054" s="25">
        <f>ROUND(('NEW Reference'!F$6*List!$H1054)+'NEW Reference'!F$7,0)</f>
        <v>2815</v>
      </c>
      <c r="N1054" s="25">
        <f>ROUND(('NEW Reference'!G$6*List!$H1054)+'NEW Reference'!G$7,0)</f>
        <v>3186</v>
      </c>
      <c r="O1054" s="25">
        <f>ROUND(('NEW Reference'!H$6*List!$H1054)+'NEW Reference'!H$7,0)</f>
        <v>3308</v>
      </c>
      <c r="P1054" s="25">
        <f>ROUND(('NEW Reference'!I$6*List!$H1054)+'NEW Reference'!I$7,0)</f>
        <v>3438</v>
      </c>
      <c r="Q1054" s="25">
        <f>ROUND(('NEW Reference'!J$6*List!$H1054)+'NEW Reference'!J$7,0)</f>
        <v>3981</v>
      </c>
      <c r="R1054" s="25">
        <f>ROUND(('NEW Reference'!K$6*List!$H1054)+'NEW Reference'!K$7,0)</f>
        <v>4107</v>
      </c>
      <c r="S1054" s="25">
        <f>ROUND(('NEW Reference'!L$6*List!$H1054)+'NEW Reference'!L$7,0)</f>
        <v>4432</v>
      </c>
      <c r="T1054" s="25">
        <f>ROUND(('NEW Reference'!M$6*List!$H1054)+'NEW Reference'!M$7,0)</f>
        <v>5293</v>
      </c>
      <c r="U1054" s="25">
        <f>ROUND(('NEW Reference'!N$6*List!$H1054)+'NEW Reference'!N$7,0)</f>
        <v>21355</v>
      </c>
      <c r="V1054" s="26">
        <f>ROUND(('NEW Reference'!O$6*List!$H1054)+'NEW Reference'!O$7,0)</f>
        <v>794</v>
      </c>
      <c r="W1054" s="26">
        <f>ROUND(('NEW Reference'!P$6*List!$H1054)+'NEW Reference'!P$7,0)</f>
        <v>1119</v>
      </c>
      <c r="X1054" s="26">
        <f>ROUND(('NEW Reference'!Q$6*List!$H1054)+'NEW Reference'!Q$7,0)</f>
        <v>559</v>
      </c>
      <c r="Z1054" s="3" t="str">
        <f t="shared" si="54"/>
        <v>DAVIESS, Kentucky</v>
      </c>
      <c r="AA1054" s="79" t="s">
        <v>1125</v>
      </c>
      <c r="AB1054" s="28" t="s">
        <v>91</v>
      </c>
      <c r="AC1054" s="23" t="s">
        <v>1274</v>
      </c>
      <c r="AD1054" s="29"/>
      <c r="AE1054" s="20">
        <f t="shared" si="53"/>
        <v>0.9052</v>
      </c>
    </row>
    <row r="1055" spans="1:31">
      <c r="A1055" s="83">
        <v>18291</v>
      </c>
      <c r="B1055" s="83">
        <v>21061</v>
      </c>
      <c r="C1055" s="85">
        <v>14540</v>
      </c>
      <c r="D1055" s="78" t="s">
        <v>300</v>
      </c>
      <c r="E1055" s="79" t="s">
        <v>1291</v>
      </c>
      <c r="F1055" s="33" t="s">
        <v>1274</v>
      </c>
      <c r="G1055" s="24" t="s">
        <v>90</v>
      </c>
      <c r="H1055" s="80">
        <f t="shared" si="52"/>
        <v>0.8712000000000002</v>
      </c>
      <c r="I1055" s="25">
        <f>ROUND(('NEW Reference'!B$6*List!$H1055)+'NEW Reference'!B$7,0)</f>
        <v>1190</v>
      </c>
      <c r="J1055" s="25">
        <f>ROUND(('NEW Reference'!C$6*List!$H1055)+'NEW Reference'!C$7,0)</f>
        <v>1774</v>
      </c>
      <c r="K1055" s="25">
        <f>ROUND(('NEW Reference'!D$6*List!$H1055)+'NEW Reference'!D$7,0)</f>
        <v>2125</v>
      </c>
      <c r="L1055" s="25">
        <f>ROUND(('NEW Reference'!E$6*List!$H1055)+'NEW Reference'!E$7,0)</f>
        <v>2628</v>
      </c>
      <c r="M1055" s="25">
        <f>ROUND(('NEW Reference'!F$6*List!$H1055)+'NEW Reference'!F$7,0)</f>
        <v>2738</v>
      </c>
      <c r="N1055" s="25">
        <f>ROUND(('NEW Reference'!G$6*List!$H1055)+'NEW Reference'!G$7,0)</f>
        <v>3099</v>
      </c>
      <c r="O1055" s="25">
        <f>ROUND(('NEW Reference'!H$6*List!$H1055)+'NEW Reference'!H$7,0)</f>
        <v>3217</v>
      </c>
      <c r="P1055" s="25">
        <f>ROUND(('NEW Reference'!I$6*List!$H1055)+'NEW Reference'!I$7,0)</f>
        <v>3344</v>
      </c>
      <c r="Q1055" s="25">
        <f>ROUND(('NEW Reference'!J$6*List!$H1055)+'NEW Reference'!J$7,0)</f>
        <v>3872</v>
      </c>
      <c r="R1055" s="25">
        <f>ROUND(('NEW Reference'!K$6*List!$H1055)+'NEW Reference'!K$7,0)</f>
        <v>3994</v>
      </c>
      <c r="S1055" s="25">
        <f>ROUND(('NEW Reference'!L$6*List!$H1055)+'NEW Reference'!L$7,0)</f>
        <v>4310</v>
      </c>
      <c r="T1055" s="25">
        <f>ROUND(('NEW Reference'!M$6*List!$H1055)+'NEW Reference'!M$7,0)</f>
        <v>5148</v>
      </c>
      <c r="U1055" s="25">
        <f>ROUND(('NEW Reference'!N$6*List!$H1055)+'NEW Reference'!N$7,0)</f>
        <v>20770</v>
      </c>
      <c r="V1055" s="26">
        <f>ROUND(('NEW Reference'!O$6*List!$H1055)+'NEW Reference'!O$7,0)</f>
        <v>772</v>
      </c>
      <c r="W1055" s="26">
        <f>ROUND(('NEW Reference'!P$6*List!$H1055)+'NEW Reference'!P$7,0)</f>
        <v>1088</v>
      </c>
      <c r="X1055" s="26">
        <f>ROUND(('NEW Reference'!Q$6*List!$H1055)+'NEW Reference'!Q$7,0)</f>
        <v>544</v>
      </c>
      <c r="Z1055" s="3" t="str">
        <f t="shared" si="54"/>
        <v>EDMONSON, Kentucky</v>
      </c>
      <c r="AA1055" s="79" t="s">
        <v>1291</v>
      </c>
      <c r="AB1055" s="28" t="s">
        <v>91</v>
      </c>
      <c r="AC1055" s="23" t="s">
        <v>1274</v>
      </c>
      <c r="AD1055" s="29"/>
      <c r="AE1055" s="20">
        <f t="shared" si="53"/>
        <v>0.8712000000000002</v>
      </c>
    </row>
    <row r="1056" spans="1:31">
      <c r="A1056" s="83">
        <v>18310</v>
      </c>
      <c r="B1056" s="83">
        <v>21063</v>
      </c>
      <c r="C1056" s="85">
        <v>99918</v>
      </c>
      <c r="D1056" s="78" t="s">
        <v>128</v>
      </c>
      <c r="E1056" s="79" t="s">
        <v>1292</v>
      </c>
      <c r="F1056" s="34" t="s">
        <v>1274</v>
      </c>
      <c r="G1056" s="24" t="s">
        <v>97</v>
      </c>
      <c r="H1056" s="80">
        <f t="shared" si="52"/>
        <v>0.81320000000000003</v>
      </c>
      <c r="I1056" s="25">
        <f>ROUND(('NEW Reference'!B$6*List!$H1056)+'NEW Reference'!B$7,0)</f>
        <v>1132</v>
      </c>
      <c r="J1056" s="25">
        <f>ROUND(('NEW Reference'!C$6*List!$H1056)+'NEW Reference'!C$7,0)</f>
        <v>1689</v>
      </c>
      <c r="K1056" s="25">
        <f>ROUND(('NEW Reference'!D$6*List!$H1056)+'NEW Reference'!D$7,0)</f>
        <v>2023</v>
      </c>
      <c r="L1056" s="25">
        <f>ROUND(('NEW Reference'!E$6*List!$H1056)+'NEW Reference'!E$7,0)</f>
        <v>2501</v>
      </c>
      <c r="M1056" s="25">
        <f>ROUND(('NEW Reference'!F$6*List!$H1056)+'NEW Reference'!F$7,0)</f>
        <v>2606</v>
      </c>
      <c r="N1056" s="25">
        <f>ROUND(('NEW Reference'!G$6*List!$H1056)+'NEW Reference'!G$7,0)</f>
        <v>2950</v>
      </c>
      <c r="O1056" s="25">
        <f>ROUND(('NEW Reference'!H$6*List!$H1056)+'NEW Reference'!H$7,0)</f>
        <v>3063</v>
      </c>
      <c r="P1056" s="25">
        <f>ROUND(('NEW Reference'!I$6*List!$H1056)+'NEW Reference'!I$7,0)</f>
        <v>3183</v>
      </c>
      <c r="Q1056" s="25">
        <f>ROUND(('NEW Reference'!J$6*List!$H1056)+'NEW Reference'!J$7,0)</f>
        <v>3686</v>
      </c>
      <c r="R1056" s="25">
        <f>ROUND(('NEW Reference'!K$6*List!$H1056)+'NEW Reference'!K$7,0)</f>
        <v>3802</v>
      </c>
      <c r="S1056" s="25">
        <f>ROUND(('NEW Reference'!L$6*List!$H1056)+'NEW Reference'!L$7,0)</f>
        <v>4103</v>
      </c>
      <c r="T1056" s="25">
        <f>ROUND(('NEW Reference'!M$6*List!$H1056)+'NEW Reference'!M$7,0)</f>
        <v>4900</v>
      </c>
      <c r="U1056" s="25">
        <f>ROUND(('NEW Reference'!N$6*List!$H1056)+'NEW Reference'!N$7,0)</f>
        <v>19771</v>
      </c>
      <c r="V1056" s="26">
        <f>ROUND(('NEW Reference'!O$6*List!$H1056)+'NEW Reference'!O$7,0)</f>
        <v>735</v>
      </c>
      <c r="W1056" s="26">
        <f>ROUND(('NEW Reference'!P$6*List!$H1056)+'NEW Reference'!P$7,0)</f>
        <v>1036</v>
      </c>
      <c r="X1056" s="26">
        <f>ROUND(('NEW Reference'!Q$6*List!$H1056)+'NEW Reference'!Q$7,0)</f>
        <v>518</v>
      </c>
      <c r="Z1056" s="3" t="str">
        <f t="shared" si="54"/>
        <v>ELLIOTT, Kentucky</v>
      </c>
      <c r="AA1056" s="79" t="s">
        <v>1292</v>
      </c>
      <c r="AB1056" s="28" t="s">
        <v>91</v>
      </c>
      <c r="AC1056" s="30" t="s">
        <v>1274</v>
      </c>
      <c r="AD1056" s="31"/>
      <c r="AE1056" s="20">
        <f t="shared" si="53"/>
        <v>0.81320000000000003</v>
      </c>
    </row>
    <row r="1057" spans="1:31">
      <c r="A1057" s="83">
        <v>18320</v>
      </c>
      <c r="B1057" s="83">
        <v>21065</v>
      </c>
      <c r="C1057" s="85">
        <v>99918</v>
      </c>
      <c r="D1057" s="78" t="s">
        <v>128</v>
      </c>
      <c r="E1057" s="79" t="s">
        <v>1293</v>
      </c>
      <c r="F1057" s="34" t="s">
        <v>1274</v>
      </c>
      <c r="G1057" s="24" t="s">
        <v>97</v>
      </c>
      <c r="H1057" s="80">
        <f t="shared" si="52"/>
        <v>0.81320000000000003</v>
      </c>
      <c r="I1057" s="25">
        <f>ROUND(('NEW Reference'!B$6*List!$H1057)+'NEW Reference'!B$7,0)</f>
        <v>1132</v>
      </c>
      <c r="J1057" s="25">
        <f>ROUND(('NEW Reference'!C$6*List!$H1057)+'NEW Reference'!C$7,0)</f>
        <v>1689</v>
      </c>
      <c r="K1057" s="25">
        <f>ROUND(('NEW Reference'!D$6*List!$H1057)+'NEW Reference'!D$7,0)</f>
        <v>2023</v>
      </c>
      <c r="L1057" s="25">
        <f>ROUND(('NEW Reference'!E$6*List!$H1057)+'NEW Reference'!E$7,0)</f>
        <v>2501</v>
      </c>
      <c r="M1057" s="25">
        <f>ROUND(('NEW Reference'!F$6*List!$H1057)+'NEW Reference'!F$7,0)</f>
        <v>2606</v>
      </c>
      <c r="N1057" s="25">
        <f>ROUND(('NEW Reference'!G$6*List!$H1057)+'NEW Reference'!G$7,0)</f>
        <v>2950</v>
      </c>
      <c r="O1057" s="25">
        <f>ROUND(('NEW Reference'!H$6*List!$H1057)+'NEW Reference'!H$7,0)</f>
        <v>3063</v>
      </c>
      <c r="P1057" s="25">
        <f>ROUND(('NEW Reference'!I$6*List!$H1057)+'NEW Reference'!I$7,0)</f>
        <v>3183</v>
      </c>
      <c r="Q1057" s="25">
        <f>ROUND(('NEW Reference'!J$6*List!$H1057)+'NEW Reference'!J$7,0)</f>
        <v>3686</v>
      </c>
      <c r="R1057" s="25">
        <f>ROUND(('NEW Reference'!K$6*List!$H1057)+'NEW Reference'!K$7,0)</f>
        <v>3802</v>
      </c>
      <c r="S1057" s="25">
        <f>ROUND(('NEW Reference'!L$6*List!$H1057)+'NEW Reference'!L$7,0)</f>
        <v>4103</v>
      </c>
      <c r="T1057" s="25">
        <f>ROUND(('NEW Reference'!M$6*List!$H1057)+'NEW Reference'!M$7,0)</f>
        <v>4900</v>
      </c>
      <c r="U1057" s="25">
        <f>ROUND(('NEW Reference'!N$6*List!$H1057)+'NEW Reference'!N$7,0)</f>
        <v>19771</v>
      </c>
      <c r="V1057" s="26">
        <f>ROUND(('NEW Reference'!O$6*List!$H1057)+'NEW Reference'!O$7,0)</f>
        <v>735</v>
      </c>
      <c r="W1057" s="26">
        <f>ROUND(('NEW Reference'!P$6*List!$H1057)+'NEW Reference'!P$7,0)</f>
        <v>1036</v>
      </c>
      <c r="X1057" s="26">
        <f>ROUND(('NEW Reference'!Q$6*List!$H1057)+'NEW Reference'!Q$7,0)</f>
        <v>518</v>
      </c>
      <c r="Z1057" s="3" t="str">
        <f t="shared" si="54"/>
        <v>ESTILL, Kentucky</v>
      </c>
      <c r="AA1057" s="79" t="s">
        <v>1293</v>
      </c>
      <c r="AB1057" s="28" t="s">
        <v>91</v>
      </c>
      <c r="AC1057" s="30" t="s">
        <v>1274</v>
      </c>
      <c r="AD1057" s="31"/>
      <c r="AE1057" s="20">
        <f t="shared" si="53"/>
        <v>0.81320000000000003</v>
      </c>
    </row>
    <row r="1058" spans="1:31">
      <c r="A1058" s="83">
        <v>18330</v>
      </c>
      <c r="B1058" s="83">
        <v>21067</v>
      </c>
      <c r="C1058" s="85">
        <v>30460</v>
      </c>
      <c r="D1058" s="78" t="s">
        <v>641</v>
      </c>
      <c r="E1058" s="79" t="s">
        <v>152</v>
      </c>
      <c r="F1058" s="33" t="s">
        <v>1274</v>
      </c>
      <c r="G1058" s="24" t="s">
        <v>90</v>
      </c>
      <c r="H1058" s="80">
        <f t="shared" si="52"/>
        <v>0.94850000000000001</v>
      </c>
      <c r="I1058" s="25">
        <f>ROUND(('NEW Reference'!B$6*List!$H1058)+'NEW Reference'!B$7,0)</f>
        <v>1266</v>
      </c>
      <c r="J1058" s="25">
        <f>ROUND(('NEW Reference'!C$6*List!$H1058)+'NEW Reference'!C$7,0)</f>
        <v>1887</v>
      </c>
      <c r="K1058" s="25">
        <f>ROUND(('NEW Reference'!D$6*List!$H1058)+'NEW Reference'!D$7,0)</f>
        <v>2262</v>
      </c>
      <c r="L1058" s="25">
        <f>ROUND(('NEW Reference'!E$6*List!$H1058)+'NEW Reference'!E$7,0)</f>
        <v>2796</v>
      </c>
      <c r="M1058" s="25">
        <f>ROUND(('NEW Reference'!F$6*List!$H1058)+'NEW Reference'!F$7,0)</f>
        <v>2913</v>
      </c>
      <c r="N1058" s="25">
        <f>ROUND(('NEW Reference'!G$6*List!$H1058)+'NEW Reference'!G$7,0)</f>
        <v>3298</v>
      </c>
      <c r="O1058" s="25">
        <f>ROUND(('NEW Reference'!H$6*List!$H1058)+'NEW Reference'!H$7,0)</f>
        <v>3424</v>
      </c>
      <c r="P1058" s="25">
        <f>ROUND(('NEW Reference'!I$6*List!$H1058)+'NEW Reference'!I$7,0)</f>
        <v>3558</v>
      </c>
      <c r="Q1058" s="25">
        <f>ROUND(('NEW Reference'!J$6*List!$H1058)+'NEW Reference'!J$7,0)</f>
        <v>4120</v>
      </c>
      <c r="R1058" s="25">
        <f>ROUND(('NEW Reference'!K$6*List!$H1058)+'NEW Reference'!K$7,0)</f>
        <v>4250</v>
      </c>
      <c r="S1058" s="25">
        <f>ROUND(('NEW Reference'!L$6*List!$H1058)+'NEW Reference'!L$7,0)</f>
        <v>4586</v>
      </c>
      <c r="T1058" s="25">
        <f>ROUND(('NEW Reference'!M$6*List!$H1058)+'NEW Reference'!M$7,0)</f>
        <v>5477</v>
      </c>
      <c r="U1058" s="25">
        <f>ROUND(('NEW Reference'!N$6*List!$H1058)+'NEW Reference'!N$7,0)</f>
        <v>22101</v>
      </c>
      <c r="V1058" s="26">
        <f>ROUND(('NEW Reference'!O$6*List!$H1058)+'NEW Reference'!O$7,0)</f>
        <v>822</v>
      </c>
      <c r="W1058" s="26">
        <f>ROUND(('NEW Reference'!P$6*List!$H1058)+'NEW Reference'!P$7,0)</f>
        <v>1158</v>
      </c>
      <c r="X1058" s="26">
        <f>ROUND(('NEW Reference'!Q$6*List!$H1058)+'NEW Reference'!Q$7,0)</f>
        <v>579</v>
      </c>
      <c r="Z1058" s="3" t="str">
        <f t="shared" si="54"/>
        <v>FAYETTE, Kentucky</v>
      </c>
      <c r="AA1058" s="79" t="s">
        <v>152</v>
      </c>
      <c r="AB1058" s="28" t="s">
        <v>91</v>
      </c>
      <c r="AC1058" s="30" t="s">
        <v>1274</v>
      </c>
      <c r="AD1058" s="31"/>
      <c r="AE1058" s="20">
        <f t="shared" si="53"/>
        <v>0.94850000000000001</v>
      </c>
    </row>
    <row r="1059" spans="1:31">
      <c r="A1059" s="83">
        <v>18340</v>
      </c>
      <c r="B1059" s="83">
        <v>21069</v>
      </c>
      <c r="C1059" s="85">
        <v>99918</v>
      </c>
      <c r="D1059" s="78" t="s">
        <v>128</v>
      </c>
      <c r="E1059" s="79" t="s">
        <v>1294</v>
      </c>
      <c r="F1059" s="34" t="s">
        <v>1274</v>
      </c>
      <c r="G1059" s="24" t="s">
        <v>97</v>
      </c>
      <c r="H1059" s="80">
        <f t="shared" si="52"/>
        <v>0.81320000000000003</v>
      </c>
      <c r="I1059" s="25">
        <f>ROUND(('NEW Reference'!B$6*List!$H1059)+'NEW Reference'!B$7,0)</f>
        <v>1132</v>
      </c>
      <c r="J1059" s="25">
        <f>ROUND(('NEW Reference'!C$6*List!$H1059)+'NEW Reference'!C$7,0)</f>
        <v>1689</v>
      </c>
      <c r="K1059" s="25">
        <f>ROUND(('NEW Reference'!D$6*List!$H1059)+'NEW Reference'!D$7,0)</f>
        <v>2023</v>
      </c>
      <c r="L1059" s="25">
        <f>ROUND(('NEW Reference'!E$6*List!$H1059)+'NEW Reference'!E$7,0)</f>
        <v>2501</v>
      </c>
      <c r="M1059" s="25">
        <f>ROUND(('NEW Reference'!F$6*List!$H1059)+'NEW Reference'!F$7,0)</f>
        <v>2606</v>
      </c>
      <c r="N1059" s="25">
        <f>ROUND(('NEW Reference'!G$6*List!$H1059)+'NEW Reference'!G$7,0)</f>
        <v>2950</v>
      </c>
      <c r="O1059" s="25">
        <f>ROUND(('NEW Reference'!H$6*List!$H1059)+'NEW Reference'!H$7,0)</f>
        <v>3063</v>
      </c>
      <c r="P1059" s="25">
        <f>ROUND(('NEW Reference'!I$6*List!$H1059)+'NEW Reference'!I$7,0)</f>
        <v>3183</v>
      </c>
      <c r="Q1059" s="25">
        <f>ROUND(('NEW Reference'!J$6*List!$H1059)+'NEW Reference'!J$7,0)</f>
        <v>3686</v>
      </c>
      <c r="R1059" s="25">
        <f>ROUND(('NEW Reference'!K$6*List!$H1059)+'NEW Reference'!K$7,0)</f>
        <v>3802</v>
      </c>
      <c r="S1059" s="25">
        <f>ROUND(('NEW Reference'!L$6*List!$H1059)+'NEW Reference'!L$7,0)</f>
        <v>4103</v>
      </c>
      <c r="T1059" s="25">
        <f>ROUND(('NEW Reference'!M$6*List!$H1059)+'NEW Reference'!M$7,0)</f>
        <v>4900</v>
      </c>
      <c r="U1059" s="25">
        <f>ROUND(('NEW Reference'!N$6*List!$H1059)+'NEW Reference'!N$7,0)</f>
        <v>19771</v>
      </c>
      <c r="V1059" s="26">
        <f>ROUND(('NEW Reference'!O$6*List!$H1059)+'NEW Reference'!O$7,0)</f>
        <v>735</v>
      </c>
      <c r="W1059" s="26">
        <f>ROUND(('NEW Reference'!P$6*List!$H1059)+'NEW Reference'!P$7,0)</f>
        <v>1036</v>
      </c>
      <c r="X1059" s="26">
        <f>ROUND(('NEW Reference'!Q$6*List!$H1059)+'NEW Reference'!Q$7,0)</f>
        <v>518</v>
      </c>
      <c r="Z1059" s="3" t="str">
        <f t="shared" si="54"/>
        <v>FLEMING, Kentucky</v>
      </c>
      <c r="AA1059" s="79" t="s">
        <v>1294</v>
      </c>
      <c r="AB1059" s="28" t="s">
        <v>91</v>
      </c>
      <c r="AC1059" s="30" t="s">
        <v>1274</v>
      </c>
      <c r="AD1059" s="31"/>
      <c r="AE1059" s="20">
        <f t="shared" si="53"/>
        <v>0.81320000000000003</v>
      </c>
    </row>
    <row r="1060" spans="1:31">
      <c r="A1060" s="83">
        <v>18350</v>
      </c>
      <c r="B1060" s="83">
        <v>21071</v>
      </c>
      <c r="C1060" s="85">
        <v>99918</v>
      </c>
      <c r="D1060" s="78" t="s">
        <v>128</v>
      </c>
      <c r="E1060" s="79" t="s">
        <v>947</v>
      </c>
      <c r="F1060" s="34" t="s">
        <v>1274</v>
      </c>
      <c r="G1060" s="24" t="s">
        <v>97</v>
      </c>
      <c r="H1060" s="80">
        <f t="shared" si="52"/>
        <v>0.81320000000000003</v>
      </c>
      <c r="I1060" s="25">
        <f>ROUND(('NEW Reference'!B$6*List!$H1060)+'NEW Reference'!B$7,0)</f>
        <v>1132</v>
      </c>
      <c r="J1060" s="25">
        <f>ROUND(('NEW Reference'!C$6*List!$H1060)+'NEW Reference'!C$7,0)</f>
        <v>1689</v>
      </c>
      <c r="K1060" s="25">
        <f>ROUND(('NEW Reference'!D$6*List!$H1060)+'NEW Reference'!D$7,0)</f>
        <v>2023</v>
      </c>
      <c r="L1060" s="25">
        <f>ROUND(('NEW Reference'!E$6*List!$H1060)+'NEW Reference'!E$7,0)</f>
        <v>2501</v>
      </c>
      <c r="M1060" s="25">
        <f>ROUND(('NEW Reference'!F$6*List!$H1060)+'NEW Reference'!F$7,0)</f>
        <v>2606</v>
      </c>
      <c r="N1060" s="25">
        <f>ROUND(('NEW Reference'!G$6*List!$H1060)+'NEW Reference'!G$7,0)</f>
        <v>2950</v>
      </c>
      <c r="O1060" s="25">
        <f>ROUND(('NEW Reference'!H$6*List!$H1060)+'NEW Reference'!H$7,0)</f>
        <v>3063</v>
      </c>
      <c r="P1060" s="25">
        <f>ROUND(('NEW Reference'!I$6*List!$H1060)+'NEW Reference'!I$7,0)</f>
        <v>3183</v>
      </c>
      <c r="Q1060" s="25">
        <f>ROUND(('NEW Reference'!J$6*List!$H1060)+'NEW Reference'!J$7,0)</f>
        <v>3686</v>
      </c>
      <c r="R1060" s="25">
        <f>ROUND(('NEW Reference'!K$6*List!$H1060)+'NEW Reference'!K$7,0)</f>
        <v>3802</v>
      </c>
      <c r="S1060" s="25">
        <f>ROUND(('NEW Reference'!L$6*List!$H1060)+'NEW Reference'!L$7,0)</f>
        <v>4103</v>
      </c>
      <c r="T1060" s="25">
        <f>ROUND(('NEW Reference'!M$6*List!$H1060)+'NEW Reference'!M$7,0)</f>
        <v>4900</v>
      </c>
      <c r="U1060" s="25">
        <f>ROUND(('NEW Reference'!N$6*List!$H1060)+'NEW Reference'!N$7,0)</f>
        <v>19771</v>
      </c>
      <c r="V1060" s="26">
        <f>ROUND(('NEW Reference'!O$6*List!$H1060)+'NEW Reference'!O$7,0)</f>
        <v>735</v>
      </c>
      <c r="W1060" s="26">
        <f>ROUND(('NEW Reference'!P$6*List!$H1060)+'NEW Reference'!P$7,0)</f>
        <v>1036</v>
      </c>
      <c r="X1060" s="26">
        <f>ROUND(('NEW Reference'!Q$6*List!$H1060)+'NEW Reference'!Q$7,0)</f>
        <v>518</v>
      </c>
      <c r="Z1060" s="3" t="str">
        <f t="shared" si="54"/>
        <v>FLOYD, Kentucky</v>
      </c>
      <c r="AA1060" s="79" t="s">
        <v>947</v>
      </c>
      <c r="AB1060" s="28" t="s">
        <v>91</v>
      </c>
      <c r="AC1060" s="23" t="s">
        <v>1274</v>
      </c>
      <c r="AD1060" s="29"/>
      <c r="AE1060" s="20">
        <f t="shared" si="53"/>
        <v>0.81320000000000003</v>
      </c>
    </row>
    <row r="1061" spans="1:31">
      <c r="A1061" s="83">
        <v>18360</v>
      </c>
      <c r="B1061" s="83">
        <v>21073</v>
      </c>
      <c r="C1061" s="85">
        <v>99918</v>
      </c>
      <c r="D1061" s="78" t="s">
        <v>128</v>
      </c>
      <c r="E1061" s="79" t="s">
        <v>154</v>
      </c>
      <c r="F1061" s="34" t="s">
        <v>1274</v>
      </c>
      <c r="G1061" s="24" t="s">
        <v>97</v>
      </c>
      <c r="H1061" s="80">
        <f t="shared" si="52"/>
        <v>0.81320000000000003</v>
      </c>
      <c r="I1061" s="25">
        <f>ROUND(('NEW Reference'!B$6*List!$H1061)+'NEW Reference'!B$7,0)</f>
        <v>1132</v>
      </c>
      <c r="J1061" s="25">
        <f>ROUND(('NEW Reference'!C$6*List!$H1061)+'NEW Reference'!C$7,0)</f>
        <v>1689</v>
      </c>
      <c r="K1061" s="25">
        <f>ROUND(('NEW Reference'!D$6*List!$H1061)+'NEW Reference'!D$7,0)</f>
        <v>2023</v>
      </c>
      <c r="L1061" s="25">
        <f>ROUND(('NEW Reference'!E$6*List!$H1061)+'NEW Reference'!E$7,0)</f>
        <v>2501</v>
      </c>
      <c r="M1061" s="25">
        <f>ROUND(('NEW Reference'!F$6*List!$H1061)+'NEW Reference'!F$7,0)</f>
        <v>2606</v>
      </c>
      <c r="N1061" s="25">
        <f>ROUND(('NEW Reference'!G$6*List!$H1061)+'NEW Reference'!G$7,0)</f>
        <v>2950</v>
      </c>
      <c r="O1061" s="25">
        <f>ROUND(('NEW Reference'!H$6*List!$H1061)+'NEW Reference'!H$7,0)</f>
        <v>3063</v>
      </c>
      <c r="P1061" s="25">
        <f>ROUND(('NEW Reference'!I$6*List!$H1061)+'NEW Reference'!I$7,0)</f>
        <v>3183</v>
      </c>
      <c r="Q1061" s="25">
        <f>ROUND(('NEW Reference'!J$6*List!$H1061)+'NEW Reference'!J$7,0)</f>
        <v>3686</v>
      </c>
      <c r="R1061" s="25">
        <f>ROUND(('NEW Reference'!K$6*List!$H1061)+'NEW Reference'!K$7,0)</f>
        <v>3802</v>
      </c>
      <c r="S1061" s="25">
        <f>ROUND(('NEW Reference'!L$6*List!$H1061)+'NEW Reference'!L$7,0)</f>
        <v>4103</v>
      </c>
      <c r="T1061" s="25">
        <f>ROUND(('NEW Reference'!M$6*List!$H1061)+'NEW Reference'!M$7,0)</f>
        <v>4900</v>
      </c>
      <c r="U1061" s="25">
        <f>ROUND(('NEW Reference'!N$6*List!$H1061)+'NEW Reference'!N$7,0)</f>
        <v>19771</v>
      </c>
      <c r="V1061" s="26">
        <f>ROUND(('NEW Reference'!O$6*List!$H1061)+'NEW Reference'!O$7,0)</f>
        <v>735</v>
      </c>
      <c r="W1061" s="26">
        <f>ROUND(('NEW Reference'!P$6*List!$H1061)+'NEW Reference'!P$7,0)</f>
        <v>1036</v>
      </c>
      <c r="X1061" s="26">
        <f>ROUND(('NEW Reference'!Q$6*List!$H1061)+'NEW Reference'!Q$7,0)</f>
        <v>518</v>
      </c>
      <c r="Z1061" s="3" t="str">
        <f t="shared" si="54"/>
        <v>FRANKLIN, Kentucky</v>
      </c>
      <c r="AA1061" s="79" t="s">
        <v>154</v>
      </c>
      <c r="AB1061" s="28" t="s">
        <v>91</v>
      </c>
      <c r="AC1061" s="23" t="s">
        <v>1274</v>
      </c>
      <c r="AD1061" s="29"/>
      <c r="AE1061" s="20">
        <f t="shared" si="53"/>
        <v>0.81320000000000003</v>
      </c>
    </row>
    <row r="1062" spans="1:31">
      <c r="A1062" s="83">
        <v>18361</v>
      </c>
      <c r="B1062" s="83">
        <v>21075</v>
      </c>
      <c r="C1062" s="85">
        <v>99918</v>
      </c>
      <c r="D1062" s="78" t="s">
        <v>128</v>
      </c>
      <c r="E1062" s="79" t="s">
        <v>385</v>
      </c>
      <c r="F1062" s="34" t="s">
        <v>1274</v>
      </c>
      <c r="G1062" s="24" t="s">
        <v>97</v>
      </c>
      <c r="H1062" s="80">
        <f t="shared" si="52"/>
        <v>0.81320000000000003</v>
      </c>
      <c r="I1062" s="25">
        <f>ROUND(('NEW Reference'!B$6*List!$H1062)+'NEW Reference'!B$7,0)</f>
        <v>1132</v>
      </c>
      <c r="J1062" s="25">
        <f>ROUND(('NEW Reference'!C$6*List!$H1062)+'NEW Reference'!C$7,0)</f>
        <v>1689</v>
      </c>
      <c r="K1062" s="25">
        <f>ROUND(('NEW Reference'!D$6*List!$H1062)+'NEW Reference'!D$7,0)</f>
        <v>2023</v>
      </c>
      <c r="L1062" s="25">
        <f>ROUND(('NEW Reference'!E$6*List!$H1062)+'NEW Reference'!E$7,0)</f>
        <v>2501</v>
      </c>
      <c r="M1062" s="25">
        <f>ROUND(('NEW Reference'!F$6*List!$H1062)+'NEW Reference'!F$7,0)</f>
        <v>2606</v>
      </c>
      <c r="N1062" s="25">
        <f>ROUND(('NEW Reference'!G$6*List!$H1062)+'NEW Reference'!G$7,0)</f>
        <v>2950</v>
      </c>
      <c r="O1062" s="25">
        <f>ROUND(('NEW Reference'!H$6*List!$H1062)+'NEW Reference'!H$7,0)</f>
        <v>3063</v>
      </c>
      <c r="P1062" s="25">
        <f>ROUND(('NEW Reference'!I$6*List!$H1062)+'NEW Reference'!I$7,0)</f>
        <v>3183</v>
      </c>
      <c r="Q1062" s="25">
        <f>ROUND(('NEW Reference'!J$6*List!$H1062)+'NEW Reference'!J$7,0)</f>
        <v>3686</v>
      </c>
      <c r="R1062" s="25">
        <f>ROUND(('NEW Reference'!K$6*List!$H1062)+'NEW Reference'!K$7,0)</f>
        <v>3802</v>
      </c>
      <c r="S1062" s="25">
        <f>ROUND(('NEW Reference'!L$6*List!$H1062)+'NEW Reference'!L$7,0)</f>
        <v>4103</v>
      </c>
      <c r="T1062" s="25">
        <f>ROUND(('NEW Reference'!M$6*List!$H1062)+'NEW Reference'!M$7,0)</f>
        <v>4900</v>
      </c>
      <c r="U1062" s="25">
        <f>ROUND(('NEW Reference'!N$6*List!$H1062)+'NEW Reference'!N$7,0)</f>
        <v>19771</v>
      </c>
      <c r="V1062" s="26">
        <f>ROUND(('NEW Reference'!O$6*List!$H1062)+'NEW Reference'!O$7,0)</f>
        <v>735</v>
      </c>
      <c r="W1062" s="26">
        <f>ROUND(('NEW Reference'!P$6*List!$H1062)+'NEW Reference'!P$7,0)</f>
        <v>1036</v>
      </c>
      <c r="X1062" s="26">
        <f>ROUND(('NEW Reference'!Q$6*List!$H1062)+'NEW Reference'!Q$7,0)</f>
        <v>518</v>
      </c>
      <c r="Z1062" s="3" t="str">
        <f t="shared" si="54"/>
        <v>FULTON, Kentucky</v>
      </c>
      <c r="AA1062" s="79" t="s">
        <v>385</v>
      </c>
      <c r="AB1062" s="28" t="s">
        <v>91</v>
      </c>
      <c r="AC1062" s="30" t="s">
        <v>1274</v>
      </c>
      <c r="AD1062" s="31"/>
      <c r="AE1062" s="20">
        <f t="shared" si="53"/>
        <v>0.81320000000000003</v>
      </c>
    </row>
    <row r="1063" spans="1:31">
      <c r="A1063" s="83">
        <v>18362</v>
      </c>
      <c r="B1063" s="83">
        <v>21077</v>
      </c>
      <c r="C1063" s="85">
        <v>17140</v>
      </c>
      <c r="D1063" s="78" t="s">
        <v>358</v>
      </c>
      <c r="E1063" s="79" t="s">
        <v>1082</v>
      </c>
      <c r="F1063" s="33" t="s">
        <v>1274</v>
      </c>
      <c r="G1063" s="24" t="s">
        <v>90</v>
      </c>
      <c r="H1063" s="80">
        <f t="shared" si="52"/>
        <v>0.95599999999999996</v>
      </c>
      <c r="I1063" s="25">
        <f>ROUND(('NEW Reference'!B$6*List!$H1063)+'NEW Reference'!B$7,0)</f>
        <v>1273</v>
      </c>
      <c r="J1063" s="25">
        <f>ROUND(('NEW Reference'!C$6*List!$H1063)+'NEW Reference'!C$7,0)</f>
        <v>1898</v>
      </c>
      <c r="K1063" s="25">
        <f>ROUND(('NEW Reference'!D$6*List!$H1063)+'NEW Reference'!D$7,0)</f>
        <v>2275</v>
      </c>
      <c r="L1063" s="25">
        <f>ROUND(('NEW Reference'!E$6*List!$H1063)+'NEW Reference'!E$7,0)</f>
        <v>2812</v>
      </c>
      <c r="M1063" s="25">
        <f>ROUND(('NEW Reference'!F$6*List!$H1063)+'NEW Reference'!F$7,0)</f>
        <v>2930</v>
      </c>
      <c r="N1063" s="25">
        <f>ROUND(('NEW Reference'!G$6*List!$H1063)+'NEW Reference'!G$7,0)</f>
        <v>3317</v>
      </c>
      <c r="O1063" s="25">
        <f>ROUND(('NEW Reference'!H$6*List!$H1063)+'NEW Reference'!H$7,0)</f>
        <v>3444</v>
      </c>
      <c r="P1063" s="25">
        <f>ROUND(('NEW Reference'!I$6*List!$H1063)+'NEW Reference'!I$7,0)</f>
        <v>3579</v>
      </c>
      <c r="Q1063" s="25">
        <f>ROUND(('NEW Reference'!J$6*List!$H1063)+'NEW Reference'!J$7,0)</f>
        <v>4144</v>
      </c>
      <c r="R1063" s="25">
        <f>ROUND(('NEW Reference'!K$6*List!$H1063)+'NEW Reference'!K$7,0)</f>
        <v>4275</v>
      </c>
      <c r="S1063" s="25">
        <f>ROUND(('NEW Reference'!L$6*List!$H1063)+'NEW Reference'!L$7,0)</f>
        <v>4613</v>
      </c>
      <c r="T1063" s="25">
        <f>ROUND(('NEW Reference'!M$6*List!$H1063)+'NEW Reference'!M$7,0)</f>
        <v>5509</v>
      </c>
      <c r="U1063" s="25">
        <f>ROUND(('NEW Reference'!N$6*List!$H1063)+'NEW Reference'!N$7,0)</f>
        <v>22230</v>
      </c>
      <c r="V1063" s="26">
        <f>ROUND(('NEW Reference'!O$6*List!$H1063)+'NEW Reference'!O$7,0)</f>
        <v>826</v>
      </c>
      <c r="W1063" s="26">
        <f>ROUND(('NEW Reference'!P$6*List!$H1063)+'NEW Reference'!P$7,0)</f>
        <v>1165</v>
      </c>
      <c r="X1063" s="26">
        <f>ROUND(('NEW Reference'!Q$6*List!$H1063)+'NEW Reference'!Q$7,0)</f>
        <v>582</v>
      </c>
      <c r="Z1063" s="3" t="str">
        <f t="shared" si="54"/>
        <v>GALLATIN, Kentucky</v>
      </c>
      <c r="AA1063" s="79" t="s">
        <v>1082</v>
      </c>
      <c r="AB1063" s="28" t="s">
        <v>91</v>
      </c>
      <c r="AC1063" s="30" t="s">
        <v>1274</v>
      </c>
      <c r="AD1063" s="31"/>
      <c r="AE1063" s="20">
        <f t="shared" si="53"/>
        <v>0.95599999999999996</v>
      </c>
    </row>
    <row r="1064" spans="1:31">
      <c r="A1064" s="83">
        <v>18390</v>
      </c>
      <c r="B1064" s="83">
        <v>21079</v>
      </c>
      <c r="C1064" s="85">
        <v>99918</v>
      </c>
      <c r="D1064" s="78" t="s">
        <v>128</v>
      </c>
      <c r="E1064" s="79" t="s">
        <v>1295</v>
      </c>
      <c r="F1064" s="34" t="s">
        <v>1274</v>
      </c>
      <c r="G1064" s="24" t="s">
        <v>97</v>
      </c>
      <c r="H1064" s="80">
        <f t="shared" si="52"/>
        <v>0.81320000000000003</v>
      </c>
      <c r="I1064" s="25">
        <f>ROUND(('NEW Reference'!B$6*List!$H1064)+'NEW Reference'!B$7,0)</f>
        <v>1132</v>
      </c>
      <c r="J1064" s="25">
        <f>ROUND(('NEW Reference'!C$6*List!$H1064)+'NEW Reference'!C$7,0)</f>
        <v>1689</v>
      </c>
      <c r="K1064" s="25">
        <f>ROUND(('NEW Reference'!D$6*List!$H1064)+'NEW Reference'!D$7,0)</f>
        <v>2023</v>
      </c>
      <c r="L1064" s="25">
        <f>ROUND(('NEW Reference'!E$6*List!$H1064)+'NEW Reference'!E$7,0)</f>
        <v>2501</v>
      </c>
      <c r="M1064" s="25">
        <f>ROUND(('NEW Reference'!F$6*List!$H1064)+'NEW Reference'!F$7,0)</f>
        <v>2606</v>
      </c>
      <c r="N1064" s="25">
        <f>ROUND(('NEW Reference'!G$6*List!$H1064)+'NEW Reference'!G$7,0)</f>
        <v>2950</v>
      </c>
      <c r="O1064" s="25">
        <f>ROUND(('NEW Reference'!H$6*List!$H1064)+'NEW Reference'!H$7,0)</f>
        <v>3063</v>
      </c>
      <c r="P1064" s="25">
        <f>ROUND(('NEW Reference'!I$6*List!$H1064)+'NEW Reference'!I$7,0)</f>
        <v>3183</v>
      </c>
      <c r="Q1064" s="25">
        <f>ROUND(('NEW Reference'!J$6*List!$H1064)+'NEW Reference'!J$7,0)</f>
        <v>3686</v>
      </c>
      <c r="R1064" s="25">
        <f>ROUND(('NEW Reference'!K$6*List!$H1064)+'NEW Reference'!K$7,0)</f>
        <v>3802</v>
      </c>
      <c r="S1064" s="25">
        <f>ROUND(('NEW Reference'!L$6*List!$H1064)+'NEW Reference'!L$7,0)</f>
        <v>4103</v>
      </c>
      <c r="T1064" s="25">
        <f>ROUND(('NEW Reference'!M$6*List!$H1064)+'NEW Reference'!M$7,0)</f>
        <v>4900</v>
      </c>
      <c r="U1064" s="25">
        <f>ROUND(('NEW Reference'!N$6*List!$H1064)+'NEW Reference'!N$7,0)</f>
        <v>19771</v>
      </c>
      <c r="V1064" s="26">
        <f>ROUND(('NEW Reference'!O$6*List!$H1064)+'NEW Reference'!O$7,0)</f>
        <v>735</v>
      </c>
      <c r="W1064" s="26">
        <f>ROUND(('NEW Reference'!P$6*List!$H1064)+'NEW Reference'!P$7,0)</f>
        <v>1036</v>
      </c>
      <c r="X1064" s="26">
        <f>ROUND(('NEW Reference'!Q$6*List!$H1064)+'NEW Reference'!Q$7,0)</f>
        <v>518</v>
      </c>
      <c r="Z1064" s="3" t="str">
        <f t="shared" si="54"/>
        <v>GARRARD, Kentucky</v>
      </c>
      <c r="AA1064" s="79" t="s">
        <v>1295</v>
      </c>
      <c r="AB1064" s="28" t="s">
        <v>91</v>
      </c>
      <c r="AC1064" s="23" t="s">
        <v>1274</v>
      </c>
      <c r="AD1064" s="29"/>
      <c r="AE1064" s="20">
        <f t="shared" si="53"/>
        <v>0.81320000000000003</v>
      </c>
    </row>
    <row r="1065" spans="1:31">
      <c r="A1065" s="83">
        <v>18400</v>
      </c>
      <c r="B1065" s="83">
        <v>21081</v>
      </c>
      <c r="C1065" s="85">
        <v>17140</v>
      </c>
      <c r="D1065" s="78" t="s">
        <v>358</v>
      </c>
      <c r="E1065" s="79" t="s">
        <v>390</v>
      </c>
      <c r="F1065" s="33" t="s">
        <v>1274</v>
      </c>
      <c r="G1065" s="24" t="s">
        <v>90</v>
      </c>
      <c r="H1065" s="80">
        <f t="shared" si="52"/>
        <v>0.95599999999999996</v>
      </c>
      <c r="I1065" s="25">
        <f>ROUND(('NEW Reference'!B$6*List!$H1065)+'NEW Reference'!B$7,0)</f>
        <v>1273</v>
      </c>
      <c r="J1065" s="25">
        <f>ROUND(('NEW Reference'!C$6*List!$H1065)+'NEW Reference'!C$7,0)</f>
        <v>1898</v>
      </c>
      <c r="K1065" s="25">
        <f>ROUND(('NEW Reference'!D$6*List!$H1065)+'NEW Reference'!D$7,0)</f>
        <v>2275</v>
      </c>
      <c r="L1065" s="25">
        <f>ROUND(('NEW Reference'!E$6*List!$H1065)+'NEW Reference'!E$7,0)</f>
        <v>2812</v>
      </c>
      <c r="M1065" s="25">
        <f>ROUND(('NEW Reference'!F$6*List!$H1065)+'NEW Reference'!F$7,0)</f>
        <v>2930</v>
      </c>
      <c r="N1065" s="25">
        <f>ROUND(('NEW Reference'!G$6*List!$H1065)+'NEW Reference'!G$7,0)</f>
        <v>3317</v>
      </c>
      <c r="O1065" s="25">
        <f>ROUND(('NEW Reference'!H$6*List!$H1065)+'NEW Reference'!H$7,0)</f>
        <v>3444</v>
      </c>
      <c r="P1065" s="25">
        <f>ROUND(('NEW Reference'!I$6*List!$H1065)+'NEW Reference'!I$7,0)</f>
        <v>3579</v>
      </c>
      <c r="Q1065" s="25">
        <f>ROUND(('NEW Reference'!J$6*List!$H1065)+'NEW Reference'!J$7,0)</f>
        <v>4144</v>
      </c>
      <c r="R1065" s="25">
        <f>ROUND(('NEW Reference'!K$6*List!$H1065)+'NEW Reference'!K$7,0)</f>
        <v>4275</v>
      </c>
      <c r="S1065" s="25">
        <f>ROUND(('NEW Reference'!L$6*List!$H1065)+'NEW Reference'!L$7,0)</f>
        <v>4613</v>
      </c>
      <c r="T1065" s="25">
        <f>ROUND(('NEW Reference'!M$6*List!$H1065)+'NEW Reference'!M$7,0)</f>
        <v>5509</v>
      </c>
      <c r="U1065" s="25">
        <f>ROUND(('NEW Reference'!N$6*List!$H1065)+'NEW Reference'!N$7,0)</f>
        <v>22230</v>
      </c>
      <c r="V1065" s="26">
        <f>ROUND(('NEW Reference'!O$6*List!$H1065)+'NEW Reference'!O$7,0)</f>
        <v>826</v>
      </c>
      <c r="W1065" s="26">
        <f>ROUND(('NEW Reference'!P$6*List!$H1065)+'NEW Reference'!P$7,0)</f>
        <v>1165</v>
      </c>
      <c r="X1065" s="26">
        <f>ROUND(('NEW Reference'!Q$6*List!$H1065)+'NEW Reference'!Q$7,0)</f>
        <v>582</v>
      </c>
      <c r="Z1065" s="3" t="str">
        <f t="shared" si="54"/>
        <v>GRANT, Kentucky</v>
      </c>
      <c r="AA1065" s="79" t="s">
        <v>390</v>
      </c>
      <c r="AB1065" s="28" t="s">
        <v>91</v>
      </c>
      <c r="AC1065" s="30" t="s">
        <v>1274</v>
      </c>
      <c r="AD1065" s="31"/>
      <c r="AE1065" s="20">
        <f t="shared" si="53"/>
        <v>0.95599999999999996</v>
      </c>
    </row>
    <row r="1066" spans="1:31">
      <c r="A1066" s="83">
        <v>18410</v>
      </c>
      <c r="B1066" s="83">
        <v>21083</v>
      </c>
      <c r="C1066" s="85">
        <v>99918</v>
      </c>
      <c r="D1066" s="78" t="s">
        <v>128</v>
      </c>
      <c r="E1066" s="79" t="s">
        <v>1296</v>
      </c>
      <c r="F1066" s="34" t="s">
        <v>1274</v>
      </c>
      <c r="G1066" s="24" t="s">
        <v>97</v>
      </c>
      <c r="H1066" s="80">
        <f t="shared" si="52"/>
        <v>0.81320000000000003</v>
      </c>
      <c r="I1066" s="25">
        <f>ROUND(('NEW Reference'!B$6*List!$H1066)+'NEW Reference'!B$7,0)</f>
        <v>1132</v>
      </c>
      <c r="J1066" s="25">
        <f>ROUND(('NEW Reference'!C$6*List!$H1066)+'NEW Reference'!C$7,0)</f>
        <v>1689</v>
      </c>
      <c r="K1066" s="25">
        <f>ROUND(('NEW Reference'!D$6*List!$H1066)+'NEW Reference'!D$7,0)</f>
        <v>2023</v>
      </c>
      <c r="L1066" s="25">
        <f>ROUND(('NEW Reference'!E$6*List!$H1066)+'NEW Reference'!E$7,0)</f>
        <v>2501</v>
      </c>
      <c r="M1066" s="25">
        <f>ROUND(('NEW Reference'!F$6*List!$H1066)+'NEW Reference'!F$7,0)</f>
        <v>2606</v>
      </c>
      <c r="N1066" s="25">
        <f>ROUND(('NEW Reference'!G$6*List!$H1066)+'NEW Reference'!G$7,0)</f>
        <v>2950</v>
      </c>
      <c r="O1066" s="25">
        <f>ROUND(('NEW Reference'!H$6*List!$H1066)+'NEW Reference'!H$7,0)</f>
        <v>3063</v>
      </c>
      <c r="P1066" s="25">
        <f>ROUND(('NEW Reference'!I$6*List!$H1066)+'NEW Reference'!I$7,0)</f>
        <v>3183</v>
      </c>
      <c r="Q1066" s="25">
        <f>ROUND(('NEW Reference'!J$6*List!$H1066)+'NEW Reference'!J$7,0)</f>
        <v>3686</v>
      </c>
      <c r="R1066" s="25">
        <f>ROUND(('NEW Reference'!K$6*List!$H1066)+'NEW Reference'!K$7,0)</f>
        <v>3802</v>
      </c>
      <c r="S1066" s="25">
        <f>ROUND(('NEW Reference'!L$6*List!$H1066)+'NEW Reference'!L$7,0)</f>
        <v>4103</v>
      </c>
      <c r="T1066" s="25">
        <f>ROUND(('NEW Reference'!M$6*List!$H1066)+'NEW Reference'!M$7,0)</f>
        <v>4900</v>
      </c>
      <c r="U1066" s="25">
        <f>ROUND(('NEW Reference'!N$6*List!$H1066)+'NEW Reference'!N$7,0)</f>
        <v>19771</v>
      </c>
      <c r="V1066" s="26">
        <f>ROUND(('NEW Reference'!O$6*List!$H1066)+'NEW Reference'!O$7,0)</f>
        <v>735</v>
      </c>
      <c r="W1066" s="26">
        <f>ROUND(('NEW Reference'!P$6*List!$H1066)+'NEW Reference'!P$7,0)</f>
        <v>1036</v>
      </c>
      <c r="X1066" s="26">
        <f>ROUND(('NEW Reference'!Q$6*List!$H1066)+'NEW Reference'!Q$7,0)</f>
        <v>518</v>
      </c>
      <c r="Z1066" s="3" t="str">
        <f t="shared" si="54"/>
        <v>GRAVES, Kentucky</v>
      </c>
      <c r="AA1066" s="79" t="s">
        <v>1296</v>
      </c>
      <c r="AB1066" s="28" t="s">
        <v>91</v>
      </c>
      <c r="AC1066" s="30" t="s">
        <v>1274</v>
      </c>
      <c r="AD1066" s="31"/>
      <c r="AE1066" s="20">
        <f t="shared" si="53"/>
        <v>0.81320000000000003</v>
      </c>
    </row>
    <row r="1067" spans="1:31">
      <c r="A1067" s="83">
        <v>18420</v>
      </c>
      <c r="B1067" s="83">
        <v>21085</v>
      </c>
      <c r="C1067" s="85">
        <v>99918</v>
      </c>
      <c r="D1067" s="78" t="s">
        <v>128</v>
      </c>
      <c r="E1067" s="79" t="s">
        <v>1297</v>
      </c>
      <c r="F1067" s="34" t="s">
        <v>1274</v>
      </c>
      <c r="G1067" s="24" t="s">
        <v>97</v>
      </c>
      <c r="H1067" s="80">
        <f t="shared" si="52"/>
        <v>0.81320000000000003</v>
      </c>
      <c r="I1067" s="25">
        <f>ROUND(('NEW Reference'!B$6*List!$H1067)+'NEW Reference'!B$7,0)</f>
        <v>1132</v>
      </c>
      <c r="J1067" s="25">
        <f>ROUND(('NEW Reference'!C$6*List!$H1067)+'NEW Reference'!C$7,0)</f>
        <v>1689</v>
      </c>
      <c r="K1067" s="25">
        <f>ROUND(('NEW Reference'!D$6*List!$H1067)+'NEW Reference'!D$7,0)</f>
        <v>2023</v>
      </c>
      <c r="L1067" s="25">
        <f>ROUND(('NEW Reference'!E$6*List!$H1067)+'NEW Reference'!E$7,0)</f>
        <v>2501</v>
      </c>
      <c r="M1067" s="25">
        <f>ROUND(('NEW Reference'!F$6*List!$H1067)+'NEW Reference'!F$7,0)</f>
        <v>2606</v>
      </c>
      <c r="N1067" s="25">
        <f>ROUND(('NEW Reference'!G$6*List!$H1067)+'NEW Reference'!G$7,0)</f>
        <v>2950</v>
      </c>
      <c r="O1067" s="25">
        <f>ROUND(('NEW Reference'!H$6*List!$H1067)+'NEW Reference'!H$7,0)</f>
        <v>3063</v>
      </c>
      <c r="P1067" s="25">
        <f>ROUND(('NEW Reference'!I$6*List!$H1067)+'NEW Reference'!I$7,0)</f>
        <v>3183</v>
      </c>
      <c r="Q1067" s="25">
        <f>ROUND(('NEW Reference'!J$6*List!$H1067)+'NEW Reference'!J$7,0)</f>
        <v>3686</v>
      </c>
      <c r="R1067" s="25">
        <f>ROUND(('NEW Reference'!K$6*List!$H1067)+'NEW Reference'!K$7,0)</f>
        <v>3802</v>
      </c>
      <c r="S1067" s="25">
        <f>ROUND(('NEW Reference'!L$6*List!$H1067)+'NEW Reference'!L$7,0)</f>
        <v>4103</v>
      </c>
      <c r="T1067" s="25">
        <f>ROUND(('NEW Reference'!M$6*List!$H1067)+'NEW Reference'!M$7,0)</f>
        <v>4900</v>
      </c>
      <c r="U1067" s="25">
        <f>ROUND(('NEW Reference'!N$6*List!$H1067)+'NEW Reference'!N$7,0)</f>
        <v>19771</v>
      </c>
      <c r="V1067" s="26">
        <f>ROUND(('NEW Reference'!O$6*List!$H1067)+'NEW Reference'!O$7,0)</f>
        <v>735</v>
      </c>
      <c r="W1067" s="26">
        <f>ROUND(('NEW Reference'!P$6*List!$H1067)+'NEW Reference'!P$7,0)</f>
        <v>1036</v>
      </c>
      <c r="X1067" s="26">
        <f>ROUND(('NEW Reference'!Q$6*List!$H1067)+'NEW Reference'!Q$7,0)</f>
        <v>518</v>
      </c>
      <c r="Z1067" s="3" t="str">
        <f t="shared" si="54"/>
        <v>GRAYSON, Kentucky</v>
      </c>
      <c r="AA1067" s="79" t="s">
        <v>1297</v>
      </c>
      <c r="AB1067" s="28" t="s">
        <v>91</v>
      </c>
      <c r="AC1067" s="30" t="s">
        <v>1274</v>
      </c>
      <c r="AD1067" s="31"/>
      <c r="AE1067" s="20">
        <f t="shared" si="53"/>
        <v>0.81320000000000003</v>
      </c>
    </row>
    <row r="1068" spans="1:31">
      <c r="A1068" s="83">
        <v>18421</v>
      </c>
      <c r="B1068" s="83">
        <v>21087</v>
      </c>
      <c r="C1068" s="85">
        <v>99918</v>
      </c>
      <c r="D1068" s="78" t="s">
        <v>128</v>
      </c>
      <c r="E1068" s="79" t="s">
        <v>1298</v>
      </c>
      <c r="F1068" s="34" t="s">
        <v>1274</v>
      </c>
      <c r="G1068" s="24" t="s">
        <v>97</v>
      </c>
      <c r="H1068" s="80">
        <f t="shared" si="52"/>
        <v>0.81320000000000003</v>
      </c>
      <c r="I1068" s="25">
        <f>ROUND(('NEW Reference'!B$6*List!$H1068)+'NEW Reference'!B$7,0)</f>
        <v>1132</v>
      </c>
      <c r="J1068" s="25">
        <f>ROUND(('NEW Reference'!C$6*List!$H1068)+'NEW Reference'!C$7,0)</f>
        <v>1689</v>
      </c>
      <c r="K1068" s="25">
        <f>ROUND(('NEW Reference'!D$6*List!$H1068)+'NEW Reference'!D$7,0)</f>
        <v>2023</v>
      </c>
      <c r="L1068" s="25">
        <f>ROUND(('NEW Reference'!E$6*List!$H1068)+'NEW Reference'!E$7,0)</f>
        <v>2501</v>
      </c>
      <c r="M1068" s="25">
        <f>ROUND(('NEW Reference'!F$6*List!$H1068)+'NEW Reference'!F$7,0)</f>
        <v>2606</v>
      </c>
      <c r="N1068" s="25">
        <f>ROUND(('NEW Reference'!G$6*List!$H1068)+'NEW Reference'!G$7,0)</f>
        <v>2950</v>
      </c>
      <c r="O1068" s="25">
        <f>ROUND(('NEW Reference'!H$6*List!$H1068)+'NEW Reference'!H$7,0)</f>
        <v>3063</v>
      </c>
      <c r="P1068" s="25">
        <f>ROUND(('NEW Reference'!I$6*List!$H1068)+'NEW Reference'!I$7,0)</f>
        <v>3183</v>
      </c>
      <c r="Q1068" s="25">
        <f>ROUND(('NEW Reference'!J$6*List!$H1068)+'NEW Reference'!J$7,0)</f>
        <v>3686</v>
      </c>
      <c r="R1068" s="25">
        <f>ROUND(('NEW Reference'!K$6*List!$H1068)+'NEW Reference'!K$7,0)</f>
        <v>3802</v>
      </c>
      <c r="S1068" s="25">
        <f>ROUND(('NEW Reference'!L$6*List!$H1068)+'NEW Reference'!L$7,0)</f>
        <v>4103</v>
      </c>
      <c r="T1068" s="25">
        <f>ROUND(('NEW Reference'!M$6*List!$H1068)+'NEW Reference'!M$7,0)</f>
        <v>4900</v>
      </c>
      <c r="U1068" s="25">
        <f>ROUND(('NEW Reference'!N$6*List!$H1068)+'NEW Reference'!N$7,0)</f>
        <v>19771</v>
      </c>
      <c r="V1068" s="26">
        <f>ROUND(('NEW Reference'!O$6*List!$H1068)+'NEW Reference'!O$7,0)</f>
        <v>735</v>
      </c>
      <c r="W1068" s="26">
        <f>ROUND(('NEW Reference'!P$6*List!$H1068)+'NEW Reference'!P$7,0)</f>
        <v>1036</v>
      </c>
      <c r="X1068" s="26">
        <f>ROUND(('NEW Reference'!Q$6*List!$H1068)+'NEW Reference'!Q$7,0)</f>
        <v>518</v>
      </c>
      <c r="Z1068" s="3" t="str">
        <f t="shared" si="54"/>
        <v>GREEN, Kentucky</v>
      </c>
      <c r="AA1068" s="79" t="s">
        <v>1298</v>
      </c>
      <c r="AB1068" s="28" t="s">
        <v>91</v>
      </c>
      <c r="AC1068" s="30" t="s">
        <v>1274</v>
      </c>
      <c r="AD1068" s="31"/>
      <c r="AE1068" s="20">
        <f t="shared" si="53"/>
        <v>0.81320000000000003</v>
      </c>
    </row>
    <row r="1069" spans="1:31">
      <c r="A1069" s="83">
        <v>18440</v>
      </c>
      <c r="B1069" s="83">
        <v>21089</v>
      </c>
      <c r="C1069" s="85">
        <v>26580</v>
      </c>
      <c r="D1069" s="78" t="s">
        <v>532</v>
      </c>
      <c r="E1069" s="79" t="s">
        <v>1299</v>
      </c>
      <c r="F1069" s="33" t="s">
        <v>1274</v>
      </c>
      <c r="G1069" s="24" t="s">
        <v>90</v>
      </c>
      <c r="H1069" s="80">
        <f t="shared" si="52"/>
        <v>0.90090000000000003</v>
      </c>
      <c r="I1069" s="25">
        <f>ROUND(('NEW Reference'!B$6*List!$H1069)+'NEW Reference'!B$7,0)</f>
        <v>1219</v>
      </c>
      <c r="J1069" s="25">
        <f>ROUND(('NEW Reference'!C$6*List!$H1069)+'NEW Reference'!C$7,0)</f>
        <v>1817</v>
      </c>
      <c r="K1069" s="25">
        <f>ROUND(('NEW Reference'!D$6*List!$H1069)+'NEW Reference'!D$7,0)</f>
        <v>2178</v>
      </c>
      <c r="L1069" s="25">
        <f>ROUND(('NEW Reference'!E$6*List!$H1069)+'NEW Reference'!E$7,0)</f>
        <v>2692</v>
      </c>
      <c r="M1069" s="25">
        <f>ROUND(('NEW Reference'!F$6*List!$H1069)+'NEW Reference'!F$7,0)</f>
        <v>2805</v>
      </c>
      <c r="N1069" s="25">
        <f>ROUND(('NEW Reference'!G$6*List!$H1069)+'NEW Reference'!G$7,0)</f>
        <v>3175</v>
      </c>
      <c r="O1069" s="25">
        <f>ROUND(('NEW Reference'!H$6*List!$H1069)+'NEW Reference'!H$7,0)</f>
        <v>3297</v>
      </c>
      <c r="P1069" s="25">
        <f>ROUND(('NEW Reference'!I$6*List!$H1069)+'NEW Reference'!I$7,0)</f>
        <v>3426</v>
      </c>
      <c r="Q1069" s="25">
        <f>ROUND(('NEW Reference'!J$6*List!$H1069)+'NEW Reference'!J$7,0)</f>
        <v>3967</v>
      </c>
      <c r="R1069" s="25">
        <f>ROUND(('NEW Reference'!K$6*List!$H1069)+'NEW Reference'!K$7,0)</f>
        <v>4093</v>
      </c>
      <c r="S1069" s="25">
        <f>ROUND(('NEW Reference'!L$6*List!$H1069)+'NEW Reference'!L$7,0)</f>
        <v>4416</v>
      </c>
      <c r="T1069" s="25">
        <f>ROUND(('NEW Reference'!M$6*List!$H1069)+'NEW Reference'!M$7,0)</f>
        <v>5274</v>
      </c>
      <c r="U1069" s="25">
        <f>ROUND(('NEW Reference'!N$6*List!$H1069)+'NEW Reference'!N$7,0)</f>
        <v>21281</v>
      </c>
      <c r="V1069" s="26">
        <f>ROUND(('NEW Reference'!O$6*List!$H1069)+'NEW Reference'!O$7,0)</f>
        <v>791</v>
      </c>
      <c r="W1069" s="26">
        <f>ROUND(('NEW Reference'!P$6*List!$H1069)+'NEW Reference'!P$7,0)</f>
        <v>1115</v>
      </c>
      <c r="X1069" s="26">
        <f>ROUND(('NEW Reference'!Q$6*List!$H1069)+'NEW Reference'!Q$7,0)</f>
        <v>557</v>
      </c>
      <c r="Z1069" s="3" t="str">
        <f t="shared" si="54"/>
        <v>GREENUP, Kentucky</v>
      </c>
      <c r="AA1069" s="79" t="s">
        <v>1299</v>
      </c>
      <c r="AB1069" s="28" t="s">
        <v>91</v>
      </c>
      <c r="AC1069" s="23" t="s">
        <v>1274</v>
      </c>
      <c r="AD1069" s="29"/>
      <c r="AE1069" s="20">
        <f t="shared" si="53"/>
        <v>0.90090000000000003</v>
      </c>
    </row>
    <row r="1070" spans="1:31">
      <c r="A1070" s="83">
        <v>18450</v>
      </c>
      <c r="B1070" s="83">
        <v>21091</v>
      </c>
      <c r="C1070" s="85">
        <v>99918</v>
      </c>
      <c r="D1070" s="78" t="s">
        <v>128</v>
      </c>
      <c r="E1070" s="79" t="s">
        <v>967</v>
      </c>
      <c r="F1070" s="33" t="s">
        <v>1274</v>
      </c>
      <c r="G1070" s="24" t="s">
        <v>90</v>
      </c>
      <c r="H1070" s="80">
        <f t="shared" si="52"/>
        <v>0.81320000000000003</v>
      </c>
      <c r="I1070" s="25">
        <f>ROUND(('NEW Reference'!B$6*List!$H1070)+'NEW Reference'!B$7,0)</f>
        <v>1132</v>
      </c>
      <c r="J1070" s="25">
        <f>ROUND(('NEW Reference'!C$6*List!$H1070)+'NEW Reference'!C$7,0)</f>
        <v>1689</v>
      </c>
      <c r="K1070" s="25">
        <f>ROUND(('NEW Reference'!D$6*List!$H1070)+'NEW Reference'!D$7,0)</f>
        <v>2023</v>
      </c>
      <c r="L1070" s="25">
        <f>ROUND(('NEW Reference'!E$6*List!$H1070)+'NEW Reference'!E$7,0)</f>
        <v>2501</v>
      </c>
      <c r="M1070" s="25">
        <f>ROUND(('NEW Reference'!F$6*List!$H1070)+'NEW Reference'!F$7,0)</f>
        <v>2606</v>
      </c>
      <c r="N1070" s="25">
        <f>ROUND(('NEW Reference'!G$6*List!$H1070)+'NEW Reference'!G$7,0)</f>
        <v>2950</v>
      </c>
      <c r="O1070" s="25">
        <f>ROUND(('NEW Reference'!H$6*List!$H1070)+'NEW Reference'!H$7,0)</f>
        <v>3063</v>
      </c>
      <c r="P1070" s="25">
        <f>ROUND(('NEW Reference'!I$6*List!$H1070)+'NEW Reference'!I$7,0)</f>
        <v>3183</v>
      </c>
      <c r="Q1070" s="25">
        <f>ROUND(('NEW Reference'!J$6*List!$H1070)+'NEW Reference'!J$7,0)</f>
        <v>3686</v>
      </c>
      <c r="R1070" s="25">
        <f>ROUND(('NEW Reference'!K$6*List!$H1070)+'NEW Reference'!K$7,0)</f>
        <v>3802</v>
      </c>
      <c r="S1070" s="25">
        <f>ROUND(('NEW Reference'!L$6*List!$H1070)+'NEW Reference'!L$7,0)</f>
        <v>4103</v>
      </c>
      <c r="T1070" s="25">
        <f>ROUND(('NEW Reference'!M$6*List!$H1070)+'NEW Reference'!M$7,0)</f>
        <v>4900</v>
      </c>
      <c r="U1070" s="25">
        <f>ROUND(('NEW Reference'!N$6*List!$H1070)+'NEW Reference'!N$7,0)</f>
        <v>19771</v>
      </c>
      <c r="V1070" s="26">
        <f>ROUND(('NEW Reference'!O$6*List!$H1070)+'NEW Reference'!O$7,0)</f>
        <v>735</v>
      </c>
      <c r="W1070" s="26">
        <f>ROUND(('NEW Reference'!P$6*List!$H1070)+'NEW Reference'!P$7,0)</f>
        <v>1036</v>
      </c>
      <c r="X1070" s="26">
        <f>ROUND(('NEW Reference'!Q$6*List!$H1070)+'NEW Reference'!Q$7,0)</f>
        <v>518</v>
      </c>
      <c r="Z1070" s="3" t="str">
        <f t="shared" si="54"/>
        <v>HANCOCK, Kentucky</v>
      </c>
      <c r="AA1070" s="79" t="s">
        <v>967</v>
      </c>
      <c r="AB1070" s="28" t="s">
        <v>91</v>
      </c>
      <c r="AC1070" s="30" t="s">
        <v>1274</v>
      </c>
      <c r="AD1070" s="31"/>
      <c r="AE1070" s="20">
        <f t="shared" si="53"/>
        <v>0.81320000000000003</v>
      </c>
    </row>
    <row r="1071" spans="1:31">
      <c r="A1071" s="83">
        <v>18460</v>
      </c>
      <c r="B1071" s="83">
        <v>21093</v>
      </c>
      <c r="C1071" s="85">
        <v>21060</v>
      </c>
      <c r="D1071" s="78" t="s">
        <v>421</v>
      </c>
      <c r="E1071" s="79" t="s">
        <v>1084</v>
      </c>
      <c r="F1071" s="33" t="s">
        <v>1274</v>
      </c>
      <c r="G1071" s="24" t="s">
        <v>90</v>
      </c>
      <c r="H1071" s="80">
        <f t="shared" si="52"/>
        <v>0.85840000000000005</v>
      </c>
      <c r="I1071" s="25">
        <f>ROUND(('NEW Reference'!B$6*List!$H1071)+'NEW Reference'!B$7,0)</f>
        <v>1177</v>
      </c>
      <c r="J1071" s="25">
        <f>ROUND(('NEW Reference'!C$6*List!$H1071)+'NEW Reference'!C$7,0)</f>
        <v>1755</v>
      </c>
      <c r="K1071" s="25">
        <f>ROUND(('NEW Reference'!D$6*List!$H1071)+'NEW Reference'!D$7,0)</f>
        <v>2103</v>
      </c>
      <c r="L1071" s="25">
        <f>ROUND(('NEW Reference'!E$6*List!$H1071)+'NEW Reference'!E$7,0)</f>
        <v>2600</v>
      </c>
      <c r="M1071" s="25">
        <f>ROUND(('NEW Reference'!F$6*List!$H1071)+'NEW Reference'!F$7,0)</f>
        <v>2709</v>
      </c>
      <c r="N1071" s="25">
        <f>ROUND(('NEW Reference'!G$6*List!$H1071)+'NEW Reference'!G$7,0)</f>
        <v>3066</v>
      </c>
      <c r="O1071" s="25">
        <f>ROUND(('NEW Reference'!H$6*List!$H1071)+'NEW Reference'!H$7,0)</f>
        <v>3183</v>
      </c>
      <c r="P1071" s="25">
        <f>ROUND(('NEW Reference'!I$6*List!$H1071)+'NEW Reference'!I$7,0)</f>
        <v>3308</v>
      </c>
      <c r="Q1071" s="25">
        <f>ROUND(('NEW Reference'!J$6*List!$H1071)+'NEW Reference'!J$7,0)</f>
        <v>3831</v>
      </c>
      <c r="R1071" s="25">
        <f>ROUND(('NEW Reference'!K$6*List!$H1071)+'NEW Reference'!K$7,0)</f>
        <v>3952</v>
      </c>
      <c r="S1071" s="25">
        <f>ROUND(('NEW Reference'!L$6*List!$H1071)+'NEW Reference'!L$7,0)</f>
        <v>4264</v>
      </c>
      <c r="T1071" s="25">
        <f>ROUND(('NEW Reference'!M$6*List!$H1071)+'NEW Reference'!M$7,0)</f>
        <v>5093</v>
      </c>
      <c r="U1071" s="25">
        <f>ROUND(('NEW Reference'!N$6*List!$H1071)+'NEW Reference'!N$7,0)</f>
        <v>20550</v>
      </c>
      <c r="V1071" s="26">
        <f>ROUND(('NEW Reference'!O$6*List!$H1071)+'NEW Reference'!O$7,0)</f>
        <v>764</v>
      </c>
      <c r="W1071" s="26">
        <f>ROUND(('NEW Reference'!P$6*List!$H1071)+'NEW Reference'!P$7,0)</f>
        <v>1076</v>
      </c>
      <c r="X1071" s="26">
        <f>ROUND(('NEW Reference'!Q$6*List!$H1071)+'NEW Reference'!Q$7,0)</f>
        <v>538</v>
      </c>
      <c r="Z1071" s="3" t="str">
        <f t="shared" si="54"/>
        <v>HARDIN, Kentucky</v>
      </c>
      <c r="AA1071" s="79" t="s">
        <v>1084</v>
      </c>
      <c r="AB1071" s="28" t="s">
        <v>91</v>
      </c>
      <c r="AC1071" s="23" t="s">
        <v>1274</v>
      </c>
      <c r="AD1071" s="29"/>
      <c r="AE1071" s="20">
        <f t="shared" si="53"/>
        <v>0.85840000000000005</v>
      </c>
    </row>
    <row r="1072" spans="1:31">
      <c r="A1072" s="83">
        <v>18470</v>
      </c>
      <c r="B1072" s="83">
        <v>21095</v>
      </c>
      <c r="C1072" s="85">
        <v>99918</v>
      </c>
      <c r="D1072" s="78" t="s">
        <v>128</v>
      </c>
      <c r="E1072" s="79" t="s">
        <v>1300</v>
      </c>
      <c r="F1072" s="34" t="s">
        <v>1274</v>
      </c>
      <c r="G1072" s="24" t="s">
        <v>97</v>
      </c>
      <c r="H1072" s="80">
        <f t="shared" si="52"/>
        <v>0.81320000000000003</v>
      </c>
      <c r="I1072" s="25">
        <f>ROUND(('NEW Reference'!B$6*List!$H1072)+'NEW Reference'!B$7,0)</f>
        <v>1132</v>
      </c>
      <c r="J1072" s="25">
        <f>ROUND(('NEW Reference'!C$6*List!$H1072)+'NEW Reference'!C$7,0)</f>
        <v>1689</v>
      </c>
      <c r="K1072" s="25">
        <f>ROUND(('NEW Reference'!D$6*List!$H1072)+'NEW Reference'!D$7,0)</f>
        <v>2023</v>
      </c>
      <c r="L1072" s="25">
        <f>ROUND(('NEW Reference'!E$6*List!$H1072)+'NEW Reference'!E$7,0)</f>
        <v>2501</v>
      </c>
      <c r="M1072" s="25">
        <f>ROUND(('NEW Reference'!F$6*List!$H1072)+'NEW Reference'!F$7,0)</f>
        <v>2606</v>
      </c>
      <c r="N1072" s="25">
        <f>ROUND(('NEW Reference'!G$6*List!$H1072)+'NEW Reference'!G$7,0)</f>
        <v>2950</v>
      </c>
      <c r="O1072" s="25">
        <f>ROUND(('NEW Reference'!H$6*List!$H1072)+'NEW Reference'!H$7,0)</f>
        <v>3063</v>
      </c>
      <c r="P1072" s="25">
        <f>ROUND(('NEW Reference'!I$6*List!$H1072)+'NEW Reference'!I$7,0)</f>
        <v>3183</v>
      </c>
      <c r="Q1072" s="25">
        <f>ROUND(('NEW Reference'!J$6*List!$H1072)+'NEW Reference'!J$7,0)</f>
        <v>3686</v>
      </c>
      <c r="R1072" s="25">
        <f>ROUND(('NEW Reference'!K$6*List!$H1072)+'NEW Reference'!K$7,0)</f>
        <v>3802</v>
      </c>
      <c r="S1072" s="25">
        <f>ROUND(('NEW Reference'!L$6*List!$H1072)+'NEW Reference'!L$7,0)</f>
        <v>4103</v>
      </c>
      <c r="T1072" s="25">
        <f>ROUND(('NEW Reference'!M$6*List!$H1072)+'NEW Reference'!M$7,0)</f>
        <v>4900</v>
      </c>
      <c r="U1072" s="25">
        <f>ROUND(('NEW Reference'!N$6*List!$H1072)+'NEW Reference'!N$7,0)</f>
        <v>19771</v>
      </c>
      <c r="V1072" s="26">
        <f>ROUND(('NEW Reference'!O$6*List!$H1072)+'NEW Reference'!O$7,0)</f>
        <v>735</v>
      </c>
      <c r="W1072" s="26">
        <f>ROUND(('NEW Reference'!P$6*List!$H1072)+'NEW Reference'!P$7,0)</f>
        <v>1036</v>
      </c>
      <c r="X1072" s="26">
        <f>ROUND(('NEW Reference'!Q$6*List!$H1072)+'NEW Reference'!Q$7,0)</f>
        <v>518</v>
      </c>
      <c r="Z1072" s="3" t="str">
        <f t="shared" si="54"/>
        <v>HARLAN, Kentucky</v>
      </c>
      <c r="AA1072" s="79" t="s">
        <v>1300</v>
      </c>
      <c r="AB1072" s="28" t="s">
        <v>91</v>
      </c>
      <c r="AC1072" s="30" t="s">
        <v>1274</v>
      </c>
      <c r="AD1072" s="31"/>
      <c r="AE1072" s="20">
        <f t="shared" si="53"/>
        <v>0.81320000000000003</v>
      </c>
    </row>
    <row r="1073" spans="1:31">
      <c r="A1073" s="83">
        <v>18480</v>
      </c>
      <c r="B1073" s="83">
        <v>21097</v>
      </c>
      <c r="C1073" s="85">
        <v>99918</v>
      </c>
      <c r="D1073" s="78" t="s">
        <v>128</v>
      </c>
      <c r="E1073" s="79" t="s">
        <v>1131</v>
      </c>
      <c r="F1073" s="34" t="s">
        <v>1274</v>
      </c>
      <c r="G1073" s="24" t="s">
        <v>97</v>
      </c>
      <c r="H1073" s="80">
        <f t="shared" si="52"/>
        <v>0.81320000000000003</v>
      </c>
      <c r="I1073" s="25">
        <f>ROUND(('NEW Reference'!B$6*List!$H1073)+'NEW Reference'!B$7,0)</f>
        <v>1132</v>
      </c>
      <c r="J1073" s="25">
        <f>ROUND(('NEW Reference'!C$6*List!$H1073)+'NEW Reference'!C$7,0)</f>
        <v>1689</v>
      </c>
      <c r="K1073" s="25">
        <f>ROUND(('NEW Reference'!D$6*List!$H1073)+'NEW Reference'!D$7,0)</f>
        <v>2023</v>
      </c>
      <c r="L1073" s="25">
        <f>ROUND(('NEW Reference'!E$6*List!$H1073)+'NEW Reference'!E$7,0)</f>
        <v>2501</v>
      </c>
      <c r="M1073" s="25">
        <f>ROUND(('NEW Reference'!F$6*List!$H1073)+'NEW Reference'!F$7,0)</f>
        <v>2606</v>
      </c>
      <c r="N1073" s="25">
        <f>ROUND(('NEW Reference'!G$6*List!$H1073)+'NEW Reference'!G$7,0)</f>
        <v>2950</v>
      </c>
      <c r="O1073" s="25">
        <f>ROUND(('NEW Reference'!H$6*List!$H1073)+'NEW Reference'!H$7,0)</f>
        <v>3063</v>
      </c>
      <c r="P1073" s="25">
        <f>ROUND(('NEW Reference'!I$6*List!$H1073)+'NEW Reference'!I$7,0)</f>
        <v>3183</v>
      </c>
      <c r="Q1073" s="25">
        <f>ROUND(('NEW Reference'!J$6*List!$H1073)+'NEW Reference'!J$7,0)</f>
        <v>3686</v>
      </c>
      <c r="R1073" s="25">
        <f>ROUND(('NEW Reference'!K$6*List!$H1073)+'NEW Reference'!K$7,0)</f>
        <v>3802</v>
      </c>
      <c r="S1073" s="25">
        <f>ROUND(('NEW Reference'!L$6*List!$H1073)+'NEW Reference'!L$7,0)</f>
        <v>4103</v>
      </c>
      <c r="T1073" s="25">
        <f>ROUND(('NEW Reference'!M$6*List!$H1073)+'NEW Reference'!M$7,0)</f>
        <v>4900</v>
      </c>
      <c r="U1073" s="25">
        <f>ROUND(('NEW Reference'!N$6*List!$H1073)+'NEW Reference'!N$7,0)</f>
        <v>19771</v>
      </c>
      <c r="V1073" s="26">
        <f>ROUND(('NEW Reference'!O$6*List!$H1073)+'NEW Reference'!O$7,0)</f>
        <v>735</v>
      </c>
      <c r="W1073" s="26">
        <f>ROUND(('NEW Reference'!P$6*List!$H1073)+'NEW Reference'!P$7,0)</f>
        <v>1036</v>
      </c>
      <c r="X1073" s="26">
        <f>ROUND(('NEW Reference'!Q$6*List!$H1073)+'NEW Reference'!Q$7,0)</f>
        <v>518</v>
      </c>
      <c r="Z1073" s="3" t="str">
        <f t="shared" si="54"/>
        <v>HARRISON, Kentucky</v>
      </c>
      <c r="AA1073" s="79" t="s">
        <v>1131</v>
      </c>
      <c r="AB1073" s="28" t="s">
        <v>91</v>
      </c>
      <c r="AC1073" s="30" t="s">
        <v>1274</v>
      </c>
      <c r="AD1073" s="31"/>
      <c r="AE1073" s="20">
        <f t="shared" si="53"/>
        <v>0.81320000000000003</v>
      </c>
    </row>
    <row r="1074" spans="1:31">
      <c r="A1074" s="83">
        <v>18490</v>
      </c>
      <c r="B1074" s="83">
        <v>21099</v>
      </c>
      <c r="C1074" s="85">
        <v>99918</v>
      </c>
      <c r="D1074" s="78" t="s">
        <v>128</v>
      </c>
      <c r="E1074" s="79" t="s">
        <v>973</v>
      </c>
      <c r="F1074" s="34" t="s">
        <v>1274</v>
      </c>
      <c r="G1074" s="24" t="s">
        <v>97</v>
      </c>
      <c r="H1074" s="80">
        <f t="shared" si="52"/>
        <v>0.81320000000000003</v>
      </c>
      <c r="I1074" s="25">
        <f>ROUND(('NEW Reference'!B$6*List!$H1074)+'NEW Reference'!B$7,0)</f>
        <v>1132</v>
      </c>
      <c r="J1074" s="25">
        <f>ROUND(('NEW Reference'!C$6*List!$H1074)+'NEW Reference'!C$7,0)</f>
        <v>1689</v>
      </c>
      <c r="K1074" s="25">
        <f>ROUND(('NEW Reference'!D$6*List!$H1074)+'NEW Reference'!D$7,0)</f>
        <v>2023</v>
      </c>
      <c r="L1074" s="25">
        <f>ROUND(('NEW Reference'!E$6*List!$H1074)+'NEW Reference'!E$7,0)</f>
        <v>2501</v>
      </c>
      <c r="M1074" s="25">
        <f>ROUND(('NEW Reference'!F$6*List!$H1074)+'NEW Reference'!F$7,0)</f>
        <v>2606</v>
      </c>
      <c r="N1074" s="25">
        <f>ROUND(('NEW Reference'!G$6*List!$H1074)+'NEW Reference'!G$7,0)</f>
        <v>2950</v>
      </c>
      <c r="O1074" s="25">
        <f>ROUND(('NEW Reference'!H$6*List!$H1074)+'NEW Reference'!H$7,0)</f>
        <v>3063</v>
      </c>
      <c r="P1074" s="25">
        <f>ROUND(('NEW Reference'!I$6*List!$H1074)+'NEW Reference'!I$7,0)</f>
        <v>3183</v>
      </c>
      <c r="Q1074" s="25">
        <f>ROUND(('NEW Reference'!J$6*List!$H1074)+'NEW Reference'!J$7,0)</f>
        <v>3686</v>
      </c>
      <c r="R1074" s="25">
        <f>ROUND(('NEW Reference'!K$6*List!$H1074)+'NEW Reference'!K$7,0)</f>
        <v>3802</v>
      </c>
      <c r="S1074" s="25">
        <f>ROUND(('NEW Reference'!L$6*List!$H1074)+'NEW Reference'!L$7,0)</f>
        <v>4103</v>
      </c>
      <c r="T1074" s="25">
        <f>ROUND(('NEW Reference'!M$6*List!$H1074)+'NEW Reference'!M$7,0)</f>
        <v>4900</v>
      </c>
      <c r="U1074" s="25">
        <f>ROUND(('NEW Reference'!N$6*List!$H1074)+'NEW Reference'!N$7,0)</f>
        <v>19771</v>
      </c>
      <c r="V1074" s="26">
        <f>ROUND(('NEW Reference'!O$6*List!$H1074)+'NEW Reference'!O$7,0)</f>
        <v>735</v>
      </c>
      <c r="W1074" s="26">
        <f>ROUND(('NEW Reference'!P$6*List!$H1074)+'NEW Reference'!P$7,0)</f>
        <v>1036</v>
      </c>
      <c r="X1074" s="26">
        <f>ROUND(('NEW Reference'!Q$6*List!$H1074)+'NEW Reference'!Q$7,0)</f>
        <v>518</v>
      </c>
      <c r="Z1074" s="3" t="str">
        <f t="shared" si="54"/>
        <v>HART, Kentucky</v>
      </c>
      <c r="AA1074" s="79" t="s">
        <v>973</v>
      </c>
      <c r="AB1074" s="28" t="s">
        <v>91</v>
      </c>
      <c r="AC1074" s="30" t="s">
        <v>1274</v>
      </c>
      <c r="AD1074" s="31"/>
      <c r="AE1074" s="20">
        <f t="shared" si="53"/>
        <v>0.81320000000000003</v>
      </c>
    </row>
    <row r="1075" spans="1:31">
      <c r="A1075" s="83">
        <v>18500</v>
      </c>
      <c r="B1075" s="83">
        <v>21101</v>
      </c>
      <c r="C1075" s="85">
        <v>99918</v>
      </c>
      <c r="D1075" s="78" t="s">
        <v>128</v>
      </c>
      <c r="E1075" s="79" t="s">
        <v>1085</v>
      </c>
      <c r="F1075" s="33" t="s">
        <v>1274</v>
      </c>
      <c r="G1075" s="24" t="s">
        <v>90</v>
      </c>
      <c r="H1075" s="80">
        <f t="shared" si="52"/>
        <v>0.81320000000000003</v>
      </c>
      <c r="I1075" s="25">
        <f>ROUND(('NEW Reference'!B$6*List!$H1075)+'NEW Reference'!B$7,0)</f>
        <v>1132</v>
      </c>
      <c r="J1075" s="25">
        <f>ROUND(('NEW Reference'!C$6*List!$H1075)+'NEW Reference'!C$7,0)</f>
        <v>1689</v>
      </c>
      <c r="K1075" s="25">
        <f>ROUND(('NEW Reference'!D$6*List!$H1075)+'NEW Reference'!D$7,0)</f>
        <v>2023</v>
      </c>
      <c r="L1075" s="25">
        <f>ROUND(('NEW Reference'!E$6*List!$H1075)+'NEW Reference'!E$7,0)</f>
        <v>2501</v>
      </c>
      <c r="M1075" s="25">
        <f>ROUND(('NEW Reference'!F$6*List!$H1075)+'NEW Reference'!F$7,0)</f>
        <v>2606</v>
      </c>
      <c r="N1075" s="25">
        <f>ROUND(('NEW Reference'!G$6*List!$H1075)+'NEW Reference'!G$7,0)</f>
        <v>2950</v>
      </c>
      <c r="O1075" s="25">
        <f>ROUND(('NEW Reference'!H$6*List!$H1075)+'NEW Reference'!H$7,0)</f>
        <v>3063</v>
      </c>
      <c r="P1075" s="25">
        <f>ROUND(('NEW Reference'!I$6*List!$H1075)+'NEW Reference'!I$7,0)</f>
        <v>3183</v>
      </c>
      <c r="Q1075" s="25">
        <f>ROUND(('NEW Reference'!J$6*List!$H1075)+'NEW Reference'!J$7,0)</f>
        <v>3686</v>
      </c>
      <c r="R1075" s="25">
        <f>ROUND(('NEW Reference'!K$6*List!$H1075)+'NEW Reference'!K$7,0)</f>
        <v>3802</v>
      </c>
      <c r="S1075" s="25">
        <f>ROUND(('NEW Reference'!L$6*List!$H1075)+'NEW Reference'!L$7,0)</f>
        <v>4103</v>
      </c>
      <c r="T1075" s="25">
        <f>ROUND(('NEW Reference'!M$6*List!$H1075)+'NEW Reference'!M$7,0)</f>
        <v>4900</v>
      </c>
      <c r="U1075" s="25">
        <f>ROUND(('NEW Reference'!N$6*List!$H1075)+'NEW Reference'!N$7,0)</f>
        <v>19771</v>
      </c>
      <c r="V1075" s="26">
        <f>ROUND(('NEW Reference'!O$6*List!$H1075)+'NEW Reference'!O$7,0)</f>
        <v>735</v>
      </c>
      <c r="W1075" s="26">
        <f>ROUND(('NEW Reference'!P$6*List!$H1075)+'NEW Reference'!P$7,0)</f>
        <v>1036</v>
      </c>
      <c r="X1075" s="26">
        <f>ROUND(('NEW Reference'!Q$6*List!$H1075)+'NEW Reference'!Q$7,0)</f>
        <v>518</v>
      </c>
      <c r="Z1075" s="3" t="str">
        <f t="shared" si="54"/>
        <v>HENDERSON, Kentucky</v>
      </c>
      <c r="AA1075" s="79" t="s">
        <v>1085</v>
      </c>
      <c r="AB1075" s="28" t="s">
        <v>91</v>
      </c>
      <c r="AC1075" s="23" t="s">
        <v>1274</v>
      </c>
      <c r="AD1075" s="29"/>
      <c r="AE1075" s="20">
        <f t="shared" si="53"/>
        <v>0.81320000000000003</v>
      </c>
    </row>
    <row r="1076" spans="1:31">
      <c r="A1076" s="83">
        <v>18510</v>
      </c>
      <c r="B1076" s="83">
        <v>21103</v>
      </c>
      <c r="C1076" s="85">
        <v>31140</v>
      </c>
      <c r="D1076" s="78" t="s">
        <v>657</v>
      </c>
      <c r="E1076" s="79" t="s">
        <v>164</v>
      </c>
      <c r="F1076" s="33" t="s">
        <v>1274</v>
      </c>
      <c r="G1076" s="24" t="s">
        <v>90</v>
      </c>
      <c r="H1076" s="80">
        <f t="shared" si="52"/>
        <v>0.9</v>
      </c>
      <c r="I1076" s="25">
        <f>ROUND(('NEW Reference'!B$6*List!$H1076)+'NEW Reference'!B$7,0)</f>
        <v>1218</v>
      </c>
      <c r="J1076" s="25">
        <f>ROUND(('NEW Reference'!C$6*List!$H1076)+'NEW Reference'!C$7,0)</f>
        <v>1816</v>
      </c>
      <c r="K1076" s="25">
        <f>ROUND(('NEW Reference'!D$6*List!$H1076)+'NEW Reference'!D$7,0)</f>
        <v>2176</v>
      </c>
      <c r="L1076" s="25">
        <f>ROUND(('NEW Reference'!E$6*List!$H1076)+'NEW Reference'!E$7,0)</f>
        <v>2690</v>
      </c>
      <c r="M1076" s="25">
        <f>ROUND(('NEW Reference'!F$6*List!$H1076)+'NEW Reference'!F$7,0)</f>
        <v>2803</v>
      </c>
      <c r="N1076" s="25">
        <f>ROUND(('NEW Reference'!G$6*List!$H1076)+'NEW Reference'!G$7,0)</f>
        <v>3173</v>
      </c>
      <c r="O1076" s="25">
        <f>ROUND(('NEW Reference'!H$6*List!$H1076)+'NEW Reference'!H$7,0)</f>
        <v>3294</v>
      </c>
      <c r="P1076" s="25">
        <f>ROUND(('NEW Reference'!I$6*List!$H1076)+'NEW Reference'!I$7,0)</f>
        <v>3424</v>
      </c>
      <c r="Q1076" s="25">
        <f>ROUND(('NEW Reference'!J$6*List!$H1076)+'NEW Reference'!J$7,0)</f>
        <v>3965</v>
      </c>
      <c r="R1076" s="25">
        <f>ROUND(('NEW Reference'!K$6*List!$H1076)+'NEW Reference'!K$7,0)</f>
        <v>4090</v>
      </c>
      <c r="S1076" s="25">
        <f>ROUND(('NEW Reference'!L$6*List!$H1076)+'NEW Reference'!L$7,0)</f>
        <v>4413</v>
      </c>
      <c r="T1076" s="25">
        <f>ROUND(('NEW Reference'!M$6*List!$H1076)+'NEW Reference'!M$7,0)</f>
        <v>5270</v>
      </c>
      <c r="U1076" s="25">
        <f>ROUND(('NEW Reference'!N$6*List!$H1076)+'NEW Reference'!N$7,0)</f>
        <v>21266</v>
      </c>
      <c r="V1076" s="26">
        <f>ROUND(('NEW Reference'!O$6*List!$H1076)+'NEW Reference'!O$7,0)</f>
        <v>791</v>
      </c>
      <c r="W1076" s="26">
        <f>ROUND(('NEW Reference'!P$6*List!$H1076)+'NEW Reference'!P$7,0)</f>
        <v>1114</v>
      </c>
      <c r="X1076" s="26">
        <f>ROUND(('NEW Reference'!Q$6*List!$H1076)+'NEW Reference'!Q$7,0)</f>
        <v>557</v>
      </c>
      <c r="Z1076" s="3" t="str">
        <f t="shared" si="54"/>
        <v>HENRY, Kentucky</v>
      </c>
      <c r="AA1076" s="79" t="s">
        <v>164</v>
      </c>
      <c r="AB1076" s="28" t="s">
        <v>91</v>
      </c>
      <c r="AC1076" s="23" t="s">
        <v>1274</v>
      </c>
      <c r="AD1076" s="29"/>
      <c r="AE1076" s="20">
        <f t="shared" si="53"/>
        <v>0.9</v>
      </c>
    </row>
    <row r="1077" spans="1:31">
      <c r="A1077" s="83">
        <v>18511</v>
      </c>
      <c r="B1077" s="83">
        <v>21105</v>
      </c>
      <c r="C1077" s="85">
        <v>99918</v>
      </c>
      <c r="D1077" s="78" t="s">
        <v>128</v>
      </c>
      <c r="E1077" s="79" t="s">
        <v>1301</v>
      </c>
      <c r="F1077" s="34" t="s">
        <v>1274</v>
      </c>
      <c r="G1077" s="24" t="s">
        <v>97</v>
      </c>
      <c r="H1077" s="80">
        <f t="shared" si="52"/>
        <v>0.81320000000000003</v>
      </c>
      <c r="I1077" s="25">
        <f>ROUND(('NEW Reference'!B$6*List!$H1077)+'NEW Reference'!B$7,0)</f>
        <v>1132</v>
      </c>
      <c r="J1077" s="25">
        <f>ROUND(('NEW Reference'!C$6*List!$H1077)+'NEW Reference'!C$7,0)</f>
        <v>1689</v>
      </c>
      <c r="K1077" s="25">
        <f>ROUND(('NEW Reference'!D$6*List!$H1077)+'NEW Reference'!D$7,0)</f>
        <v>2023</v>
      </c>
      <c r="L1077" s="25">
        <f>ROUND(('NEW Reference'!E$6*List!$H1077)+'NEW Reference'!E$7,0)</f>
        <v>2501</v>
      </c>
      <c r="M1077" s="25">
        <f>ROUND(('NEW Reference'!F$6*List!$H1077)+'NEW Reference'!F$7,0)</f>
        <v>2606</v>
      </c>
      <c r="N1077" s="25">
        <f>ROUND(('NEW Reference'!G$6*List!$H1077)+'NEW Reference'!G$7,0)</f>
        <v>2950</v>
      </c>
      <c r="O1077" s="25">
        <f>ROUND(('NEW Reference'!H$6*List!$H1077)+'NEW Reference'!H$7,0)</f>
        <v>3063</v>
      </c>
      <c r="P1077" s="25">
        <f>ROUND(('NEW Reference'!I$6*List!$H1077)+'NEW Reference'!I$7,0)</f>
        <v>3183</v>
      </c>
      <c r="Q1077" s="25">
        <f>ROUND(('NEW Reference'!J$6*List!$H1077)+'NEW Reference'!J$7,0)</f>
        <v>3686</v>
      </c>
      <c r="R1077" s="25">
        <f>ROUND(('NEW Reference'!K$6*List!$H1077)+'NEW Reference'!K$7,0)</f>
        <v>3802</v>
      </c>
      <c r="S1077" s="25">
        <f>ROUND(('NEW Reference'!L$6*List!$H1077)+'NEW Reference'!L$7,0)</f>
        <v>4103</v>
      </c>
      <c r="T1077" s="25">
        <f>ROUND(('NEW Reference'!M$6*List!$H1077)+'NEW Reference'!M$7,0)</f>
        <v>4900</v>
      </c>
      <c r="U1077" s="25">
        <f>ROUND(('NEW Reference'!N$6*List!$H1077)+'NEW Reference'!N$7,0)</f>
        <v>19771</v>
      </c>
      <c r="V1077" s="26">
        <f>ROUND(('NEW Reference'!O$6*List!$H1077)+'NEW Reference'!O$7,0)</f>
        <v>735</v>
      </c>
      <c r="W1077" s="26">
        <f>ROUND(('NEW Reference'!P$6*List!$H1077)+'NEW Reference'!P$7,0)</f>
        <v>1036</v>
      </c>
      <c r="X1077" s="26">
        <f>ROUND(('NEW Reference'!Q$6*List!$H1077)+'NEW Reference'!Q$7,0)</f>
        <v>518</v>
      </c>
      <c r="Z1077" s="3" t="str">
        <f t="shared" si="54"/>
        <v>HICKMAN, Kentucky</v>
      </c>
      <c r="AA1077" s="79" t="s">
        <v>1301</v>
      </c>
      <c r="AB1077" s="28" t="s">
        <v>91</v>
      </c>
      <c r="AC1077" s="23" t="s">
        <v>1274</v>
      </c>
      <c r="AD1077" s="29"/>
      <c r="AE1077" s="20">
        <f t="shared" si="53"/>
        <v>0.81320000000000003</v>
      </c>
    </row>
    <row r="1078" spans="1:31">
      <c r="A1078" s="83">
        <v>18530</v>
      </c>
      <c r="B1078" s="83">
        <v>21107</v>
      </c>
      <c r="C1078" s="85">
        <v>99918</v>
      </c>
      <c r="D1078" s="78" t="s">
        <v>128</v>
      </c>
      <c r="E1078" s="79" t="s">
        <v>1302</v>
      </c>
      <c r="F1078" s="34" t="s">
        <v>1274</v>
      </c>
      <c r="G1078" s="24" t="s">
        <v>97</v>
      </c>
      <c r="H1078" s="80">
        <f t="shared" si="52"/>
        <v>0.81320000000000003</v>
      </c>
      <c r="I1078" s="25">
        <f>ROUND(('NEW Reference'!B$6*List!$H1078)+'NEW Reference'!B$7,0)</f>
        <v>1132</v>
      </c>
      <c r="J1078" s="25">
        <f>ROUND(('NEW Reference'!C$6*List!$H1078)+'NEW Reference'!C$7,0)</f>
        <v>1689</v>
      </c>
      <c r="K1078" s="25">
        <f>ROUND(('NEW Reference'!D$6*List!$H1078)+'NEW Reference'!D$7,0)</f>
        <v>2023</v>
      </c>
      <c r="L1078" s="25">
        <f>ROUND(('NEW Reference'!E$6*List!$H1078)+'NEW Reference'!E$7,0)</f>
        <v>2501</v>
      </c>
      <c r="M1078" s="25">
        <f>ROUND(('NEW Reference'!F$6*List!$H1078)+'NEW Reference'!F$7,0)</f>
        <v>2606</v>
      </c>
      <c r="N1078" s="25">
        <f>ROUND(('NEW Reference'!G$6*List!$H1078)+'NEW Reference'!G$7,0)</f>
        <v>2950</v>
      </c>
      <c r="O1078" s="25">
        <f>ROUND(('NEW Reference'!H$6*List!$H1078)+'NEW Reference'!H$7,0)</f>
        <v>3063</v>
      </c>
      <c r="P1078" s="25">
        <f>ROUND(('NEW Reference'!I$6*List!$H1078)+'NEW Reference'!I$7,0)</f>
        <v>3183</v>
      </c>
      <c r="Q1078" s="25">
        <f>ROUND(('NEW Reference'!J$6*List!$H1078)+'NEW Reference'!J$7,0)</f>
        <v>3686</v>
      </c>
      <c r="R1078" s="25">
        <f>ROUND(('NEW Reference'!K$6*List!$H1078)+'NEW Reference'!K$7,0)</f>
        <v>3802</v>
      </c>
      <c r="S1078" s="25">
        <f>ROUND(('NEW Reference'!L$6*List!$H1078)+'NEW Reference'!L$7,0)</f>
        <v>4103</v>
      </c>
      <c r="T1078" s="25">
        <f>ROUND(('NEW Reference'!M$6*List!$H1078)+'NEW Reference'!M$7,0)</f>
        <v>4900</v>
      </c>
      <c r="U1078" s="25">
        <f>ROUND(('NEW Reference'!N$6*List!$H1078)+'NEW Reference'!N$7,0)</f>
        <v>19771</v>
      </c>
      <c r="V1078" s="26">
        <f>ROUND(('NEW Reference'!O$6*List!$H1078)+'NEW Reference'!O$7,0)</f>
        <v>735</v>
      </c>
      <c r="W1078" s="26">
        <f>ROUND(('NEW Reference'!P$6*List!$H1078)+'NEW Reference'!P$7,0)</f>
        <v>1036</v>
      </c>
      <c r="X1078" s="26">
        <f>ROUND(('NEW Reference'!Q$6*List!$H1078)+'NEW Reference'!Q$7,0)</f>
        <v>518</v>
      </c>
      <c r="Z1078" s="3" t="str">
        <f t="shared" si="54"/>
        <v>HOPKINS, Kentucky</v>
      </c>
      <c r="AA1078" s="79" t="s">
        <v>1302</v>
      </c>
      <c r="AB1078" s="28" t="s">
        <v>91</v>
      </c>
      <c r="AC1078" s="30" t="s">
        <v>1274</v>
      </c>
      <c r="AD1078" s="31"/>
      <c r="AE1078" s="20">
        <f t="shared" si="53"/>
        <v>0.81320000000000003</v>
      </c>
    </row>
    <row r="1079" spans="1:31">
      <c r="A1079" s="83">
        <v>18540</v>
      </c>
      <c r="B1079" s="83">
        <v>21109</v>
      </c>
      <c r="C1079" s="85">
        <v>99918</v>
      </c>
      <c r="D1079" s="78" t="s">
        <v>128</v>
      </c>
      <c r="E1079" s="79" t="s">
        <v>168</v>
      </c>
      <c r="F1079" s="34" t="s">
        <v>1274</v>
      </c>
      <c r="G1079" s="24" t="s">
        <v>97</v>
      </c>
      <c r="H1079" s="80">
        <f t="shared" si="52"/>
        <v>0.81320000000000003</v>
      </c>
      <c r="I1079" s="25">
        <f>ROUND(('NEW Reference'!B$6*List!$H1079)+'NEW Reference'!B$7,0)</f>
        <v>1132</v>
      </c>
      <c r="J1079" s="25">
        <f>ROUND(('NEW Reference'!C$6*List!$H1079)+'NEW Reference'!C$7,0)</f>
        <v>1689</v>
      </c>
      <c r="K1079" s="25">
        <f>ROUND(('NEW Reference'!D$6*List!$H1079)+'NEW Reference'!D$7,0)</f>
        <v>2023</v>
      </c>
      <c r="L1079" s="25">
        <f>ROUND(('NEW Reference'!E$6*List!$H1079)+'NEW Reference'!E$7,0)</f>
        <v>2501</v>
      </c>
      <c r="M1079" s="25">
        <f>ROUND(('NEW Reference'!F$6*List!$H1079)+'NEW Reference'!F$7,0)</f>
        <v>2606</v>
      </c>
      <c r="N1079" s="25">
        <f>ROUND(('NEW Reference'!G$6*List!$H1079)+'NEW Reference'!G$7,0)</f>
        <v>2950</v>
      </c>
      <c r="O1079" s="25">
        <f>ROUND(('NEW Reference'!H$6*List!$H1079)+'NEW Reference'!H$7,0)</f>
        <v>3063</v>
      </c>
      <c r="P1079" s="25">
        <f>ROUND(('NEW Reference'!I$6*List!$H1079)+'NEW Reference'!I$7,0)</f>
        <v>3183</v>
      </c>
      <c r="Q1079" s="25">
        <f>ROUND(('NEW Reference'!J$6*List!$H1079)+'NEW Reference'!J$7,0)</f>
        <v>3686</v>
      </c>
      <c r="R1079" s="25">
        <f>ROUND(('NEW Reference'!K$6*List!$H1079)+'NEW Reference'!K$7,0)</f>
        <v>3802</v>
      </c>
      <c r="S1079" s="25">
        <f>ROUND(('NEW Reference'!L$6*List!$H1079)+'NEW Reference'!L$7,0)</f>
        <v>4103</v>
      </c>
      <c r="T1079" s="25">
        <f>ROUND(('NEW Reference'!M$6*List!$H1079)+'NEW Reference'!M$7,0)</f>
        <v>4900</v>
      </c>
      <c r="U1079" s="25">
        <f>ROUND(('NEW Reference'!N$6*List!$H1079)+'NEW Reference'!N$7,0)</f>
        <v>19771</v>
      </c>
      <c r="V1079" s="26">
        <f>ROUND(('NEW Reference'!O$6*List!$H1079)+'NEW Reference'!O$7,0)</f>
        <v>735</v>
      </c>
      <c r="W1079" s="26">
        <f>ROUND(('NEW Reference'!P$6*List!$H1079)+'NEW Reference'!P$7,0)</f>
        <v>1036</v>
      </c>
      <c r="X1079" s="26">
        <f>ROUND(('NEW Reference'!Q$6*List!$H1079)+'NEW Reference'!Q$7,0)</f>
        <v>518</v>
      </c>
      <c r="Z1079" s="3" t="str">
        <f t="shared" si="54"/>
        <v>JACKSON, Kentucky</v>
      </c>
      <c r="AA1079" s="79" t="s">
        <v>168</v>
      </c>
      <c r="AB1079" s="28" t="s">
        <v>91</v>
      </c>
      <c r="AC1079" s="30" t="s">
        <v>1274</v>
      </c>
      <c r="AD1079" s="31"/>
      <c r="AE1079" s="20">
        <f t="shared" si="53"/>
        <v>0.81320000000000003</v>
      </c>
    </row>
    <row r="1080" spans="1:31">
      <c r="A1080" s="83">
        <v>18550</v>
      </c>
      <c r="B1080" s="83">
        <v>21111</v>
      </c>
      <c r="C1080" s="85">
        <v>31140</v>
      </c>
      <c r="D1080" s="78" t="s">
        <v>657</v>
      </c>
      <c r="E1080" s="79" t="s">
        <v>170</v>
      </c>
      <c r="F1080" s="33" t="s">
        <v>1274</v>
      </c>
      <c r="G1080" s="24" t="s">
        <v>90</v>
      </c>
      <c r="H1080" s="80">
        <f t="shared" si="52"/>
        <v>0.9</v>
      </c>
      <c r="I1080" s="25">
        <f>ROUND(('NEW Reference'!B$6*List!$H1080)+'NEW Reference'!B$7,0)</f>
        <v>1218</v>
      </c>
      <c r="J1080" s="25">
        <f>ROUND(('NEW Reference'!C$6*List!$H1080)+'NEW Reference'!C$7,0)</f>
        <v>1816</v>
      </c>
      <c r="K1080" s="25">
        <f>ROUND(('NEW Reference'!D$6*List!$H1080)+'NEW Reference'!D$7,0)</f>
        <v>2176</v>
      </c>
      <c r="L1080" s="25">
        <f>ROUND(('NEW Reference'!E$6*List!$H1080)+'NEW Reference'!E$7,0)</f>
        <v>2690</v>
      </c>
      <c r="M1080" s="25">
        <f>ROUND(('NEW Reference'!F$6*List!$H1080)+'NEW Reference'!F$7,0)</f>
        <v>2803</v>
      </c>
      <c r="N1080" s="25">
        <f>ROUND(('NEW Reference'!G$6*List!$H1080)+'NEW Reference'!G$7,0)</f>
        <v>3173</v>
      </c>
      <c r="O1080" s="25">
        <f>ROUND(('NEW Reference'!H$6*List!$H1080)+'NEW Reference'!H$7,0)</f>
        <v>3294</v>
      </c>
      <c r="P1080" s="25">
        <f>ROUND(('NEW Reference'!I$6*List!$H1080)+'NEW Reference'!I$7,0)</f>
        <v>3424</v>
      </c>
      <c r="Q1080" s="25">
        <f>ROUND(('NEW Reference'!J$6*List!$H1080)+'NEW Reference'!J$7,0)</f>
        <v>3965</v>
      </c>
      <c r="R1080" s="25">
        <f>ROUND(('NEW Reference'!K$6*List!$H1080)+'NEW Reference'!K$7,0)</f>
        <v>4090</v>
      </c>
      <c r="S1080" s="25">
        <f>ROUND(('NEW Reference'!L$6*List!$H1080)+'NEW Reference'!L$7,0)</f>
        <v>4413</v>
      </c>
      <c r="T1080" s="25">
        <f>ROUND(('NEW Reference'!M$6*List!$H1080)+'NEW Reference'!M$7,0)</f>
        <v>5270</v>
      </c>
      <c r="U1080" s="25">
        <f>ROUND(('NEW Reference'!N$6*List!$H1080)+'NEW Reference'!N$7,0)</f>
        <v>21266</v>
      </c>
      <c r="V1080" s="26">
        <f>ROUND(('NEW Reference'!O$6*List!$H1080)+'NEW Reference'!O$7,0)</f>
        <v>791</v>
      </c>
      <c r="W1080" s="26">
        <f>ROUND(('NEW Reference'!P$6*List!$H1080)+'NEW Reference'!P$7,0)</f>
        <v>1114</v>
      </c>
      <c r="X1080" s="26">
        <f>ROUND(('NEW Reference'!Q$6*List!$H1080)+'NEW Reference'!Q$7,0)</f>
        <v>557</v>
      </c>
      <c r="Z1080" s="3" t="str">
        <f t="shared" si="54"/>
        <v>JEFFERSON, Kentucky</v>
      </c>
      <c r="AA1080" s="79" t="s">
        <v>170</v>
      </c>
      <c r="AB1080" s="28" t="s">
        <v>91</v>
      </c>
      <c r="AC1080" s="30" t="s">
        <v>1274</v>
      </c>
      <c r="AD1080" s="31"/>
      <c r="AE1080" s="20">
        <f t="shared" si="53"/>
        <v>0.9</v>
      </c>
    </row>
    <row r="1081" spans="1:31">
      <c r="A1081" s="83">
        <v>18560</v>
      </c>
      <c r="B1081" s="83">
        <v>21113</v>
      </c>
      <c r="C1081" s="85">
        <v>30460</v>
      </c>
      <c r="D1081" s="78" t="s">
        <v>641</v>
      </c>
      <c r="E1081" s="79" t="s">
        <v>1303</v>
      </c>
      <c r="F1081" s="33" t="s">
        <v>1274</v>
      </c>
      <c r="G1081" s="24" t="s">
        <v>90</v>
      </c>
      <c r="H1081" s="80">
        <f t="shared" si="52"/>
        <v>0.94850000000000001</v>
      </c>
      <c r="I1081" s="25">
        <f>ROUND(('NEW Reference'!B$6*List!$H1081)+'NEW Reference'!B$7,0)</f>
        <v>1266</v>
      </c>
      <c r="J1081" s="25">
        <f>ROUND(('NEW Reference'!C$6*List!$H1081)+'NEW Reference'!C$7,0)</f>
        <v>1887</v>
      </c>
      <c r="K1081" s="25">
        <f>ROUND(('NEW Reference'!D$6*List!$H1081)+'NEW Reference'!D$7,0)</f>
        <v>2262</v>
      </c>
      <c r="L1081" s="25">
        <f>ROUND(('NEW Reference'!E$6*List!$H1081)+'NEW Reference'!E$7,0)</f>
        <v>2796</v>
      </c>
      <c r="M1081" s="25">
        <f>ROUND(('NEW Reference'!F$6*List!$H1081)+'NEW Reference'!F$7,0)</f>
        <v>2913</v>
      </c>
      <c r="N1081" s="25">
        <f>ROUND(('NEW Reference'!G$6*List!$H1081)+'NEW Reference'!G$7,0)</f>
        <v>3298</v>
      </c>
      <c r="O1081" s="25">
        <f>ROUND(('NEW Reference'!H$6*List!$H1081)+'NEW Reference'!H$7,0)</f>
        <v>3424</v>
      </c>
      <c r="P1081" s="25">
        <f>ROUND(('NEW Reference'!I$6*List!$H1081)+'NEW Reference'!I$7,0)</f>
        <v>3558</v>
      </c>
      <c r="Q1081" s="25">
        <f>ROUND(('NEW Reference'!J$6*List!$H1081)+'NEW Reference'!J$7,0)</f>
        <v>4120</v>
      </c>
      <c r="R1081" s="25">
        <f>ROUND(('NEW Reference'!K$6*List!$H1081)+'NEW Reference'!K$7,0)</f>
        <v>4250</v>
      </c>
      <c r="S1081" s="25">
        <f>ROUND(('NEW Reference'!L$6*List!$H1081)+'NEW Reference'!L$7,0)</f>
        <v>4586</v>
      </c>
      <c r="T1081" s="25">
        <f>ROUND(('NEW Reference'!M$6*List!$H1081)+'NEW Reference'!M$7,0)</f>
        <v>5477</v>
      </c>
      <c r="U1081" s="25">
        <f>ROUND(('NEW Reference'!N$6*List!$H1081)+'NEW Reference'!N$7,0)</f>
        <v>22101</v>
      </c>
      <c r="V1081" s="26">
        <f>ROUND(('NEW Reference'!O$6*List!$H1081)+'NEW Reference'!O$7,0)</f>
        <v>822</v>
      </c>
      <c r="W1081" s="26">
        <f>ROUND(('NEW Reference'!P$6*List!$H1081)+'NEW Reference'!P$7,0)</f>
        <v>1158</v>
      </c>
      <c r="X1081" s="26">
        <f>ROUND(('NEW Reference'!Q$6*List!$H1081)+'NEW Reference'!Q$7,0)</f>
        <v>579</v>
      </c>
      <c r="Z1081" s="3" t="str">
        <f t="shared" si="54"/>
        <v>JESSAMINE, Kentucky</v>
      </c>
      <c r="AA1081" s="79" t="s">
        <v>1303</v>
      </c>
      <c r="AB1081" s="28" t="s">
        <v>91</v>
      </c>
      <c r="AC1081" s="23" t="s">
        <v>1274</v>
      </c>
      <c r="AD1081" s="29"/>
      <c r="AE1081" s="20">
        <f t="shared" si="53"/>
        <v>0.94850000000000001</v>
      </c>
    </row>
    <row r="1082" spans="1:31">
      <c r="A1082" s="83">
        <v>18570</v>
      </c>
      <c r="B1082" s="83">
        <v>21115</v>
      </c>
      <c r="C1082" s="85">
        <v>99918</v>
      </c>
      <c r="D1082" s="78" t="s">
        <v>128</v>
      </c>
      <c r="E1082" s="79" t="s">
        <v>403</v>
      </c>
      <c r="F1082" s="34" t="s">
        <v>1274</v>
      </c>
      <c r="G1082" s="24" t="s">
        <v>97</v>
      </c>
      <c r="H1082" s="80">
        <f t="shared" si="52"/>
        <v>0.81320000000000003</v>
      </c>
      <c r="I1082" s="25">
        <f>ROUND(('NEW Reference'!B$6*List!$H1082)+'NEW Reference'!B$7,0)</f>
        <v>1132</v>
      </c>
      <c r="J1082" s="25">
        <f>ROUND(('NEW Reference'!C$6*List!$H1082)+'NEW Reference'!C$7,0)</f>
        <v>1689</v>
      </c>
      <c r="K1082" s="25">
        <f>ROUND(('NEW Reference'!D$6*List!$H1082)+'NEW Reference'!D$7,0)</f>
        <v>2023</v>
      </c>
      <c r="L1082" s="25">
        <f>ROUND(('NEW Reference'!E$6*List!$H1082)+'NEW Reference'!E$7,0)</f>
        <v>2501</v>
      </c>
      <c r="M1082" s="25">
        <f>ROUND(('NEW Reference'!F$6*List!$H1082)+'NEW Reference'!F$7,0)</f>
        <v>2606</v>
      </c>
      <c r="N1082" s="25">
        <f>ROUND(('NEW Reference'!G$6*List!$H1082)+'NEW Reference'!G$7,0)</f>
        <v>2950</v>
      </c>
      <c r="O1082" s="25">
        <f>ROUND(('NEW Reference'!H$6*List!$H1082)+'NEW Reference'!H$7,0)</f>
        <v>3063</v>
      </c>
      <c r="P1082" s="25">
        <f>ROUND(('NEW Reference'!I$6*List!$H1082)+'NEW Reference'!I$7,0)</f>
        <v>3183</v>
      </c>
      <c r="Q1082" s="25">
        <f>ROUND(('NEW Reference'!J$6*List!$H1082)+'NEW Reference'!J$7,0)</f>
        <v>3686</v>
      </c>
      <c r="R1082" s="25">
        <f>ROUND(('NEW Reference'!K$6*List!$H1082)+'NEW Reference'!K$7,0)</f>
        <v>3802</v>
      </c>
      <c r="S1082" s="25">
        <f>ROUND(('NEW Reference'!L$6*List!$H1082)+'NEW Reference'!L$7,0)</f>
        <v>4103</v>
      </c>
      <c r="T1082" s="25">
        <f>ROUND(('NEW Reference'!M$6*List!$H1082)+'NEW Reference'!M$7,0)</f>
        <v>4900</v>
      </c>
      <c r="U1082" s="25">
        <f>ROUND(('NEW Reference'!N$6*List!$H1082)+'NEW Reference'!N$7,0)</f>
        <v>19771</v>
      </c>
      <c r="V1082" s="26">
        <f>ROUND(('NEW Reference'!O$6*List!$H1082)+'NEW Reference'!O$7,0)</f>
        <v>735</v>
      </c>
      <c r="W1082" s="26">
        <f>ROUND(('NEW Reference'!P$6*List!$H1082)+'NEW Reference'!P$7,0)</f>
        <v>1036</v>
      </c>
      <c r="X1082" s="26">
        <f>ROUND(('NEW Reference'!Q$6*List!$H1082)+'NEW Reference'!Q$7,0)</f>
        <v>518</v>
      </c>
      <c r="Z1082" s="3" t="str">
        <f t="shared" si="54"/>
        <v>JOHNSON, Kentucky</v>
      </c>
      <c r="AA1082" s="79" t="s">
        <v>403</v>
      </c>
      <c r="AB1082" s="28" t="s">
        <v>91</v>
      </c>
      <c r="AC1082" s="23" t="s">
        <v>1274</v>
      </c>
      <c r="AD1082" s="29"/>
      <c r="AE1082" s="20">
        <f t="shared" si="53"/>
        <v>0.81320000000000003</v>
      </c>
    </row>
    <row r="1083" spans="1:31">
      <c r="A1083" s="83">
        <v>18580</v>
      </c>
      <c r="B1083" s="83">
        <v>21117</v>
      </c>
      <c r="C1083" s="85">
        <v>17140</v>
      </c>
      <c r="D1083" s="78" t="s">
        <v>358</v>
      </c>
      <c r="E1083" s="79" t="s">
        <v>1304</v>
      </c>
      <c r="F1083" s="33" t="s">
        <v>1274</v>
      </c>
      <c r="G1083" s="24" t="s">
        <v>90</v>
      </c>
      <c r="H1083" s="80">
        <f t="shared" si="52"/>
        <v>0.95599999999999996</v>
      </c>
      <c r="I1083" s="25">
        <f>ROUND(('NEW Reference'!B$6*List!$H1083)+'NEW Reference'!B$7,0)</f>
        <v>1273</v>
      </c>
      <c r="J1083" s="25">
        <f>ROUND(('NEW Reference'!C$6*List!$H1083)+'NEW Reference'!C$7,0)</f>
        <v>1898</v>
      </c>
      <c r="K1083" s="25">
        <f>ROUND(('NEW Reference'!D$6*List!$H1083)+'NEW Reference'!D$7,0)</f>
        <v>2275</v>
      </c>
      <c r="L1083" s="25">
        <f>ROUND(('NEW Reference'!E$6*List!$H1083)+'NEW Reference'!E$7,0)</f>
        <v>2812</v>
      </c>
      <c r="M1083" s="25">
        <f>ROUND(('NEW Reference'!F$6*List!$H1083)+'NEW Reference'!F$7,0)</f>
        <v>2930</v>
      </c>
      <c r="N1083" s="25">
        <f>ROUND(('NEW Reference'!G$6*List!$H1083)+'NEW Reference'!G$7,0)</f>
        <v>3317</v>
      </c>
      <c r="O1083" s="25">
        <f>ROUND(('NEW Reference'!H$6*List!$H1083)+'NEW Reference'!H$7,0)</f>
        <v>3444</v>
      </c>
      <c r="P1083" s="25">
        <f>ROUND(('NEW Reference'!I$6*List!$H1083)+'NEW Reference'!I$7,0)</f>
        <v>3579</v>
      </c>
      <c r="Q1083" s="25">
        <f>ROUND(('NEW Reference'!J$6*List!$H1083)+'NEW Reference'!J$7,0)</f>
        <v>4144</v>
      </c>
      <c r="R1083" s="25">
        <f>ROUND(('NEW Reference'!K$6*List!$H1083)+'NEW Reference'!K$7,0)</f>
        <v>4275</v>
      </c>
      <c r="S1083" s="25">
        <f>ROUND(('NEW Reference'!L$6*List!$H1083)+'NEW Reference'!L$7,0)</f>
        <v>4613</v>
      </c>
      <c r="T1083" s="25">
        <f>ROUND(('NEW Reference'!M$6*List!$H1083)+'NEW Reference'!M$7,0)</f>
        <v>5509</v>
      </c>
      <c r="U1083" s="25">
        <f>ROUND(('NEW Reference'!N$6*List!$H1083)+'NEW Reference'!N$7,0)</f>
        <v>22230</v>
      </c>
      <c r="V1083" s="26">
        <f>ROUND(('NEW Reference'!O$6*List!$H1083)+'NEW Reference'!O$7,0)</f>
        <v>826</v>
      </c>
      <c r="W1083" s="26">
        <f>ROUND(('NEW Reference'!P$6*List!$H1083)+'NEW Reference'!P$7,0)</f>
        <v>1165</v>
      </c>
      <c r="X1083" s="26">
        <f>ROUND(('NEW Reference'!Q$6*List!$H1083)+'NEW Reference'!Q$7,0)</f>
        <v>582</v>
      </c>
      <c r="Z1083" s="3" t="str">
        <f t="shared" si="54"/>
        <v>KENTON, Kentucky</v>
      </c>
      <c r="AA1083" s="79" t="s">
        <v>1304</v>
      </c>
      <c r="AB1083" s="28" t="s">
        <v>91</v>
      </c>
      <c r="AC1083" s="30" t="s">
        <v>1274</v>
      </c>
      <c r="AD1083" s="31"/>
      <c r="AE1083" s="20">
        <f t="shared" si="53"/>
        <v>0.95599999999999996</v>
      </c>
    </row>
    <row r="1084" spans="1:31">
      <c r="A1084" s="83">
        <v>18590</v>
      </c>
      <c r="B1084" s="83">
        <v>21119</v>
      </c>
      <c r="C1084" s="85">
        <v>99918</v>
      </c>
      <c r="D1084" s="78" t="s">
        <v>128</v>
      </c>
      <c r="E1084" s="79" t="s">
        <v>1305</v>
      </c>
      <c r="F1084" s="34" t="s">
        <v>1274</v>
      </c>
      <c r="G1084" s="24" t="s">
        <v>97</v>
      </c>
      <c r="H1084" s="80">
        <f t="shared" si="52"/>
        <v>0.81320000000000003</v>
      </c>
      <c r="I1084" s="25">
        <f>ROUND(('NEW Reference'!B$6*List!$H1084)+'NEW Reference'!B$7,0)</f>
        <v>1132</v>
      </c>
      <c r="J1084" s="25">
        <f>ROUND(('NEW Reference'!C$6*List!$H1084)+'NEW Reference'!C$7,0)</f>
        <v>1689</v>
      </c>
      <c r="K1084" s="25">
        <f>ROUND(('NEW Reference'!D$6*List!$H1084)+'NEW Reference'!D$7,0)</f>
        <v>2023</v>
      </c>
      <c r="L1084" s="25">
        <f>ROUND(('NEW Reference'!E$6*List!$H1084)+'NEW Reference'!E$7,0)</f>
        <v>2501</v>
      </c>
      <c r="M1084" s="25">
        <f>ROUND(('NEW Reference'!F$6*List!$H1084)+'NEW Reference'!F$7,0)</f>
        <v>2606</v>
      </c>
      <c r="N1084" s="25">
        <f>ROUND(('NEW Reference'!G$6*List!$H1084)+'NEW Reference'!G$7,0)</f>
        <v>2950</v>
      </c>
      <c r="O1084" s="25">
        <f>ROUND(('NEW Reference'!H$6*List!$H1084)+'NEW Reference'!H$7,0)</f>
        <v>3063</v>
      </c>
      <c r="P1084" s="25">
        <f>ROUND(('NEW Reference'!I$6*List!$H1084)+'NEW Reference'!I$7,0)</f>
        <v>3183</v>
      </c>
      <c r="Q1084" s="25">
        <f>ROUND(('NEW Reference'!J$6*List!$H1084)+'NEW Reference'!J$7,0)</f>
        <v>3686</v>
      </c>
      <c r="R1084" s="25">
        <f>ROUND(('NEW Reference'!K$6*List!$H1084)+'NEW Reference'!K$7,0)</f>
        <v>3802</v>
      </c>
      <c r="S1084" s="25">
        <f>ROUND(('NEW Reference'!L$6*List!$H1084)+'NEW Reference'!L$7,0)</f>
        <v>4103</v>
      </c>
      <c r="T1084" s="25">
        <f>ROUND(('NEW Reference'!M$6*List!$H1084)+'NEW Reference'!M$7,0)</f>
        <v>4900</v>
      </c>
      <c r="U1084" s="25">
        <f>ROUND(('NEW Reference'!N$6*List!$H1084)+'NEW Reference'!N$7,0)</f>
        <v>19771</v>
      </c>
      <c r="V1084" s="26">
        <f>ROUND(('NEW Reference'!O$6*List!$H1084)+'NEW Reference'!O$7,0)</f>
        <v>735</v>
      </c>
      <c r="W1084" s="26">
        <f>ROUND(('NEW Reference'!P$6*List!$H1084)+'NEW Reference'!P$7,0)</f>
        <v>1036</v>
      </c>
      <c r="X1084" s="26">
        <f>ROUND(('NEW Reference'!Q$6*List!$H1084)+'NEW Reference'!Q$7,0)</f>
        <v>518</v>
      </c>
      <c r="Z1084" s="3" t="str">
        <f t="shared" si="54"/>
        <v>KNOTT, Kentucky</v>
      </c>
      <c r="AA1084" s="79" t="s">
        <v>1305</v>
      </c>
      <c r="AB1084" s="28" t="s">
        <v>91</v>
      </c>
      <c r="AC1084" s="30" t="s">
        <v>1274</v>
      </c>
      <c r="AD1084" s="31"/>
      <c r="AE1084" s="20">
        <f t="shared" si="53"/>
        <v>0.81320000000000003</v>
      </c>
    </row>
    <row r="1085" spans="1:31">
      <c r="A1085" s="83">
        <v>18600</v>
      </c>
      <c r="B1085" s="83">
        <v>21121</v>
      </c>
      <c r="C1085" s="85">
        <v>99918</v>
      </c>
      <c r="D1085" s="78" t="s">
        <v>128</v>
      </c>
      <c r="E1085" s="79" t="s">
        <v>1092</v>
      </c>
      <c r="F1085" s="34" t="s">
        <v>1274</v>
      </c>
      <c r="G1085" s="24" t="s">
        <v>97</v>
      </c>
      <c r="H1085" s="80">
        <f t="shared" si="52"/>
        <v>0.81320000000000003</v>
      </c>
      <c r="I1085" s="25">
        <f>ROUND(('NEW Reference'!B$6*List!$H1085)+'NEW Reference'!B$7,0)</f>
        <v>1132</v>
      </c>
      <c r="J1085" s="25">
        <f>ROUND(('NEW Reference'!C$6*List!$H1085)+'NEW Reference'!C$7,0)</f>
        <v>1689</v>
      </c>
      <c r="K1085" s="25">
        <f>ROUND(('NEW Reference'!D$6*List!$H1085)+'NEW Reference'!D$7,0)</f>
        <v>2023</v>
      </c>
      <c r="L1085" s="25">
        <f>ROUND(('NEW Reference'!E$6*List!$H1085)+'NEW Reference'!E$7,0)</f>
        <v>2501</v>
      </c>
      <c r="M1085" s="25">
        <f>ROUND(('NEW Reference'!F$6*List!$H1085)+'NEW Reference'!F$7,0)</f>
        <v>2606</v>
      </c>
      <c r="N1085" s="25">
        <f>ROUND(('NEW Reference'!G$6*List!$H1085)+'NEW Reference'!G$7,0)</f>
        <v>2950</v>
      </c>
      <c r="O1085" s="25">
        <f>ROUND(('NEW Reference'!H$6*List!$H1085)+'NEW Reference'!H$7,0)</f>
        <v>3063</v>
      </c>
      <c r="P1085" s="25">
        <f>ROUND(('NEW Reference'!I$6*List!$H1085)+'NEW Reference'!I$7,0)</f>
        <v>3183</v>
      </c>
      <c r="Q1085" s="25">
        <f>ROUND(('NEW Reference'!J$6*List!$H1085)+'NEW Reference'!J$7,0)</f>
        <v>3686</v>
      </c>
      <c r="R1085" s="25">
        <f>ROUND(('NEW Reference'!K$6*List!$H1085)+'NEW Reference'!K$7,0)</f>
        <v>3802</v>
      </c>
      <c r="S1085" s="25">
        <f>ROUND(('NEW Reference'!L$6*List!$H1085)+'NEW Reference'!L$7,0)</f>
        <v>4103</v>
      </c>
      <c r="T1085" s="25">
        <f>ROUND(('NEW Reference'!M$6*List!$H1085)+'NEW Reference'!M$7,0)</f>
        <v>4900</v>
      </c>
      <c r="U1085" s="25">
        <f>ROUND(('NEW Reference'!N$6*List!$H1085)+'NEW Reference'!N$7,0)</f>
        <v>19771</v>
      </c>
      <c r="V1085" s="26">
        <f>ROUND(('NEW Reference'!O$6*List!$H1085)+'NEW Reference'!O$7,0)</f>
        <v>735</v>
      </c>
      <c r="W1085" s="26">
        <f>ROUND(('NEW Reference'!P$6*List!$H1085)+'NEW Reference'!P$7,0)</f>
        <v>1036</v>
      </c>
      <c r="X1085" s="26">
        <f>ROUND(('NEW Reference'!Q$6*List!$H1085)+'NEW Reference'!Q$7,0)</f>
        <v>518</v>
      </c>
      <c r="Z1085" s="3" t="str">
        <f t="shared" si="54"/>
        <v>KNOX, Kentucky</v>
      </c>
      <c r="AA1085" s="79" t="s">
        <v>1092</v>
      </c>
      <c r="AB1085" s="28" t="s">
        <v>91</v>
      </c>
      <c r="AC1085" s="30" t="s">
        <v>1274</v>
      </c>
      <c r="AD1085" s="31"/>
      <c r="AE1085" s="20">
        <f t="shared" si="53"/>
        <v>0.81320000000000003</v>
      </c>
    </row>
    <row r="1086" spans="1:31">
      <c r="A1086" s="83">
        <v>18610</v>
      </c>
      <c r="B1086" s="83">
        <v>21123</v>
      </c>
      <c r="C1086" s="85">
        <v>21060</v>
      </c>
      <c r="D1086" s="78" t="s">
        <v>421</v>
      </c>
      <c r="E1086" s="79" t="s">
        <v>1306</v>
      </c>
      <c r="F1086" s="33" t="s">
        <v>1274</v>
      </c>
      <c r="G1086" s="24" t="s">
        <v>90</v>
      </c>
      <c r="H1086" s="80">
        <f t="shared" si="52"/>
        <v>0.85840000000000005</v>
      </c>
      <c r="I1086" s="25">
        <f>ROUND(('NEW Reference'!B$6*List!$H1086)+'NEW Reference'!B$7,0)</f>
        <v>1177</v>
      </c>
      <c r="J1086" s="25">
        <f>ROUND(('NEW Reference'!C$6*List!$H1086)+'NEW Reference'!C$7,0)</f>
        <v>1755</v>
      </c>
      <c r="K1086" s="25">
        <f>ROUND(('NEW Reference'!D$6*List!$H1086)+'NEW Reference'!D$7,0)</f>
        <v>2103</v>
      </c>
      <c r="L1086" s="25">
        <f>ROUND(('NEW Reference'!E$6*List!$H1086)+'NEW Reference'!E$7,0)</f>
        <v>2600</v>
      </c>
      <c r="M1086" s="25">
        <f>ROUND(('NEW Reference'!F$6*List!$H1086)+'NEW Reference'!F$7,0)</f>
        <v>2709</v>
      </c>
      <c r="N1086" s="25">
        <f>ROUND(('NEW Reference'!G$6*List!$H1086)+'NEW Reference'!G$7,0)</f>
        <v>3066</v>
      </c>
      <c r="O1086" s="25">
        <f>ROUND(('NEW Reference'!H$6*List!$H1086)+'NEW Reference'!H$7,0)</f>
        <v>3183</v>
      </c>
      <c r="P1086" s="25">
        <f>ROUND(('NEW Reference'!I$6*List!$H1086)+'NEW Reference'!I$7,0)</f>
        <v>3308</v>
      </c>
      <c r="Q1086" s="25">
        <f>ROUND(('NEW Reference'!J$6*List!$H1086)+'NEW Reference'!J$7,0)</f>
        <v>3831</v>
      </c>
      <c r="R1086" s="25">
        <f>ROUND(('NEW Reference'!K$6*List!$H1086)+'NEW Reference'!K$7,0)</f>
        <v>3952</v>
      </c>
      <c r="S1086" s="25">
        <f>ROUND(('NEW Reference'!L$6*List!$H1086)+'NEW Reference'!L$7,0)</f>
        <v>4264</v>
      </c>
      <c r="T1086" s="25">
        <f>ROUND(('NEW Reference'!M$6*List!$H1086)+'NEW Reference'!M$7,0)</f>
        <v>5093</v>
      </c>
      <c r="U1086" s="25">
        <f>ROUND(('NEW Reference'!N$6*List!$H1086)+'NEW Reference'!N$7,0)</f>
        <v>20550</v>
      </c>
      <c r="V1086" s="26">
        <f>ROUND(('NEW Reference'!O$6*List!$H1086)+'NEW Reference'!O$7,0)</f>
        <v>764</v>
      </c>
      <c r="W1086" s="26">
        <f>ROUND(('NEW Reference'!P$6*List!$H1086)+'NEW Reference'!P$7,0)</f>
        <v>1076</v>
      </c>
      <c r="X1086" s="26">
        <f>ROUND(('NEW Reference'!Q$6*List!$H1086)+'NEW Reference'!Q$7,0)</f>
        <v>538</v>
      </c>
      <c r="Z1086" s="3" t="str">
        <f t="shared" si="54"/>
        <v>LARUE, Kentucky</v>
      </c>
      <c r="AA1086" s="79" t="s">
        <v>1306</v>
      </c>
      <c r="AB1086" s="28" t="s">
        <v>91</v>
      </c>
      <c r="AC1086" s="23" t="s">
        <v>1274</v>
      </c>
      <c r="AD1086" s="29"/>
      <c r="AE1086" s="20">
        <f t="shared" si="53"/>
        <v>0.85840000000000005</v>
      </c>
    </row>
    <row r="1087" spans="1:31">
      <c r="A1087" s="83">
        <v>18620</v>
      </c>
      <c r="B1087" s="83">
        <v>21125</v>
      </c>
      <c r="C1087" s="85">
        <v>99918</v>
      </c>
      <c r="D1087" s="78" t="s">
        <v>128</v>
      </c>
      <c r="E1087" s="79" t="s">
        <v>1307</v>
      </c>
      <c r="F1087" s="34" t="s">
        <v>1274</v>
      </c>
      <c r="G1087" s="24" t="s">
        <v>97</v>
      </c>
      <c r="H1087" s="80">
        <f t="shared" si="52"/>
        <v>0.81320000000000003</v>
      </c>
      <c r="I1087" s="25">
        <f>ROUND(('NEW Reference'!B$6*List!$H1087)+'NEW Reference'!B$7,0)</f>
        <v>1132</v>
      </c>
      <c r="J1087" s="25">
        <f>ROUND(('NEW Reference'!C$6*List!$H1087)+'NEW Reference'!C$7,0)</f>
        <v>1689</v>
      </c>
      <c r="K1087" s="25">
        <f>ROUND(('NEW Reference'!D$6*List!$H1087)+'NEW Reference'!D$7,0)</f>
        <v>2023</v>
      </c>
      <c r="L1087" s="25">
        <f>ROUND(('NEW Reference'!E$6*List!$H1087)+'NEW Reference'!E$7,0)</f>
        <v>2501</v>
      </c>
      <c r="M1087" s="25">
        <f>ROUND(('NEW Reference'!F$6*List!$H1087)+'NEW Reference'!F$7,0)</f>
        <v>2606</v>
      </c>
      <c r="N1087" s="25">
        <f>ROUND(('NEW Reference'!G$6*List!$H1087)+'NEW Reference'!G$7,0)</f>
        <v>2950</v>
      </c>
      <c r="O1087" s="25">
        <f>ROUND(('NEW Reference'!H$6*List!$H1087)+'NEW Reference'!H$7,0)</f>
        <v>3063</v>
      </c>
      <c r="P1087" s="25">
        <f>ROUND(('NEW Reference'!I$6*List!$H1087)+'NEW Reference'!I$7,0)</f>
        <v>3183</v>
      </c>
      <c r="Q1087" s="25">
        <f>ROUND(('NEW Reference'!J$6*List!$H1087)+'NEW Reference'!J$7,0)</f>
        <v>3686</v>
      </c>
      <c r="R1087" s="25">
        <f>ROUND(('NEW Reference'!K$6*List!$H1087)+'NEW Reference'!K$7,0)</f>
        <v>3802</v>
      </c>
      <c r="S1087" s="25">
        <f>ROUND(('NEW Reference'!L$6*List!$H1087)+'NEW Reference'!L$7,0)</f>
        <v>4103</v>
      </c>
      <c r="T1087" s="25">
        <f>ROUND(('NEW Reference'!M$6*List!$H1087)+'NEW Reference'!M$7,0)</f>
        <v>4900</v>
      </c>
      <c r="U1087" s="25">
        <f>ROUND(('NEW Reference'!N$6*List!$H1087)+'NEW Reference'!N$7,0)</f>
        <v>19771</v>
      </c>
      <c r="V1087" s="26">
        <f>ROUND(('NEW Reference'!O$6*List!$H1087)+'NEW Reference'!O$7,0)</f>
        <v>735</v>
      </c>
      <c r="W1087" s="26">
        <f>ROUND(('NEW Reference'!P$6*List!$H1087)+'NEW Reference'!P$7,0)</f>
        <v>1036</v>
      </c>
      <c r="X1087" s="26">
        <f>ROUND(('NEW Reference'!Q$6*List!$H1087)+'NEW Reference'!Q$7,0)</f>
        <v>518</v>
      </c>
      <c r="Z1087" s="3" t="str">
        <f t="shared" si="54"/>
        <v>LAUREL, Kentucky</v>
      </c>
      <c r="AA1087" s="79" t="s">
        <v>1307</v>
      </c>
      <c r="AB1087" s="28" t="s">
        <v>91</v>
      </c>
      <c r="AC1087" s="23" t="s">
        <v>1274</v>
      </c>
      <c r="AD1087" s="29"/>
      <c r="AE1087" s="20">
        <f t="shared" si="53"/>
        <v>0.81320000000000003</v>
      </c>
    </row>
    <row r="1088" spans="1:31">
      <c r="A1088" s="83">
        <v>18630</v>
      </c>
      <c r="B1088" s="83">
        <v>21127</v>
      </c>
      <c r="C1088" s="85">
        <v>26580</v>
      </c>
      <c r="D1088" s="78" t="s">
        <v>532</v>
      </c>
      <c r="E1088" s="79" t="s">
        <v>177</v>
      </c>
      <c r="F1088" s="34" t="s">
        <v>1274</v>
      </c>
      <c r="G1088" s="24" t="s">
        <v>97</v>
      </c>
      <c r="H1088" s="80">
        <f t="shared" si="52"/>
        <v>0.90090000000000003</v>
      </c>
      <c r="I1088" s="25">
        <f>ROUND(('NEW Reference'!B$6*List!$H1088)+'NEW Reference'!B$7,0)</f>
        <v>1219</v>
      </c>
      <c r="J1088" s="25">
        <f>ROUND(('NEW Reference'!C$6*List!$H1088)+'NEW Reference'!C$7,0)</f>
        <v>1817</v>
      </c>
      <c r="K1088" s="25">
        <f>ROUND(('NEW Reference'!D$6*List!$H1088)+'NEW Reference'!D$7,0)</f>
        <v>2178</v>
      </c>
      <c r="L1088" s="25">
        <f>ROUND(('NEW Reference'!E$6*List!$H1088)+'NEW Reference'!E$7,0)</f>
        <v>2692</v>
      </c>
      <c r="M1088" s="25">
        <f>ROUND(('NEW Reference'!F$6*List!$H1088)+'NEW Reference'!F$7,0)</f>
        <v>2805</v>
      </c>
      <c r="N1088" s="25">
        <f>ROUND(('NEW Reference'!G$6*List!$H1088)+'NEW Reference'!G$7,0)</f>
        <v>3175</v>
      </c>
      <c r="O1088" s="25">
        <f>ROUND(('NEW Reference'!H$6*List!$H1088)+'NEW Reference'!H$7,0)</f>
        <v>3297</v>
      </c>
      <c r="P1088" s="25">
        <f>ROUND(('NEW Reference'!I$6*List!$H1088)+'NEW Reference'!I$7,0)</f>
        <v>3426</v>
      </c>
      <c r="Q1088" s="25">
        <f>ROUND(('NEW Reference'!J$6*List!$H1088)+'NEW Reference'!J$7,0)</f>
        <v>3967</v>
      </c>
      <c r="R1088" s="25">
        <f>ROUND(('NEW Reference'!K$6*List!$H1088)+'NEW Reference'!K$7,0)</f>
        <v>4093</v>
      </c>
      <c r="S1088" s="25">
        <f>ROUND(('NEW Reference'!L$6*List!$H1088)+'NEW Reference'!L$7,0)</f>
        <v>4416</v>
      </c>
      <c r="T1088" s="25">
        <f>ROUND(('NEW Reference'!M$6*List!$H1088)+'NEW Reference'!M$7,0)</f>
        <v>5274</v>
      </c>
      <c r="U1088" s="25">
        <f>ROUND(('NEW Reference'!N$6*List!$H1088)+'NEW Reference'!N$7,0)</f>
        <v>21281</v>
      </c>
      <c r="V1088" s="26">
        <f>ROUND(('NEW Reference'!O$6*List!$H1088)+'NEW Reference'!O$7,0)</f>
        <v>791</v>
      </c>
      <c r="W1088" s="26">
        <f>ROUND(('NEW Reference'!P$6*List!$H1088)+'NEW Reference'!P$7,0)</f>
        <v>1115</v>
      </c>
      <c r="X1088" s="26">
        <f>ROUND(('NEW Reference'!Q$6*List!$H1088)+'NEW Reference'!Q$7,0)</f>
        <v>557</v>
      </c>
      <c r="Z1088" s="3" t="str">
        <f t="shared" si="54"/>
        <v>LAWRENCE, Kentucky</v>
      </c>
      <c r="AA1088" s="79" t="s">
        <v>177</v>
      </c>
      <c r="AB1088" s="28" t="s">
        <v>91</v>
      </c>
      <c r="AC1088" s="30" t="s">
        <v>1274</v>
      </c>
      <c r="AD1088" s="31"/>
      <c r="AE1088" s="20">
        <f t="shared" si="53"/>
        <v>0.90090000000000003</v>
      </c>
    </row>
    <row r="1089" spans="1:31">
      <c r="A1089" s="83">
        <v>18640</v>
      </c>
      <c r="B1089" s="83">
        <v>21129</v>
      </c>
      <c r="C1089" s="85">
        <v>99918</v>
      </c>
      <c r="D1089" s="78" t="s">
        <v>128</v>
      </c>
      <c r="E1089" s="79" t="s">
        <v>180</v>
      </c>
      <c r="F1089" s="34" t="s">
        <v>1274</v>
      </c>
      <c r="G1089" s="24" t="s">
        <v>97</v>
      </c>
      <c r="H1089" s="80">
        <f t="shared" si="52"/>
        <v>0.81320000000000003</v>
      </c>
      <c r="I1089" s="25">
        <f>ROUND(('NEW Reference'!B$6*List!$H1089)+'NEW Reference'!B$7,0)</f>
        <v>1132</v>
      </c>
      <c r="J1089" s="25">
        <f>ROUND(('NEW Reference'!C$6*List!$H1089)+'NEW Reference'!C$7,0)</f>
        <v>1689</v>
      </c>
      <c r="K1089" s="25">
        <f>ROUND(('NEW Reference'!D$6*List!$H1089)+'NEW Reference'!D$7,0)</f>
        <v>2023</v>
      </c>
      <c r="L1089" s="25">
        <f>ROUND(('NEW Reference'!E$6*List!$H1089)+'NEW Reference'!E$7,0)</f>
        <v>2501</v>
      </c>
      <c r="M1089" s="25">
        <f>ROUND(('NEW Reference'!F$6*List!$H1089)+'NEW Reference'!F$7,0)</f>
        <v>2606</v>
      </c>
      <c r="N1089" s="25">
        <f>ROUND(('NEW Reference'!G$6*List!$H1089)+'NEW Reference'!G$7,0)</f>
        <v>2950</v>
      </c>
      <c r="O1089" s="25">
        <f>ROUND(('NEW Reference'!H$6*List!$H1089)+'NEW Reference'!H$7,0)</f>
        <v>3063</v>
      </c>
      <c r="P1089" s="25">
        <f>ROUND(('NEW Reference'!I$6*List!$H1089)+'NEW Reference'!I$7,0)</f>
        <v>3183</v>
      </c>
      <c r="Q1089" s="25">
        <f>ROUND(('NEW Reference'!J$6*List!$H1089)+'NEW Reference'!J$7,0)</f>
        <v>3686</v>
      </c>
      <c r="R1089" s="25">
        <f>ROUND(('NEW Reference'!K$6*List!$H1089)+'NEW Reference'!K$7,0)</f>
        <v>3802</v>
      </c>
      <c r="S1089" s="25">
        <f>ROUND(('NEW Reference'!L$6*List!$H1089)+'NEW Reference'!L$7,0)</f>
        <v>4103</v>
      </c>
      <c r="T1089" s="25">
        <f>ROUND(('NEW Reference'!M$6*List!$H1089)+'NEW Reference'!M$7,0)</f>
        <v>4900</v>
      </c>
      <c r="U1089" s="25">
        <f>ROUND(('NEW Reference'!N$6*List!$H1089)+'NEW Reference'!N$7,0)</f>
        <v>19771</v>
      </c>
      <c r="V1089" s="26">
        <f>ROUND(('NEW Reference'!O$6*List!$H1089)+'NEW Reference'!O$7,0)</f>
        <v>735</v>
      </c>
      <c r="W1089" s="26">
        <f>ROUND(('NEW Reference'!P$6*List!$H1089)+'NEW Reference'!P$7,0)</f>
        <v>1036</v>
      </c>
      <c r="X1089" s="26">
        <f>ROUND(('NEW Reference'!Q$6*List!$H1089)+'NEW Reference'!Q$7,0)</f>
        <v>518</v>
      </c>
      <c r="Z1089" s="3" t="str">
        <f t="shared" si="54"/>
        <v>LEE, Kentucky</v>
      </c>
      <c r="AA1089" s="79" t="s">
        <v>180</v>
      </c>
      <c r="AB1089" s="28" t="s">
        <v>91</v>
      </c>
      <c r="AC1089" s="23" t="s">
        <v>1274</v>
      </c>
      <c r="AD1089" s="29"/>
      <c r="AE1089" s="20">
        <f t="shared" si="53"/>
        <v>0.81320000000000003</v>
      </c>
    </row>
    <row r="1090" spans="1:31">
      <c r="A1090" s="83">
        <v>18650</v>
      </c>
      <c r="B1090" s="83">
        <v>21131</v>
      </c>
      <c r="C1090" s="85">
        <v>99918</v>
      </c>
      <c r="D1090" s="78" t="s">
        <v>128</v>
      </c>
      <c r="E1090" s="79" t="s">
        <v>1308</v>
      </c>
      <c r="F1090" s="34" t="s">
        <v>1274</v>
      </c>
      <c r="G1090" s="24" t="s">
        <v>97</v>
      </c>
      <c r="H1090" s="80">
        <f t="shared" si="52"/>
        <v>0.81320000000000003</v>
      </c>
      <c r="I1090" s="25">
        <f>ROUND(('NEW Reference'!B$6*List!$H1090)+'NEW Reference'!B$7,0)</f>
        <v>1132</v>
      </c>
      <c r="J1090" s="25">
        <f>ROUND(('NEW Reference'!C$6*List!$H1090)+'NEW Reference'!C$7,0)</f>
        <v>1689</v>
      </c>
      <c r="K1090" s="25">
        <f>ROUND(('NEW Reference'!D$6*List!$H1090)+'NEW Reference'!D$7,0)</f>
        <v>2023</v>
      </c>
      <c r="L1090" s="25">
        <f>ROUND(('NEW Reference'!E$6*List!$H1090)+'NEW Reference'!E$7,0)</f>
        <v>2501</v>
      </c>
      <c r="M1090" s="25">
        <f>ROUND(('NEW Reference'!F$6*List!$H1090)+'NEW Reference'!F$7,0)</f>
        <v>2606</v>
      </c>
      <c r="N1090" s="25">
        <f>ROUND(('NEW Reference'!G$6*List!$H1090)+'NEW Reference'!G$7,0)</f>
        <v>2950</v>
      </c>
      <c r="O1090" s="25">
        <f>ROUND(('NEW Reference'!H$6*List!$H1090)+'NEW Reference'!H$7,0)</f>
        <v>3063</v>
      </c>
      <c r="P1090" s="25">
        <f>ROUND(('NEW Reference'!I$6*List!$H1090)+'NEW Reference'!I$7,0)</f>
        <v>3183</v>
      </c>
      <c r="Q1090" s="25">
        <f>ROUND(('NEW Reference'!J$6*List!$H1090)+'NEW Reference'!J$7,0)</f>
        <v>3686</v>
      </c>
      <c r="R1090" s="25">
        <f>ROUND(('NEW Reference'!K$6*List!$H1090)+'NEW Reference'!K$7,0)</f>
        <v>3802</v>
      </c>
      <c r="S1090" s="25">
        <f>ROUND(('NEW Reference'!L$6*List!$H1090)+'NEW Reference'!L$7,0)</f>
        <v>4103</v>
      </c>
      <c r="T1090" s="25">
        <f>ROUND(('NEW Reference'!M$6*List!$H1090)+'NEW Reference'!M$7,0)</f>
        <v>4900</v>
      </c>
      <c r="U1090" s="25">
        <f>ROUND(('NEW Reference'!N$6*List!$H1090)+'NEW Reference'!N$7,0)</f>
        <v>19771</v>
      </c>
      <c r="V1090" s="26">
        <f>ROUND(('NEW Reference'!O$6*List!$H1090)+'NEW Reference'!O$7,0)</f>
        <v>735</v>
      </c>
      <c r="W1090" s="26">
        <f>ROUND(('NEW Reference'!P$6*List!$H1090)+'NEW Reference'!P$7,0)</f>
        <v>1036</v>
      </c>
      <c r="X1090" s="26">
        <f>ROUND(('NEW Reference'!Q$6*List!$H1090)+'NEW Reference'!Q$7,0)</f>
        <v>518</v>
      </c>
      <c r="Z1090" s="3" t="str">
        <f t="shared" si="54"/>
        <v>LESLIE, Kentucky</v>
      </c>
      <c r="AA1090" s="79" t="s">
        <v>1308</v>
      </c>
      <c r="AB1090" s="28" t="s">
        <v>91</v>
      </c>
      <c r="AC1090" s="30" t="s">
        <v>1274</v>
      </c>
      <c r="AD1090" s="31"/>
      <c r="AE1090" s="20">
        <f t="shared" si="53"/>
        <v>0.81320000000000003</v>
      </c>
    </row>
    <row r="1091" spans="1:31">
      <c r="A1091" s="83">
        <v>18660</v>
      </c>
      <c r="B1091" s="83">
        <v>21133</v>
      </c>
      <c r="C1091" s="85">
        <v>99918</v>
      </c>
      <c r="D1091" s="78" t="s">
        <v>128</v>
      </c>
      <c r="E1091" s="79" t="s">
        <v>1309</v>
      </c>
      <c r="F1091" s="34" t="s">
        <v>1274</v>
      </c>
      <c r="G1091" s="24" t="s">
        <v>97</v>
      </c>
      <c r="H1091" s="80">
        <f t="shared" si="52"/>
        <v>0.81320000000000003</v>
      </c>
      <c r="I1091" s="25">
        <f>ROUND(('NEW Reference'!B$6*List!$H1091)+'NEW Reference'!B$7,0)</f>
        <v>1132</v>
      </c>
      <c r="J1091" s="25">
        <f>ROUND(('NEW Reference'!C$6*List!$H1091)+'NEW Reference'!C$7,0)</f>
        <v>1689</v>
      </c>
      <c r="K1091" s="25">
        <f>ROUND(('NEW Reference'!D$6*List!$H1091)+'NEW Reference'!D$7,0)</f>
        <v>2023</v>
      </c>
      <c r="L1091" s="25">
        <f>ROUND(('NEW Reference'!E$6*List!$H1091)+'NEW Reference'!E$7,0)</f>
        <v>2501</v>
      </c>
      <c r="M1091" s="25">
        <f>ROUND(('NEW Reference'!F$6*List!$H1091)+'NEW Reference'!F$7,0)</f>
        <v>2606</v>
      </c>
      <c r="N1091" s="25">
        <f>ROUND(('NEW Reference'!G$6*List!$H1091)+'NEW Reference'!G$7,0)</f>
        <v>2950</v>
      </c>
      <c r="O1091" s="25">
        <f>ROUND(('NEW Reference'!H$6*List!$H1091)+'NEW Reference'!H$7,0)</f>
        <v>3063</v>
      </c>
      <c r="P1091" s="25">
        <f>ROUND(('NEW Reference'!I$6*List!$H1091)+'NEW Reference'!I$7,0)</f>
        <v>3183</v>
      </c>
      <c r="Q1091" s="25">
        <f>ROUND(('NEW Reference'!J$6*List!$H1091)+'NEW Reference'!J$7,0)</f>
        <v>3686</v>
      </c>
      <c r="R1091" s="25">
        <f>ROUND(('NEW Reference'!K$6*List!$H1091)+'NEW Reference'!K$7,0)</f>
        <v>3802</v>
      </c>
      <c r="S1091" s="25">
        <f>ROUND(('NEW Reference'!L$6*List!$H1091)+'NEW Reference'!L$7,0)</f>
        <v>4103</v>
      </c>
      <c r="T1091" s="25">
        <f>ROUND(('NEW Reference'!M$6*List!$H1091)+'NEW Reference'!M$7,0)</f>
        <v>4900</v>
      </c>
      <c r="U1091" s="25">
        <f>ROUND(('NEW Reference'!N$6*List!$H1091)+'NEW Reference'!N$7,0)</f>
        <v>19771</v>
      </c>
      <c r="V1091" s="26">
        <f>ROUND(('NEW Reference'!O$6*List!$H1091)+'NEW Reference'!O$7,0)</f>
        <v>735</v>
      </c>
      <c r="W1091" s="26">
        <f>ROUND(('NEW Reference'!P$6*List!$H1091)+'NEW Reference'!P$7,0)</f>
        <v>1036</v>
      </c>
      <c r="X1091" s="26">
        <f>ROUND(('NEW Reference'!Q$6*List!$H1091)+'NEW Reference'!Q$7,0)</f>
        <v>518</v>
      </c>
      <c r="Z1091" s="3" t="str">
        <f t="shared" si="54"/>
        <v>LETCHER, Kentucky</v>
      </c>
      <c r="AA1091" s="79" t="s">
        <v>1309</v>
      </c>
      <c r="AB1091" s="28" t="s">
        <v>91</v>
      </c>
      <c r="AC1091" s="30" t="s">
        <v>1274</v>
      </c>
      <c r="AD1091" s="31"/>
      <c r="AE1091" s="20">
        <f t="shared" si="53"/>
        <v>0.81320000000000003</v>
      </c>
    </row>
    <row r="1092" spans="1:31">
      <c r="A1092" s="83">
        <v>18670</v>
      </c>
      <c r="B1092" s="83">
        <v>21135</v>
      </c>
      <c r="C1092" s="85">
        <v>99918</v>
      </c>
      <c r="D1092" s="78" t="s">
        <v>128</v>
      </c>
      <c r="E1092" s="79" t="s">
        <v>1055</v>
      </c>
      <c r="F1092" s="34" t="s">
        <v>1274</v>
      </c>
      <c r="G1092" s="24" t="s">
        <v>97</v>
      </c>
      <c r="H1092" s="80">
        <f t="shared" si="52"/>
        <v>0.81320000000000003</v>
      </c>
      <c r="I1092" s="25">
        <f>ROUND(('NEW Reference'!B$6*List!$H1092)+'NEW Reference'!B$7,0)</f>
        <v>1132</v>
      </c>
      <c r="J1092" s="25">
        <f>ROUND(('NEW Reference'!C$6*List!$H1092)+'NEW Reference'!C$7,0)</f>
        <v>1689</v>
      </c>
      <c r="K1092" s="25">
        <f>ROUND(('NEW Reference'!D$6*List!$H1092)+'NEW Reference'!D$7,0)</f>
        <v>2023</v>
      </c>
      <c r="L1092" s="25">
        <f>ROUND(('NEW Reference'!E$6*List!$H1092)+'NEW Reference'!E$7,0)</f>
        <v>2501</v>
      </c>
      <c r="M1092" s="25">
        <f>ROUND(('NEW Reference'!F$6*List!$H1092)+'NEW Reference'!F$7,0)</f>
        <v>2606</v>
      </c>
      <c r="N1092" s="25">
        <f>ROUND(('NEW Reference'!G$6*List!$H1092)+'NEW Reference'!G$7,0)</f>
        <v>2950</v>
      </c>
      <c r="O1092" s="25">
        <f>ROUND(('NEW Reference'!H$6*List!$H1092)+'NEW Reference'!H$7,0)</f>
        <v>3063</v>
      </c>
      <c r="P1092" s="25">
        <f>ROUND(('NEW Reference'!I$6*List!$H1092)+'NEW Reference'!I$7,0)</f>
        <v>3183</v>
      </c>
      <c r="Q1092" s="25">
        <f>ROUND(('NEW Reference'!J$6*List!$H1092)+'NEW Reference'!J$7,0)</f>
        <v>3686</v>
      </c>
      <c r="R1092" s="25">
        <f>ROUND(('NEW Reference'!K$6*List!$H1092)+'NEW Reference'!K$7,0)</f>
        <v>3802</v>
      </c>
      <c r="S1092" s="25">
        <f>ROUND(('NEW Reference'!L$6*List!$H1092)+'NEW Reference'!L$7,0)</f>
        <v>4103</v>
      </c>
      <c r="T1092" s="25">
        <f>ROUND(('NEW Reference'!M$6*List!$H1092)+'NEW Reference'!M$7,0)</f>
        <v>4900</v>
      </c>
      <c r="U1092" s="25">
        <f>ROUND(('NEW Reference'!N$6*List!$H1092)+'NEW Reference'!N$7,0)</f>
        <v>19771</v>
      </c>
      <c r="V1092" s="26">
        <f>ROUND(('NEW Reference'!O$6*List!$H1092)+'NEW Reference'!O$7,0)</f>
        <v>735</v>
      </c>
      <c r="W1092" s="26">
        <f>ROUND(('NEW Reference'!P$6*List!$H1092)+'NEW Reference'!P$7,0)</f>
        <v>1036</v>
      </c>
      <c r="X1092" s="26">
        <f>ROUND(('NEW Reference'!Q$6*List!$H1092)+'NEW Reference'!Q$7,0)</f>
        <v>518</v>
      </c>
      <c r="Z1092" s="3" t="str">
        <f t="shared" si="54"/>
        <v>LEWIS, Kentucky</v>
      </c>
      <c r="AA1092" s="79" t="s">
        <v>1055</v>
      </c>
      <c r="AB1092" s="28" t="s">
        <v>91</v>
      </c>
      <c r="AC1092" s="23" t="s">
        <v>1274</v>
      </c>
      <c r="AD1092" s="29"/>
      <c r="AE1092" s="20">
        <f t="shared" si="53"/>
        <v>0.81320000000000003</v>
      </c>
    </row>
    <row r="1093" spans="1:31">
      <c r="A1093" s="83">
        <v>18680</v>
      </c>
      <c r="B1093" s="83">
        <v>21137</v>
      </c>
      <c r="C1093" s="85">
        <v>99918</v>
      </c>
      <c r="D1093" s="78" t="s">
        <v>128</v>
      </c>
      <c r="E1093" s="79" t="s">
        <v>408</v>
      </c>
      <c r="F1093" s="34" t="s">
        <v>1274</v>
      </c>
      <c r="G1093" s="24" t="s">
        <v>97</v>
      </c>
      <c r="H1093" s="80">
        <f t="shared" si="52"/>
        <v>0.81320000000000003</v>
      </c>
      <c r="I1093" s="25">
        <f>ROUND(('NEW Reference'!B$6*List!$H1093)+'NEW Reference'!B$7,0)</f>
        <v>1132</v>
      </c>
      <c r="J1093" s="25">
        <f>ROUND(('NEW Reference'!C$6*List!$H1093)+'NEW Reference'!C$7,0)</f>
        <v>1689</v>
      </c>
      <c r="K1093" s="25">
        <f>ROUND(('NEW Reference'!D$6*List!$H1093)+'NEW Reference'!D$7,0)</f>
        <v>2023</v>
      </c>
      <c r="L1093" s="25">
        <f>ROUND(('NEW Reference'!E$6*List!$H1093)+'NEW Reference'!E$7,0)</f>
        <v>2501</v>
      </c>
      <c r="M1093" s="25">
        <f>ROUND(('NEW Reference'!F$6*List!$H1093)+'NEW Reference'!F$7,0)</f>
        <v>2606</v>
      </c>
      <c r="N1093" s="25">
        <f>ROUND(('NEW Reference'!G$6*List!$H1093)+'NEW Reference'!G$7,0)</f>
        <v>2950</v>
      </c>
      <c r="O1093" s="25">
        <f>ROUND(('NEW Reference'!H$6*List!$H1093)+'NEW Reference'!H$7,0)</f>
        <v>3063</v>
      </c>
      <c r="P1093" s="25">
        <f>ROUND(('NEW Reference'!I$6*List!$H1093)+'NEW Reference'!I$7,0)</f>
        <v>3183</v>
      </c>
      <c r="Q1093" s="25">
        <f>ROUND(('NEW Reference'!J$6*List!$H1093)+'NEW Reference'!J$7,0)</f>
        <v>3686</v>
      </c>
      <c r="R1093" s="25">
        <f>ROUND(('NEW Reference'!K$6*List!$H1093)+'NEW Reference'!K$7,0)</f>
        <v>3802</v>
      </c>
      <c r="S1093" s="25">
        <f>ROUND(('NEW Reference'!L$6*List!$H1093)+'NEW Reference'!L$7,0)</f>
        <v>4103</v>
      </c>
      <c r="T1093" s="25">
        <f>ROUND(('NEW Reference'!M$6*List!$H1093)+'NEW Reference'!M$7,0)</f>
        <v>4900</v>
      </c>
      <c r="U1093" s="25">
        <f>ROUND(('NEW Reference'!N$6*List!$H1093)+'NEW Reference'!N$7,0)</f>
        <v>19771</v>
      </c>
      <c r="V1093" s="26">
        <f>ROUND(('NEW Reference'!O$6*List!$H1093)+'NEW Reference'!O$7,0)</f>
        <v>735</v>
      </c>
      <c r="W1093" s="26">
        <f>ROUND(('NEW Reference'!P$6*List!$H1093)+'NEW Reference'!P$7,0)</f>
        <v>1036</v>
      </c>
      <c r="X1093" s="26">
        <f>ROUND(('NEW Reference'!Q$6*List!$H1093)+'NEW Reference'!Q$7,0)</f>
        <v>518</v>
      </c>
      <c r="Z1093" s="3" t="str">
        <f t="shared" si="54"/>
        <v>LINCOLN, Kentucky</v>
      </c>
      <c r="AA1093" s="79" t="s">
        <v>408</v>
      </c>
      <c r="AB1093" s="28" t="s">
        <v>91</v>
      </c>
      <c r="AC1093" s="30" t="s">
        <v>1274</v>
      </c>
      <c r="AD1093" s="31"/>
      <c r="AE1093" s="20">
        <f t="shared" si="53"/>
        <v>0.81320000000000003</v>
      </c>
    </row>
    <row r="1094" spans="1:31">
      <c r="A1094" s="83">
        <v>18690</v>
      </c>
      <c r="B1094" s="83">
        <v>21139</v>
      </c>
      <c r="C1094" s="85">
        <v>37140</v>
      </c>
      <c r="D1094" s="78" t="s">
        <v>770</v>
      </c>
      <c r="E1094" s="79" t="s">
        <v>1094</v>
      </c>
      <c r="F1094" s="34" t="s">
        <v>1274</v>
      </c>
      <c r="G1094" s="24" t="s">
        <v>97</v>
      </c>
      <c r="H1094" s="80">
        <f t="shared" si="52"/>
        <v>0.8671000000000002</v>
      </c>
      <c r="I1094" s="25">
        <f>ROUND(('NEW Reference'!B$6*List!$H1094)+'NEW Reference'!B$7,0)</f>
        <v>1185</v>
      </c>
      <c r="J1094" s="25">
        <f>ROUND(('NEW Reference'!C$6*List!$H1094)+'NEW Reference'!C$7,0)</f>
        <v>1768</v>
      </c>
      <c r="K1094" s="25">
        <f>ROUND(('NEW Reference'!D$6*List!$H1094)+'NEW Reference'!D$7,0)</f>
        <v>2118</v>
      </c>
      <c r="L1094" s="25">
        <f>ROUND(('NEW Reference'!E$6*List!$H1094)+'NEW Reference'!E$7,0)</f>
        <v>2619</v>
      </c>
      <c r="M1094" s="25">
        <f>ROUND(('NEW Reference'!F$6*List!$H1094)+'NEW Reference'!F$7,0)</f>
        <v>2728</v>
      </c>
      <c r="N1094" s="25">
        <f>ROUND(('NEW Reference'!G$6*List!$H1094)+'NEW Reference'!G$7,0)</f>
        <v>3088</v>
      </c>
      <c r="O1094" s="25">
        <f>ROUND(('NEW Reference'!H$6*List!$H1094)+'NEW Reference'!H$7,0)</f>
        <v>3206</v>
      </c>
      <c r="P1094" s="25">
        <f>ROUND(('NEW Reference'!I$6*List!$H1094)+'NEW Reference'!I$7,0)</f>
        <v>3332</v>
      </c>
      <c r="Q1094" s="25">
        <f>ROUND(('NEW Reference'!J$6*List!$H1094)+'NEW Reference'!J$7,0)</f>
        <v>3859</v>
      </c>
      <c r="R1094" s="25">
        <f>ROUND(('NEW Reference'!K$6*List!$H1094)+'NEW Reference'!K$7,0)</f>
        <v>3981</v>
      </c>
      <c r="S1094" s="25">
        <f>ROUND(('NEW Reference'!L$6*List!$H1094)+'NEW Reference'!L$7,0)</f>
        <v>4295</v>
      </c>
      <c r="T1094" s="25">
        <f>ROUND(('NEW Reference'!M$6*List!$H1094)+'NEW Reference'!M$7,0)</f>
        <v>5130</v>
      </c>
      <c r="U1094" s="25">
        <f>ROUND(('NEW Reference'!N$6*List!$H1094)+'NEW Reference'!N$7,0)</f>
        <v>20699</v>
      </c>
      <c r="V1094" s="26">
        <f>ROUND(('NEW Reference'!O$6*List!$H1094)+'NEW Reference'!O$7,0)</f>
        <v>770</v>
      </c>
      <c r="W1094" s="26">
        <f>ROUND(('NEW Reference'!P$6*List!$H1094)+'NEW Reference'!P$7,0)</f>
        <v>1084</v>
      </c>
      <c r="X1094" s="26">
        <f>ROUND(('NEW Reference'!Q$6*List!$H1094)+'NEW Reference'!Q$7,0)</f>
        <v>542</v>
      </c>
      <c r="Z1094" s="3" t="str">
        <f t="shared" si="54"/>
        <v>LIVINGSTON, Kentucky</v>
      </c>
      <c r="AA1094" s="79" t="s">
        <v>1094</v>
      </c>
      <c r="AB1094" s="28" t="s">
        <v>91</v>
      </c>
      <c r="AC1094" s="30" t="s">
        <v>1274</v>
      </c>
      <c r="AD1094" s="31"/>
      <c r="AE1094" s="20">
        <f t="shared" si="53"/>
        <v>0.8671000000000002</v>
      </c>
    </row>
    <row r="1095" spans="1:31">
      <c r="A1095" s="83">
        <v>18700</v>
      </c>
      <c r="B1095" s="83">
        <v>21141</v>
      </c>
      <c r="C1095" s="85">
        <v>99918</v>
      </c>
      <c r="D1095" s="78" t="s">
        <v>128</v>
      </c>
      <c r="E1095" s="79" t="s">
        <v>413</v>
      </c>
      <c r="F1095" s="34" t="s">
        <v>1274</v>
      </c>
      <c r="G1095" s="24" t="s">
        <v>97</v>
      </c>
      <c r="H1095" s="80">
        <f t="shared" si="52"/>
        <v>0.81320000000000003</v>
      </c>
      <c r="I1095" s="25">
        <f>ROUND(('NEW Reference'!B$6*List!$H1095)+'NEW Reference'!B$7,0)</f>
        <v>1132</v>
      </c>
      <c r="J1095" s="25">
        <f>ROUND(('NEW Reference'!C$6*List!$H1095)+'NEW Reference'!C$7,0)</f>
        <v>1689</v>
      </c>
      <c r="K1095" s="25">
        <f>ROUND(('NEW Reference'!D$6*List!$H1095)+'NEW Reference'!D$7,0)</f>
        <v>2023</v>
      </c>
      <c r="L1095" s="25">
        <f>ROUND(('NEW Reference'!E$6*List!$H1095)+'NEW Reference'!E$7,0)</f>
        <v>2501</v>
      </c>
      <c r="M1095" s="25">
        <f>ROUND(('NEW Reference'!F$6*List!$H1095)+'NEW Reference'!F$7,0)</f>
        <v>2606</v>
      </c>
      <c r="N1095" s="25">
        <f>ROUND(('NEW Reference'!G$6*List!$H1095)+'NEW Reference'!G$7,0)</f>
        <v>2950</v>
      </c>
      <c r="O1095" s="25">
        <f>ROUND(('NEW Reference'!H$6*List!$H1095)+'NEW Reference'!H$7,0)</f>
        <v>3063</v>
      </c>
      <c r="P1095" s="25">
        <f>ROUND(('NEW Reference'!I$6*List!$H1095)+'NEW Reference'!I$7,0)</f>
        <v>3183</v>
      </c>
      <c r="Q1095" s="25">
        <f>ROUND(('NEW Reference'!J$6*List!$H1095)+'NEW Reference'!J$7,0)</f>
        <v>3686</v>
      </c>
      <c r="R1095" s="25">
        <f>ROUND(('NEW Reference'!K$6*List!$H1095)+'NEW Reference'!K$7,0)</f>
        <v>3802</v>
      </c>
      <c r="S1095" s="25">
        <f>ROUND(('NEW Reference'!L$6*List!$H1095)+'NEW Reference'!L$7,0)</f>
        <v>4103</v>
      </c>
      <c r="T1095" s="25">
        <f>ROUND(('NEW Reference'!M$6*List!$H1095)+'NEW Reference'!M$7,0)</f>
        <v>4900</v>
      </c>
      <c r="U1095" s="25">
        <f>ROUND(('NEW Reference'!N$6*List!$H1095)+'NEW Reference'!N$7,0)</f>
        <v>19771</v>
      </c>
      <c r="V1095" s="26">
        <f>ROUND(('NEW Reference'!O$6*List!$H1095)+'NEW Reference'!O$7,0)</f>
        <v>735</v>
      </c>
      <c r="W1095" s="26">
        <f>ROUND(('NEW Reference'!P$6*List!$H1095)+'NEW Reference'!P$7,0)</f>
        <v>1036</v>
      </c>
      <c r="X1095" s="26">
        <f>ROUND(('NEW Reference'!Q$6*List!$H1095)+'NEW Reference'!Q$7,0)</f>
        <v>518</v>
      </c>
      <c r="Z1095" s="3" t="str">
        <f t="shared" si="54"/>
        <v>LOGAN, Kentucky</v>
      </c>
      <c r="AA1095" s="79" t="s">
        <v>413</v>
      </c>
      <c r="AB1095" s="28" t="s">
        <v>91</v>
      </c>
      <c r="AC1095" s="30" t="s">
        <v>1274</v>
      </c>
      <c r="AD1095" s="31"/>
      <c r="AE1095" s="20">
        <f t="shared" si="53"/>
        <v>0.81320000000000003</v>
      </c>
    </row>
    <row r="1096" spans="1:31">
      <c r="A1096" s="83">
        <v>18710</v>
      </c>
      <c r="B1096" s="83">
        <v>21143</v>
      </c>
      <c r="C1096" s="85">
        <v>99918</v>
      </c>
      <c r="D1096" s="78" t="s">
        <v>128</v>
      </c>
      <c r="E1096" s="79" t="s">
        <v>1185</v>
      </c>
      <c r="F1096" s="34" t="s">
        <v>1274</v>
      </c>
      <c r="G1096" s="24" t="s">
        <v>97</v>
      </c>
      <c r="H1096" s="80">
        <f t="shared" si="52"/>
        <v>0.81320000000000003</v>
      </c>
      <c r="I1096" s="25">
        <f>ROUND(('NEW Reference'!B$6*List!$H1096)+'NEW Reference'!B$7,0)</f>
        <v>1132</v>
      </c>
      <c r="J1096" s="25">
        <f>ROUND(('NEW Reference'!C$6*List!$H1096)+'NEW Reference'!C$7,0)</f>
        <v>1689</v>
      </c>
      <c r="K1096" s="25">
        <f>ROUND(('NEW Reference'!D$6*List!$H1096)+'NEW Reference'!D$7,0)</f>
        <v>2023</v>
      </c>
      <c r="L1096" s="25">
        <f>ROUND(('NEW Reference'!E$6*List!$H1096)+'NEW Reference'!E$7,0)</f>
        <v>2501</v>
      </c>
      <c r="M1096" s="25">
        <f>ROUND(('NEW Reference'!F$6*List!$H1096)+'NEW Reference'!F$7,0)</f>
        <v>2606</v>
      </c>
      <c r="N1096" s="25">
        <f>ROUND(('NEW Reference'!G$6*List!$H1096)+'NEW Reference'!G$7,0)</f>
        <v>2950</v>
      </c>
      <c r="O1096" s="25">
        <f>ROUND(('NEW Reference'!H$6*List!$H1096)+'NEW Reference'!H$7,0)</f>
        <v>3063</v>
      </c>
      <c r="P1096" s="25">
        <f>ROUND(('NEW Reference'!I$6*List!$H1096)+'NEW Reference'!I$7,0)</f>
        <v>3183</v>
      </c>
      <c r="Q1096" s="25">
        <f>ROUND(('NEW Reference'!J$6*List!$H1096)+'NEW Reference'!J$7,0)</f>
        <v>3686</v>
      </c>
      <c r="R1096" s="25">
        <f>ROUND(('NEW Reference'!K$6*List!$H1096)+'NEW Reference'!K$7,0)</f>
        <v>3802</v>
      </c>
      <c r="S1096" s="25">
        <f>ROUND(('NEW Reference'!L$6*List!$H1096)+'NEW Reference'!L$7,0)</f>
        <v>4103</v>
      </c>
      <c r="T1096" s="25">
        <f>ROUND(('NEW Reference'!M$6*List!$H1096)+'NEW Reference'!M$7,0)</f>
        <v>4900</v>
      </c>
      <c r="U1096" s="25">
        <f>ROUND(('NEW Reference'!N$6*List!$H1096)+'NEW Reference'!N$7,0)</f>
        <v>19771</v>
      </c>
      <c r="V1096" s="26">
        <f>ROUND(('NEW Reference'!O$6*List!$H1096)+'NEW Reference'!O$7,0)</f>
        <v>735</v>
      </c>
      <c r="W1096" s="26">
        <f>ROUND(('NEW Reference'!P$6*List!$H1096)+'NEW Reference'!P$7,0)</f>
        <v>1036</v>
      </c>
      <c r="X1096" s="26">
        <f>ROUND(('NEW Reference'!Q$6*List!$H1096)+'NEW Reference'!Q$7,0)</f>
        <v>518</v>
      </c>
      <c r="Z1096" s="3" t="str">
        <f t="shared" si="54"/>
        <v>LYON, Kentucky</v>
      </c>
      <c r="AA1096" s="79" t="s">
        <v>1185</v>
      </c>
      <c r="AB1096" s="28" t="s">
        <v>91</v>
      </c>
      <c r="AC1096" s="30" t="s">
        <v>1274</v>
      </c>
      <c r="AD1096" s="31"/>
      <c r="AE1096" s="20">
        <f t="shared" si="53"/>
        <v>0.81320000000000003</v>
      </c>
    </row>
    <row r="1097" spans="1:31">
      <c r="A1097" s="83">
        <v>18720</v>
      </c>
      <c r="B1097" s="83">
        <v>21145</v>
      </c>
      <c r="C1097" s="85">
        <v>37140</v>
      </c>
      <c r="D1097" s="78" t="s">
        <v>770</v>
      </c>
      <c r="E1097" s="79" t="s">
        <v>1310</v>
      </c>
      <c r="F1097" s="34" t="s">
        <v>1274</v>
      </c>
      <c r="G1097" s="24" t="s">
        <v>97</v>
      </c>
      <c r="H1097" s="80">
        <f t="shared" si="52"/>
        <v>0.8671000000000002</v>
      </c>
      <c r="I1097" s="25">
        <f>ROUND(('NEW Reference'!B$6*List!$H1097)+'NEW Reference'!B$7,0)</f>
        <v>1185</v>
      </c>
      <c r="J1097" s="25">
        <f>ROUND(('NEW Reference'!C$6*List!$H1097)+'NEW Reference'!C$7,0)</f>
        <v>1768</v>
      </c>
      <c r="K1097" s="25">
        <f>ROUND(('NEW Reference'!D$6*List!$H1097)+'NEW Reference'!D$7,0)</f>
        <v>2118</v>
      </c>
      <c r="L1097" s="25">
        <f>ROUND(('NEW Reference'!E$6*List!$H1097)+'NEW Reference'!E$7,0)</f>
        <v>2619</v>
      </c>
      <c r="M1097" s="25">
        <f>ROUND(('NEW Reference'!F$6*List!$H1097)+'NEW Reference'!F$7,0)</f>
        <v>2728</v>
      </c>
      <c r="N1097" s="25">
        <f>ROUND(('NEW Reference'!G$6*List!$H1097)+'NEW Reference'!G$7,0)</f>
        <v>3088</v>
      </c>
      <c r="O1097" s="25">
        <f>ROUND(('NEW Reference'!H$6*List!$H1097)+'NEW Reference'!H$7,0)</f>
        <v>3206</v>
      </c>
      <c r="P1097" s="25">
        <f>ROUND(('NEW Reference'!I$6*List!$H1097)+'NEW Reference'!I$7,0)</f>
        <v>3332</v>
      </c>
      <c r="Q1097" s="25">
        <f>ROUND(('NEW Reference'!J$6*List!$H1097)+'NEW Reference'!J$7,0)</f>
        <v>3859</v>
      </c>
      <c r="R1097" s="25">
        <f>ROUND(('NEW Reference'!K$6*List!$H1097)+'NEW Reference'!K$7,0)</f>
        <v>3981</v>
      </c>
      <c r="S1097" s="25">
        <f>ROUND(('NEW Reference'!L$6*List!$H1097)+'NEW Reference'!L$7,0)</f>
        <v>4295</v>
      </c>
      <c r="T1097" s="25">
        <f>ROUND(('NEW Reference'!M$6*List!$H1097)+'NEW Reference'!M$7,0)</f>
        <v>5130</v>
      </c>
      <c r="U1097" s="25">
        <f>ROUND(('NEW Reference'!N$6*List!$H1097)+'NEW Reference'!N$7,0)</f>
        <v>20699</v>
      </c>
      <c r="V1097" s="26">
        <f>ROUND(('NEW Reference'!O$6*List!$H1097)+'NEW Reference'!O$7,0)</f>
        <v>770</v>
      </c>
      <c r="W1097" s="26">
        <f>ROUND(('NEW Reference'!P$6*List!$H1097)+'NEW Reference'!P$7,0)</f>
        <v>1084</v>
      </c>
      <c r="X1097" s="26">
        <f>ROUND(('NEW Reference'!Q$6*List!$H1097)+'NEW Reference'!Q$7,0)</f>
        <v>542</v>
      </c>
      <c r="Z1097" s="3" t="str">
        <f t="shared" si="54"/>
        <v>MC CRACKEN, Kentucky</v>
      </c>
      <c r="AA1097" s="79" t="s">
        <v>1310</v>
      </c>
      <c r="AB1097" s="28" t="s">
        <v>91</v>
      </c>
      <c r="AC1097" s="30" t="s">
        <v>1274</v>
      </c>
      <c r="AD1097" s="31"/>
      <c r="AE1097" s="20">
        <f t="shared" si="53"/>
        <v>0.8671000000000002</v>
      </c>
    </row>
    <row r="1098" spans="1:31">
      <c r="A1098" s="83">
        <v>18730</v>
      </c>
      <c r="B1098" s="83">
        <v>21147</v>
      </c>
      <c r="C1098" s="85">
        <v>99918</v>
      </c>
      <c r="D1098" s="78" t="s">
        <v>128</v>
      </c>
      <c r="E1098" s="79" t="s">
        <v>1311</v>
      </c>
      <c r="F1098" s="34" t="s">
        <v>1274</v>
      </c>
      <c r="G1098" s="24" t="s">
        <v>97</v>
      </c>
      <c r="H1098" s="80">
        <f t="shared" si="52"/>
        <v>0.81320000000000003</v>
      </c>
      <c r="I1098" s="25">
        <f>ROUND(('NEW Reference'!B$6*List!$H1098)+'NEW Reference'!B$7,0)</f>
        <v>1132</v>
      </c>
      <c r="J1098" s="25">
        <f>ROUND(('NEW Reference'!C$6*List!$H1098)+'NEW Reference'!C$7,0)</f>
        <v>1689</v>
      </c>
      <c r="K1098" s="25">
        <f>ROUND(('NEW Reference'!D$6*List!$H1098)+'NEW Reference'!D$7,0)</f>
        <v>2023</v>
      </c>
      <c r="L1098" s="25">
        <f>ROUND(('NEW Reference'!E$6*List!$H1098)+'NEW Reference'!E$7,0)</f>
        <v>2501</v>
      </c>
      <c r="M1098" s="25">
        <f>ROUND(('NEW Reference'!F$6*List!$H1098)+'NEW Reference'!F$7,0)</f>
        <v>2606</v>
      </c>
      <c r="N1098" s="25">
        <f>ROUND(('NEW Reference'!G$6*List!$H1098)+'NEW Reference'!G$7,0)</f>
        <v>2950</v>
      </c>
      <c r="O1098" s="25">
        <f>ROUND(('NEW Reference'!H$6*List!$H1098)+'NEW Reference'!H$7,0)</f>
        <v>3063</v>
      </c>
      <c r="P1098" s="25">
        <f>ROUND(('NEW Reference'!I$6*List!$H1098)+'NEW Reference'!I$7,0)</f>
        <v>3183</v>
      </c>
      <c r="Q1098" s="25">
        <f>ROUND(('NEW Reference'!J$6*List!$H1098)+'NEW Reference'!J$7,0)</f>
        <v>3686</v>
      </c>
      <c r="R1098" s="25">
        <f>ROUND(('NEW Reference'!K$6*List!$H1098)+'NEW Reference'!K$7,0)</f>
        <v>3802</v>
      </c>
      <c r="S1098" s="25">
        <f>ROUND(('NEW Reference'!L$6*List!$H1098)+'NEW Reference'!L$7,0)</f>
        <v>4103</v>
      </c>
      <c r="T1098" s="25">
        <f>ROUND(('NEW Reference'!M$6*List!$H1098)+'NEW Reference'!M$7,0)</f>
        <v>4900</v>
      </c>
      <c r="U1098" s="25">
        <f>ROUND(('NEW Reference'!N$6*List!$H1098)+'NEW Reference'!N$7,0)</f>
        <v>19771</v>
      </c>
      <c r="V1098" s="26">
        <f>ROUND(('NEW Reference'!O$6*List!$H1098)+'NEW Reference'!O$7,0)</f>
        <v>735</v>
      </c>
      <c r="W1098" s="26">
        <f>ROUND(('NEW Reference'!P$6*List!$H1098)+'NEW Reference'!P$7,0)</f>
        <v>1036</v>
      </c>
      <c r="X1098" s="26">
        <f>ROUND(('NEW Reference'!Q$6*List!$H1098)+'NEW Reference'!Q$7,0)</f>
        <v>518</v>
      </c>
      <c r="Z1098" s="3" t="str">
        <f t="shared" si="54"/>
        <v>MC CREARY, Kentucky</v>
      </c>
      <c r="AA1098" s="79" t="s">
        <v>1311</v>
      </c>
      <c r="AB1098" s="28" t="s">
        <v>91</v>
      </c>
      <c r="AC1098" s="30" t="s">
        <v>1274</v>
      </c>
      <c r="AD1098" s="31"/>
      <c r="AE1098" s="20">
        <f t="shared" si="53"/>
        <v>0.81320000000000003</v>
      </c>
    </row>
    <row r="1099" spans="1:31">
      <c r="A1099" s="83">
        <v>18740</v>
      </c>
      <c r="B1099" s="83">
        <v>21149</v>
      </c>
      <c r="C1099" s="85">
        <v>36980</v>
      </c>
      <c r="D1099" s="78" t="s">
        <v>767</v>
      </c>
      <c r="E1099" s="79" t="s">
        <v>1097</v>
      </c>
      <c r="F1099" s="33" t="s">
        <v>1274</v>
      </c>
      <c r="G1099" s="24" t="s">
        <v>90</v>
      </c>
      <c r="H1099" s="80">
        <f t="shared" ref="H1099:H1162" si="55">IFERROR(INDEX($AH:$AH,MATCH($C1099,$AF:$AF,0)),"")</f>
        <v>0.9052</v>
      </c>
      <c r="I1099" s="25">
        <f>ROUND(('NEW Reference'!B$6*List!$H1099)+'NEW Reference'!B$7,0)</f>
        <v>1223</v>
      </c>
      <c r="J1099" s="25">
        <f>ROUND(('NEW Reference'!C$6*List!$H1099)+'NEW Reference'!C$7,0)</f>
        <v>1824</v>
      </c>
      <c r="K1099" s="25">
        <f>ROUND(('NEW Reference'!D$6*List!$H1099)+'NEW Reference'!D$7,0)</f>
        <v>2185</v>
      </c>
      <c r="L1099" s="25">
        <f>ROUND(('NEW Reference'!E$6*List!$H1099)+'NEW Reference'!E$7,0)</f>
        <v>2702</v>
      </c>
      <c r="M1099" s="25">
        <f>ROUND(('NEW Reference'!F$6*List!$H1099)+'NEW Reference'!F$7,0)</f>
        <v>2815</v>
      </c>
      <c r="N1099" s="25">
        <f>ROUND(('NEW Reference'!G$6*List!$H1099)+'NEW Reference'!G$7,0)</f>
        <v>3186</v>
      </c>
      <c r="O1099" s="25">
        <f>ROUND(('NEW Reference'!H$6*List!$H1099)+'NEW Reference'!H$7,0)</f>
        <v>3308</v>
      </c>
      <c r="P1099" s="25">
        <f>ROUND(('NEW Reference'!I$6*List!$H1099)+'NEW Reference'!I$7,0)</f>
        <v>3438</v>
      </c>
      <c r="Q1099" s="25">
        <f>ROUND(('NEW Reference'!J$6*List!$H1099)+'NEW Reference'!J$7,0)</f>
        <v>3981</v>
      </c>
      <c r="R1099" s="25">
        <f>ROUND(('NEW Reference'!K$6*List!$H1099)+'NEW Reference'!K$7,0)</f>
        <v>4107</v>
      </c>
      <c r="S1099" s="25">
        <f>ROUND(('NEW Reference'!L$6*List!$H1099)+'NEW Reference'!L$7,0)</f>
        <v>4432</v>
      </c>
      <c r="T1099" s="25">
        <f>ROUND(('NEW Reference'!M$6*List!$H1099)+'NEW Reference'!M$7,0)</f>
        <v>5293</v>
      </c>
      <c r="U1099" s="25">
        <f>ROUND(('NEW Reference'!N$6*List!$H1099)+'NEW Reference'!N$7,0)</f>
        <v>21355</v>
      </c>
      <c r="V1099" s="26">
        <f>ROUND(('NEW Reference'!O$6*List!$H1099)+'NEW Reference'!O$7,0)</f>
        <v>794</v>
      </c>
      <c r="W1099" s="26">
        <f>ROUND(('NEW Reference'!P$6*List!$H1099)+'NEW Reference'!P$7,0)</f>
        <v>1119</v>
      </c>
      <c r="X1099" s="26">
        <f>ROUND(('NEW Reference'!Q$6*List!$H1099)+'NEW Reference'!Q$7,0)</f>
        <v>559</v>
      </c>
      <c r="Z1099" s="3" t="str">
        <f t="shared" si="54"/>
        <v>MC LEAN, Kentucky</v>
      </c>
      <c r="AA1099" s="79" t="s">
        <v>1097</v>
      </c>
      <c r="AB1099" s="28" t="s">
        <v>91</v>
      </c>
      <c r="AC1099" s="30" t="s">
        <v>1274</v>
      </c>
      <c r="AD1099" s="31"/>
      <c r="AE1099" s="20">
        <f t="shared" si="53"/>
        <v>0.9052</v>
      </c>
    </row>
    <row r="1100" spans="1:31">
      <c r="A1100" s="83">
        <v>18750</v>
      </c>
      <c r="B1100" s="83">
        <v>21151</v>
      </c>
      <c r="C1100" s="85">
        <v>99918</v>
      </c>
      <c r="D1100" s="78" t="s">
        <v>128</v>
      </c>
      <c r="E1100" s="79" t="s">
        <v>189</v>
      </c>
      <c r="F1100" s="34" t="s">
        <v>1274</v>
      </c>
      <c r="G1100" s="24" t="s">
        <v>97</v>
      </c>
      <c r="H1100" s="80">
        <f t="shared" si="55"/>
        <v>0.81320000000000003</v>
      </c>
      <c r="I1100" s="25">
        <f>ROUND(('NEW Reference'!B$6*List!$H1100)+'NEW Reference'!B$7,0)</f>
        <v>1132</v>
      </c>
      <c r="J1100" s="25">
        <f>ROUND(('NEW Reference'!C$6*List!$H1100)+'NEW Reference'!C$7,0)</f>
        <v>1689</v>
      </c>
      <c r="K1100" s="25">
        <f>ROUND(('NEW Reference'!D$6*List!$H1100)+'NEW Reference'!D$7,0)</f>
        <v>2023</v>
      </c>
      <c r="L1100" s="25">
        <f>ROUND(('NEW Reference'!E$6*List!$H1100)+'NEW Reference'!E$7,0)</f>
        <v>2501</v>
      </c>
      <c r="M1100" s="25">
        <f>ROUND(('NEW Reference'!F$6*List!$H1100)+'NEW Reference'!F$7,0)</f>
        <v>2606</v>
      </c>
      <c r="N1100" s="25">
        <f>ROUND(('NEW Reference'!G$6*List!$H1100)+'NEW Reference'!G$7,0)</f>
        <v>2950</v>
      </c>
      <c r="O1100" s="25">
        <f>ROUND(('NEW Reference'!H$6*List!$H1100)+'NEW Reference'!H$7,0)</f>
        <v>3063</v>
      </c>
      <c r="P1100" s="25">
        <f>ROUND(('NEW Reference'!I$6*List!$H1100)+'NEW Reference'!I$7,0)</f>
        <v>3183</v>
      </c>
      <c r="Q1100" s="25">
        <f>ROUND(('NEW Reference'!J$6*List!$H1100)+'NEW Reference'!J$7,0)</f>
        <v>3686</v>
      </c>
      <c r="R1100" s="25">
        <f>ROUND(('NEW Reference'!K$6*List!$H1100)+'NEW Reference'!K$7,0)</f>
        <v>3802</v>
      </c>
      <c r="S1100" s="25">
        <f>ROUND(('NEW Reference'!L$6*List!$H1100)+'NEW Reference'!L$7,0)</f>
        <v>4103</v>
      </c>
      <c r="T1100" s="25">
        <f>ROUND(('NEW Reference'!M$6*List!$H1100)+'NEW Reference'!M$7,0)</f>
        <v>4900</v>
      </c>
      <c r="U1100" s="25">
        <f>ROUND(('NEW Reference'!N$6*List!$H1100)+'NEW Reference'!N$7,0)</f>
        <v>19771</v>
      </c>
      <c r="V1100" s="26">
        <f>ROUND(('NEW Reference'!O$6*List!$H1100)+'NEW Reference'!O$7,0)</f>
        <v>735</v>
      </c>
      <c r="W1100" s="26">
        <f>ROUND(('NEW Reference'!P$6*List!$H1100)+'NEW Reference'!P$7,0)</f>
        <v>1036</v>
      </c>
      <c r="X1100" s="26">
        <f>ROUND(('NEW Reference'!Q$6*List!$H1100)+'NEW Reference'!Q$7,0)</f>
        <v>518</v>
      </c>
      <c r="Z1100" s="3" t="str">
        <f t="shared" si="54"/>
        <v>MADISON, Kentucky</v>
      </c>
      <c r="AA1100" s="79" t="s">
        <v>189</v>
      </c>
      <c r="AB1100" s="28" t="s">
        <v>91</v>
      </c>
      <c r="AC1100" s="30" t="s">
        <v>1274</v>
      </c>
      <c r="AD1100" s="31"/>
      <c r="AE1100" s="20">
        <f t="shared" si="53"/>
        <v>0.81320000000000003</v>
      </c>
    </row>
    <row r="1101" spans="1:31">
      <c r="A1101" s="83">
        <v>18760</v>
      </c>
      <c r="B1101" s="83">
        <v>21153</v>
      </c>
      <c r="C1101" s="85">
        <v>99918</v>
      </c>
      <c r="D1101" s="78" t="s">
        <v>128</v>
      </c>
      <c r="E1101" s="79" t="s">
        <v>1312</v>
      </c>
      <c r="F1101" s="34" t="s">
        <v>1274</v>
      </c>
      <c r="G1101" s="24" t="s">
        <v>97</v>
      </c>
      <c r="H1101" s="80">
        <f t="shared" si="55"/>
        <v>0.81320000000000003</v>
      </c>
      <c r="I1101" s="25">
        <f>ROUND(('NEW Reference'!B$6*List!$H1101)+'NEW Reference'!B$7,0)</f>
        <v>1132</v>
      </c>
      <c r="J1101" s="25">
        <f>ROUND(('NEW Reference'!C$6*List!$H1101)+'NEW Reference'!C$7,0)</f>
        <v>1689</v>
      </c>
      <c r="K1101" s="25">
        <f>ROUND(('NEW Reference'!D$6*List!$H1101)+'NEW Reference'!D$7,0)</f>
        <v>2023</v>
      </c>
      <c r="L1101" s="25">
        <f>ROUND(('NEW Reference'!E$6*List!$H1101)+'NEW Reference'!E$7,0)</f>
        <v>2501</v>
      </c>
      <c r="M1101" s="25">
        <f>ROUND(('NEW Reference'!F$6*List!$H1101)+'NEW Reference'!F$7,0)</f>
        <v>2606</v>
      </c>
      <c r="N1101" s="25">
        <f>ROUND(('NEW Reference'!G$6*List!$H1101)+'NEW Reference'!G$7,0)</f>
        <v>2950</v>
      </c>
      <c r="O1101" s="25">
        <f>ROUND(('NEW Reference'!H$6*List!$H1101)+'NEW Reference'!H$7,0)</f>
        <v>3063</v>
      </c>
      <c r="P1101" s="25">
        <f>ROUND(('NEW Reference'!I$6*List!$H1101)+'NEW Reference'!I$7,0)</f>
        <v>3183</v>
      </c>
      <c r="Q1101" s="25">
        <f>ROUND(('NEW Reference'!J$6*List!$H1101)+'NEW Reference'!J$7,0)</f>
        <v>3686</v>
      </c>
      <c r="R1101" s="25">
        <f>ROUND(('NEW Reference'!K$6*List!$H1101)+'NEW Reference'!K$7,0)</f>
        <v>3802</v>
      </c>
      <c r="S1101" s="25">
        <f>ROUND(('NEW Reference'!L$6*List!$H1101)+'NEW Reference'!L$7,0)</f>
        <v>4103</v>
      </c>
      <c r="T1101" s="25">
        <f>ROUND(('NEW Reference'!M$6*List!$H1101)+'NEW Reference'!M$7,0)</f>
        <v>4900</v>
      </c>
      <c r="U1101" s="25">
        <f>ROUND(('NEW Reference'!N$6*List!$H1101)+'NEW Reference'!N$7,0)</f>
        <v>19771</v>
      </c>
      <c r="V1101" s="26">
        <f>ROUND(('NEW Reference'!O$6*List!$H1101)+'NEW Reference'!O$7,0)</f>
        <v>735</v>
      </c>
      <c r="W1101" s="26">
        <f>ROUND(('NEW Reference'!P$6*List!$H1101)+'NEW Reference'!P$7,0)</f>
        <v>1036</v>
      </c>
      <c r="X1101" s="26">
        <f>ROUND(('NEW Reference'!Q$6*List!$H1101)+'NEW Reference'!Q$7,0)</f>
        <v>518</v>
      </c>
      <c r="Z1101" s="3" t="str">
        <f t="shared" si="54"/>
        <v>MAGOFFIN, Kentucky</v>
      </c>
      <c r="AA1101" s="79" t="s">
        <v>1312</v>
      </c>
      <c r="AB1101" s="28" t="s">
        <v>91</v>
      </c>
      <c r="AC1101" s="30" t="s">
        <v>1274</v>
      </c>
      <c r="AD1101" s="31"/>
      <c r="AE1101" s="20">
        <f t="shared" si="53"/>
        <v>0.81320000000000003</v>
      </c>
    </row>
    <row r="1102" spans="1:31">
      <c r="A1102" s="83">
        <v>18770</v>
      </c>
      <c r="B1102" s="83">
        <v>21155</v>
      </c>
      <c r="C1102" s="85">
        <v>99918</v>
      </c>
      <c r="D1102" s="78" t="s">
        <v>128</v>
      </c>
      <c r="E1102" s="79" t="s">
        <v>193</v>
      </c>
      <c r="F1102" s="34" t="s">
        <v>1274</v>
      </c>
      <c r="G1102" s="24" t="s">
        <v>97</v>
      </c>
      <c r="H1102" s="80">
        <f t="shared" si="55"/>
        <v>0.81320000000000003</v>
      </c>
      <c r="I1102" s="25">
        <f>ROUND(('NEW Reference'!B$6*List!$H1102)+'NEW Reference'!B$7,0)</f>
        <v>1132</v>
      </c>
      <c r="J1102" s="25">
        <f>ROUND(('NEW Reference'!C$6*List!$H1102)+'NEW Reference'!C$7,0)</f>
        <v>1689</v>
      </c>
      <c r="K1102" s="25">
        <f>ROUND(('NEW Reference'!D$6*List!$H1102)+'NEW Reference'!D$7,0)</f>
        <v>2023</v>
      </c>
      <c r="L1102" s="25">
        <f>ROUND(('NEW Reference'!E$6*List!$H1102)+'NEW Reference'!E$7,0)</f>
        <v>2501</v>
      </c>
      <c r="M1102" s="25">
        <f>ROUND(('NEW Reference'!F$6*List!$H1102)+'NEW Reference'!F$7,0)</f>
        <v>2606</v>
      </c>
      <c r="N1102" s="25">
        <f>ROUND(('NEW Reference'!G$6*List!$H1102)+'NEW Reference'!G$7,0)</f>
        <v>2950</v>
      </c>
      <c r="O1102" s="25">
        <f>ROUND(('NEW Reference'!H$6*List!$H1102)+'NEW Reference'!H$7,0)</f>
        <v>3063</v>
      </c>
      <c r="P1102" s="25">
        <f>ROUND(('NEW Reference'!I$6*List!$H1102)+'NEW Reference'!I$7,0)</f>
        <v>3183</v>
      </c>
      <c r="Q1102" s="25">
        <f>ROUND(('NEW Reference'!J$6*List!$H1102)+'NEW Reference'!J$7,0)</f>
        <v>3686</v>
      </c>
      <c r="R1102" s="25">
        <f>ROUND(('NEW Reference'!K$6*List!$H1102)+'NEW Reference'!K$7,0)</f>
        <v>3802</v>
      </c>
      <c r="S1102" s="25">
        <f>ROUND(('NEW Reference'!L$6*List!$H1102)+'NEW Reference'!L$7,0)</f>
        <v>4103</v>
      </c>
      <c r="T1102" s="25">
        <f>ROUND(('NEW Reference'!M$6*List!$H1102)+'NEW Reference'!M$7,0)</f>
        <v>4900</v>
      </c>
      <c r="U1102" s="25">
        <f>ROUND(('NEW Reference'!N$6*List!$H1102)+'NEW Reference'!N$7,0)</f>
        <v>19771</v>
      </c>
      <c r="V1102" s="26">
        <f>ROUND(('NEW Reference'!O$6*List!$H1102)+'NEW Reference'!O$7,0)</f>
        <v>735</v>
      </c>
      <c r="W1102" s="26">
        <f>ROUND(('NEW Reference'!P$6*List!$H1102)+'NEW Reference'!P$7,0)</f>
        <v>1036</v>
      </c>
      <c r="X1102" s="26">
        <f>ROUND(('NEW Reference'!Q$6*List!$H1102)+'NEW Reference'!Q$7,0)</f>
        <v>518</v>
      </c>
      <c r="Z1102" s="3" t="str">
        <f t="shared" si="54"/>
        <v>MARION, Kentucky</v>
      </c>
      <c r="AA1102" s="79" t="s">
        <v>193</v>
      </c>
      <c r="AB1102" s="28" t="s">
        <v>91</v>
      </c>
      <c r="AC1102" s="30" t="s">
        <v>1274</v>
      </c>
      <c r="AD1102" s="31"/>
      <c r="AE1102" s="20">
        <f t="shared" ref="AE1102:AE1165" si="56">IFERROR(INDEX($AH:$AH,MATCH($C1102,$AF:$AF,0)),"")</f>
        <v>0.81320000000000003</v>
      </c>
    </row>
    <row r="1103" spans="1:31">
      <c r="A1103" s="83">
        <v>18780</v>
      </c>
      <c r="B1103" s="83">
        <v>21157</v>
      </c>
      <c r="C1103" s="85">
        <v>99918</v>
      </c>
      <c r="D1103" s="78" t="s">
        <v>128</v>
      </c>
      <c r="E1103" s="79" t="s">
        <v>195</v>
      </c>
      <c r="F1103" s="34" t="s">
        <v>1274</v>
      </c>
      <c r="G1103" s="24" t="s">
        <v>97</v>
      </c>
      <c r="H1103" s="80">
        <f t="shared" si="55"/>
        <v>0.81320000000000003</v>
      </c>
      <c r="I1103" s="25">
        <f>ROUND(('NEW Reference'!B$6*List!$H1103)+'NEW Reference'!B$7,0)</f>
        <v>1132</v>
      </c>
      <c r="J1103" s="25">
        <f>ROUND(('NEW Reference'!C$6*List!$H1103)+'NEW Reference'!C$7,0)</f>
        <v>1689</v>
      </c>
      <c r="K1103" s="25">
        <f>ROUND(('NEW Reference'!D$6*List!$H1103)+'NEW Reference'!D$7,0)</f>
        <v>2023</v>
      </c>
      <c r="L1103" s="25">
        <f>ROUND(('NEW Reference'!E$6*List!$H1103)+'NEW Reference'!E$7,0)</f>
        <v>2501</v>
      </c>
      <c r="M1103" s="25">
        <f>ROUND(('NEW Reference'!F$6*List!$H1103)+'NEW Reference'!F$7,0)</f>
        <v>2606</v>
      </c>
      <c r="N1103" s="25">
        <f>ROUND(('NEW Reference'!G$6*List!$H1103)+'NEW Reference'!G$7,0)</f>
        <v>2950</v>
      </c>
      <c r="O1103" s="25">
        <f>ROUND(('NEW Reference'!H$6*List!$H1103)+'NEW Reference'!H$7,0)</f>
        <v>3063</v>
      </c>
      <c r="P1103" s="25">
        <f>ROUND(('NEW Reference'!I$6*List!$H1103)+'NEW Reference'!I$7,0)</f>
        <v>3183</v>
      </c>
      <c r="Q1103" s="25">
        <f>ROUND(('NEW Reference'!J$6*List!$H1103)+'NEW Reference'!J$7,0)</f>
        <v>3686</v>
      </c>
      <c r="R1103" s="25">
        <f>ROUND(('NEW Reference'!K$6*List!$H1103)+'NEW Reference'!K$7,0)</f>
        <v>3802</v>
      </c>
      <c r="S1103" s="25">
        <f>ROUND(('NEW Reference'!L$6*List!$H1103)+'NEW Reference'!L$7,0)</f>
        <v>4103</v>
      </c>
      <c r="T1103" s="25">
        <f>ROUND(('NEW Reference'!M$6*List!$H1103)+'NEW Reference'!M$7,0)</f>
        <v>4900</v>
      </c>
      <c r="U1103" s="25">
        <f>ROUND(('NEW Reference'!N$6*List!$H1103)+'NEW Reference'!N$7,0)</f>
        <v>19771</v>
      </c>
      <c r="V1103" s="26">
        <f>ROUND(('NEW Reference'!O$6*List!$H1103)+'NEW Reference'!O$7,0)</f>
        <v>735</v>
      </c>
      <c r="W1103" s="26">
        <f>ROUND(('NEW Reference'!P$6*List!$H1103)+'NEW Reference'!P$7,0)</f>
        <v>1036</v>
      </c>
      <c r="X1103" s="26">
        <f>ROUND(('NEW Reference'!Q$6*List!$H1103)+'NEW Reference'!Q$7,0)</f>
        <v>518</v>
      </c>
      <c r="Z1103" s="3" t="str">
        <f t="shared" si="54"/>
        <v>MARSHALL, Kentucky</v>
      </c>
      <c r="AA1103" s="79" t="s">
        <v>195</v>
      </c>
      <c r="AB1103" s="28" t="s">
        <v>91</v>
      </c>
      <c r="AC1103" s="30" t="s">
        <v>1274</v>
      </c>
      <c r="AD1103" s="31"/>
      <c r="AE1103" s="20">
        <f t="shared" si="56"/>
        <v>0.81320000000000003</v>
      </c>
    </row>
    <row r="1104" spans="1:31">
      <c r="A1104" s="83">
        <v>18790</v>
      </c>
      <c r="B1104" s="83">
        <v>21159</v>
      </c>
      <c r="C1104" s="85">
        <v>99918</v>
      </c>
      <c r="D1104" s="78" t="s">
        <v>128</v>
      </c>
      <c r="E1104" s="79" t="s">
        <v>822</v>
      </c>
      <c r="F1104" s="34" t="s">
        <v>1274</v>
      </c>
      <c r="G1104" s="24" t="s">
        <v>97</v>
      </c>
      <c r="H1104" s="80">
        <f t="shared" si="55"/>
        <v>0.81320000000000003</v>
      </c>
      <c r="I1104" s="25">
        <f>ROUND(('NEW Reference'!B$6*List!$H1104)+'NEW Reference'!B$7,0)</f>
        <v>1132</v>
      </c>
      <c r="J1104" s="25">
        <f>ROUND(('NEW Reference'!C$6*List!$H1104)+'NEW Reference'!C$7,0)</f>
        <v>1689</v>
      </c>
      <c r="K1104" s="25">
        <f>ROUND(('NEW Reference'!D$6*List!$H1104)+'NEW Reference'!D$7,0)</f>
        <v>2023</v>
      </c>
      <c r="L1104" s="25">
        <f>ROUND(('NEW Reference'!E$6*List!$H1104)+'NEW Reference'!E$7,0)</f>
        <v>2501</v>
      </c>
      <c r="M1104" s="25">
        <f>ROUND(('NEW Reference'!F$6*List!$H1104)+'NEW Reference'!F$7,0)</f>
        <v>2606</v>
      </c>
      <c r="N1104" s="25">
        <f>ROUND(('NEW Reference'!G$6*List!$H1104)+'NEW Reference'!G$7,0)</f>
        <v>2950</v>
      </c>
      <c r="O1104" s="25">
        <f>ROUND(('NEW Reference'!H$6*List!$H1104)+'NEW Reference'!H$7,0)</f>
        <v>3063</v>
      </c>
      <c r="P1104" s="25">
        <f>ROUND(('NEW Reference'!I$6*List!$H1104)+'NEW Reference'!I$7,0)</f>
        <v>3183</v>
      </c>
      <c r="Q1104" s="25">
        <f>ROUND(('NEW Reference'!J$6*List!$H1104)+'NEW Reference'!J$7,0)</f>
        <v>3686</v>
      </c>
      <c r="R1104" s="25">
        <f>ROUND(('NEW Reference'!K$6*List!$H1104)+'NEW Reference'!K$7,0)</f>
        <v>3802</v>
      </c>
      <c r="S1104" s="25">
        <f>ROUND(('NEW Reference'!L$6*List!$H1104)+'NEW Reference'!L$7,0)</f>
        <v>4103</v>
      </c>
      <c r="T1104" s="25">
        <f>ROUND(('NEW Reference'!M$6*List!$H1104)+'NEW Reference'!M$7,0)</f>
        <v>4900</v>
      </c>
      <c r="U1104" s="25">
        <f>ROUND(('NEW Reference'!N$6*List!$H1104)+'NEW Reference'!N$7,0)</f>
        <v>19771</v>
      </c>
      <c r="V1104" s="26">
        <f>ROUND(('NEW Reference'!O$6*List!$H1104)+'NEW Reference'!O$7,0)</f>
        <v>735</v>
      </c>
      <c r="W1104" s="26">
        <f>ROUND(('NEW Reference'!P$6*List!$H1104)+'NEW Reference'!P$7,0)</f>
        <v>1036</v>
      </c>
      <c r="X1104" s="26">
        <f>ROUND(('NEW Reference'!Q$6*List!$H1104)+'NEW Reference'!Q$7,0)</f>
        <v>518</v>
      </c>
      <c r="Z1104" s="3" t="str">
        <f t="shared" si="54"/>
        <v>MARTIN, Kentucky</v>
      </c>
      <c r="AA1104" s="79" t="s">
        <v>822</v>
      </c>
      <c r="AB1104" s="28" t="s">
        <v>91</v>
      </c>
      <c r="AC1104" s="30" t="s">
        <v>1274</v>
      </c>
      <c r="AD1104" s="31"/>
      <c r="AE1104" s="20">
        <f t="shared" si="56"/>
        <v>0.81320000000000003</v>
      </c>
    </row>
    <row r="1105" spans="1:31">
      <c r="A1105" s="83">
        <v>18800</v>
      </c>
      <c r="B1105" s="83">
        <v>21161</v>
      </c>
      <c r="C1105" s="85">
        <v>99918</v>
      </c>
      <c r="D1105" s="78" t="s">
        <v>128</v>
      </c>
      <c r="E1105" s="79" t="s">
        <v>1099</v>
      </c>
      <c r="F1105" s="34" t="s">
        <v>1274</v>
      </c>
      <c r="G1105" s="24" t="s">
        <v>97</v>
      </c>
      <c r="H1105" s="80">
        <f t="shared" si="55"/>
        <v>0.81320000000000003</v>
      </c>
      <c r="I1105" s="25">
        <f>ROUND(('NEW Reference'!B$6*List!$H1105)+'NEW Reference'!B$7,0)</f>
        <v>1132</v>
      </c>
      <c r="J1105" s="25">
        <f>ROUND(('NEW Reference'!C$6*List!$H1105)+'NEW Reference'!C$7,0)</f>
        <v>1689</v>
      </c>
      <c r="K1105" s="25">
        <f>ROUND(('NEW Reference'!D$6*List!$H1105)+'NEW Reference'!D$7,0)</f>
        <v>2023</v>
      </c>
      <c r="L1105" s="25">
        <f>ROUND(('NEW Reference'!E$6*List!$H1105)+'NEW Reference'!E$7,0)</f>
        <v>2501</v>
      </c>
      <c r="M1105" s="25">
        <f>ROUND(('NEW Reference'!F$6*List!$H1105)+'NEW Reference'!F$7,0)</f>
        <v>2606</v>
      </c>
      <c r="N1105" s="25">
        <f>ROUND(('NEW Reference'!G$6*List!$H1105)+'NEW Reference'!G$7,0)</f>
        <v>2950</v>
      </c>
      <c r="O1105" s="25">
        <f>ROUND(('NEW Reference'!H$6*List!$H1105)+'NEW Reference'!H$7,0)</f>
        <v>3063</v>
      </c>
      <c r="P1105" s="25">
        <f>ROUND(('NEW Reference'!I$6*List!$H1105)+'NEW Reference'!I$7,0)</f>
        <v>3183</v>
      </c>
      <c r="Q1105" s="25">
        <f>ROUND(('NEW Reference'!J$6*List!$H1105)+'NEW Reference'!J$7,0)</f>
        <v>3686</v>
      </c>
      <c r="R1105" s="25">
        <f>ROUND(('NEW Reference'!K$6*List!$H1105)+'NEW Reference'!K$7,0)</f>
        <v>3802</v>
      </c>
      <c r="S1105" s="25">
        <f>ROUND(('NEW Reference'!L$6*List!$H1105)+'NEW Reference'!L$7,0)</f>
        <v>4103</v>
      </c>
      <c r="T1105" s="25">
        <f>ROUND(('NEW Reference'!M$6*List!$H1105)+'NEW Reference'!M$7,0)</f>
        <v>4900</v>
      </c>
      <c r="U1105" s="25">
        <f>ROUND(('NEW Reference'!N$6*List!$H1105)+'NEW Reference'!N$7,0)</f>
        <v>19771</v>
      </c>
      <c r="V1105" s="26">
        <f>ROUND(('NEW Reference'!O$6*List!$H1105)+'NEW Reference'!O$7,0)</f>
        <v>735</v>
      </c>
      <c r="W1105" s="26">
        <f>ROUND(('NEW Reference'!P$6*List!$H1105)+'NEW Reference'!P$7,0)</f>
        <v>1036</v>
      </c>
      <c r="X1105" s="26">
        <f>ROUND(('NEW Reference'!Q$6*List!$H1105)+'NEW Reference'!Q$7,0)</f>
        <v>518</v>
      </c>
      <c r="Z1105" s="3" t="str">
        <f t="shared" si="54"/>
        <v>MASON, Kentucky</v>
      </c>
      <c r="AA1105" s="79" t="s">
        <v>1099</v>
      </c>
      <c r="AB1105" s="28" t="s">
        <v>91</v>
      </c>
      <c r="AC1105" s="30" t="s">
        <v>1274</v>
      </c>
      <c r="AD1105" s="31"/>
      <c r="AE1105" s="20">
        <f t="shared" si="56"/>
        <v>0.81320000000000003</v>
      </c>
    </row>
    <row r="1106" spans="1:31">
      <c r="A1106" s="83">
        <v>18801</v>
      </c>
      <c r="B1106" s="83">
        <v>21163</v>
      </c>
      <c r="C1106" s="85">
        <v>31140</v>
      </c>
      <c r="D1106" s="78" t="s">
        <v>657</v>
      </c>
      <c r="E1106" s="79" t="s">
        <v>1239</v>
      </c>
      <c r="F1106" s="33" t="s">
        <v>1274</v>
      </c>
      <c r="G1106" s="24" t="s">
        <v>90</v>
      </c>
      <c r="H1106" s="80">
        <f t="shared" si="55"/>
        <v>0.9</v>
      </c>
      <c r="I1106" s="25">
        <f>ROUND(('NEW Reference'!B$6*List!$H1106)+'NEW Reference'!B$7,0)</f>
        <v>1218</v>
      </c>
      <c r="J1106" s="25">
        <f>ROUND(('NEW Reference'!C$6*List!$H1106)+'NEW Reference'!C$7,0)</f>
        <v>1816</v>
      </c>
      <c r="K1106" s="25">
        <f>ROUND(('NEW Reference'!D$6*List!$H1106)+'NEW Reference'!D$7,0)</f>
        <v>2176</v>
      </c>
      <c r="L1106" s="25">
        <f>ROUND(('NEW Reference'!E$6*List!$H1106)+'NEW Reference'!E$7,0)</f>
        <v>2690</v>
      </c>
      <c r="M1106" s="25">
        <f>ROUND(('NEW Reference'!F$6*List!$H1106)+'NEW Reference'!F$7,0)</f>
        <v>2803</v>
      </c>
      <c r="N1106" s="25">
        <f>ROUND(('NEW Reference'!G$6*List!$H1106)+'NEW Reference'!G$7,0)</f>
        <v>3173</v>
      </c>
      <c r="O1106" s="25">
        <f>ROUND(('NEW Reference'!H$6*List!$H1106)+'NEW Reference'!H$7,0)</f>
        <v>3294</v>
      </c>
      <c r="P1106" s="25">
        <f>ROUND(('NEW Reference'!I$6*List!$H1106)+'NEW Reference'!I$7,0)</f>
        <v>3424</v>
      </c>
      <c r="Q1106" s="25">
        <f>ROUND(('NEW Reference'!J$6*List!$H1106)+'NEW Reference'!J$7,0)</f>
        <v>3965</v>
      </c>
      <c r="R1106" s="25">
        <f>ROUND(('NEW Reference'!K$6*List!$H1106)+'NEW Reference'!K$7,0)</f>
        <v>4090</v>
      </c>
      <c r="S1106" s="25">
        <f>ROUND(('NEW Reference'!L$6*List!$H1106)+'NEW Reference'!L$7,0)</f>
        <v>4413</v>
      </c>
      <c r="T1106" s="25">
        <f>ROUND(('NEW Reference'!M$6*List!$H1106)+'NEW Reference'!M$7,0)</f>
        <v>5270</v>
      </c>
      <c r="U1106" s="25">
        <f>ROUND(('NEW Reference'!N$6*List!$H1106)+'NEW Reference'!N$7,0)</f>
        <v>21266</v>
      </c>
      <c r="V1106" s="26">
        <f>ROUND(('NEW Reference'!O$6*List!$H1106)+'NEW Reference'!O$7,0)</f>
        <v>791</v>
      </c>
      <c r="W1106" s="26">
        <f>ROUND(('NEW Reference'!P$6*List!$H1106)+'NEW Reference'!P$7,0)</f>
        <v>1114</v>
      </c>
      <c r="X1106" s="26">
        <f>ROUND(('NEW Reference'!Q$6*List!$H1106)+'NEW Reference'!Q$7,0)</f>
        <v>557</v>
      </c>
      <c r="Z1106" s="3" t="str">
        <f t="shared" si="54"/>
        <v>MEADE, Kentucky</v>
      </c>
      <c r="AA1106" s="79" t="s">
        <v>1239</v>
      </c>
      <c r="AB1106" s="28" t="s">
        <v>91</v>
      </c>
      <c r="AC1106" s="30" t="s">
        <v>1274</v>
      </c>
      <c r="AD1106" s="31"/>
      <c r="AE1106" s="20">
        <f t="shared" si="56"/>
        <v>0.9</v>
      </c>
    </row>
    <row r="1107" spans="1:31">
      <c r="A1107" s="83">
        <v>18802</v>
      </c>
      <c r="B1107" s="83">
        <v>21165</v>
      </c>
      <c r="C1107" s="85">
        <v>99918</v>
      </c>
      <c r="D1107" s="78" t="s">
        <v>128</v>
      </c>
      <c r="E1107" s="79" t="s">
        <v>1313</v>
      </c>
      <c r="F1107" s="34" t="s">
        <v>1274</v>
      </c>
      <c r="G1107" s="24" t="s">
        <v>97</v>
      </c>
      <c r="H1107" s="80">
        <f t="shared" si="55"/>
        <v>0.81320000000000003</v>
      </c>
      <c r="I1107" s="25">
        <f>ROUND(('NEW Reference'!B$6*List!$H1107)+'NEW Reference'!B$7,0)</f>
        <v>1132</v>
      </c>
      <c r="J1107" s="25">
        <f>ROUND(('NEW Reference'!C$6*List!$H1107)+'NEW Reference'!C$7,0)</f>
        <v>1689</v>
      </c>
      <c r="K1107" s="25">
        <f>ROUND(('NEW Reference'!D$6*List!$H1107)+'NEW Reference'!D$7,0)</f>
        <v>2023</v>
      </c>
      <c r="L1107" s="25">
        <f>ROUND(('NEW Reference'!E$6*List!$H1107)+'NEW Reference'!E$7,0)</f>
        <v>2501</v>
      </c>
      <c r="M1107" s="25">
        <f>ROUND(('NEW Reference'!F$6*List!$H1107)+'NEW Reference'!F$7,0)</f>
        <v>2606</v>
      </c>
      <c r="N1107" s="25">
        <f>ROUND(('NEW Reference'!G$6*List!$H1107)+'NEW Reference'!G$7,0)</f>
        <v>2950</v>
      </c>
      <c r="O1107" s="25">
        <f>ROUND(('NEW Reference'!H$6*List!$H1107)+'NEW Reference'!H$7,0)</f>
        <v>3063</v>
      </c>
      <c r="P1107" s="25">
        <f>ROUND(('NEW Reference'!I$6*List!$H1107)+'NEW Reference'!I$7,0)</f>
        <v>3183</v>
      </c>
      <c r="Q1107" s="25">
        <f>ROUND(('NEW Reference'!J$6*List!$H1107)+'NEW Reference'!J$7,0)</f>
        <v>3686</v>
      </c>
      <c r="R1107" s="25">
        <f>ROUND(('NEW Reference'!K$6*List!$H1107)+'NEW Reference'!K$7,0)</f>
        <v>3802</v>
      </c>
      <c r="S1107" s="25">
        <f>ROUND(('NEW Reference'!L$6*List!$H1107)+'NEW Reference'!L$7,0)</f>
        <v>4103</v>
      </c>
      <c r="T1107" s="25">
        <f>ROUND(('NEW Reference'!M$6*List!$H1107)+'NEW Reference'!M$7,0)</f>
        <v>4900</v>
      </c>
      <c r="U1107" s="25">
        <f>ROUND(('NEW Reference'!N$6*List!$H1107)+'NEW Reference'!N$7,0)</f>
        <v>19771</v>
      </c>
      <c r="V1107" s="26">
        <f>ROUND(('NEW Reference'!O$6*List!$H1107)+'NEW Reference'!O$7,0)</f>
        <v>735</v>
      </c>
      <c r="W1107" s="26">
        <f>ROUND(('NEW Reference'!P$6*List!$H1107)+'NEW Reference'!P$7,0)</f>
        <v>1036</v>
      </c>
      <c r="X1107" s="26">
        <f>ROUND(('NEW Reference'!Q$6*List!$H1107)+'NEW Reference'!Q$7,0)</f>
        <v>518</v>
      </c>
      <c r="Z1107" s="3" t="str">
        <f t="shared" ref="Z1107:Z1170" si="57">CONCATENATE(AA1107, AB1107, AC1107)</f>
        <v>MENIFEE, Kentucky</v>
      </c>
      <c r="AA1107" s="79" t="s">
        <v>1313</v>
      </c>
      <c r="AB1107" s="28" t="s">
        <v>91</v>
      </c>
      <c r="AC1107" s="30" t="s">
        <v>1274</v>
      </c>
      <c r="AD1107" s="31"/>
      <c r="AE1107" s="20">
        <f t="shared" si="56"/>
        <v>0.81320000000000003</v>
      </c>
    </row>
    <row r="1108" spans="1:31">
      <c r="A1108" s="83">
        <v>18830</v>
      </c>
      <c r="B1108" s="83">
        <v>21167</v>
      </c>
      <c r="C1108" s="85">
        <v>99918</v>
      </c>
      <c r="D1108" s="78" t="s">
        <v>128</v>
      </c>
      <c r="E1108" s="79" t="s">
        <v>1102</v>
      </c>
      <c r="F1108" s="34" t="s">
        <v>1274</v>
      </c>
      <c r="G1108" s="24" t="s">
        <v>97</v>
      </c>
      <c r="H1108" s="80">
        <f t="shared" si="55"/>
        <v>0.81320000000000003</v>
      </c>
      <c r="I1108" s="25">
        <f>ROUND(('NEW Reference'!B$6*List!$H1108)+'NEW Reference'!B$7,0)</f>
        <v>1132</v>
      </c>
      <c r="J1108" s="25">
        <f>ROUND(('NEW Reference'!C$6*List!$H1108)+'NEW Reference'!C$7,0)</f>
        <v>1689</v>
      </c>
      <c r="K1108" s="25">
        <f>ROUND(('NEW Reference'!D$6*List!$H1108)+'NEW Reference'!D$7,0)</f>
        <v>2023</v>
      </c>
      <c r="L1108" s="25">
        <f>ROUND(('NEW Reference'!E$6*List!$H1108)+'NEW Reference'!E$7,0)</f>
        <v>2501</v>
      </c>
      <c r="M1108" s="25">
        <f>ROUND(('NEW Reference'!F$6*List!$H1108)+'NEW Reference'!F$7,0)</f>
        <v>2606</v>
      </c>
      <c r="N1108" s="25">
        <f>ROUND(('NEW Reference'!G$6*List!$H1108)+'NEW Reference'!G$7,0)</f>
        <v>2950</v>
      </c>
      <c r="O1108" s="25">
        <f>ROUND(('NEW Reference'!H$6*List!$H1108)+'NEW Reference'!H$7,0)</f>
        <v>3063</v>
      </c>
      <c r="P1108" s="25">
        <f>ROUND(('NEW Reference'!I$6*List!$H1108)+'NEW Reference'!I$7,0)</f>
        <v>3183</v>
      </c>
      <c r="Q1108" s="25">
        <f>ROUND(('NEW Reference'!J$6*List!$H1108)+'NEW Reference'!J$7,0)</f>
        <v>3686</v>
      </c>
      <c r="R1108" s="25">
        <f>ROUND(('NEW Reference'!K$6*List!$H1108)+'NEW Reference'!K$7,0)</f>
        <v>3802</v>
      </c>
      <c r="S1108" s="25">
        <f>ROUND(('NEW Reference'!L$6*List!$H1108)+'NEW Reference'!L$7,0)</f>
        <v>4103</v>
      </c>
      <c r="T1108" s="25">
        <f>ROUND(('NEW Reference'!M$6*List!$H1108)+'NEW Reference'!M$7,0)</f>
        <v>4900</v>
      </c>
      <c r="U1108" s="25">
        <f>ROUND(('NEW Reference'!N$6*List!$H1108)+'NEW Reference'!N$7,0)</f>
        <v>19771</v>
      </c>
      <c r="V1108" s="26">
        <f>ROUND(('NEW Reference'!O$6*List!$H1108)+'NEW Reference'!O$7,0)</f>
        <v>735</v>
      </c>
      <c r="W1108" s="26">
        <f>ROUND(('NEW Reference'!P$6*List!$H1108)+'NEW Reference'!P$7,0)</f>
        <v>1036</v>
      </c>
      <c r="X1108" s="26">
        <f>ROUND(('NEW Reference'!Q$6*List!$H1108)+'NEW Reference'!Q$7,0)</f>
        <v>518</v>
      </c>
      <c r="Z1108" s="3" t="str">
        <f t="shared" si="57"/>
        <v>MERCER, Kentucky</v>
      </c>
      <c r="AA1108" s="79" t="s">
        <v>1102</v>
      </c>
      <c r="AB1108" s="28" t="s">
        <v>91</v>
      </c>
      <c r="AC1108" s="30" t="s">
        <v>1274</v>
      </c>
      <c r="AD1108" s="31"/>
      <c r="AE1108" s="20">
        <f t="shared" si="56"/>
        <v>0.81320000000000003</v>
      </c>
    </row>
    <row r="1109" spans="1:31">
      <c r="A1109" s="83">
        <v>18831</v>
      </c>
      <c r="B1109" s="83">
        <v>21169</v>
      </c>
      <c r="C1109" s="85">
        <v>99918</v>
      </c>
      <c r="D1109" s="78" t="s">
        <v>128</v>
      </c>
      <c r="E1109" s="79" t="s">
        <v>1314</v>
      </c>
      <c r="F1109" s="34" t="s">
        <v>1274</v>
      </c>
      <c r="G1109" s="24" t="s">
        <v>97</v>
      </c>
      <c r="H1109" s="80">
        <f t="shared" si="55"/>
        <v>0.81320000000000003</v>
      </c>
      <c r="I1109" s="25">
        <f>ROUND(('NEW Reference'!B$6*List!$H1109)+'NEW Reference'!B$7,0)</f>
        <v>1132</v>
      </c>
      <c r="J1109" s="25">
        <f>ROUND(('NEW Reference'!C$6*List!$H1109)+'NEW Reference'!C$7,0)</f>
        <v>1689</v>
      </c>
      <c r="K1109" s="25">
        <f>ROUND(('NEW Reference'!D$6*List!$H1109)+'NEW Reference'!D$7,0)</f>
        <v>2023</v>
      </c>
      <c r="L1109" s="25">
        <f>ROUND(('NEW Reference'!E$6*List!$H1109)+'NEW Reference'!E$7,0)</f>
        <v>2501</v>
      </c>
      <c r="M1109" s="25">
        <f>ROUND(('NEW Reference'!F$6*List!$H1109)+'NEW Reference'!F$7,0)</f>
        <v>2606</v>
      </c>
      <c r="N1109" s="25">
        <f>ROUND(('NEW Reference'!G$6*List!$H1109)+'NEW Reference'!G$7,0)</f>
        <v>2950</v>
      </c>
      <c r="O1109" s="25">
        <f>ROUND(('NEW Reference'!H$6*List!$H1109)+'NEW Reference'!H$7,0)</f>
        <v>3063</v>
      </c>
      <c r="P1109" s="25">
        <f>ROUND(('NEW Reference'!I$6*List!$H1109)+'NEW Reference'!I$7,0)</f>
        <v>3183</v>
      </c>
      <c r="Q1109" s="25">
        <f>ROUND(('NEW Reference'!J$6*List!$H1109)+'NEW Reference'!J$7,0)</f>
        <v>3686</v>
      </c>
      <c r="R1109" s="25">
        <f>ROUND(('NEW Reference'!K$6*List!$H1109)+'NEW Reference'!K$7,0)</f>
        <v>3802</v>
      </c>
      <c r="S1109" s="25">
        <f>ROUND(('NEW Reference'!L$6*List!$H1109)+'NEW Reference'!L$7,0)</f>
        <v>4103</v>
      </c>
      <c r="T1109" s="25">
        <f>ROUND(('NEW Reference'!M$6*List!$H1109)+'NEW Reference'!M$7,0)</f>
        <v>4900</v>
      </c>
      <c r="U1109" s="25">
        <f>ROUND(('NEW Reference'!N$6*List!$H1109)+'NEW Reference'!N$7,0)</f>
        <v>19771</v>
      </c>
      <c r="V1109" s="26">
        <f>ROUND(('NEW Reference'!O$6*List!$H1109)+'NEW Reference'!O$7,0)</f>
        <v>735</v>
      </c>
      <c r="W1109" s="26">
        <f>ROUND(('NEW Reference'!P$6*List!$H1109)+'NEW Reference'!P$7,0)</f>
        <v>1036</v>
      </c>
      <c r="X1109" s="26">
        <f>ROUND(('NEW Reference'!Q$6*List!$H1109)+'NEW Reference'!Q$7,0)</f>
        <v>518</v>
      </c>
      <c r="Z1109" s="3" t="str">
        <f t="shared" si="57"/>
        <v>METCALFE, Kentucky</v>
      </c>
      <c r="AA1109" s="79" t="s">
        <v>1314</v>
      </c>
      <c r="AB1109" s="28" t="s">
        <v>91</v>
      </c>
      <c r="AC1109" s="30" t="s">
        <v>1274</v>
      </c>
      <c r="AD1109" s="31"/>
      <c r="AE1109" s="20">
        <f t="shared" si="56"/>
        <v>0.81320000000000003</v>
      </c>
    </row>
    <row r="1110" spans="1:31">
      <c r="A1110" s="83">
        <v>18850</v>
      </c>
      <c r="B1110" s="83">
        <v>21171</v>
      </c>
      <c r="C1110" s="85">
        <v>99918</v>
      </c>
      <c r="D1110" s="78" t="s">
        <v>128</v>
      </c>
      <c r="E1110" s="79" t="s">
        <v>200</v>
      </c>
      <c r="F1110" s="34" t="s">
        <v>1274</v>
      </c>
      <c r="G1110" s="24" t="s">
        <v>97</v>
      </c>
      <c r="H1110" s="80">
        <f t="shared" si="55"/>
        <v>0.81320000000000003</v>
      </c>
      <c r="I1110" s="25">
        <f>ROUND(('NEW Reference'!B$6*List!$H1110)+'NEW Reference'!B$7,0)</f>
        <v>1132</v>
      </c>
      <c r="J1110" s="25">
        <f>ROUND(('NEW Reference'!C$6*List!$H1110)+'NEW Reference'!C$7,0)</f>
        <v>1689</v>
      </c>
      <c r="K1110" s="25">
        <f>ROUND(('NEW Reference'!D$6*List!$H1110)+'NEW Reference'!D$7,0)</f>
        <v>2023</v>
      </c>
      <c r="L1110" s="25">
        <f>ROUND(('NEW Reference'!E$6*List!$H1110)+'NEW Reference'!E$7,0)</f>
        <v>2501</v>
      </c>
      <c r="M1110" s="25">
        <f>ROUND(('NEW Reference'!F$6*List!$H1110)+'NEW Reference'!F$7,0)</f>
        <v>2606</v>
      </c>
      <c r="N1110" s="25">
        <f>ROUND(('NEW Reference'!G$6*List!$H1110)+'NEW Reference'!G$7,0)</f>
        <v>2950</v>
      </c>
      <c r="O1110" s="25">
        <f>ROUND(('NEW Reference'!H$6*List!$H1110)+'NEW Reference'!H$7,0)</f>
        <v>3063</v>
      </c>
      <c r="P1110" s="25">
        <f>ROUND(('NEW Reference'!I$6*List!$H1110)+'NEW Reference'!I$7,0)</f>
        <v>3183</v>
      </c>
      <c r="Q1110" s="25">
        <f>ROUND(('NEW Reference'!J$6*List!$H1110)+'NEW Reference'!J$7,0)</f>
        <v>3686</v>
      </c>
      <c r="R1110" s="25">
        <f>ROUND(('NEW Reference'!K$6*List!$H1110)+'NEW Reference'!K$7,0)</f>
        <v>3802</v>
      </c>
      <c r="S1110" s="25">
        <f>ROUND(('NEW Reference'!L$6*List!$H1110)+'NEW Reference'!L$7,0)</f>
        <v>4103</v>
      </c>
      <c r="T1110" s="25">
        <f>ROUND(('NEW Reference'!M$6*List!$H1110)+'NEW Reference'!M$7,0)</f>
        <v>4900</v>
      </c>
      <c r="U1110" s="25">
        <f>ROUND(('NEW Reference'!N$6*List!$H1110)+'NEW Reference'!N$7,0)</f>
        <v>19771</v>
      </c>
      <c r="V1110" s="26">
        <f>ROUND(('NEW Reference'!O$6*List!$H1110)+'NEW Reference'!O$7,0)</f>
        <v>735</v>
      </c>
      <c r="W1110" s="26">
        <f>ROUND(('NEW Reference'!P$6*List!$H1110)+'NEW Reference'!P$7,0)</f>
        <v>1036</v>
      </c>
      <c r="X1110" s="26">
        <f>ROUND(('NEW Reference'!Q$6*List!$H1110)+'NEW Reference'!Q$7,0)</f>
        <v>518</v>
      </c>
      <c r="Z1110" s="3" t="str">
        <f t="shared" si="57"/>
        <v>MONROE, Kentucky</v>
      </c>
      <c r="AA1110" s="79" t="s">
        <v>200</v>
      </c>
      <c r="AB1110" s="28" t="s">
        <v>91</v>
      </c>
      <c r="AC1110" s="30" t="s">
        <v>1274</v>
      </c>
      <c r="AD1110" s="31"/>
      <c r="AE1110" s="20">
        <f t="shared" si="56"/>
        <v>0.81320000000000003</v>
      </c>
    </row>
    <row r="1111" spans="1:31">
      <c r="A1111" s="83">
        <v>18860</v>
      </c>
      <c r="B1111" s="83">
        <v>21173</v>
      </c>
      <c r="C1111" s="85">
        <v>99918</v>
      </c>
      <c r="D1111" s="78" t="s">
        <v>128</v>
      </c>
      <c r="E1111" s="79" t="s">
        <v>202</v>
      </c>
      <c r="F1111" s="34" t="s">
        <v>1274</v>
      </c>
      <c r="G1111" s="24" t="s">
        <v>97</v>
      </c>
      <c r="H1111" s="80">
        <f t="shared" si="55"/>
        <v>0.81320000000000003</v>
      </c>
      <c r="I1111" s="25">
        <f>ROUND(('NEW Reference'!B$6*List!$H1111)+'NEW Reference'!B$7,0)</f>
        <v>1132</v>
      </c>
      <c r="J1111" s="25">
        <f>ROUND(('NEW Reference'!C$6*List!$H1111)+'NEW Reference'!C$7,0)</f>
        <v>1689</v>
      </c>
      <c r="K1111" s="25">
        <f>ROUND(('NEW Reference'!D$6*List!$H1111)+'NEW Reference'!D$7,0)</f>
        <v>2023</v>
      </c>
      <c r="L1111" s="25">
        <f>ROUND(('NEW Reference'!E$6*List!$H1111)+'NEW Reference'!E$7,0)</f>
        <v>2501</v>
      </c>
      <c r="M1111" s="25">
        <f>ROUND(('NEW Reference'!F$6*List!$H1111)+'NEW Reference'!F$7,0)</f>
        <v>2606</v>
      </c>
      <c r="N1111" s="25">
        <f>ROUND(('NEW Reference'!G$6*List!$H1111)+'NEW Reference'!G$7,0)</f>
        <v>2950</v>
      </c>
      <c r="O1111" s="25">
        <f>ROUND(('NEW Reference'!H$6*List!$H1111)+'NEW Reference'!H$7,0)</f>
        <v>3063</v>
      </c>
      <c r="P1111" s="25">
        <f>ROUND(('NEW Reference'!I$6*List!$H1111)+'NEW Reference'!I$7,0)</f>
        <v>3183</v>
      </c>
      <c r="Q1111" s="25">
        <f>ROUND(('NEW Reference'!J$6*List!$H1111)+'NEW Reference'!J$7,0)</f>
        <v>3686</v>
      </c>
      <c r="R1111" s="25">
        <f>ROUND(('NEW Reference'!K$6*List!$H1111)+'NEW Reference'!K$7,0)</f>
        <v>3802</v>
      </c>
      <c r="S1111" s="25">
        <f>ROUND(('NEW Reference'!L$6*List!$H1111)+'NEW Reference'!L$7,0)</f>
        <v>4103</v>
      </c>
      <c r="T1111" s="25">
        <f>ROUND(('NEW Reference'!M$6*List!$H1111)+'NEW Reference'!M$7,0)</f>
        <v>4900</v>
      </c>
      <c r="U1111" s="25">
        <f>ROUND(('NEW Reference'!N$6*List!$H1111)+'NEW Reference'!N$7,0)</f>
        <v>19771</v>
      </c>
      <c r="V1111" s="26">
        <f>ROUND(('NEW Reference'!O$6*List!$H1111)+'NEW Reference'!O$7,0)</f>
        <v>735</v>
      </c>
      <c r="W1111" s="26">
        <f>ROUND(('NEW Reference'!P$6*List!$H1111)+'NEW Reference'!P$7,0)</f>
        <v>1036</v>
      </c>
      <c r="X1111" s="26">
        <f>ROUND(('NEW Reference'!Q$6*List!$H1111)+'NEW Reference'!Q$7,0)</f>
        <v>518</v>
      </c>
      <c r="Z1111" s="3" t="str">
        <f t="shared" si="57"/>
        <v>MONTGOMERY, Kentucky</v>
      </c>
      <c r="AA1111" s="79" t="s">
        <v>202</v>
      </c>
      <c r="AB1111" s="28" t="s">
        <v>91</v>
      </c>
      <c r="AC1111" s="23" t="s">
        <v>1274</v>
      </c>
      <c r="AD1111" s="29"/>
      <c r="AE1111" s="20">
        <f t="shared" si="56"/>
        <v>0.81320000000000003</v>
      </c>
    </row>
    <row r="1112" spans="1:31">
      <c r="A1112" s="83">
        <v>18861</v>
      </c>
      <c r="B1112" s="83">
        <v>21175</v>
      </c>
      <c r="C1112" s="85">
        <v>99918</v>
      </c>
      <c r="D1112" s="78" t="s">
        <v>128</v>
      </c>
      <c r="E1112" s="79" t="s">
        <v>204</v>
      </c>
      <c r="F1112" s="34" t="s">
        <v>1274</v>
      </c>
      <c r="G1112" s="24" t="s">
        <v>97</v>
      </c>
      <c r="H1112" s="80">
        <f t="shared" si="55"/>
        <v>0.81320000000000003</v>
      </c>
      <c r="I1112" s="25">
        <f>ROUND(('NEW Reference'!B$6*List!$H1112)+'NEW Reference'!B$7,0)</f>
        <v>1132</v>
      </c>
      <c r="J1112" s="25">
        <f>ROUND(('NEW Reference'!C$6*List!$H1112)+'NEW Reference'!C$7,0)</f>
        <v>1689</v>
      </c>
      <c r="K1112" s="25">
        <f>ROUND(('NEW Reference'!D$6*List!$H1112)+'NEW Reference'!D$7,0)</f>
        <v>2023</v>
      </c>
      <c r="L1112" s="25">
        <f>ROUND(('NEW Reference'!E$6*List!$H1112)+'NEW Reference'!E$7,0)</f>
        <v>2501</v>
      </c>
      <c r="M1112" s="25">
        <f>ROUND(('NEW Reference'!F$6*List!$H1112)+'NEW Reference'!F$7,0)</f>
        <v>2606</v>
      </c>
      <c r="N1112" s="25">
        <f>ROUND(('NEW Reference'!G$6*List!$H1112)+'NEW Reference'!G$7,0)</f>
        <v>2950</v>
      </c>
      <c r="O1112" s="25">
        <f>ROUND(('NEW Reference'!H$6*List!$H1112)+'NEW Reference'!H$7,0)</f>
        <v>3063</v>
      </c>
      <c r="P1112" s="25">
        <f>ROUND(('NEW Reference'!I$6*List!$H1112)+'NEW Reference'!I$7,0)</f>
        <v>3183</v>
      </c>
      <c r="Q1112" s="25">
        <f>ROUND(('NEW Reference'!J$6*List!$H1112)+'NEW Reference'!J$7,0)</f>
        <v>3686</v>
      </c>
      <c r="R1112" s="25">
        <f>ROUND(('NEW Reference'!K$6*List!$H1112)+'NEW Reference'!K$7,0)</f>
        <v>3802</v>
      </c>
      <c r="S1112" s="25">
        <f>ROUND(('NEW Reference'!L$6*List!$H1112)+'NEW Reference'!L$7,0)</f>
        <v>4103</v>
      </c>
      <c r="T1112" s="25">
        <f>ROUND(('NEW Reference'!M$6*List!$H1112)+'NEW Reference'!M$7,0)</f>
        <v>4900</v>
      </c>
      <c r="U1112" s="25">
        <f>ROUND(('NEW Reference'!N$6*List!$H1112)+'NEW Reference'!N$7,0)</f>
        <v>19771</v>
      </c>
      <c r="V1112" s="26">
        <f>ROUND(('NEW Reference'!O$6*List!$H1112)+'NEW Reference'!O$7,0)</f>
        <v>735</v>
      </c>
      <c r="W1112" s="26">
        <f>ROUND(('NEW Reference'!P$6*List!$H1112)+'NEW Reference'!P$7,0)</f>
        <v>1036</v>
      </c>
      <c r="X1112" s="26">
        <f>ROUND(('NEW Reference'!Q$6*List!$H1112)+'NEW Reference'!Q$7,0)</f>
        <v>518</v>
      </c>
      <c r="Z1112" s="3" t="str">
        <f t="shared" si="57"/>
        <v>MORGAN, Kentucky</v>
      </c>
      <c r="AA1112" s="79" t="s">
        <v>204</v>
      </c>
      <c r="AB1112" s="28" t="s">
        <v>91</v>
      </c>
      <c r="AC1112" s="23" t="s">
        <v>1274</v>
      </c>
      <c r="AD1112" s="29"/>
      <c r="AE1112" s="20">
        <f t="shared" si="56"/>
        <v>0.81320000000000003</v>
      </c>
    </row>
    <row r="1113" spans="1:31">
      <c r="A1113" s="83">
        <v>18880</v>
      </c>
      <c r="B1113" s="83">
        <v>21177</v>
      </c>
      <c r="C1113" s="85">
        <v>99918</v>
      </c>
      <c r="D1113" s="78" t="s">
        <v>128</v>
      </c>
      <c r="E1113" s="79" t="s">
        <v>1315</v>
      </c>
      <c r="F1113" s="34" t="s">
        <v>1274</v>
      </c>
      <c r="G1113" s="24" t="s">
        <v>97</v>
      </c>
      <c r="H1113" s="80">
        <f t="shared" si="55"/>
        <v>0.81320000000000003</v>
      </c>
      <c r="I1113" s="25">
        <f>ROUND(('NEW Reference'!B$6*List!$H1113)+'NEW Reference'!B$7,0)</f>
        <v>1132</v>
      </c>
      <c r="J1113" s="25">
        <f>ROUND(('NEW Reference'!C$6*List!$H1113)+'NEW Reference'!C$7,0)</f>
        <v>1689</v>
      </c>
      <c r="K1113" s="25">
        <f>ROUND(('NEW Reference'!D$6*List!$H1113)+'NEW Reference'!D$7,0)</f>
        <v>2023</v>
      </c>
      <c r="L1113" s="25">
        <f>ROUND(('NEW Reference'!E$6*List!$H1113)+'NEW Reference'!E$7,0)</f>
        <v>2501</v>
      </c>
      <c r="M1113" s="25">
        <f>ROUND(('NEW Reference'!F$6*List!$H1113)+'NEW Reference'!F$7,0)</f>
        <v>2606</v>
      </c>
      <c r="N1113" s="25">
        <f>ROUND(('NEW Reference'!G$6*List!$H1113)+'NEW Reference'!G$7,0)</f>
        <v>2950</v>
      </c>
      <c r="O1113" s="25">
        <f>ROUND(('NEW Reference'!H$6*List!$H1113)+'NEW Reference'!H$7,0)</f>
        <v>3063</v>
      </c>
      <c r="P1113" s="25">
        <f>ROUND(('NEW Reference'!I$6*List!$H1113)+'NEW Reference'!I$7,0)</f>
        <v>3183</v>
      </c>
      <c r="Q1113" s="25">
        <f>ROUND(('NEW Reference'!J$6*List!$H1113)+'NEW Reference'!J$7,0)</f>
        <v>3686</v>
      </c>
      <c r="R1113" s="25">
        <f>ROUND(('NEW Reference'!K$6*List!$H1113)+'NEW Reference'!K$7,0)</f>
        <v>3802</v>
      </c>
      <c r="S1113" s="25">
        <f>ROUND(('NEW Reference'!L$6*List!$H1113)+'NEW Reference'!L$7,0)</f>
        <v>4103</v>
      </c>
      <c r="T1113" s="25">
        <f>ROUND(('NEW Reference'!M$6*List!$H1113)+'NEW Reference'!M$7,0)</f>
        <v>4900</v>
      </c>
      <c r="U1113" s="25">
        <f>ROUND(('NEW Reference'!N$6*List!$H1113)+'NEW Reference'!N$7,0)</f>
        <v>19771</v>
      </c>
      <c r="V1113" s="26">
        <f>ROUND(('NEW Reference'!O$6*List!$H1113)+'NEW Reference'!O$7,0)</f>
        <v>735</v>
      </c>
      <c r="W1113" s="26">
        <f>ROUND(('NEW Reference'!P$6*List!$H1113)+'NEW Reference'!P$7,0)</f>
        <v>1036</v>
      </c>
      <c r="X1113" s="26">
        <f>ROUND(('NEW Reference'!Q$6*List!$H1113)+'NEW Reference'!Q$7,0)</f>
        <v>518</v>
      </c>
      <c r="Z1113" s="3" t="str">
        <f t="shared" si="57"/>
        <v>MUHLENBERG, Kentucky</v>
      </c>
      <c r="AA1113" s="79" t="s">
        <v>1315</v>
      </c>
      <c r="AB1113" s="28" t="s">
        <v>91</v>
      </c>
      <c r="AC1113" s="30" t="s">
        <v>1274</v>
      </c>
      <c r="AD1113" s="31"/>
      <c r="AE1113" s="20">
        <f t="shared" si="56"/>
        <v>0.81320000000000003</v>
      </c>
    </row>
    <row r="1114" spans="1:31">
      <c r="A1114" s="83">
        <v>18890</v>
      </c>
      <c r="B1114" s="83">
        <v>21179</v>
      </c>
      <c r="C1114" s="85">
        <v>31140</v>
      </c>
      <c r="D1114" s="78" t="s">
        <v>657</v>
      </c>
      <c r="E1114" s="79" t="s">
        <v>1316</v>
      </c>
      <c r="F1114" s="34" t="s">
        <v>1274</v>
      </c>
      <c r="G1114" s="24" t="s">
        <v>97</v>
      </c>
      <c r="H1114" s="80">
        <f t="shared" si="55"/>
        <v>0.9</v>
      </c>
      <c r="I1114" s="25">
        <f>ROUND(('NEW Reference'!B$6*List!$H1114)+'NEW Reference'!B$7,0)</f>
        <v>1218</v>
      </c>
      <c r="J1114" s="25">
        <f>ROUND(('NEW Reference'!C$6*List!$H1114)+'NEW Reference'!C$7,0)</f>
        <v>1816</v>
      </c>
      <c r="K1114" s="25">
        <f>ROUND(('NEW Reference'!D$6*List!$H1114)+'NEW Reference'!D$7,0)</f>
        <v>2176</v>
      </c>
      <c r="L1114" s="25">
        <f>ROUND(('NEW Reference'!E$6*List!$H1114)+'NEW Reference'!E$7,0)</f>
        <v>2690</v>
      </c>
      <c r="M1114" s="25">
        <f>ROUND(('NEW Reference'!F$6*List!$H1114)+'NEW Reference'!F$7,0)</f>
        <v>2803</v>
      </c>
      <c r="N1114" s="25">
        <f>ROUND(('NEW Reference'!G$6*List!$H1114)+'NEW Reference'!G$7,0)</f>
        <v>3173</v>
      </c>
      <c r="O1114" s="25">
        <f>ROUND(('NEW Reference'!H$6*List!$H1114)+'NEW Reference'!H$7,0)</f>
        <v>3294</v>
      </c>
      <c r="P1114" s="25">
        <f>ROUND(('NEW Reference'!I$6*List!$H1114)+'NEW Reference'!I$7,0)</f>
        <v>3424</v>
      </c>
      <c r="Q1114" s="25">
        <f>ROUND(('NEW Reference'!J$6*List!$H1114)+'NEW Reference'!J$7,0)</f>
        <v>3965</v>
      </c>
      <c r="R1114" s="25">
        <f>ROUND(('NEW Reference'!K$6*List!$H1114)+'NEW Reference'!K$7,0)</f>
        <v>4090</v>
      </c>
      <c r="S1114" s="25">
        <f>ROUND(('NEW Reference'!L$6*List!$H1114)+'NEW Reference'!L$7,0)</f>
        <v>4413</v>
      </c>
      <c r="T1114" s="25">
        <f>ROUND(('NEW Reference'!M$6*List!$H1114)+'NEW Reference'!M$7,0)</f>
        <v>5270</v>
      </c>
      <c r="U1114" s="25">
        <f>ROUND(('NEW Reference'!N$6*List!$H1114)+'NEW Reference'!N$7,0)</f>
        <v>21266</v>
      </c>
      <c r="V1114" s="26">
        <f>ROUND(('NEW Reference'!O$6*List!$H1114)+'NEW Reference'!O$7,0)</f>
        <v>791</v>
      </c>
      <c r="W1114" s="26">
        <f>ROUND(('NEW Reference'!P$6*List!$H1114)+'NEW Reference'!P$7,0)</f>
        <v>1114</v>
      </c>
      <c r="X1114" s="26">
        <f>ROUND(('NEW Reference'!Q$6*List!$H1114)+'NEW Reference'!Q$7,0)</f>
        <v>557</v>
      </c>
      <c r="Z1114" s="3" t="str">
        <f t="shared" si="57"/>
        <v>NELSON, Kentucky</v>
      </c>
      <c r="AA1114" s="79" t="s">
        <v>1316</v>
      </c>
      <c r="AB1114" s="28" t="s">
        <v>91</v>
      </c>
      <c r="AC1114" s="30" t="s">
        <v>1274</v>
      </c>
      <c r="AD1114" s="31"/>
      <c r="AE1114" s="20">
        <f t="shared" si="56"/>
        <v>0.9</v>
      </c>
    </row>
    <row r="1115" spans="1:31">
      <c r="A1115" s="83">
        <v>18900</v>
      </c>
      <c r="B1115" s="83">
        <v>21181</v>
      </c>
      <c r="C1115" s="85">
        <v>99918</v>
      </c>
      <c r="D1115" s="78" t="s">
        <v>128</v>
      </c>
      <c r="E1115" s="79" t="s">
        <v>1317</v>
      </c>
      <c r="F1115" s="34" t="s">
        <v>1274</v>
      </c>
      <c r="G1115" s="24" t="s">
        <v>97</v>
      </c>
      <c r="H1115" s="80">
        <f t="shared" si="55"/>
        <v>0.81320000000000003</v>
      </c>
      <c r="I1115" s="25">
        <f>ROUND(('NEW Reference'!B$6*List!$H1115)+'NEW Reference'!B$7,0)</f>
        <v>1132</v>
      </c>
      <c r="J1115" s="25">
        <f>ROUND(('NEW Reference'!C$6*List!$H1115)+'NEW Reference'!C$7,0)</f>
        <v>1689</v>
      </c>
      <c r="K1115" s="25">
        <f>ROUND(('NEW Reference'!D$6*List!$H1115)+'NEW Reference'!D$7,0)</f>
        <v>2023</v>
      </c>
      <c r="L1115" s="25">
        <f>ROUND(('NEW Reference'!E$6*List!$H1115)+'NEW Reference'!E$7,0)</f>
        <v>2501</v>
      </c>
      <c r="M1115" s="25">
        <f>ROUND(('NEW Reference'!F$6*List!$H1115)+'NEW Reference'!F$7,0)</f>
        <v>2606</v>
      </c>
      <c r="N1115" s="25">
        <f>ROUND(('NEW Reference'!G$6*List!$H1115)+'NEW Reference'!G$7,0)</f>
        <v>2950</v>
      </c>
      <c r="O1115" s="25">
        <f>ROUND(('NEW Reference'!H$6*List!$H1115)+'NEW Reference'!H$7,0)</f>
        <v>3063</v>
      </c>
      <c r="P1115" s="25">
        <f>ROUND(('NEW Reference'!I$6*List!$H1115)+'NEW Reference'!I$7,0)</f>
        <v>3183</v>
      </c>
      <c r="Q1115" s="25">
        <f>ROUND(('NEW Reference'!J$6*List!$H1115)+'NEW Reference'!J$7,0)</f>
        <v>3686</v>
      </c>
      <c r="R1115" s="25">
        <f>ROUND(('NEW Reference'!K$6*List!$H1115)+'NEW Reference'!K$7,0)</f>
        <v>3802</v>
      </c>
      <c r="S1115" s="25">
        <f>ROUND(('NEW Reference'!L$6*List!$H1115)+'NEW Reference'!L$7,0)</f>
        <v>4103</v>
      </c>
      <c r="T1115" s="25">
        <f>ROUND(('NEW Reference'!M$6*List!$H1115)+'NEW Reference'!M$7,0)</f>
        <v>4900</v>
      </c>
      <c r="U1115" s="25">
        <f>ROUND(('NEW Reference'!N$6*List!$H1115)+'NEW Reference'!N$7,0)</f>
        <v>19771</v>
      </c>
      <c r="V1115" s="26">
        <f>ROUND(('NEW Reference'!O$6*List!$H1115)+'NEW Reference'!O$7,0)</f>
        <v>735</v>
      </c>
      <c r="W1115" s="26">
        <f>ROUND(('NEW Reference'!P$6*List!$H1115)+'NEW Reference'!P$7,0)</f>
        <v>1036</v>
      </c>
      <c r="X1115" s="26">
        <f>ROUND(('NEW Reference'!Q$6*List!$H1115)+'NEW Reference'!Q$7,0)</f>
        <v>518</v>
      </c>
      <c r="Z1115" s="3" t="str">
        <f t="shared" si="57"/>
        <v>NICHOLAS, Kentucky</v>
      </c>
      <c r="AA1115" s="79" t="s">
        <v>1317</v>
      </c>
      <c r="AB1115" s="28" t="s">
        <v>91</v>
      </c>
      <c r="AC1115" s="30" t="s">
        <v>1274</v>
      </c>
      <c r="AD1115" s="31"/>
      <c r="AE1115" s="20">
        <f t="shared" si="56"/>
        <v>0.81320000000000003</v>
      </c>
    </row>
    <row r="1116" spans="1:31">
      <c r="A1116" s="83">
        <v>18910</v>
      </c>
      <c r="B1116" s="83">
        <v>21183</v>
      </c>
      <c r="C1116" s="85">
        <v>99918</v>
      </c>
      <c r="D1116" s="78" t="s">
        <v>128</v>
      </c>
      <c r="E1116" s="79" t="s">
        <v>165</v>
      </c>
      <c r="F1116" s="34" t="s">
        <v>1274</v>
      </c>
      <c r="G1116" s="24" t="s">
        <v>97</v>
      </c>
      <c r="H1116" s="80">
        <f t="shared" si="55"/>
        <v>0.81320000000000003</v>
      </c>
      <c r="I1116" s="25">
        <f>ROUND(('NEW Reference'!B$6*List!$H1116)+'NEW Reference'!B$7,0)</f>
        <v>1132</v>
      </c>
      <c r="J1116" s="25">
        <f>ROUND(('NEW Reference'!C$6*List!$H1116)+'NEW Reference'!C$7,0)</f>
        <v>1689</v>
      </c>
      <c r="K1116" s="25">
        <f>ROUND(('NEW Reference'!D$6*List!$H1116)+'NEW Reference'!D$7,0)</f>
        <v>2023</v>
      </c>
      <c r="L1116" s="25">
        <f>ROUND(('NEW Reference'!E$6*List!$H1116)+'NEW Reference'!E$7,0)</f>
        <v>2501</v>
      </c>
      <c r="M1116" s="25">
        <f>ROUND(('NEW Reference'!F$6*List!$H1116)+'NEW Reference'!F$7,0)</f>
        <v>2606</v>
      </c>
      <c r="N1116" s="25">
        <f>ROUND(('NEW Reference'!G$6*List!$H1116)+'NEW Reference'!G$7,0)</f>
        <v>2950</v>
      </c>
      <c r="O1116" s="25">
        <f>ROUND(('NEW Reference'!H$6*List!$H1116)+'NEW Reference'!H$7,0)</f>
        <v>3063</v>
      </c>
      <c r="P1116" s="25">
        <f>ROUND(('NEW Reference'!I$6*List!$H1116)+'NEW Reference'!I$7,0)</f>
        <v>3183</v>
      </c>
      <c r="Q1116" s="25">
        <f>ROUND(('NEW Reference'!J$6*List!$H1116)+'NEW Reference'!J$7,0)</f>
        <v>3686</v>
      </c>
      <c r="R1116" s="25">
        <f>ROUND(('NEW Reference'!K$6*List!$H1116)+'NEW Reference'!K$7,0)</f>
        <v>3802</v>
      </c>
      <c r="S1116" s="25">
        <f>ROUND(('NEW Reference'!L$6*List!$H1116)+'NEW Reference'!L$7,0)</f>
        <v>4103</v>
      </c>
      <c r="T1116" s="25">
        <f>ROUND(('NEW Reference'!M$6*List!$H1116)+'NEW Reference'!M$7,0)</f>
        <v>4900</v>
      </c>
      <c r="U1116" s="25">
        <f>ROUND(('NEW Reference'!N$6*List!$H1116)+'NEW Reference'!N$7,0)</f>
        <v>19771</v>
      </c>
      <c r="V1116" s="26">
        <f>ROUND(('NEW Reference'!O$6*List!$H1116)+'NEW Reference'!O$7,0)</f>
        <v>735</v>
      </c>
      <c r="W1116" s="26">
        <f>ROUND(('NEW Reference'!P$6*List!$H1116)+'NEW Reference'!P$7,0)</f>
        <v>1036</v>
      </c>
      <c r="X1116" s="26">
        <f>ROUND(('NEW Reference'!Q$6*List!$H1116)+'NEW Reference'!Q$7,0)</f>
        <v>518</v>
      </c>
      <c r="Z1116" s="3" t="str">
        <f t="shared" si="57"/>
        <v>OHIO, Kentucky</v>
      </c>
      <c r="AA1116" s="79" t="s">
        <v>165</v>
      </c>
      <c r="AB1116" s="28" t="s">
        <v>91</v>
      </c>
      <c r="AC1116" s="30" t="s">
        <v>1274</v>
      </c>
      <c r="AD1116" s="31"/>
      <c r="AE1116" s="20">
        <f t="shared" si="56"/>
        <v>0.81320000000000003</v>
      </c>
    </row>
    <row r="1117" spans="1:31">
      <c r="A1117" s="83">
        <v>18920</v>
      </c>
      <c r="B1117" s="83">
        <v>21185</v>
      </c>
      <c r="C1117" s="85">
        <v>31140</v>
      </c>
      <c r="D1117" s="78" t="s">
        <v>657</v>
      </c>
      <c r="E1117" s="79" t="s">
        <v>1318</v>
      </c>
      <c r="F1117" s="33" t="s">
        <v>1274</v>
      </c>
      <c r="G1117" s="24" t="s">
        <v>90</v>
      </c>
      <c r="H1117" s="80">
        <f t="shared" si="55"/>
        <v>0.9</v>
      </c>
      <c r="I1117" s="25">
        <f>ROUND(('NEW Reference'!B$6*List!$H1117)+'NEW Reference'!B$7,0)</f>
        <v>1218</v>
      </c>
      <c r="J1117" s="25">
        <f>ROUND(('NEW Reference'!C$6*List!$H1117)+'NEW Reference'!C$7,0)</f>
        <v>1816</v>
      </c>
      <c r="K1117" s="25">
        <f>ROUND(('NEW Reference'!D$6*List!$H1117)+'NEW Reference'!D$7,0)</f>
        <v>2176</v>
      </c>
      <c r="L1117" s="25">
        <f>ROUND(('NEW Reference'!E$6*List!$H1117)+'NEW Reference'!E$7,0)</f>
        <v>2690</v>
      </c>
      <c r="M1117" s="25">
        <f>ROUND(('NEW Reference'!F$6*List!$H1117)+'NEW Reference'!F$7,0)</f>
        <v>2803</v>
      </c>
      <c r="N1117" s="25">
        <f>ROUND(('NEW Reference'!G$6*List!$H1117)+'NEW Reference'!G$7,0)</f>
        <v>3173</v>
      </c>
      <c r="O1117" s="25">
        <f>ROUND(('NEW Reference'!H$6*List!$H1117)+'NEW Reference'!H$7,0)</f>
        <v>3294</v>
      </c>
      <c r="P1117" s="25">
        <f>ROUND(('NEW Reference'!I$6*List!$H1117)+'NEW Reference'!I$7,0)</f>
        <v>3424</v>
      </c>
      <c r="Q1117" s="25">
        <f>ROUND(('NEW Reference'!J$6*List!$H1117)+'NEW Reference'!J$7,0)</f>
        <v>3965</v>
      </c>
      <c r="R1117" s="25">
        <f>ROUND(('NEW Reference'!K$6*List!$H1117)+'NEW Reference'!K$7,0)</f>
        <v>4090</v>
      </c>
      <c r="S1117" s="25">
        <f>ROUND(('NEW Reference'!L$6*List!$H1117)+'NEW Reference'!L$7,0)</f>
        <v>4413</v>
      </c>
      <c r="T1117" s="25">
        <f>ROUND(('NEW Reference'!M$6*List!$H1117)+'NEW Reference'!M$7,0)</f>
        <v>5270</v>
      </c>
      <c r="U1117" s="25">
        <f>ROUND(('NEW Reference'!N$6*List!$H1117)+'NEW Reference'!N$7,0)</f>
        <v>21266</v>
      </c>
      <c r="V1117" s="26">
        <f>ROUND(('NEW Reference'!O$6*List!$H1117)+'NEW Reference'!O$7,0)</f>
        <v>791</v>
      </c>
      <c r="W1117" s="26">
        <f>ROUND(('NEW Reference'!P$6*List!$H1117)+'NEW Reference'!P$7,0)</f>
        <v>1114</v>
      </c>
      <c r="X1117" s="26">
        <f>ROUND(('NEW Reference'!Q$6*List!$H1117)+'NEW Reference'!Q$7,0)</f>
        <v>557</v>
      </c>
      <c r="Z1117" s="3" t="str">
        <f t="shared" si="57"/>
        <v>OLDHAM, Kentucky</v>
      </c>
      <c r="AA1117" s="79" t="s">
        <v>1318</v>
      </c>
      <c r="AB1117" s="28" t="s">
        <v>91</v>
      </c>
      <c r="AC1117" s="30" t="s">
        <v>1274</v>
      </c>
      <c r="AD1117" s="31"/>
      <c r="AE1117" s="20">
        <f t="shared" si="56"/>
        <v>0.9</v>
      </c>
    </row>
    <row r="1118" spans="1:31">
      <c r="A1118" s="83">
        <v>18930</v>
      </c>
      <c r="B1118" s="83">
        <v>21187</v>
      </c>
      <c r="C1118" s="85">
        <v>99918</v>
      </c>
      <c r="D1118" s="78" t="s">
        <v>128</v>
      </c>
      <c r="E1118" s="79" t="s">
        <v>1141</v>
      </c>
      <c r="F1118" s="34" t="s">
        <v>1274</v>
      </c>
      <c r="G1118" s="24" t="s">
        <v>97</v>
      </c>
      <c r="H1118" s="80">
        <f t="shared" si="55"/>
        <v>0.81320000000000003</v>
      </c>
      <c r="I1118" s="25">
        <f>ROUND(('NEW Reference'!B$6*List!$H1118)+'NEW Reference'!B$7,0)</f>
        <v>1132</v>
      </c>
      <c r="J1118" s="25">
        <f>ROUND(('NEW Reference'!C$6*List!$H1118)+'NEW Reference'!C$7,0)</f>
        <v>1689</v>
      </c>
      <c r="K1118" s="25">
        <f>ROUND(('NEW Reference'!D$6*List!$H1118)+'NEW Reference'!D$7,0)</f>
        <v>2023</v>
      </c>
      <c r="L1118" s="25">
        <f>ROUND(('NEW Reference'!E$6*List!$H1118)+'NEW Reference'!E$7,0)</f>
        <v>2501</v>
      </c>
      <c r="M1118" s="25">
        <f>ROUND(('NEW Reference'!F$6*List!$H1118)+'NEW Reference'!F$7,0)</f>
        <v>2606</v>
      </c>
      <c r="N1118" s="25">
        <f>ROUND(('NEW Reference'!G$6*List!$H1118)+'NEW Reference'!G$7,0)</f>
        <v>2950</v>
      </c>
      <c r="O1118" s="25">
        <f>ROUND(('NEW Reference'!H$6*List!$H1118)+'NEW Reference'!H$7,0)</f>
        <v>3063</v>
      </c>
      <c r="P1118" s="25">
        <f>ROUND(('NEW Reference'!I$6*List!$H1118)+'NEW Reference'!I$7,0)</f>
        <v>3183</v>
      </c>
      <c r="Q1118" s="25">
        <f>ROUND(('NEW Reference'!J$6*List!$H1118)+'NEW Reference'!J$7,0)</f>
        <v>3686</v>
      </c>
      <c r="R1118" s="25">
        <f>ROUND(('NEW Reference'!K$6*List!$H1118)+'NEW Reference'!K$7,0)</f>
        <v>3802</v>
      </c>
      <c r="S1118" s="25">
        <f>ROUND(('NEW Reference'!L$6*List!$H1118)+'NEW Reference'!L$7,0)</f>
        <v>4103</v>
      </c>
      <c r="T1118" s="25">
        <f>ROUND(('NEW Reference'!M$6*List!$H1118)+'NEW Reference'!M$7,0)</f>
        <v>4900</v>
      </c>
      <c r="U1118" s="25">
        <f>ROUND(('NEW Reference'!N$6*List!$H1118)+'NEW Reference'!N$7,0)</f>
        <v>19771</v>
      </c>
      <c r="V1118" s="26">
        <f>ROUND(('NEW Reference'!O$6*List!$H1118)+'NEW Reference'!O$7,0)</f>
        <v>735</v>
      </c>
      <c r="W1118" s="26">
        <f>ROUND(('NEW Reference'!P$6*List!$H1118)+'NEW Reference'!P$7,0)</f>
        <v>1036</v>
      </c>
      <c r="X1118" s="26">
        <f>ROUND(('NEW Reference'!Q$6*List!$H1118)+'NEW Reference'!Q$7,0)</f>
        <v>518</v>
      </c>
      <c r="Z1118" s="3" t="str">
        <f t="shared" si="57"/>
        <v>OWEN, Kentucky</v>
      </c>
      <c r="AA1118" s="79" t="s">
        <v>1141</v>
      </c>
      <c r="AB1118" s="28" t="s">
        <v>91</v>
      </c>
      <c r="AC1118" s="30" t="s">
        <v>1274</v>
      </c>
      <c r="AD1118" s="31"/>
      <c r="AE1118" s="20">
        <f t="shared" si="56"/>
        <v>0.81320000000000003</v>
      </c>
    </row>
    <row r="1119" spans="1:31">
      <c r="A1119" s="83">
        <v>18931</v>
      </c>
      <c r="B1119" s="83">
        <v>21189</v>
      </c>
      <c r="C1119" s="85">
        <v>99918</v>
      </c>
      <c r="D1119" s="78" t="s">
        <v>128</v>
      </c>
      <c r="E1119" s="79" t="s">
        <v>1319</v>
      </c>
      <c r="F1119" s="34" t="s">
        <v>1274</v>
      </c>
      <c r="G1119" s="24" t="s">
        <v>97</v>
      </c>
      <c r="H1119" s="80">
        <f t="shared" si="55"/>
        <v>0.81320000000000003</v>
      </c>
      <c r="I1119" s="25">
        <f>ROUND(('NEW Reference'!B$6*List!$H1119)+'NEW Reference'!B$7,0)</f>
        <v>1132</v>
      </c>
      <c r="J1119" s="25">
        <f>ROUND(('NEW Reference'!C$6*List!$H1119)+'NEW Reference'!C$7,0)</f>
        <v>1689</v>
      </c>
      <c r="K1119" s="25">
        <f>ROUND(('NEW Reference'!D$6*List!$H1119)+'NEW Reference'!D$7,0)</f>
        <v>2023</v>
      </c>
      <c r="L1119" s="25">
        <f>ROUND(('NEW Reference'!E$6*List!$H1119)+'NEW Reference'!E$7,0)</f>
        <v>2501</v>
      </c>
      <c r="M1119" s="25">
        <f>ROUND(('NEW Reference'!F$6*List!$H1119)+'NEW Reference'!F$7,0)</f>
        <v>2606</v>
      </c>
      <c r="N1119" s="25">
        <f>ROUND(('NEW Reference'!G$6*List!$H1119)+'NEW Reference'!G$7,0)</f>
        <v>2950</v>
      </c>
      <c r="O1119" s="25">
        <f>ROUND(('NEW Reference'!H$6*List!$H1119)+'NEW Reference'!H$7,0)</f>
        <v>3063</v>
      </c>
      <c r="P1119" s="25">
        <f>ROUND(('NEW Reference'!I$6*List!$H1119)+'NEW Reference'!I$7,0)</f>
        <v>3183</v>
      </c>
      <c r="Q1119" s="25">
        <f>ROUND(('NEW Reference'!J$6*List!$H1119)+'NEW Reference'!J$7,0)</f>
        <v>3686</v>
      </c>
      <c r="R1119" s="25">
        <f>ROUND(('NEW Reference'!K$6*List!$H1119)+'NEW Reference'!K$7,0)</f>
        <v>3802</v>
      </c>
      <c r="S1119" s="25">
        <f>ROUND(('NEW Reference'!L$6*List!$H1119)+'NEW Reference'!L$7,0)</f>
        <v>4103</v>
      </c>
      <c r="T1119" s="25">
        <f>ROUND(('NEW Reference'!M$6*List!$H1119)+'NEW Reference'!M$7,0)</f>
        <v>4900</v>
      </c>
      <c r="U1119" s="25">
        <f>ROUND(('NEW Reference'!N$6*List!$H1119)+'NEW Reference'!N$7,0)</f>
        <v>19771</v>
      </c>
      <c r="V1119" s="26">
        <f>ROUND(('NEW Reference'!O$6*List!$H1119)+'NEW Reference'!O$7,0)</f>
        <v>735</v>
      </c>
      <c r="W1119" s="26">
        <f>ROUND(('NEW Reference'!P$6*List!$H1119)+'NEW Reference'!P$7,0)</f>
        <v>1036</v>
      </c>
      <c r="X1119" s="26">
        <f>ROUND(('NEW Reference'!Q$6*List!$H1119)+'NEW Reference'!Q$7,0)</f>
        <v>518</v>
      </c>
      <c r="Z1119" s="3" t="str">
        <f t="shared" si="57"/>
        <v>OWSLEY, Kentucky</v>
      </c>
      <c r="AA1119" s="79" t="s">
        <v>1319</v>
      </c>
      <c r="AB1119" s="28" t="s">
        <v>91</v>
      </c>
      <c r="AC1119" s="30" t="s">
        <v>1274</v>
      </c>
      <c r="AD1119" s="31"/>
      <c r="AE1119" s="20">
        <f t="shared" si="56"/>
        <v>0.81320000000000003</v>
      </c>
    </row>
    <row r="1120" spans="1:31">
      <c r="A1120" s="83">
        <v>18932</v>
      </c>
      <c r="B1120" s="83">
        <v>21191</v>
      </c>
      <c r="C1120" s="85">
        <v>17140</v>
      </c>
      <c r="D1120" s="78" t="s">
        <v>358</v>
      </c>
      <c r="E1120" s="79" t="s">
        <v>1320</v>
      </c>
      <c r="F1120" s="33" t="s">
        <v>1274</v>
      </c>
      <c r="G1120" s="24" t="s">
        <v>90</v>
      </c>
      <c r="H1120" s="80">
        <f t="shared" si="55"/>
        <v>0.95599999999999996</v>
      </c>
      <c r="I1120" s="25">
        <f>ROUND(('NEW Reference'!B$6*List!$H1120)+'NEW Reference'!B$7,0)</f>
        <v>1273</v>
      </c>
      <c r="J1120" s="25">
        <f>ROUND(('NEW Reference'!C$6*List!$H1120)+'NEW Reference'!C$7,0)</f>
        <v>1898</v>
      </c>
      <c r="K1120" s="25">
        <f>ROUND(('NEW Reference'!D$6*List!$H1120)+'NEW Reference'!D$7,0)</f>
        <v>2275</v>
      </c>
      <c r="L1120" s="25">
        <f>ROUND(('NEW Reference'!E$6*List!$H1120)+'NEW Reference'!E$7,0)</f>
        <v>2812</v>
      </c>
      <c r="M1120" s="25">
        <f>ROUND(('NEW Reference'!F$6*List!$H1120)+'NEW Reference'!F$7,0)</f>
        <v>2930</v>
      </c>
      <c r="N1120" s="25">
        <f>ROUND(('NEW Reference'!G$6*List!$H1120)+'NEW Reference'!G$7,0)</f>
        <v>3317</v>
      </c>
      <c r="O1120" s="25">
        <f>ROUND(('NEW Reference'!H$6*List!$H1120)+'NEW Reference'!H$7,0)</f>
        <v>3444</v>
      </c>
      <c r="P1120" s="25">
        <f>ROUND(('NEW Reference'!I$6*List!$H1120)+'NEW Reference'!I$7,0)</f>
        <v>3579</v>
      </c>
      <c r="Q1120" s="25">
        <f>ROUND(('NEW Reference'!J$6*List!$H1120)+'NEW Reference'!J$7,0)</f>
        <v>4144</v>
      </c>
      <c r="R1120" s="25">
        <f>ROUND(('NEW Reference'!K$6*List!$H1120)+'NEW Reference'!K$7,0)</f>
        <v>4275</v>
      </c>
      <c r="S1120" s="25">
        <f>ROUND(('NEW Reference'!L$6*List!$H1120)+'NEW Reference'!L$7,0)</f>
        <v>4613</v>
      </c>
      <c r="T1120" s="25">
        <f>ROUND(('NEW Reference'!M$6*List!$H1120)+'NEW Reference'!M$7,0)</f>
        <v>5509</v>
      </c>
      <c r="U1120" s="25">
        <f>ROUND(('NEW Reference'!N$6*List!$H1120)+'NEW Reference'!N$7,0)</f>
        <v>22230</v>
      </c>
      <c r="V1120" s="26">
        <f>ROUND(('NEW Reference'!O$6*List!$H1120)+'NEW Reference'!O$7,0)</f>
        <v>826</v>
      </c>
      <c r="W1120" s="26">
        <f>ROUND(('NEW Reference'!P$6*List!$H1120)+'NEW Reference'!P$7,0)</f>
        <v>1165</v>
      </c>
      <c r="X1120" s="26">
        <f>ROUND(('NEW Reference'!Q$6*List!$H1120)+'NEW Reference'!Q$7,0)</f>
        <v>582</v>
      </c>
      <c r="Z1120" s="3" t="str">
        <f t="shared" si="57"/>
        <v>PENDLETON, Kentucky</v>
      </c>
      <c r="AA1120" s="79" t="s">
        <v>1320</v>
      </c>
      <c r="AB1120" s="28" t="s">
        <v>91</v>
      </c>
      <c r="AC1120" s="30" t="s">
        <v>1274</v>
      </c>
      <c r="AD1120" s="31"/>
      <c r="AE1120" s="20">
        <f t="shared" si="56"/>
        <v>0.95599999999999996</v>
      </c>
    </row>
    <row r="1121" spans="1:31">
      <c r="A1121" s="83">
        <v>18960</v>
      </c>
      <c r="B1121" s="83">
        <v>21193</v>
      </c>
      <c r="C1121" s="85">
        <v>99918</v>
      </c>
      <c r="D1121" s="78" t="s">
        <v>128</v>
      </c>
      <c r="E1121" s="79" t="s">
        <v>206</v>
      </c>
      <c r="F1121" s="34" t="s">
        <v>1274</v>
      </c>
      <c r="G1121" s="24" t="s">
        <v>97</v>
      </c>
      <c r="H1121" s="80">
        <f t="shared" si="55"/>
        <v>0.81320000000000003</v>
      </c>
      <c r="I1121" s="25">
        <f>ROUND(('NEW Reference'!B$6*List!$H1121)+'NEW Reference'!B$7,0)</f>
        <v>1132</v>
      </c>
      <c r="J1121" s="25">
        <f>ROUND(('NEW Reference'!C$6*List!$H1121)+'NEW Reference'!C$7,0)</f>
        <v>1689</v>
      </c>
      <c r="K1121" s="25">
        <f>ROUND(('NEW Reference'!D$6*List!$H1121)+'NEW Reference'!D$7,0)</f>
        <v>2023</v>
      </c>
      <c r="L1121" s="25">
        <f>ROUND(('NEW Reference'!E$6*List!$H1121)+'NEW Reference'!E$7,0)</f>
        <v>2501</v>
      </c>
      <c r="M1121" s="25">
        <f>ROUND(('NEW Reference'!F$6*List!$H1121)+'NEW Reference'!F$7,0)</f>
        <v>2606</v>
      </c>
      <c r="N1121" s="25">
        <f>ROUND(('NEW Reference'!G$6*List!$H1121)+'NEW Reference'!G$7,0)</f>
        <v>2950</v>
      </c>
      <c r="O1121" s="25">
        <f>ROUND(('NEW Reference'!H$6*List!$H1121)+'NEW Reference'!H$7,0)</f>
        <v>3063</v>
      </c>
      <c r="P1121" s="25">
        <f>ROUND(('NEW Reference'!I$6*List!$H1121)+'NEW Reference'!I$7,0)</f>
        <v>3183</v>
      </c>
      <c r="Q1121" s="25">
        <f>ROUND(('NEW Reference'!J$6*List!$H1121)+'NEW Reference'!J$7,0)</f>
        <v>3686</v>
      </c>
      <c r="R1121" s="25">
        <f>ROUND(('NEW Reference'!K$6*List!$H1121)+'NEW Reference'!K$7,0)</f>
        <v>3802</v>
      </c>
      <c r="S1121" s="25">
        <f>ROUND(('NEW Reference'!L$6*List!$H1121)+'NEW Reference'!L$7,0)</f>
        <v>4103</v>
      </c>
      <c r="T1121" s="25">
        <f>ROUND(('NEW Reference'!M$6*List!$H1121)+'NEW Reference'!M$7,0)</f>
        <v>4900</v>
      </c>
      <c r="U1121" s="25">
        <f>ROUND(('NEW Reference'!N$6*List!$H1121)+'NEW Reference'!N$7,0)</f>
        <v>19771</v>
      </c>
      <c r="V1121" s="26">
        <f>ROUND(('NEW Reference'!O$6*List!$H1121)+'NEW Reference'!O$7,0)</f>
        <v>735</v>
      </c>
      <c r="W1121" s="26">
        <f>ROUND(('NEW Reference'!P$6*List!$H1121)+'NEW Reference'!P$7,0)</f>
        <v>1036</v>
      </c>
      <c r="X1121" s="26">
        <f>ROUND(('NEW Reference'!Q$6*List!$H1121)+'NEW Reference'!Q$7,0)</f>
        <v>518</v>
      </c>
      <c r="Z1121" s="3" t="str">
        <f t="shared" si="57"/>
        <v>PERRY, Kentucky</v>
      </c>
      <c r="AA1121" s="79" t="s">
        <v>206</v>
      </c>
      <c r="AB1121" s="28" t="s">
        <v>91</v>
      </c>
      <c r="AC1121" s="30" t="s">
        <v>1274</v>
      </c>
      <c r="AD1121" s="31"/>
      <c r="AE1121" s="20">
        <f t="shared" si="56"/>
        <v>0.81320000000000003</v>
      </c>
    </row>
    <row r="1122" spans="1:31">
      <c r="A1122" s="83">
        <v>18970</v>
      </c>
      <c r="B1122" s="83">
        <v>21195</v>
      </c>
      <c r="C1122" s="85">
        <v>99918</v>
      </c>
      <c r="D1122" s="78" t="s">
        <v>128</v>
      </c>
      <c r="E1122" s="79" t="s">
        <v>210</v>
      </c>
      <c r="F1122" s="34" t="s">
        <v>1274</v>
      </c>
      <c r="G1122" s="24" t="s">
        <v>97</v>
      </c>
      <c r="H1122" s="80">
        <f t="shared" si="55"/>
        <v>0.81320000000000003</v>
      </c>
      <c r="I1122" s="25">
        <f>ROUND(('NEW Reference'!B$6*List!$H1122)+'NEW Reference'!B$7,0)</f>
        <v>1132</v>
      </c>
      <c r="J1122" s="25">
        <f>ROUND(('NEW Reference'!C$6*List!$H1122)+'NEW Reference'!C$7,0)</f>
        <v>1689</v>
      </c>
      <c r="K1122" s="25">
        <f>ROUND(('NEW Reference'!D$6*List!$H1122)+'NEW Reference'!D$7,0)</f>
        <v>2023</v>
      </c>
      <c r="L1122" s="25">
        <f>ROUND(('NEW Reference'!E$6*List!$H1122)+'NEW Reference'!E$7,0)</f>
        <v>2501</v>
      </c>
      <c r="M1122" s="25">
        <f>ROUND(('NEW Reference'!F$6*List!$H1122)+'NEW Reference'!F$7,0)</f>
        <v>2606</v>
      </c>
      <c r="N1122" s="25">
        <f>ROUND(('NEW Reference'!G$6*List!$H1122)+'NEW Reference'!G$7,0)</f>
        <v>2950</v>
      </c>
      <c r="O1122" s="25">
        <f>ROUND(('NEW Reference'!H$6*List!$H1122)+'NEW Reference'!H$7,0)</f>
        <v>3063</v>
      </c>
      <c r="P1122" s="25">
        <f>ROUND(('NEW Reference'!I$6*List!$H1122)+'NEW Reference'!I$7,0)</f>
        <v>3183</v>
      </c>
      <c r="Q1122" s="25">
        <f>ROUND(('NEW Reference'!J$6*List!$H1122)+'NEW Reference'!J$7,0)</f>
        <v>3686</v>
      </c>
      <c r="R1122" s="25">
        <f>ROUND(('NEW Reference'!K$6*List!$H1122)+'NEW Reference'!K$7,0)</f>
        <v>3802</v>
      </c>
      <c r="S1122" s="25">
        <f>ROUND(('NEW Reference'!L$6*List!$H1122)+'NEW Reference'!L$7,0)</f>
        <v>4103</v>
      </c>
      <c r="T1122" s="25">
        <f>ROUND(('NEW Reference'!M$6*List!$H1122)+'NEW Reference'!M$7,0)</f>
        <v>4900</v>
      </c>
      <c r="U1122" s="25">
        <f>ROUND(('NEW Reference'!N$6*List!$H1122)+'NEW Reference'!N$7,0)</f>
        <v>19771</v>
      </c>
      <c r="V1122" s="26">
        <f>ROUND(('NEW Reference'!O$6*List!$H1122)+'NEW Reference'!O$7,0)</f>
        <v>735</v>
      </c>
      <c r="W1122" s="26">
        <f>ROUND(('NEW Reference'!P$6*List!$H1122)+'NEW Reference'!P$7,0)</f>
        <v>1036</v>
      </c>
      <c r="X1122" s="26">
        <f>ROUND(('NEW Reference'!Q$6*List!$H1122)+'NEW Reference'!Q$7,0)</f>
        <v>518</v>
      </c>
      <c r="Z1122" s="3" t="str">
        <f t="shared" si="57"/>
        <v>PIKE, Kentucky</v>
      </c>
      <c r="AA1122" s="79" t="s">
        <v>210</v>
      </c>
      <c r="AB1122" s="28" t="s">
        <v>91</v>
      </c>
      <c r="AC1122" s="30" t="s">
        <v>1274</v>
      </c>
      <c r="AD1122" s="31"/>
      <c r="AE1122" s="20">
        <f t="shared" si="56"/>
        <v>0.81320000000000003</v>
      </c>
    </row>
    <row r="1123" spans="1:31">
      <c r="A1123" s="83">
        <v>18971</v>
      </c>
      <c r="B1123" s="83">
        <v>21197</v>
      </c>
      <c r="C1123" s="85">
        <v>99918</v>
      </c>
      <c r="D1123" s="78" t="s">
        <v>128</v>
      </c>
      <c r="E1123" s="79" t="s">
        <v>1321</v>
      </c>
      <c r="F1123" s="34" t="s">
        <v>1274</v>
      </c>
      <c r="G1123" s="24" t="s">
        <v>97</v>
      </c>
      <c r="H1123" s="80">
        <f t="shared" si="55"/>
        <v>0.81320000000000003</v>
      </c>
      <c r="I1123" s="25">
        <f>ROUND(('NEW Reference'!B$6*List!$H1123)+'NEW Reference'!B$7,0)</f>
        <v>1132</v>
      </c>
      <c r="J1123" s="25">
        <f>ROUND(('NEW Reference'!C$6*List!$H1123)+'NEW Reference'!C$7,0)</f>
        <v>1689</v>
      </c>
      <c r="K1123" s="25">
        <f>ROUND(('NEW Reference'!D$6*List!$H1123)+'NEW Reference'!D$7,0)</f>
        <v>2023</v>
      </c>
      <c r="L1123" s="25">
        <f>ROUND(('NEW Reference'!E$6*List!$H1123)+'NEW Reference'!E$7,0)</f>
        <v>2501</v>
      </c>
      <c r="M1123" s="25">
        <f>ROUND(('NEW Reference'!F$6*List!$H1123)+'NEW Reference'!F$7,0)</f>
        <v>2606</v>
      </c>
      <c r="N1123" s="25">
        <f>ROUND(('NEW Reference'!G$6*List!$H1123)+'NEW Reference'!G$7,0)</f>
        <v>2950</v>
      </c>
      <c r="O1123" s="25">
        <f>ROUND(('NEW Reference'!H$6*List!$H1123)+'NEW Reference'!H$7,0)</f>
        <v>3063</v>
      </c>
      <c r="P1123" s="25">
        <f>ROUND(('NEW Reference'!I$6*List!$H1123)+'NEW Reference'!I$7,0)</f>
        <v>3183</v>
      </c>
      <c r="Q1123" s="25">
        <f>ROUND(('NEW Reference'!J$6*List!$H1123)+'NEW Reference'!J$7,0)</f>
        <v>3686</v>
      </c>
      <c r="R1123" s="25">
        <f>ROUND(('NEW Reference'!K$6*List!$H1123)+'NEW Reference'!K$7,0)</f>
        <v>3802</v>
      </c>
      <c r="S1123" s="25">
        <f>ROUND(('NEW Reference'!L$6*List!$H1123)+'NEW Reference'!L$7,0)</f>
        <v>4103</v>
      </c>
      <c r="T1123" s="25">
        <f>ROUND(('NEW Reference'!M$6*List!$H1123)+'NEW Reference'!M$7,0)</f>
        <v>4900</v>
      </c>
      <c r="U1123" s="25">
        <f>ROUND(('NEW Reference'!N$6*List!$H1123)+'NEW Reference'!N$7,0)</f>
        <v>19771</v>
      </c>
      <c r="V1123" s="26">
        <f>ROUND(('NEW Reference'!O$6*List!$H1123)+'NEW Reference'!O$7,0)</f>
        <v>735</v>
      </c>
      <c r="W1123" s="26">
        <f>ROUND(('NEW Reference'!P$6*List!$H1123)+'NEW Reference'!P$7,0)</f>
        <v>1036</v>
      </c>
      <c r="X1123" s="26">
        <f>ROUND(('NEW Reference'!Q$6*List!$H1123)+'NEW Reference'!Q$7,0)</f>
        <v>518</v>
      </c>
      <c r="Z1123" s="3" t="str">
        <f t="shared" si="57"/>
        <v>POWELL, Kentucky</v>
      </c>
      <c r="AA1123" s="79" t="s">
        <v>1321</v>
      </c>
      <c r="AB1123" s="28" t="s">
        <v>91</v>
      </c>
      <c r="AC1123" s="23" t="s">
        <v>1274</v>
      </c>
      <c r="AD1123" s="29"/>
      <c r="AE1123" s="20">
        <f t="shared" si="56"/>
        <v>0.81320000000000003</v>
      </c>
    </row>
    <row r="1124" spans="1:31">
      <c r="A1124" s="83">
        <v>18972</v>
      </c>
      <c r="B1124" s="83">
        <v>21199</v>
      </c>
      <c r="C1124" s="85">
        <v>99918</v>
      </c>
      <c r="D1124" s="78" t="s">
        <v>128</v>
      </c>
      <c r="E1124" s="79" t="s">
        <v>440</v>
      </c>
      <c r="F1124" s="34" t="s">
        <v>1274</v>
      </c>
      <c r="G1124" s="24" t="s">
        <v>97</v>
      </c>
      <c r="H1124" s="80">
        <f t="shared" si="55"/>
        <v>0.81320000000000003</v>
      </c>
      <c r="I1124" s="25">
        <f>ROUND(('NEW Reference'!B$6*List!$H1124)+'NEW Reference'!B$7,0)</f>
        <v>1132</v>
      </c>
      <c r="J1124" s="25">
        <f>ROUND(('NEW Reference'!C$6*List!$H1124)+'NEW Reference'!C$7,0)</f>
        <v>1689</v>
      </c>
      <c r="K1124" s="25">
        <f>ROUND(('NEW Reference'!D$6*List!$H1124)+'NEW Reference'!D$7,0)</f>
        <v>2023</v>
      </c>
      <c r="L1124" s="25">
        <f>ROUND(('NEW Reference'!E$6*List!$H1124)+'NEW Reference'!E$7,0)</f>
        <v>2501</v>
      </c>
      <c r="M1124" s="25">
        <f>ROUND(('NEW Reference'!F$6*List!$H1124)+'NEW Reference'!F$7,0)</f>
        <v>2606</v>
      </c>
      <c r="N1124" s="25">
        <f>ROUND(('NEW Reference'!G$6*List!$H1124)+'NEW Reference'!G$7,0)</f>
        <v>2950</v>
      </c>
      <c r="O1124" s="25">
        <f>ROUND(('NEW Reference'!H$6*List!$H1124)+'NEW Reference'!H$7,0)</f>
        <v>3063</v>
      </c>
      <c r="P1124" s="25">
        <f>ROUND(('NEW Reference'!I$6*List!$H1124)+'NEW Reference'!I$7,0)</f>
        <v>3183</v>
      </c>
      <c r="Q1124" s="25">
        <f>ROUND(('NEW Reference'!J$6*List!$H1124)+'NEW Reference'!J$7,0)</f>
        <v>3686</v>
      </c>
      <c r="R1124" s="25">
        <f>ROUND(('NEW Reference'!K$6*List!$H1124)+'NEW Reference'!K$7,0)</f>
        <v>3802</v>
      </c>
      <c r="S1124" s="25">
        <f>ROUND(('NEW Reference'!L$6*List!$H1124)+'NEW Reference'!L$7,0)</f>
        <v>4103</v>
      </c>
      <c r="T1124" s="25">
        <f>ROUND(('NEW Reference'!M$6*List!$H1124)+'NEW Reference'!M$7,0)</f>
        <v>4900</v>
      </c>
      <c r="U1124" s="25">
        <f>ROUND(('NEW Reference'!N$6*List!$H1124)+'NEW Reference'!N$7,0)</f>
        <v>19771</v>
      </c>
      <c r="V1124" s="26">
        <f>ROUND(('NEW Reference'!O$6*List!$H1124)+'NEW Reference'!O$7,0)</f>
        <v>735</v>
      </c>
      <c r="W1124" s="26">
        <f>ROUND(('NEW Reference'!P$6*List!$H1124)+'NEW Reference'!P$7,0)</f>
        <v>1036</v>
      </c>
      <c r="X1124" s="26">
        <f>ROUND(('NEW Reference'!Q$6*List!$H1124)+'NEW Reference'!Q$7,0)</f>
        <v>518</v>
      </c>
      <c r="Z1124" s="3" t="str">
        <f t="shared" si="57"/>
        <v>PULASKI, Kentucky</v>
      </c>
      <c r="AA1124" s="79" t="s">
        <v>440</v>
      </c>
      <c r="AB1124" s="28" t="s">
        <v>91</v>
      </c>
      <c r="AC1124" s="30" t="s">
        <v>1274</v>
      </c>
      <c r="AD1124" s="31"/>
      <c r="AE1124" s="20">
        <f t="shared" si="56"/>
        <v>0.81320000000000003</v>
      </c>
    </row>
    <row r="1125" spans="1:31">
      <c r="A1125" s="83">
        <v>18973</v>
      </c>
      <c r="B1125" s="83">
        <v>21201</v>
      </c>
      <c r="C1125" s="85">
        <v>99918</v>
      </c>
      <c r="D1125" s="78" t="s">
        <v>128</v>
      </c>
      <c r="E1125" s="79" t="s">
        <v>1322</v>
      </c>
      <c r="F1125" s="34" t="s">
        <v>1274</v>
      </c>
      <c r="G1125" s="24" t="s">
        <v>97</v>
      </c>
      <c r="H1125" s="80">
        <f t="shared" si="55"/>
        <v>0.81320000000000003</v>
      </c>
      <c r="I1125" s="25">
        <f>ROUND(('NEW Reference'!B$6*List!$H1125)+'NEW Reference'!B$7,0)</f>
        <v>1132</v>
      </c>
      <c r="J1125" s="25">
        <f>ROUND(('NEW Reference'!C$6*List!$H1125)+'NEW Reference'!C$7,0)</f>
        <v>1689</v>
      </c>
      <c r="K1125" s="25">
        <f>ROUND(('NEW Reference'!D$6*List!$H1125)+'NEW Reference'!D$7,0)</f>
        <v>2023</v>
      </c>
      <c r="L1125" s="25">
        <f>ROUND(('NEW Reference'!E$6*List!$H1125)+'NEW Reference'!E$7,0)</f>
        <v>2501</v>
      </c>
      <c r="M1125" s="25">
        <f>ROUND(('NEW Reference'!F$6*List!$H1125)+'NEW Reference'!F$7,0)</f>
        <v>2606</v>
      </c>
      <c r="N1125" s="25">
        <f>ROUND(('NEW Reference'!G$6*List!$H1125)+'NEW Reference'!G$7,0)</f>
        <v>2950</v>
      </c>
      <c r="O1125" s="25">
        <f>ROUND(('NEW Reference'!H$6*List!$H1125)+'NEW Reference'!H$7,0)</f>
        <v>3063</v>
      </c>
      <c r="P1125" s="25">
        <f>ROUND(('NEW Reference'!I$6*List!$H1125)+'NEW Reference'!I$7,0)</f>
        <v>3183</v>
      </c>
      <c r="Q1125" s="25">
        <f>ROUND(('NEW Reference'!J$6*List!$H1125)+'NEW Reference'!J$7,0)</f>
        <v>3686</v>
      </c>
      <c r="R1125" s="25">
        <f>ROUND(('NEW Reference'!K$6*List!$H1125)+'NEW Reference'!K$7,0)</f>
        <v>3802</v>
      </c>
      <c r="S1125" s="25">
        <f>ROUND(('NEW Reference'!L$6*List!$H1125)+'NEW Reference'!L$7,0)</f>
        <v>4103</v>
      </c>
      <c r="T1125" s="25">
        <f>ROUND(('NEW Reference'!M$6*List!$H1125)+'NEW Reference'!M$7,0)</f>
        <v>4900</v>
      </c>
      <c r="U1125" s="25">
        <f>ROUND(('NEW Reference'!N$6*List!$H1125)+'NEW Reference'!N$7,0)</f>
        <v>19771</v>
      </c>
      <c r="V1125" s="26">
        <f>ROUND(('NEW Reference'!O$6*List!$H1125)+'NEW Reference'!O$7,0)</f>
        <v>735</v>
      </c>
      <c r="W1125" s="26">
        <f>ROUND(('NEW Reference'!P$6*List!$H1125)+'NEW Reference'!P$7,0)</f>
        <v>1036</v>
      </c>
      <c r="X1125" s="26">
        <f>ROUND(('NEW Reference'!Q$6*List!$H1125)+'NEW Reference'!Q$7,0)</f>
        <v>518</v>
      </c>
      <c r="Z1125" s="3" t="str">
        <f t="shared" si="57"/>
        <v>ROBERTSON, Kentucky</v>
      </c>
      <c r="AA1125" s="79" t="s">
        <v>1322</v>
      </c>
      <c r="AB1125" s="28" t="s">
        <v>91</v>
      </c>
      <c r="AC1125" s="30" t="s">
        <v>1274</v>
      </c>
      <c r="AD1125" s="31"/>
      <c r="AE1125" s="20">
        <f t="shared" si="56"/>
        <v>0.81320000000000003</v>
      </c>
    </row>
    <row r="1126" spans="1:31">
      <c r="A1126" s="83">
        <v>18974</v>
      </c>
      <c r="B1126" s="83">
        <v>21203</v>
      </c>
      <c r="C1126" s="85">
        <v>99918</v>
      </c>
      <c r="D1126" s="78" t="s">
        <v>128</v>
      </c>
      <c r="E1126" s="79" t="s">
        <v>1323</v>
      </c>
      <c r="F1126" s="34" t="s">
        <v>1274</v>
      </c>
      <c r="G1126" s="24" t="s">
        <v>97</v>
      </c>
      <c r="H1126" s="80">
        <f t="shared" si="55"/>
        <v>0.81320000000000003</v>
      </c>
      <c r="I1126" s="25">
        <f>ROUND(('NEW Reference'!B$6*List!$H1126)+'NEW Reference'!B$7,0)</f>
        <v>1132</v>
      </c>
      <c r="J1126" s="25">
        <f>ROUND(('NEW Reference'!C$6*List!$H1126)+'NEW Reference'!C$7,0)</f>
        <v>1689</v>
      </c>
      <c r="K1126" s="25">
        <f>ROUND(('NEW Reference'!D$6*List!$H1126)+'NEW Reference'!D$7,0)</f>
        <v>2023</v>
      </c>
      <c r="L1126" s="25">
        <f>ROUND(('NEW Reference'!E$6*List!$H1126)+'NEW Reference'!E$7,0)</f>
        <v>2501</v>
      </c>
      <c r="M1126" s="25">
        <f>ROUND(('NEW Reference'!F$6*List!$H1126)+'NEW Reference'!F$7,0)</f>
        <v>2606</v>
      </c>
      <c r="N1126" s="25">
        <f>ROUND(('NEW Reference'!G$6*List!$H1126)+'NEW Reference'!G$7,0)</f>
        <v>2950</v>
      </c>
      <c r="O1126" s="25">
        <f>ROUND(('NEW Reference'!H$6*List!$H1126)+'NEW Reference'!H$7,0)</f>
        <v>3063</v>
      </c>
      <c r="P1126" s="25">
        <f>ROUND(('NEW Reference'!I$6*List!$H1126)+'NEW Reference'!I$7,0)</f>
        <v>3183</v>
      </c>
      <c r="Q1126" s="25">
        <f>ROUND(('NEW Reference'!J$6*List!$H1126)+'NEW Reference'!J$7,0)</f>
        <v>3686</v>
      </c>
      <c r="R1126" s="25">
        <f>ROUND(('NEW Reference'!K$6*List!$H1126)+'NEW Reference'!K$7,0)</f>
        <v>3802</v>
      </c>
      <c r="S1126" s="25">
        <f>ROUND(('NEW Reference'!L$6*List!$H1126)+'NEW Reference'!L$7,0)</f>
        <v>4103</v>
      </c>
      <c r="T1126" s="25">
        <f>ROUND(('NEW Reference'!M$6*List!$H1126)+'NEW Reference'!M$7,0)</f>
        <v>4900</v>
      </c>
      <c r="U1126" s="25">
        <f>ROUND(('NEW Reference'!N$6*List!$H1126)+'NEW Reference'!N$7,0)</f>
        <v>19771</v>
      </c>
      <c r="V1126" s="26">
        <f>ROUND(('NEW Reference'!O$6*List!$H1126)+'NEW Reference'!O$7,0)</f>
        <v>735</v>
      </c>
      <c r="W1126" s="26">
        <f>ROUND(('NEW Reference'!P$6*List!$H1126)+'NEW Reference'!P$7,0)</f>
        <v>1036</v>
      </c>
      <c r="X1126" s="26">
        <f>ROUND(('NEW Reference'!Q$6*List!$H1126)+'NEW Reference'!Q$7,0)</f>
        <v>518</v>
      </c>
      <c r="Z1126" s="3" t="str">
        <f t="shared" si="57"/>
        <v>ROCKCASTLE, Kentucky</v>
      </c>
      <c r="AA1126" s="79" t="s">
        <v>1323</v>
      </c>
      <c r="AB1126" s="28" t="s">
        <v>91</v>
      </c>
      <c r="AC1126" s="23" t="s">
        <v>1274</v>
      </c>
      <c r="AD1126" s="29"/>
      <c r="AE1126" s="20">
        <f t="shared" si="56"/>
        <v>0.81320000000000003</v>
      </c>
    </row>
    <row r="1127" spans="1:31">
      <c r="A1127" s="83">
        <v>18975</v>
      </c>
      <c r="B1127" s="83">
        <v>21205</v>
      </c>
      <c r="C1127" s="85">
        <v>99918</v>
      </c>
      <c r="D1127" s="78" t="s">
        <v>128</v>
      </c>
      <c r="E1127" s="79" t="s">
        <v>1324</v>
      </c>
      <c r="F1127" s="34" t="s">
        <v>1274</v>
      </c>
      <c r="G1127" s="24" t="s">
        <v>97</v>
      </c>
      <c r="H1127" s="80">
        <f t="shared" si="55"/>
        <v>0.81320000000000003</v>
      </c>
      <c r="I1127" s="25">
        <f>ROUND(('NEW Reference'!B$6*List!$H1127)+'NEW Reference'!B$7,0)</f>
        <v>1132</v>
      </c>
      <c r="J1127" s="25">
        <f>ROUND(('NEW Reference'!C$6*List!$H1127)+'NEW Reference'!C$7,0)</f>
        <v>1689</v>
      </c>
      <c r="K1127" s="25">
        <f>ROUND(('NEW Reference'!D$6*List!$H1127)+'NEW Reference'!D$7,0)</f>
        <v>2023</v>
      </c>
      <c r="L1127" s="25">
        <f>ROUND(('NEW Reference'!E$6*List!$H1127)+'NEW Reference'!E$7,0)</f>
        <v>2501</v>
      </c>
      <c r="M1127" s="25">
        <f>ROUND(('NEW Reference'!F$6*List!$H1127)+'NEW Reference'!F$7,0)</f>
        <v>2606</v>
      </c>
      <c r="N1127" s="25">
        <f>ROUND(('NEW Reference'!G$6*List!$H1127)+'NEW Reference'!G$7,0)</f>
        <v>2950</v>
      </c>
      <c r="O1127" s="25">
        <f>ROUND(('NEW Reference'!H$6*List!$H1127)+'NEW Reference'!H$7,0)</f>
        <v>3063</v>
      </c>
      <c r="P1127" s="25">
        <f>ROUND(('NEW Reference'!I$6*List!$H1127)+'NEW Reference'!I$7,0)</f>
        <v>3183</v>
      </c>
      <c r="Q1127" s="25">
        <f>ROUND(('NEW Reference'!J$6*List!$H1127)+'NEW Reference'!J$7,0)</f>
        <v>3686</v>
      </c>
      <c r="R1127" s="25">
        <f>ROUND(('NEW Reference'!K$6*List!$H1127)+'NEW Reference'!K$7,0)</f>
        <v>3802</v>
      </c>
      <c r="S1127" s="25">
        <f>ROUND(('NEW Reference'!L$6*List!$H1127)+'NEW Reference'!L$7,0)</f>
        <v>4103</v>
      </c>
      <c r="T1127" s="25">
        <f>ROUND(('NEW Reference'!M$6*List!$H1127)+'NEW Reference'!M$7,0)</f>
        <v>4900</v>
      </c>
      <c r="U1127" s="25">
        <f>ROUND(('NEW Reference'!N$6*List!$H1127)+'NEW Reference'!N$7,0)</f>
        <v>19771</v>
      </c>
      <c r="V1127" s="26">
        <f>ROUND(('NEW Reference'!O$6*List!$H1127)+'NEW Reference'!O$7,0)</f>
        <v>735</v>
      </c>
      <c r="W1127" s="26">
        <f>ROUND(('NEW Reference'!P$6*List!$H1127)+'NEW Reference'!P$7,0)</f>
        <v>1036</v>
      </c>
      <c r="X1127" s="26">
        <f>ROUND(('NEW Reference'!Q$6*List!$H1127)+'NEW Reference'!Q$7,0)</f>
        <v>518</v>
      </c>
      <c r="Z1127" s="3" t="str">
        <f t="shared" si="57"/>
        <v>ROWAN, Kentucky</v>
      </c>
      <c r="AA1127" s="79" t="s">
        <v>1324</v>
      </c>
      <c r="AB1127" s="28" t="s">
        <v>91</v>
      </c>
      <c r="AC1127" s="30" t="s">
        <v>1274</v>
      </c>
      <c r="AD1127" s="31"/>
      <c r="AE1127" s="20">
        <f t="shared" si="56"/>
        <v>0.81320000000000003</v>
      </c>
    </row>
    <row r="1128" spans="1:31">
      <c r="A1128" s="83">
        <v>18976</v>
      </c>
      <c r="B1128" s="83">
        <v>21207</v>
      </c>
      <c r="C1128" s="85">
        <v>99918</v>
      </c>
      <c r="D1128" s="78" t="s">
        <v>128</v>
      </c>
      <c r="E1128" s="79" t="s">
        <v>215</v>
      </c>
      <c r="F1128" s="34" t="s">
        <v>1274</v>
      </c>
      <c r="G1128" s="24" t="s">
        <v>97</v>
      </c>
      <c r="H1128" s="80">
        <f t="shared" si="55"/>
        <v>0.81320000000000003</v>
      </c>
      <c r="I1128" s="25">
        <f>ROUND(('NEW Reference'!B$6*List!$H1128)+'NEW Reference'!B$7,0)</f>
        <v>1132</v>
      </c>
      <c r="J1128" s="25">
        <f>ROUND(('NEW Reference'!C$6*List!$H1128)+'NEW Reference'!C$7,0)</f>
        <v>1689</v>
      </c>
      <c r="K1128" s="25">
        <f>ROUND(('NEW Reference'!D$6*List!$H1128)+'NEW Reference'!D$7,0)</f>
        <v>2023</v>
      </c>
      <c r="L1128" s="25">
        <f>ROUND(('NEW Reference'!E$6*List!$H1128)+'NEW Reference'!E$7,0)</f>
        <v>2501</v>
      </c>
      <c r="M1128" s="25">
        <f>ROUND(('NEW Reference'!F$6*List!$H1128)+'NEW Reference'!F$7,0)</f>
        <v>2606</v>
      </c>
      <c r="N1128" s="25">
        <f>ROUND(('NEW Reference'!G$6*List!$H1128)+'NEW Reference'!G$7,0)</f>
        <v>2950</v>
      </c>
      <c r="O1128" s="25">
        <f>ROUND(('NEW Reference'!H$6*List!$H1128)+'NEW Reference'!H$7,0)</f>
        <v>3063</v>
      </c>
      <c r="P1128" s="25">
        <f>ROUND(('NEW Reference'!I$6*List!$H1128)+'NEW Reference'!I$7,0)</f>
        <v>3183</v>
      </c>
      <c r="Q1128" s="25">
        <f>ROUND(('NEW Reference'!J$6*List!$H1128)+'NEW Reference'!J$7,0)</f>
        <v>3686</v>
      </c>
      <c r="R1128" s="25">
        <f>ROUND(('NEW Reference'!K$6*List!$H1128)+'NEW Reference'!K$7,0)</f>
        <v>3802</v>
      </c>
      <c r="S1128" s="25">
        <f>ROUND(('NEW Reference'!L$6*List!$H1128)+'NEW Reference'!L$7,0)</f>
        <v>4103</v>
      </c>
      <c r="T1128" s="25">
        <f>ROUND(('NEW Reference'!M$6*List!$H1128)+'NEW Reference'!M$7,0)</f>
        <v>4900</v>
      </c>
      <c r="U1128" s="25">
        <f>ROUND(('NEW Reference'!N$6*List!$H1128)+'NEW Reference'!N$7,0)</f>
        <v>19771</v>
      </c>
      <c r="V1128" s="26">
        <f>ROUND(('NEW Reference'!O$6*List!$H1128)+'NEW Reference'!O$7,0)</f>
        <v>735</v>
      </c>
      <c r="W1128" s="26">
        <f>ROUND(('NEW Reference'!P$6*List!$H1128)+'NEW Reference'!P$7,0)</f>
        <v>1036</v>
      </c>
      <c r="X1128" s="26">
        <f>ROUND(('NEW Reference'!Q$6*List!$H1128)+'NEW Reference'!Q$7,0)</f>
        <v>518</v>
      </c>
      <c r="Z1128" s="3" t="str">
        <f t="shared" si="57"/>
        <v>RUSSELL, Kentucky</v>
      </c>
      <c r="AA1128" s="79" t="s">
        <v>215</v>
      </c>
      <c r="AB1128" s="28" t="s">
        <v>91</v>
      </c>
      <c r="AC1128" s="30" t="s">
        <v>1274</v>
      </c>
      <c r="AD1128" s="31"/>
      <c r="AE1128" s="20">
        <f t="shared" si="56"/>
        <v>0.81320000000000003</v>
      </c>
    </row>
    <row r="1129" spans="1:31">
      <c r="A1129" s="83">
        <v>18977</v>
      </c>
      <c r="B1129" s="83">
        <v>21209</v>
      </c>
      <c r="C1129" s="85">
        <v>30460</v>
      </c>
      <c r="D1129" s="78" t="s">
        <v>641</v>
      </c>
      <c r="E1129" s="79" t="s">
        <v>445</v>
      </c>
      <c r="F1129" s="33" t="s">
        <v>1274</v>
      </c>
      <c r="G1129" s="24" t="s">
        <v>90</v>
      </c>
      <c r="H1129" s="80">
        <f t="shared" si="55"/>
        <v>0.94850000000000001</v>
      </c>
      <c r="I1129" s="25">
        <f>ROUND(('NEW Reference'!B$6*List!$H1129)+'NEW Reference'!B$7,0)</f>
        <v>1266</v>
      </c>
      <c r="J1129" s="25">
        <f>ROUND(('NEW Reference'!C$6*List!$H1129)+'NEW Reference'!C$7,0)</f>
        <v>1887</v>
      </c>
      <c r="K1129" s="25">
        <f>ROUND(('NEW Reference'!D$6*List!$H1129)+'NEW Reference'!D$7,0)</f>
        <v>2262</v>
      </c>
      <c r="L1129" s="25">
        <f>ROUND(('NEW Reference'!E$6*List!$H1129)+'NEW Reference'!E$7,0)</f>
        <v>2796</v>
      </c>
      <c r="M1129" s="25">
        <f>ROUND(('NEW Reference'!F$6*List!$H1129)+'NEW Reference'!F$7,0)</f>
        <v>2913</v>
      </c>
      <c r="N1129" s="25">
        <f>ROUND(('NEW Reference'!G$6*List!$H1129)+'NEW Reference'!G$7,0)</f>
        <v>3298</v>
      </c>
      <c r="O1129" s="25">
        <f>ROUND(('NEW Reference'!H$6*List!$H1129)+'NEW Reference'!H$7,0)</f>
        <v>3424</v>
      </c>
      <c r="P1129" s="25">
        <f>ROUND(('NEW Reference'!I$6*List!$H1129)+'NEW Reference'!I$7,0)</f>
        <v>3558</v>
      </c>
      <c r="Q1129" s="25">
        <f>ROUND(('NEW Reference'!J$6*List!$H1129)+'NEW Reference'!J$7,0)</f>
        <v>4120</v>
      </c>
      <c r="R1129" s="25">
        <f>ROUND(('NEW Reference'!K$6*List!$H1129)+'NEW Reference'!K$7,0)</f>
        <v>4250</v>
      </c>
      <c r="S1129" s="25">
        <f>ROUND(('NEW Reference'!L$6*List!$H1129)+'NEW Reference'!L$7,0)</f>
        <v>4586</v>
      </c>
      <c r="T1129" s="25">
        <f>ROUND(('NEW Reference'!M$6*List!$H1129)+'NEW Reference'!M$7,0)</f>
        <v>5477</v>
      </c>
      <c r="U1129" s="25">
        <f>ROUND(('NEW Reference'!N$6*List!$H1129)+'NEW Reference'!N$7,0)</f>
        <v>22101</v>
      </c>
      <c r="V1129" s="26">
        <f>ROUND(('NEW Reference'!O$6*List!$H1129)+'NEW Reference'!O$7,0)</f>
        <v>822</v>
      </c>
      <c r="W1129" s="26">
        <f>ROUND(('NEW Reference'!P$6*List!$H1129)+'NEW Reference'!P$7,0)</f>
        <v>1158</v>
      </c>
      <c r="X1129" s="26">
        <f>ROUND(('NEW Reference'!Q$6*List!$H1129)+'NEW Reference'!Q$7,0)</f>
        <v>579</v>
      </c>
      <c r="Z1129" s="3" t="str">
        <f t="shared" si="57"/>
        <v>SCOTT, Kentucky</v>
      </c>
      <c r="AA1129" s="79" t="s">
        <v>445</v>
      </c>
      <c r="AB1129" s="28" t="s">
        <v>91</v>
      </c>
      <c r="AC1129" s="30" t="s">
        <v>1274</v>
      </c>
      <c r="AD1129" s="31"/>
      <c r="AE1129" s="20">
        <f t="shared" si="56"/>
        <v>0.94850000000000001</v>
      </c>
    </row>
    <row r="1130" spans="1:31">
      <c r="A1130" s="83">
        <v>18978</v>
      </c>
      <c r="B1130" s="83">
        <v>21211</v>
      </c>
      <c r="C1130" s="85">
        <v>31140</v>
      </c>
      <c r="D1130" s="78" t="s">
        <v>657</v>
      </c>
      <c r="E1130" s="79" t="s">
        <v>219</v>
      </c>
      <c r="F1130" s="33" t="s">
        <v>1274</v>
      </c>
      <c r="G1130" s="24" t="s">
        <v>90</v>
      </c>
      <c r="H1130" s="80">
        <f t="shared" si="55"/>
        <v>0.9</v>
      </c>
      <c r="I1130" s="25">
        <f>ROUND(('NEW Reference'!B$6*List!$H1130)+'NEW Reference'!B$7,0)</f>
        <v>1218</v>
      </c>
      <c r="J1130" s="25">
        <f>ROUND(('NEW Reference'!C$6*List!$H1130)+'NEW Reference'!C$7,0)</f>
        <v>1816</v>
      </c>
      <c r="K1130" s="25">
        <f>ROUND(('NEW Reference'!D$6*List!$H1130)+'NEW Reference'!D$7,0)</f>
        <v>2176</v>
      </c>
      <c r="L1130" s="25">
        <f>ROUND(('NEW Reference'!E$6*List!$H1130)+'NEW Reference'!E$7,0)</f>
        <v>2690</v>
      </c>
      <c r="M1130" s="25">
        <f>ROUND(('NEW Reference'!F$6*List!$H1130)+'NEW Reference'!F$7,0)</f>
        <v>2803</v>
      </c>
      <c r="N1130" s="25">
        <f>ROUND(('NEW Reference'!G$6*List!$H1130)+'NEW Reference'!G$7,0)</f>
        <v>3173</v>
      </c>
      <c r="O1130" s="25">
        <f>ROUND(('NEW Reference'!H$6*List!$H1130)+'NEW Reference'!H$7,0)</f>
        <v>3294</v>
      </c>
      <c r="P1130" s="25">
        <f>ROUND(('NEW Reference'!I$6*List!$H1130)+'NEW Reference'!I$7,0)</f>
        <v>3424</v>
      </c>
      <c r="Q1130" s="25">
        <f>ROUND(('NEW Reference'!J$6*List!$H1130)+'NEW Reference'!J$7,0)</f>
        <v>3965</v>
      </c>
      <c r="R1130" s="25">
        <f>ROUND(('NEW Reference'!K$6*List!$H1130)+'NEW Reference'!K$7,0)</f>
        <v>4090</v>
      </c>
      <c r="S1130" s="25">
        <f>ROUND(('NEW Reference'!L$6*List!$H1130)+'NEW Reference'!L$7,0)</f>
        <v>4413</v>
      </c>
      <c r="T1130" s="25">
        <f>ROUND(('NEW Reference'!M$6*List!$H1130)+'NEW Reference'!M$7,0)</f>
        <v>5270</v>
      </c>
      <c r="U1130" s="25">
        <f>ROUND(('NEW Reference'!N$6*List!$H1130)+'NEW Reference'!N$7,0)</f>
        <v>21266</v>
      </c>
      <c r="V1130" s="26">
        <f>ROUND(('NEW Reference'!O$6*List!$H1130)+'NEW Reference'!O$7,0)</f>
        <v>791</v>
      </c>
      <c r="W1130" s="26">
        <f>ROUND(('NEW Reference'!P$6*List!$H1130)+'NEW Reference'!P$7,0)</f>
        <v>1114</v>
      </c>
      <c r="X1130" s="26">
        <f>ROUND(('NEW Reference'!Q$6*List!$H1130)+'NEW Reference'!Q$7,0)</f>
        <v>557</v>
      </c>
      <c r="Z1130" s="3" t="str">
        <f t="shared" si="57"/>
        <v>SHELBY, Kentucky</v>
      </c>
      <c r="AA1130" s="79" t="s">
        <v>219</v>
      </c>
      <c r="AB1130" s="28" t="s">
        <v>91</v>
      </c>
      <c r="AC1130" s="30" t="s">
        <v>1274</v>
      </c>
      <c r="AD1130" s="31"/>
      <c r="AE1130" s="20">
        <f t="shared" si="56"/>
        <v>0.9</v>
      </c>
    </row>
    <row r="1131" spans="1:31">
      <c r="A1131" s="83">
        <v>18979</v>
      </c>
      <c r="B1131" s="83">
        <v>21213</v>
      </c>
      <c r="C1131" s="85">
        <v>99918</v>
      </c>
      <c r="D1131" s="78" t="s">
        <v>128</v>
      </c>
      <c r="E1131" s="79" t="s">
        <v>1325</v>
      </c>
      <c r="F1131" s="34" t="s">
        <v>1274</v>
      </c>
      <c r="G1131" s="24" t="s">
        <v>97</v>
      </c>
      <c r="H1131" s="80">
        <f t="shared" si="55"/>
        <v>0.81320000000000003</v>
      </c>
      <c r="I1131" s="25">
        <f>ROUND(('NEW Reference'!B$6*List!$H1131)+'NEW Reference'!B$7,0)</f>
        <v>1132</v>
      </c>
      <c r="J1131" s="25">
        <f>ROUND(('NEW Reference'!C$6*List!$H1131)+'NEW Reference'!C$7,0)</f>
        <v>1689</v>
      </c>
      <c r="K1131" s="25">
        <f>ROUND(('NEW Reference'!D$6*List!$H1131)+'NEW Reference'!D$7,0)</f>
        <v>2023</v>
      </c>
      <c r="L1131" s="25">
        <f>ROUND(('NEW Reference'!E$6*List!$H1131)+'NEW Reference'!E$7,0)</f>
        <v>2501</v>
      </c>
      <c r="M1131" s="25">
        <f>ROUND(('NEW Reference'!F$6*List!$H1131)+'NEW Reference'!F$7,0)</f>
        <v>2606</v>
      </c>
      <c r="N1131" s="25">
        <f>ROUND(('NEW Reference'!G$6*List!$H1131)+'NEW Reference'!G$7,0)</f>
        <v>2950</v>
      </c>
      <c r="O1131" s="25">
        <f>ROUND(('NEW Reference'!H$6*List!$H1131)+'NEW Reference'!H$7,0)</f>
        <v>3063</v>
      </c>
      <c r="P1131" s="25">
        <f>ROUND(('NEW Reference'!I$6*List!$H1131)+'NEW Reference'!I$7,0)</f>
        <v>3183</v>
      </c>
      <c r="Q1131" s="25">
        <f>ROUND(('NEW Reference'!J$6*List!$H1131)+'NEW Reference'!J$7,0)</f>
        <v>3686</v>
      </c>
      <c r="R1131" s="25">
        <f>ROUND(('NEW Reference'!K$6*List!$H1131)+'NEW Reference'!K$7,0)</f>
        <v>3802</v>
      </c>
      <c r="S1131" s="25">
        <f>ROUND(('NEW Reference'!L$6*List!$H1131)+'NEW Reference'!L$7,0)</f>
        <v>4103</v>
      </c>
      <c r="T1131" s="25">
        <f>ROUND(('NEW Reference'!M$6*List!$H1131)+'NEW Reference'!M$7,0)</f>
        <v>4900</v>
      </c>
      <c r="U1131" s="25">
        <f>ROUND(('NEW Reference'!N$6*List!$H1131)+'NEW Reference'!N$7,0)</f>
        <v>19771</v>
      </c>
      <c r="V1131" s="26">
        <f>ROUND(('NEW Reference'!O$6*List!$H1131)+'NEW Reference'!O$7,0)</f>
        <v>735</v>
      </c>
      <c r="W1131" s="26">
        <f>ROUND(('NEW Reference'!P$6*List!$H1131)+'NEW Reference'!P$7,0)</f>
        <v>1036</v>
      </c>
      <c r="X1131" s="26">
        <f>ROUND(('NEW Reference'!Q$6*List!$H1131)+'NEW Reference'!Q$7,0)</f>
        <v>518</v>
      </c>
      <c r="Z1131" s="3" t="str">
        <f t="shared" si="57"/>
        <v>SIMPSON, Kentucky</v>
      </c>
      <c r="AA1131" s="79" t="s">
        <v>1325</v>
      </c>
      <c r="AB1131" s="28" t="s">
        <v>91</v>
      </c>
      <c r="AC1131" s="30" t="s">
        <v>1274</v>
      </c>
      <c r="AD1131" s="31"/>
      <c r="AE1131" s="20">
        <f t="shared" si="56"/>
        <v>0.81320000000000003</v>
      </c>
    </row>
    <row r="1132" spans="1:31">
      <c r="A1132" s="83">
        <v>18980</v>
      </c>
      <c r="B1132" s="83">
        <v>21215</v>
      </c>
      <c r="C1132" s="85">
        <v>31140</v>
      </c>
      <c r="D1132" s="78" t="s">
        <v>657</v>
      </c>
      <c r="E1132" s="79" t="s">
        <v>1148</v>
      </c>
      <c r="F1132" s="33" t="s">
        <v>1274</v>
      </c>
      <c r="G1132" s="24" t="s">
        <v>90</v>
      </c>
      <c r="H1132" s="80">
        <f t="shared" si="55"/>
        <v>0.9</v>
      </c>
      <c r="I1132" s="25">
        <f>ROUND(('NEW Reference'!B$6*List!$H1132)+'NEW Reference'!B$7,0)</f>
        <v>1218</v>
      </c>
      <c r="J1132" s="25">
        <f>ROUND(('NEW Reference'!C$6*List!$H1132)+'NEW Reference'!C$7,0)</f>
        <v>1816</v>
      </c>
      <c r="K1132" s="25">
        <f>ROUND(('NEW Reference'!D$6*List!$H1132)+'NEW Reference'!D$7,0)</f>
        <v>2176</v>
      </c>
      <c r="L1132" s="25">
        <f>ROUND(('NEW Reference'!E$6*List!$H1132)+'NEW Reference'!E$7,0)</f>
        <v>2690</v>
      </c>
      <c r="M1132" s="25">
        <f>ROUND(('NEW Reference'!F$6*List!$H1132)+'NEW Reference'!F$7,0)</f>
        <v>2803</v>
      </c>
      <c r="N1132" s="25">
        <f>ROUND(('NEW Reference'!G$6*List!$H1132)+'NEW Reference'!G$7,0)</f>
        <v>3173</v>
      </c>
      <c r="O1132" s="25">
        <f>ROUND(('NEW Reference'!H$6*List!$H1132)+'NEW Reference'!H$7,0)</f>
        <v>3294</v>
      </c>
      <c r="P1132" s="25">
        <f>ROUND(('NEW Reference'!I$6*List!$H1132)+'NEW Reference'!I$7,0)</f>
        <v>3424</v>
      </c>
      <c r="Q1132" s="25">
        <f>ROUND(('NEW Reference'!J$6*List!$H1132)+'NEW Reference'!J$7,0)</f>
        <v>3965</v>
      </c>
      <c r="R1132" s="25">
        <f>ROUND(('NEW Reference'!K$6*List!$H1132)+'NEW Reference'!K$7,0)</f>
        <v>4090</v>
      </c>
      <c r="S1132" s="25">
        <f>ROUND(('NEW Reference'!L$6*List!$H1132)+'NEW Reference'!L$7,0)</f>
        <v>4413</v>
      </c>
      <c r="T1132" s="25">
        <f>ROUND(('NEW Reference'!M$6*List!$H1132)+'NEW Reference'!M$7,0)</f>
        <v>5270</v>
      </c>
      <c r="U1132" s="25">
        <f>ROUND(('NEW Reference'!N$6*List!$H1132)+'NEW Reference'!N$7,0)</f>
        <v>21266</v>
      </c>
      <c r="V1132" s="26">
        <f>ROUND(('NEW Reference'!O$6*List!$H1132)+'NEW Reference'!O$7,0)</f>
        <v>791</v>
      </c>
      <c r="W1132" s="26">
        <f>ROUND(('NEW Reference'!P$6*List!$H1132)+'NEW Reference'!P$7,0)</f>
        <v>1114</v>
      </c>
      <c r="X1132" s="26">
        <f>ROUND(('NEW Reference'!Q$6*List!$H1132)+'NEW Reference'!Q$7,0)</f>
        <v>557</v>
      </c>
      <c r="Z1132" s="3" t="str">
        <f t="shared" si="57"/>
        <v>SPENCER, Kentucky</v>
      </c>
      <c r="AA1132" s="79" t="s">
        <v>1148</v>
      </c>
      <c r="AB1132" s="28" t="s">
        <v>91</v>
      </c>
      <c r="AC1132" s="30" t="s">
        <v>1274</v>
      </c>
      <c r="AD1132" s="31"/>
      <c r="AE1132" s="20">
        <f t="shared" si="56"/>
        <v>0.9</v>
      </c>
    </row>
    <row r="1133" spans="1:31">
      <c r="A1133" s="83">
        <v>18981</v>
      </c>
      <c r="B1133" s="83">
        <v>21217</v>
      </c>
      <c r="C1133" s="85">
        <v>99918</v>
      </c>
      <c r="D1133" s="78" t="s">
        <v>128</v>
      </c>
      <c r="E1133" s="79" t="s">
        <v>855</v>
      </c>
      <c r="F1133" s="34" t="s">
        <v>1274</v>
      </c>
      <c r="G1133" s="24" t="s">
        <v>97</v>
      </c>
      <c r="H1133" s="80">
        <f t="shared" si="55"/>
        <v>0.81320000000000003</v>
      </c>
      <c r="I1133" s="25">
        <f>ROUND(('NEW Reference'!B$6*List!$H1133)+'NEW Reference'!B$7,0)</f>
        <v>1132</v>
      </c>
      <c r="J1133" s="25">
        <f>ROUND(('NEW Reference'!C$6*List!$H1133)+'NEW Reference'!C$7,0)</f>
        <v>1689</v>
      </c>
      <c r="K1133" s="25">
        <f>ROUND(('NEW Reference'!D$6*List!$H1133)+'NEW Reference'!D$7,0)</f>
        <v>2023</v>
      </c>
      <c r="L1133" s="25">
        <f>ROUND(('NEW Reference'!E$6*List!$H1133)+'NEW Reference'!E$7,0)</f>
        <v>2501</v>
      </c>
      <c r="M1133" s="25">
        <f>ROUND(('NEW Reference'!F$6*List!$H1133)+'NEW Reference'!F$7,0)</f>
        <v>2606</v>
      </c>
      <c r="N1133" s="25">
        <f>ROUND(('NEW Reference'!G$6*List!$H1133)+'NEW Reference'!G$7,0)</f>
        <v>2950</v>
      </c>
      <c r="O1133" s="25">
        <f>ROUND(('NEW Reference'!H$6*List!$H1133)+'NEW Reference'!H$7,0)</f>
        <v>3063</v>
      </c>
      <c r="P1133" s="25">
        <f>ROUND(('NEW Reference'!I$6*List!$H1133)+'NEW Reference'!I$7,0)</f>
        <v>3183</v>
      </c>
      <c r="Q1133" s="25">
        <f>ROUND(('NEW Reference'!J$6*List!$H1133)+'NEW Reference'!J$7,0)</f>
        <v>3686</v>
      </c>
      <c r="R1133" s="25">
        <f>ROUND(('NEW Reference'!K$6*List!$H1133)+'NEW Reference'!K$7,0)</f>
        <v>3802</v>
      </c>
      <c r="S1133" s="25">
        <f>ROUND(('NEW Reference'!L$6*List!$H1133)+'NEW Reference'!L$7,0)</f>
        <v>4103</v>
      </c>
      <c r="T1133" s="25">
        <f>ROUND(('NEW Reference'!M$6*List!$H1133)+'NEW Reference'!M$7,0)</f>
        <v>4900</v>
      </c>
      <c r="U1133" s="25">
        <f>ROUND(('NEW Reference'!N$6*List!$H1133)+'NEW Reference'!N$7,0)</f>
        <v>19771</v>
      </c>
      <c r="V1133" s="26">
        <f>ROUND(('NEW Reference'!O$6*List!$H1133)+'NEW Reference'!O$7,0)</f>
        <v>735</v>
      </c>
      <c r="W1133" s="26">
        <f>ROUND(('NEW Reference'!P$6*List!$H1133)+'NEW Reference'!P$7,0)</f>
        <v>1036</v>
      </c>
      <c r="X1133" s="26">
        <f>ROUND(('NEW Reference'!Q$6*List!$H1133)+'NEW Reference'!Q$7,0)</f>
        <v>518</v>
      </c>
      <c r="Z1133" s="3" t="str">
        <f t="shared" si="57"/>
        <v>TAYLOR, Kentucky</v>
      </c>
      <c r="AA1133" s="79" t="s">
        <v>855</v>
      </c>
      <c r="AB1133" s="28" t="s">
        <v>91</v>
      </c>
      <c r="AC1133" s="30" t="s">
        <v>1274</v>
      </c>
      <c r="AD1133" s="31"/>
      <c r="AE1133" s="20">
        <f t="shared" si="56"/>
        <v>0.81320000000000003</v>
      </c>
    </row>
    <row r="1134" spans="1:31">
      <c r="A1134" s="83">
        <v>18982</v>
      </c>
      <c r="B1134" s="83">
        <v>21219</v>
      </c>
      <c r="C1134" s="85">
        <v>99918</v>
      </c>
      <c r="D1134" s="78" t="s">
        <v>128</v>
      </c>
      <c r="E1134" s="79" t="s">
        <v>1326</v>
      </c>
      <c r="F1134" s="34" t="s">
        <v>1274</v>
      </c>
      <c r="G1134" s="24" t="s">
        <v>97</v>
      </c>
      <c r="H1134" s="80">
        <f t="shared" si="55"/>
        <v>0.81320000000000003</v>
      </c>
      <c r="I1134" s="25">
        <f>ROUND(('NEW Reference'!B$6*List!$H1134)+'NEW Reference'!B$7,0)</f>
        <v>1132</v>
      </c>
      <c r="J1134" s="25">
        <f>ROUND(('NEW Reference'!C$6*List!$H1134)+'NEW Reference'!C$7,0)</f>
        <v>1689</v>
      </c>
      <c r="K1134" s="25">
        <f>ROUND(('NEW Reference'!D$6*List!$H1134)+'NEW Reference'!D$7,0)</f>
        <v>2023</v>
      </c>
      <c r="L1134" s="25">
        <f>ROUND(('NEW Reference'!E$6*List!$H1134)+'NEW Reference'!E$7,0)</f>
        <v>2501</v>
      </c>
      <c r="M1134" s="25">
        <f>ROUND(('NEW Reference'!F$6*List!$H1134)+'NEW Reference'!F$7,0)</f>
        <v>2606</v>
      </c>
      <c r="N1134" s="25">
        <f>ROUND(('NEW Reference'!G$6*List!$H1134)+'NEW Reference'!G$7,0)</f>
        <v>2950</v>
      </c>
      <c r="O1134" s="25">
        <f>ROUND(('NEW Reference'!H$6*List!$H1134)+'NEW Reference'!H$7,0)</f>
        <v>3063</v>
      </c>
      <c r="P1134" s="25">
        <f>ROUND(('NEW Reference'!I$6*List!$H1134)+'NEW Reference'!I$7,0)</f>
        <v>3183</v>
      </c>
      <c r="Q1134" s="25">
        <f>ROUND(('NEW Reference'!J$6*List!$H1134)+'NEW Reference'!J$7,0)</f>
        <v>3686</v>
      </c>
      <c r="R1134" s="25">
        <f>ROUND(('NEW Reference'!K$6*List!$H1134)+'NEW Reference'!K$7,0)</f>
        <v>3802</v>
      </c>
      <c r="S1134" s="25">
        <f>ROUND(('NEW Reference'!L$6*List!$H1134)+'NEW Reference'!L$7,0)</f>
        <v>4103</v>
      </c>
      <c r="T1134" s="25">
        <f>ROUND(('NEW Reference'!M$6*List!$H1134)+'NEW Reference'!M$7,0)</f>
        <v>4900</v>
      </c>
      <c r="U1134" s="25">
        <f>ROUND(('NEW Reference'!N$6*List!$H1134)+'NEW Reference'!N$7,0)</f>
        <v>19771</v>
      </c>
      <c r="V1134" s="26">
        <f>ROUND(('NEW Reference'!O$6*List!$H1134)+'NEW Reference'!O$7,0)</f>
        <v>735</v>
      </c>
      <c r="W1134" s="26">
        <f>ROUND(('NEW Reference'!P$6*List!$H1134)+'NEW Reference'!P$7,0)</f>
        <v>1036</v>
      </c>
      <c r="X1134" s="26">
        <f>ROUND(('NEW Reference'!Q$6*List!$H1134)+'NEW Reference'!Q$7,0)</f>
        <v>518</v>
      </c>
      <c r="Z1134" s="3" t="str">
        <f t="shared" si="57"/>
        <v>TODD, Kentucky</v>
      </c>
      <c r="AA1134" s="79" t="s">
        <v>1326</v>
      </c>
      <c r="AB1134" s="28" t="s">
        <v>91</v>
      </c>
      <c r="AC1134" s="30" t="s">
        <v>1274</v>
      </c>
      <c r="AD1134" s="31"/>
      <c r="AE1134" s="20">
        <f t="shared" si="56"/>
        <v>0.81320000000000003</v>
      </c>
    </row>
    <row r="1135" spans="1:31">
      <c r="A1135" s="83">
        <v>18983</v>
      </c>
      <c r="B1135" s="83">
        <v>21221</v>
      </c>
      <c r="C1135" s="85">
        <v>17300</v>
      </c>
      <c r="D1135" s="78" t="s">
        <v>360</v>
      </c>
      <c r="E1135" s="79" t="s">
        <v>1327</v>
      </c>
      <c r="F1135" s="33" t="s">
        <v>1274</v>
      </c>
      <c r="G1135" s="24" t="s">
        <v>90</v>
      </c>
      <c r="H1135" s="80">
        <f t="shared" si="55"/>
        <v>0.8347</v>
      </c>
      <c r="I1135" s="25">
        <f>ROUND(('NEW Reference'!B$6*List!$H1135)+'NEW Reference'!B$7,0)</f>
        <v>1154</v>
      </c>
      <c r="J1135" s="25">
        <f>ROUND(('NEW Reference'!C$6*List!$H1135)+'NEW Reference'!C$7,0)</f>
        <v>1720</v>
      </c>
      <c r="K1135" s="25">
        <f>ROUND(('NEW Reference'!D$6*List!$H1135)+'NEW Reference'!D$7,0)</f>
        <v>2061</v>
      </c>
      <c r="L1135" s="25">
        <f>ROUND(('NEW Reference'!E$6*List!$H1135)+'NEW Reference'!E$7,0)</f>
        <v>2548</v>
      </c>
      <c r="M1135" s="25">
        <f>ROUND(('NEW Reference'!F$6*List!$H1135)+'NEW Reference'!F$7,0)</f>
        <v>2655</v>
      </c>
      <c r="N1135" s="25">
        <f>ROUND(('NEW Reference'!G$6*List!$H1135)+'NEW Reference'!G$7,0)</f>
        <v>3005</v>
      </c>
      <c r="O1135" s="25">
        <f>ROUND(('NEW Reference'!H$6*List!$H1135)+'NEW Reference'!H$7,0)</f>
        <v>3120</v>
      </c>
      <c r="P1135" s="25">
        <f>ROUND(('NEW Reference'!I$6*List!$H1135)+'NEW Reference'!I$7,0)</f>
        <v>3243</v>
      </c>
      <c r="Q1135" s="25">
        <f>ROUND(('NEW Reference'!J$6*List!$H1135)+'NEW Reference'!J$7,0)</f>
        <v>3755</v>
      </c>
      <c r="R1135" s="25">
        <f>ROUND(('NEW Reference'!K$6*List!$H1135)+'NEW Reference'!K$7,0)</f>
        <v>3873</v>
      </c>
      <c r="S1135" s="25">
        <f>ROUND(('NEW Reference'!L$6*List!$H1135)+'NEW Reference'!L$7,0)</f>
        <v>4180</v>
      </c>
      <c r="T1135" s="25">
        <f>ROUND(('NEW Reference'!M$6*List!$H1135)+'NEW Reference'!M$7,0)</f>
        <v>4992</v>
      </c>
      <c r="U1135" s="25">
        <f>ROUND(('NEW Reference'!N$6*List!$H1135)+'NEW Reference'!N$7,0)</f>
        <v>20142</v>
      </c>
      <c r="V1135" s="26">
        <f>ROUND(('NEW Reference'!O$6*List!$H1135)+'NEW Reference'!O$7,0)</f>
        <v>749</v>
      </c>
      <c r="W1135" s="26">
        <f>ROUND(('NEW Reference'!P$6*List!$H1135)+'NEW Reference'!P$7,0)</f>
        <v>1055</v>
      </c>
      <c r="X1135" s="26">
        <f>ROUND(('NEW Reference'!Q$6*List!$H1135)+'NEW Reference'!Q$7,0)</f>
        <v>528</v>
      </c>
      <c r="Z1135" s="3" t="str">
        <f t="shared" si="57"/>
        <v>TRIGG, Kentucky</v>
      </c>
      <c r="AA1135" s="79" t="s">
        <v>1327</v>
      </c>
      <c r="AB1135" s="28" t="s">
        <v>91</v>
      </c>
      <c r="AC1135" s="23" t="s">
        <v>1274</v>
      </c>
      <c r="AD1135" s="29"/>
      <c r="AE1135" s="20">
        <f t="shared" si="56"/>
        <v>0.8347</v>
      </c>
    </row>
    <row r="1136" spans="1:31">
      <c r="A1136" s="83">
        <v>18984</v>
      </c>
      <c r="B1136" s="83">
        <v>21223</v>
      </c>
      <c r="C1136" s="85">
        <v>99918</v>
      </c>
      <c r="D1136" s="78" t="s">
        <v>128</v>
      </c>
      <c r="E1136" s="79" t="s">
        <v>1328</v>
      </c>
      <c r="F1136" s="33" t="s">
        <v>1274</v>
      </c>
      <c r="G1136" s="24" t="s">
        <v>97</v>
      </c>
      <c r="H1136" s="80">
        <f t="shared" si="55"/>
        <v>0.81320000000000003</v>
      </c>
      <c r="I1136" s="25">
        <f>ROUND(('NEW Reference'!B$6*List!$H1136)+'NEW Reference'!B$7,0)</f>
        <v>1132</v>
      </c>
      <c r="J1136" s="25">
        <f>ROUND(('NEW Reference'!C$6*List!$H1136)+'NEW Reference'!C$7,0)</f>
        <v>1689</v>
      </c>
      <c r="K1136" s="25">
        <f>ROUND(('NEW Reference'!D$6*List!$H1136)+'NEW Reference'!D$7,0)</f>
        <v>2023</v>
      </c>
      <c r="L1136" s="25">
        <f>ROUND(('NEW Reference'!E$6*List!$H1136)+'NEW Reference'!E$7,0)</f>
        <v>2501</v>
      </c>
      <c r="M1136" s="25">
        <f>ROUND(('NEW Reference'!F$6*List!$H1136)+'NEW Reference'!F$7,0)</f>
        <v>2606</v>
      </c>
      <c r="N1136" s="25">
        <f>ROUND(('NEW Reference'!G$6*List!$H1136)+'NEW Reference'!G$7,0)</f>
        <v>2950</v>
      </c>
      <c r="O1136" s="25">
        <f>ROUND(('NEW Reference'!H$6*List!$H1136)+'NEW Reference'!H$7,0)</f>
        <v>3063</v>
      </c>
      <c r="P1136" s="25">
        <f>ROUND(('NEW Reference'!I$6*List!$H1136)+'NEW Reference'!I$7,0)</f>
        <v>3183</v>
      </c>
      <c r="Q1136" s="25">
        <f>ROUND(('NEW Reference'!J$6*List!$H1136)+'NEW Reference'!J$7,0)</f>
        <v>3686</v>
      </c>
      <c r="R1136" s="25">
        <f>ROUND(('NEW Reference'!K$6*List!$H1136)+'NEW Reference'!K$7,0)</f>
        <v>3802</v>
      </c>
      <c r="S1136" s="25">
        <f>ROUND(('NEW Reference'!L$6*List!$H1136)+'NEW Reference'!L$7,0)</f>
        <v>4103</v>
      </c>
      <c r="T1136" s="25">
        <f>ROUND(('NEW Reference'!M$6*List!$H1136)+'NEW Reference'!M$7,0)</f>
        <v>4900</v>
      </c>
      <c r="U1136" s="25">
        <f>ROUND(('NEW Reference'!N$6*List!$H1136)+'NEW Reference'!N$7,0)</f>
        <v>19771</v>
      </c>
      <c r="V1136" s="26">
        <f>ROUND(('NEW Reference'!O$6*List!$H1136)+'NEW Reference'!O$7,0)</f>
        <v>735</v>
      </c>
      <c r="W1136" s="26">
        <f>ROUND(('NEW Reference'!P$6*List!$H1136)+'NEW Reference'!P$7,0)</f>
        <v>1036</v>
      </c>
      <c r="X1136" s="26">
        <f>ROUND(('NEW Reference'!Q$6*List!$H1136)+'NEW Reference'!Q$7,0)</f>
        <v>518</v>
      </c>
      <c r="Z1136" s="3" t="str">
        <f t="shared" si="57"/>
        <v>TRIMBLE, Kentucky</v>
      </c>
      <c r="AA1136" s="79" t="s">
        <v>1328</v>
      </c>
      <c r="AB1136" s="28" t="s">
        <v>91</v>
      </c>
      <c r="AC1136" s="23" t="s">
        <v>1274</v>
      </c>
      <c r="AD1136" s="29"/>
      <c r="AE1136" s="20">
        <f t="shared" si="56"/>
        <v>0.81320000000000003</v>
      </c>
    </row>
    <row r="1137" spans="1:31">
      <c r="A1137" s="83">
        <v>18985</v>
      </c>
      <c r="B1137" s="83">
        <v>21225</v>
      </c>
      <c r="C1137" s="85">
        <v>99918</v>
      </c>
      <c r="D1137" s="78" t="s">
        <v>128</v>
      </c>
      <c r="E1137" s="79" t="s">
        <v>455</v>
      </c>
      <c r="F1137" s="34" t="s">
        <v>1274</v>
      </c>
      <c r="G1137" s="24" t="s">
        <v>97</v>
      </c>
      <c r="H1137" s="80">
        <f t="shared" si="55"/>
        <v>0.81320000000000003</v>
      </c>
      <c r="I1137" s="25">
        <f>ROUND(('NEW Reference'!B$6*List!$H1137)+'NEW Reference'!B$7,0)</f>
        <v>1132</v>
      </c>
      <c r="J1137" s="25">
        <f>ROUND(('NEW Reference'!C$6*List!$H1137)+'NEW Reference'!C$7,0)</f>
        <v>1689</v>
      </c>
      <c r="K1137" s="25">
        <f>ROUND(('NEW Reference'!D$6*List!$H1137)+'NEW Reference'!D$7,0)</f>
        <v>2023</v>
      </c>
      <c r="L1137" s="25">
        <f>ROUND(('NEW Reference'!E$6*List!$H1137)+'NEW Reference'!E$7,0)</f>
        <v>2501</v>
      </c>
      <c r="M1137" s="25">
        <f>ROUND(('NEW Reference'!F$6*List!$H1137)+'NEW Reference'!F$7,0)</f>
        <v>2606</v>
      </c>
      <c r="N1137" s="25">
        <f>ROUND(('NEW Reference'!G$6*List!$H1137)+'NEW Reference'!G$7,0)</f>
        <v>2950</v>
      </c>
      <c r="O1137" s="25">
        <f>ROUND(('NEW Reference'!H$6*List!$H1137)+'NEW Reference'!H$7,0)</f>
        <v>3063</v>
      </c>
      <c r="P1137" s="25">
        <f>ROUND(('NEW Reference'!I$6*List!$H1137)+'NEW Reference'!I$7,0)</f>
        <v>3183</v>
      </c>
      <c r="Q1137" s="25">
        <f>ROUND(('NEW Reference'!J$6*List!$H1137)+'NEW Reference'!J$7,0)</f>
        <v>3686</v>
      </c>
      <c r="R1137" s="25">
        <f>ROUND(('NEW Reference'!K$6*List!$H1137)+'NEW Reference'!K$7,0)</f>
        <v>3802</v>
      </c>
      <c r="S1137" s="25">
        <f>ROUND(('NEW Reference'!L$6*List!$H1137)+'NEW Reference'!L$7,0)</f>
        <v>4103</v>
      </c>
      <c r="T1137" s="25">
        <f>ROUND(('NEW Reference'!M$6*List!$H1137)+'NEW Reference'!M$7,0)</f>
        <v>4900</v>
      </c>
      <c r="U1137" s="25">
        <f>ROUND(('NEW Reference'!N$6*List!$H1137)+'NEW Reference'!N$7,0)</f>
        <v>19771</v>
      </c>
      <c r="V1137" s="26">
        <f>ROUND(('NEW Reference'!O$6*List!$H1137)+'NEW Reference'!O$7,0)</f>
        <v>735</v>
      </c>
      <c r="W1137" s="26">
        <f>ROUND(('NEW Reference'!P$6*List!$H1137)+'NEW Reference'!P$7,0)</f>
        <v>1036</v>
      </c>
      <c r="X1137" s="26">
        <f>ROUND(('NEW Reference'!Q$6*List!$H1137)+'NEW Reference'!Q$7,0)</f>
        <v>518</v>
      </c>
      <c r="Z1137" s="3" t="str">
        <f t="shared" si="57"/>
        <v>UNION, Kentucky</v>
      </c>
      <c r="AA1137" s="79" t="s">
        <v>455</v>
      </c>
      <c r="AB1137" s="28" t="s">
        <v>91</v>
      </c>
      <c r="AC1137" s="30" t="s">
        <v>1274</v>
      </c>
      <c r="AD1137" s="31"/>
      <c r="AE1137" s="20">
        <f t="shared" si="56"/>
        <v>0.81320000000000003</v>
      </c>
    </row>
    <row r="1138" spans="1:31">
      <c r="A1138" s="83">
        <v>18986</v>
      </c>
      <c r="B1138" s="83">
        <v>21227</v>
      </c>
      <c r="C1138" s="85">
        <v>14540</v>
      </c>
      <c r="D1138" s="78" t="s">
        <v>300</v>
      </c>
      <c r="E1138" s="79" t="s">
        <v>1020</v>
      </c>
      <c r="F1138" s="33" t="s">
        <v>1274</v>
      </c>
      <c r="G1138" s="24" t="s">
        <v>90</v>
      </c>
      <c r="H1138" s="80">
        <f t="shared" si="55"/>
        <v>0.8712000000000002</v>
      </c>
      <c r="I1138" s="25">
        <f>ROUND(('NEW Reference'!B$6*List!$H1138)+'NEW Reference'!B$7,0)</f>
        <v>1190</v>
      </c>
      <c r="J1138" s="25">
        <f>ROUND(('NEW Reference'!C$6*List!$H1138)+'NEW Reference'!C$7,0)</f>
        <v>1774</v>
      </c>
      <c r="K1138" s="25">
        <f>ROUND(('NEW Reference'!D$6*List!$H1138)+'NEW Reference'!D$7,0)</f>
        <v>2125</v>
      </c>
      <c r="L1138" s="25">
        <f>ROUND(('NEW Reference'!E$6*List!$H1138)+'NEW Reference'!E$7,0)</f>
        <v>2628</v>
      </c>
      <c r="M1138" s="25">
        <f>ROUND(('NEW Reference'!F$6*List!$H1138)+'NEW Reference'!F$7,0)</f>
        <v>2738</v>
      </c>
      <c r="N1138" s="25">
        <f>ROUND(('NEW Reference'!G$6*List!$H1138)+'NEW Reference'!G$7,0)</f>
        <v>3099</v>
      </c>
      <c r="O1138" s="25">
        <f>ROUND(('NEW Reference'!H$6*List!$H1138)+'NEW Reference'!H$7,0)</f>
        <v>3217</v>
      </c>
      <c r="P1138" s="25">
        <f>ROUND(('NEW Reference'!I$6*List!$H1138)+'NEW Reference'!I$7,0)</f>
        <v>3344</v>
      </c>
      <c r="Q1138" s="25">
        <f>ROUND(('NEW Reference'!J$6*List!$H1138)+'NEW Reference'!J$7,0)</f>
        <v>3872</v>
      </c>
      <c r="R1138" s="25">
        <f>ROUND(('NEW Reference'!K$6*List!$H1138)+'NEW Reference'!K$7,0)</f>
        <v>3994</v>
      </c>
      <c r="S1138" s="25">
        <f>ROUND(('NEW Reference'!L$6*List!$H1138)+'NEW Reference'!L$7,0)</f>
        <v>4310</v>
      </c>
      <c r="T1138" s="25">
        <f>ROUND(('NEW Reference'!M$6*List!$H1138)+'NEW Reference'!M$7,0)</f>
        <v>5148</v>
      </c>
      <c r="U1138" s="25">
        <f>ROUND(('NEW Reference'!N$6*List!$H1138)+'NEW Reference'!N$7,0)</f>
        <v>20770</v>
      </c>
      <c r="V1138" s="26">
        <f>ROUND(('NEW Reference'!O$6*List!$H1138)+'NEW Reference'!O$7,0)</f>
        <v>772</v>
      </c>
      <c r="W1138" s="26">
        <f>ROUND(('NEW Reference'!P$6*List!$H1138)+'NEW Reference'!P$7,0)</f>
        <v>1088</v>
      </c>
      <c r="X1138" s="26">
        <f>ROUND(('NEW Reference'!Q$6*List!$H1138)+'NEW Reference'!Q$7,0)</f>
        <v>544</v>
      </c>
      <c r="Z1138" s="3" t="str">
        <f t="shared" si="57"/>
        <v>WARREN, Kentucky</v>
      </c>
      <c r="AA1138" s="79" t="s">
        <v>1020</v>
      </c>
      <c r="AB1138" s="28" t="s">
        <v>91</v>
      </c>
      <c r="AC1138" s="23" t="s">
        <v>1274</v>
      </c>
      <c r="AD1138" s="29"/>
      <c r="AE1138" s="20">
        <f t="shared" si="56"/>
        <v>0.8712000000000002</v>
      </c>
    </row>
    <row r="1139" spans="1:31">
      <c r="A1139" s="83">
        <v>18987</v>
      </c>
      <c r="B1139" s="83">
        <v>21229</v>
      </c>
      <c r="C1139" s="85">
        <v>99918</v>
      </c>
      <c r="D1139" s="78" t="s">
        <v>128</v>
      </c>
      <c r="E1139" s="79" t="s">
        <v>194</v>
      </c>
      <c r="F1139" s="34" t="s">
        <v>1274</v>
      </c>
      <c r="G1139" s="24" t="s">
        <v>97</v>
      </c>
      <c r="H1139" s="80">
        <f t="shared" si="55"/>
        <v>0.81320000000000003</v>
      </c>
      <c r="I1139" s="25">
        <f>ROUND(('NEW Reference'!B$6*List!$H1139)+'NEW Reference'!B$7,0)</f>
        <v>1132</v>
      </c>
      <c r="J1139" s="25">
        <f>ROUND(('NEW Reference'!C$6*List!$H1139)+'NEW Reference'!C$7,0)</f>
        <v>1689</v>
      </c>
      <c r="K1139" s="25">
        <f>ROUND(('NEW Reference'!D$6*List!$H1139)+'NEW Reference'!D$7,0)</f>
        <v>2023</v>
      </c>
      <c r="L1139" s="25">
        <f>ROUND(('NEW Reference'!E$6*List!$H1139)+'NEW Reference'!E$7,0)</f>
        <v>2501</v>
      </c>
      <c r="M1139" s="25">
        <f>ROUND(('NEW Reference'!F$6*List!$H1139)+'NEW Reference'!F$7,0)</f>
        <v>2606</v>
      </c>
      <c r="N1139" s="25">
        <f>ROUND(('NEW Reference'!G$6*List!$H1139)+'NEW Reference'!G$7,0)</f>
        <v>2950</v>
      </c>
      <c r="O1139" s="25">
        <f>ROUND(('NEW Reference'!H$6*List!$H1139)+'NEW Reference'!H$7,0)</f>
        <v>3063</v>
      </c>
      <c r="P1139" s="25">
        <f>ROUND(('NEW Reference'!I$6*List!$H1139)+'NEW Reference'!I$7,0)</f>
        <v>3183</v>
      </c>
      <c r="Q1139" s="25">
        <f>ROUND(('NEW Reference'!J$6*List!$H1139)+'NEW Reference'!J$7,0)</f>
        <v>3686</v>
      </c>
      <c r="R1139" s="25">
        <f>ROUND(('NEW Reference'!K$6*List!$H1139)+'NEW Reference'!K$7,0)</f>
        <v>3802</v>
      </c>
      <c r="S1139" s="25">
        <f>ROUND(('NEW Reference'!L$6*List!$H1139)+'NEW Reference'!L$7,0)</f>
        <v>4103</v>
      </c>
      <c r="T1139" s="25">
        <f>ROUND(('NEW Reference'!M$6*List!$H1139)+'NEW Reference'!M$7,0)</f>
        <v>4900</v>
      </c>
      <c r="U1139" s="25">
        <f>ROUND(('NEW Reference'!N$6*List!$H1139)+'NEW Reference'!N$7,0)</f>
        <v>19771</v>
      </c>
      <c r="V1139" s="26">
        <f>ROUND(('NEW Reference'!O$6*List!$H1139)+'NEW Reference'!O$7,0)</f>
        <v>735</v>
      </c>
      <c r="W1139" s="26">
        <f>ROUND(('NEW Reference'!P$6*List!$H1139)+'NEW Reference'!P$7,0)</f>
        <v>1036</v>
      </c>
      <c r="X1139" s="26">
        <f>ROUND(('NEW Reference'!Q$6*List!$H1139)+'NEW Reference'!Q$7,0)</f>
        <v>518</v>
      </c>
      <c r="Z1139" s="3" t="str">
        <f t="shared" si="57"/>
        <v>WASHINGTON, Kentucky</v>
      </c>
      <c r="AA1139" s="79" t="s">
        <v>194</v>
      </c>
      <c r="AB1139" s="28" t="s">
        <v>91</v>
      </c>
      <c r="AC1139" s="30" t="s">
        <v>1274</v>
      </c>
      <c r="AD1139" s="31"/>
      <c r="AE1139" s="20">
        <f t="shared" si="56"/>
        <v>0.81320000000000003</v>
      </c>
    </row>
    <row r="1140" spans="1:31">
      <c r="A1140" s="83">
        <v>18988</v>
      </c>
      <c r="B1140" s="83">
        <v>21231</v>
      </c>
      <c r="C1140" s="85">
        <v>99918</v>
      </c>
      <c r="D1140" s="78" t="s">
        <v>128</v>
      </c>
      <c r="E1140" s="79" t="s">
        <v>1021</v>
      </c>
      <c r="F1140" s="34" t="s">
        <v>1274</v>
      </c>
      <c r="G1140" s="24" t="s">
        <v>97</v>
      </c>
      <c r="H1140" s="80">
        <f t="shared" si="55"/>
        <v>0.81320000000000003</v>
      </c>
      <c r="I1140" s="25">
        <f>ROUND(('NEW Reference'!B$6*List!$H1140)+'NEW Reference'!B$7,0)</f>
        <v>1132</v>
      </c>
      <c r="J1140" s="25">
        <f>ROUND(('NEW Reference'!C$6*List!$H1140)+'NEW Reference'!C$7,0)</f>
        <v>1689</v>
      </c>
      <c r="K1140" s="25">
        <f>ROUND(('NEW Reference'!D$6*List!$H1140)+'NEW Reference'!D$7,0)</f>
        <v>2023</v>
      </c>
      <c r="L1140" s="25">
        <f>ROUND(('NEW Reference'!E$6*List!$H1140)+'NEW Reference'!E$7,0)</f>
        <v>2501</v>
      </c>
      <c r="M1140" s="25">
        <f>ROUND(('NEW Reference'!F$6*List!$H1140)+'NEW Reference'!F$7,0)</f>
        <v>2606</v>
      </c>
      <c r="N1140" s="25">
        <f>ROUND(('NEW Reference'!G$6*List!$H1140)+'NEW Reference'!G$7,0)</f>
        <v>2950</v>
      </c>
      <c r="O1140" s="25">
        <f>ROUND(('NEW Reference'!H$6*List!$H1140)+'NEW Reference'!H$7,0)</f>
        <v>3063</v>
      </c>
      <c r="P1140" s="25">
        <f>ROUND(('NEW Reference'!I$6*List!$H1140)+'NEW Reference'!I$7,0)</f>
        <v>3183</v>
      </c>
      <c r="Q1140" s="25">
        <f>ROUND(('NEW Reference'!J$6*List!$H1140)+'NEW Reference'!J$7,0)</f>
        <v>3686</v>
      </c>
      <c r="R1140" s="25">
        <f>ROUND(('NEW Reference'!K$6*List!$H1140)+'NEW Reference'!K$7,0)</f>
        <v>3802</v>
      </c>
      <c r="S1140" s="25">
        <f>ROUND(('NEW Reference'!L$6*List!$H1140)+'NEW Reference'!L$7,0)</f>
        <v>4103</v>
      </c>
      <c r="T1140" s="25">
        <f>ROUND(('NEW Reference'!M$6*List!$H1140)+'NEW Reference'!M$7,0)</f>
        <v>4900</v>
      </c>
      <c r="U1140" s="25">
        <f>ROUND(('NEW Reference'!N$6*List!$H1140)+'NEW Reference'!N$7,0)</f>
        <v>19771</v>
      </c>
      <c r="V1140" s="26">
        <f>ROUND(('NEW Reference'!O$6*List!$H1140)+'NEW Reference'!O$7,0)</f>
        <v>735</v>
      </c>
      <c r="W1140" s="26">
        <f>ROUND(('NEW Reference'!P$6*List!$H1140)+'NEW Reference'!P$7,0)</f>
        <v>1036</v>
      </c>
      <c r="X1140" s="26">
        <f>ROUND(('NEW Reference'!Q$6*List!$H1140)+'NEW Reference'!Q$7,0)</f>
        <v>518</v>
      </c>
      <c r="Z1140" s="3" t="str">
        <f t="shared" si="57"/>
        <v>WAYNE, Kentucky</v>
      </c>
      <c r="AA1140" s="79" t="s">
        <v>1021</v>
      </c>
      <c r="AB1140" s="28" t="s">
        <v>91</v>
      </c>
      <c r="AC1140" s="30" t="s">
        <v>1274</v>
      </c>
      <c r="AD1140" s="31"/>
      <c r="AE1140" s="20">
        <f t="shared" si="56"/>
        <v>0.81320000000000003</v>
      </c>
    </row>
    <row r="1141" spans="1:31">
      <c r="A1141" s="83">
        <v>18989</v>
      </c>
      <c r="B1141" s="83">
        <v>21233</v>
      </c>
      <c r="C1141" s="85">
        <v>99918</v>
      </c>
      <c r="D1141" s="78" t="s">
        <v>128</v>
      </c>
      <c r="E1141" s="79" t="s">
        <v>1022</v>
      </c>
      <c r="F1141" s="34" t="s">
        <v>1274</v>
      </c>
      <c r="G1141" s="24" t="s">
        <v>97</v>
      </c>
      <c r="H1141" s="80">
        <f t="shared" si="55"/>
        <v>0.81320000000000003</v>
      </c>
      <c r="I1141" s="25">
        <f>ROUND(('NEW Reference'!B$6*List!$H1141)+'NEW Reference'!B$7,0)</f>
        <v>1132</v>
      </c>
      <c r="J1141" s="25">
        <f>ROUND(('NEW Reference'!C$6*List!$H1141)+'NEW Reference'!C$7,0)</f>
        <v>1689</v>
      </c>
      <c r="K1141" s="25">
        <f>ROUND(('NEW Reference'!D$6*List!$H1141)+'NEW Reference'!D$7,0)</f>
        <v>2023</v>
      </c>
      <c r="L1141" s="25">
        <f>ROUND(('NEW Reference'!E$6*List!$H1141)+'NEW Reference'!E$7,0)</f>
        <v>2501</v>
      </c>
      <c r="M1141" s="25">
        <f>ROUND(('NEW Reference'!F$6*List!$H1141)+'NEW Reference'!F$7,0)</f>
        <v>2606</v>
      </c>
      <c r="N1141" s="25">
        <f>ROUND(('NEW Reference'!G$6*List!$H1141)+'NEW Reference'!G$7,0)</f>
        <v>2950</v>
      </c>
      <c r="O1141" s="25">
        <f>ROUND(('NEW Reference'!H$6*List!$H1141)+'NEW Reference'!H$7,0)</f>
        <v>3063</v>
      </c>
      <c r="P1141" s="25">
        <f>ROUND(('NEW Reference'!I$6*List!$H1141)+'NEW Reference'!I$7,0)</f>
        <v>3183</v>
      </c>
      <c r="Q1141" s="25">
        <f>ROUND(('NEW Reference'!J$6*List!$H1141)+'NEW Reference'!J$7,0)</f>
        <v>3686</v>
      </c>
      <c r="R1141" s="25">
        <f>ROUND(('NEW Reference'!K$6*List!$H1141)+'NEW Reference'!K$7,0)</f>
        <v>3802</v>
      </c>
      <c r="S1141" s="25">
        <f>ROUND(('NEW Reference'!L$6*List!$H1141)+'NEW Reference'!L$7,0)</f>
        <v>4103</v>
      </c>
      <c r="T1141" s="25">
        <f>ROUND(('NEW Reference'!M$6*List!$H1141)+'NEW Reference'!M$7,0)</f>
        <v>4900</v>
      </c>
      <c r="U1141" s="25">
        <f>ROUND(('NEW Reference'!N$6*List!$H1141)+'NEW Reference'!N$7,0)</f>
        <v>19771</v>
      </c>
      <c r="V1141" s="26">
        <f>ROUND(('NEW Reference'!O$6*List!$H1141)+'NEW Reference'!O$7,0)</f>
        <v>735</v>
      </c>
      <c r="W1141" s="26">
        <f>ROUND(('NEW Reference'!P$6*List!$H1141)+'NEW Reference'!P$7,0)</f>
        <v>1036</v>
      </c>
      <c r="X1141" s="26">
        <f>ROUND(('NEW Reference'!Q$6*List!$H1141)+'NEW Reference'!Q$7,0)</f>
        <v>518</v>
      </c>
      <c r="Z1141" s="3" t="str">
        <f t="shared" si="57"/>
        <v>WEBSTER, Kentucky</v>
      </c>
      <c r="AA1141" s="79" t="s">
        <v>1022</v>
      </c>
      <c r="AB1141" s="28" t="s">
        <v>91</v>
      </c>
      <c r="AC1141" s="23" t="s">
        <v>1274</v>
      </c>
      <c r="AD1141" s="29"/>
      <c r="AE1141" s="20">
        <f t="shared" si="56"/>
        <v>0.81320000000000003</v>
      </c>
    </row>
    <row r="1142" spans="1:31">
      <c r="A1142" s="83">
        <v>18990</v>
      </c>
      <c r="B1142" s="83">
        <v>21235</v>
      </c>
      <c r="C1142" s="85">
        <v>99918</v>
      </c>
      <c r="D1142" s="78" t="s">
        <v>128</v>
      </c>
      <c r="E1142" s="79" t="s">
        <v>1160</v>
      </c>
      <c r="F1142" s="34" t="s">
        <v>1274</v>
      </c>
      <c r="G1142" s="24" t="s">
        <v>97</v>
      </c>
      <c r="H1142" s="80">
        <f t="shared" si="55"/>
        <v>0.81320000000000003</v>
      </c>
      <c r="I1142" s="25">
        <f>ROUND(('NEW Reference'!B$6*List!$H1142)+'NEW Reference'!B$7,0)</f>
        <v>1132</v>
      </c>
      <c r="J1142" s="25">
        <f>ROUND(('NEW Reference'!C$6*List!$H1142)+'NEW Reference'!C$7,0)</f>
        <v>1689</v>
      </c>
      <c r="K1142" s="25">
        <f>ROUND(('NEW Reference'!D$6*List!$H1142)+'NEW Reference'!D$7,0)</f>
        <v>2023</v>
      </c>
      <c r="L1142" s="25">
        <f>ROUND(('NEW Reference'!E$6*List!$H1142)+'NEW Reference'!E$7,0)</f>
        <v>2501</v>
      </c>
      <c r="M1142" s="25">
        <f>ROUND(('NEW Reference'!F$6*List!$H1142)+'NEW Reference'!F$7,0)</f>
        <v>2606</v>
      </c>
      <c r="N1142" s="25">
        <f>ROUND(('NEW Reference'!G$6*List!$H1142)+'NEW Reference'!G$7,0)</f>
        <v>2950</v>
      </c>
      <c r="O1142" s="25">
        <f>ROUND(('NEW Reference'!H$6*List!$H1142)+'NEW Reference'!H$7,0)</f>
        <v>3063</v>
      </c>
      <c r="P1142" s="25">
        <f>ROUND(('NEW Reference'!I$6*List!$H1142)+'NEW Reference'!I$7,0)</f>
        <v>3183</v>
      </c>
      <c r="Q1142" s="25">
        <f>ROUND(('NEW Reference'!J$6*List!$H1142)+'NEW Reference'!J$7,0)</f>
        <v>3686</v>
      </c>
      <c r="R1142" s="25">
        <f>ROUND(('NEW Reference'!K$6*List!$H1142)+'NEW Reference'!K$7,0)</f>
        <v>3802</v>
      </c>
      <c r="S1142" s="25">
        <f>ROUND(('NEW Reference'!L$6*List!$H1142)+'NEW Reference'!L$7,0)</f>
        <v>4103</v>
      </c>
      <c r="T1142" s="25">
        <f>ROUND(('NEW Reference'!M$6*List!$H1142)+'NEW Reference'!M$7,0)</f>
        <v>4900</v>
      </c>
      <c r="U1142" s="25">
        <f>ROUND(('NEW Reference'!N$6*List!$H1142)+'NEW Reference'!N$7,0)</f>
        <v>19771</v>
      </c>
      <c r="V1142" s="26">
        <f>ROUND(('NEW Reference'!O$6*List!$H1142)+'NEW Reference'!O$7,0)</f>
        <v>735</v>
      </c>
      <c r="W1142" s="26">
        <f>ROUND(('NEW Reference'!P$6*List!$H1142)+'NEW Reference'!P$7,0)</f>
        <v>1036</v>
      </c>
      <c r="X1142" s="26">
        <f>ROUND(('NEW Reference'!Q$6*List!$H1142)+'NEW Reference'!Q$7,0)</f>
        <v>518</v>
      </c>
      <c r="Z1142" s="3" t="str">
        <f t="shared" si="57"/>
        <v>WHITLEY, Kentucky</v>
      </c>
      <c r="AA1142" s="79" t="s">
        <v>1160</v>
      </c>
      <c r="AB1142" s="28" t="s">
        <v>91</v>
      </c>
      <c r="AC1142" s="23" t="s">
        <v>1274</v>
      </c>
      <c r="AD1142" s="29"/>
      <c r="AE1142" s="20">
        <f t="shared" si="56"/>
        <v>0.81320000000000003</v>
      </c>
    </row>
    <row r="1143" spans="1:31">
      <c r="A1143" s="83">
        <v>18991</v>
      </c>
      <c r="B1143" s="83">
        <v>21237</v>
      </c>
      <c r="C1143" s="85">
        <v>99918</v>
      </c>
      <c r="D1143" s="78" t="s">
        <v>128</v>
      </c>
      <c r="E1143" s="79" t="s">
        <v>1329</v>
      </c>
      <c r="F1143" s="34" t="s">
        <v>1274</v>
      </c>
      <c r="G1143" s="24" t="s">
        <v>97</v>
      </c>
      <c r="H1143" s="80">
        <f t="shared" si="55"/>
        <v>0.81320000000000003</v>
      </c>
      <c r="I1143" s="25">
        <f>ROUND(('NEW Reference'!B$6*List!$H1143)+'NEW Reference'!B$7,0)</f>
        <v>1132</v>
      </c>
      <c r="J1143" s="25">
        <f>ROUND(('NEW Reference'!C$6*List!$H1143)+'NEW Reference'!C$7,0)</f>
        <v>1689</v>
      </c>
      <c r="K1143" s="25">
        <f>ROUND(('NEW Reference'!D$6*List!$H1143)+'NEW Reference'!D$7,0)</f>
        <v>2023</v>
      </c>
      <c r="L1143" s="25">
        <f>ROUND(('NEW Reference'!E$6*List!$H1143)+'NEW Reference'!E$7,0)</f>
        <v>2501</v>
      </c>
      <c r="M1143" s="25">
        <f>ROUND(('NEW Reference'!F$6*List!$H1143)+'NEW Reference'!F$7,0)</f>
        <v>2606</v>
      </c>
      <c r="N1143" s="25">
        <f>ROUND(('NEW Reference'!G$6*List!$H1143)+'NEW Reference'!G$7,0)</f>
        <v>2950</v>
      </c>
      <c r="O1143" s="25">
        <f>ROUND(('NEW Reference'!H$6*List!$H1143)+'NEW Reference'!H$7,0)</f>
        <v>3063</v>
      </c>
      <c r="P1143" s="25">
        <f>ROUND(('NEW Reference'!I$6*List!$H1143)+'NEW Reference'!I$7,0)</f>
        <v>3183</v>
      </c>
      <c r="Q1143" s="25">
        <f>ROUND(('NEW Reference'!J$6*List!$H1143)+'NEW Reference'!J$7,0)</f>
        <v>3686</v>
      </c>
      <c r="R1143" s="25">
        <f>ROUND(('NEW Reference'!K$6*List!$H1143)+'NEW Reference'!K$7,0)</f>
        <v>3802</v>
      </c>
      <c r="S1143" s="25">
        <f>ROUND(('NEW Reference'!L$6*List!$H1143)+'NEW Reference'!L$7,0)</f>
        <v>4103</v>
      </c>
      <c r="T1143" s="25">
        <f>ROUND(('NEW Reference'!M$6*List!$H1143)+'NEW Reference'!M$7,0)</f>
        <v>4900</v>
      </c>
      <c r="U1143" s="25">
        <f>ROUND(('NEW Reference'!N$6*List!$H1143)+'NEW Reference'!N$7,0)</f>
        <v>19771</v>
      </c>
      <c r="V1143" s="26">
        <f>ROUND(('NEW Reference'!O$6*List!$H1143)+'NEW Reference'!O$7,0)</f>
        <v>735</v>
      </c>
      <c r="W1143" s="26">
        <f>ROUND(('NEW Reference'!P$6*List!$H1143)+'NEW Reference'!P$7,0)</f>
        <v>1036</v>
      </c>
      <c r="X1143" s="26">
        <f>ROUND(('NEW Reference'!Q$6*List!$H1143)+'NEW Reference'!Q$7,0)</f>
        <v>518</v>
      </c>
      <c r="Z1143" s="3" t="str">
        <f t="shared" si="57"/>
        <v>WOLFE, Kentucky</v>
      </c>
      <c r="AA1143" s="79" t="s">
        <v>1329</v>
      </c>
      <c r="AB1143" s="28" t="s">
        <v>91</v>
      </c>
      <c r="AC1143" s="30" t="s">
        <v>1274</v>
      </c>
      <c r="AD1143" s="31"/>
      <c r="AE1143" s="20">
        <f t="shared" si="56"/>
        <v>0.81320000000000003</v>
      </c>
    </row>
    <row r="1144" spans="1:31">
      <c r="A1144" s="83">
        <v>18992</v>
      </c>
      <c r="B1144" s="83">
        <v>21239</v>
      </c>
      <c r="C1144" s="85">
        <v>30460</v>
      </c>
      <c r="D1144" s="78" t="s">
        <v>641</v>
      </c>
      <c r="E1144" s="79" t="s">
        <v>1120</v>
      </c>
      <c r="F1144" s="33" t="s">
        <v>1274</v>
      </c>
      <c r="G1144" s="24" t="s">
        <v>90</v>
      </c>
      <c r="H1144" s="80">
        <f t="shared" si="55"/>
        <v>0.94850000000000001</v>
      </c>
      <c r="I1144" s="25">
        <f>ROUND(('NEW Reference'!B$6*List!$H1144)+'NEW Reference'!B$7,0)</f>
        <v>1266</v>
      </c>
      <c r="J1144" s="25">
        <f>ROUND(('NEW Reference'!C$6*List!$H1144)+'NEW Reference'!C$7,0)</f>
        <v>1887</v>
      </c>
      <c r="K1144" s="25">
        <f>ROUND(('NEW Reference'!D$6*List!$H1144)+'NEW Reference'!D$7,0)</f>
        <v>2262</v>
      </c>
      <c r="L1144" s="25">
        <f>ROUND(('NEW Reference'!E$6*List!$H1144)+'NEW Reference'!E$7,0)</f>
        <v>2796</v>
      </c>
      <c r="M1144" s="25">
        <f>ROUND(('NEW Reference'!F$6*List!$H1144)+'NEW Reference'!F$7,0)</f>
        <v>2913</v>
      </c>
      <c r="N1144" s="25">
        <f>ROUND(('NEW Reference'!G$6*List!$H1144)+'NEW Reference'!G$7,0)</f>
        <v>3298</v>
      </c>
      <c r="O1144" s="25">
        <f>ROUND(('NEW Reference'!H$6*List!$H1144)+'NEW Reference'!H$7,0)</f>
        <v>3424</v>
      </c>
      <c r="P1144" s="25">
        <f>ROUND(('NEW Reference'!I$6*List!$H1144)+'NEW Reference'!I$7,0)</f>
        <v>3558</v>
      </c>
      <c r="Q1144" s="25">
        <f>ROUND(('NEW Reference'!J$6*List!$H1144)+'NEW Reference'!J$7,0)</f>
        <v>4120</v>
      </c>
      <c r="R1144" s="25">
        <f>ROUND(('NEW Reference'!K$6*List!$H1144)+'NEW Reference'!K$7,0)</f>
        <v>4250</v>
      </c>
      <c r="S1144" s="25">
        <f>ROUND(('NEW Reference'!L$6*List!$H1144)+'NEW Reference'!L$7,0)</f>
        <v>4586</v>
      </c>
      <c r="T1144" s="25">
        <f>ROUND(('NEW Reference'!M$6*List!$H1144)+'NEW Reference'!M$7,0)</f>
        <v>5477</v>
      </c>
      <c r="U1144" s="25">
        <f>ROUND(('NEW Reference'!N$6*List!$H1144)+'NEW Reference'!N$7,0)</f>
        <v>22101</v>
      </c>
      <c r="V1144" s="26">
        <f>ROUND(('NEW Reference'!O$6*List!$H1144)+'NEW Reference'!O$7,0)</f>
        <v>822</v>
      </c>
      <c r="W1144" s="26">
        <f>ROUND(('NEW Reference'!P$6*List!$H1144)+'NEW Reference'!P$7,0)</f>
        <v>1158</v>
      </c>
      <c r="X1144" s="26">
        <f>ROUND(('NEW Reference'!Q$6*List!$H1144)+'NEW Reference'!Q$7,0)</f>
        <v>579</v>
      </c>
      <c r="Z1144" s="3" t="str">
        <f t="shared" si="57"/>
        <v>WOODFORD, Kentucky</v>
      </c>
      <c r="AA1144" s="79" t="s">
        <v>1120</v>
      </c>
      <c r="AB1144" s="28" t="s">
        <v>91</v>
      </c>
      <c r="AC1144" s="23" t="s">
        <v>1274</v>
      </c>
      <c r="AD1144" s="29"/>
      <c r="AE1144" s="20">
        <f t="shared" si="56"/>
        <v>0.94850000000000001</v>
      </c>
    </row>
    <row r="1145" spans="1:31">
      <c r="A1145" s="83">
        <v>18999</v>
      </c>
      <c r="B1145" s="83">
        <v>21990</v>
      </c>
      <c r="C1145" s="85">
        <v>99918</v>
      </c>
      <c r="D1145" s="78" t="s">
        <v>128</v>
      </c>
      <c r="E1145" s="79" t="s">
        <v>236</v>
      </c>
      <c r="F1145" s="33" t="s">
        <v>1274</v>
      </c>
      <c r="G1145" s="24" t="s">
        <v>97</v>
      </c>
      <c r="H1145" s="80">
        <f t="shared" si="55"/>
        <v>0.81320000000000003</v>
      </c>
      <c r="I1145" s="25">
        <f>ROUND(('NEW Reference'!B$6*List!$H1145)+'NEW Reference'!B$7,0)</f>
        <v>1132</v>
      </c>
      <c r="J1145" s="25">
        <f>ROUND(('NEW Reference'!C$6*List!$H1145)+'NEW Reference'!C$7,0)</f>
        <v>1689</v>
      </c>
      <c r="K1145" s="25">
        <f>ROUND(('NEW Reference'!D$6*List!$H1145)+'NEW Reference'!D$7,0)</f>
        <v>2023</v>
      </c>
      <c r="L1145" s="25">
        <f>ROUND(('NEW Reference'!E$6*List!$H1145)+'NEW Reference'!E$7,0)</f>
        <v>2501</v>
      </c>
      <c r="M1145" s="25">
        <f>ROUND(('NEW Reference'!F$6*List!$H1145)+'NEW Reference'!F$7,0)</f>
        <v>2606</v>
      </c>
      <c r="N1145" s="25">
        <f>ROUND(('NEW Reference'!G$6*List!$H1145)+'NEW Reference'!G$7,0)</f>
        <v>2950</v>
      </c>
      <c r="O1145" s="25">
        <f>ROUND(('NEW Reference'!H$6*List!$H1145)+'NEW Reference'!H$7,0)</f>
        <v>3063</v>
      </c>
      <c r="P1145" s="25">
        <f>ROUND(('NEW Reference'!I$6*List!$H1145)+'NEW Reference'!I$7,0)</f>
        <v>3183</v>
      </c>
      <c r="Q1145" s="25">
        <f>ROUND(('NEW Reference'!J$6*List!$H1145)+'NEW Reference'!J$7,0)</f>
        <v>3686</v>
      </c>
      <c r="R1145" s="25">
        <f>ROUND(('NEW Reference'!K$6*List!$H1145)+'NEW Reference'!K$7,0)</f>
        <v>3802</v>
      </c>
      <c r="S1145" s="25">
        <f>ROUND(('NEW Reference'!L$6*List!$H1145)+'NEW Reference'!L$7,0)</f>
        <v>4103</v>
      </c>
      <c r="T1145" s="25">
        <f>ROUND(('NEW Reference'!M$6*List!$H1145)+'NEW Reference'!M$7,0)</f>
        <v>4900</v>
      </c>
      <c r="U1145" s="25">
        <f>ROUND(('NEW Reference'!N$6*List!$H1145)+'NEW Reference'!N$7,0)</f>
        <v>19771</v>
      </c>
      <c r="V1145" s="26">
        <f>ROUND(('NEW Reference'!O$6*List!$H1145)+'NEW Reference'!O$7,0)</f>
        <v>735</v>
      </c>
      <c r="W1145" s="26">
        <f>ROUND(('NEW Reference'!P$6*List!$H1145)+'NEW Reference'!P$7,0)</f>
        <v>1036</v>
      </c>
      <c r="X1145" s="26">
        <f>ROUND(('NEW Reference'!Q$6*List!$H1145)+'NEW Reference'!Q$7,0)</f>
        <v>518</v>
      </c>
      <c r="Z1145" s="3" t="str">
        <f t="shared" si="57"/>
        <v>STATEWIDE, Kentucky</v>
      </c>
      <c r="AA1145" s="79" t="s">
        <v>236</v>
      </c>
      <c r="AB1145" s="28" t="s">
        <v>91</v>
      </c>
      <c r="AC1145" s="30" t="s">
        <v>1274</v>
      </c>
      <c r="AD1145" s="31"/>
      <c r="AE1145" s="20">
        <f t="shared" si="56"/>
        <v>0.81320000000000003</v>
      </c>
    </row>
    <row r="1146" spans="1:31">
      <c r="A1146" s="83">
        <v>19000</v>
      </c>
      <c r="B1146" s="83">
        <v>22001</v>
      </c>
      <c r="C1146" s="85">
        <v>29180</v>
      </c>
      <c r="D1146" s="78" t="s">
        <v>606</v>
      </c>
      <c r="E1146" s="79" t="s">
        <v>1330</v>
      </c>
      <c r="F1146" s="33" t="s">
        <v>1331</v>
      </c>
      <c r="G1146" s="24" t="s">
        <v>90</v>
      </c>
      <c r="H1146" s="80">
        <f t="shared" si="55"/>
        <v>0.81840000000000002</v>
      </c>
      <c r="I1146" s="25">
        <f>ROUND(('NEW Reference'!B$6*List!$H1146)+'NEW Reference'!B$7,0)</f>
        <v>1137</v>
      </c>
      <c r="J1146" s="25">
        <f>ROUND(('NEW Reference'!C$6*List!$H1146)+'NEW Reference'!C$7,0)</f>
        <v>1696</v>
      </c>
      <c r="K1146" s="25">
        <f>ROUND(('NEW Reference'!D$6*List!$H1146)+'NEW Reference'!D$7,0)</f>
        <v>2032</v>
      </c>
      <c r="L1146" s="25">
        <f>ROUND(('NEW Reference'!E$6*List!$H1146)+'NEW Reference'!E$7,0)</f>
        <v>2513</v>
      </c>
      <c r="M1146" s="25">
        <f>ROUND(('NEW Reference'!F$6*List!$H1146)+'NEW Reference'!F$7,0)</f>
        <v>2618</v>
      </c>
      <c r="N1146" s="25">
        <f>ROUND(('NEW Reference'!G$6*List!$H1146)+'NEW Reference'!G$7,0)</f>
        <v>2963</v>
      </c>
      <c r="O1146" s="25">
        <f>ROUND(('NEW Reference'!H$6*List!$H1146)+'NEW Reference'!H$7,0)</f>
        <v>3077</v>
      </c>
      <c r="P1146" s="25">
        <f>ROUND(('NEW Reference'!I$6*List!$H1146)+'NEW Reference'!I$7,0)</f>
        <v>3197</v>
      </c>
      <c r="Q1146" s="25">
        <f>ROUND(('NEW Reference'!J$6*List!$H1146)+'NEW Reference'!J$7,0)</f>
        <v>3703</v>
      </c>
      <c r="R1146" s="25">
        <f>ROUND(('NEW Reference'!K$6*List!$H1146)+'NEW Reference'!K$7,0)</f>
        <v>3819</v>
      </c>
      <c r="S1146" s="25">
        <f>ROUND(('NEW Reference'!L$6*List!$H1146)+'NEW Reference'!L$7,0)</f>
        <v>4121</v>
      </c>
      <c r="T1146" s="25">
        <f>ROUND(('NEW Reference'!M$6*List!$H1146)+'NEW Reference'!M$7,0)</f>
        <v>4922</v>
      </c>
      <c r="U1146" s="25">
        <f>ROUND(('NEW Reference'!N$6*List!$H1146)+'NEW Reference'!N$7,0)</f>
        <v>19861</v>
      </c>
      <c r="V1146" s="26">
        <f>ROUND(('NEW Reference'!O$6*List!$H1146)+'NEW Reference'!O$7,0)</f>
        <v>738</v>
      </c>
      <c r="W1146" s="26">
        <f>ROUND(('NEW Reference'!P$6*List!$H1146)+'NEW Reference'!P$7,0)</f>
        <v>1040</v>
      </c>
      <c r="X1146" s="26">
        <f>ROUND(('NEW Reference'!Q$6*List!$H1146)+'NEW Reference'!Q$7,0)</f>
        <v>520</v>
      </c>
      <c r="Z1146" s="3" t="str">
        <f t="shared" si="57"/>
        <v>ACADIA, Louisiana</v>
      </c>
      <c r="AA1146" s="79" t="s">
        <v>1330</v>
      </c>
      <c r="AB1146" s="28" t="s">
        <v>91</v>
      </c>
      <c r="AC1146" s="30" t="s">
        <v>1331</v>
      </c>
      <c r="AD1146" s="31"/>
      <c r="AE1146" s="20">
        <f t="shared" si="56"/>
        <v>0.81840000000000002</v>
      </c>
    </row>
    <row r="1147" spans="1:31">
      <c r="A1147" s="83">
        <v>19010</v>
      </c>
      <c r="B1147" s="83">
        <v>22003</v>
      </c>
      <c r="C1147" s="85">
        <v>99919</v>
      </c>
      <c r="D1147" s="78" t="s">
        <v>130</v>
      </c>
      <c r="E1147" s="79" t="s">
        <v>1122</v>
      </c>
      <c r="F1147" s="34" t="s">
        <v>1331</v>
      </c>
      <c r="G1147" s="24" t="s">
        <v>97</v>
      </c>
      <c r="H1147" s="80">
        <f t="shared" si="55"/>
        <v>0.69690000000000007</v>
      </c>
      <c r="I1147" s="25">
        <f>ROUND(('NEW Reference'!B$6*List!$H1147)+'NEW Reference'!B$7,0)</f>
        <v>1018</v>
      </c>
      <c r="J1147" s="25">
        <f>ROUND(('NEW Reference'!C$6*List!$H1147)+'NEW Reference'!C$7,0)</f>
        <v>1518</v>
      </c>
      <c r="K1147" s="25">
        <f>ROUND(('NEW Reference'!D$6*List!$H1147)+'NEW Reference'!D$7,0)</f>
        <v>1818</v>
      </c>
      <c r="L1147" s="25">
        <f>ROUND(('NEW Reference'!E$6*List!$H1147)+'NEW Reference'!E$7,0)</f>
        <v>2248</v>
      </c>
      <c r="M1147" s="25">
        <f>ROUND(('NEW Reference'!F$6*List!$H1147)+'NEW Reference'!F$7,0)</f>
        <v>2342</v>
      </c>
      <c r="N1147" s="25">
        <f>ROUND(('NEW Reference'!G$6*List!$H1147)+'NEW Reference'!G$7,0)</f>
        <v>2651</v>
      </c>
      <c r="O1147" s="25">
        <f>ROUND(('NEW Reference'!H$6*List!$H1147)+'NEW Reference'!H$7,0)</f>
        <v>2753</v>
      </c>
      <c r="P1147" s="25">
        <f>ROUND(('NEW Reference'!I$6*List!$H1147)+'NEW Reference'!I$7,0)</f>
        <v>2861</v>
      </c>
      <c r="Q1147" s="25">
        <f>ROUND(('NEW Reference'!J$6*List!$H1147)+'NEW Reference'!J$7,0)</f>
        <v>3313</v>
      </c>
      <c r="R1147" s="25">
        <f>ROUND(('NEW Reference'!K$6*List!$H1147)+'NEW Reference'!K$7,0)</f>
        <v>3417</v>
      </c>
      <c r="S1147" s="25">
        <f>ROUND(('NEW Reference'!L$6*List!$H1147)+'NEW Reference'!L$7,0)</f>
        <v>3687</v>
      </c>
      <c r="T1147" s="25">
        <f>ROUND(('NEW Reference'!M$6*List!$H1147)+'NEW Reference'!M$7,0)</f>
        <v>4404</v>
      </c>
      <c r="U1147" s="25">
        <f>ROUND(('NEW Reference'!N$6*List!$H1147)+'NEW Reference'!N$7,0)</f>
        <v>17769</v>
      </c>
      <c r="V1147" s="26">
        <f>ROUND(('NEW Reference'!O$6*List!$H1147)+'NEW Reference'!O$7,0)</f>
        <v>661</v>
      </c>
      <c r="W1147" s="26">
        <f>ROUND(('NEW Reference'!P$6*List!$H1147)+'NEW Reference'!P$7,0)</f>
        <v>931</v>
      </c>
      <c r="X1147" s="26">
        <f>ROUND(('NEW Reference'!Q$6*List!$H1147)+'NEW Reference'!Q$7,0)</f>
        <v>465</v>
      </c>
      <c r="Z1147" s="3" t="str">
        <f t="shared" si="57"/>
        <v>ALLEN, Louisiana</v>
      </c>
      <c r="AA1147" s="79" t="s">
        <v>1122</v>
      </c>
      <c r="AB1147" s="28" t="s">
        <v>91</v>
      </c>
      <c r="AC1147" s="30" t="s">
        <v>1331</v>
      </c>
      <c r="AD1147" s="31"/>
      <c r="AE1147" s="20">
        <f t="shared" si="56"/>
        <v>0.69690000000000007</v>
      </c>
    </row>
    <row r="1148" spans="1:31">
      <c r="A1148" s="83">
        <v>19020</v>
      </c>
      <c r="B1148" s="83">
        <v>22005</v>
      </c>
      <c r="C1148" s="85">
        <v>12940</v>
      </c>
      <c r="D1148" s="78" t="s">
        <v>267</v>
      </c>
      <c r="E1148" s="79" t="s">
        <v>1332</v>
      </c>
      <c r="F1148" s="33" t="s">
        <v>1331</v>
      </c>
      <c r="G1148" s="24" t="s">
        <v>90</v>
      </c>
      <c r="H1148" s="80">
        <f t="shared" si="55"/>
        <v>0.80759999999999998</v>
      </c>
      <c r="I1148" s="25">
        <f>ROUND(('NEW Reference'!B$6*List!$H1148)+'NEW Reference'!B$7,0)</f>
        <v>1127</v>
      </c>
      <c r="J1148" s="25">
        <f>ROUND(('NEW Reference'!C$6*List!$H1148)+'NEW Reference'!C$7,0)</f>
        <v>1680</v>
      </c>
      <c r="K1148" s="25">
        <f>ROUND(('NEW Reference'!D$6*List!$H1148)+'NEW Reference'!D$7,0)</f>
        <v>2013</v>
      </c>
      <c r="L1148" s="25">
        <f>ROUND(('NEW Reference'!E$6*List!$H1148)+'NEW Reference'!E$7,0)</f>
        <v>2489</v>
      </c>
      <c r="M1148" s="25">
        <f>ROUND(('NEW Reference'!F$6*List!$H1148)+'NEW Reference'!F$7,0)</f>
        <v>2593</v>
      </c>
      <c r="N1148" s="25">
        <f>ROUND(('NEW Reference'!G$6*List!$H1148)+'NEW Reference'!G$7,0)</f>
        <v>2936</v>
      </c>
      <c r="O1148" s="25">
        <f>ROUND(('NEW Reference'!H$6*List!$H1148)+'NEW Reference'!H$7,0)</f>
        <v>3048</v>
      </c>
      <c r="P1148" s="25">
        <f>ROUND(('NEW Reference'!I$6*List!$H1148)+'NEW Reference'!I$7,0)</f>
        <v>3167</v>
      </c>
      <c r="Q1148" s="25">
        <f>ROUND(('NEW Reference'!J$6*List!$H1148)+'NEW Reference'!J$7,0)</f>
        <v>3668</v>
      </c>
      <c r="R1148" s="25">
        <f>ROUND(('NEW Reference'!K$6*List!$H1148)+'NEW Reference'!K$7,0)</f>
        <v>3784</v>
      </c>
      <c r="S1148" s="25">
        <f>ROUND(('NEW Reference'!L$6*List!$H1148)+'NEW Reference'!L$7,0)</f>
        <v>4083</v>
      </c>
      <c r="T1148" s="25">
        <f>ROUND(('NEW Reference'!M$6*List!$H1148)+'NEW Reference'!M$7,0)</f>
        <v>4876</v>
      </c>
      <c r="U1148" s="25">
        <f>ROUND(('NEW Reference'!N$6*List!$H1148)+'NEW Reference'!N$7,0)</f>
        <v>19675</v>
      </c>
      <c r="V1148" s="26">
        <f>ROUND(('NEW Reference'!O$6*List!$H1148)+'NEW Reference'!O$7,0)</f>
        <v>731</v>
      </c>
      <c r="W1148" s="26">
        <f>ROUND(('NEW Reference'!P$6*List!$H1148)+'NEW Reference'!P$7,0)</f>
        <v>1031</v>
      </c>
      <c r="X1148" s="26">
        <f>ROUND(('NEW Reference'!Q$6*List!$H1148)+'NEW Reference'!Q$7,0)</f>
        <v>515</v>
      </c>
      <c r="Z1148" s="3" t="str">
        <f t="shared" si="57"/>
        <v>ASCENSION, Louisiana</v>
      </c>
      <c r="AA1148" s="79" t="s">
        <v>1332</v>
      </c>
      <c r="AB1148" s="28" t="s">
        <v>91</v>
      </c>
      <c r="AC1148" s="30" t="s">
        <v>1331</v>
      </c>
      <c r="AD1148" s="31"/>
      <c r="AE1148" s="20">
        <f t="shared" si="56"/>
        <v>0.80759999999999998</v>
      </c>
    </row>
    <row r="1149" spans="1:31">
      <c r="A1149" s="83">
        <v>19030</v>
      </c>
      <c r="B1149" s="83">
        <v>22007</v>
      </c>
      <c r="C1149" s="85">
        <v>12940</v>
      </c>
      <c r="D1149" s="78" t="s">
        <v>267</v>
      </c>
      <c r="E1149" s="79" t="s">
        <v>1333</v>
      </c>
      <c r="F1149" s="34" t="s">
        <v>1331</v>
      </c>
      <c r="G1149" s="24" t="s">
        <v>90</v>
      </c>
      <c r="H1149" s="80">
        <f t="shared" si="55"/>
        <v>0.80759999999999998</v>
      </c>
      <c r="I1149" s="25">
        <f>ROUND(('NEW Reference'!B$6*List!$H1149)+'NEW Reference'!B$7,0)</f>
        <v>1127</v>
      </c>
      <c r="J1149" s="25">
        <f>ROUND(('NEW Reference'!C$6*List!$H1149)+'NEW Reference'!C$7,0)</f>
        <v>1680</v>
      </c>
      <c r="K1149" s="25">
        <f>ROUND(('NEW Reference'!D$6*List!$H1149)+'NEW Reference'!D$7,0)</f>
        <v>2013</v>
      </c>
      <c r="L1149" s="25">
        <f>ROUND(('NEW Reference'!E$6*List!$H1149)+'NEW Reference'!E$7,0)</f>
        <v>2489</v>
      </c>
      <c r="M1149" s="25">
        <f>ROUND(('NEW Reference'!F$6*List!$H1149)+'NEW Reference'!F$7,0)</f>
        <v>2593</v>
      </c>
      <c r="N1149" s="25">
        <f>ROUND(('NEW Reference'!G$6*List!$H1149)+'NEW Reference'!G$7,0)</f>
        <v>2936</v>
      </c>
      <c r="O1149" s="25">
        <f>ROUND(('NEW Reference'!H$6*List!$H1149)+'NEW Reference'!H$7,0)</f>
        <v>3048</v>
      </c>
      <c r="P1149" s="25">
        <f>ROUND(('NEW Reference'!I$6*List!$H1149)+'NEW Reference'!I$7,0)</f>
        <v>3167</v>
      </c>
      <c r="Q1149" s="25">
        <f>ROUND(('NEW Reference'!J$6*List!$H1149)+'NEW Reference'!J$7,0)</f>
        <v>3668</v>
      </c>
      <c r="R1149" s="25">
        <f>ROUND(('NEW Reference'!K$6*List!$H1149)+'NEW Reference'!K$7,0)</f>
        <v>3784</v>
      </c>
      <c r="S1149" s="25">
        <f>ROUND(('NEW Reference'!L$6*List!$H1149)+'NEW Reference'!L$7,0)</f>
        <v>4083</v>
      </c>
      <c r="T1149" s="25">
        <f>ROUND(('NEW Reference'!M$6*List!$H1149)+'NEW Reference'!M$7,0)</f>
        <v>4876</v>
      </c>
      <c r="U1149" s="25">
        <f>ROUND(('NEW Reference'!N$6*List!$H1149)+'NEW Reference'!N$7,0)</f>
        <v>19675</v>
      </c>
      <c r="V1149" s="26">
        <f>ROUND(('NEW Reference'!O$6*List!$H1149)+'NEW Reference'!O$7,0)</f>
        <v>731</v>
      </c>
      <c r="W1149" s="26">
        <f>ROUND(('NEW Reference'!P$6*List!$H1149)+'NEW Reference'!P$7,0)</f>
        <v>1031</v>
      </c>
      <c r="X1149" s="26">
        <f>ROUND(('NEW Reference'!Q$6*List!$H1149)+'NEW Reference'!Q$7,0)</f>
        <v>515</v>
      </c>
      <c r="Z1149" s="3" t="str">
        <f t="shared" si="57"/>
        <v>ASSUMPTION, Louisiana</v>
      </c>
      <c r="AA1149" s="79" t="s">
        <v>1333</v>
      </c>
      <c r="AB1149" s="28" t="s">
        <v>91</v>
      </c>
      <c r="AC1149" s="30" t="s">
        <v>1331</v>
      </c>
      <c r="AD1149" s="31"/>
      <c r="AE1149" s="20">
        <f t="shared" si="56"/>
        <v>0.80759999999999998</v>
      </c>
    </row>
    <row r="1150" spans="1:31">
      <c r="A1150" s="83">
        <v>19040</v>
      </c>
      <c r="B1150" s="83">
        <v>22009</v>
      </c>
      <c r="C1150" s="85">
        <v>99919</v>
      </c>
      <c r="D1150" s="78" t="s">
        <v>130</v>
      </c>
      <c r="E1150" s="79" t="s">
        <v>1334</v>
      </c>
      <c r="F1150" s="34" t="s">
        <v>1331</v>
      </c>
      <c r="G1150" s="24" t="s">
        <v>97</v>
      </c>
      <c r="H1150" s="80">
        <f t="shared" si="55"/>
        <v>0.69690000000000007</v>
      </c>
      <c r="I1150" s="25">
        <f>ROUND(('NEW Reference'!B$6*List!$H1150)+'NEW Reference'!B$7,0)</f>
        <v>1018</v>
      </c>
      <c r="J1150" s="25">
        <f>ROUND(('NEW Reference'!C$6*List!$H1150)+'NEW Reference'!C$7,0)</f>
        <v>1518</v>
      </c>
      <c r="K1150" s="25">
        <f>ROUND(('NEW Reference'!D$6*List!$H1150)+'NEW Reference'!D$7,0)</f>
        <v>1818</v>
      </c>
      <c r="L1150" s="25">
        <f>ROUND(('NEW Reference'!E$6*List!$H1150)+'NEW Reference'!E$7,0)</f>
        <v>2248</v>
      </c>
      <c r="M1150" s="25">
        <f>ROUND(('NEW Reference'!F$6*List!$H1150)+'NEW Reference'!F$7,0)</f>
        <v>2342</v>
      </c>
      <c r="N1150" s="25">
        <f>ROUND(('NEW Reference'!G$6*List!$H1150)+'NEW Reference'!G$7,0)</f>
        <v>2651</v>
      </c>
      <c r="O1150" s="25">
        <f>ROUND(('NEW Reference'!H$6*List!$H1150)+'NEW Reference'!H$7,0)</f>
        <v>2753</v>
      </c>
      <c r="P1150" s="25">
        <f>ROUND(('NEW Reference'!I$6*List!$H1150)+'NEW Reference'!I$7,0)</f>
        <v>2861</v>
      </c>
      <c r="Q1150" s="25">
        <f>ROUND(('NEW Reference'!J$6*List!$H1150)+'NEW Reference'!J$7,0)</f>
        <v>3313</v>
      </c>
      <c r="R1150" s="25">
        <f>ROUND(('NEW Reference'!K$6*List!$H1150)+'NEW Reference'!K$7,0)</f>
        <v>3417</v>
      </c>
      <c r="S1150" s="25">
        <f>ROUND(('NEW Reference'!L$6*List!$H1150)+'NEW Reference'!L$7,0)</f>
        <v>3687</v>
      </c>
      <c r="T1150" s="25">
        <f>ROUND(('NEW Reference'!M$6*List!$H1150)+'NEW Reference'!M$7,0)</f>
        <v>4404</v>
      </c>
      <c r="U1150" s="25">
        <f>ROUND(('NEW Reference'!N$6*List!$H1150)+'NEW Reference'!N$7,0)</f>
        <v>17769</v>
      </c>
      <c r="V1150" s="26">
        <f>ROUND(('NEW Reference'!O$6*List!$H1150)+'NEW Reference'!O$7,0)</f>
        <v>661</v>
      </c>
      <c r="W1150" s="26">
        <f>ROUND(('NEW Reference'!P$6*List!$H1150)+'NEW Reference'!P$7,0)</f>
        <v>931</v>
      </c>
      <c r="X1150" s="26">
        <f>ROUND(('NEW Reference'!Q$6*List!$H1150)+'NEW Reference'!Q$7,0)</f>
        <v>465</v>
      </c>
      <c r="Z1150" s="3" t="str">
        <f t="shared" si="57"/>
        <v>AVOYELLES, Louisiana</v>
      </c>
      <c r="AA1150" s="79" t="s">
        <v>1334</v>
      </c>
      <c r="AB1150" s="28" t="s">
        <v>91</v>
      </c>
      <c r="AC1150" s="23" t="s">
        <v>1331</v>
      </c>
      <c r="AD1150" s="29"/>
      <c r="AE1150" s="20">
        <f t="shared" si="56"/>
        <v>0.69690000000000007</v>
      </c>
    </row>
    <row r="1151" spans="1:31">
      <c r="A1151" s="83">
        <v>19050</v>
      </c>
      <c r="B1151" s="83">
        <v>22011</v>
      </c>
      <c r="C1151" s="85">
        <v>99919</v>
      </c>
      <c r="D1151" s="78" t="s">
        <v>130</v>
      </c>
      <c r="E1151" s="79" t="s">
        <v>1335</v>
      </c>
      <c r="F1151" s="34" t="s">
        <v>1331</v>
      </c>
      <c r="G1151" s="24" t="s">
        <v>97</v>
      </c>
      <c r="H1151" s="80">
        <f t="shared" si="55"/>
        <v>0.69690000000000007</v>
      </c>
      <c r="I1151" s="25">
        <f>ROUND(('NEW Reference'!B$6*List!$H1151)+'NEW Reference'!B$7,0)</f>
        <v>1018</v>
      </c>
      <c r="J1151" s="25">
        <f>ROUND(('NEW Reference'!C$6*List!$H1151)+'NEW Reference'!C$7,0)</f>
        <v>1518</v>
      </c>
      <c r="K1151" s="25">
        <f>ROUND(('NEW Reference'!D$6*List!$H1151)+'NEW Reference'!D$7,0)</f>
        <v>1818</v>
      </c>
      <c r="L1151" s="25">
        <f>ROUND(('NEW Reference'!E$6*List!$H1151)+'NEW Reference'!E$7,0)</f>
        <v>2248</v>
      </c>
      <c r="M1151" s="25">
        <f>ROUND(('NEW Reference'!F$6*List!$H1151)+'NEW Reference'!F$7,0)</f>
        <v>2342</v>
      </c>
      <c r="N1151" s="25">
        <f>ROUND(('NEW Reference'!G$6*List!$H1151)+'NEW Reference'!G$7,0)</f>
        <v>2651</v>
      </c>
      <c r="O1151" s="25">
        <f>ROUND(('NEW Reference'!H$6*List!$H1151)+'NEW Reference'!H$7,0)</f>
        <v>2753</v>
      </c>
      <c r="P1151" s="25">
        <f>ROUND(('NEW Reference'!I$6*List!$H1151)+'NEW Reference'!I$7,0)</f>
        <v>2861</v>
      </c>
      <c r="Q1151" s="25">
        <f>ROUND(('NEW Reference'!J$6*List!$H1151)+'NEW Reference'!J$7,0)</f>
        <v>3313</v>
      </c>
      <c r="R1151" s="25">
        <f>ROUND(('NEW Reference'!K$6*List!$H1151)+'NEW Reference'!K$7,0)</f>
        <v>3417</v>
      </c>
      <c r="S1151" s="25">
        <f>ROUND(('NEW Reference'!L$6*List!$H1151)+'NEW Reference'!L$7,0)</f>
        <v>3687</v>
      </c>
      <c r="T1151" s="25">
        <f>ROUND(('NEW Reference'!M$6*List!$H1151)+'NEW Reference'!M$7,0)</f>
        <v>4404</v>
      </c>
      <c r="U1151" s="25">
        <f>ROUND(('NEW Reference'!N$6*List!$H1151)+'NEW Reference'!N$7,0)</f>
        <v>17769</v>
      </c>
      <c r="V1151" s="26">
        <f>ROUND(('NEW Reference'!O$6*List!$H1151)+'NEW Reference'!O$7,0)</f>
        <v>661</v>
      </c>
      <c r="W1151" s="26">
        <f>ROUND(('NEW Reference'!P$6*List!$H1151)+'NEW Reference'!P$7,0)</f>
        <v>931</v>
      </c>
      <c r="X1151" s="26">
        <f>ROUND(('NEW Reference'!Q$6*List!$H1151)+'NEW Reference'!Q$7,0)</f>
        <v>465</v>
      </c>
      <c r="Z1151" s="3" t="str">
        <f t="shared" si="57"/>
        <v>BEAUREGARD, Louisiana</v>
      </c>
      <c r="AA1151" s="79" t="s">
        <v>1335</v>
      </c>
      <c r="AB1151" s="28" t="s">
        <v>91</v>
      </c>
      <c r="AC1151" s="23" t="s">
        <v>1331</v>
      </c>
      <c r="AD1151" s="29"/>
      <c r="AE1151" s="20">
        <f t="shared" si="56"/>
        <v>0.69690000000000007</v>
      </c>
    </row>
    <row r="1152" spans="1:31">
      <c r="A1152" s="83">
        <v>19060</v>
      </c>
      <c r="B1152" s="83">
        <v>22013</v>
      </c>
      <c r="C1152" s="85">
        <v>99919</v>
      </c>
      <c r="D1152" s="78" t="s">
        <v>130</v>
      </c>
      <c r="E1152" s="79" t="s">
        <v>1336</v>
      </c>
      <c r="F1152" s="34" t="s">
        <v>1331</v>
      </c>
      <c r="G1152" s="24" t="s">
        <v>97</v>
      </c>
      <c r="H1152" s="80">
        <f t="shared" si="55"/>
        <v>0.69690000000000007</v>
      </c>
      <c r="I1152" s="25">
        <f>ROUND(('NEW Reference'!B$6*List!$H1152)+'NEW Reference'!B$7,0)</f>
        <v>1018</v>
      </c>
      <c r="J1152" s="25">
        <f>ROUND(('NEW Reference'!C$6*List!$H1152)+'NEW Reference'!C$7,0)</f>
        <v>1518</v>
      </c>
      <c r="K1152" s="25">
        <f>ROUND(('NEW Reference'!D$6*List!$H1152)+'NEW Reference'!D$7,0)</f>
        <v>1818</v>
      </c>
      <c r="L1152" s="25">
        <f>ROUND(('NEW Reference'!E$6*List!$H1152)+'NEW Reference'!E$7,0)</f>
        <v>2248</v>
      </c>
      <c r="M1152" s="25">
        <f>ROUND(('NEW Reference'!F$6*List!$H1152)+'NEW Reference'!F$7,0)</f>
        <v>2342</v>
      </c>
      <c r="N1152" s="25">
        <f>ROUND(('NEW Reference'!G$6*List!$H1152)+'NEW Reference'!G$7,0)</f>
        <v>2651</v>
      </c>
      <c r="O1152" s="25">
        <f>ROUND(('NEW Reference'!H$6*List!$H1152)+'NEW Reference'!H$7,0)</f>
        <v>2753</v>
      </c>
      <c r="P1152" s="25">
        <f>ROUND(('NEW Reference'!I$6*List!$H1152)+'NEW Reference'!I$7,0)</f>
        <v>2861</v>
      </c>
      <c r="Q1152" s="25">
        <f>ROUND(('NEW Reference'!J$6*List!$H1152)+'NEW Reference'!J$7,0)</f>
        <v>3313</v>
      </c>
      <c r="R1152" s="25">
        <f>ROUND(('NEW Reference'!K$6*List!$H1152)+'NEW Reference'!K$7,0)</f>
        <v>3417</v>
      </c>
      <c r="S1152" s="25">
        <f>ROUND(('NEW Reference'!L$6*List!$H1152)+'NEW Reference'!L$7,0)</f>
        <v>3687</v>
      </c>
      <c r="T1152" s="25">
        <f>ROUND(('NEW Reference'!M$6*List!$H1152)+'NEW Reference'!M$7,0)</f>
        <v>4404</v>
      </c>
      <c r="U1152" s="25">
        <f>ROUND(('NEW Reference'!N$6*List!$H1152)+'NEW Reference'!N$7,0)</f>
        <v>17769</v>
      </c>
      <c r="V1152" s="26">
        <f>ROUND(('NEW Reference'!O$6*List!$H1152)+'NEW Reference'!O$7,0)</f>
        <v>661</v>
      </c>
      <c r="W1152" s="26">
        <f>ROUND(('NEW Reference'!P$6*List!$H1152)+'NEW Reference'!P$7,0)</f>
        <v>931</v>
      </c>
      <c r="X1152" s="26">
        <f>ROUND(('NEW Reference'!Q$6*List!$H1152)+'NEW Reference'!Q$7,0)</f>
        <v>465</v>
      </c>
      <c r="Z1152" s="3" t="str">
        <f t="shared" si="57"/>
        <v>BIENVILLE, Louisiana</v>
      </c>
      <c r="AA1152" s="79" t="s">
        <v>1336</v>
      </c>
      <c r="AB1152" s="28" t="s">
        <v>91</v>
      </c>
      <c r="AC1152" s="30" t="s">
        <v>1331</v>
      </c>
      <c r="AD1152" s="31"/>
      <c r="AE1152" s="20">
        <f t="shared" si="56"/>
        <v>0.69690000000000007</v>
      </c>
    </row>
    <row r="1153" spans="1:31">
      <c r="A1153" s="83">
        <v>19070</v>
      </c>
      <c r="B1153" s="83">
        <v>22015</v>
      </c>
      <c r="C1153" s="85">
        <v>43340</v>
      </c>
      <c r="D1153" s="78" t="s">
        <v>873</v>
      </c>
      <c r="E1153" s="79" t="s">
        <v>1337</v>
      </c>
      <c r="F1153" s="33" t="s">
        <v>1331</v>
      </c>
      <c r="G1153" s="24" t="s">
        <v>90</v>
      </c>
      <c r="H1153" s="80">
        <f t="shared" si="55"/>
        <v>0.81730000000000003</v>
      </c>
      <c r="I1153" s="25">
        <f>ROUND(('NEW Reference'!B$6*List!$H1153)+'NEW Reference'!B$7,0)</f>
        <v>1136</v>
      </c>
      <c r="J1153" s="25">
        <f>ROUND(('NEW Reference'!C$6*List!$H1153)+'NEW Reference'!C$7,0)</f>
        <v>1695</v>
      </c>
      <c r="K1153" s="25">
        <f>ROUND(('NEW Reference'!D$6*List!$H1153)+'NEW Reference'!D$7,0)</f>
        <v>2030</v>
      </c>
      <c r="L1153" s="25">
        <f>ROUND(('NEW Reference'!E$6*List!$H1153)+'NEW Reference'!E$7,0)</f>
        <v>2510</v>
      </c>
      <c r="M1153" s="25">
        <f>ROUND(('NEW Reference'!F$6*List!$H1153)+'NEW Reference'!F$7,0)</f>
        <v>2615</v>
      </c>
      <c r="N1153" s="25">
        <f>ROUND(('NEW Reference'!G$6*List!$H1153)+'NEW Reference'!G$7,0)</f>
        <v>2961</v>
      </c>
      <c r="O1153" s="25">
        <f>ROUND(('NEW Reference'!H$6*List!$H1153)+'NEW Reference'!H$7,0)</f>
        <v>3074</v>
      </c>
      <c r="P1153" s="25">
        <f>ROUND(('NEW Reference'!I$6*List!$H1153)+'NEW Reference'!I$7,0)</f>
        <v>3194</v>
      </c>
      <c r="Q1153" s="25">
        <f>ROUND(('NEW Reference'!J$6*List!$H1153)+'NEW Reference'!J$7,0)</f>
        <v>3699</v>
      </c>
      <c r="R1153" s="25">
        <f>ROUND(('NEW Reference'!K$6*List!$H1153)+'NEW Reference'!K$7,0)</f>
        <v>3816</v>
      </c>
      <c r="S1153" s="25">
        <f>ROUND(('NEW Reference'!L$6*List!$H1153)+'NEW Reference'!L$7,0)</f>
        <v>4117</v>
      </c>
      <c r="T1153" s="25">
        <f>ROUND(('NEW Reference'!M$6*List!$H1153)+'NEW Reference'!M$7,0)</f>
        <v>4918</v>
      </c>
      <c r="U1153" s="25">
        <f>ROUND(('NEW Reference'!N$6*List!$H1153)+'NEW Reference'!N$7,0)</f>
        <v>19842</v>
      </c>
      <c r="V1153" s="26">
        <f>ROUND(('NEW Reference'!O$6*List!$H1153)+'NEW Reference'!O$7,0)</f>
        <v>738</v>
      </c>
      <c r="W1153" s="26">
        <f>ROUND(('NEW Reference'!P$6*List!$H1153)+'NEW Reference'!P$7,0)</f>
        <v>1039</v>
      </c>
      <c r="X1153" s="26">
        <f>ROUND(('NEW Reference'!Q$6*List!$H1153)+'NEW Reference'!Q$7,0)</f>
        <v>520</v>
      </c>
      <c r="Z1153" s="3" t="str">
        <f t="shared" si="57"/>
        <v>BOSSIER, Louisiana</v>
      </c>
      <c r="AA1153" s="79" t="s">
        <v>1337</v>
      </c>
      <c r="AB1153" s="28" t="s">
        <v>91</v>
      </c>
      <c r="AC1153" s="23" t="s">
        <v>1331</v>
      </c>
      <c r="AD1153" s="29"/>
      <c r="AE1153" s="20">
        <f t="shared" si="56"/>
        <v>0.81730000000000003</v>
      </c>
    </row>
    <row r="1154" spans="1:31">
      <c r="A1154" s="83">
        <v>19080</v>
      </c>
      <c r="B1154" s="83">
        <v>22017</v>
      </c>
      <c r="C1154" s="85">
        <v>43340</v>
      </c>
      <c r="D1154" s="78" t="s">
        <v>873</v>
      </c>
      <c r="E1154" s="79" t="s">
        <v>1338</v>
      </c>
      <c r="F1154" s="33" t="s">
        <v>1331</v>
      </c>
      <c r="G1154" s="24" t="s">
        <v>90</v>
      </c>
      <c r="H1154" s="80">
        <f t="shared" si="55"/>
        <v>0.81730000000000003</v>
      </c>
      <c r="I1154" s="25">
        <f>ROUND(('NEW Reference'!B$6*List!$H1154)+'NEW Reference'!B$7,0)</f>
        <v>1136</v>
      </c>
      <c r="J1154" s="25">
        <f>ROUND(('NEW Reference'!C$6*List!$H1154)+'NEW Reference'!C$7,0)</f>
        <v>1695</v>
      </c>
      <c r="K1154" s="25">
        <f>ROUND(('NEW Reference'!D$6*List!$H1154)+'NEW Reference'!D$7,0)</f>
        <v>2030</v>
      </c>
      <c r="L1154" s="25">
        <f>ROUND(('NEW Reference'!E$6*List!$H1154)+'NEW Reference'!E$7,0)</f>
        <v>2510</v>
      </c>
      <c r="M1154" s="25">
        <f>ROUND(('NEW Reference'!F$6*List!$H1154)+'NEW Reference'!F$7,0)</f>
        <v>2615</v>
      </c>
      <c r="N1154" s="25">
        <f>ROUND(('NEW Reference'!G$6*List!$H1154)+'NEW Reference'!G$7,0)</f>
        <v>2961</v>
      </c>
      <c r="O1154" s="25">
        <f>ROUND(('NEW Reference'!H$6*List!$H1154)+'NEW Reference'!H$7,0)</f>
        <v>3074</v>
      </c>
      <c r="P1154" s="25">
        <f>ROUND(('NEW Reference'!I$6*List!$H1154)+'NEW Reference'!I$7,0)</f>
        <v>3194</v>
      </c>
      <c r="Q1154" s="25">
        <f>ROUND(('NEW Reference'!J$6*List!$H1154)+'NEW Reference'!J$7,0)</f>
        <v>3699</v>
      </c>
      <c r="R1154" s="25">
        <f>ROUND(('NEW Reference'!K$6*List!$H1154)+'NEW Reference'!K$7,0)</f>
        <v>3816</v>
      </c>
      <c r="S1154" s="25">
        <f>ROUND(('NEW Reference'!L$6*List!$H1154)+'NEW Reference'!L$7,0)</f>
        <v>4117</v>
      </c>
      <c r="T1154" s="25">
        <f>ROUND(('NEW Reference'!M$6*List!$H1154)+'NEW Reference'!M$7,0)</f>
        <v>4918</v>
      </c>
      <c r="U1154" s="25">
        <f>ROUND(('NEW Reference'!N$6*List!$H1154)+'NEW Reference'!N$7,0)</f>
        <v>19842</v>
      </c>
      <c r="V1154" s="26">
        <f>ROUND(('NEW Reference'!O$6*List!$H1154)+'NEW Reference'!O$7,0)</f>
        <v>738</v>
      </c>
      <c r="W1154" s="26">
        <f>ROUND(('NEW Reference'!P$6*List!$H1154)+'NEW Reference'!P$7,0)</f>
        <v>1039</v>
      </c>
      <c r="X1154" s="26">
        <f>ROUND(('NEW Reference'!Q$6*List!$H1154)+'NEW Reference'!Q$7,0)</f>
        <v>520</v>
      </c>
      <c r="Z1154" s="3" t="str">
        <f t="shared" si="57"/>
        <v>CADDO, Louisiana</v>
      </c>
      <c r="AA1154" s="79" t="s">
        <v>1338</v>
      </c>
      <c r="AB1154" s="28" t="s">
        <v>91</v>
      </c>
      <c r="AC1154" s="30" t="s">
        <v>1331</v>
      </c>
      <c r="AD1154" s="31"/>
      <c r="AE1154" s="20">
        <f t="shared" si="56"/>
        <v>0.81730000000000003</v>
      </c>
    </row>
    <row r="1155" spans="1:31">
      <c r="A1155" s="83">
        <v>19090</v>
      </c>
      <c r="B1155" s="83">
        <v>22019</v>
      </c>
      <c r="C1155" s="85">
        <v>29340</v>
      </c>
      <c r="D1155" s="78" t="s">
        <v>610</v>
      </c>
      <c r="E1155" s="79" t="s">
        <v>1339</v>
      </c>
      <c r="F1155" s="33" t="s">
        <v>1331</v>
      </c>
      <c r="G1155" s="24" t="s">
        <v>90</v>
      </c>
      <c r="H1155" s="80">
        <f t="shared" si="55"/>
        <v>0.8208000000000002</v>
      </c>
      <c r="I1155" s="25">
        <f>ROUND(('NEW Reference'!B$6*List!$H1155)+'NEW Reference'!B$7,0)</f>
        <v>1140</v>
      </c>
      <c r="J1155" s="25">
        <f>ROUND(('NEW Reference'!C$6*List!$H1155)+'NEW Reference'!C$7,0)</f>
        <v>1700</v>
      </c>
      <c r="K1155" s="25">
        <f>ROUND(('NEW Reference'!D$6*List!$H1155)+'NEW Reference'!D$7,0)</f>
        <v>2037</v>
      </c>
      <c r="L1155" s="25">
        <f>ROUND(('NEW Reference'!E$6*List!$H1155)+'NEW Reference'!E$7,0)</f>
        <v>2518</v>
      </c>
      <c r="M1155" s="25">
        <f>ROUND(('NEW Reference'!F$6*List!$H1155)+'NEW Reference'!F$7,0)</f>
        <v>2623</v>
      </c>
      <c r="N1155" s="25">
        <f>ROUND(('NEW Reference'!G$6*List!$H1155)+'NEW Reference'!G$7,0)</f>
        <v>2970</v>
      </c>
      <c r="O1155" s="25">
        <f>ROUND(('NEW Reference'!H$6*List!$H1155)+'NEW Reference'!H$7,0)</f>
        <v>3083</v>
      </c>
      <c r="P1155" s="25">
        <f>ROUND(('NEW Reference'!I$6*List!$H1155)+'NEW Reference'!I$7,0)</f>
        <v>3204</v>
      </c>
      <c r="Q1155" s="25">
        <f>ROUND(('NEW Reference'!J$6*List!$H1155)+'NEW Reference'!J$7,0)</f>
        <v>3710</v>
      </c>
      <c r="R1155" s="25">
        <f>ROUND(('NEW Reference'!K$6*List!$H1155)+'NEW Reference'!K$7,0)</f>
        <v>3827</v>
      </c>
      <c r="S1155" s="25">
        <f>ROUND(('NEW Reference'!L$6*List!$H1155)+'NEW Reference'!L$7,0)</f>
        <v>4130</v>
      </c>
      <c r="T1155" s="25">
        <f>ROUND(('NEW Reference'!M$6*List!$H1155)+'NEW Reference'!M$7,0)</f>
        <v>4932</v>
      </c>
      <c r="U1155" s="25">
        <f>ROUND(('NEW Reference'!N$6*List!$H1155)+'NEW Reference'!N$7,0)</f>
        <v>19902</v>
      </c>
      <c r="V1155" s="26">
        <f>ROUND(('NEW Reference'!O$6*List!$H1155)+'NEW Reference'!O$7,0)</f>
        <v>740</v>
      </c>
      <c r="W1155" s="26">
        <f>ROUND(('NEW Reference'!P$6*List!$H1155)+'NEW Reference'!P$7,0)</f>
        <v>1043</v>
      </c>
      <c r="X1155" s="26">
        <f>ROUND(('NEW Reference'!Q$6*List!$H1155)+'NEW Reference'!Q$7,0)</f>
        <v>521</v>
      </c>
      <c r="Z1155" s="3" t="str">
        <f t="shared" si="57"/>
        <v>CALCASIEU, Louisiana</v>
      </c>
      <c r="AA1155" s="79" t="s">
        <v>1339</v>
      </c>
      <c r="AB1155" s="28" t="s">
        <v>91</v>
      </c>
      <c r="AC1155" s="30" t="s">
        <v>1331</v>
      </c>
      <c r="AD1155" s="31"/>
      <c r="AE1155" s="20">
        <f t="shared" si="56"/>
        <v>0.8208000000000002</v>
      </c>
    </row>
    <row r="1156" spans="1:31">
      <c r="A1156" s="83">
        <v>19100</v>
      </c>
      <c r="B1156" s="83">
        <v>22021</v>
      </c>
      <c r="C1156" s="85">
        <v>99919</v>
      </c>
      <c r="D1156" s="78" t="s">
        <v>130</v>
      </c>
      <c r="E1156" s="79" t="s">
        <v>1285</v>
      </c>
      <c r="F1156" s="34" t="s">
        <v>1331</v>
      </c>
      <c r="G1156" s="24" t="s">
        <v>97</v>
      </c>
      <c r="H1156" s="80">
        <f t="shared" si="55"/>
        <v>0.69690000000000007</v>
      </c>
      <c r="I1156" s="25">
        <f>ROUND(('NEW Reference'!B$6*List!$H1156)+'NEW Reference'!B$7,0)</f>
        <v>1018</v>
      </c>
      <c r="J1156" s="25">
        <f>ROUND(('NEW Reference'!C$6*List!$H1156)+'NEW Reference'!C$7,0)</f>
        <v>1518</v>
      </c>
      <c r="K1156" s="25">
        <f>ROUND(('NEW Reference'!D$6*List!$H1156)+'NEW Reference'!D$7,0)</f>
        <v>1818</v>
      </c>
      <c r="L1156" s="25">
        <f>ROUND(('NEW Reference'!E$6*List!$H1156)+'NEW Reference'!E$7,0)</f>
        <v>2248</v>
      </c>
      <c r="M1156" s="25">
        <f>ROUND(('NEW Reference'!F$6*List!$H1156)+'NEW Reference'!F$7,0)</f>
        <v>2342</v>
      </c>
      <c r="N1156" s="25">
        <f>ROUND(('NEW Reference'!G$6*List!$H1156)+'NEW Reference'!G$7,0)</f>
        <v>2651</v>
      </c>
      <c r="O1156" s="25">
        <f>ROUND(('NEW Reference'!H$6*List!$H1156)+'NEW Reference'!H$7,0)</f>
        <v>2753</v>
      </c>
      <c r="P1156" s="25">
        <f>ROUND(('NEW Reference'!I$6*List!$H1156)+'NEW Reference'!I$7,0)</f>
        <v>2861</v>
      </c>
      <c r="Q1156" s="25">
        <f>ROUND(('NEW Reference'!J$6*List!$H1156)+'NEW Reference'!J$7,0)</f>
        <v>3313</v>
      </c>
      <c r="R1156" s="25">
        <f>ROUND(('NEW Reference'!K$6*List!$H1156)+'NEW Reference'!K$7,0)</f>
        <v>3417</v>
      </c>
      <c r="S1156" s="25">
        <f>ROUND(('NEW Reference'!L$6*List!$H1156)+'NEW Reference'!L$7,0)</f>
        <v>3687</v>
      </c>
      <c r="T1156" s="25">
        <f>ROUND(('NEW Reference'!M$6*List!$H1156)+'NEW Reference'!M$7,0)</f>
        <v>4404</v>
      </c>
      <c r="U1156" s="25">
        <f>ROUND(('NEW Reference'!N$6*List!$H1156)+'NEW Reference'!N$7,0)</f>
        <v>17769</v>
      </c>
      <c r="V1156" s="26">
        <f>ROUND(('NEW Reference'!O$6*List!$H1156)+'NEW Reference'!O$7,0)</f>
        <v>661</v>
      </c>
      <c r="W1156" s="26">
        <f>ROUND(('NEW Reference'!P$6*List!$H1156)+'NEW Reference'!P$7,0)</f>
        <v>931</v>
      </c>
      <c r="X1156" s="26">
        <f>ROUND(('NEW Reference'!Q$6*List!$H1156)+'NEW Reference'!Q$7,0)</f>
        <v>465</v>
      </c>
      <c r="Z1156" s="3" t="str">
        <f t="shared" si="57"/>
        <v>CALDWELL, Louisiana</v>
      </c>
      <c r="AA1156" s="79" t="s">
        <v>1285</v>
      </c>
      <c r="AB1156" s="28" t="s">
        <v>91</v>
      </c>
      <c r="AC1156" s="30" t="s">
        <v>1331</v>
      </c>
      <c r="AD1156" s="31"/>
      <c r="AE1156" s="20">
        <f t="shared" si="56"/>
        <v>0.69690000000000007</v>
      </c>
    </row>
    <row r="1157" spans="1:31">
      <c r="A1157" s="83">
        <v>19110</v>
      </c>
      <c r="B1157" s="83">
        <v>22023</v>
      </c>
      <c r="C1157" s="85">
        <v>29340</v>
      </c>
      <c r="D1157" s="78" t="s">
        <v>610</v>
      </c>
      <c r="E1157" s="79" t="s">
        <v>1340</v>
      </c>
      <c r="F1157" s="33" t="s">
        <v>1331</v>
      </c>
      <c r="G1157" s="24" t="s">
        <v>90</v>
      </c>
      <c r="H1157" s="80">
        <f t="shared" si="55"/>
        <v>0.8208000000000002</v>
      </c>
      <c r="I1157" s="25">
        <f>ROUND(('NEW Reference'!B$6*List!$H1157)+'NEW Reference'!B$7,0)</f>
        <v>1140</v>
      </c>
      <c r="J1157" s="25">
        <f>ROUND(('NEW Reference'!C$6*List!$H1157)+'NEW Reference'!C$7,0)</f>
        <v>1700</v>
      </c>
      <c r="K1157" s="25">
        <f>ROUND(('NEW Reference'!D$6*List!$H1157)+'NEW Reference'!D$7,0)</f>
        <v>2037</v>
      </c>
      <c r="L1157" s="25">
        <f>ROUND(('NEW Reference'!E$6*List!$H1157)+'NEW Reference'!E$7,0)</f>
        <v>2518</v>
      </c>
      <c r="M1157" s="25">
        <f>ROUND(('NEW Reference'!F$6*List!$H1157)+'NEW Reference'!F$7,0)</f>
        <v>2623</v>
      </c>
      <c r="N1157" s="25">
        <f>ROUND(('NEW Reference'!G$6*List!$H1157)+'NEW Reference'!G$7,0)</f>
        <v>2970</v>
      </c>
      <c r="O1157" s="25">
        <f>ROUND(('NEW Reference'!H$6*List!$H1157)+'NEW Reference'!H$7,0)</f>
        <v>3083</v>
      </c>
      <c r="P1157" s="25">
        <f>ROUND(('NEW Reference'!I$6*List!$H1157)+'NEW Reference'!I$7,0)</f>
        <v>3204</v>
      </c>
      <c r="Q1157" s="25">
        <f>ROUND(('NEW Reference'!J$6*List!$H1157)+'NEW Reference'!J$7,0)</f>
        <v>3710</v>
      </c>
      <c r="R1157" s="25">
        <f>ROUND(('NEW Reference'!K$6*List!$H1157)+'NEW Reference'!K$7,0)</f>
        <v>3827</v>
      </c>
      <c r="S1157" s="25">
        <f>ROUND(('NEW Reference'!L$6*List!$H1157)+'NEW Reference'!L$7,0)</f>
        <v>4130</v>
      </c>
      <c r="T1157" s="25">
        <f>ROUND(('NEW Reference'!M$6*List!$H1157)+'NEW Reference'!M$7,0)</f>
        <v>4932</v>
      </c>
      <c r="U1157" s="25">
        <f>ROUND(('NEW Reference'!N$6*List!$H1157)+'NEW Reference'!N$7,0)</f>
        <v>19902</v>
      </c>
      <c r="V1157" s="26">
        <f>ROUND(('NEW Reference'!O$6*List!$H1157)+'NEW Reference'!O$7,0)</f>
        <v>740</v>
      </c>
      <c r="W1157" s="26">
        <f>ROUND(('NEW Reference'!P$6*List!$H1157)+'NEW Reference'!P$7,0)</f>
        <v>1043</v>
      </c>
      <c r="X1157" s="26">
        <f>ROUND(('NEW Reference'!Q$6*List!$H1157)+'NEW Reference'!Q$7,0)</f>
        <v>521</v>
      </c>
      <c r="Z1157" s="3" t="str">
        <f t="shared" si="57"/>
        <v>CAMERON, Louisiana</v>
      </c>
      <c r="AA1157" s="79" t="s">
        <v>1340</v>
      </c>
      <c r="AB1157" s="28" t="s">
        <v>91</v>
      </c>
      <c r="AC1157" s="30" t="s">
        <v>1331</v>
      </c>
      <c r="AD1157" s="31"/>
      <c r="AE1157" s="20">
        <f t="shared" si="56"/>
        <v>0.8208000000000002</v>
      </c>
    </row>
    <row r="1158" spans="1:31">
      <c r="A1158" s="83">
        <v>19120</v>
      </c>
      <c r="B1158" s="83">
        <v>22025</v>
      </c>
      <c r="C1158" s="85">
        <v>99919</v>
      </c>
      <c r="D1158" s="78" t="s">
        <v>130</v>
      </c>
      <c r="E1158" s="79" t="s">
        <v>1341</v>
      </c>
      <c r="F1158" s="34" t="s">
        <v>1331</v>
      </c>
      <c r="G1158" s="24" t="s">
        <v>97</v>
      </c>
      <c r="H1158" s="80">
        <f t="shared" si="55"/>
        <v>0.69690000000000007</v>
      </c>
      <c r="I1158" s="25">
        <f>ROUND(('NEW Reference'!B$6*List!$H1158)+'NEW Reference'!B$7,0)</f>
        <v>1018</v>
      </c>
      <c r="J1158" s="25">
        <f>ROUND(('NEW Reference'!C$6*List!$H1158)+'NEW Reference'!C$7,0)</f>
        <v>1518</v>
      </c>
      <c r="K1158" s="25">
        <f>ROUND(('NEW Reference'!D$6*List!$H1158)+'NEW Reference'!D$7,0)</f>
        <v>1818</v>
      </c>
      <c r="L1158" s="25">
        <f>ROUND(('NEW Reference'!E$6*List!$H1158)+'NEW Reference'!E$7,0)</f>
        <v>2248</v>
      </c>
      <c r="M1158" s="25">
        <f>ROUND(('NEW Reference'!F$6*List!$H1158)+'NEW Reference'!F$7,0)</f>
        <v>2342</v>
      </c>
      <c r="N1158" s="25">
        <f>ROUND(('NEW Reference'!G$6*List!$H1158)+'NEW Reference'!G$7,0)</f>
        <v>2651</v>
      </c>
      <c r="O1158" s="25">
        <f>ROUND(('NEW Reference'!H$6*List!$H1158)+'NEW Reference'!H$7,0)</f>
        <v>2753</v>
      </c>
      <c r="P1158" s="25">
        <f>ROUND(('NEW Reference'!I$6*List!$H1158)+'NEW Reference'!I$7,0)</f>
        <v>2861</v>
      </c>
      <c r="Q1158" s="25">
        <f>ROUND(('NEW Reference'!J$6*List!$H1158)+'NEW Reference'!J$7,0)</f>
        <v>3313</v>
      </c>
      <c r="R1158" s="25">
        <f>ROUND(('NEW Reference'!K$6*List!$H1158)+'NEW Reference'!K$7,0)</f>
        <v>3417</v>
      </c>
      <c r="S1158" s="25">
        <f>ROUND(('NEW Reference'!L$6*List!$H1158)+'NEW Reference'!L$7,0)</f>
        <v>3687</v>
      </c>
      <c r="T1158" s="25">
        <f>ROUND(('NEW Reference'!M$6*List!$H1158)+'NEW Reference'!M$7,0)</f>
        <v>4404</v>
      </c>
      <c r="U1158" s="25">
        <f>ROUND(('NEW Reference'!N$6*List!$H1158)+'NEW Reference'!N$7,0)</f>
        <v>17769</v>
      </c>
      <c r="V1158" s="26">
        <f>ROUND(('NEW Reference'!O$6*List!$H1158)+'NEW Reference'!O$7,0)</f>
        <v>661</v>
      </c>
      <c r="W1158" s="26">
        <f>ROUND(('NEW Reference'!P$6*List!$H1158)+'NEW Reference'!P$7,0)</f>
        <v>931</v>
      </c>
      <c r="X1158" s="26">
        <f>ROUND(('NEW Reference'!Q$6*List!$H1158)+'NEW Reference'!Q$7,0)</f>
        <v>465</v>
      </c>
      <c r="Z1158" s="3" t="str">
        <f t="shared" si="57"/>
        <v>CATAHOULA, Louisiana</v>
      </c>
      <c r="AA1158" s="79" t="s">
        <v>1341</v>
      </c>
      <c r="AB1158" s="28" t="s">
        <v>91</v>
      </c>
      <c r="AC1158" s="23" t="s">
        <v>1331</v>
      </c>
      <c r="AD1158" s="29"/>
      <c r="AE1158" s="20">
        <f t="shared" si="56"/>
        <v>0.69690000000000007</v>
      </c>
    </row>
    <row r="1159" spans="1:31">
      <c r="A1159" s="83">
        <v>19130</v>
      </c>
      <c r="B1159" s="83">
        <v>22027</v>
      </c>
      <c r="C1159" s="85">
        <v>99919</v>
      </c>
      <c r="D1159" s="78" t="s">
        <v>130</v>
      </c>
      <c r="E1159" s="79" t="s">
        <v>1342</v>
      </c>
      <c r="F1159" s="34" t="s">
        <v>1331</v>
      </c>
      <c r="G1159" s="24" t="s">
        <v>97</v>
      </c>
      <c r="H1159" s="80">
        <f t="shared" si="55"/>
        <v>0.69690000000000007</v>
      </c>
      <c r="I1159" s="25">
        <f>ROUND(('NEW Reference'!B$6*List!$H1159)+'NEW Reference'!B$7,0)</f>
        <v>1018</v>
      </c>
      <c r="J1159" s="25">
        <f>ROUND(('NEW Reference'!C$6*List!$H1159)+'NEW Reference'!C$7,0)</f>
        <v>1518</v>
      </c>
      <c r="K1159" s="25">
        <f>ROUND(('NEW Reference'!D$6*List!$H1159)+'NEW Reference'!D$7,0)</f>
        <v>1818</v>
      </c>
      <c r="L1159" s="25">
        <f>ROUND(('NEW Reference'!E$6*List!$H1159)+'NEW Reference'!E$7,0)</f>
        <v>2248</v>
      </c>
      <c r="M1159" s="25">
        <f>ROUND(('NEW Reference'!F$6*List!$H1159)+'NEW Reference'!F$7,0)</f>
        <v>2342</v>
      </c>
      <c r="N1159" s="25">
        <f>ROUND(('NEW Reference'!G$6*List!$H1159)+'NEW Reference'!G$7,0)</f>
        <v>2651</v>
      </c>
      <c r="O1159" s="25">
        <f>ROUND(('NEW Reference'!H$6*List!$H1159)+'NEW Reference'!H$7,0)</f>
        <v>2753</v>
      </c>
      <c r="P1159" s="25">
        <f>ROUND(('NEW Reference'!I$6*List!$H1159)+'NEW Reference'!I$7,0)</f>
        <v>2861</v>
      </c>
      <c r="Q1159" s="25">
        <f>ROUND(('NEW Reference'!J$6*List!$H1159)+'NEW Reference'!J$7,0)</f>
        <v>3313</v>
      </c>
      <c r="R1159" s="25">
        <f>ROUND(('NEW Reference'!K$6*List!$H1159)+'NEW Reference'!K$7,0)</f>
        <v>3417</v>
      </c>
      <c r="S1159" s="25">
        <f>ROUND(('NEW Reference'!L$6*List!$H1159)+'NEW Reference'!L$7,0)</f>
        <v>3687</v>
      </c>
      <c r="T1159" s="25">
        <f>ROUND(('NEW Reference'!M$6*List!$H1159)+'NEW Reference'!M$7,0)</f>
        <v>4404</v>
      </c>
      <c r="U1159" s="25">
        <f>ROUND(('NEW Reference'!N$6*List!$H1159)+'NEW Reference'!N$7,0)</f>
        <v>17769</v>
      </c>
      <c r="V1159" s="26">
        <f>ROUND(('NEW Reference'!O$6*List!$H1159)+'NEW Reference'!O$7,0)</f>
        <v>661</v>
      </c>
      <c r="W1159" s="26">
        <f>ROUND(('NEW Reference'!P$6*List!$H1159)+'NEW Reference'!P$7,0)</f>
        <v>931</v>
      </c>
      <c r="X1159" s="26">
        <f>ROUND(('NEW Reference'!Q$6*List!$H1159)+'NEW Reference'!Q$7,0)</f>
        <v>465</v>
      </c>
      <c r="Z1159" s="3" t="str">
        <f t="shared" si="57"/>
        <v>CLAIBORNE, Louisiana</v>
      </c>
      <c r="AA1159" s="79" t="s">
        <v>1342</v>
      </c>
      <c r="AB1159" s="28" t="s">
        <v>91</v>
      </c>
      <c r="AC1159" s="23" t="s">
        <v>1331</v>
      </c>
      <c r="AD1159" s="29"/>
      <c r="AE1159" s="20">
        <f t="shared" si="56"/>
        <v>0.69690000000000007</v>
      </c>
    </row>
    <row r="1160" spans="1:31">
      <c r="A1160" s="83">
        <v>19140</v>
      </c>
      <c r="B1160" s="83">
        <v>22029</v>
      </c>
      <c r="C1160" s="85">
        <v>99919</v>
      </c>
      <c r="D1160" s="78" t="s">
        <v>130</v>
      </c>
      <c r="E1160" s="79" t="s">
        <v>1343</v>
      </c>
      <c r="F1160" s="34" t="s">
        <v>1331</v>
      </c>
      <c r="G1160" s="24" t="s">
        <v>97</v>
      </c>
      <c r="H1160" s="80">
        <f t="shared" si="55"/>
        <v>0.69690000000000007</v>
      </c>
      <c r="I1160" s="25">
        <f>ROUND(('NEW Reference'!B$6*List!$H1160)+'NEW Reference'!B$7,0)</f>
        <v>1018</v>
      </c>
      <c r="J1160" s="25">
        <f>ROUND(('NEW Reference'!C$6*List!$H1160)+'NEW Reference'!C$7,0)</f>
        <v>1518</v>
      </c>
      <c r="K1160" s="25">
        <f>ROUND(('NEW Reference'!D$6*List!$H1160)+'NEW Reference'!D$7,0)</f>
        <v>1818</v>
      </c>
      <c r="L1160" s="25">
        <f>ROUND(('NEW Reference'!E$6*List!$H1160)+'NEW Reference'!E$7,0)</f>
        <v>2248</v>
      </c>
      <c r="M1160" s="25">
        <f>ROUND(('NEW Reference'!F$6*List!$H1160)+'NEW Reference'!F$7,0)</f>
        <v>2342</v>
      </c>
      <c r="N1160" s="25">
        <f>ROUND(('NEW Reference'!G$6*List!$H1160)+'NEW Reference'!G$7,0)</f>
        <v>2651</v>
      </c>
      <c r="O1160" s="25">
        <f>ROUND(('NEW Reference'!H$6*List!$H1160)+'NEW Reference'!H$7,0)</f>
        <v>2753</v>
      </c>
      <c r="P1160" s="25">
        <f>ROUND(('NEW Reference'!I$6*List!$H1160)+'NEW Reference'!I$7,0)</f>
        <v>2861</v>
      </c>
      <c r="Q1160" s="25">
        <f>ROUND(('NEW Reference'!J$6*List!$H1160)+'NEW Reference'!J$7,0)</f>
        <v>3313</v>
      </c>
      <c r="R1160" s="25">
        <f>ROUND(('NEW Reference'!K$6*List!$H1160)+'NEW Reference'!K$7,0)</f>
        <v>3417</v>
      </c>
      <c r="S1160" s="25">
        <f>ROUND(('NEW Reference'!L$6*List!$H1160)+'NEW Reference'!L$7,0)</f>
        <v>3687</v>
      </c>
      <c r="T1160" s="25">
        <f>ROUND(('NEW Reference'!M$6*List!$H1160)+'NEW Reference'!M$7,0)</f>
        <v>4404</v>
      </c>
      <c r="U1160" s="25">
        <f>ROUND(('NEW Reference'!N$6*List!$H1160)+'NEW Reference'!N$7,0)</f>
        <v>17769</v>
      </c>
      <c r="V1160" s="26">
        <f>ROUND(('NEW Reference'!O$6*List!$H1160)+'NEW Reference'!O$7,0)</f>
        <v>661</v>
      </c>
      <c r="W1160" s="26">
        <f>ROUND(('NEW Reference'!P$6*List!$H1160)+'NEW Reference'!P$7,0)</f>
        <v>931</v>
      </c>
      <c r="X1160" s="26">
        <f>ROUND(('NEW Reference'!Q$6*List!$H1160)+'NEW Reference'!Q$7,0)</f>
        <v>465</v>
      </c>
      <c r="Z1160" s="3" t="str">
        <f t="shared" si="57"/>
        <v>CONCORDIA, Louisiana</v>
      </c>
      <c r="AA1160" s="79" t="s">
        <v>1343</v>
      </c>
      <c r="AB1160" s="28" t="s">
        <v>91</v>
      </c>
      <c r="AC1160" s="23" t="s">
        <v>1331</v>
      </c>
      <c r="AD1160" s="29"/>
      <c r="AE1160" s="20">
        <f t="shared" si="56"/>
        <v>0.69690000000000007</v>
      </c>
    </row>
    <row r="1161" spans="1:31">
      <c r="A1161" s="83">
        <v>19150</v>
      </c>
      <c r="B1161" s="83">
        <v>22031</v>
      </c>
      <c r="C1161" s="85">
        <v>43340</v>
      </c>
      <c r="D1161" s="78" t="s">
        <v>873</v>
      </c>
      <c r="E1161" s="79" t="s">
        <v>775</v>
      </c>
      <c r="F1161" s="33" t="s">
        <v>1331</v>
      </c>
      <c r="G1161" s="24" t="s">
        <v>90</v>
      </c>
      <c r="H1161" s="80">
        <f t="shared" si="55"/>
        <v>0.81730000000000003</v>
      </c>
      <c r="I1161" s="25">
        <f>ROUND(('NEW Reference'!B$6*List!$H1161)+'NEW Reference'!B$7,0)</f>
        <v>1136</v>
      </c>
      <c r="J1161" s="25">
        <f>ROUND(('NEW Reference'!C$6*List!$H1161)+'NEW Reference'!C$7,0)</f>
        <v>1695</v>
      </c>
      <c r="K1161" s="25">
        <f>ROUND(('NEW Reference'!D$6*List!$H1161)+'NEW Reference'!D$7,0)</f>
        <v>2030</v>
      </c>
      <c r="L1161" s="25">
        <f>ROUND(('NEW Reference'!E$6*List!$H1161)+'NEW Reference'!E$7,0)</f>
        <v>2510</v>
      </c>
      <c r="M1161" s="25">
        <f>ROUND(('NEW Reference'!F$6*List!$H1161)+'NEW Reference'!F$7,0)</f>
        <v>2615</v>
      </c>
      <c r="N1161" s="25">
        <f>ROUND(('NEW Reference'!G$6*List!$H1161)+'NEW Reference'!G$7,0)</f>
        <v>2961</v>
      </c>
      <c r="O1161" s="25">
        <f>ROUND(('NEW Reference'!H$6*List!$H1161)+'NEW Reference'!H$7,0)</f>
        <v>3074</v>
      </c>
      <c r="P1161" s="25">
        <f>ROUND(('NEW Reference'!I$6*List!$H1161)+'NEW Reference'!I$7,0)</f>
        <v>3194</v>
      </c>
      <c r="Q1161" s="25">
        <f>ROUND(('NEW Reference'!J$6*List!$H1161)+'NEW Reference'!J$7,0)</f>
        <v>3699</v>
      </c>
      <c r="R1161" s="25">
        <f>ROUND(('NEW Reference'!K$6*List!$H1161)+'NEW Reference'!K$7,0)</f>
        <v>3816</v>
      </c>
      <c r="S1161" s="25">
        <f>ROUND(('NEW Reference'!L$6*List!$H1161)+'NEW Reference'!L$7,0)</f>
        <v>4117</v>
      </c>
      <c r="T1161" s="25">
        <f>ROUND(('NEW Reference'!M$6*List!$H1161)+'NEW Reference'!M$7,0)</f>
        <v>4918</v>
      </c>
      <c r="U1161" s="25">
        <f>ROUND(('NEW Reference'!N$6*List!$H1161)+'NEW Reference'!N$7,0)</f>
        <v>19842</v>
      </c>
      <c r="V1161" s="26">
        <f>ROUND(('NEW Reference'!O$6*List!$H1161)+'NEW Reference'!O$7,0)</f>
        <v>738</v>
      </c>
      <c r="W1161" s="26">
        <f>ROUND(('NEW Reference'!P$6*List!$H1161)+'NEW Reference'!P$7,0)</f>
        <v>1039</v>
      </c>
      <c r="X1161" s="26">
        <f>ROUND(('NEW Reference'!Q$6*List!$H1161)+'NEW Reference'!Q$7,0)</f>
        <v>520</v>
      </c>
      <c r="Z1161" s="3" t="str">
        <f t="shared" si="57"/>
        <v>DE SOTO, Louisiana</v>
      </c>
      <c r="AA1161" s="79" t="s">
        <v>775</v>
      </c>
      <c r="AB1161" s="28" t="s">
        <v>91</v>
      </c>
      <c r="AC1161" s="30" t="s">
        <v>1331</v>
      </c>
      <c r="AD1161" s="31"/>
      <c r="AE1161" s="20">
        <f t="shared" si="56"/>
        <v>0.81730000000000003</v>
      </c>
    </row>
    <row r="1162" spans="1:31">
      <c r="A1162" s="83">
        <v>19160</v>
      </c>
      <c r="B1162" s="83">
        <v>22033</v>
      </c>
      <c r="C1162" s="85">
        <v>12940</v>
      </c>
      <c r="D1162" s="78" t="s">
        <v>267</v>
      </c>
      <c r="E1162" s="79" t="s">
        <v>1344</v>
      </c>
      <c r="F1162" s="33" t="s">
        <v>1331</v>
      </c>
      <c r="G1162" s="24" t="s">
        <v>90</v>
      </c>
      <c r="H1162" s="80">
        <f t="shared" si="55"/>
        <v>0.80759999999999998</v>
      </c>
      <c r="I1162" s="25">
        <f>ROUND(('NEW Reference'!B$6*List!$H1162)+'NEW Reference'!B$7,0)</f>
        <v>1127</v>
      </c>
      <c r="J1162" s="25">
        <f>ROUND(('NEW Reference'!C$6*List!$H1162)+'NEW Reference'!C$7,0)</f>
        <v>1680</v>
      </c>
      <c r="K1162" s="25">
        <f>ROUND(('NEW Reference'!D$6*List!$H1162)+'NEW Reference'!D$7,0)</f>
        <v>2013</v>
      </c>
      <c r="L1162" s="25">
        <f>ROUND(('NEW Reference'!E$6*List!$H1162)+'NEW Reference'!E$7,0)</f>
        <v>2489</v>
      </c>
      <c r="M1162" s="25">
        <f>ROUND(('NEW Reference'!F$6*List!$H1162)+'NEW Reference'!F$7,0)</f>
        <v>2593</v>
      </c>
      <c r="N1162" s="25">
        <f>ROUND(('NEW Reference'!G$6*List!$H1162)+'NEW Reference'!G$7,0)</f>
        <v>2936</v>
      </c>
      <c r="O1162" s="25">
        <f>ROUND(('NEW Reference'!H$6*List!$H1162)+'NEW Reference'!H$7,0)</f>
        <v>3048</v>
      </c>
      <c r="P1162" s="25">
        <f>ROUND(('NEW Reference'!I$6*List!$H1162)+'NEW Reference'!I$7,0)</f>
        <v>3167</v>
      </c>
      <c r="Q1162" s="25">
        <f>ROUND(('NEW Reference'!J$6*List!$H1162)+'NEW Reference'!J$7,0)</f>
        <v>3668</v>
      </c>
      <c r="R1162" s="25">
        <f>ROUND(('NEW Reference'!K$6*List!$H1162)+'NEW Reference'!K$7,0)</f>
        <v>3784</v>
      </c>
      <c r="S1162" s="25">
        <f>ROUND(('NEW Reference'!L$6*List!$H1162)+'NEW Reference'!L$7,0)</f>
        <v>4083</v>
      </c>
      <c r="T1162" s="25">
        <f>ROUND(('NEW Reference'!M$6*List!$H1162)+'NEW Reference'!M$7,0)</f>
        <v>4876</v>
      </c>
      <c r="U1162" s="25">
        <f>ROUND(('NEW Reference'!N$6*List!$H1162)+'NEW Reference'!N$7,0)</f>
        <v>19675</v>
      </c>
      <c r="V1162" s="26">
        <f>ROUND(('NEW Reference'!O$6*List!$H1162)+'NEW Reference'!O$7,0)</f>
        <v>731</v>
      </c>
      <c r="W1162" s="26">
        <f>ROUND(('NEW Reference'!P$6*List!$H1162)+'NEW Reference'!P$7,0)</f>
        <v>1031</v>
      </c>
      <c r="X1162" s="26">
        <f>ROUND(('NEW Reference'!Q$6*List!$H1162)+'NEW Reference'!Q$7,0)</f>
        <v>515</v>
      </c>
      <c r="Z1162" s="3" t="str">
        <f t="shared" si="57"/>
        <v>E. BATON ROUGE, Louisiana</v>
      </c>
      <c r="AA1162" s="79" t="s">
        <v>1344</v>
      </c>
      <c r="AB1162" s="28" t="s">
        <v>91</v>
      </c>
      <c r="AC1162" s="23" t="s">
        <v>1331</v>
      </c>
      <c r="AD1162" s="29"/>
      <c r="AE1162" s="20">
        <f t="shared" si="56"/>
        <v>0.80759999999999998</v>
      </c>
    </row>
    <row r="1163" spans="1:31">
      <c r="A1163" s="83">
        <v>19170</v>
      </c>
      <c r="B1163" s="83">
        <v>22035</v>
      </c>
      <c r="C1163" s="85">
        <v>99919</v>
      </c>
      <c r="D1163" s="78" t="s">
        <v>130</v>
      </c>
      <c r="E1163" s="79" t="s">
        <v>1345</v>
      </c>
      <c r="F1163" s="34" t="s">
        <v>1331</v>
      </c>
      <c r="G1163" s="24" t="s">
        <v>97</v>
      </c>
      <c r="H1163" s="80">
        <f t="shared" ref="H1163:H1226" si="58">IFERROR(INDEX($AH:$AH,MATCH($C1163,$AF:$AF,0)),"")</f>
        <v>0.69690000000000007</v>
      </c>
      <c r="I1163" s="25">
        <f>ROUND(('NEW Reference'!B$6*List!$H1163)+'NEW Reference'!B$7,0)</f>
        <v>1018</v>
      </c>
      <c r="J1163" s="25">
        <f>ROUND(('NEW Reference'!C$6*List!$H1163)+'NEW Reference'!C$7,0)</f>
        <v>1518</v>
      </c>
      <c r="K1163" s="25">
        <f>ROUND(('NEW Reference'!D$6*List!$H1163)+'NEW Reference'!D$7,0)</f>
        <v>1818</v>
      </c>
      <c r="L1163" s="25">
        <f>ROUND(('NEW Reference'!E$6*List!$H1163)+'NEW Reference'!E$7,0)</f>
        <v>2248</v>
      </c>
      <c r="M1163" s="25">
        <f>ROUND(('NEW Reference'!F$6*List!$H1163)+'NEW Reference'!F$7,0)</f>
        <v>2342</v>
      </c>
      <c r="N1163" s="25">
        <f>ROUND(('NEW Reference'!G$6*List!$H1163)+'NEW Reference'!G$7,0)</f>
        <v>2651</v>
      </c>
      <c r="O1163" s="25">
        <f>ROUND(('NEW Reference'!H$6*List!$H1163)+'NEW Reference'!H$7,0)</f>
        <v>2753</v>
      </c>
      <c r="P1163" s="25">
        <f>ROUND(('NEW Reference'!I$6*List!$H1163)+'NEW Reference'!I$7,0)</f>
        <v>2861</v>
      </c>
      <c r="Q1163" s="25">
        <f>ROUND(('NEW Reference'!J$6*List!$H1163)+'NEW Reference'!J$7,0)</f>
        <v>3313</v>
      </c>
      <c r="R1163" s="25">
        <f>ROUND(('NEW Reference'!K$6*List!$H1163)+'NEW Reference'!K$7,0)</f>
        <v>3417</v>
      </c>
      <c r="S1163" s="25">
        <f>ROUND(('NEW Reference'!L$6*List!$H1163)+'NEW Reference'!L$7,0)</f>
        <v>3687</v>
      </c>
      <c r="T1163" s="25">
        <f>ROUND(('NEW Reference'!M$6*List!$H1163)+'NEW Reference'!M$7,0)</f>
        <v>4404</v>
      </c>
      <c r="U1163" s="25">
        <f>ROUND(('NEW Reference'!N$6*List!$H1163)+'NEW Reference'!N$7,0)</f>
        <v>17769</v>
      </c>
      <c r="V1163" s="26">
        <f>ROUND(('NEW Reference'!O$6*List!$H1163)+'NEW Reference'!O$7,0)</f>
        <v>661</v>
      </c>
      <c r="W1163" s="26">
        <f>ROUND(('NEW Reference'!P$6*List!$H1163)+'NEW Reference'!P$7,0)</f>
        <v>931</v>
      </c>
      <c r="X1163" s="26">
        <f>ROUND(('NEW Reference'!Q$6*List!$H1163)+'NEW Reference'!Q$7,0)</f>
        <v>465</v>
      </c>
      <c r="Z1163" s="3" t="str">
        <f t="shared" si="57"/>
        <v>EAST CARROLL, Louisiana</v>
      </c>
      <c r="AA1163" s="79" t="s">
        <v>1345</v>
      </c>
      <c r="AB1163" s="28" t="s">
        <v>91</v>
      </c>
      <c r="AC1163" s="30" t="s">
        <v>1331</v>
      </c>
      <c r="AD1163" s="31"/>
      <c r="AE1163" s="20">
        <f t="shared" si="56"/>
        <v>0.69690000000000007</v>
      </c>
    </row>
    <row r="1164" spans="1:31">
      <c r="A1164" s="83">
        <v>19180</v>
      </c>
      <c r="B1164" s="83">
        <v>22037</v>
      </c>
      <c r="C1164" s="85">
        <v>12940</v>
      </c>
      <c r="D1164" s="78" t="s">
        <v>267</v>
      </c>
      <c r="E1164" s="79" t="s">
        <v>1346</v>
      </c>
      <c r="F1164" s="33" t="s">
        <v>1331</v>
      </c>
      <c r="G1164" s="24" t="s">
        <v>90</v>
      </c>
      <c r="H1164" s="80">
        <f t="shared" si="58"/>
        <v>0.80759999999999998</v>
      </c>
      <c r="I1164" s="25">
        <f>ROUND(('NEW Reference'!B$6*List!$H1164)+'NEW Reference'!B$7,0)</f>
        <v>1127</v>
      </c>
      <c r="J1164" s="25">
        <f>ROUND(('NEW Reference'!C$6*List!$H1164)+'NEW Reference'!C$7,0)</f>
        <v>1680</v>
      </c>
      <c r="K1164" s="25">
        <f>ROUND(('NEW Reference'!D$6*List!$H1164)+'NEW Reference'!D$7,0)</f>
        <v>2013</v>
      </c>
      <c r="L1164" s="25">
        <f>ROUND(('NEW Reference'!E$6*List!$H1164)+'NEW Reference'!E$7,0)</f>
        <v>2489</v>
      </c>
      <c r="M1164" s="25">
        <f>ROUND(('NEW Reference'!F$6*List!$H1164)+'NEW Reference'!F$7,0)</f>
        <v>2593</v>
      </c>
      <c r="N1164" s="25">
        <f>ROUND(('NEW Reference'!G$6*List!$H1164)+'NEW Reference'!G$7,0)</f>
        <v>2936</v>
      </c>
      <c r="O1164" s="25">
        <f>ROUND(('NEW Reference'!H$6*List!$H1164)+'NEW Reference'!H$7,0)</f>
        <v>3048</v>
      </c>
      <c r="P1164" s="25">
        <f>ROUND(('NEW Reference'!I$6*List!$H1164)+'NEW Reference'!I$7,0)</f>
        <v>3167</v>
      </c>
      <c r="Q1164" s="25">
        <f>ROUND(('NEW Reference'!J$6*List!$H1164)+'NEW Reference'!J$7,0)</f>
        <v>3668</v>
      </c>
      <c r="R1164" s="25">
        <f>ROUND(('NEW Reference'!K$6*List!$H1164)+'NEW Reference'!K$7,0)</f>
        <v>3784</v>
      </c>
      <c r="S1164" s="25">
        <f>ROUND(('NEW Reference'!L$6*List!$H1164)+'NEW Reference'!L$7,0)</f>
        <v>4083</v>
      </c>
      <c r="T1164" s="25">
        <f>ROUND(('NEW Reference'!M$6*List!$H1164)+'NEW Reference'!M$7,0)</f>
        <v>4876</v>
      </c>
      <c r="U1164" s="25">
        <f>ROUND(('NEW Reference'!N$6*List!$H1164)+'NEW Reference'!N$7,0)</f>
        <v>19675</v>
      </c>
      <c r="V1164" s="26">
        <f>ROUND(('NEW Reference'!O$6*List!$H1164)+'NEW Reference'!O$7,0)</f>
        <v>731</v>
      </c>
      <c r="W1164" s="26">
        <f>ROUND(('NEW Reference'!P$6*List!$H1164)+'NEW Reference'!P$7,0)</f>
        <v>1031</v>
      </c>
      <c r="X1164" s="26">
        <f>ROUND(('NEW Reference'!Q$6*List!$H1164)+'NEW Reference'!Q$7,0)</f>
        <v>515</v>
      </c>
      <c r="Z1164" s="3" t="str">
        <f t="shared" si="57"/>
        <v>EAST FELICIANA, Louisiana</v>
      </c>
      <c r="AA1164" s="79" t="s">
        <v>1346</v>
      </c>
      <c r="AB1164" s="28" t="s">
        <v>91</v>
      </c>
      <c r="AC1164" s="30" t="s">
        <v>1331</v>
      </c>
      <c r="AD1164" s="31"/>
      <c r="AE1164" s="20">
        <f t="shared" si="56"/>
        <v>0.80759999999999998</v>
      </c>
    </row>
    <row r="1165" spans="1:31">
      <c r="A1165" s="83">
        <v>19190</v>
      </c>
      <c r="B1165" s="83">
        <v>22039</v>
      </c>
      <c r="C1165" s="85">
        <v>99919</v>
      </c>
      <c r="D1165" s="78" t="s">
        <v>130</v>
      </c>
      <c r="E1165" s="79" t="s">
        <v>1347</v>
      </c>
      <c r="F1165" s="34" t="s">
        <v>1331</v>
      </c>
      <c r="G1165" s="24" t="s">
        <v>97</v>
      </c>
      <c r="H1165" s="80">
        <f t="shared" si="58"/>
        <v>0.69690000000000007</v>
      </c>
      <c r="I1165" s="25">
        <f>ROUND(('NEW Reference'!B$6*List!$H1165)+'NEW Reference'!B$7,0)</f>
        <v>1018</v>
      </c>
      <c r="J1165" s="25">
        <f>ROUND(('NEW Reference'!C$6*List!$H1165)+'NEW Reference'!C$7,0)</f>
        <v>1518</v>
      </c>
      <c r="K1165" s="25">
        <f>ROUND(('NEW Reference'!D$6*List!$H1165)+'NEW Reference'!D$7,0)</f>
        <v>1818</v>
      </c>
      <c r="L1165" s="25">
        <f>ROUND(('NEW Reference'!E$6*List!$H1165)+'NEW Reference'!E$7,0)</f>
        <v>2248</v>
      </c>
      <c r="M1165" s="25">
        <f>ROUND(('NEW Reference'!F$6*List!$H1165)+'NEW Reference'!F$7,0)</f>
        <v>2342</v>
      </c>
      <c r="N1165" s="25">
        <f>ROUND(('NEW Reference'!G$6*List!$H1165)+'NEW Reference'!G$7,0)</f>
        <v>2651</v>
      </c>
      <c r="O1165" s="25">
        <f>ROUND(('NEW Reference'!H$6*List!$H1165)+'NEW Reference'!H$7,0)</f>
        <v>2753</v>
      </c>
      <c r="P1165" s="25">
        <f>ROUND(('NEW Reference'!I$6*List!$H1165)+'NEW Reference'!I$7,0)</f>
        <v>2861</v>
      </c>
      <c r="Q1165" s="25">
        <f>ROUND(('NEW Reference'!J$6*List!$H1165)+'NEW Reference'!J$7,0)</f>
        <v>3313</v>
      </c>
      <c r="R1165" s="25">
        <f>ROUND(('NEW Reference'!K$6*List!$H1165)+'NEW Reference'!K$7,0)</f>
        <v>3417</v>
      </c>
      <c r="S1165" s="25">
        <f>ROUND(('NEW Reference'!L$6*List!$H1165)+'NEW Reference'!L$7,0)</f>
        <v>3687</v>
      </c>
      <c r="T1165" s="25">
        <f>ROUND(('NEW Reference'!M$6*List!$H1165)+'NEW Reference'!M$7,0)</f>
        <v>4404</v>
      </c>
      <c r="U1165" s="25">
        <f>ROUND(('NEW Reference'!N$6*List!$H1165)+'NEW Reference'!N$7,0)</f>
        <v>17769</v>
      </c>
      <c r="V1165" s="26">
        <f>ROUND(('NEW Reference'!O$6*List!$H1165)+'NEW Reference'!O$7,0)</f>
        <v>661</v>
      </c>
      <c r="W1165" s="26">
        <f>ROUND(('NEW Reference'!P$6*List!$H1165)+'NEW Reference'!P$7,0)</f>
        <v>931</v>
      </c>
      <c r="X1165" s="26">
        <f>ROUND(('NEW Reference'!Q$6*List!$H1165)+'NEW Reference'!Q$7,0)</f>
        <v>465</v>
      </c>
      <c r="Z1165" s="3" t="str">
        <f t="shared" si="57"/>
        <v>EVANGELINE, Louisiana</v>
      </c>
      <c r="AA1165" s="79" t="s">
        <v>1347</v>
      </c>
      <c r="AB1165" s="28" t="s">
        <v>91</v>
      </c>
      <c r="AC1165" s="30" t="s">
        <v>1331</v>
      </c>
      <c r="AD1165" s="31"/>
      <c r="AE1165" s="20">
        <f t="shared" si="56"/>
        <v>0.69690000000000007</v>
      </c>
    </row>
    <row r="1166" spans="1:31">
      <c r="A1166" s="83">
        <v>19200</v>
      </c>
      <c r="B1166" s="83">
        <v>22041</v>
      </c>
      <c r="C1166" s="85">
        <v>99919</v>
      </c>
      <c r="D1166" s="78" t="s">
        <v>130</v>
      </c>
      <c r="E1166" s="79" t="s">
        <v>154</v>
      </c>
      <c r="F1166" s="34" t="s">
        <v>1331</v>
      </c>
      <c r="G1166" s="24" t="s">
        <v>97</v>
      </c>
      <c r="H1166" s="80">
        <f t="shared" si="58"/>
        <v>0.69690000000000007</v>
      </c>
      <c r="I1166" s="25">
        <f>ROUND(('NEW Reference'!B$6*List!$H1166)+'NEW Reference'!B$7,0)</f>
        <v>1018</v>
      </c>
      <c r="J1166" s="25">
        <f>ROUND(('NEW Reference'!C$6*List!$H1166)+'NEW Reference'!C$7,0)</f>
        <v>1518</v>
      </c>
      <c r="K1166" s="25">
        <f>ROUND(('NEW Reference'!D$6*List!$H1166)+'NEW Reference'!D$7,0)</f>
        <v>1818</v>
      </c>
      <c r="L1166" s="25">
        <f>ROUND(('NEW Reference'!E$6*List!$H1166)+'NEW Reference'!E$7,0)</f>
        <v>2248</v>
      </c>
      <c r="M1166" s="25">
        <f>ROUND(('NEW Reference'!F$6*List!$H1166)+'NEW Reference'!F$7,0)</f>
        <v>2342</v>
      </c>
      <c r="N1166" s="25">
        <f>ROUND(('NEW Reference'!G$6*List!$H1166)+'NEW Reference'!G$7,0)</f>
        <v>2651</v>
      </c>
      <c r="O1166" s="25">
        <f>ROUND(('NEW Reference'!H$6*List!$H1166)+'NEW Reference'!H$7,0)</f>
        <v>2753</v>
      </c>
      <c r="P1166" s="25">
        <f>ROUND(('NEW Reference'!I$6*List!$H1166)+'NEW Reference'!I$7,0)</f>
        <v>2861</v>
      </c>
      <c r="Q1166" s="25">
        <f>ROUND(('NEW Reference'!J$6*List!$H1166)+'NEW Reference'!J$7,0)</f>
        <v>3313</v>
      </c>
      <c r="R1166" s="25">
        <f>ROUND(('NEW Reference'!K$6*List!$H1166)+'NEW Reference'!K$7,0)</f>
        <v>3417</v>
      </c>
      <c r="S1166" s="25">
        <f>ROUND(('NEW Reference'!L$6*List!$H1166)+'NEW Reference'!L$7,0)</f>
        <v>3687</v>
      </c>
      <c r="T1166" s="25">
        <f>ROUND(('NEW Reference'!M$6*List!$H1166)+'NEW Reference'!M$7,0)</f>
        <v>4404</v>
      </c>
      <c r="U1166" s="25">
        <f>ROUND(('NEW Reference'!N$6*List!$H1166)+'NEW Reference'!N$7,0)</f>
        <v>17769</v>
      </c>
      <c r="V1166" s="26">
        <f>ROUND(('NEW Reference'!O$6*List!$H1166)+'NEW Reference'!O$7,0)</f>
        <v>661</v>
      </c>
      <c r="W1166" s="26">
        <f>ROUND(('NEW Reference'!P$6*List!$H1166)+'NEW Reference'!P$7,0)</f>
        <v>931</v>
      </c>
      <c r="X1166" s="26">
        <f>ROUND(('NEW Reference'!Q$6*List!$H1166)+'NEW Reference'!Q$7,0)</f>
        <v>465</v>
      </c>
      <c r="Z1166" s="3" t="str">
        <f t="shared" si="57"/>
        <v>FRANKLIN, Louisiana</v>
      </c>
      <c r="AA1166" s="79" t="s">
        <v>154</v>
      </c>
      <c r="AB1166" s="28" t="s">
        <v>91</v>
      </c>
      <c r="AC1166" s="23" t="s">
        <v>1331</v>
      </c>
      <c r="AD1166" s="29"/>
      <c r="AE1166" s="20">
        <f t="shared" ref="AE1166:AE1229" si="59">IFERROR(INDEX($AH:$AH,MATCH($C1166,$AF:$AF,0)),"")</f>
        <v>0.69690000000000007</v>
      </c>
    </row>
    <row r="1167" spans="1:31">
      <c r="A1167" s="83">
        <v>19210</v>
      </c>
      <c r="B1167" s="83">
        <v>22043</v>
      </c>
      <c r="C1167" s="85">
        <v>10780</v>
      </c>
      <c r="D1167" s="78" t="s">
        <v>220</v>
      </c>
      <c r="E1167" s="79" t="s">
        <v>390</v>
      </c>
      <c r="F1167" s="33" t="s">
        <v>1331</v>
      </c>
      <c r="G1167" s="24" t="s">
        <v>90</v>
      </c>
      <c r="H1167" s="80">
        <f t="shared" si="58"/>
        <v>0.87860000000000005</v>
      </c>
      <c r="I1167" s="25">
        <f>ROUND(('NEW Reference'!B$6*List!$H1167)+'NEW Reference'!B$7,0)</f>
        <v>1197</v>
      </c>
      <c r="J1167" s="25">
        <f>ROUND(('NEW Reference'!C$6*List!$H1167)+'NEW Reference'!C$7,0)</f>
        <v>1785</v>
      </c>
      <c r="K1167" s="25">
        <f>ROUND(('NEW Reference'!D$6*List!$H1167)+'NEW Reference'!D$7,0)</f>
        <v>2138</v>
      </c>
      <c r="L1167" s="25">
        <f>ROUND(('NEW Reference'!E$6*List!$H1167)+'NEW Reference'!E$7,0)</f>
        <v>2644</v>
      </c>
      <c r="M1167" s="25">
        <f>ROUND(('NEW Reference'!F$6*List!$H1167)+'NEW Reference'!F$7,0)</f>
        <v>2754</v>
      </c>
      <c r="N1167" s="25">
        <f>ROUND(('NEW Reference'!G$6*List!$H1167)+'NEW Reference'!G$7,0)</f>
        <v>3118</v>
      </c>
      <c r="O1167" s="25">
        <f>ROUND(('NEW Reference'!H$6*List!$H1167)+'NEW Reference'!H$7,0)</f>
        <v>3237</v>
      </c>
      <c r="P1167" s="25">
        <f>ROUND(('NEW Reference'!I$6*List!$H1167)+'NEW Reference'!I$7,0)</f>
        <v>3364</v>
      </c>
      <c r="Q1167" s="25">
        <f>ROUND(('NEW Reference'!J$6*List!$H1167)+'NEW Reference'!J$7,0)</f>
        <v>3896</v>
      </c>
      <c r="R1167" s="25">
        <f>ROUND(('NEW Reference'!K$6*List!$H1167)+'NEW Reference'!K$7,0)</f>
        <v>4019</v>
      </c>
      <c r="S1167" s="25">
        <f>ROUND(('NEW Reference'!L$6*List!$H1167)+'NEW Reference'!L$7,0)</f>
        <v>4336</v>
      </c>
      <c r="T1167" s="25">
        <f>ROUND(('NEW Reference'!M$6*List!$H1167)+'NEW Reference'!M$7,0)</f>
        <v>5179</v>
      </c>
      <c r="U1167" s="25">
        <f>ROUND(('NEW Reference'!N$6*List!$H1167)+'NEW Reference'!N$7,0)</f>
        <v>20897</v>
      </c>
      <c r="V1167" s="26">
        <f>ROUND(('NEW Reference'!O$6*List!$H1167)+'NEW Reference'!O$7,0)</f>
        <v>777</v>
      </c>
      <c r="W1167" s="26">
        <f>ROUND(('NEW Reference'!P$6*List!$H1167)+'NEW Reference'!P$7,0)</f>
        <v>1095</v>
      </c>
      <c r="X1167" s="26">
        <f>ROUND(('NEW Reference'!Q$6*List!$H1167)+'NEW Reference'!Q$7,0)</f>
        <v>547</v>
      </c>
      <c r="Z1167" s="3" t="str">
        <f t="shared" si="57"/>
        <v>GRANT, Louisiana</v>
      </c>
      <c r="AA1167" s="79" t="s">
        <v>390</v>
      </c>
      <c r="AB1167" s="28" t="s">
        <v>91</v>
      </c>
      <c r="AC1167" s="23" t="s">
        <v>1331</v>
      </c>
      <c r="AD1167" s="29"/>
      <c r="AE1167" s="20">
        <f t="shared" si="59"/>
        <v>0.87860000000000005</v>
      </c>
    </row>
    <row r="1168" spans="1:31">
      <c r="A1168" s="83">
        <v>19220</v>
      </c>
      <c r="B1168" s="83">
        <v>22045</v>
      </c>
      <c r="C1168" s="85">
        <v>99919</v>
      </c>
      <c r="D1168" s="78" t="s">
        <v>130</v>
      </c>
      <c r="E1168" s="79" t="s">
        <v>1348</v>
      </c>
      <c r="F1168" s="33" t="s">
        <v>1331</v>
      </c>
      <c r="G1168" s="24" t="s">
        <v>90</v>
      </c>
      <c r="H1168" s="80">
        <f t="shared" si="58"/>
        <v>0.69690000000000007</v>
      </c>
      <c r="I1168" s="25">
        <f>ROUND(('NEW Reference'!B$6*List!$H1168)+'NEW Reference'!B$7,0)</f>
        <v>1018</v>
      </c>
      <c r="J1168" s="25">
        <f>ROUND(('NEW Reference'!C$6*List!$H1168)+'NEW Reference'!C$7,0)</f>
        <v>1518</v>
      </c>
      <c r="K1168" s="25">
        <f>ROUND(('NEW Reference'!D$6*List!$H1168)+'NEW Reference'!D$7,0)</f>
        <v>1818</v>
      </c>
      <c r="L1168" s="25">
        <f>ROUND(('NEW Reference'!E$6*List!$H1168)+'NEW Reference'!E$7,0)</f>
        <v>2248</v>
      </c>
      <c r="M1168" s="25">
        <f>ROUND(('NEW Reference'!F$6*List!$H1168)+'NEW Reference'!F$7,0)</f>
        <v>2342</v>
      </c>
      <c r="N1168" s="25">
        <f>ROUND(('NEW Reference'!G$6*List!$H1168)+'NEW Reference'!G$7,0)</f>
        <v>2651</v>
      </c>
      <c r="O1168" s="25">
        <f>ROUND(('NEW Reference'!H$6*List!$H1168)+'NEW Reference'!H$7,0)</f>
        <v>2753</v>
      </c>
      <c r="P1168" s="25">
        <f>ROUND(('NEW Reference'!I$6*List!$H1168)+'NEW Reference'!I$7,0)</f>
        <v>2861</v>
      </c>
      <c r="Q1168" s="25">
        <f>ROUND(('NEW Reference'!J$6*List!$H1168)+'NEW Reference'!J$7,0)</f>
        <v>3313</v>
      </c>
      <c r="R1168" s="25">
        <f>ROUND(('NEW Reference'!K$6*List!$H1168)+'NEW Reference'!K$7,0)</f>
        <v>3417</v>
      </c>
      <c r="S1168" s="25">
        <f>ROUND(('NEW Reference'!L$6*List!$H1168)+'NEW Reference'!L$7,0)</f>
        <v>3687</v>
      </c>
      <c r="T1168" s="25">
        <f>ROUND(('NEW Reference'!M$6*List!$H1168)+'NEW Reference'!M$7,0)</f>
        <v>4404</v>
      </c>
      <c r="U1168" s="25">
        <f>ROUND(('NEW Reference'!N$6*List!$H1168)+'NEW Reference'!N$7,0)</f>
        <v>17769</v>
      </c>
      <c r="V1168" s="26">
        <f>ROUND(('NEW Reference'!O$6*List!$H1168)+'NEW Reference'!O$7,0)</f>
        <v>661</v>
      </c>
      <c r="W1168" s="26">
        <f>ROUND(('NEW Reference'!P$6*List!$H1168)+'NEW Reference'!P$7,0)</f>
        <v>931</v>
      </c>
      <c r="X1168" s="26">
        <f>ROUND(('NEW Reference'!Q$6*List!$H1168)+'NEW Reference'!Q$7,0)</f>
        <v>465</v>
      </c>
      <c r="Z1168" s="3" t="str">
        <f t="shared" si="57"/>
        <v>IBERIA, Louisiana</v>
      </c>
      <c r="AA1168" s="79" t="s">
        <v>1348</v>
      </c>
      <c r="AB1168" s="28" t="s">
        <v>91</v>
      </c>
      <c r="AC1168" s="30" t="s">
        <v>1331</v>
      </c>
      <c r="AD1168" s="31"/>
      <c r="AE1168" s="20">
        <f t="shared" si="59"/>
        <v>0.69690000000000007</v>
      </c>
    </row>
    <row r="1169" spans="1:31">
      <c r="A1169" s="83">
        <v>19230</v>
      </c>
      <c r="B1169" s="83">
        <v>22047</v>
      </c>
      <c r="C1169" s="85">
        <v>12940</v>
      </c>
      <c r="D1169" s="78" t="s">
        <v>267</v>
      </c>
      <c r="E1169" s="79" t="s">
        <v>1349</v>
      </c>
      <c r="F1169" s="33" t="s">
        <v>1331</v>
      </c>
      <c r="G1169" s="24" t="s">
        <v>90</v>
      </c>
      <c r="H1169" s="80">
        <f t="shared" si="58"/>
        <v>0.80759999999999998</v>
      </c>
      <c r="I1169" s="25">
        <f>ROUND(('NEW Reference'!B$6*List!$H1169)+'NEW Reference'!B$7,0)</f>
        <v>1127</v>
      </c>
      <c r="J1169" s="25">
        <f>ROUND(('NEW Reference'!C$6*List!$H1169)+'NEW Reference'!C$7,0)</f>
        <v>1680</v>
      </c>
      <c r="K1169" s="25">
        <f>ROUND(('NEW Reference'!D$6*List!$H1169)+'NEW Reference'!D$7,0)</f>
        <v>2013</v>
      </c>
      <c r="L1169" s="25">
        <f>ROUND(('NEW Reference'!E$6*List!$H1169)+'NEW Reference'!E$7,0)</f>
        <v>2489</v>
      </c>
      <c r="M1169" s="25">
        <f>ROUND(('NEW Reference'!F$6*List!$H1169)+'NEW Reference'!F$7,0)</f>
        <v>2593</v>
      </c>
      <c r="N1169" s="25">
        <f>ROUND(('NEW Reference'!G$6*List!$H1169)+'NEW Reference'!G$7,0)</f>
        <v>2936</v>
      </c>
      <c r="O1169" s="25">
        <f>ROUND(('NEW Reference'!H$6*List!$H1169)+'NEW Reference'!H$7,0)</f>
        <v>3048</v>
      </c>
      <c r="P1169" s="25">
        <f>ROUND(('NEW Reference'!I$6*List!$H1169)+'NEW Reference'!I$7,0)</f>
        <v>3167</v>
      </c>
      <c r="Q1169" s="25">
        <f>ROUND(('NEW Reference'!J$6*List!$H1169)+'NEW Reference'!J$7,0)</f>
        <v>3668</v>
      </c>
      <c r="R1169" s="25">
        <f>ROUND(('NEW Reference'!K$6*List!$H1169)+'NEW Reference'!K$7,0)</f>
        <v>3784</v>
      </c>
      <c r="S1169" s="25">
        <f>ROUND(('NEW Reference'!L$6*List!$H1169)+'NEW Reference'!L$7,0)</f>
        <v>4083</v>
      </c>
      <c r="T1169" s="25">
        <f>ROUND(('NEW Reference'!M$6*List!$H1169)+'NEW Reference'!M$7,0)</f>
        <v>4876</v>
      </c>
      <c r="U1169" s="25">
        <f>ROUND(('NEW Reference'!N$6*List!$H1169)+'NEW Reference'!N$7,0)</f>
        <v>19675</v>
      </c>
      <c r="V1169" s="26">
        <f>ROUND(('NEW Reference'!O$6*List!$H1169)+'NEW Reference'!O$7,0)</f>
        <v>731</v>
      </c>
      <c r="W1169" s="26">
        <f>ROUND(('NEW Reference'!P$6*List!$H1169)+'NEW Reference'!P$7,0)</f>
        <v>1031</v>
      </c>
      <c r="X1169" s="26">
        <f>ROUND(('NEW Reference'!Q$6*List!$H1169)+'NEW Reference'!Q$7,0)</f>
        <v>515</v>
      </c>
      <c r="Z1169" s="3" t="str">
        <f t="shared" si="57"/>
        <v>IBERVILLE, Louisiana</v>
      </c>
      <c r="AA1169" s="79" t="s">
        <v>1349</v>
      </c>
      <c r="AB1169" s="28" t="s">
        <v>91</v>
      </c>
      <c r="AC1169" s="23" t="s">
        <v>1331</v>
      </c>
      <c r="AD1169" s="29"/>
      <c r="AE1169" s="20">
        <f t="shared" si="59"/>
        <v>0.80759999999999998</v>
      </c>
    </row>
    <row r="1170" spans="1:31">
      <c r="A1170" s="83">
        <v>19240</v>
      </c>
      <c r="B1170" s="83">
        <v>22049</v>
      </c>
      <c r="C1170" s="85">
        <v>99919</v>
      </c>
      <c r="D1170" s="78" t="s">
        <v>130</v>
      </c>
      <c r="E1170" s="79" t="s">
        <v>168</v>
      </c>
      <c r="F1170" s="34" t="s">
        <v>1331</v>
      </c>
      <c r="G1170" s="24" t="s">
        <v>97</v>
      </c>
      <c r="H1170" s="80">
        <f t="shared" si="58"/>
        <v>0.69690000000000007</v>
      </c>
      <c r="I1170" s="25">
        <f>ROUND(('NEW Reference'!B$6*List!$H1170)+'NEW Reference'!B$7,0)</f>
        <v>1018</v>
      </c>
      <c r="J1170" s="25">
        <f>ROUND(('NEW Reference'!C$6*List!$H1170)+'NEW Reference'!C$7,0)</f>
        <v>1518</v>
      </c>
      <c r="K1170" s="25">
        <f>ROUND(('NEW Reference'!D$6*List!$H1170)+'NEW Reference'!D$7,0)</f>
        <v>1818</v>
      </c>
      <c r="L1170" s="25">
        <f>ROUND(('NEW Reference'!E$6*List!$H1170)+'NEW Reference'!E$7,0)</f>
        <v>2248</v>
      </c>
      <c r="M1170" s="25">
        <f>ROUND(('NEW Reference'!F$6*List!$H1170)+'NEW Reference'!F$7,0)</f>
        <v>2342</v>
      </c>
      <c r="N1170" s="25">
        <f>ROUND(('NEW Reference'!G$6*List!$H1170)+'NEW Reference'!G$7,0)</f>
        <v>2651</v>
      </c>
      <c r="O1170" s="25">
        <f>ROUND(('NEW Reference'!H$6*List!$H1170)+'NEW Reference'!H$7,0)</f>
        <v>2753</v>
      </c>
      <c r="P1170" s="25">
        <f>ROUND(('NEW Reference'!I$6*List!$H1170)+'NEW Reference'!I$7,0)</f>
        <v>2861</v>
      </c>
      <c r="Q1170" s="25">
        <f>ROUND(('NEW Reference'!J$6*List!$H1170)+'NEW Reference'!J$7,0)</f>
        <v>3313</v>
      </c>
      <c r="R1170" s="25">
        <f>ROUND(('NEW Reference'!K$6*List!$H1170)+'NEW Reference'!K$7,0)</f>
        <v>3417</v>
      </c>
      <c r="S1170" s="25">
        <f>ROUND(('NEW Reference'!L$6*List!$H1170)+'NEW Reference'!L$7,0)</f>
        <v>3687</v>
      </c>
      <c r="T1170" s="25">
        <f>ROUND(('NEW Reference'!M$6*List!$H1170)+'NEW Reference'!M$7,0)</f>
        <v>4404</v>
      </c>
      <c r="U1170" s="25">
        <f>ROUND(('NEW Reference'!N$6*List!$H1170)+'NEW Reference'!N$7,0)</f>
        <v>17769</v>
      </c>
      <c r="V1170" s="26">
        <f>ROUND(('NEW Reference'!O$6*List!$H1170)+'NEW Reference'!O$7,0)</f>
        <v>661</v>
      </c>
      <c r="W1170" s="26">
        <f>ROUND(('NEW Reference'!P$6*List!$H1170)+'NEW Reference'!P$7,0)</f>
        <v>931</v>
      </c>
      <c r="X1170" s="26">
        <f>ROUND(('NEW Reference'!Q$6*List!$H1170)+'NEW Reference'!Q$7,0)</f>
        <v>465</v>
      </c>
      <c r="Z1170" s="3" t="str">
        <f t="shared" si="57"/>
        <v>JACKSON, Louisiana</v>
      </c>
      <c r="AA1170" s="79" t="s">
        <v>168</v>
      </c>
      <c r="AB1170" s="28" t="s">
        <v>91</v>
      </c>
      <c r="AC1170" s="30" t="s">
        <v>1331</v>
      </c>
      <c r="AD1170" s="31"/>
      <c r="AE1170" s="20">
        <f t="shared" si="59"/>
        <v>0.69690000000000007</v>
      </c>
    </row>
    <row r="1171" spans="1:31">
      <c r="A1171" s="83">
        <v>19250</v>
      </c>
      <c r="B1171" s="83">
        <v>22051</v>
      </c>
      <c r="C1171" s="85">
        <v>35380</v>
      </c>
      <c r="D1171" s="78" t="s">
        <v>731</v>
      </c>
      <c r="E1171" s="79" t="s">
        <v>170</v>
      </c>
      <c r="F1171" s="33" t="s">
        <v>1331</v>
      </c>
      <c r="G1171" s="24" t="s">
        <v>90</v>
      </c>
      <c r="H1171" s="80">
        <f t="shared" si="58"/>
        <v>0.85409999999999997</v>
      </c>
      <c r="I1171" s="25">
        <f>ROUND(('NEW Reference'!B$6*List!$H1171)+'NEW Reference'!B$7,0)</f>
        <v>1173</v>
      </c>
      <c r="J1171" s="25">
        <f>ROUND(('NEW Reference'!C$6*List!$H1171)+'NEW Reference'!C$7,0)</f>
        <v>1749</v>
      </c>
      <c r="K1171" s="25">
        <f>ROUND(('NEW Reference'!D$6*List!$H1171)+'NEW Reference'!D$7,0)</f>
        <v>2095</v>
      </c>
      <c r="L1171" s="25">
        <f>ROUND(('NEW Reference'!E$6*List!$H1171)+'NEW Reference'!E$7,0)</f>
        <v>2590</v>
      </c>
      <c r="M1171" s="25">
        <f>ROUND(('NEW Reference'!F$6*List!$H1171)+'NEW Reference'!F$7,0)</f>
        <v>2699</v>
      </c>
      <c r="N1171" s="25">
        <f>ROUND(('NEW Reference'!G$6*List!$H1171)+'NEW Reference'!G$7,0)</f>
        <v>3055</v>
      </c>
      <c r="O1171" s="25">
        <f>ROUND(('NEW Reference'!H$6*List!$H1171)+'NEW Reference'!H$7,0)</f>
        <v>3172</v>
      </c>
      <c r="P1171" s="25">
        <f>ROUND(('NEW Reference'!I$6*List!$H1171)+'NEW Reference'!I$7,0)</f>
        <v>3296</v>
      </c>
      <c r="Q1171" s="25">
        <f>ROUND(('NEW Reference'!J$6*List!$H1171)+'NEW Reference'!J$7,0)</f>
        <v>3817</v>
      </c>
      <c r="R1171" s="25">
        <f>ROUND(('NEW Reference'!K$6*List!$H1171)+'NEW Reference'!K$7,0)</f>
        <v>3938</v>
      </c>
      <c r="S1171" s="25">
        <f>ROUND(('NEW Reference'!L$6*List!$H1171)+'NEW Reference'!L$7,0)</f>
        <v>4249</v>
      </c>
      <c r="T1171" s="25">
        <f>ROUND(('NEW Reference'!M$6*List!$H1171)+'NEW Reference'!M$7,0)</f>
        <v>5075</v>
      </c>
      <c r="U1171" s="25">
        <f>ROUND(('NEW Reference'!N$6*List!$H1171)+'NEW Reference'!N$7,0)</f>
        <v>20476</v>
      </c>
      <c r="V1171" s="26">
        <f>ROUND(('NEW Reference'!O$6*List!$H1171)+'NEW Reference'!O$7,0)</f>
        <v>761</v>
      </c>
      <c r="W1171" s="26">
        <f>ROUND(('NEW Reference'!P$6*List!$H1171)+'NEW Reference'!P$7,0)</f>
        <v>1073</v>
      </c>
      <c r="X1171" s="26">
        <f>ROUND(('NEW Reference'!Q$6*List!$H1171)+'NEW Reference'!Q$7,0)</f>
        <v>536</v>
      </c>
      <c r="Z1171" s="3" t="str">
        <f t="shared" ref="Z1171:Z1234" si="60">CONCATENATE(AA1171, AB1171, AC1171)</f>
        <v>JEFFERSON, Louisiana</v>
      </c>
      <c r="AA1171" s="79" t="s">
        <v>170</v>
      </c>
      <c r="AB1171" s="28" t="s">
        <v>91</v>
      </c>
      <c r="AC1171" s="30" t="s">
        <v>1331</v>
      </c>
      <c r="AD1171" s="31"/>
      <c r="AE1171" s="20">
        <f t="shared" si="59"/>
        <v>0.85409999999999997</v>
      </c>
    </row>
    <row r="1172" spans="1:31">
      <c r="A1172" s="83">
        <v>19260</v>
      </c>
      <c r="B1172" s="83">
        <v>22053</v>
      </c>
      <c r="C1172" s="85">
        <v>29340</v>
      </c>
      <c r="D1172" s="78" t="s">
        <v>610</v>
      </c>
      <c r="E1172" s="79" t="s">
        <v>1350</v>
      </c>
      <c r="F1172" s="34" t="s">
        <v>1331</v>
      </c>
      <c r="G1172" s="24" t="s">
        <v>97</v>
      </c>
      <c r="H1172" s="80">
        <f t="shared" si="58"/>
        <v>0.8208000000000002</v>
      </c>
      <c r="I1172" s="25">
        <f>ROUND(('NEW Reference'!B$6*List!$H1172)+'NEW Reference'!B$7,0)</f>
        <v>1140</v>
      </c>
      <c r="J1172" s="25">
        <f>ROUND(('NEW Reference'!C$6*List!$H1172)+'NEW Reference'!C$7,0)</f>
        <v>1700</v>
      </c>
      <c r="K1172" s="25">
        <f>ROUND(('NEW Reference'!D$6*List!$H1172)+'NEW Reference'!D$7,0)</f>
        <v>2037</v>
      </c>
      <c r="L1172" s="25">
        <f>ROUND(('NEW Reference'!E$6*List!$H1172)+'NEW Reference'!E$7,0)</f>
        <v>2518</v>
      </c>
      <c r="M1172" s="25">
        <f>ROUND(('NEW Reference'!F$6*List!$H1172)+'NEW Reference'!F$7,0)</f>
        <v>2623</v>
      </c>
      <c r="N1172" s="25">
        <f>ROUND(('NEW Reference'!G$6*List!$H1172)+'NEW Reference'!G$7,0)</f>
        <v>2970</v>
      </c>
      <c r="O1172" s="25">
        <f>ROUND(('NEW Reference'!H$6*List!$H1172)+'NEW Reference'!H$7,0)</f>
        <v>3083</v>
      </c>
      <c r="P1172" s="25">
        <f>ROUND(('NEW Reference'!I$6*List!$H1172)+'NEW Reference'!I$7,0)</f>
        <v>3204</v>
      </c>
      <c r="Q1172" s="25">
        <f>ROUND(('NEW Reference'!J$6*List!$H1172)+'NEW Reference'!J$7,0)</f>
        <v>3710</v>
      </c>
      <c r="R1172" s="25">
        <f>ROUND(('NEW Reference'!K$6*List!$H1172)+'NEW Reference'!K$7,0)</f>
        <v>3827</v>
      </c>
      <c r="S1172" s="25">
        <f>ROUND(('NEW Reference'!L$6*List!$H1172)+'NEW Reference'!L$7,0)</f>
        <v>4130</v>
      </c>
      <c r="T1172" s="25">
        <f>ROUND(('NEW Reference'!M$6*List!$H1172)+'NEW Reference'!M$7,0)</f>
        <v>4932</v>
      </c>
      <c r="U1172" s="25">
        <f>ROUND(('NEW Reference'!N$6*List!$H1172)+'NEW Reference'!N$7,0)</f>
        <v>19902</v>
      </c>
      <c r="V1172" s="26">
        <f>ROUND(('NEW Reference'!O$6*List!$H1172)+'NEW Reference'!O$7,0)</f>
        <v>740</v>
      </c>
      <c r="W1172" s="26">
        <f>ROUND(('NEW Reference'!P$6*List!$H1172)+'NEW Reference'!P$7,0)</f>
        <v>1043</v>
      </c>
      <c r="X1172" s="26">
        <f>ROUND(('NEW Reference'!Q$6*List!$H1172)+'NEW Reference'!Q$7,0)</f>
        <v>521</v>
      </c>
      <c r="Z1172" s="3" t="str">
        <f t="shared" si="60"/>
        <v>JEFFRSON DAVIS, Louisiana</v>
      </c>
      <c r="AA1172" s="79" t="s">
        <v>1350</v>
      </c>
      <c r="AB1172" s="28" t="s">
        <v>91</v>
      </c>
      <c r="AC1172" s="23" t="s">
        <v>1331</v>
      </c>
      <c r="AD1172" s="29"/>
      <c r="AE1172" s="20">
        <f t="shared" si="59"/>
        <v>0.8208000000000002</v>
      </c>
    </row>
    <row r="1173" spans="1:31">
      <c r="A1173" s="83">
        <v>19270</v>
      </c>
      <c r="B1173" s="83">
        <v>22055</v>
      </c>
      <c r="C1173" s="85">
        <v>29180</v>
      </c>
      <c r="D1173" s="78" t="s">
        <v>606</v>
      </c>
      <c r="E1173" s="79" t="s">
        <v>405</v>
      </c>
      <c r="F1173" s="33" t="s">
        <v>1331</v>
      </c>
      <c r="G1173" s="24" t="s">
        <v>90</v>
      </c>
      <c r="H1173" s="80">
        <f t="shared" si="58"/>
        <v>0.81840000000000002</v>
      </c>
      <c r="I1173" s="25">
        <f>ROUND(('NEW Reference'!B$6*List!$H1173)+'NEW Reference'!B$7,0)</f>
        <v>1137</v>
      </c>
      <c r="J1173" s="25">
        <f>ROUND(('NEW Reference'!C$6*List!$H1173)+'NEW Reference'!C$7,0)</f>
        <v>1696</v>
      </c>
      <c r="K1173" s="25">
        <f>ROUND(('NEW Reference'!D$6*List!$H1173)+'NEW Reference'!D$7,0)</f>
        <v>2032</v>
      </c>
      <c r="L1173" s="25">
        <f>ROUND(('NEW Reference'!E$6*List!$H1173)+'NEW Reference'!E$7,0)</f>
        <v>2513</v>
      </c>
      <c r="M1173" s="25">
        <f>ROUND(('NEW Reference'!F$6*List!$H1173)+'NEW Reference'!F$7,0)</f>
        <v>2618</v>
      </c>
      <c r="N1173" s="25">
        <f>ROUND(('NEW Reference'!G$6*List!$H1173)+'NEW Reference'!G$7,0)</f>
        <v>2963</v>
      </c>
      <c r="O1173" s="25">
        <f>ROUND(('NEW Reference'!H$6*List!$H1173)+'NEW Reference'!H$7,0)</f>
        <v>3077</v>
      </c>
      <c r="P1173" s="25">
        <f>ROUND(('NEW Reference'!I$6*List!$H1173)+'NEW Reference'!I$7,0)</f>
        <v>3197</v>
      </c>
      <c r="Q1173" s="25">
        <f>ROUND(('NEW Reference'!J$6*List!$H1173)+'NEW Reference'!J$7,0)</f>
        <v>3703</v>
      </c>
      <c r="R1173" s="25">
        <f>ROUND(('NEW Reference'!K$6*List!$H1173)+'NEW Reference'!K$7,0)</f>
        <v>3819</v>
      </c>
      <c r="S1173" s="25">
        <f>ROUND(('NEW Reference'!L$6*List!$H1173)+'NEW Reference'!L$7,0)</f>
        <v>4121</v>
      </c>
      <c r="T1173" s="25">
        <f>ROUND(('NEW Reference'!M$6*List!$H1173)+'NEW Reference'!M$7,0)</f>
        <v>4922</v>
      </c>
      <c r="U1173" s="25">
        <f>ROUND(('NEW Reference'!N$6*List!$H1173)+'NEW Reference'!N$7,0)</f>
        <v>19861</v>
      </c>
      <c r="V1173" s="26">
        <f>ROUND(('NEW Reference'!O$6*List!$H1173)+'NEW Reference'!O$7,0)</f>
        <v>738</v>
      </c>
      <c r="W1173" s="26">
        <f>ROUND(('NEW Reference'!P$6*List!$H1173)+'NEW Reference'!P$7,0)</f>
        <v>1040</v>
      </c>
      <c r="X1173" s="26">
        <f>ROUND(('NEW Reference'!Q$6*List!$H1173)+'NEW Reference'!Q$7,0)</f>
        <v>520</v>
      </c>
      <c r="Z1173" s="3" t="str">
        <f t="shared" si="60"/>
        <v>LAFAYETTE, Louisiana</v>
      </c>
      <c r="AA1173" s="79" t="s">
        <v>405</v>
      </c>
      <c r="AB1173" s="28" t="s">
        <v>91</v>
      </c>
      <c r="AC1173" s="23" t="s">
        <v>1331</v>
      </c>
      <c r="AD1173" s="29"/>
      <c r="AE1173" s="20">
        <f t="shared" si="59"/>
        <v>0.81840000000000002</v>
      </c>
    </row>
    <row r="1174" spans="1:31">
      <c r="A1174" s="83">
        <v>19280</v>
      </c>
      <c r="B1174" s="83">
        <v>22057</v>
      </c>
      <c r="C1174" s="85">
        <v>26380</v>
      </c>
      <c r="D1174" s="78" t="s">
        <v>529</v>
      </c>
      <c r="E1174" s="79" t="s">
        <v>1351</v>
      </c>
      <c r="F1174" s="33" t="s">
        <v>1331</v>
      </c>
      <c r="G1174" s="24" t="s">
        <v>90</v>
      </c>
      <c r="H1174" s="80">
        <f t="shared" si="58"/>
        <v>0.6986</v>
      </c>
      <c r="I1174" s="25">
        <f>ROUND(('NEW Reference'!B$6*List!$H1174)+'NEW Reference'!B$7,0)</f>
        <v>1019</v>
      </c>
      <c r="J1174" s="25">
        <f>ROUND(('NEW Reference'!C$6*List!$H1174)+'NEW Reference'!C$7,0)</f>
        <v>1520</v>
      </c>
      <c r="K1174" s="25">
        <f>ROUND(('NEW Reference'!D$6*List!$H1174)+'NEW Reference'!D$7,0)</f>
        <v>1821</v>
      </c>
      <c r="L1174" s="25">
        <f>ROUND(('NEW Reference'!E$6*List!$H1174)+'NEW Reference'!E$7,0)</f>
        <v>2252</v>
      </c>
      <c r="M1174" s="25">
        <f>ROUND(('NEW Reference'!F$6*List!$H1174)+'NEW Reference'!F$7,0)</f>
        <v>2346</v>
      </c>
      <c r="N1174" s="25">
        <f>ROUND(('NEW Reference'!G$6*List!$H1174)+'NEW Reference'!G$7,0)</f>
        <v>2656</v>
      </c>
      <c r="O1174" s="25">
        <f>ROUND(('NEW Reference'!H$6*List!$H1174)+'NEW Reference'!H$7,0)</f>
        <v>2757</v>
      </c>
      <c r="P1174" s="25">
        <f>ROUND(('NEW Reference'!I$6*List!$H1174)+'NEW Reference'!I$7,0)</f>
        <v>2865</v>
      </c>
      <c r="Q1174" s="25">
        <f>ROUND(('NEW Reference'!J$6*List!$H1174)+'NEW Reference'!J$7,0)</f>
        <v>3318</v>
      </c>
      <c r="R1174" s="25">
        <f>ROUND(('NEW Reference'!K$6*List!$H1174)+'NEW Reference'!K$7,0)</f>
        <v>3423</v>
      </c>
      <c r="S1174" s="25">
        <f>ROUND(('NEW Reference'!L$6*List!$H1174)+'NEW Reference'!L$7,0)</f>
        <v>3693</v>
      </c>
      <c r="T1174" s="25">
        <f>ROUND(('NEW Reference'!M$6*List!$H1174)+'NEW Reference'!M$7,0)</f>
        <v>4411</v>
      </c>
      <c r="U1174" s="25">
        <f>ROUND(('NEW Reference'!N$6*List!$H1174)+'NEW Reference'!N$7,0)</f>
        <v>17798</v>
      </c>
      <c r="V1174" s="26">
        <f>ROUND(('NEW Reference'!O$6*List!$H1174)+'NEW Reference'!O$7,0)</f>
        <v>662</v>
      </c>
      <c r="W1174" s="26">
        <f>ROUND(('NEW Reference'!P$6*List!$H1174)+'NEW Reference'!P$7,0)</f>
        <v>932</v>
      </c>
      <c r="X1174" s="26">
        <f>ROUND(('NEW Reference'!Q$6*List!$H1174)+'NEW Reference'!Q$7,0)</f>
        <v>466</v>
      </c>
      <c r="Z1174" s="3" t="str">
        <f t="shared" si="60"/>
        <v>LAFOURCHE, Louisiana</v>
      </c>
      <c r="AA1174" s="79" t="s">
        <v>1351</v>
      </c>
      <c r="AB1174" s="28" t="s">
        <v>91</v>
      </c>
      <c r="AC1174" s="23" t="s">
        <v>1331</v>
      </c>
      <c r="AD1174" s="29"/>
      <c r="AE1174" s="20">
        <f t="shared" si="59"/>
        <v>0.6986</v>
      </c>
    </row>
    <row r="1175" spans="1:31">
      <c r="A1175" s="83">
        <v>19290</v>
      </c>
      <c r="B1175" s="83">
        <v>22059</v>
      </c>
      <c r="C1175" s="85">
        <v>99919</v>
      </c>
      <c r="D1175" s="78" t="s">
        <v>130</v>
      </c>
      <c r="E1175" s="79" t="s">
        <v>1352</v>
      </c>
      <c r="F1175" s="34" t="s">
        <v>1331</v>
      </c>
      <c r="G1175" s="24" t="s">
        <v>97</v>
      </c>
      <c r="H1175" s="80">
        <f t="shared" si="58"/>
        <v>0.69690000000000007</v>
      </c>
      <c r="I1175" s="25">
        <f>ROUND(('NEW Reference'!B$6*List!$H1175)+'NEW Reference'!B$7,0)</f>
        <v>1018</v>
      </c>
      <c r="J1175" s="25">
        <f>ROUND(('NEW Reference'!C$6*List!$H1175)+'NEW Reference'!C$7,0)</f>
        <v>1518</v>
      </c>
      <c r="K1175" s="25">
        <f>ROUND(('NEW Reference'!D$6*List!$H1175)+'NEW Reference'!D$7,0)</f>
        <v>1818</v>
      </c>
      <c r="L1175" s="25">
        <f>ROUND(('NEW Reference'!E$6*List!$H1175)+'NEW Reference'!E$7,0)</f>
        <v>2248</v>
      </c>
      <c r="M1175" s="25">
        <f>ROUND(('NEW Reference'!F$6*List!$H1175)+'NEW Reference'!F$7,0)</f>
        <v>2342</v>
      </c>
      <c r="N1175" s="25">
        <f>ROUND(('NEW Reference'!G$6*List!$H1175)+'NEW Reference'!G$7,0)</f>
        <v>2651</v>
      </c>
      <c r="O1175" s="25">
        <f>ROUND(('NEW Reference'!H$6*List!$H1175)+'NEW Reference'!H$7,0)</f>
        <v>2753</v>
      </c>
      <c r="P1175" s="25">
        <f>ROUND(('NEW Reference'!I$6*List!$H1175)+'NEW Reference'!I$7,0)</f>
        <v>2861</v>
      </c>
      <c r="Q1175" s="25">
        <f>ROUND(('NEW Reference'!J$6*List!$H1175)+'NEW Reference'!J$7,0)</f>
        <v>3313</v>
      </c>
      <c r="R1175" s="25">
        <f>ROUND(('NEW Reference'!K$6*List!$H1175)+'NEW Reference'!K$7,0)</f>
        <v>3417</v>
      </c>
      <c r="S1175" s="25">
        <f>ROUND(('NEW Reference'!L$6*List!$H1175)+'NEW Reference'!L$7,0)</f>
        <v>3687</v>
      </c>
      <c r="T1175" s="25">
        <f>ROUND(('NEW Reference'!M$6*List!$H1175)+'NEW Reference'!M$7,0)</f>
        <v>4404</v>
      </c>
      <c r="U1175" s="25">
        <f>ROUND(('NEW Reference'!N$6*List!$H1175)+'NEW Reference'!N$7,0)</f>
        <v>17769</v>
      </c>
      <c r="V1175" s="26">
        <f>ROUND(('NEW Reference'!O$6*List!$H1175)+'NEW Reference'!O$7,0)</f>
        <v>661</v>
      </c>
      <c r="W1175" s="26">
        <f>ROUND(('NEW Reference'!P$6*List!$H1175)+'NEW Reference'!P$7,0)</f>
        <v>931</v>
      </c>
      <c r="X1175" s="26">
        <f>ROUND(('NEW Reference'!Q$6*List!$H1175)+'NEW Reference'!Q$7,0)</f>
        <v>465</v>
      </c>
      <c r="Z1175" s="3" t="str">
        <f t="shared" si="60"/>
        <v>LASALLE, Louisiana</v>
      </c>
      <c r="AA1175" s="79" t="s">
        <v>1352</v>
      </c>
      <c r="AB1175" s="28" t="s">
        <v>91</v>
      </c>
      <c r="AC1175" s="30" t="s">
        <v>1331</v>
      </c>
      <c r="AD1175" s="31"/>
      <c r="AE1175" s="20">
        <f t="shared" si="59"/>
        <v>0.69690000000000007</v>
      </c>
    </row>
    <row r="1176" spans="1:31">
      <c r="A1176" s="83">
        <v>19300</v>
      </c>
      <c r="B1176" s="83">
        <v>22061</v>
      </c>
      <c r="C1176" s="85">
        <v>99919</v>
      </c>
      <c r="D1176" s="78" t="s">
        <v>130</v>
      </c>
      <c r="E1176" s="79" t="s">
        <v>408</v>
      </c>
      <c r="F1176" s="34" t="s">
        <v>1331</v>
      </c>
      <c r="G1176" s="24" t="s">
        <v>97</v>
      </c>
      <c r="H1176" s="80">
        <f t="shared" si="58"/>
        <v>0.69690000000000007</v>
      </c>
      <c r="I1176" s="25">
        <f>ROUND(('NEW Reference'!B$6*List!$H1176)+'NEW Reference'!B$7,0)</f>
        <v>1018</v>
      </c>
      <c r="J1176" s="25">
        <f>ROUND(('NEW Reference'!C$6*List!$H1176)+'NEW Reference'!C$7,0)</f>
        <v>1518</v>
      </c>
      <c r="K1176" s="25">
        <f>ROUND(('NEW Reference'!D$6*List!$H1176)+'NEW Reference'!D$7,0)</f>
        <v>1818</v>
      </c>
      <c r="L1176" s="25">
        <f>ROUND(('NEW Reference'!E$6*List!$H1176)+'NEW Reference'!E$7,0)</f>
        <v>2248</v>
      </c>
      <c r="M1176" s="25">
        <f>ROUND(('NEW Reference'!F$6*List!$H1176)+'NEW Reference'!F$7,0)</f>
        <v>2342</v>
      </c>
      <c r="N1176" s="25">
        <f>ROUND(('NEW Reference'!G$6*List!$H1176)+'NEW Reference'!G$7,0)</f>
        <v>2651</v>
      </c>
      <c r="O1176" s="25">
        <f>ROUND(('NEW Reference'!H$6*List!$H1176)+'NEW Reference'!H$7,0)</f>
        <v>2753</v>
      </c>
      <c r="P1176" s="25">
        <f>ROUND(('NEW Reference'!I$6*List!$H1176)+'NEW Reference'!I$7,0)</f>
        <v>2861</v>
      </c>
      <c r="Q1176" s="25">
        <f>ROUND(('NEW Reference'!J$6*List!$H1176)+'NEW Reference'!J$7,0)</f>
        <v>3313</v>
      </c>
      <c r="R1176" s="25">
        <f>ROUND(('NEW Reference'!K$6*List!$H1176)+'NEW Reference'!K$7,0)</f>
        <v>3417</v>
      </c>
      <c r="S1176" s="25">
        <f>ROUND(('NEW Reference'!L$6*List!$H1176)+'NEW Reference'!L$7,0)</f>
        <v>3687</v>
      </c>
      <c r="T1176" s="25">
        <f>ROUND(('NEW Reference'!M$6*List!$H1176)+'NEW Reference'!M$7,0)</f>
        <v>4404</v>
      </c>
      <c r="U1176" s="25">
        <f>ROUND(('NEW Reference'!N$6*List!$H1176)+'NEW Reference'!N$7,0)</f>
        <v>17769</v>
      </c>
      <c r="V1176" s="26">
        <f>ROUND(('NEW Reference'!O$6*List!$H1176)+'NEW Reference'!O$7,0)</f>
        <v>661</v>
      </c>
      <c r="W1176" s="26">
        <f>ROUND(('NEW Reference'!P$6*List!$H1176)+'NEW Reference'!P$7,0)</f>
        <v>931</v>
      </c>
      <c r="X1176" s="26">
        <f>ROUND(('NEW Reference'!Q$6*List!$H1176)+'NEW Reference'!Q$7,0)</f>
        <v>465</v>
      </c>
      <c r="Z1176" s="3" t="str">
        <f t="shared" si="60"/>
        <v>LINCOLN, Louisiana</v>
      </c>
      <c r="AA1176" s="79" t="s">
        <v>408</v>
      </c>
      <c r="AB1176" s="28" t="s">
        <v>91</v>
      </c>
      <c r="AC1176" s="23" t="s">
        <v>1331</v>
      </c>
      <c r="AD1176" s="29"/>
      <c r="AE1176" s="20">
        <f t="shared" si="59"/>
        <v>0.69690000000000007</v>
      </c>
    </row>
    <row r="1177" spans="1:31">
      <c r="A1177" s="83">
        <v>19310</v>
      </c>
      <c r="B1177" s="83">
        <v>22063</v>
      </c>
      <c r="C1177" s="85">
        <v>12940</v>
      </c>
      <c r="D1177" s="78" t="s">
        <v>267</v>
      </c>
      <c r="E1177" s="79" t="s">
        <v>1094</v>
      </c>
      <c r="F1177" s="33" t="s">
        <v>1331</v>
      </c>
      <c r="G1177" s="24" t="s">
        <v>90</v>
      </c>
      <c r="H1177" s="80">
        <f t="shared" si="58"/>
        <v>0.80759999999999998</v>
      </c>
      <c r="I1177" s="25">
        <f>ROUND(('NEW Reference'!B$6*List!$H1177)+'NEW Reference'!B$7,0)</f>
        <v>1127</v>
      </c>
      <c r="J1177" s="25">
        <f>ROUND(('NEW Reference'!C$6*List!$H1177)+'NEW Reference'!C$7,0)</f>
        <v>1680</v>
      </c>
      <c r="K1177" s="25">
        <f>ROUND(('NEW Reference'!D$6*List!$H1177)+'NEW Reference'!D$7,0)</f>
        <v>2013</v>
      </c>
      <c r="L1177" s="25">
        <f>ROUND(('NEW Reference'!E$6*List!$H1177)+'NEW Reference'!E$7,0)</f>
        <v>2489</v>
      </c>
      <c r="M1177" s="25">
        <f>ROUND(('NEW Reference'!F$6*List!$H1177)+'NEW Reference'!F$7,0)</f>
        <v>2593</v>
      </c>
      <c r="N1177" s="25">
        <f>ROUND(('NEW Reference'!G$6*List!$H1177)+'NEW Reference'!G$7,0)</f>
        <v>2936</v>
      </c>
      <c r="O1177" s="25">
        <f>ROUND(('NEW Reference'!H$6*List!$H1177)+'NEW Reference'!H$7,0)</f>
        <v>3048</v>
      </c>
      <c r="P1177" s="25">
        <f>ROUND(('NEW Reference'!I$6*List!$H1177)+'NEW Reference'!I$7,0)</f>
        <v>3167</v>
      </c>
      <c r="Q1177" s="25">
        <f>ROUND(('NEW Reference'!J$6*List!$H1177)+'NEW Reference'!J$7,0)</f>
        <v>3668</v>
      </c>
      <c r="R1177" s="25">
        <f>ROUND(('NEW Reference'!K$6*List!$H1177)+'NEW Reference'!K$7,0)</f>
        <v>3784</v>
      </c>
      <c r="S1177" s="25">
        <f>ROUND(('NEW Reference'!L$6*List!$H1177)+'NEW Reference'!L$7,0)</f>
        <v>4083</v>
      </c>
      <c r="T1177" s="25">
        <f>ROUND(('NEW Reference'!M$6*List!$H1177)+'NEW Reference'!M$7,0)</f>
        <v>4876</v>
      </c>
      <c r="U1177" s="25">
        <f>ROUND(('NEW Reference'!N$6*List!$H1177)+'NEW Reference'!N$7,0)</f>
        <v>19675</v>
      </c>
      <c r="V1177" s="26">
        <f>ROUND(('NEW Reference'!O$6*List!$H1177)+'NEW Reference'!O$7,0)</f>
        <v>731</v>
      </c>
      <c r="W1177" s="26">
        <f>ROUND(('NEW Reference'!P$6*List!$H1177)+'NEW Reference'!P$7,0)</f>
        <v>1031</v>
      </c>
      <c r="X1177" s="26">
        <f>ROUND(('NEW Reference'!Q$6*List!$H1177)+'NEW Reference'!Q$7,0)</f>
        <v>515</v>
      </c>
      <c r="Z1177" s="3" t="str">
        <f t="shared" si="60"/>
        <v>LIVINGSTON, Louisiana</v>
      </c>
      <c r="AA1177" s="79" t="s">
        <v>1094</v>
      </c>
      <c r="AB1177" s="28" t="s">
        <v>91</v>
      </c>
      <c r="AC1177" s="30" t="s">
        <v>1331</v>
      </c>
      <c r="AD1177" s="31"/>
      <c r="AE1177" s="20">
        <f t="shared" si="59"/>
        <v>0.80759999999999998</v>
      </c>
    </row>
    <row r="1178" spans="1:31">
      <c r="A1178" s="83">
        <v>19320</v>
      </c>
      <c r="B1178" s="83">
        <v>22065</v>
      </c>
      <c r="C1178" s="85">
        <v>99919</v>
      </c>
      <c r="D1178" s="78" t="s">
        <v>130</v>
      </c>
      <c r="E1178" s="79" t="s">
        <v>189</v>
      </c>
      <c r="F1178" s="34" t="s">
        <v>1331</v>
      </c>
      <c r="G1178" s="24" t="s">
        <v>97</v>
      </c>
      <c r="H1178" s="80">
        <f t="shared" si="58"/>
        <v>0.69690000000000007</v>
      </c>
      <c r="I1178" s="25">
        <f>ROUND(('NEW Reference'!B$6*List!$H1178)+'NEW Reference'!B$7,0)</f>
        <v>1018</v>
      </c>
      <c r="J1178" s="25">
        <f>ROUND(('NEW Reference'!C$6*List!$H1178)+'NEW Reference'!C$7,0)</f>
        <v>1518</v>
      </c>
      <c r="K1178" s="25">
        <f>ROUND(('NEW Reference'!D$6*List!$H1178)+'NEW Reference'!D$7,0)</f>
        <v>1818</v>
      </c>
      <c r="L1178" s="25">
        <f>ROUND(('NEW Reference'!E$6*List!$H1178)+'NEW Reference'!E$7,0)</f>
        <v>2248</v>
      </c>
      <c r="M1178" s="25">
        <f>ROUND(('NEW Reference'!F$6*List!$H1178)+'NEW Reference'!F$7,0)</f>
        <v>2342</v>
      </c>
      <c r="N1178" s="25">
        <f>ROUND(('NEW Reference'!G$6*List!$H1178)+'NEW Reference'!G$7,0)</f>
        <v>2651</v>
      </c>
      <c r="O1178" s="25">
        <f>ROUND(('NEW Reference'!H$6*List!$H1178)+'NEW Reference'!H$7,0)</f>
        <v>2753</v>
      </c>
      <c r="P1178" s="25">
        <f>ROUND(('NEW Reference'!I$6*List!$H1178)+'NEW Reference'!I$7,0)</f>
        <v>2861</v>
      </c>
      <c r="Q1178" s="25">
        <f>ROUND(('NEW Reference'!J$6*List!$H1178)+'NEW Reference'!J$7,0)</f>
        <v>3313</v>
      </c>
      <c r="R1178" s="25">
        <f>ROUND(('NEW Reference'!K$6*List!$H1178)+'NEW Reference'!K$7,0)</f>
        <v>3417</v>
      </c>
      <c r="S1178" s="25">
        <f>ROUND(('NEW Reference'!L$6*List!$H1178)+'NEW Reference'!L$7,0)</f>
        <v>3687</v>
      </c>
      <c r="T1178" s="25">
        <f>ROUND(('NEW Reference'!M$6*List!$H1178)+'NEW Reference'!M$7,0)</f>
        <v>4404</v>
      </c>
      <c r="U1178" s="25">
        <f>ROUND(('NEW Reference'!N$6*List!$H1178)+'NEW Reference'!N$7,0)</f>
        <v>17769</v>
      </c>
      <c r="V1178" s="26">
        <f>ROUND(('NEW Reference'!O$6*List!$H1178)+'NEW Reference'!O$7,0)</f>
        <v>661</v>
      </c>
      <c r="W1178" s="26">
        <f>ROUND(('NEW Reference'!P$6*List!$H1178)+'NEW Reference'!P$7,0)</f>
        <v>931</v>
      </c>
      <c r="X1178" s="26">
        <f>ROUND(('NEW Reference'!Q$6*List!$H1178)+'NEW Reference'!Q$7,0)</f>
        <v>465</v>
      </c>
      <c r="Z1178" s="3" t="str">
        <f t="shared" si="60"/>
        <v>MADISON, Louisiana</v>
      </c>
      <c r="AA1178" s="79" t="s">
        <v>189</v>
      </c>
      <c r="AB1178" s="28" t="s">
        <v>91</v>
      </c>
      <c r="AC1178" s="30" t="s">
        <v>1331</v>
      </c>
      <c r="AD1178" s="31"/>
      <c r="AE1178" s="20">
        <f t="shared" si="59"/>
        <v>0.69690000000000007</v>
      </c>
    </row>
    <row r="1179" spans="1:31">
      <c r="A1179" s="83">
        <v>19330</v>
      </c>
      <c r="B1179" s="83">
        <v>22067</v>
      </c>
      <c r="C1179" s="85">
        <v>33740</v>
      </c>
      <c r="D1179" s="78" t="s">
        <v>699</v>
      </c>
      <c r="E1179" s="79" t="s">
        <v>1353</v>
      </c>
      <c r="F1179" s="34" t="s">
        <v>1331</v>
      </c>
      <c r="G1179" s="24" t="s">
        <v>90</v>
      </c>
      <c r="H1179" s="80">
        <f t="shared" si="58"/>
        <v>0.79549999999999998</v>
      </c>
      <c r="I1179" s="25">
        <f>ROUND(('NEW Reference'!B$6*List!$H1179)+'NEW Reference'!B$7,0)</f>
        <v>1115</v>
      </c>
      <c r="J1179" s="25">
        <f>ROUND(('NEW Reference'!C$6*List!$H1179)+'NEW Reference'!C$7,0)</f>
        <v>1662</v>
      </c>
      <c r="K1179" s="25">
        <f>ROUND(('NEW Reference'!D$6*List!$H1179)+'NEW Reference'!D$7,0)</f>
        <v>1992</v>
      </c>
      <c r="L1179" s="25">
        <f>ROUND(('NEW Reference'!E$6*List!$H1179)+'NEW Reference'!E$7,0)</f>
        <v>2463</v>
      </c>
      <c r="M1179" s="25">
        <f>ROUND(('NEW Reference'!F$6*List!$H1179)+'NEW Reference'!F$7,0)</f>
        <v>2566</v>
      </c>
      <c r="N1179" s="25">
        <f>ROUND(('NEW Reference'!G$6*List!$H1179)+'NEW Reference'!G$7,0)</f>
        <v>2905</v>
      </c>
      <c r="O1179" s="25">
        <f>ROUND(('NEW Reference'!H$6*List!$H1179)+'NEW Reference'!H$7,0)</f>
        <v>3016</v>
      </c>
      <c r="P1179" s="25">
        <f>ROUND(('NEW Reference'!I$6*List!$H1179)+'NEW Reference'!I$7,0)</f>
        <v>3134</v>
      </c>
      <c r="Q1179" s="25">
        <f>ROUND(('NEW Reference'!J$6*List!$H1179)+'NEW Reference'!J$7,0)</f>
        <v>3629</v>
      </c>
      <c r="R1179" s="25">
        <f>ROUND(('NEW Reference'!K$6*List!$H1179)+'NEW Reference'!K$7,0)</f>
        <v>3744</v>
      </c>
      <c r="S1179" s="25">
        <f>ROUND(('NEW Reference'!L$6*List!$H1179)+'NEW Reference'!L$7,0)</f>
        <v>4040</v>
      </c>
      <c r="T1179" s="25">
        <f>ROUND(('NEW Reference'!M$6*List!$H1179)+'NEW Reference'!M$7,0)</f>
        <v>4825</v>
      </c>
      <c r="U1179" s="25">
        <f>ROUND(('NEW Reference'!N$6*List!$H1179)+'NEW Reference'!N$7,0)</f>
        <v>19467</v>
      </c>
      <c r="V1179" s="26">
        <f>ROUND(('NEW Reference'!O$6*List!$H1179)+'NEW Reference'!O$7,0)</f>
        <v>724</v>
      </c>
      <c r="W1179" s="26">
        <f>ROUND(('NEW Reference'!P$6*List!$H1179)+'NEW Reference'!P$7,0)</f>
        <v>1020</v>
      </c>
      <c r="X1179" s="26">
        <f>ROUND(('NEW Reference'!Q$6*List!$H1179)+'NEW Reference'!Q$7,0)</f>
        <v>510</v>
      </c>
      <c r="Z1179" s="3" t="str">
        <f t="shared" si="60"/>
        <v>MOREHOUSE, Louisiana</v>
      </c>
      <c r="AA1179" s="79" t="s">
        <v>1353</v>
      </c>
      <c r="AB1179" s="28" t="s">
        <v>91</v>
      </c>
      <c r="AC1179" s="23" t="s">
        <v>1331</v>
      </c>
      <c r="AD1179" s="29"/>
      <c r="AE1179" s="20">
        <f t="shared" si="59"/>
        <v>0.79549999999999998</v>
      </c>
    </row>
    <row r="1180" spans="1:31">
      <c r="A1180" s="83">
        <v>19340</v>
      </c>
      <c r="B1180" s="83">
        <v>22069</v>
      </c>
      <c r="C1180" s="85">
        <v>99919</v>
      </c>
      <c r="D1180" s="78" t="s">
        <v>130</v>
      </c>
      <c r="E1180" s="79" t="s">
        <v>1354</v>
      </c>
      <c r="F1180" s="34" t="s">
        <v>1331</v>
      </c>
      <c r="G1180" s="24" t="s">
        <v>97</v>
      </c>
      <c r="H1180" s="80">
        <f t="shared" si="58"/>
        <v>0.69690000000000007</v>
      </c>
      <c r="I1180" s="25">
        <f>ROUND(('NEW Reference'!B$6*List!$H1180)+'NEW Reference'!B$7,0)</f>
        <v>1018</v>
      </c>
      <c r="J1180" s="25">
        <f>ROUND(('NEW Reference'!C$6*List!$H1180)+'NEW Reference'!C$7,0)</f>
        <v>1518</v>
      </c>
      <c r="K1180" s="25">
        <f>ROUND(('NEW Reference'!D$6*List!$H1180)+'NEW Reference'!D$7,0)</f>
        <v>1818</v>
      </c>
      <c r="L1180" s="25">
        <f>ROUND(('NEW Reference'!E$6*List!$H1180)+'NEW Reference'!E$7,0)</f>
        <v>2248</v>
      </c>
      <c r="M1180" s="25">
        <f>ROUND(('NEW Reference'!F$6*List!$H1180)+'NEW Reference'!F$7,0)</f>
        <v>2342</v>
      </c>
      <c r="N1180" s="25">
        <f>ROUND(('NEW Reference'!G$6*List!$H1180)+'NEW Reference'!G$7,0)</f>
        <v>2651</v>
      </c>
      <c r="O1180" s="25">
        <f>ROUND(('NEW Reference'!H$6*List!$H1180)+'NEW Reference'!H$7,0)</f>
        <v>2753</v>
      </c>
      <c r="P1180" s="25">
        <f>ROUND(('NEW Reference'!I$6*List!$H1180)+'NEW Reference'!I$7,0)</f>
        <v>2861</v>
      </c>
      <c r="Q1180" s="25">
        <f>ROUND(('NEW Reference'!J$6*List!$H1180)+'NEW Reference'!J$7,0)</f>
        <v>3313</v>
      </c>
      <c r="R1180" s="25">
        <f>ROUND(('NEW Reference'!K$6*List!$H1180)+'NEW Reference'!K$7,0)</f>
        <v>3417</v>
      </c>
      <c r="S1180" s="25">
        <f>ROUND(('NEW Reference'!L$6*List!$H1180)+'NEW Reference'!L$7,0)</f>
        <v>3687</v>
      </c>
      <c r="T1180" s="25">
        <f>ROUND(('NEW Reference'!M$6*List!$H1180)+'NEW Reference'!M$7,0)</f>
        <v>4404</v>
      </c>
      <c r="U1180" s="25">
        <f>ROUND(('NEW Reference'!N$6*List!$H1180)+'NEW Reference'!N$7,0)</f>
        <v>17769</v>
      </c>
      <c r="V1180" s="26">
        <f>ROUND(('NEW Reference'!O$6*List!$H1180)+'NEW Reference'!O$7,0)</f>
        <v>661</v>
      </c>
      <c r="W1180" s="26">
        <f>ROUND(('NEW Reference'!P$6*List!$H1180)+'NEW Reference'!P$7,0)</f>
        <v>931</v>
      </c>
      <c r="X1180" s="26">
        <f>ROUND(('NEW Reference'!Q$6*List!$H1180)+'NEW Reference'!Q$7,0)</f>
        <v>465</v>
      </c>
      <c r="Z1180" s="3" t="str">
        <f t="shared" si="60"/>
        <v>NATCHITOCHES, Louisiana</v>
      </c>
      <c r="AA1180" s="79" t="s">
        <v>1354</v>
      </c>
      <c r="AB1180" s="28" t="s">
        <v>91</v>
      </c>
      <c r="AC1180" s="23" t="s">
        <v>1331</v>
      </c>
      <c r="AD1180" s="29"/>
      <c r="AE1180" s="20">
        <f t="shared" si="59"/>
        <v>0.69690000000000007</v>
      </c>
    </row>
    <row r="1181" spans="1:31">
      <c r="A1181" s="83">
        <v>19350</v>
      </c>
      <c r="B1181" s="83">
        <v>22071</v>
      </c>
      <c r="C1181" s="85">
        <v>35380</v>
      </c>
      <c r="D1181" s="78" t="s">
        <v>731</v>
      </c>
      <c r="E1181" s="79" t="s">
        <v>1355</v>
      </c>
      <c r="F1181" s="33" t="s">
        <v>1331</v>
      </c>
      <c r="G1181" s="24" t="s">
        <v>90</v>
      </c>
      <c r="H1181" s="80">
        <f t="shared" si="58"/>
        <v>0.85409999999999997</v>
      </c>
      <c r="I1181" s="25">
        <f>ROUND(('NEW Reference'!B$6*List!$H1181)+'NEW Reference'!B$7,0)</f>
        <v>1173</v>
      </c>
      <c r="J1181" s="25">
        <f>ROUND(('NEW Reference'!C$6*List!$H1181)+'NEW Reference'!C$7,0)</f>
        <v>1749</v>
      </c>
      <c r="K1181" s="25">
        <f>ROUND(('NEW Reference'!D$6*List!$H1181)+'NEW Reference'!D$7,0)</f>
        <v>2095</v>
      </c>
      <c r="L1181" s="25">
        <f>ROUND(('NEW Reference'!E$6*List!$H1181)+'NEW Reference'!E$7,0)</f>
        <v>2590</v>
      </c>
      <c r="M1181" s="25">
        <f>ROUND(('NEW Reference'!F$6*List!$H1181)+'NEW Reference'!F$7,0)</f>
        <v>2699</v>
      </c>
      <c r="N1181" s="25">
        <f>ROUND(('NEW Reference'!G$6*List!$H1181)+'NEW Reference'!G$7,0)</f>
        <v>3055</v>
      </c>
      <c r="O1181" s="25">
        <f>ROUND(('NEW Reference'!H$6*List!$H1181)+'NEW Reference'!H$7,0)</f>
        <v>3172</v>
      </c>
      <c r="P1181" s="25">
        <f>ROUND(('NEW Reference'!I$6*List!$H1181)+'NEW Reference'!I$7,0)</f>
        <v>3296</v>
      </c>
      <c r="Q1181" s="25">
        <f>ROUND(('NEW Reference'!J$6*List!$H1181)+'NEW Reference'!J$7,0)</f>
        <v>3817</v>
      </c>
      <c r="R1181" s="25">
        <f>ROUND(('NEW Reference'!K$6*List!$H1181)+'NEW Reference'!K$7,0)</f>
        <v>3938</v>
      </c>
      <c r="S1181" s="25">
        <f>ROUND(('NEW Reference'!L$6*List!$H1181)+'NEW Reference'!L$7,0)</f>
        <v>4249</v>
      </c>
      <c r="T1181" s="25">
        <f>ROUND(('NEW Reference'!M$6*List!$H1181)+'NEW Reference'!M$7,0)</f>
        <v>5075</v>
      </c>
      <c r="U1181" s="25">
        <f>ROUND(('NEW Reference'!N$6*List!$H1181)+'NEW Reference'!N$7,0)</f>
        <v>20476</v>
      </c>
      <c r="V1181" s="26">
        <f>ROUND(('NEW Reference'!O$6*List!$H1181)+'NEW Reference'!O$7,0)</f>
        <v>761</v>
      </c>
      <c r="W1181" s="26">
        <f>ROUND(('NEW Reference'!P$6*List!$H1181)+'NEW Reference'!P$7,0)</f>
        <v>1073</v>
      </c>
      <c r="X1181" s="26">
        <f>ROUND(('NEW Reference'!Q$6*List!$H1181)+'NEW Reference'!Q$7,0)</f>
        <v>536</v>
      </c>
      <c r="Z1181" s="3" t="str">
        <f t="shared" si="60"/>
        <v>ORLEANS, Louisiana</v>
      </c>
      <c r="AA1181" s="79" t="s">
        <v>1355</v>
      </c>
      <c r="AB1181" s="28" t="s">
        <v>91</v>
      </c>
      <c r="AC1181" s="30" t="s">
        <v>1331</v>
      </c>
      <c r="AD1181" s="31"/>
      <c r="AE1181" s="20">
        <f t="shared" si="59"/>
        <v>0.85409999999999997</v>
      </c>
    </row>
    <row r="1182" spans="1:31">
      <c r="A1182" s="83">
        <v>19360</v>
      </c>
      <c r="B1182" s="83">
        <v>22073</v>
      </c>
      <c r="C1182" s="85">
        <v>33740</v>
      </c>
      <c r="D1182" s="78" t="s">
        <v>699</v>
      </c>
      <c r="E1182" s="79" t="s">
        <v>427</v>
      </c>
      <c r="F1182" s="33" t="s">
        <v>1331</v>
      </c>
      <c r="G1182" s="24" t="s">
        <v>90</v>
      </c>
      <c r="H1182" s="80">
        <f t="shared" si="58"/>
        <v>0.79549999999999998</v>
      </c>
      <c r="I1182" s="25">
        <f>ROUND(('NEW Reference'!B$6*List!$H1182)+'NEW Reference'!B$7,0)</f>
        <v>1115</v>
      </c>
      <c r="J1182" s="25">
        <f>ROUND(('NEW Reference'!C$6*List!$H1182)+'NEW Reference'!C$7,0)</f>
        <v>1662</v>
      </c>
      <c r="K1182" s="25">
        <f>ROUND(('NEW Reference'!D$6*List!$H1182)+'NEW Reference'!D$7,0)</f>
        <v>1992</v>
      </c>
      <c r="L1182" s="25">
        <f>ROUND(('NEW Reference'!E$6*List!$H1182)+'NEW Reference'!E$7,0)</f>
        <v>2463</v>
      </c>
      <c r="M1182" s="25">
        <f>ROUND(('NEW Reference'!F$6*List!$H1182)+'NEW Reference'!F$7,0)</f>
        <v>2566</v>
      </c>
      <c r="N1182" s="25">
        <f>ROUND(('NEW Reference'!G$6*List!$H1182)+'NEW Reference'!G$7,0)</f>
        <v>2905</v>
      </c>
      <c r="O1182" s="25">
        <f>ROUND(('NEW Reference'!H$6*List!$H1182)+'NEW Reference'!H$7,0)</f>
        <v>3016</v>
      </c>
      <c r="P1182" s="25">
        <f>ROUND(('NEW Reference'!I$6*List!$H1182)+'NEW Reference'!I$7,0)</f>
        <v>3134</v>
      </c>
      <c r="Q1182" s="25">
        <f>ROUND(('NEW Reference'!J$6*List!$H1182)+'NEW Reference'!J$7,0)</f>
        <v>3629</v>
      </c>
      <c r="R1182" s="25">
        <f>ROUND(('NEW Reference'!K$6*List!$H1182)+'NEW Reference'!K$7,0)</f>
        <v>3744</v>
      </c>
      <c r="S1182" s="25">
        <f>ROUND(('NEW Reference'!L$6*List!$H1182)+'NEW Reference'!L$7,0)</f>
        <v>4040</v>
      </c>
      <c r="T1182" s="25">
        <f>ROUND(('NEW Reference'!M$6*List!$H1182)+'NEW Reference'!M$7,0)</f>
        <v>4825</v>
      </c>
      <c r="U1182" s="25">
        <f>ROUND(('NEW Reference'!N$6*List!$H1182)+'NEW Reference'!N$7,0)</f>
        <v>19467</v>
      </c>
      <c r="V1182" s="26">
        <f>ROUND(('NEW Reference'!O$6*List!$H1182)+'NEW Reference'!O$7,0)</f>
        <v>724</v>
      </c>
      <c r="W1182" s="26">
        <f>ROUND(('NEW Reference'!P$6*List!$H1182)+'NEW Reference'!P$7,0)</f>
        <v>1020</v>
      </c>
      <c r="X1182" s="26">
        <f>ROUND(('NEW Reference'!Q$6*List!$H1182)+'NEW Reference'!Q$7,0)</f>
        <v>510</v>
      </c>
      <c r="Z1182" s="3" t="str">
        <f t="shared" si="60"/>
        <v>OUACHITA, Louisiana</v>
      </c>
      <c r="AA1182" s="79" t="s">
        <v>427</v>
      </c>
      <c r="AB1182" s="28" t="s">
        <v>91</v>
      </c>
      <c r="AC1182" s="23" t="s">
        <v>1331</v>
      </c>
      <c r="AD1182" s="29"/>
      <c r="AE1182" s="20">
        <f t="shared" si="59"/>
        <v>0.79549999999999998</v>
      </c>
    </row>
    <row r="1183" spans="1:31">
      <c r="A1183" s="83">
        <v>19370</v>
      </c>
      <c r="B1183" s="83">
        <v>22075</v>
      </c>
      <c r="C1183" s="85">
        <v>35380</v>
      </c>
      <c r="D1183" s="78" t="s">
        <v>731</v>
      </c>
      <c r="E1183" s="79" t="s">
        <v>1356</v>
      </c>
      <c r="F1183" s="33" t="s">
        <v>1331</v>
      </c>
      <c r="G1183" s="24" t="s">
        <v>90</v>
      </c>
      <c r="H1183" s="80">
        <f t="shared" si="58"/>
        <v>0.85409999999999997</v>
      </c>
      <c r="I1183" s="25">
        <f>ROUND(('NEW Reference'!B$6*List!$H1183)+'NEW Reference'!B$7,0)</f>
        <v>1173</v>
      </c>
      <c r="J1183" s="25">
        <f>ROUND(('NEW Reference'!C$6*List!$H1183)+'NEW Reference'!C$7,0)</f>
        <v>1749</v>
      </c>
      <c r="K1183" s="25">
        <f>ROUND(('NEW Reference'!D$6*List!$H1183)+'NEW Reference'!D$7,0)</f>
        <v>2095</v>
      </c>
      <c r="L1183" s="25">
        <f>ROUND(('NEW Reference'!E$6*List!$H1183)+'NEW Reference'!E$7,0)</f>
        <v>2590</v>
      </c>
      <c r="M1183" s="25">
        <f>ROUND(('NEW Reference'!F$6*List!$H1183)+'NEW Reference'!F$7,0)</f>
        <v>2699</v>
      </c>
      <c r="N1183" s="25">
        <f>ROUND(('NEW Reference'!G$6*List!$H1183)+'NEW Reference'!G$7,0)</f>
        <v>3055</v>
      </c>
      <c r="O1183" s="25">
        <f>ROUND(('NEW Reference'!H$6*List!$H1183)+'NEW Reference'!H$7,0)</f>
        <v>3172</v>
      </c>
      <c r="P1183" s="25">
        <f>ROUND(('NEW Reference'!I$6*List!$H1183)+'NEW Reference'!I$7,0)</f>
        <v>3296</v>
      </c>
      <c r="Q1183" s="25">
        <f>ROUND(('NEW Reference'!J$6*List!$H1183)+'NEW Reference'!J$7,0)</f>
        <v>3817</v>
      </c>
      <c r="R1183" s="25">
        <f>ROUND(('NEW Reference'!K$6*List!$H1183)+'NEW Reference'!K$7,0)</f>
        <v>3938</v>
      </c>
      <c r="S1183" s="25">
        <f>ROUND(('NEW Reference'!L$6*List!$H1183)+'NEW Reference'!L$7,0)</f>
        <v>4249</v>
      </c>
      <c r="T1183" s="25">
        <f>ROUND(('NEW Reference'!M$6*List!$H1183)+'NEW Reference'!M$7,0)</f>
        <v>5075</v>
      </c>
      <c r="U1183" s="25">
        <f>ROUND(('NEW Reference'!N$6*List!$H1183)+'NEW Reference'!N$7,0)</f>
        <v>20476</v>
      </c>
      <c r="V1183" s="26">
        <f>ROUND(('NEW Reference'!O$6*List!$H1183)+'NEW Reference'!O$7,0)</f>
        <v>761</v>
      </c>
      <c r="W1183" s="26">
        <f>ROUND(('NEW Reference'!P$6*List!$H1183)+'NEW Reference'!P$7,0)</f>
        <v>1073</v>
      </c>
      <c r="X1183" s="26">
        <f>ROUND(('NEW Reference'!Q$6*List!$H1183)+'NEW Reference'!Q$7,0)</f>
        <v>536</v>
      </c>
      <c r="Z1183" s="3" t="str">
        <f t="shared" si="60"/>
        <v>PLAQUEMINES, Louisiana</v>
      </c>
      <c r="AA1183" s="79" t="s">
        <v>1356</v>
      </c>
      <c r="AB1183" s="28" t="s">
        <v>91</v>
      </c>
      <c r="AC1183" s="30" t="s">
        <v>1331</v>
      </c>
      <c r="AD1183" s="31"/>
      <c r="AE1183" s="20">
        <f t="shared" si="59"/>
        <v>0.85409999999999997</v>
      </c>
    </row>
    <row r="1184" spans="1:31">
      <c r="A1184" s="83">
        <v>19380</v>
      </c>
      <c r="B1184" s="83">
        <v>22077</v>
      </c>
      <c r="C1184" s="85">
        <v>12940</v>
      </c>
      <c r="D1184" s="78" t="s">
        <v>267</v>
      </c>
      <c r="E1184" s="79" t="s">
        <v>1357</v>
      </c>
      <c r="F1184" s="33" t="s">
        <v>1331</v>
      </c>
      <c r="G1184" s="24" t="s">
        <v>90</v>
      </c>
      <c r="H1184" s="80">
        <f t="shared" si="58"/>
        <v>0.80759999999999998</v>
      </c>
      <c r="I1184" s="25">
        <f>ROUND(('NEW Reference'!B$6*List!$H1184)+'NEW Reference'!B$7,0)</f>
        <v>1127</v>
      </c>
      <c r="J1184" s="25">
        <f>ROUND(('NEW Reference'!C$6*List!$H1184)+'NEW Reference'!C$7,0)</f>
        <v>1680</v>
      </c>
      <c r="K1184" s="25">
        <f>ROUND(('NEW Reference'!D$6*List!$H1184)+'NEW Reference'!D$7,0)</f>
        <v>2013</v>
      </c>
      <c r="L1184" s="25">
        <f>ROUND(('NEW Reference'!E$6*List!$H1184)+'NEW Reference'!E$7,0)</f>
        <v>2489</v>
      </c>
      <c r="M1184" s="25">
        <f>ROUND(('NEW Reference'!F$6*List!$H1184)+'NEW Reference'!F$7,0)</f>
        <v>2593</v>
      </c>
      <c r="N1184" s="25">
        <f>ROUND(('NEW Reference'!G$6*List!$H1184)+'NEW Reference'!G$7,0)</f>
        <v>2936</v>
      </c>
      <c r="O1184" s="25">
        <f>ROUND(('NEW Reference'!H$6*List!$H1184)+'NEW Reference'!H$7,0)</f>
        <v>3048</v>
      </c>
      <c r="P1184" s="25">
        <f>ROUND(('NEW Reference'!I$6*List!$H1184)+'NEW Reference'!I$7,0)</f>
        <v>3167</v>
      </c>
      <c r="Q1184" s="25">
        <f>ROUND(('NEW Reference'!J$6*List!$H1184)+'NEW Reference'!J$7,0)</f>
        <v>3668</v>
      </c>
      <c r="R1184" s="25">
        <f>ROUND(('NEW Reference'!K$6*List!$H1184)+'NEW Reference'!K$7,0)</f>
        <v>3784</v>
      </c>
      <c r="S1184" s="25">
        <f>ROUND(('NEW Reference'!L$6*List!$H1184)+'NEW Reference'!L$7,0)</f>
        <v>4083</v>
      </c>
      <c r="T1184" s="25">
        <f>ROUND(('NEW Reference'!M$6*List!$H1184)+'NEW Reference'!M$7,0)</f>
        <v>4876</v>
      </c>
      <c r="U1184" s="25">
        <f>ROUND(('NEW Reference'!N$6*List!$H1184)+'NEW Reference'!N$7,0)</f>
        <v>19675</v>
      </c>
      <c r="V1184" s="26">
        <f>ROUND(('NEW Reference'!O$6*List!$H1184)+'NEW Reference'!O$7,0)</f>
        <v>731</v>
      </c>
      <c r="W1184" s="26">
        <f>ROUND(('NEW Reference'!P$6*List!$H1184)+'NEW Reference'!P$7,0)</f>
        <v>1031</v>
      </c>
      <c r="X1184" s="26">
        <f>ROUND(('NEW Reference'!Q$6*List!$H1184)+'NEW Reference'!Q$7,0)</f>
        <v>515</v>
      </c>
      <c r="Z1184" s="3" t="str">
        <f t="shared" si="60"/>
        <v>POINTE COUPEE, Louisiana</v>
      </c>
      <c r="AA1184" s="79" t="s">
        <v>1357</v>
      </c>
      <c r="AB1184" s="28" t="s">
        <v>91</v>
      </c>
      <c r="AC1184" s="30" t="s">
        <v>1331</v>
      </c>
      <c r="AD1184" s="31"/>
      <c r="AE1184" s="20">
        <f t="shared" si="59"/>
        <v>0.80759999999999998</v>
      </c>
    </row>
    <row r="1185" spans="1:31">
      <c r="A1185" s="83">
        <v>19390</v>
      </c>
      <c r="B1185" s="83">
        <v>22079</v>
      </c>
      <c r="C1185" s="85">
        <v>10780</v>
      </c>
      <c r="D1185" s="78" t="s">
        <v>220</v>
      </c>
      <c r="E1185" s="79" t="s">
        <v>1358</v>
      </c>
      <c r="F1185" s="33" t="s">
        <v>1331</v>
      </c>
      <c r="G1185" s="24" t="s">
        <v>90</v>
      </c>
      <c r="H1185" s="80">
        <f t="shared" si="58"/>
        <v>0.87860000000000005</v>
      </c>
      <c r="I1185" s="25">
        <f>ROUND(('NEW Reference'!B$6*List!$H1185)+'NEW Reference'!B$7,0)</f>
        <v>1197</v>
      </c>
      <c r="J1185" s="25">
        <f>ROUND(('NEW Reference'!C$6*List!$H1185)+'NEW Reference'!C$7,0)</f>
        <v>1785</v>
      </c>
      <c r="K1185" s="25">
        <f>ROUND(('NEW Reference'!D$6*List!$H1185)+'NEW Reference'!D$7,0)</f>
        <v>2138</v>
      </c>
      <c r="L1185" s="25">
        <f>ROUND(('NEW Reference'!E$6*List!$H1185)+'NEW Reference'!E$7,0)</f>
        <v>2644</v>
      </c>
      <c r="M1185" s="25">
        <f>ROUND(('NEW Reference'!F$6*List!$H1185)+'NEW Reference'!F$7,0)</f>
        <v>2754</v>
      </c>
      <c r="N1185" s="25">
        <f>ROUND(('NEW Reference'!G$6*List!$H1185)+'NEW Reference'!G$7,0)</f>
        <v>3118</v>
      </c>
      <c r="O1185" s="25">
        <f>ROUND(('NEW Reference'!H$6*List!$H1185)+'NEW Reference'!H$7,0)</f>
        <v>3237</v>
      </c>
      <c r="P1185" s="25">
        <f>ROUND(('NEW Reference'!I$6*List!$H1185)+'NEW Reference'!I$7,0)</f>
        <v>3364</v>
      </c>
      <c r="Q1185" s="25">
        <f>ROUND(('NEW Reference'!J$6*List!$H1185)+'NEW Reference'!J$7,0)</f>
        <v>3896</v>
      </c>
      <c r="R1185" s="25">
        <f>ROUND(('NEW Reference'!K$6*List!$H1185)+'NEW Reference'!K$7,0)</f>
        <v>4019</v>
      </c>
      <c r="S1185" s="25">
        <f>ROUND(('NEW Reference'!L$6*List!$H1185)+'NEW Reference'!L$7,0)</f>
        <v>4336</v>
      </c>
      <c r="T1185" s="25">
        <f>ROUND(('NEW Reference'!M$6*List!$H1185)+'NEW Reference'!M$7,0)</f>
        <v>5179</v>
      </c>
      <c r="U1185" s="25">
        <f>ROUND(('NEW Reference'!N$6*List!$H1185)+'NEW Reference'!N$7,0)</f>
        <v>20897</v>
      </c>
      <c r="V1185" s="26">
        <f>ROUND(('NEW Reference'!O$6*List!$H1185)+'NEW Reference'!O$7,0)</f>
        <v>777</v>
      </c>
      <c r="W1185" s="26">
        <f>ROUND(('NEW Reference'!P$6*List!$H1185)+'NEW Reference'!P$7,0)</f>
        <v>1095</v>
      </c>
      <c r="X1185" s="26">
        <f>ROUND(('NEW Reference'!Q$6*List!$H1185)+'NEW Reference'!Q$7,0)</f>
        <v>547</v>
      </c>
      <c r="Z1185" s="3" t="str">
        <f t="shared" si="60"/>
        <v>RAPIDES, Louisiana</v>
      </c>
      <c r="AA1185" s="79" t="s">
        <v>1358</v>
      </c>
      <c r="AB1185" s="28" t="s">
        <v>91</v>
      </c>
      <c r="AC1185" s="30" t="s">
        <v>1331</v>
      </c>
      <c r="AD1185" s="31"/>
      <c r="AE1185" s="20">
        <f t="shared" si="59"/>
        <v>0.87860000000000005</v>
      </c>
    </row>
    <row r="1186" spans="1:31">
      <c r="A1186" s="83">
        <v>19400</v>
      </c>
      <c r="B1186" s="83">
        <v>22081</v>
      </c>
      <c r="C1186" s="85">
        <v>99919</v>
      </c>
      <c r="D1186" s="78" t="s">
        <v>130</v>
      </c>
      <c r="E1186" s="79" t="s">
        <v>1359</v>
      </c>
      <c r="F1186" s="34" t="s">
        <v>1331</v>
      </c>
      <c r="G1186" s="24" t="s">
        <v>97</v>
      </c>
      <c r="H1186" s="80">
        <f t="shared" si="58"/>
        <v>0.69690000000000007</v>
      </c>
      <c r="I1186" s="25">
        <f>ROUND(('NEW Reference'!B$6*List!$H1186)+'NEW Reference'!B$7,0)</f>
        <v>1018</v>
      </c>
      <c r="J1186" s="25">
        <f>ROUND(('NEW Reference'!C$6*List!$H1186)+'NEW Reference'!C$7,0)</f>
        <v>1518</v>
      </c>
      <c r="K1186" s="25">
        <f>ROUND(('NEW Reference'!D$6*List!$H1186)+'NEW Reference'!D$7,0)</f>
        <v>1818</v>
      </c>
      <c r="L1186" s="25">
        <f>ROUND(('NEW Reference'!E$6*List!$H1186)+'NEW Reference'!E$7,0)</f>
        <v>2248</v>
      </c>
      <c r="M1186" s="25">
        <f>ROUND(('NEW Reference'!F$6*List!$H1186)+'NEW Reference'!F$7,0)</f>
        <v>2342</v>
      </c>
      <c r="N1186" s="25">
        <f>ROUND(('NEW Reference'!G$6*List!$H1186)+'NEW Reference'!G$7,0)</f>
        <v>2651</v>
      </c>
      <c r="O1186" s="25">
        <f>ROUND(('NEW Reference'!H$6*List!$H1186)+'NEW Reference'!H$7,0)</f>
        <v>2753</v>
      </c>
      <c r="P1186" s="25">
        <f>ROUND(('NEW Reference'!I$6*List!$H1186)+'NEW Reference'!I$7,0)</f>
        <v>2861</v>
      </c>
      <c r="Q1186" s="25">
        <f>ROUND(('NEW Reference'!J$6*List!$H1186)+'NEW Reference'!J$7,0)</f>
        <v>3313</v>
      </c>
      <c r="R1186" s="25">
        <f>ROUND(('NEW Reference'!K$6*List!$H1186)+'NEW Reference'!K$7,0)</f>
        <v>3417</v>
      </c>
      <c r="S1186" s="25">
        <f>ROUND(('NEW Reference'!L$6*List!$H1186)+'NEW Reference'!L$7,0)</f>
        <v>3687</v>
      </c>
      <c r="T1186" s="25">
        <f>ROUND(('NEW Reference'!M$6*List!$H1186)+'NEW Reference'!M$7,0)</f>
        <v>4404</v>
      </c>
      <c r="U1186" s="25">
        <f>ROUND(('NEW Reference'!N$6*List!$H1186)+'NEW Reference'!N$7,0)</f>
        <v>17769</v>
      </c>
      <c r="V1186" s="26">
        <f>ROUND(('NEW Reference'!O$6*List!$H1186)+'NEW Reference'!O$7,0)</f>
        <v>661</v>
      </c>
      <c r="W1186" s="26">
        <f>ROUND(('NEW Reference'!P$6*List!$H1186)+'NEW Reference'!P$7,0)</f>
        <v>931</v>
      </c>
      <c r="X1186" s="26">
        <f>ROUND(('NEW Reference'!Q$6*List!$H1186)+'NEW Reference'!Q$7,0)</f>
        <v>465</v>
      </c>
      <c r="Z1186" s="3" t="str">
        <f t="shared" si="60"/>
        <v>RED RIVER, Louisiana</v>
      </c>
      <c r="AA1186" s="79" t="s">
        <v>1359</v>
      </c>
      <c r="AB1186" s="28" t="s">
        <v>91</v>
      </c>
      <c r="AC1186" s="23" t="s">
        <v>1331</v>
      </c>
      <c r="AD1186" s="29"/>
      <c r="AE1186" s="20">
        <f t="shared" si="59"/>
        <v>0.69690000000000007</v>
      </c>
    </row>
    <row r="1187" spans="1:31">
      <c r="A1187" s="83">
        <v>19410</v>
      </c>
      <c r="B1187" s="83">
        <v>22083</v>
      </c>
      <c r="C1187" s="85">
        <v>33740</v>
      </c>
      <c r="D1187" s="78" t="s">
        <v>699</v>
      </c>
      <c r="E1187" s="79" t="s">
        <v>1107</v>
      </c>
      <c r="F1187" s="34" t="s">
        <v>1331</v>
      </c>
      <c r="G1187" s="24" t="s">
        <v>97</v>
      </c>
      <c r="H1187" s="80">
        <f t="shared" si="58"/>
        <v>0.79549999999999998</v>
      </c>
      <c r="I1187" s="25">
        <f>ROUND(('NEW Reference'!B$6*List!$H1187)+'NEW Reference'!B$7,0)</f>
        <v>1115</v>
      </c>
      <c r="J1187" s="25">
        <f>ROUND(('NEW Reference'!C$6*List!$H1187)+'NEW Reference'!C$7,0)</f>
        <v>1662</v>
      </c>
      <c r="K1187" s="25">
        <f>ROUND(('NEW Reference'!D$6*List!$H1187)+'NEW Reference'!D$7,0)</f>
        <v>1992</v>
      </c>
      <c r="L1187" s="25">
        <f>ROUND(('NEW Reference'!E$6*List!$H1187)+'NEW Reference'!E$7,0)</f>
        <v>2463</v>
      </c>
      <c r="M1187" s="25">
        <f>ROUND(('NEW Reference'!F$6*List!$H1187)+'NEW Reference'!F$7,0)</f>
        <v>2566</v>
      </c>
      <c r="N1187" s="25">
        <f>ROUND(('NEW Reference'!G$6*List!$H1187)+'NEW Reference'!G$7,0)</f>
        <v>2905</v>
      </c>
      <c r="O1187" s="25">
        <f>ROUND(('NEW Reference'!H$6*List!$H1187)+'NEW Reference'!H$7,0)</f>
        <v>3016</v>
      </c>
      <c r="P1187" s="25">
        <f>ROUND(('NEW Reference'!I$6*List!$H1187)+'NEW Reference'!I$7,0)</f>
        <v>3134</v>
      </c>
      <c r="Q1187" s="25">
        <f>ROUND(('NEW Reference'!J$6*List!$H1187)+'NEW Reference'!J$7,0)</f>
        <v>3629</v>
      </c>
      <c r="R1187" s="25">
        <f>ROUND(('NEW Reference'!K$6*List!$H1187)+'NEW Reference'!K$7,0)</f>
        <v>3744</v>
      </c>
      <c r="S1187" s="25">
        <f>ROUND(('NEW Reference'!L$6*List!$H1187)+'NEW Reference'!L$7,0)</f>
        <v>4040</v>
      </c>
      <c r="T1187" s="25">
        <f>ROUND(('NEW Reference'!M$6*List!$H1187)+'NEW Reference'!M$7,0)</f>
        <v>4825</v>
      </c>
      <c r="U1187" s="25">
        <f>ROUND(('NEW Reference'!N$6*List!$H1187)+'NEW Reference'!N$7,0)</f>
        <v>19467</v>
      </c>
      <c r="V1187" s="26">
        <f>ROUND(('NEW Reference'!O$6*List!$H1187)+'NEW Reference'!O$7,0)</f>
        <v>724</v>
      </c>
      <c r="W1187" s="26">
        <f>ROUND(('NEW Reference'!P$6*List!$H1187)+'NEW Reference'!P$7,0)</f>
        <v>1020</v>
      </c>
      <c r="X1187" s="26">
        <f>ROUND(('NEW Reference'!Q$6*List!$H1187)+'NEW Reference'!Q$7,0)</f>
        <v>510</v>
      </c>
      <c r="Z1187" s="3" t="str">
        <f t="shared" si="60"/>
        <v>RICHLAND, Louisiana</v>
      </c>
      <c r="AA1187" s="79" t="s">
        <v>1107</v>
      </c>
      <c r="AB1187" s="28" t="s">
        <v>91</v>
      </c>
      <c r="AC1187" s="23" t="s">
        <v>1331</v>
      </c>
      <c r="AD1187" s="29"/>
      <c r="AE1187" s="20">
        <f t="shared" si="59"/>
        <v>0.79549999999999998</v>
      </c>
    </row>
    <row r="1188" spans="1:31">
      <c r="A1188" s="83">
        <v>19420</v>
      </c>
      <c r="B1188" s="83">
        <v>22085</v>
      </c>
      <c r="C1188" s="85">
        <v>99919</v>
      </c>
      <c r="D1188" s="78" t="s">
        <v>130</v>
      </c>
      <c r="E1188" s="79" t="s">
        <v>1360</v>
      </c>
      <c r="F1188" s="34" t="s">
        <v>1331</v>
      </c>
      <c r="G1188" s="24" t="s">
        <v>97</v>
      </c>
      <c r="H1188" s="80">
        <f t="shared" si="58"/>
        <v>0.69690000000000007</v>
      </c>
      <c r="I1188" s="25">
        <f>ROUND(('NEW Reference'!B$6*List!$H1188)+'NEW Reference'!B$7,0)</f>
        <v>1018</v>
      </c>
      <c r="J1188" s="25">
        <f>ROUND(('NEW Reference'!C$6*List!$H1188)+'NEW Reference'!C$7,0)</f>
        <v>1518</v>
      </c>
      <c r="K1188" s="25">
        <f>ROUND(('NEW Reference'!D$6*List!$H1188)+'NEW Reference'!D$7,0)</f>
        <v>1818</v>
      </c>
      <c r="L1188" s="25">
        <f>ROUND(('NEW Reference'!E$6*List!$H1188)+'NEW Reference'!E$7,0)</f>
        <v>2248</v>
      </c>
      <c r="M1188" s="25">
        <f>ROUND(('NEW Reference'!F$6*List!$H1188)+'NEW Reference'!F$7,0)</f>
        <v>2342</v>
      </c>
      <c r="N1188" s="25">
        <f>ROUND(('NEW Reference'!G$6*List!$H1188)+'NEW Reference'!G$7,0)</f>
        <v>2651</v>
      </c>
      <c r="O1188" s="25">
        <f>ROUND(('NEW Reference'!H$6*List!$H1188)+'NEW Reference'!H$7,0)</f>
        <v>2753</v>
      </c>
      <c r="P1188" s="25">
        <f>ROUND(('NEW Reference'!I$6*List!$H1188)+'NEW Reference'!I$7,0)</f>
        <v>2861</v>
      </c>
      <c r="Q1188" s="25">
        <f>ROUND(('NEW Reference'!J$6*List!$H1188)+'NEW Reference'!J$7,0)</f>
        <v>3313</v>
      </c>
      <c r="R1188" s="25">
        <f>ROUND(('NEW Reference'!K$6*List!$H1188)+'NEW Reference'!K$7,0)</f>
        <v>3417</v>
      </c>
      <c r="S1188" s="25">
        <f>ROUND(('NEW Reference'!L$6*List!$H1188)+'NEW Reference'!L$7,0)</f>
        <v>3687</v>
      </c>
      <c r="T1188" s="25">
        <f>ROUND(('NEW Reference'!M$6*List!$H1188)+'NEW Reference'!M$7,0)</f>
        <v>4404</v>
      </c>
      <c r="U1188" s="25">
        <f>ROUND(('NEW Reference'!N$6*List!$H1188)+'NEW Reference'!N$7,0)</f>
        <v>17769</v>
      </c>
      <c r="V1188" s="26">
        <f>ROUND(('NEW Reference'!O$6*List!$H1188)+'NEW Reference'!O$7,0)</f>
        <v>661</v>
      </c>
      <c r="W1188" s="26">
        <f>ROUND(('NEW Reference'!P$6*List!$H1188)+'NEW Reference'!P$7,0)</f>
        <v>931</v>
      </c>
      <c r="X1188" s="26">
        <f>ROUND(('NEW Reference'!Q$6*List!$H1188)+'NEW Reference'!Q$7,0)</f>
        <v>465</v>
      </c>
      <c r="Z1188" s="3" t="str">
        <f t="shared" si="60"/>
        <v>SABINE, Louisiana</v>
      </c>
      <c r="AA1188" s="79" t="s">
        <v>1360</v>
      </c>
      <c r="AB1188" s="28" t="s">
        <v>91</v>
      </c>
      <c r="AC1188" s="23" t="s">
        <v>1331</v>
      </c>
      <c r="AD1188" s="29"/>
      <c r="AE1188" s="20">
        <f t="shared" si="59"/>
        <v>0.69690000000000007</v>
      </c>
    </row>
    <row r="1189" spans="1:31">
      <c r="A1189" s="83">
        <v>19430</v>
      </c>
      <c r="B1189" s="83">
        <v>22087</v>
      </c>
      <c r="C1189" s="85">
        <v>35380</v>
      </c>
      <c r="D1189" s="78" t="s">
        <v>731</v>
      </c>
      <c r="E1189" s="79" t="s">
        <v>1361</v>
      </c>
      <c r="F1189" s="33" t="s">
        <v>1331</v>
      </c>
      <c r="G1189" s="24" t="s">
        <v>90</v>
      </c>
      <c r="H1189" s="80">
        <f t="shared" si="58"/>
        <v>0.85409999999999997</v>
      </c>
      <c r="I1189" s="25">
        <f>ROUND(('NEW Reference'!B$6*List!$H1189)+'NEW Reference'!B$7,0)</f>
        <v>1173</v>
      </c>
      <c r="J1189" s="25">
        <f>ROUND(('NEW Reference'!C$6*List!$H1189)+'NEW Reference'!C$7,0)</f>
        <v>1749</v>
      </c>
      <c r="K1189" s="25">
        <f>ROUND(('NEW Reference'!D$6*List!$H1189)+'NEW Reference'!D$7,0)</f>
        <v>2095</v>
      </c>
      <c r="L1189" s="25">
        <f>ROUND(('NEW Reference'!E$6*List!$H1189)+'NEW Reference'!E$7,0)</f>
        <v>2590</v>
      </c>
      <c r="M1189" s="25">
        <f>ROUND(('NEW Reference'!F$6*List!$H1189)+'NEW Reference'!F$7,0)</f>
        <v>2699</v>
      </c>
      <c r="N1189" s="25">
        <f>ROUND(('NEW Reference'!G$6*List!$H1189)+'NEW Reference'!G$7,0)</f>
        <v>3055</v>
      </c>
      <c r="O1189" s="25">
        <f>ROUND(('NEW Reference'!H$6*List!$H1189)+'NEW Reference'!H$7,0)</f>
        <v>3172</v>
      </c>
      <c r="P1189" s="25">
        <f>ROUND(('NEW Reference'!I$6*List!$H1189)+'NEW Reference'!I$7,0)</f>
        <v>3296</v>
      </c>
      <c r="Q1189" s="25">
        <f>ROUND(('NEW Reference'!J$6*List!$H1189)+'NEW Reference'!J$7,0)</f>
        <v>3817</v>
      </c>
      <c r="R1189" s="25">
        <f>ROUND(('NEW Reference'!K$6*List!$H1189)+'NEW Reference'!K$7,0)</f>
        <v>3938</v>
      </c>
      <c r="S1189" s="25">
        <f>ROUND(('NEW Reference'!L$6*List!$H1189)+'NEW Reference'!L$7,0)</f>
        <v>4249</v>
      </c>
      <c r="T1189" s="25">
        <f>ROUND(('NEW Reference'!M$6*List!$H1189)+'NEW Reference'!M$7,0)</f>
        <v>5075</v>
      </c>
      <c r="U1189" s="25">
        <f>ROUND(('NEW Reference'!N$6*List!$H1189)+'NEW Reference'!N$7,0)</f>
        <v>20476</v>
      </c>
      <c r="V1189" s="26">
        <f>ROUND(('NEW Reference'!O$6*List!$H1189)+'NEW Reference'!O$7,0)</f>
        <v>761</v>
      </c>
      <c r="W1189" s="26">
        <f>ROUND(('NEW Reference'!P$6*List!$H1189)+'NEW Reference'!P$7,0)</f>
        <v>1073</v>
      </c>
      <c r="X1189" s="26">
        <f>ROUND(('NEW Reference'!Q$6*List!$H1189)+'NEW Reference'!Q$7,0)</f>
        <v>536</v>
      </c>
      <c r="Z1189" s="3" t="str">
        <f t="shared" si="60"/>
        <v>ST. BERNARD, Louisiana</v>
      </c>
      <c r="AA1189" s="79" t="s">
        <v>1361</v>
      </c>
      <c r="AB1189" s="28" t="s">
        <v>91</v>
      </c>
      <c r="AC1189" s="23" t="s">
        <v>1331</v>
      </c>
      <c r="AD1189" s="29"/>
      <c r="AE1189" s="20">
        <f t="shared" si="59"/>
        <v>0.85409999999999997</v>
      </c>
    </row>
    <row r="1190" spans="1:31">
      <c r="A1190" s="83">
        <v>19440</v>
      </c>
      <c r="B1190" s="83">
        <v>22089</v>
      </c>
      <c r="C1190" s="85">
        <v>35380</v>
      </c>
      <c r="D1190" s="78" t="s">
        <v>731</v>
      </c>
      <c r="E1190" s="79" t="s">
        <v>1362</v>
      </c>
      <c r="F1190" s="33" t="s">
        <v>1331</v>
      </c>
      <c r="G1190" s="24" t="s">
        <v>90</v>
      </c>
      <c r="H1190" s="80">
        <f t="shared" si="58"/>
        <v>0.85409999999999997</v>
      </c>
      <c r="I1190" s="25">
        <f>ROUND(('NEW Reference'!B$6*List!$H1190)+'NEW Reference'!B$7,0)</f>
        <v>1173</v>
      </c>
      <c r="J1190" s="25">
        <f>ROUND(('NEW Reference'!C$6*List!$H1190)+'NEW Reference'!C$7,0)</f>
        <v>1749</v>
      </c>
      <c r="K1190" s="25">
        <f>ROUND(('NEW Reference'!D$6*List!$H1190)+'NEW Reference'!D$7,0)</f>
        <v>2095</v>
      </c>
      <c r="L1190" s="25">
        <f>ROUND(('NEW Reference'!E$6*List!$H1190)+'NEW Reference'!E$7,0)</f>
        <v>2590</v>
      </c>
      <c r="M1190" s="25">
        <f>ROUND(('NEW Reference'!F$6*List!$H1190)+'NEW Reference'!F$7,0)</f>
        <v>2699</v>
      </c>
      <c r="N1190" s="25">
        <f>ROUND(('NEW Reference'!G$6*List!$H1190)+'NEW Reference'!G$7,0)</f>
        <v>3055</v>
      </c>
      <c r="O1190" s="25">
        <f>ROUND(('NEW Reference'!H$6*List!$H1190)+'NEW Reference'!H$7,0)</f>
        <v>3172</v>
      </c>
      <c r="P1190" s="25">
        <f>ROUND(('NEW Reference'!I$6*List!$H1190)+'NEW Reference'!I$7,0)</f>
        <v>3296</v>
      </c>
      <c r="Q1190" s="25">
        <f>ROUND(('NEW Reference'!J$6*List!$H1190)+'NEW Reference'!J$7,0)</f>
        <v>3817</v>
      </c>
      <c r="R1190" s="25">
        <f>ROUND(('NEW Reference'!K$6*List!$H1190)+'NEW Reference'!K$7,0)</f>
        <v>3938</v>
      </c>
      <c r="S1190" s="25">
        <f>ROUND(('NEW Reference'!L$6*List!$H1190)+'NEW Reference'!L$7,0)</f>
        <v>4249</v>
      </c>
      <c r="T1190" s="25">
        <f>ROUND(('NEW Reference'!M$6*List!$H1190)+'NEW Reference'!M$7,0)</f>
        <v>5075</v>
      </c>
      <c r="U1190" s="25">
        <f>ROUND(('NEW Reference'!N$6*List!$H1190)+'NEW Reference'!N$7,0)</f>
        <v>20476</v>
      </c>
      <c r="V1190" s="26">
        <f>ROUND(('NEW Reference'!O$6*List!$H1190)+'NEW Reference'!O$7,0)</f>
        <v>761</v>
      </c>
      <c r="W1190" s="26">
        <f>ROUND(('NEW Reference'!P$6*List!$H1190)+'NEW Reference'!P$7,0)</f>
        <v>1073</v>
      </c>
      <c r="X1190" s="26">
        <f>ROUND(('NEW Reference'!Q$6*List!$H1190)+'NEW Reference'!Q$7,0)</f>
        <v>536</v>
      </c>
      <c r="Z1190" s="3" t="str">
        <f t="shared" si="60"/>
        <v>ST. CHARLES, Louisiana</v>
      </c>
      <c r="AA1190" s="79" t="s">
        <v>1362</v>
      </c>
      <c r="AB1190" s="28" t="s">
        <v>91</v>
      </c>
      <c r="AC1190" s="23" t="s">
        <v>1331</v>
      </c>
      <c r="AD1190" s="29"/>
      <c r="AE1190" s="20">
        <f t="shared" si="59"/>
        <v>0.85409999999999997</v>
      </c>
    </row>
    <row r="1191" spans="1:31">
      <c r="A1191" s="83">
        <v>19450</v>
      </c>
      <c r="B1191" s="83">
        <v>22091</v>
      </c>
      <c r="C1191" s="85">
        <v>12940</v>
      </c>
      <c r="D1191" s="78" t="s">
        <v>267</v>
      </c>
      <c r="E1191" s="79" t="s">
        <v>1363</v>
      </c>
      <c r="F1191" s="33" t="s">
        <v>1331</v>
      </c>
      <c r="G1191" s="24" t="s">
        <v>90</v>
      </c>
      <c r="H1191" s="80">
        <f t="shared" si="58"/>
        <v>0.80759999999999998</v>
      </c>
      <c r="I1191" s="25">
        <f>ROUND(('NEW Reference'!B$6*List!$H1191)+'NEW Reference'!B$7,0)</f>
        <v>1127</v>
      </c>
      <c r="J1191" s="25">
        <f>ROUND(('NEW Reference'!C$6*List!$H1191)+'NEW Reference'!C$7,0)</f>
        <v>1680</v>
      </c>
      <c r="K1191" s="25">
        <f>ROUND(('NEW Reference'!D$6*List!$H1191)+'NEW Reference'!D$7,0)</f>
        <v>2013</v>
      </c>
      <c r="L1191" s="25">
        <f>ROUND(('NEW Reference'!E$6*List!$H1191)+'NEW Reference'!E$7,0)</f>
        <v>2489</v>
      </c>
      <c r="M1191" s="25">
        <f>ROUND(('NEW Reference'!F$6*List!$H1191)+'NEW Reference'!F$7,0)</f>
        <v>2593</v>
      </c>
      <c r="N1191" s="25">
        <f>ROUND(('NEW Reference'!G$6*List!$H1191)+'NEW Reference'!G$7,0)</f>
        <v>2936</v>
      </c>
      <c r="O1191" s="25">
        <f>ROUND(('NEW Reference'!H$6*List!$H1191)+'NEW Reference'!H$7,0)</f>
        <v>3048</v>
      </c>
      <c r="P1191" s="25">
        <f>ROUND(('NEW Reference'!I$6*List!$H1191)+'NEW Reference'!I$7,0)</f>
        <v>3167</v>
      </c>
      <c r="Q1191" s="25">
        <f>ROUND(('NEW Reference'!J$6*List!$H1191)+'NEW Reference'!J$7,0)</f>
        <v>3668</v>
      </c>
      <c r="R1191" s="25">
        <f>ROUND(('NEW Reference'!K$6*List!$H1191)+'NEW Reference'!K$7,0)</f>
        <v>3784</v>
      </c>
      <c r="S1191" s="25">
        <f>ROUND(('NEW Reference'!L$6*List!$H1191)+'NEW Reference'!L$7,0)</f>
        <v>4083</v>
      </c>
      <c r="T1191" s="25">
        <f>ROUND(('NEW Reference'!M$6*List!$H1191)+'NEW Reference'!M$7,0)</f>
        <v>4876</v>
      </c>
      <c r="U1191" s="25">
        <f>ROUND(('NEW Reference'!N$6*List!$H1191)+'NEW Reference'!N$7,0)</f>
        <v>19675</v>
      </c>
      <c r="V1191" s="26">
        <f>ROUND(('NEW Reference'!O$6*List!$H1191)+'NEW Reference'!O$7,0)</f>
        <v>731</v>
      </c>
      <c r="W1191" s="26">
        <f>ROUND(('NEW Reference'!P$6*List!$H1191)+'NEW Reference'!P$7,0)</f>
        <v>1031</v>
      </c>
      <c r="X1191" s="26">
        <f>ROUND(('NEW Reference'!Q$6*List!$H1191)+'NEW Reference'!Q$7,0)</f>
        <v>515</v>
      </c>
      <c r="Z1191" s="3" t="str">
        <f t="shared" si="60"/>
        <v>ST. HELENA, Louisiana</v>
      </c>
      <c r="AA1191" s="79" t="s">
        <v>1363</v>
      </c>
      <c r="AB1191" s="28" t="s">
        <v>91</v>
      </c>
      <c r="AC1191" s="30" t="s">
        <v>1331</v>
      </c>
      <c r="AD1191" s="31"/>
      <c r="AE1191" s="20">
        <f t="shared" si="59"/>
        <v>0.80759999999999998</v>
      </c>
    </row>
    <row r="1192" spans="1:31">
      <c r="A1192" s="83">
        <v>19460</v>
      </c>
      <c r="B1192" s="83">
        <v>22093</v>
      </c>
      <c r="C1192" s="85">
        <v>35380</v>
      </c>
      <c r="D1192" s="78" t="s">
        <v>731</v>
      </c>
      <c r="E1192" s="79" t="s">
        <v>1364</v>
      </c>
      <c r="F1192" s="33" t="s">
        <v>1331</v>
      </c>
      <c r="G1192" s="24" t="s">
        <v>90</v>
      </c>
      <c r="H1192" s="80">
        <f t="shared" si="58"/>
        <v>0.85409999999999997</v>
      </c>
      <c r="I1192" s="25">
        <f>ROUND(('NEW Reference'!B$6*List!$H1192)+'NEW Reference'!B$7,0)</f>
        <v>1173</v>
      </c>
      <c r="J1192" s="25">
        <f>ROUND(('NEW Reference'!C$6*List!$H1192)+'NEW Reference'!C$7,0)</f>
        <v>1749</v>
      </c>
      <c r="K1192" s="25">
        <f>ROUND(('NEW Reference'!D$6*List!$H1192)+'NEW Reference'!D$7,0)</f>
        <v>2095</v>
      </c>
      <c r="L1192" s="25">
        <f>ROUND(('NEW Reference'!E$6*List!$H1192)+'NEW Reference'!E$7,0)</f>
        <v>2590</v>
      </c>
      <c r="M1192" s="25">
        <f>ROUND(('NEW Reference'!F$6*List!$H1192)+'NEW Reference'!F$7,0)</f>
        <v>2699</v>
      </c>
      <c r="N1192" s="25">
        <f>ROUND(('NEW Reference'!G$6*List!$H1192)+'NEW Reference'!G$7,0)</f>
        <v>3055</v>
      </c>
      <c r="O1192" s="25">
        <f>ROUND(('NEW Reference'!H$6*List!$H1192)+'NEW Reference'!H$7,0)</f>
        <v>3172</v>
      </c>
      <c r="P1192" s="25">
        <f>ROUND(('NEW Reference'!I$6*List!$H1192)+'NEW Reference'!I$7,0)</f>
        <v>3296</v>
      </c>
      <c r="Q1192" s="25">
        <f>ROUND(('NEW Reference'!J$6*List!$H1192)+'NEW Reference'!J$7,0)</f>
        <v>3817</v>
      </c>
      <c r="R1192" s="25">
        <f>ROUND(('NEW Reference'!K$6*List!$H1192)+'NEW Reference'!K$7,0)</f>
        <v>3938</v>
      </c>
      <c r="S1192" s="25">
        <f>ROUND(('NEW Reference'!L$6*List!$H1192)+'NEW Reference'!L$7,0)</f>
        <v>4249</v>
      </c>
      <c r="T1192" s="25">
        <f>ROUND(('NEW Reference'!M$6*List!$H1192)+'NEW Reference'!M$7,0)</f>
        <v>5075</v>
      </c>
      <c r="U1192" s="25">
        <f>ROUND(('NEW Reference'!N$6*List!$H1192)+'NEW Reference'!N$7,0)</f>
        <v>20476</v>
      </c>
      <c r="V1192" s="26">
        <f>ROUND(('NEW Reference'!O$6*List!$H1192)+'NEW Reference'!O$7,0)</f>
        <v>761</v>
      </c>
      <c r="W1192" s="26">
        <f>ROUND(('NEW Reference'!P$6*List!$H1192)+'NEW Reference'!P$7,0)</f>
        <v>1073</v>
      </c>
      <c r="X1192" s="26">
        <f>ROUND(('NEW Reference'!Q$6*List!$H1192)+'NEW Reference'!Q$7,0)</f>
        <v>536</v>
      </c>
      <c r="Z1192" s="3" t="str">
        <f t="shared" si="60"/>
        <v>ST. JAMES, Louisiana</v>
      </c>
      <c r="AA1192" s="79" t="s">
        <v>1364</v>
      </c>
      <c r="AB1192" s="28" t="s">
        <v>91</v>
      </c>
      <c r="AC1192" s="30" t="s">
        <v>1331</v>
      </c>
      <c r="AD1192" s="31"/>
      <c r="AE1192" s="20">
        <f t="shared" si="59"/>
        <v>0.85409999999999997</v>
      </c>
    </row>
    <row r="1193" spans="1:31">
      <c r="A1193" s="83">
        <v>19470</v>
      </c>
      <c r="B1193" s="83">
        <v>22095</v>
      </c>
      <c r="C1193" s="85">
        <v>35380</v>
      </c>
      <c r="D1193" s="78" t="s">
        <v>731</v>
      </c>
      <c r="E1193" s="79" t="s">
        <v>1365</v>
      </c>
      <c r="F1193" s="33" t="s">
        <v>1331</v>
      </c>
      <c r="G1193" s="24" t="s">
        <v>90</v>
      </c>
      <c r="H1193" s="80">
        <f t="shared" si="58"/>
        <v>0.85409999999999997</v>
      </c>
      <c r="I1193" s="25">
        <f>ROUND(('NEW Reference'!B$6*List!$H1193)+'NEW Reference'!B$7,0)</f>
        <v>1173</v>
      </c>
      <c r="J1193" s="25">
        <f>ROUND(('NEW Reference'!C$6*List!$H1193)+'NEW Reference'!C$7,0)</f>
        <v>1749</v>
      </c>
      <c r="K1193" s="25">
        <f>ROUND(('NEW Reference'!D$6*List!$H1193)+'NEW Reference'!D$7,0)</f>
        <v>2095</v>
      </c>
      <c r="L1193" s="25">
        <f>ROUND(('NEW Reference'!E$6*List!$H1193)+'NEW Reference'!E$7,0)</f>
        <v>2590</v>
      </c>
      <c r="M1193" s="25">
        <f>ROUND(('NEW Reference'!F$6*List!$H1193)+'NEW Reference'!F$7,0)</f>
        <v>2699</v>
      </c>
      <c r="N1193" s="25">
        <f>ROUND(('NEW Reference'!G$6*List!$H1193)+'NEW Reference'!G$7,0)</f>
        <v>3055</v>
      </c>
      <c r="O1193" s="25">
        <f>ROUND(('NEW Reference'!H$6*List!$H1193)+'NEW Reference'!H$7,0)</f>
        <v>3172</v>
      </c>
      <c r="P1193" s="25">
        <f>ROUND(('NEW Reference'!I$6*List!$H1193)+'NEW Reference'!I$7,0)</f>
        <v>3296</v>
      </c>
      <c r="Q1193" s="25">
        <f>ROUND(('NEW Reference'!J$6*List!$H1193)+'NEW Reference'!J$7,0)</f>
        <v>3817</v>
      </c>
      <c r="R1193" s="25">
        <f>ROUND(('NEW Reference'!K$6*List!$H1193)+'NEW Reference'!K$7,0)</f>
        <v>3938</v>
      </c>
      <c r="S1193" s="25">
        <f>ROUND(('NEW Reference'!L$6*List!$H1193)+'NEW Reference'!L$7,0)</f>
        <v>4249</v>
      </c>
      <c r="T1193" s="25">
        <f>ROUND(('NEW Reference'!M$6*List!$H1193)+'NEW Reference'!M$7,0)</f>
        <v>5075</v>
      </c>
      <c r="U1193" s="25">
        <f>ROUND(('NEW Reference'!N$6*List!$H1193)+'NEW Reference'!N$7,0)</f>
        <v>20476</v>
      </c>
      <c r="V1193" s="26">
        <f>ROUND(('NEW Reference'!O$6*List!$H1193)+'NEW Reference'!O$7,0)</f>
        <v>761</v>
      </c>
      <c r="W1193" s="26">
        <f>ROUND(('NEW Reference'!P$6*List!$H1193)+'NEW Reference'!P$7,0)</f>
        <v>1073</v>
      </c>
      <c r="X1193" s="26">
        <f>ROUND(('NEW Reference'!Q$6*List!$H1193)+'NEW Reference'!Q$7,0)</f>
        <v>536</v>
      </c>
      <c r="Z1193" s="3" t="str">
        <f t="shared" si="60"/>
        <v>ST. JOHN BAPTIST, Louisiana</v>
      </c>
      <c r="AA1193" s="79" t="s">
        <v>1365</v>
      </c>
      <c r="AB1193" s="28" t="s">
        <v>91</v>
      </c>
      <c r="AC1193" s="30" t="s">
        <v>1331</v>
      </c>
      <c r="AD1193" s="31"/>
      <c r="AE1193" s="20">
        <f t="shared" si="59"/>
        <v>0.85409999999999997</v>
      </c>
    </row>
    <row r="1194" spans="1:31">
      <c r="A1194" s="83">
        <v>19480</v>
      </c>
      <c r="B1194" s="83">
        <v>22097</v>
      </c>
      <c r="C1194" s="85">
        <v>99919</v>
      </c>
      <c r="D1194" s="78" t="s">
        <v>130</v>
      </c>
      <c r="E1194" s="79" t="s">
        <v>1366</v>
      </c>
      <c r="F1194" s="34" t="s">
        <v>1331</v>
      </c>
      <c r="G1194" s="24" t="s">
        <v>97</v>
      </c>
      <c r="H1194" s="80">
        <f t="shared" si="58"/>
        <v>0.69690000000000007</v>
      </c>
      <c r="I1194" s="25">
        <f>ROUND(('NEW Reference'!B$6*List!$H1194)+'NEW Reference'!B$7,0)</f>
        <v>1018</v>
      </c>
      <c r="J1194" s="25">
        <f>ROUND(('NEW Reference'!C$6*List!$H1194)+'NEW Reference'!C$7,0)</f>
        <v>1518</v>
      </c>
      <c r="K1194" s="25">
        <f>ROUND(('NEW Reference'!D$6*List!$H1194)+'NEW Reference'!D$7,0)</f>
        <v>1818</v>
      </c>
      <c r="L1194" s="25">
        <f>ROUND(('NEW Reference'!E$6*List!$H1194)+'NEW Reference'!E$7,0)</f>
        <v>2248</v>
      </c>
      <c r="M1194" s="25">
        <f>ROUND(('NEW Reference'!F$6*List!$H1194)+'NEW Reference'!F$7,0)</f>
        <v>2342</v>
      </c>
      <c r="N1194" s="25">
        <f>ROUND(('NEW Reference'!G$6*List!$H1194)+'NEW Reference'!G$7,0)</f>
        <v>2651</v>
      </c>
      <c r="O1194" s="25">
        <f>ROUND(('NEW Reference'!H$6*List!$H1194)+'NEW Reference'!H$7,0)</f>
        <v>2753</v>
      </c>
      <c r="P1194" s="25">
        <f>ROUND(('NEW Reference'!I$6*List!$H1194)+'NEW Reference'!I$7,0)</f>
        <v>2861</v>
      </c>
      <c r="Q1194" s="25">
        <f>ROUND(('NEW Reference'!J$6*List!$H1194)+'NEW Reference'!J$7,0)</f>
        <v>3313</v>
      </c>
      <c r="R1194" s="25">
        <f>ROUND(('NEW Reference'!K$6*List!$H1194)+'NEW Reference'!K$7,0)</f>
        <v>3417</v>
      </c>
      <c r="S1194" s="25">
        <f>ROUND(('NEW Reference'!L$6*List!$H1194)+'NEW Reference'!L$7,0)</f>
        <v>3687</v>
      </c>
      <c r="T1194" s="25">
        <f>ROUND(('NEW Reference'!M$6*List!$H1194)+'NEW Reference'!M$7,0)</f>
        <v>4404</v>
      </c>
      <c r="U1194" s="25">
        <f>ROUND(('NEW Reference'!N$6*List!$H1194)+'NEW Reference'!N$7,0)</f>
        <v>17769</v>
      </c>
      <c r="V1194" s="26">
        <f>ROUND(('NEW Reference'!O$6*List!$H1194)+'NEW Reference'!O$7,0)</f>
        <v>661</v>
      </c>
      <c r="W1194" s="26">
        <f>ROUND(('NEW Reference'!P$6*List!$H1194)+'NEW Reference'!P$7,0)</f>
        <v>931</v>
      </c>
      <c r="X1194" s="26">
        <f>ROUND(('NEW Reference'!Q$6*List!$H1194)+'NEW Reference'!Q$7,0)</f>
        <v>465</v>
      </c>
      <c r="Z1194" s="3" t="str">
        <f t="shared" si="60"/>
        <v>ST. LANDRY, Louisiana</v>
      </c>
      <c r="AA1194" s="79" t="s">
        <v>1366</v>
      </c>
      <c r="AB1194" s="28" t="s">
        <v>91</v>
      </c>
      <c r="AC1194" s="23" t="s">
        <v>1331</v>
      </c>
      <c r="AD1194" s="29"/>
      <c r="AE1194" s="20">
        <f t="shared" si="59"/>
        <v>0.69690000000000007</v>
      </c>
    </row>
    <row r="1195" spans="1:31">
      <c r="A1195" s="83">
        <v>19490</v>
      </c>
      <c r="B1195" s="83">
        <v>22099</v>
      </c>
      <c r="C1195" s="85">
        <v>29180</v>
      </c>
      <c r="D1195" s="78" t="s">
        <v>606</v>
      </c>
      <c r="E1195" s="79" t="s">
        <v>1367</v>
      </c>
      <c r="F1195" s="33" t="s">
        <v>1331</v>
      </c>
      <c r="G1195" s="24" t="s">
        <v>90</v>
      </c>
      <c r="H1195" s="80">
        <f t="shared" si="58"/>
        <v>0.81840000000000002</v>
      </c>
      <c r="I1195" s="25">
        <f>ROUND(('NEW Reference'!B$6*List!$H1195)+'NEW Reference'!B$7,0)</f>
        <v>1137</v>
      </c>
      <c r="J1195" s="25">
        <f>ROUND(('NEW Reference'!C$6*List!$H1195)+'NEW Reference'!C$7,0)</f>
        <v>1696</v>
      </c>
      <c r="K1195" s="25">
        <f>ROUND(('NEW Reference'!D$6*List!$H1195)+'NEW Reference'!D$7,0)</f>
        <v>2032</v>
      </c>
      <c r="L1195" s="25">
        <f>ROUND(('NEW Reference'!E$6*List!$H1195)+'NEW Reference'!E$7,0)</f>
        <v>2513</v>
      </c>
      <c r="M1195" s="25">
        <f>ROUND(('NEW Reference'!F$6*List!$H1195)+'NEW Reference'!F$7,0)</f>
        <v>2618</v>
      </c>
      <c r="N1195" s="25">
        <f>ROUND(('NEW Reference'!G$6*List!$H1195)+'NEW Reference'!G$7,0)</f>
        <v>2963</v>
      </c>
      <c r="O1195" s="25">
        <f>ROUND(('NEW Reference'!H$6*List!$H1195)+'NEW Reference'!H$7,0)</f>
        <v>3077</v>
      </c>
      <c r="P1195" s="25">
        <f>ROUND(('NEW Reference'!I$6*List!$H1195)+'NEW Reference'!I$7,0)</f>
        <v>3197</v>
      </c>
      <c r="Q1195" s="25">
        <f>ROUND(('NEW Reference'!J$6*List!$H1195)+'NEW Reference'!J$7,0)</f>
        <v>3703</v>
      </c>
      <c r="R1195" s="25">
        <f>ROUND(('NEW Reference'!K$6*List!$H1195)+'NEW Reference'!K$7,0)</f>
        <v>3819</v>
      </c>
      <c r="S1195" s="25">
        <f>ROUND(('NEW Reference'!L$6*List!$H1195)+'NEW Reference'!L$7,0)</f>
        <v>4121</v>
      </c>
      <c r="T1195" s="25">
        <f>ROUND(('NEW Reference'!M$6*List!$H1195)+'NEW Reference'!M$7,0)</f>
        <v>4922</v>
      </c>
      <c r="U1195" s="25">
        <f>ROUND(('NEW Reference'!N$6*List!$H1195)+'NEW Reference'!N$7,0)</f>
        <v>19861</v>
      </c>
      <c r="V1195" s="26">
        <f>ROUND(('NEW Reference'!O$6*List!$H1195)+'NEW Reference'!O$7,0)</f>
        <v>738</v>
      </c>
      <c r="W1195" s="26">
        <f>ROUND(('NEW Reference'!P$6*List!$H1195)+'NEW Reference'!P$7,0)</f>
        <v>1040</v>
      </c>
      <c r="X1195" s="26">
        <f>ROUND(('NEW Reference'!Q$6*List!$H1195)+'NEW Reference'!Q$7,0)</f>
        <v>520</v>
      </c>
      <c r="Z1195" s="3" t="str">
        <f t="shared" si="60"/>
        <v>ST. MARTIN, Louisiana</v>
      </c>
      <c r="AA1195" s="79" t="s">
        <v>1367</v>
      </c>
      <c r="AB1195" s="28" t="s">
        <v>91</v>
      </c>
      <c r="AC1195" s="23" t="s">
        <v>1331</v>
      </c>
      <c r="AD1195" s="29"/>
      <c r="AE1195" s="20">
        <f t="shared" si="59"/>
        <v>0.81840000000000002</v>
      </c>
    </row>
    <row r="1196" spans="1:31">
      <c r="A1196" s="83">
        <v>19500</v>
      </c>
      <c r="B1196" s="83">
        <v>22101</v>
      </c>
      <c r="C1196" s="85">
        <v>99919</v>
      </c>
      <c r="D1196" s="78" t="s">
        <v>130</v>
      </c>
      <c r="E1196" s="79" t="s">
        <v>1368</v>
      </c>
      <c r="F1196" s="34" t="s">
        <v>1331</v>
      </c>
      <c r="G1196" s="24" t="s">
        <v>97</v>
      </c>
      <c r="H1196" s="80">
        <f t="shared" si="58"/>
        <v>0.69690000000000007</v>
      </c>
      <c r="I1196" s="25">
        <f>ROUND(('NEW Reference'!B$6*List!$H1196)+'NEW Reference'!B$7,0)</f>
        <v>1018</v>
      </c>
      <c r="J1196" s="25">
        <f>ROUND(('NEW Reference'!C$6*List!$H1196)+'NEW Reference'!C$7,0)</f>
        <v>1518</v>
      </c>
      <c r="K1196" s="25">
        <f>ROUND(('NEW Reference'!D$6*List!$H1196)+'NEW Reference'!D$7,0)</f>
        <v>1818</v>
      </c>
      <c r="L1196" s="25">
        <f>ROUND(('NEW Reference'!E$6*List!$H1196)+'NEW Reference'!E$7,0)</f>
        <v>2248</v>
      </c>
      <c r="M1196" s="25">
        <f>ROUND(('NEW Reference'!F$6*List!$H1196)+'NEW Reference'!F$7,0)</f>
        <v>2342</v>
      </c>
      <c r="N1196" s="25">
        <f>ROUND(('NEW Reference'!G$6*List!$H1196)+'NEW Reference'!G$7,0)</f>
        <v>2651</v>
      </c>
      <c r="O1196" s="25">
        <f>ROUND(('NEW Reference'!H$6*List!$H1196)+'NEW Reference'!H$7,0)</f>
        <v>2753</v>
      </c>
      <c r="P1196" s="25">
        <f>ROUND(('NEW Reference'!I$6*List!$H1196)+'NEW Reference'!I$7,0)</f>
        <v>2861</v>
      </c>
      <c r="Q1196" s="25">
        <f>ROUND(('NEW Reference'!J$6*List!$H1196)+'NEW Reference'!J$7,0)</f>
        <v>3313</v>
      </c>
      <c r="R1196" s="25">
        <f>ROUND(('NEW Reference'!K$6*List!$H1196)+'NEW Reference'!K$7,0)</f>
        <v>3417</v>
      </c>
      <c r="S1196" s="25">
        <f>ROUND(('NEW Reference'!L$6*List!$H1196)+'NEW Reference'!L$7,0)</f>
        <v>3687</v>
      </c>
      <c r="T1196" s="25">
        <f>ROUND(('NEW Reference'!M$6*List!$H1196)+'NEW Reference'!M$7,0)</f>
        <v>4404</v>
      </c>
      <c r="U1196" s="25">
        <f>ROUND(('NEW Reference'!N$6*List!$H1196)+'NEW Reference'!N$7,0)</f>
        <v>17769</v>
      </c>
      <c r="V1196" s="26">
        <f>ROUND(('NEW Reference'!O$6*List!$H1196)+'NEW Reference'!O$7,0)</f>
        <v>661</v>
      </c>
      <c r="W1196" s="26">
        <f>ROUND(('NEW Reference'!P$6*List!$H1196)+'NEW Reference'!P$7,0)</f>
        <v>931</v>
      </c>
      <c r="X1196" s="26">
        <f>ROUND(('NEW Reference'!Q$6*List!$H1196)+'NEW Reference'!Q$7,0)</f>
        <v>465</v>
      </c>
      <c r="Z1196" s="3" t="str">
        <f t="shared" si="60"/>
        <v>ST. MARY, Louisiana</v>
      </c>
      <c r="AA1196" s="79" t="s">
        <v>1368</v>
      </c>
      <c r="AB1196" s="28" t="s">
        <v>91</v>
      </c>
      <c r="AC1196" s="23" t="s">
        <v>1331</v>
      </c>
      <c r="AD1196" s="29"/>
      <c r="AE1196" s="20">
        <f t="shared" si="59"/>
        <v>0.69690000000000007</v>
      </c>
    </row>
    <row r="1197" spans="1:31">
      <c r="A1197" s="83">
        <v>19510</v>
      </c>
      <c r="B1197" s="83">
        <v>22103</v>
      </c>
      <c r="C1197" s="85">
        <v>43640</v>
      </c>
      <c r="D1197" s="78" t="s">
        <v>881</v>
      </c>
      <c r="E1197" s="79" t="s">
        <v>1369</v>
      </c>
      <c r="F1197" s="33" t="s">
        <v>1331</v>
      </c>
      <c r="G1197" s="24" t="s">
        <v>90</v>
      </c>
      <c r="H1197" s="80">
        <f t="shared" si="58"/>
        <v>0.82410000000000005</v>
      </c>
      <c r="I1197" s="25">
        <f>ROUND(('NEW Reference'!B$6*List!$H1197)+'NEW Reference'!B$7,0)</f>
        <v>1143</v>
      </c>
      <c r="J1197" s="25">
        <f>ROUND(('NEW Reference'!C$6*List!$H1197)+'NEW Reference'!C$7,0)</f>
        <v>1705</v>
      </c>
      <c r="K1197" s="25">
        <f>ROUND(('NEW Reference'!D$6*List!$H1197)+'NEW Reference'!D$7,0)</f>
        <v>2042</v>
      </c>
      <c r="L1197" s="25">
        <f>ROUND(('NEW Reference'!E$6*List!$H1197)+'NEW Reference'!E$7,0)</f>
        <v>2525</v>
      </c>
      <c r="M1197" s="25">
        <f>ROUND(('NEW Reference'!F$6*List!$H1197)+'NEW Reference'!F$7,0)</f>
        <v>2631</v>
      </c>
      <c r="N1197" s="25">
        <f>ROUND(('NEW Reference'!G$6*List!$H1197)+'NEW Reference'!G$7,0)</f>
        <v>2978</v>
      </c>
      <c r="O1197" s="25">
        <f>ROUND(('NEW Reference'!H$6*List!$H1197)+'NEW Reference'!H$7,0)</f>
        <v>3092</v>
      </c>
      <c r="P1197" s="25">
        <f>ROUND(('NEW Reference'!I$6*List!$H1197)+'NEW Reference'!I$7,0)</f>
        <v>3213</v>
      </c>
      <c r="Q1197" s="25">
        <f>ROUND(('NEW Reference'!J$6*List!$H1197)+'NEW Reference'!J$7,0)</f>
        <v>3721</v>
      </c>
      <c r="R1197" s="25">
        <f>ROUND(('NEW Reference'!K$6*List!$H1197)+'NEW Reference'!K$7,0)</f>
        <v>3838</v>
      </c>
      <c r="S1197" s="25">
        <f>ROUND(('NEW Reference'!L$6*List!$H1197)+'NEW Reference'!L$7,0)</f>
        <v>4142</v>
      </c>
      <c r="T1197" s="25">
        <f>ROUND(('NEW Reference'!M$6*List!$H1197)+'NEW Reference'!M$7,0)</f>
        <v>4947</v>
      </c>
      <c r="U1197" s="25">
        <f>ROUND(('NEW Reference'!N$6*List!$H1197)+'NEW Reference'!N$7,0)</f>
        <v>19959</v>
      </c>
      <c r="V1197" s="26">
        <f>ROUND(('NEW Reference'!O$6*List!$H1197)+'NEW Reference'!O$7,0)</f>
        <v>742</v>
      </c>
      <c r="W1197" s="26">
        <f>ROUND(('NEW Reference'!P$6*List!$H1197)+'NEW Reference'!P$7,0)</f>
        <v>1046</v>
      </c>
      <c r="X1197" s="26">
        <f>ROUND(('NEW Reference'!Q$6*List!$H1197)+'NEW Reference'!Q$7,0)</f>
        <v>523</v>
      </c>
      <c r="Z1197" s="3" t="str">
        <f t="shared" si="60"/>
        <v>ST. TAMMANY, Louisiana</v>
      </c>
      <c r="AA1197" s="79" t="s">
        <v>1369</v>
      </c>
      <c r="AB1197" s="28" t="s">
        <v>91</v>
      </c>
      <c r="AC1197" s="23" t="s">
        <v>1331</v>
      </c>
      <c r="AD1197" s="29"/>
      <c r="AE1197" s="20">
        <f t="shared" si="59"/>
        <v>0.82410000000000005</v>
      </c>
    </row>
    <row r="1198" spans="1:31">
      <c r="A1198" s="83">
        <v>19520</v>
      </c>
      <c r="B1198" s="83">
        <v>22105</v>
      </c>
      <c r="C1198" s="85">
        <v>25220</v>
      </c>
      <c r="D1198" s="78" t="s">
        <v>503</v>
      </c>
      <c r="E1198" s="79" t="s">
        <v>1370</v>
      </c>
      <c r="F1198" s="33" t="s">
        <v>1331</v>
      </c>
      <c r="G1198" s="24" t="s">
        <v>90</v>
      </c>
      <c r="H1198" s="80">
        <f t="shared" si="58"/>
        <v>0.73740000000000006</v>
      </c>
      <c r="I1198" s="25">
        <f>ROUND(('NEW Reference'!B$6*List!$H1198)+'NEW Reference'!B$7,0)</f>
        <v>1058</v>
      </c>
      <c r="J1198" s="25">
        <f>ROUND(('NEW Reference'!C$6*List!$H1198)+'NEW Reference'!C$7,0)</f>
        <v>1577</v>
      </c>
      <c r="K1198" s="25">
        <f>ROUND(('NEW Reference'!D$6*List!$H1198)+'NEW Reference'!D$7,0)</f>
        <v>1890</v>
      </c>
      <c r="L1198" s="25">
        <f>ROUND(('NEW Reference'!E$6*List!$H1198)+'NEW Reference'!E$7,0)</f>
        <v>2336</v>
      </c>
      <c r="M1198" s="25">
        <f>ROUND(('NEW Reference'!F$6*List!$H1198)+'NEW Reference'!F$7,0)</f>
        <v>2434</v>
      </c>
      <c r="N1198" s="25">
        <f>ROUND(('NEW Reference'!G$6*List!$H1198)+'NEW Reference'!G$7,0)</f>
        <v>2755</v>
      </c>
      <c r="O1198" s="25">
        <f>ROUND(('NEW Reference'!H$6*List!$H1198)+'NEW Reference'!H$7,0)</f>
        <v>2861</v>
      </c>
      <c r="P1198" s="25">
        <f>ROUND(('NEW Reference'!I$6*List!$H1198)+'NEW Reference'!I$7,0)</f>
        <v>2973</v>
      </c>
      <c r="Q1198" s="25">
        <f>ROUND(('NEW Reference'!J$6*List!$H1198)+'NEW Reference'!J$7,0)</f>
        <v>3443</v>
      </c>
      <c r="R1198" s="25">
        <f>ROUND(('NEW Reference'!K$6*List!$H1198)+'NEW Reference'!K$7,0)</f>
        <v>3551</v>
      </c>
      <c r="S1198" s="25">
        <f>ROUND(('NEW Reference'!L$6*List!$H1198)+'NEW Reference'!L$7,0)</f>
        <v>3832</v>
      </c>
      <c r="T1198" s="25">
        <f>ROUND(('NEW Reference'!M$6*List!$H1198)+'NEW Reference'!M$7,0)</f>
        <v>4577</v>
      </c>
      <c r="U1198" s="25">
        <f>ROUND(('NEW Reference'!N$6*List!$H1198)+'NEW Reference'!N$7,0)</f>
        <v>18466</v>
      </c>
      <c r="V1198" s="26">
        <f>ROUND(('NEW Reference'!O$6*List!$H1198)+'NEW Reference'!O$7,0)</f>
        <v>687</v>
      </c>
      <c r="W1198" s="26">
        <f>ROUND(('NEW Reference'!P$6*List!$H1198)+'NEW Reference'!P$7,0)</f>
        <v>967</v>
      </c>
      <c r="X1198" s="26">
        <f>ROUND(('NEW Reference'!Q$6*List!$H1198)+'NEW Reference'!Q$7,0)</f>
        <v>484</v>
      </c>
      <c r="Z1198" s="3" t="str">
        <f t="shared" si="60"/>
        <v>TANGIPAHOA, Louisiana</v>
      </c>
      <c r="AA1198" s="79" t="s">
        <v>1370</v>
      </c>
      <c r="AB1198" s="28" t="s">
        <v>91</v>
      </c>
      <c r="AC1198" s="23" t="s">
        <v>1331</v>
      </c>
      <c r="AD1198" s="29"/>
      <c r="AE1198" s="20">
        <f t="shared" si="59"/>
        <v>0.73740000000000006</v>
      </c>
    </row>
    <row r="1199" spans="1:31">
      <c r="A1199" s="83">
        <v>19530</v>
      </c>
      <c r="B1199" s="83">
        <v>22107</v>
      </c>
      <c r="C1199" s="85">
        <v>99919</v>
      </c>
      <c r="D1199" s="78" t="s">
        <v>130</v>
      </c>
      <c r="E1199" s="79" t="s">
        <v>1371</v>
      </c>
      <c r="F1199" s="34" t="s">
        <v>1331</v>
      </c>
      <c r="G1199" s="24" t="s">
        <v>97</v>
      </c>
      <c r="H1199" s="80">
        <f t="shared" si="58"/>
        <v>0.69690000000000007</v>
      </c>
      <c r="I1199" s="25">
        <f>ROUND(('NEW Reference'!B$6*List!$H1199)+'NEW Reference'!B$7,0)</f>
        <v>1018</v>
      </c>
      <c r="J1199" s="25">
        <f>ROUND(('NEW Reference'!C$6*List!$H1199)+'NEW Reference'!C$7,0)</f>
        <v>1518</v>
      </c>
      <c r="K1199" s="25">
        <f>ROUND(('NEW Reference'!D$6*List!$H1199)+'NEW Reference'!D$7,0)</f>
        <v>1818</v>
      </c>
      <c r="L1199" s="25">
        <f>ROUND(('NEW Reference'!E$6*List!$H1199)+'NEW Reference'!E$7,0)</f>
        <v>2248</v>
      </c>
      <c r="M1199" s="25">
        <f>ROUND(('NEW Reference'!F$6*List!$H1199)+'NEW Reference'!F$7,0)</f>
        <v>2342</v>
      </c>
      <c r="N1199" s="25">
        <f>ROUND(('NEW Reference'!G$6*List!$H1199)+'NEW Reference'!G$7,0)</f>
        <v>2651</v>
      </c>
      <c r="O1199" s="25">
        <f>ROUND(('NEW Reference'!H$6*List!$H1199)+'NEW Reference'!H$7,0)</f>
        <v>2753</v>
      </c>
      <c r="P1199" s="25">
        <f>ROUND(('NEW Reference'!I$6*List!$H1199)+'NEW Reference'!I$7,0)</f>
        <v>2861</v>
      </c>
      <c r="Q1199" s="25">
        <f>ROUND(('NEW Reference'!J$6*List!$H1199)+'NEW Reference'!J$7,0)</f>
        <v>3313</v>
      </c>
      <c r="R1199" s="25">
        <f>ROUND(('NEW Reference'!K$6*List!$H1199)+'NEW Reference'!K$7,0)</f>
        <v>3417</v>
      </c>
      <c r="S1199" s="25">
        <f>ROUND(('NEW Reference'!L$6*List!$H1199)+'NEW Reference'!L$7,0)</f>
        <v>3687</v>
      </c>
      <c r="T1199" s="25">
        <f>ROUND(('NEW Reference'!M$6*List!$H1199)+'NEW Reference'!M$7,0)</f>
        <v>4404</v>
      </c>
      <c r="U1199" s="25">
        <f>ROUND(('NEW Reference'!N$6*List!$H1199)+'NEW Reference'!N$7,0)</f>
        <v>17769</v>
      </c>
      <c r="V1199" s="26">
        <f>ROUND(('NEW Reference'!O$6*List!$H1199)+'NEW Reference'!O$7,0)</f>
        <v>661</v>
      </c>
      <c r="W1199" s="26">
        <f>ROUND(('NEW Reference'!P$6*List!$H1199)+'NEW Reference'!P$7,0)</f>
        <v>931</v>
      </c>
      <c r="X1199" s="26">
        <f>ROUND(('NEW Reference'!Q$6*List!$H1199)+'NEW Reference'!Q$7,0)</f>
        <v>465</v>
      </c>
      <c r="Z1199" s="3" t="str">
        <f t="shared" si="60"/>
        <v>TENSAS, Louisiana</v>
      </c>
      <c r="AA1199" s="79" t="s">
        <v>1371</v>
      </c>
      <c r="AB1199" s="28" t="s">
        <v>91</v>
      </c>
      <c r="AC1199" s="30" t="s">
        <v>1331</v>
      </c>
      <c r="AD1199" s="31"/>
      <c r="AE1199" s="20">
        <f t="shared" si="59"/>
        <v>0.69690000000000007</v>
      </c>
    </row>
    <row r="1200" spans="1:31">
      <c r="A1200" s="83">
        <v>19540</v>
      </c>
      <c r="B1200" s="83">
        <v>22109</v>
      </c>
      <c r="C1200" s="85">
        <v>26380</v>
      </c>
      <c r="D1200" s="78" t="s">
        <v>529</v>
      </c>
      <c r="E1200" s="79" t="s">
        <v>1372</v>
      </c>
      <c r="F1200" s="33" t="s">
        <v>1331</v>
      </c>
      <c r="G1200" s="24" t="s">
        <v>90</v>
      </c>
      <c r="H1200" s="80">
        <f t="shared" si="58"/>
        <v>0.6986</v>
      </c>
      <c r="I1200" s="25">
        <f>ROUND(('NEW Reference'!B$6*List!$H1200)+'NEW Reference'!B$7,0)</f>
        <v>1019</v>
      </c>
      <c r="J1200" s="25">
        <f>ROUND(('NEW Reference'!C$6*List!$H1200)+'NEW Reference'!C$7,0)</f>
        <v>1520</v>
      </c>
      <c r="K1200" s="25">
        <f>ROUND(('NEW Reference'!D$6*List!$H1200)+'NEW Reference'!D$7,0)</f>
        <v>1821</v>
      </c>
      <c r="L1200" s="25">
        <f>ROUND(('NEW Reference'!E$6*List!$H1200)+'NEW Reference'!E$7,0)</f>
        <v>2252</v>
      </c>
      <c r="M1200" s="25">
        <f>ROUND(('NEW Reference'!F$6*List!$H1200)+'NEW Reference'!F$7,0)</f>
        <v>2346</v>
      </c>
      <c r="N1200" s="25">
        <f>ROUND(('NEW Reference'!G$6*List!$H1200)+'NEW Reference'!G$7,0)</f>
        <v>2656</v>
      </c>
      <c r="O1200" s="25">
        <f>ROUND(('NEW Reference'!H$6*List!$H1200)+'NEW Reference'!H$7,0)</f>
        <v>2757</v>
      </c>
      <c r="P1200" s="25">
        <f>ROUND(('NEW Reference'!I$6*List!$H1200)+'NEW Reference'!I$7,0)</f>
        <v>2865</v>
      </c>
      <c r="Q1200" s="25">
        <f>ROUND(('NEW Reference'!J$6*List!$H1200)+'NEW Reference'!J$7,0)</f>
        <v>3318</v>
      </c>
      <c r="R1200" s="25">
        <f>ROUND(('NEW Reference'!K$6*List!$H1200)+'NEW Reference'!K$7,0)</f>
        <v>3423</v>
      </c>
      <c r="S1200" s="25">
        <f>ROUND(('NEW Reference'!L$6*List!$H1200)+'NEW Reference'!L$7,0)</f>
        <v>3693</v>
      </c>
      <c r="T1200" s="25">
        <f>ROUND(('NEW Reference'!M$6*List!$H1200)+'NEW Reference'!M$7,0)</f>
        <v>4411</v>
      </c>
      <c r="U1200" s="25">
        <f>ROUND(('NEW Reference'!N$6*List!$H1200)+'NEW Reference'!N$7,0)</f>
        <v>17798</v>
      </c>
      <c r="V1200" s="26">
        <f>ROUND(('NEW Reference'!O$6*List!$H1200)+'NEW Reference'!O$7,0)</f>
        <v>662</v>
      </c>
      <c r="W1200" s="26">
        <f>ROUND(('NEW Reference'!P$6*List!$H1200)+'NEW Reference'!P$7,0)</f>
        <v>932</v>
      </c>
      <c r="X1200" s="26">
        <f>ROUND(('NEW Reference'!Q$6*List!$H1200)+'NEW Reference'!Q$7,0)</f>
        <v>466</v>
      </c>
      <c r="Z1200" s="3" t="str">
        <f t="shared" si="60"/>
        <v>TERREBONNE, Louisiana</v>
      </c>
      <c r="AA1200" s="79" t="s">
        <v>1372</v>
      </c>
      <c r="AB1200" s="28" t="s">
        <v>91</v>
      </c>
      <c r="AC1200" s="23" t="s">
        <v>1331</v>
      </c>
      <c r="AD1200" s="29"/>
      <c r="AE1200" s="20">
        <f t="shared" si="59"/>
        <v>0.6986</v>
      </c>
    </row>
    <row r="1201" spans="1:31">
      <c r="A1201" s="83">
        <v>19550</v>
      </c>
      <c r="B1201" s="83">
        <v>22111</v>
      </c>
      <c r="C1201" s="85">
        <v>33740</v>
      </c>
      <c r="D1201" s="78" t="s">
        <v>699</v>
      </c>
      <c r="E1201" s="79" t="s">
        <v>455</v>
      </c>
      <c r="F1201" s="33" t="s">
        <v>1331</v>
      </c>
      <c r="G1201" s="24" t="s">
        <v>90</v>
      </c>
      <c r="H1201" s="80">
        <f t="shared" si="58"/>
        <v>0.79549999999999998</v>
      </c>
      <c r="I1201" s="25">
        <f>ROUND(('NEW Reference'!B$6*List!$H1201)+'NEW Reference'!B$7,0)</f>
        <v>1115</v>
      </c>
      <c r="J1201" s="25">
        <f>ROUND(('NEW Reference'!C$6*List!$H1201)+'NEW Reference'!C$7,0)</f>
        <v>1662</v>
      </c>
      <c r="K1201" s="25">
        <f>ROUND(('NEW Reference'!D$6*List!$H1201)+'NEW Reference'!D$7,0)</f>
        <v>1992</v>
      </c>
      <c r="L1201" s="25">
        <f>ROUND(('NEW Reference'!E$6*List!$H1201)+'NEW Reference'!E$7,0)</f>
        <v>2463</v>
      </c>
      <c r="M1201" s="25">
        <f>ROUND(('NEW Reference'!F$6*List!$H1201)+'NEW Reference'!F$7,0)</f>
        <v>2566</v>
      </c>
      <c r="N1201" s="25">
        <f>ROUND(('NEW Reference'!G$6*List!$H1201)+'NEW Reference'!G$7,0)</f>
        <v>2905</v>
      </c>
      <c r="O1201" s="25">
        <f>ROUND(('NEW Reference'!H$6*List!$H1201)+'NEW Reference'!H$7,0)</f>
        <v>3016</v>
      </c>
      <c r="P1201" s="25">
        <f>ROUND(('NEW Reference'!I$6*List!$H1201)+'NEW Reference'!I$7,0)</f>
        <v>3134</v>
      </c>
      <c r="Q1201" s="25">
        <f>ROUND(('NEW Reference'!J$6*List!$H1201)+'NEW Reference'!J$7,0)</f>
        <v>3629</v>
      </c>
      <c r="R1201" s="25">
        <f>ROUND(('NEW Reference'!K$6*List!$H1201)+'NEW Reference'!K$7,0)</f>
        <v>3744</v>
      </c>
      <c r="S1201" s="25">
        <f>ROUND(('NEW Reference'!L$6*List!$H1201)+'NEW Reference'!L$7,0)</f>
        <v>4040</v>
      </c>
      <c r="T1201" s="25">
        <f>ROUND(('NEW Reference'!M$6*List!$H1201)+'NEW Reference'!M$7,0)</f>
        <v>4825</v>
      </c>
      <c r="U1201" s="25">
        <f>ROUND(('NEW Reference'!N$6*List!$H1201)+'NEW Reference'!N$7,0)</f>
        <v>19467</v>
      </c>
      <c r="V1201" s="26">
        <f>ROUND(('NEW Reference'!O$6*List!$H1201)+'NEW Reference'!O$7,0)</f>
        <v>724</v>
      </c>
      <c r="W1201" s="26">
        <f>ROUND(('NEW Reference'!P$6*List!$H1201)+'NEW Reference'!P$7,0)</f>
        <v>1020</v>
      </c>
      <c r="X1201" s="26">
        <f>ROUND(('NEW Reference'!Q$6*List!$H1201)+'NEW Reference'!Q$7,0)</f>
        <v>510</v>
      </c>
      <c r="Z1201" s="3" t="str">
        <f t="shared" si="60"/>
        <v>UNION, Louisiana</v>
      </c>
      <c r="AA1201" s="79" t="s">
        <v>455</v>
      </c>
      <c r="AB1201" s="28" t="s">
        <v>91</v>
      </c>
      <c r="AC1201" s="30" t="s">
        <v>1331</v>
      </c>
      <c r="AD1201" s="31"/>
      <c r="AE1201" s="20">
        <f t="shared" si="59"/>
        <v>0.79549999999999998</v>
      </c>
    </row>
    <row r="1202" spans="1:31">
      <c r="A1202" s="83">
        <v>19560</v>
      </c>
      <c r="B1202" s="83">
        <v>22113</v>
      </c>
      <c r="C1202" s="85">
        <v>29180</v>
      </c>
      <c r="D1202" s="78" t="s">
        <v>606</v>
      </c>
      <c r="E1202" s="79" t="s">
        <v>1114</v>
      </c>
      <c r="F1202" s="33" t="s">
        <v>1331</v>
      </c>
      <c r="G1202" s="24" t="s">
        <v>90</v>
      </c>
      <c r="H1202" s="80">
        <f t="shared" si="58"/>
        <v>0.81840000000000002</v>
      </c>
      <c r="I1202" s="25">
        <f>ROUND(('NEW Reference'!B$6*List!$H1202)+'NEW Reference'!B$7,0)</f>
        <v>1137</v>
      </c>
      <c r="J1202" s="25">
        <f>ROUND(('NEW Reference'!C$6*List!$H1202)+'NEW Reference'!C$7,0)</f>
        <v>1696</v>
      </c>
      <c r="K1202" s="25">
        <f>ROUND(('NEW Reference'!D$6*List!$H1202)+'NEW Reference'!D$7,0)</f>
        <v>2032</v>
      </c>
      <c r="L1202" s="25">
        <f>ROUND(('NEW Reference'!E$6*List!$H1202)+'NEW Reference'!E$7,0)</f>
        <v>2513</v>
      </c>
      <c r="M1202" s="25">
        <f>ROUND(('NEW Reference'!F$6*List!$H1202)+'NEW Reference'!F$7,0)</f>
        <v>2618</v>
      </c>
      <c r="N1202" s="25">
        <f>ROUND(('NEW Reference'!G$6*List!$H1202)+'NEW Reference'!G$7,0)</f>
        <v>2963</v>
      </c>
      <c r="O1202" s="25">
        <f>ROUND(('NEW Reference'!H$6*List!$H1202)+'NEW Reference'!H$7,0)</f>
        <v>3077</v>
      </c>
      <c r="P1202" s="25">
        <f>ROUND(('NEW Reference'!I$6*List!$H1202)+'NEW Reference'!I$7,0)</f>
        <v>3197</v>
      </c>
      <c r="Q1202" s="25">
        <f>ROUND(('NEW Reference'!J$6*List!$H1202)+'NEW Reference'!J$7,0)</f>
        <v>3703</v>
      </c>
      <c r="R1202" s="25">
        <f>ROUND(('NEW Reference'!K$6*List!$H1202)+'NEW Reference'!K$7,0)</f>
        <v>3819</v>
      </c>
      <c r="S1202" s="25">
        <f>ROUND(('NEW Reference'!L$6*List!$H1202)+'NEW Reference'!L$7,0)</f>
        <v>4121</v>
      </c>
      <c r="T1202" s="25">
        <f>ROUND(('NEW Reference'!M$6*List!$H1202)+'NEW Reference'!M$7,0)</f>
        <v>4922</v>
      </c>
      <c r="U1202" s="25">
        <f>ROUND(('NEW Reference'!N$6*List!$H1202)+'NEW Reference'!N$7,0)</f>
        <v>19861</v>
      </c>
      <c r="V1202" s="26">
        <f>ROUND(('NEW Reference'!O$6*List!$H1202)+'NEW Reference'!O$7,0)</f>
        <v>738</v>
      </c>
      <c r="W1202" s="26">
        <f>ROUND(('NEW Reference'!P$6*List!$H1202)+'NEW Reference'!P$7,0)</f>
        <v>1040</v>
      </c>
      <c r="X1202" s="26">
        <f>ROUND(('NEW Reference'!Q$6*List!$H1202)+'NEW Reference'!Q$7,0)</f>
        <v>520</v>
      </c>
      <c r="Z1202" s="3" t="str">
        <f t="shared" si="60"/>
        <v>VERMILION, Louisiana</v>
      </c>
      <c r="AA1202" s="79" t="s">
        <v>1114</v>
      </c>
      <c r="AB1202" s="28" t="s">
        <v>91</v>
      </c>
      <c r="AC1202" s="23" t="s">
        <v>1331</v>
      </c>
      <c r="AD1202" s="29"/>
      <c r="AE1202" s="20">
        <f t="shared" si="59"/>
        <v>0.81840000000000002</v>
      </c>
    </row>
    <row r="1203" spans="1:31">
      <c r="A1203" s="83">
        <v>19570</v>
      </c>
      <c r="B1203" s="83">
        <v>22115</v>
      </c>
      <c r="C1203" s="85">
        <v>99919</v>
      </c>
      <c r="D1203" s="78" t="s">
        <v>130</v>
      </c>
      <c r="E1203" s="79" t="s">
        <v>1373</v>
      </c>
      <c r="F1203" s="34" t="s">
        <v>1331</v>
      </c>
      <c r="G1203" s="24" t="s">
        <v>97</v>
      </c>
      <c r="H1203" s="80">
        <f t="shared" si="58"/>
        <v>0.69690000000000007</v>
      </c>
      <c r="I1203" s="25">
        <f>ROUND(('NEW Reference'!B$6*List!$H1203)+'NEW Reference'!B$7,0)</f>
        <v>1018</v>
      </c>
      <c r="J1203" s="25">
        <f>ROUND(('NEW Reference'!C$6*List!$H1203)+'NEW Reference'!C$7,0)</f>
        <v>1518</v>
      </c>
      <c r="K1203" s="25">
        <f>ROUND(('NEW Reference'!D$6*List!$H1203)+'NEW Reference'!D$7,0)</f>
        <v>1818</v>
      </c>
      <c r="L1203" s="25">
        <f>ROUND(('NEW Reference'!E$6*List!$H1203)+'NEW Reference'!E$7,0)</f>
        <v>2248</v>
      </c>
      <c r="M1203" s="25">
        <f>ROUND(('NEW Reference'!F$6*List!$H1203)+'NEW Reference'!F$7,0)</f>
        <v>2342</v>
      </c>
      <c r="N1203" s="25">
        <f>ROUND(('NEW Reference'!G$6*List!$H1203)+'NEW Reference'!G$7,0)</f>
        <v>2651</v>
      </c>
      <c r="O1203" s="25">
        <f>ROUND(('NEW Reference'!H$6*List!$H1203)+'NEW Reference'!H$7,0)</f>
        <v>2753</v>
      </c>
      <c r="P1203" s="25">
        <f>ROUND(('NEW Reference'!I$6*List!$H1203)+'NEW Reference'!I$7,0)</f>
        <v>2861</v>
      </c>
      <c r="Q1203" s="25">
        <f>ROUND(('NEW Reference'!J$6*List!$H1203)+'NEW Reference'!J$7,0)</f>
        <v>3313</v>
      </c>
      <c r="R1203" s="25">
        <f>ROUND(('NEW Reference'!K$6*List!$H1203)+'NEW Reference'!K$7,0)</f>
        <v>3417</v>
      </c>
      <c r="S1203" s="25">
        <f>ROUND(('NEW Reference'!L$6*List!$H1203)+'NEW Reference'!L$7,0)</f>
        <v>3687</v>
      </c>
      <c r="T1203" s="25">
        <f>ROUND(('NEW Reference'!M$6*List!$H1203)+'NEW Reference'!M$7,0)</f>
        <v>4404</v>
      </c>
      <c r="U1203" s="25">
        <f>ROUND(('NEW Reference'!N$6*List!$H1203)+'NEW Reference'!N$7,0)</f>
        <v>17769</v>
      </c>
      <c r="V1203" s="26">
        <f>ROUND(('NEW Reference'!O$6*List!$H1203)+'NEW Reference'!O$7,0)</f>
        <v>661</v>
      </c>
      <c r="W1203" s="26">
        <f>ROUND(('NEW Reference'!P$6*List!$H1203)+'NEW Reference'!P$7,0)</f>
        <v>931</v>
      </c>
      <c r="X1203" s="26">
        <f>ROUND(('NEW Reference'!Q$6*List!$H1203)+'NEW Reference'!Q$7,0)</f>
        <v>465</v>
      </c>
      <c r="Z1203" s="3" t="str">
        <f t="shared" si="60"/>
        <v>VERNON, Louisiana</v>
      </c>
      <c r="AA1203" s="79" t="s">
        <v>1373</v>
      </c>
      <c r="AB1203" s="28" t="s">
        <v>91</v>
      </c>
      <c r="AC1203" s="23" t="s">
        <v>1331</v>
      </c>
      <c r="AD1203" s="29"/>
      <c r="AE1203" s="20">
        <f t="shared" si="59"/>
        <v>0.69690000000000007</v>
      </c>
    </row>
    <row r="1204" spans="1:31">
      <c r="A1204" s="83">
        <v>19580</v>
      </c>
      <c r="B1204" s="83">
        <v>22117</v>
      </c>
      <c r="C1204" s="85">
        <v>99919</v>
      </c>
      <c r="D1204" s="78" t="s">
        <v>130</v>
      </c>
      <c r="E1204" s="79" t="s">
        <v>194</v>
      </c>
      <c r="F1204" s="34" t="s">
        <v>1331</v>
      </c>
      <c r="G1204" s="24" t="s">
        <v>97</v>
      </c>
      <c r="H1204" s="80">
        <f t="shared" si="58"/>
        <v>0.69690000000000007</v>
      </c>
      <c r="I1204" s="25">
        <f>ROUND(('NEW Reference'!B$6*List!$H1204)+'NEW Reference'!B$7,0)</f>
        <v>1018</v>
      </c>
      <c r="J1204" s="25">
        <f>ROUND(('NEW Reference'!C$6*List!$H1204)+'NEW Reference'!C$7,0)</f>
        <v>1518</v>
      </c>
      <c r="K1204" s="25">
        <f>ROUND(('NEW Reference'!D$6*List!$H1204)+'NEW Reference'!D$7,0)</f>
        <v>1818</v>
      </c>
      <c r="L1204" s="25">
        <f>ROUND(('NEW Reference'!E$6*List!$H1204)+'NEW Reference'!E$7,0)</f>
        <v>2248</v>
      </c>
      <c r="M1204" s="25">
        <f>ROUND(('NEW Reference'!F$6*List!$H1204)+'NEW Reference'!F$7,0)</f>
        <v>2342</v>
      </c>
      <c r="N1204" s="25">
        <f>ROUND(('NEW Reference'!G$6*List!$H1204)+'NEW Reference'!G$7,0)</f>
        <v>2651</v>
      </c>
      <c r="O1204" s="25">
        <f>ROUND(('NEW Reference'!H$6*List!$H1204)+'NEW Reference'!H$7,0)</f>
        <v>2753</v>
      </c>
      <c r="P1204" s="25">
        <f>ROUND(('NEW Reference'!I$6*List!$H1204)+'NEW Reference'!I$7,0)</f>
        <v>2861</v>
      </c>
      <c r="Q1204" s="25">
        <f>ROUND(('NEW Reference'!J$6*List!$H1204)+'NEW Reference'!J$7,0)</f>
        <v>3313</v>
      </c>
      <c r="R1204" s="25">
        <f>ROUND(('NEW Reference'!K$6*List!$H1204)+'NEW Reference'!K$7,0)</f>
        <v>3417</v>
      </c>
      <c r="S1204" s="25">
        <f>ROUND(('NEW Reference'!L$6*List!$H1204)+'NEW Reference'!L$7,0)</f>
        <v>3687</v>
      </c>
      <c r="T1204" s="25">
        <f>ROUND(('NEW Reference'!M$6*List!$H1204)+'NEW Reference'!M$7,0)</f>
        <v>4404</v>
      </c>
      <c r="U1204" s="25">
        <f>ROUND(('NEW Reference'!N$6*List!$H1204)+'NEW Reference'!N$7,0)</f>
        <v>17769</v>
      </c>
      <c r="V1204" s="26">
        <f>ROUND(('NEW Reference'!O$6*List!$H1204)+'NEW Reference'!O$7,0)</f>
        <v>661</v>
      </c>
      <c r="W1204" s="26">
        <f>ROUND(('NEW Reference'!P$6*List!$H1204)+'NEW Reference'!P$7,0)</f>
        <v>931</v>
      </c>
      <c r="X1204" s="26">
        <f>ROUND(('NEW Reference'!Q$6*List!$H1204)+'NEW Reference'!Q$7,0)</f>
        <v>465</v>
      </c>
      <c r="Z1204" s="3" t="str">
        <f t="shared" si="60"/>
        <v>WASHINGTON, Louisiana</v>
      </c>
      <c r="AA1204" s="79" t="s">
        <v>194</v>
      </c>
      <c r="AB1204" s="28" t="s">
        <v>91</v>
      </c>
      <c r="AC1204" s="30" t="s">
        <v>1331</v>
      </c>
      <c r="AD1204" s="31"/>
      <c r="AE1204" s="20">
        <f t="shared" si="59"/>
        <v>0.69690000000000007</v>
      </c>
    </row>
    <row r="1205" spans="1:31">
      <c r="A1205" s="83">
        <v>19590</v>
      </c>
      <c r="B1205" s="83">
        <v>22119</v>
      </c>
      <c r="C1205" s="85">
        <v>99919</v>
      </c>
      <c r="D1205" s="78" t="s">
        <v>130</v>
      </c>
      <c r="E1205" s="79" t="s">
        <v>1022</v>
      </c>
      <c r="F1205" s="33" t="s">
        <v>1331</v>
      </c>
      <c r="G1205" s="24" t="s">
        <v>97</v>
      </c>
      <c r="H1205" s="80">
        <f t="shared" si="58"/>
        <v>0.69690000000000007</v>
      </c>
      <c r="I1205" s="25">
        <f>ROUND(('NEW Reference'!B$6*List!$H1205)+'NEW Reference'!B$7,0)</f>
        <v>1018</v>
      </c>
      <c r="J1205" s="25">
        <f>ROUND(('NEW Reference'!C$6*List!$H1205)+'NEW Reference'!C$7,0)</f>
        <v>1518</v>
      </c>
      <c r="K1205" s="25">
        <f>ROUND(('NEW Reference'!D$6*List!$H1205)+'NEW Reference'!D$7,0)</f>
        <v>1818</v>
      </c>
      <c r="L1205" s="25">
        <f>ROUND(('NEW Reference'!E$6*List!$H1205)+'NEW Reference'!E$7,0)</f>
        <v>2248</v>
      </c>
      <c r="M1205" s="25">
        <f>ROUND(('NEW Reference'!F$6*List!$H1205)+'NEW Reference'!F$7,0)</f>
        <v>2342</v>
      </c>
      <c r="N1205" s="25">
        <f>ROUND(('NEW Reference'!G$6*List!$H1205)+'NEW Reference'!G$7,0)</f>
        <v>2651</v>
      </c>
      <c r="O1205" s="25">
        <f>ROUND(('NEW Reference'!H$6*List!$H1205)+'NEW Reference'!H$7,0)</f>
        <v>2753</v>
      </c>
      <c r="P1205" s="25">
        <f>ROUND(('NEW Reference'!I$6*List!$H1205)+'NEW Reference'!I$7,0)</f>
        <v>2861</v>
      </c>
      <c r="Q1205" s="25">
        <f>ROUND(('NEW Reference'!J$6*List!$H1205)+'NEW Reference'!J$7,0)</f>
        <v>3313</v>
      </c>
      <c r="R1205" s="25">
        <f>ROUND(('NEW Reference'!K$6*List!$H1205)+'NEW Reference'!K$7,0)</f>
        <v>3417</v>
      </c>
      <c r="S1205" s="25">
        <f>ROUND(('NEW Reference'!L$6*List!$H1205)+'NEW Reference'!L$7,0)</f>
        <v>3687</v>
      </c>
      <c r="T1205" s="25">
        <f>ROUND(('NEW Reference'!M$6*List!$H1205)+'NEW Reference'!M$7,0)</f>
        <v>4404</v>
      </c>
      <c r="U1205" s="25">
        <f>ROUND(('NEW Reference'!N$6*List!$H1205)+'NEW Reference'!N$7,0)</f>
        <v>17769</v>
      </c>
      <c r="V1205" s="26">
        <f>ROUND(('NEW Reference'!O$6*List!$H1205)+'NEW Reference'!O$7,0)</f>
        <v>661</v>
      </c>
      <c r="W1205" s="26">
        <f>ROUND(('NEW Reference'!P$6*List!$H1205)+'NEW Reference'!P$7,0)</f>
        <v>931</v>
      </c>
      <c r="X1205" s="26">
        <f>ROUND(('NEW Reference'!Q$6*List!$H1205)+'NEW Reference'!Q$7,0)</f>
        <v>465</v>
      </c>
      <c r="Z1205" s="3" t="str">
        <f t="shared" si="60"/>
        <v>WEBSTER, Louisiana</v>
      </c>
      <c r="AA1205" s="79" t="s">
        <v>1022</v>
      </c>
      <c r="AB1205" s="28" t="s">
        <v>91</v>
      </c>
      <c r="AC1205" s="23" t="s">
        <v>1331</v>
      </c>
      <c r="AD1205" s="29"/>
      <c r="AE1205" s="20">
        <f t="shared" si="59"/>
        <v>0.69690000000000007</v>
      </c>
    </row>
    <row r="1206" spans="1:31">
      <c r="A1206" s="83">
        <v>19600</v>
      </c>
      <c r="B1206" s="83">
        <v>22121</v>
      </c>
      <c r="C1206" s="85">
        <v>12940</v>
      </c>
      <c r="D1206" s="78" t="s">
        <v>267</v>
      </c>
      <c r="E1206" s="79" t="s">
        <v>1374</v>
      </c>
      <c r="F1206" s="33" t="s">
        <v>1331</v>
      </c>
      <c r="G1206" s="24" t="s">
        <v>90</v>
      </c>
      <c r="H1206" s="80">
        <f t="shared" si="58"/>
        <v>0.80759999999999998</v>
      </c>
      <c r="I1206" s="25">
        <f>ROUND(('NEW Reference'!B$6*List!$H1206)+'NEW Reference'!B$7,0)</f>
        <v>1127</v>
      </c>
      <c r="J1206" s="25">
        <f>ROUND(('NEW Reference'!C$6*List!$H1206)+'NEW Reference'!C$7,0)</f>
        <v>1680</v>
      </c>
      <c r="K1206" s="25">
        <f>ROUND(('NEW Reference'!D$6*List!$H1206)+'NEW Reference'!D$7,0)</f>
        <v>2013</v>
      </c>
      <c r="L1206" s="25">
        <f>ROUND(('NEW Reference'!E$6*List!$H1206)+'NEW Reference'!E$7,0)</f>
        <v>2489</v>
      </c>
      <c r="M1206" s="25">
        <f>ROUND(('NEW Reference'!F$6*List!$H1206)+'NEW Reference'!F$7,0)</f>
        <v>2593</v>
      </c>
      <c r="N1206" s="25">
        <f>ROUND(('NEW Reference'!G$6*List!$H1206)+'NEW Reference'!G$7,0)</f>
        <v>2936</v>
      </c>
      <c r="O1206" s="25">
        <f>ROUND(('NEW Reference'!H$6*List!$H1206)+'NEW Reference'!H$7,0)</f>
        <v>3048</v>
      </c>
      <c r="P1206" s="25">
        <f>ROUND(('NEW Reference'!I$6*List!$H1206)+'NEW Reference'!I$7,0)</f>
        <v>3167</v>
      </c>
      <c r="Q1206" s="25">
        <f>ROUND(('NEW Reference'!J$6*List!$H1206)+'NEW Reference'!J$7,0)</f>
        <v>3668</v>
      </c>
      <c r="R1206" s="25">
        <f>ROUND(('NEW Reference'!K$6*List!$H1206)+'NEW Reference'!K$7,0)</f>
        <v>3784</v>
      </c>
      <c r="S1206" s="25">
        <f>ROUND(('NEW Reference'!L$6*List!$H1206)+'NEW Reference'!L$7,0)</f>
        <v>4083</v>
      </c>
      <c r="T1206" s="25">
        <f>ROUND(('NEW Reference'!M$6*List!$H1206)+'NEW Reference'!M$7,0)</f>
        <v>4876</v>
      </c>
      <c r="U1206" s="25">
        <f>ROUND(('NEW Reference'!N$6*List!$H1206)+'NEW Reference'!N$7,0)</f>
        <v>19675</v>
      </c>
      <c r="V1206" s="26">
        <f>ROUND(('NEW Reference'!O$6*List!$H1206)+'NEW Reference'!O$7,0)</f>
        <v>731</v>
      </c>
      <c r="W1206" s="26">
        <f>ROUND(('NEW Reference'!P$6*List!$H1206)+'NEW Reference'!P$7,0)</f>
        <v>1031</v>
      </c>
      <c r="X1206" s="26">
        <f>ROUND(('NEW Reference'!Q$6*List!$H1206)+'NEW Reference'!Q$7,0)</f>
        <v>515</v>
      </c>
      <c r="Z1206" s="3" t="str">
        <f t="shared" si="60"/>
        <v>W. BATON ROUGE, Louisiana</v>
      </c>
      <c r="AA1206" s="79" t="s">
        <v>1374</v>
      </c>
      <c r="AB1206" s="28" t="s">
        <v>91</v>
      </c>
      <c r="AC1206" s="23" t="s">
        <v>1331</v>
      </c>
      <c r="AD1206" s="29"/>
      <c r="AE1206" s="20">
        <f t="shared" si="59"/>
        <v>0.80759999999999998</v>
      </c>
    </row>
    <row r="1207" spans="1:31">
      <c r="A1207" s="83">
        <v>19610</v>
      </c>
      <c r="B1207" s="83">
        <v>22123</v>
      </c>
      <c r="C1207" s="85">
        <v>99919</v>
      </c>
      <c r="D1207" s="78" t="s">
        <v>130</v>
      </c>
      <c r="E1207" s="79" t="s">
        <v>1375</v>
      </c>
      <c r="F1207" s="34" t="s">
        <v>1331</v>
      </c>
      <c r="G1207" s="24" t="s">
        <v>97</v>
      </c>
      <c r="H1207" s="80">
        <f t="shared" si="58"/>
        <v>0.69690000000000007</v>
      </c>
      <c r="I1207" s="25">
        <f>ROUND(('NEW Reference'!B$6*List!$H1207)+'NEW Reference'!B$7,0)</f>
        <v>1018</v>
      </c>
      <c r="J1207" s="25">
        <f>ROUND(('NEW Reference'!C$6*List!$H1207)+'NEW Reference'!C$7,0)</f>
        <v>1518</v>
      </c>
      <c r="K1207" s="25">
        <f>ROUND(('NEW Reference'!D$6*List!$H1207)+'NEW Reference'!D$7,0)</f>
        <v>1818</v>
      </c>
      <c r="L1207" s="25">
        <f>ROUND(('NEW Reference'!E$6*List!$H1207)+'NEW Reference'!E$7,0)</f>
        <v>2248</v>
      </c>
      <c r="M1207" s="25">
        <f>ROUND(('NEW Reference'!F$6*List!$H1207)+'NEW Reference'!F$7,0)</f>
        <v>2342</v>
      </c>
      <c r="N1207" s="25">
        <f>ROUND(('NEW Reference'!G$6*List!$H1207)+'NEW Reference'!G$7,0)</f>
        <v>2651</v>
      </c>
      <c r="O1207" s="25">
        <f>ROUND(('NEW Reference'!H$6*List!$H1207)+'NEW Reference'!H$7,0)</f>
        <v>2753</v>
      </c>
      <c r="P1207" s="25">
        <f>ROUND(('NEW Reference'!I$6*List!$H1207)+'NEW Reference'!I$7,0)</f>
        <v>2861</v>
      </c>
      <c r="Q1207" s="25">
        <f>ROUND(('NEW Reference'!J$6*List!$H1207)+'NEW Reference'!J$7,0)</f>
        <v>3313</v>
      </c>
      <c r="R1207" s="25">
        <f>ROUND(('NEW Reference'!K$6*List!$H1207)+'NEW Reference'!K$7,0)</f>
        <v>3417</v>
      </c>
      <c r="S1207" s="25">
        <f>ROUND(('NEW Reference'!L$6*List!$H1207)+'NEW Reference'!L$7,0)</f>
        <v>3687</v>
      </c>
      <c r="T1207" s="25">
        <f>ROUND(('NEW Reference'!M$6*List!$H1207)+'NEW Reference'!M$7,0)</f>
        <v>4404</v>
      </c>
      <c r="U1207" s="25">
        <f>ROUND(('NEW Reference'!N$6*List!$H1207)+'NEW Reference'!N$7,0)</f>
        <v>17769</v>
      </c>
      <c r="V1207" s="26">
        <f>ROUND(('NEW Reference'!O$6*List!$H1207)+'NEW Reference'!O$7,0)</f>
        <v>661</v>
      </c>
      <c r="W1207" s="26">
        <f>ROUND(('NEW Reference'!P$6*List!$H1207)+'NEW Reference'!P$7,0)</f>
        <v>931</v>
      </c>
      <c r="X1207" s="26">
        <f>ROUND(('NEW Reference'!Q$6*List!$H1207)+'NEW Reference'!Q$7,0)</f>
        <v>465</v>
      </c>
      <c r="Z1207" s="3" t="str">
        <f t="shared" si="60"/>
        <v>WEST CARROLL, Louisiana</v>
      </c>
      <c r="AA1207" s="79" t="s">
        <v>1375</v>
      </c>
      <c r="AB1207" s="28" t="s">
        <v>91</v>
      </c>
      <c r="AC1207" s="23" t="s">
        <v>1331</v>
      </c>
      <c r="AD1207" s="29"/>
      <c r="AE1207" s="20">
        <f t="shared" si="59"/>
        <v>0.69690000000000007</v>
      </c>
    </row>
    <row r="1208" spans="1:31">
      <c r="A1208" s="83">
        <v>19620</v>
      </c>
      <c r="B1208" s="83">
        <v>22125</v>
      </c>
      <c r="C1208" s="85">
        <v>12940</v>
      </c>
      <c r="D1208" s="78" t="s">
        <v>267</v>
      </c>
      <c r="E1208" s="79" t="s">
        <v>1376</v>
      </c>
      <c r="F1208" s="33" t="s">
        <v>1331</v>
      </c>
      <c r="G1208" s="24" t="s">
        <v>90</v>
      </c>
      <c r="H1208" s="80">
        <f t="shared" si="58"/>
        <v>0.80759999999999998</v>
      </c>
      <c r="I1208" s="25">
        <f>ROUND(('NEW Reference'!B$6*List!$H1208)+'NEW Reference'!B$7,0)</f>
        <v>1127</v>
      </c>
      <c r="J1208" s="25">
        <f>ROUND(('NEW Reference'!C$6*List!$H1208)+'NEW Reference'!C$7,0)</f>
        <v>1680</v>
      </c>
      <c r="K1208" s="25">
        <f>ROUND(('NEW Reference'!D$6*List!$H1208)+'NEW Reference'!D$7,0)</f>
        <v>2013</v>
      </c>
      <c r="L1208" s="25">
        <f>ROUND(('NEW Reference'!E$6*List!$H1208)+'NEW Reference'!E$7,0)</f>
        <v>2489</v>
      </c>
      <c r="M1208" s="25">
        <f>ROUND(('NEW Reference'!F$6*List!$H1208)+'NEW Reference'!F$7,0)</f>
        <v>2593</v>
      </c>
      <c r="N1208" s="25">
        <f>ROUND(('NEW Reference'!G$6*List!$H1208)+'NEW Reference'!G$7,0)</f>
        <v>2936</v>
      </c>
      <c r="O1208" s="25">
        <f>ROUND(('NEW Reference'!H$6*List!$H1208)+'NEW Reference'!H$7,0)</f>
        <v>3048</v>
      </c>
      <c r="P1208" s="25">
        <f>ROUND(('NEW Reference'!I$6*List!$H1208)+'NEW Reference'!I$7,0)</f>
        <v>3167</v>
      </c>
      <c r="Q1208" s="25">
        <f>ROUND(('NEW Reference'!J$6*List!$H1208)+'NEW Reference'!J$7,0)</f>
        <v>3668</v>
      </c>
      <c r="R1208" s="25">
        <f>ROUND(('NEW Reference'!K$6*List!$H1208)+'NEW Reference'!K$7,0)</f>
        <v>3784</v>
      </c>
      <c r="S1208" s="25">
        <f>ROUND(('NEW Reference'!L$6*List!$H1208)+'NEW Reference'!L$7,0)</f>
        <v>4083</v>
      </c>
      <c r="T1208" s="25">
        <f>ROUND(('NEW Reference'!M$6*List!$H1208)+'NEW Reference'!M$7,0)</f>
        <v>4876</v>
      </c>
      <c r="U1208" s="25">
        <f>ROUND(('NEW Reference'!N$6*List!$H1208)+'NEW Reference'!N$7,0)</f>
        <v>19675</v>
      </c>
      <c r="V1208" s="26">
        <f>ROUND(('NEW Reference'!O$6*List!$H1208)+'NEW Reference'!O$7,0)</f>
        <v>731</v>
      </c>
      <c r="W1208" s="26">
        <f>ROUND(('NEW Reference'!P$6*List!$H1208)+'NEW Reference'!P$7,0)</f>
        <v>1031</v>
      </c>
      <c r="X1208" s="26">
        <f>ROUND(('NEW Reference'!Q$6*List!$H1208)+'NEW Reference'!Q$7,0)</f>
        <v>515</v>
      </c>
      <c r="Z1208" s="3" t="str">
        <f t="shared" si="60"/>
        <v>WEST FELICIANA, Louisiana</v>
      </c>
      <c r="AA1208" s="79" t="s">
        <v>1376</v>
      </c>
      <c r="AB1208" s="28" t="s">
        <v>91</v>
      </c>
      <c r="AC1208" s="30" t="s">
        <v>1331</v>
      </c>
      <c r="AD1208" s="31"/>
      <c r="AE1208" s="20">
        <f t="shared" si="59"/>
        <v>0.80759999999999998</v>
      </c>
    </row>
    <row r="1209" spans="1:31">
      <c r="A1209" s="83">
        <v>19630</v>
      </c>
      <c r="B1209" s="83">
        <v>22127</v>
      </c>
      <c r="C1209" s="85">
        <v>99919</v>
      </c>
      <c r="D1209" s="78" t="s">
        <v>130</v>
      </c>
      <c r="E1209" s="79" t="s">
        <v>1377</v>
      </c>
      <c r="F1209" s="34" t="s">
        <v>1331</v>
      </c>
      <c r="G1209" s="24" t="s">
        <v>97</v>
      </c>
      <c r="H1209" s="80">
        <f t="shared" si="58"/>
        <v>0.69690000000000007</v>
      </c>
      <c r="I1209" s="25">
        <f>ROUND(('NEW Reference'!B$6*List!$H1209)+'NEW Reference'!B$7,0)</f>
        <v>1018</v>
      </c>
      <c r="J1209" s="25">
        <f>ROUND(('NEW Reference'!C$6*List!$H1209)+'NEW Reference'!C$7,0)</f>
        <v>1518</v>
      </c>
      <c r="K1209" s="25">
        <f>ROUND(('NEW Reference'!D$6*List!$H1209)+'NEW Reference'!D$7,0)</f>
        <v>1818</v>
      </c>
      <c r="L1209" s="25">
        <f>ROUND(('NEW Reference'!E$6*List!$H1209)+'NEW Reference'!E$7,0)</f>
        <v>2248</v>
      </c>
      <c r="M1209" s="25">
        <f>ROUND(('NEW Reference'!F$6*List!$H1209)+'NEW Reference'!F$7,0)</f>
        <v>2342</v>
      </c>
      <c r="N1209" s="25">
        <f>ROUND(('NEW Reference'!G$6*List!$H1209)+'NEW Reference'!G$7,0)</f>
        <v>2651</v>
      </c>
      <c r="O1209" s="25">
        <f>ROUND(('NEW Reference'!H$6*List!$H1209)+'NEW Reference'!H$7,0)</f>
        <v>2753</v>
      </c>
      <c r="P1209" s="25">
        <f>ROUND(('NEW Reference'!I$6*List!$H1209)+'NEW Reference'!I$7,0)</f>
        <v>2861</v>
      </c>
      <c r="Q1209" s="25">
        <f>ROUND(('NEW Reference'!J$6*List!$H1209)+'NEW Reference'!J$7,0)</f>
        <v>3313</v>
      </c>
      <c r="R1209" s="25">
        <f>ROUND(('NEW Reference'!K$6*List!$H1209)+'NEW Reference'!K$7,0)</f>
        <v>3417</v>
      </c>
      <c r="S1209" s="25">
        <f>ROUND(('NEW Reference'!L$6*List!$H1209)+'NEW Reference'!L$7,0)</f>
        <v>3687</v>
      </c>
      <c r="T1209" s="25">
        <f>ROUND(('NEW Reference'!M$6*List!$H1209)+'NEW Reference'!M$7,0)</f>
        <v>4404</v>
      </c>
      <c r="U1209" s="25">
        <f>ROUND(('NEW Reference'!N$6*List!$H1209)+'NEW Reference'!N$7,0)</f>
        <v>17769</v>
      </c>
      <c r="V1209" s="26">
        <f>ROUND(('NEW Reference'!O$6*List!$H1209)+'NEW Reference'!O$7,0)</f>
        <v>661</v>
      </c>
      <c r="W1209" s="26">
        <f>ROUND(('NEW Reference'!P$6*List!$H1209)+'NEW Reference'!P$7,0)</f>
        <v>931</v>
      </c>
      <c r="X1209" s="26">
        <f>ROUND(('NEW Reference'!Q$6*List!$H1209)+'NEW Reference'!Q$7,0)</f>
        <v>465</v>
      </c>
      <c r="Z1209" s="3" t="str">
        <f t="shared" si="60"/>
        <v>WINN, Louisiana</v>
      </c>
      <c r="AA1209" s="79" t="s">
        <v>1377</v>
      </c>
      <c r="AB1209" s="28" t="s">
        <v>91</v>
      </c>
      <c r="AC1209" s="30" t="s">
        <v>1331</v>
      </c>
      <c r="AD1209" s="31"/>
      <c r="AE1209" s="20">
        <f t="shared" si="59"/>
        <v>0.69690000000000007</v>
      </c>
    </row>
    <row r="1210" spans="1:31">
      <c r="A1210" s="83">
        <v>19999</v>
      </c>
      <c r="B1210" s="83">
        <v>22990</v>
      </c>
      <c r="C1210" s="85">
        <v>99919</v>
      </c>
      <c r="D1210" s="78" t="s">
        <v>130</v>
      </c>
      <c r="E1210" s="79" t="s">
        <v>236</v>
      </c>
      <c r="F1210" s="34" t="s">
        <v>1331</v>
      </c>
      <c r="G1210" s="24" t="s">
        <v>97</v>
      </c>
      <c r="H1210" s="80">
        <f t="shared" si="58"/>
        <v>0.69690000000000007</v>
      </c>
      <c r="I1210" s="25">
        <f>ROUND(('NEW Reference'!B$6*List!$H1210)+'NEW Reference'!B$7,0)</f>
        <v>1018</v>
      </c>
      <c r="J1210" s="25">
        <f>ROUND(('NEW Reference'!C$6*List!$H1210)+'NEW Reference'!C$7,0)</f>
        <v>1518</v>
      </c>
      <c r="K1210" s="25">
        <f>ROUND(('NEW Reference'!D$6*List!$H1210)+'NEW Reference'!D$7,0)</f>
        <v>1818</v>
      </c>
      <c r="L1210" s="25">
        <f>ROUND(('NEW Reference'!E$6*List!$H1210)+'NEW Reference'!E$7,0)</f>
        <v>2248</v>
      </c>
      <c r="M1210" s="25">
        <f>ROUND(('NEW Reference'!F$6*List!$H1210)+'NEW Reference'!F$7,0)</f>
        <v>2342</v>
      </c>
      <c r="N1210" s="25">
        <f>ROUND(('NEW Reference'!G$6*List!$H1210)+'NEW Reference'!G$7,0)</f>
        <v>2651</v>
      </c>
      <c r="O1210" s="25">
        <f>ROUND(('NEW Reference'!H$6*List!$H1210)+'NEW Reference'!H$7,0)</f>
        <v>2753</v>
      </c>
      <c r="P1210" s="25">
        <f>ROUND(('NEW Reference'!I$6*List!$H1210)+'NEW Reference'!I$7,0)</f>
        <v>2861</v>
      </c>
      <c r="Q1210" s="25">
        <f>ROUND(('NEW Reference'!J$6*List!$H1210)+'NEW Reference'!J$7,0)</f>
        <v>3313</v>
      </c>
      <c r="R1210" s="25">
        <f>ROUND(('NEW Reference'!K$6*List!$H1210)+'NEW Reference'!K$7,0)</f>
        <v>3417</v>
      </c>
      <c r="S1210" s="25">
        <f>ROUND(('NEW Reference'!L$6*List!$H1210)+'NEW Reference'!L$7,0)</f>
        <v>3687</v>
      </c>
      <c r="T1210" s="25">
        <f>ROUND(('NEW Reference'!M$6*List!$H1210)+'NEW Reference'!M$7,0)</f>
        <v>4404</v>
      </c>
      <c r="U1210" s="25">
        <f>ROUND(('NEW Reference'!N$6*List!$H1210)+'NEW Reference'!N$7,0)</f>
        <v>17769</v>
      </c>
      <c r="V1210" s="26">
        <f>ROUND(('NEW Reference'!O$6*List!$H1210)+'NEW Reference'!O$7,0)</f>
        <v>661</v>
      </c>
      <c r="W1210" s="26">
        <f>ROUND(('NEW Reference'!P$6*List!$H1210)+'NEW Reference'!P$7,0)</f>
        <v>931</v>
      </c>
      <c r="X1210" s="26">
        <f>ROUND(('NEW Reference'!Q$6*List!$H1210)+'NEW Reference'!Q$7,0)</f>
        <v>465</v>
      </c>
      <c r="Z1210" s="3" t="str">
        <f t="shared" si="60"/>
        <v>STATEWIDE, Louisiana</v>
      </c>
      <c r="AA1210" s="79" t="s">
        <v>236</v>
      </c>
      <c r="AB1210" s="28" t="s">
        <v>91</v>
      </c>
      <c r="AC1210" s="23" t="s">
        <v>1331</v>
      </c>
      <c r="AD1210" s="29"/>
      <c r="AE1210" s="20">
        <f t="shared" si="59"/>
        <v>0.69690000000000007</v>
      </c>
    </row>
    <row r="1211" spans="1:31">
      <c r="A1211" s="83">
        <v>20000</v>
      </c>
      <c r="B1211" s="83">
        <v>23001</v>
      </c>
      <c r="C1211" s="85">
        <v>30340</v>
      </c>
      <c r="D1211" s="78" t="s">
        <v>639</v>
      </c>
      <c r="E1211" s="79" t="s">
        <v>1378</v>
      </c>
      <c r="F1211" s="33" t="s">
        <v>1379</v>
      </c>
      <c r="G1211" s="24" t="s">
        <v>90</v>
      </c>
      <c r="H1211" s="80">
        <f t="shared" si="58"/>
        <v>0.8671000000000002</v>
      </c>
      <c r="I1211" s="25">
        <f>ROUND(('NEW Reference'!B$6*List!$H1211)+'NEW Reference'!B$7,0)</f>
        <v>1185</v>
      </c>
      <c r="J1211" s="25">
        <f>ROUND(('NEW Reference'!C$6*List!$H1211)+'NEW Reference'!C$7,0)</f>
        <v>1768</v>
      </c>
      <c r="K1211" s="25">
        <f>ROUND(('NEW Reference'!D$6*List!$H1211)+'NEW Reference'!D$7,0)</f>
        <v>2118</v>
      </c>
      <c r="L1211" s="25">
        <f>ROUND(('NEW Reference'!E$6*List!$H1211)+'NEW Reference'!E$7,0)</f>
        <v>2619</v>
      </c>
      <c r="M1211" s="25">
        <f>ROUND(('NEW Reference'!F$6*List!$H1211)+'NEW Reference'!F$7,0)</f>
        <v>2728</v>
      </c>
      <c r="N1211" s="25">
        <f>ROUND(('NEW Reference'!G$6*List!$H1211)+'NEW Reference'!G$7,0)</f>
        <v>3088</v>
      </c>
      <c r="O1211" s="25">
        <f>ROUND(('NEW Reference'!H$6*List!$H1211)+'NEW Reference'!H$7,0)</f>
        <v>3206</v>
      </c>
      <c r="P1211" s="25">
        <f>ROUND(('NEW Reference'!I$6*List!$H1211)+'NEW Reference'!I$7,0)</f>
        <v>3332</v>
      </c>
      <c r="Q1211" s="25">
        <f>ROUND(('NEW Reference'!J$6*List!$H1211)+'NEW Reference'!J$7,0)</f>
        <v>3859</v>
      </c>
      <c r="R1211" s="25">
        <f>ROUND(('NEW Reference'!K$6*List!$H1211)+'NEW Reference'!K$7,0)</f>
        <v>3981</v>
      </c>
      <c r="S1211" s="25">
        <f>ROUND(('NEW Reference'!L$6*List!$H1211)+'NEW Reference'!L$7,0)</f>
        <v>4295</v>
      </c>
      <c r="T1211" s="25">
        <f>ROUND(('NEW Reference'!M$6*List!$H1211)+'NEW Reference'!M$7,0)</f>
        <v>5130</v>
      </c>
      <c r="U1211" s="25">
        <f>ROUND(('NEW Reference'!N$6*List!$H1211)+'NEW Reference'!N$7,0)</f>
        <v>20699</v>
      </c>
      <c r="V1211" s="26">
        <f>ROUND(('NEW Reference'!O$6*List!$H1211)+'NEW Reference'!O$7,0)</f>
        <v>770</v>
      </c>
      <c r="W1211" s="26">
        <f>ROUND(('NEW Reference'!P$6*List!$H1211)+'NEW Reference'!P$7,0)</f>
        <v>1084</v>
      </c>
      <c r="X1211" s="26">
        <f>ROUND(('NEW Reference'!Q$6*List!$H1211)+'NEW Reference'!Q$7,0)</f>
        <v>542</v>
      </c>
      <c r="Z1211" s="3" t="str">
        <f t="shared" si="60"/>
        <v>ANDROSCOGGIN, Maine</v>
      </c>
      <c r="AA1211" s="79" t="s">
        <v>1378</v>
      </c>
      <c r="AB1211" s="28" t="s">
        <v>91</v>
      </c>
      <c r="AC1211" s="23" t="s">
        <v>1379</v>
      </c>
      <c r="AD1211" s="29"/>
      <c r="AE1211" s="20">
        <f t="shared" si="59"/>
        <v>0.8671000000000002</v>
      </c>
    </row>
    <row r="1212" spans="1:31">
      <c r="A1212" s="83">
        <v>20010</v>
      </c>
      <c r="B1212" s="83">
        <v>23003</v>
      </c>
      <c r="C1212" s="85">
        <v>99920</v>
      </c>
      <c r="D1212" s="78" t="s">
        <v>132</v>
      </c>
      <c r="E1212" s="79" t="s">
        <v>1380</v>
      </c>
      <c r="F1212" s="34" t="s">
        <v>1379</v>
      </c>
      <c r="G1212" s="24" t="s">
        <v>97</v>
      </c>
      <c r="H1212" s="80">
        <f t="shared" si="58"/>
        <v>0.80679999999999996</v>
      </c>
      <c r="I1212" s="25">
        <f>ROUND(('NEW Reference'!B$6*List!$H1212)+'NEW Reference'!B$7,0)</f>
        <v>1126</v>
      </c>
      <c r="J1212" s="25">
        <f>ROUND(('NEW Reference'!C$6*List!$H1212)+'NEW Reference'!C$7,0)</f>
        <v>1679</v>
      </c>
      <c r="K1212" s="25">
        <f>ROUND(('NEW Reference'!D$6*List!$H1212)+'NEW Reference'!D$7,0)</f>
        <v>2012</v>
      </c>
      <c r="L1212" s="25">
        <f>ROUND(('NEW Reference'!E$6*List!$H1212)+'NEW Reference'!E$7,0)</f>
        <v>2487</v>
      </c>
      <c r="M1212" s="25">
        <f>ROUND(('NEW Reference'!F$6*List!$H1212)+'NEW Reference'!F$7,0)</f>
        <v>2591</v>
      </c>
      <c r="N1212" s="25">
        <f>ROUND(('NEW Reference'!G$6*List!$H1212)+'NEW Reference'!G$7,0)</f>
        <v>2934</v>
      </c>
      <c r="O1212" s="25">
        <f>ROUND(('NEW Reference'!H$6*List!$H1212)+'NEW Reference'!H$7,0)</f>
        <v>3046</v>
      </c>
      <c r="P1212" s="25">
        <f>ROUND(('NEW Reference'!I$6*List!$H1212)+'NEW Reference'!I$7,0)</f>
        <v>3165</v>
      </c>
      <c r="Q1212" s="25">
        <f>ROUND(('NEW Reference'!J$6*List!$H1212)+'NEW Reference'!J$7,0)</f>
        <v>3665</v>
      </c>
      <c r="R1212" s="25">
        <f>ROUND(('NEW Reference'!K$6*List!$H1212)+'NEW Reference'!K$7,0)</f>
        <v>3781</v>
      </c>
      <c r="S1212" s="25">
        <f>ROUND(('NEW Reference'!L$6*List!$H1212)+'NEW Reference'!L$7,0)</f>
        <v>4080</v>
      </c>
      <c r="T1212" s="25">
        <f>ROUND(('NEW Reference'!M$6*List!$H1212)+'NEW Reference'!M$7,0)</f>
        <v>4873</v>
      </c>
      <c r="U1212" s="25">
        <f>ROUND(('NEW Reference'!N$6*List!$H1212)+'NEW Reference'!N$7,0)</f>
        <v>19661</v>
      </c>
      <c r="V1212" s="26">
        <f>ROUND(('NEW Reference'!O$6*List!$H1212)+'NEW Reference'!O$7,0)</f>
        <v>731</v>
      </c>
      <c r="W1212" s="26">
        <f>ROUND(('NEW Reference'!P$6*List!$H1212)+'NEW Reference'!P$7,0)</f>
        <v>1030</v>
      </c>
      <c r="X1212" s="26">
        <f>ROUND(('NEW Reference'!Q$6*List!$H1212)+'NEW Reference'!Q$7,0)</f>
        <v>515</v>
      </c>
      <c r="Z1212" s="3" t="str">
        <f t="shared" si="60"/>
        <v>AROOSTOOK, Maine</v>
      </c>
      <c r="AA1212" s="79" t="s">
        <v>1380</v>
      </c>
      <c r="AB1212" s="28" t="s">
        <v>91</v>
      </c>
      <c r="AC1212" s="30" t="s">
        <v>1379</v>
      </c>
      <c r="AD1212" s="31"/>
      <c r="AE1212" s="20">
        <f t="shared" si="59"/>
        <v>0.80679999999999996</v>
      </c>
    </row>
    <row r="1213" spans="1:31">
      <c r="A1213" s="83">
        <v>20020</v>
      </c>
      <c r="B1213" s="83">
        <v>23005</v>
      </c>
      <c r="C1213" s="85">
        <v>38860</v>
      </c>
      <c r="D1213" s="78" t="s">
        <v>790</v>
      </c>
      <c r="E1213" s="79" t="s">
        <v>1076</v>
      </c>
      <c r="F1213" s="33" t="s">
        <v>1379</v>
      </c>
      <c r="G1213" s="24" t="s">
        <v>90</v>
      </c>
      <c r="H1213" s="80">
        <f t="shared" si="58"/>
        <v>1.0008999999999999</v>
      </c>
      <c r="I1213" s="25">
        <f>ROUND(('NEW Reference'!B$6*List!$H1213)+'NEW Reference'!B$7,0)</f>
        <v>1317</v>
      </c>
      <c r="J1213" s="25">
        <f>ROUND(('NEW Reference'!C$6*List!$H1213)+'NEW Reference'!C$7,0)</f>
        <v>1965</v>
      </c>
      <c r="K1213" s="25">
        <f>ROUND(('NEW Reference'!D$6*List!$H1213)+'NEW Reference'!D$7,0)</f>
        <v>2354</v>
      </c>
      <c r="L1213" s="25">
        <f>ROUND(('NEW Reference'!E$6*List!$H1213)+'NEW Reference'!E$7,0)</f>
        <v>2910</v>
      </c>
      <c r="M1213" s="25">
        <f>ROUND(('NEW Reference'!F$6*List!$H1213)+'NEW Reference'!F$7,0)</f>
        <v>3032</v>
      </c>
      <c r="N1213" s="25">
        <f>ROUND(('NEW Reference'!G$6*List!$H1213)+'NEW Reference'!G$7,0)</f>
        <v>3432</v>
      </c>
      <c r="O1213" s="25">
        <f>ROUND(('NEW Reference'!H$6*List!$H1213)+'NEW Reference'!H$7,0)</f>
        <v>3563</v>
      </c>
      <c r="P1213" s="25">
        <f>ROUND(('NEW Reference'!I$6*List!$H1213)+'NEW Reference'!I$7,0)</f>
        <v>3703</v>
      </c>
      <c r="Q1213" s="25">
        <f>ROUND(('NEW Reference'!J$6*List!$H1213)+'NEW Reference'!J$7,0)</f>
        <v>4288</v>
      </c>
      <c r="R1213" s="25">
        <f>ROUND(('NEW Reference'!K$6*List!$H1213)+'NEW Reference'!K$7,0)</f>
        <v>4424</v>
      </c>
      <c r="S1213" s="25">
        <f>ROUND(('NEW Reference'!L$6*List!$H1213)+'NEW Reference'!L$7,0)</f>
        <v>4773</v>
      </c>
      <c r="T1213" s="25">
        <f>ROUND(('NEW Reference'!M$6*List!$H1213)+'NEW Reference'!M$7,0)</f>
        <v>5701</v>
      </c>
      <c r="U1213" s="25">
        <f>ROUND(('NEW Reference'!N$6*List!$H1213)+'NEW Reference'!N$7,0)</f>
        <v>23003</v>
      </c>
      <c r="V1213" s="26">
        <f>ROUND(('NEW Reference'!O$6*List!$H1213)+'NEW Reference'!O$7,0)</f>
        <v>855</v>
      </c>
      <c r="W1213" s="26">
        <f>ROUND(('NEW Reference'!P$6*List!$H1213)+'NEW Reference'!P$7,0)</f>
        <v>1205</v>
      </c>
      <c r="X1213" s="26">
        <f>ROUND(('NEW Reference'!Q$6*List!$H1213)+'NEW Reference'!Q$7,0)</f>
        <v>603</v>
      </c>
      <c r="Z1213" s="3" t="str">
        <f t="shared" si="60"/>
        <v>CUMBERLAND, Maine</v>
      </c>
      <c r="AA1213" s="79" t="s">
        <v>1076</v>
      </c>
      <c r="AB1213" s="28" t="s">
        <v>91</v>
      </c>
      <c r="AC1213" s="23" t="s">
        <v>1379</v>
      </c>
      <c r="AD1213" s="29"/>
      <c r="AE1213" s="20">
        <f t="shared" si="59"/>
        <v>1.0008999999999999</v>
      </c>
    </row>
    <row r="1214" spans="1:31">
      <c r="A1214" s="83">
        <v>20030</v>
      </c>
      <c r="B1214" s="83">
        <v>23007</v>
      </c>
      <c r="C1214" s="85">
        <v>99920</v>
      </c>
      <c r="D1214" s="78" t="s">
        <v>132</v>
      </c>
      <c r="E1214" s="79" t="s">
        <v>154</v>
      </c>
      <c r="F1214" s="34" t="s">
        <v>1379</v>
      </c>
      <c r="G1214" s="24" t="s">
        <v>97</v>
      </c>
      <c r="H1214" s="80">
        <f t="shared" si="58"/>
        <v>0.80679999999999996</v>
      </c>
      <c r="I1214" s="25">
        <f>ROUND(('NEW Reference'!B$6*List!$H1214)+'NEW Reference'!B$7,0)</f>
        <v>1126</v>
      </c>
      <c r="J1214" s="25">
        <f>ROUND(('NEW Reference'!C$6*List!$H1214)+'NEW Reference'!C$7,0)</f>
        <v>1679</v>
      </c>
      <c r="K1214" s="25">
        <f>ROUND(('NEW Reference'!D$6*List!$H1214)+'NEW Reference'!D$7,0)</f>
        <v>2012</v>
      </c>
      <c r="L1214" s="25">
        <f>ROUND(('NEW Reference'!E$6*List!$H1214)+'NEW Reference'!E$7,0)</f>
        <v>2487</v>
      </c>
      <c r="M1214" s="25">
        <f>ROUND(('NEW Reference'!F$6*List!$H1214)+'NEW Reference'!F$7,0)</f>
        <v>2591</v>
      </c>
      <c r="N1214" s="25">
        <f>ROUND(('NEW Reference'!G$6*List!$H1214)+'NEW Reference'!G$7,0)</f>
        <v>2934</v>
      </c>
      <c r="O1214" s="25">
        <f>ROUND(('NEW Reference'!H$6*List!$H1214)+'NEW Reference'!H$7,0)</f>
        <v>3046</v>
      </c>
      <c r="P1214" s="25">
        <f>ROUND(('NEW Reference'!I$6*List!$H1214)+'NEW Reference'!I$7,0)</f>
        <v>3165</v>
      </c>
      <c r="Q1214" s="25">
        <f>ROUND(('NEW Reference'!J$6*List!$H1214)+'NEW Reference'!J$7,0)</f>
        <v>3665</v>
      </c>
      <c r="R1214" s="25">
        <f>ROUND(('NEW Reference'!K$6*List!$H1214)+'NEW Reference'!K$7,0)</f>
        <v>3781</v>
      </c>
      <c r="S1214" s="25">
        <f>ROUND(('NEW Reference'!L$6*List!$H1214)+'NEW Reference'!L$7,0)</f>
        <v>4080</v>
      </c>
      <c r="T1214" s="25">
        <f>ROUND(('NEW Reference'!M$6*List!$H1214)+'NEW Reference'!M$7,0)</f>
        <v>4873</v>
      </c>
      <c r="U1214" s="25">
        <f>ROUND(('NEW Reference'!N$6*List!$H1214)+'NEW Reference'!N$7,0)</f>
        <v>19661</v>
      </c>
      <c r="V1214" s="26">
        <f>ROUND(('NEW Reference'!O$6*List!$H1214)+'NEW Reference'!O$7,0)</f>
        <v>731</v>
      </c>
      <c r="W1214" s="26">
        <f>ROUND(('NEW Reference'!P$6*List!$H1214)+'NEW Reference'!P$7,0)</f>
        <v>1030</v>
      </c>
      <c r="X1214" s="26">
        <f>ROUND(('NEW Reference'!Q$6*List!$H1214)+'NEW Reference'!Q$7,0)</f>
        <v>515</v>
      </c>
      <c r="Z1214" s="3" t="str">
        <f t="shared" si="60"/>
        <v>FRANKLIN, Maine</v>
      </c>
      <c r="AA1214" s="79" t="s">
        <v>154</v>
      </c>
      <c r="AB1214" s="28" t="s">
        <v>91</v>
      </c>
      <c r="AC1214" s="30" t="s">
        <v>1379</v>
      </c>
      <c r="AD1214" s="31"/>
      <c r="AE1214" s="20">
        <f t="shared" si="59"/>
        <v>0.80679999999999996</v>
      </c>
    </row>
    <row r="1215" spans="1:31">
      <c r="A1215" s="83">
        <v>20040</v>
      </c>
      <c r="B1215" s="83">
        <v>23009</v>
      </c>
      <c r="C1215" s="85">
        <v>99920</v>
      </c>
      <c r="D1215" s="78" t="s">
        <v>132</v>
      </c>
      <c r="E1215" s="79" t="s">
        <v>967</v>
      </c>
      <c r="F1215" s="34" t="s">
        <v>1379</v>
      </c>
      <c r="G1215" s="24" t="s">
        <v>97</v>
      </c>
      <c r="H1215" s="80">
        <f t="shared" si="58"/>
        <v>0.80679999999999996</v>
      </c>
      <c r="I1215" s="25">
        <f>ROUND(('NEW Reference'!B$6*List!$H1215)+'NEW Reference'!B$7,0)</f>
        <v>1126</v>
      </c>
      <c r="J1215" s="25">
        <f>ROUND(('NEW Reference'!C$6*List!$H1215)+'NEW Reference'!C$7,0)</f>
        <v>1679</v>
      </c>
      <c r="K1215" s="25">
        <f>ROUND(('NEW Reference'!D$6*List!$H1215)+'NEW Reference'!D$7,0)</f>
        <v>2012</v>
      </c>
      <c r="L1215" s="25">
        <f>ROUND(('NEW Reference'!E$6*List!$H1215)+'NEW Reference'!E$7,0)</f>
        <v>2487</v>
      </c>
      <c r="M1215" s="25">
        <f>ROUND(('NEW Reference'!F$6*List!$H1215)+'NEW Reference'!F$7,0)</f>
        <v>2591</v>
      </c>
      <c r="N1215" s="25">
        <f>ROUND(('NEW Reference'!G$6*List!$H1215)+'NEW Reference'!G$7,0)</f>
        <v>2934</v>
      </c>
      <c r="O1215" s="25">
        <f>ROUND(('NEW Reference'!H$6*List!$H1215)+'NEW Reference'!H$7,0)</f>
        <v>3046</v>
      </c>
      <c r="P1215" s="25">
        <f>ROUND(('NEW Reference'!I$6*List!$H1215)+'NEW Reference'!I$7,0)</f>
        <v>3165</v>
      </c>
      <c r="Q1215" s="25">
        <f>ROUND(('NEW Reference'!J$6*List!$H1215)+'NEW Reference'!J$7,0)</f>
        <v>3665</v>
      </c>
      <c r="R1215" s="25">
        <f>ROUND(('NEW Reference'!K$6*List!$H1215)+'NEW Reference'!K$7,0)</f>
        <v>3781</v>
      </c>
      <c r="S1215" s="25">
        <f>ROUND(('NEW Reference'!L$6*List!$H1215)+'NEW Reference'!L$7,0)</f>
        <v>4080</v>
      </c>
      <c r="T1215" s="25">
        <f>ROUND(('NEW Reference'!M$6*List!$H1215)+'NEW Reference'!M$7,0)</f>
        <v>4873</v>
      </c>
      <c r="U1215" s="25">
        <f>ROUND(('NEW Reference'!N$6*List!$H1215)+'NEW Reference'!N$7,0)</f>
        <v>19661</v>
      </c>
      <c r="V1215" s="26">
        <f>ROUND(('NEW Reference'!O$6*List!$H1215)+'NEW Reference'!O$7,0)</f>
        <v>731</v>
      </c>
      <c r="W1215" s="26">
        <f>ROUND(('NEW Reference'!P$6*List!$H1215)+'NEW Reference'!P$7,0)</f>
        <v>1030</v>
      </c>
      <c r="X1215" s="26">
        <f>ROUND(('NEW Reference'!Q$6*List!$H1215)+'NEW Reference'!Q$7,0)</f>
        <v>515</v>
      </c>
      <c r="Z1215" s="3" t="str">
        <f t="shared" si="60"/>
        <v>HANCOCK, Maine</v>
      </c>
      <c r="AA1215" s="79" t="s">
        <v>967</v>
      </c>
      <c r="AB1215" s="28" t="s">
        <v>91</v>
      </c>
      <c r="AC1215" s="23" t="s">
        <v>1379</v>
      </c>
      <c r="AD1215" s="29"/>
      <c r="AE1215" s="20">
        <f t="shared" si="59"/>
        <v>0.80679999999999996</v>
      </c>
    </row>
    <row r="1216" spans="1:31">
      <c r="A1216" s="83">
        <v>20050</v>
      </c>
      <c r="B1216" s="83">
        <v>23011</v>
      </c>
      <c r="C1216" s="85">
        <v>99920</v>
      </c>
      <c r="D1216" s="78" t="s">
        <v>132</v>
      </c>
      <c r="E1216" s="79" t="s">
        <v>1381</v>
      </c>
      <c r="F1216" s="34" t="s">
        <v>1379</v>
      </c>
      <c r="G1216" s="24" t="s">
        <v>97</v>
      </c>
      <c r="H1216" s="80">
        <f t="shared" si="58"/>
        <v>0.80679999999999996</v>
      </c>
      <c r="I1216" s="25">
        <f>ROUND(('NEW Reference'!B$6*List!$H1216)+'NEW Reference'!B$7,0)</f>
        <v>1126</v>
      </c>
      <c r="J1216" s="25">
        <f>ROUND(('NEW Reference'!C$6*List!$H1216)+'NEW Reference'!C$7,0)</f>
        <v>1679</v>
      </c>
      <c r="K1216" s="25">
        <f>ROUND(('NEW Reference'!D$6*List!$H1216)+'NEW Reference'!D$7,0)</f>
        <v>2012</v>
      </c>
      <c r="L1216" s="25">
        <f>ROUND(('NEW Reference'!E$6*List!$H1216)+'NEW Reference'!E$7,0)</f>
        <v>2487</v>
      </c>
      <c r="M1216" s="25">
        <f>ROUND(('NEW Reference'!F$6*List!$H1216)+'NEW Reference'!F$7,0)</f>
        <v>2591</v>
      </c>
      <c r="N1216" s="25">
        <f>ROUND(('NEW Reference'!G$6*List!$H1216)+'NEW Reference'!G$7,0)</f>
        <v>2934</v>
      </c>
      <c r="O1216" s="25">
        <f>ROUND(('NEW Reference'!H$6*List!$H1216)+'NEW Reference'!H$7,0)</f>
        <v>3046</v>
      </c>
      <c r="P1216" s="25">
        <f>ROUND(('NEW Reference'!I$6*List!$H1216)+'NEW Reference'!I$7,0)</f>
        <v>3165</v>
      </c>
      <c r="Q1216" s="25">
        <f>ROUND(('NEW Reference'!J$6*List!$H1216)+'NEW Reference'!J$7,0)</f>
        <v>3665</v>
      </c>
      <c r="R1216" s="25">
        <f>ROUND(('NEW Reference'!K$6*List!$H1216)+'NEW Reference'!K$7,0)</f>
        <v>3781</v>
      </c>
      <c r="S1216" s="25">
        <f>ROUND(('NEW Reference'!L$6*List!$H1216)+'NEW Reference'!L$7,0)</f>
        <v>4080</v>
      </c>
      <c r="T1216" s="25">
        <f>ROUND(('NEW Reference'!M$6*List!$H1216)+'NEW Reference'!M$7,0)</f>
        <v>4873</v>
      </c>
      <c r="U1216" s="25">
        <f>ROUND(('NEW Reference'!N$6*List!$H1216)+'NEW Reference'!N$7,0)</f>
        <v>19661</v>
      </c>
      <c r="V1216" s="26">
        <f>ROUND(('NEW Reference'!O$6*List!$H1216)+'NEW Reference'!O$7,0)</f>
        <v>731</v>
      </c>
      <c r="W1216" s="26">
        <f>ROUND(('NEW Reference'!P$6*List!$H1216)+'NEW Reference'!P$7,0)</f>
        <v>1030</v>
      </c>
      <c r="X1216" s="26">
        <f>ROUND(('NEW Reference'!Q$6*List!$H1216)+'NEW Reference'!Q$7,0)</f>
        <v>515</v>
      </c>
      <c r="Z1216" s="3" t="str">
        <f t="shared" si="60"/>
        <v>KENNEBEC, Maine</v>
      </c>
      <c r="AA1216" s="79" t="s">
        <v>1381</v>
      </c>
      <c r="AB1216" s="28" t="s">
        <v>91</v>
      </c>
      <c r="AC1216" s="30" t="s">
        <v>1379</v>
      </c>
      <c r="AD1216" s="31"/>
      <c r="AE1216" s="20">
        <f t="shared" si="59"/>
        <v>0.80679999999999996</v>
      </c>
    </row>
    <row r="1217" spans="1:31">
      <c r="A1217" s="83">
        <v>20060</v>
      </c>
      <c r="B1217" s="83">
        <v>23013</v>
      </c>
      <c r="C1217" s="85">
        <v>99920</v>
      </c>
      <c r="D1217" s="78" t="s">
        <v>132</v>
      </c>
      <c r="E1217" s="79" t="s">
        <v>1092</v>
      </c>
      <c r="F1217" s="34" t="s">
        <v>1379</v>
      </c>
      <c r="G1217" s="24" t="s">
        <v>97</v>
      </c>
      <c r="H1217" s="80">
        <f t="shared" si="58"/>
        <v>0.80679999999999996</v>
      </c>
      <c r="I1217" s="25">
        <f>ROUND(('NEW Reference'!B$6*List!$H1217)+'NEW Reference'!B$7,0)</f>
        <v>1126</v>
      </c>
      <c r="J1217" s="25">
        <f>ROUND(('NEW Reference'!C$6*List!$H1217)+'NEW Reference'!C$7,0)</f>
        <v>1679</v>
      </c>
      <c r="K1217" s="25">
        <f>ROUND(('NEW Reference'!D$6*List!$H1217)+'NEW Reference'!D$7,0)</f>
        <v>2012</v>
      </c>
      <c r="L1217" s="25">
        <f>ROUND(('NEW Reference'!E$6*List!$H1217)+'NEW Reference'!E$7,0)</f>
        <v>2487</v>
      </c>
      <c r="M1217" s="25">
        <f>ROUND(('NEW Reference'!F$6*List!$H1217)+'NEW Reference'!F$7,0)</f>
        <v>2591</v>
      </c>
      <c r="N1217" s="25">
        <f>ROUND(('NEW Reference'!G$6*List!$H1217)+'NEW Reference'!G$7,0)</f>
        <v>2934</v>
      </c>
      <c r="O1217" s="25">
        <f>ROUND(('NEW Reference'!H$6*List!$H1217)+'NEW Reference'!H$7,0)</f>
        <v>3046</v>
      </c>
      <c r="P1217" s="25">
        <f>ROUND(('NEW Reference'!I$6*List!$H1217)+'NEW Reference'!I$7,0)</f>
        <v>3165</v>
      </c>
      <c r="Q1217" s="25">
        <f>ROUND(('NEW Reference'!J$6*List!$H1217)+'NEW Reference'!J$7,0)</f>
        <v>3665</v>
      </c>
      <c r="R1217" s="25">
        <f>ROUND(('NEW Reference'!K$6*List!$H1217)+'NEW Reference'!K$7,0)</f>
        <v>3781</v>
      </c>
      <c r="S1217" s="25">
        <f>ROUND(('NEW Reference'!L$6*List!$H1217)+'NEW Reference'!L$7,0)</f>
        <v>4080</v>
      </c>
      <c r="T1217" s="25">
        <f>ROUND(('NEW Reference'!M$6*List!$H1217)+'NEW Reference'!M$7,0)</f>
        <v>4873</v>
      </c>
      <c r="U1217" s="25">
        <f>ROUND(('NEW Reference'!N$6*List!$H1217)+'NEW Reference'!N$7,0)</f>
        <v>19661</v>
      </c>
      <c r="V1217" s="26">
        <f>ROUND(('NEW Reference'!O$6*List!$H1217)+'NEW Reference'!O$7,0)</f>
        <v>731</v>
      </c>
      <c r="W1217" s="26">
        <f>ROUND(('NEW Reference'!P$6*List!$H1217)+'NEW Reference'!P$7,0)</f>
        <v>1030</v>
      </c>
      <c r="X1217" s="26">
        <f>ROUND(('NEW Reference'!Q$6*List!$H1217)+'NEW Reference'!Q$7,0)</f>
        <v>515</v>
      </c>
      <c r="Z1217" s="3" t="str">
        <f t="shared" si="60"/>
        <v>KNOX, Maine</v>
      </c>
      <c r="AA1217" s="79" t="s">
        <v>1092</v>
      </c>
      <c r="AB1217" s="28" t="s">
        <v>91</v>
      </c>
      <c r="AC1217" s="23" t="s">
        <v>1379</v>
      </c>
      <c r="AD1217" s="29"/>
      <c r="AE1217" s="20">
        <f t="shared" si="59"/>
        <v>0.80679999999999996</v>
      </c>
    </row>
    <row r="1218" spans="1:31">
      <c r="A1218" s="83">
        <v>20070</v>
      </c>
      <c r="B1218" s="83">
        <v>23015</v>
      </c>
      <c r="C1218" s="85">
        <v>99920</v>
      </c>
      <c r="D1218" s="78" t="s">
        <v>132</v>
      </c>
      <c r="E1218" s="79" t="s">
        <v>408</v>
      </c>
      <c r="F1218" s="34" t="s">
        <v>1379</v>
      </c>
      <c r="G1218" s="24" t="s">
        <v>97</v>
      </c>
      <c r="H1218" s="80">
        <f t="shared" si="58"/>
        <v>0.80679999999999996</v>
      </c>
      <c r="I1218" s="25">
        <f>ROUND(('NEW Reference'!B$6*List!$H1218)+'NEW Reference'!B$7,0)</f>
        <v>1126</v>
      </c>
      <c r="J1218" s="25">
        <f>ROUND(('NEW Reference'!C$6*List!$H1218)+'NEW Reference'!C$7,0)</f>
        <v>1679</v>
      </c>
      <c r="K1218" s="25">
        <f>ROUND(('NEW Reference'!D$6*List!$H1218)+'NEW Reference'!D$7,0)</f>
        <v>2012</v>
      </c>
      <c r="L1218" s="25">
        <f>ROUND(('NEW Reference'!E$6*List!$H1218)+'NEW Reference'!E$7,0)</f>
        <v>2487</v>
      </c>
      <c r="M1218" s="25">
        <f>ROUND(('NEW Reference'!F$6*List!$H1218)+'NEW Reference'!F$7,0)</f>
        <v>2591</v>
      </c>
      <c r="N1218" s="25">
        <f>ROUND(('NEW Reference'!G$6*List!$H1218)+'NEW Reference'!G$7,0)</f>
        <v>2934</v>
      </c>
      <c r="O1218" s="25">
        <f>ROUND(('NEW Reference'!H$6*List!$H1218)+'NEW Reference'!H$7,0)</f>
        <v>3046</v>
      </c>
      <c r="P1218" s="25">
        <f>ROUND(('NEW Reference'!I$6*List!$H1218)+'NEW Reference'!I$7,0)</f>
        <v>3165</v>
      </c>
      <c r="Q1218" s="25">
        <f>ROUND(('NEW Reference'!J$6*List!$H1218)+'NEW Reference'!J$7,0)</f>
        <v>3665</v>
      </c>
      <c r="R1218" s="25">
        <f>ROUND(('NEW Reference'!K$6*List!$H1218)+'NEW Reference'!K$7,0)</f>
        <v>3781</v>
      </c>
      <c r="S1218" s="25">
        <f>ROUND(('NEW Reference'!L$6*List!$H1218)+'NEW Reference'!L$7,0)</f>
        <v>4080</v>
      </c>
      <c r="T1218" s="25">
        <f>ROUND(('NEW Reference'!M$6*List!$H1218)+'NEW Reference'!M$7,0)</f>
        <v>4873</v>
      </c>
      <c r="U1218" s="25">
        <f>ROUND(('NEW Reference'!N$6*List!$H1218)+'NEW Reference'!N$7,0)</f>
        <v>19661</v>
      </c>
      <c r="V1218" s="26">
        <f>ROUND(('NEW Reference'!O$6*List!$H1218)+'NEW Reference'!O$7,0)</f>
        <v>731</v>
      </c>
      <c r="W1218" s="26">
        <f>ROUND(('NEW Reference'!P$6*List!$H1218)+'NEW Reference'!P$7,0)</f>
        <v>1030</v>
      </c>
      <c r="X1218" s="26">
        <f>ROUND(('NEW Reference'!Q$6*List!$H1218)+'NEW Reference'!Q$7,0)</f>
        <v>515</v>
      </c>
      <c r="Z1218" s="3" t="str">
        <f t="shared" si="60"/>
        <v>LINCOLN, Maine</v>
      </c>
      <c r="AA1218" s="79" t="s">
        <v>408</v>
      </c>
      <c r="AB1218" s="28" t="s">
        <v>91</v>
      </c>
      <c r="AC1218" s="30" t="s">
        <v>1379</v>
      </c>
      <c r="AD1218" s="31"/>
      <c r="AE1218" s="20">
        <f t="shared" si="59"/>
        <v>0.80679999999999996</v>
      </c>
    </row>
    <row r="1219" spans="1:31">
      <c r="A1219" s="83">
        <v>20080</v>
      </c>
      <c r="B1219" s="83">
        <v>23017</v>
      </c>
      <c r="C1219" s="85">
        <v>99920</v>
      </c>
      <c r="D1219" s="78" t="s">
        <v>132</v>
      </c>
      <c r="E1219" s="79" t="s">
        <v>1382</v>
      </c>
      <c r="F1219" s="34" t="s">
        <v>1379</v>
      </c>
      <c r="G1219" s="24" t="s">
        <v>97</v>
      </c>
      <c r="H1219" s="80">
        <f t="shared" si="58"/>
        <v>0.80679999999999996</v>
      </c>
      <c r="I1219" s="25">
        <f>ROUND(('NEW Reference'!B$6*List!$H1219)+'NEW Reference'!B$7,0)</f>
        <v>1126</v>
      </c>
      <c r="J1219" s="25">
        <f>ROUND(('NEW Reference'!C$6*List!$H1219)+'NEW Reference'!C$7,0)</f>
        <v>1679</v>
      </c>
      <c r="K1219" s="25">
        <f>ROUND(('NEW Reference'!D$6*List!$H1219)+'NEW Reference'!D$7,0)</f>
        <v>2012</v>
      </c>
      <c r="L1219" s="25">
        <f>ROUND(('NEW Reference'!E$6*List!$H1219)+'NEW Reference'!E$7,0)</f>
        <v>2487</v>
      </c>
      <c r="M1219" s="25">
        <f>ROUND(('NEW Reference'!F$6*List!$H1219)+'NEW Reference'!F$7,0)</f>
        <v>2591</v>
      </c>
      <c r="N1219" s="25">
        <f>ROUND(('NEW Reference'!G$6*List!$H1219)+'NEW Reference'!G$7,0)</f>
        <v>2934</v>
      </c>
      <c r="O1219" s="25">
        <f>ROUND(('NEW Reference'!H$6*List!$H1219)+'NEW Reference'!H$7,0)</f>
        <v>3046</v>
      </c>
      <c r="P1219" s="25">
        <f>ROUND(('NEW Reference'!I$6*List!$H1219)+'NEW Reference'!I$7,0)</f>
        <v>3165</v>
      </c>
      <c r="Q1219" s="25">
        <f>ROUND(('NEW Reference'!J$6*List!$H1219)+'NEW Reference'!J$7,0)</f>
        <v>3665</v>
      </c>
      <c r="R1219" s="25">
        <f>ROUND(('NEW Reference'!K$6*List!$H1219)+'NEW Reference'!K$7,0)</f>
        <v>3781</v>
      </c>
      <c r="S1219" s="25">
        <f>ROUND(('NEW Reference'!L$6*List!$H1219)+'NEW Reference'!L$7,0)</f>
        <v>4080</v>
      </c>
      <c r="T1219" s="25">
        <f>ROUND(('NEW Reference'!M$6*List!$H1219)+'NEW Reference'!M$7,0)</f>
        <v>4873</v>
      </c>
      <c r="U1219" s="25">
        <f>ROUND(('NEW Reference'!N$6*List!$H1219)+'NEW Reference'!N$7,0)</f>
        <v>19661</v>
      </c>
      <c r="V1219" s="26">
        <f>ROUND(('NEW Reference'!O$6*List!$H1219)+'NEW Reference'!O$7,0)</f>
        <v>731</v>
      </c>
      <c r="W1219" s="26">
        <f>ROUND(('NEW Reference'!P$6*List!$H1219)+'NEW Reference'!P$7,0)</f>
        <v>1030</v>
      </c>
      <c r="X1219" s="26">
        <f>ROUND(('NEW Reference'!Q$6*List!$H1219)+'NEW Reference'!Q$7,0)</f>
        <v>515</v>
      </c>
      <c r="Z1219" s="3" t="str">
        <f t="shared" si="60"/>
        <v>OXFORD, Maine</v>
      </c>
      <c r="AA1219" s="79" t="s">
        <v>1382</v>
      </c>
      <c r="AB1219" s="28" t="s">
        <v>91</v>
      </c>
      <c r="AC1219" s="30" t="s">
        <v>1379</v>
      </c>
      <c r="AD1219" s="31"/>
      <c r="AE1219" s="20">
        <f t="shared" si="59"/>
        <v>0.80679999999999996</v>
      </c>
    </row>
    <row r="1220" spans="1:31">
      <c r="A1220" s="83">
        <v>20090</v>
      </c>
      <c r="B1220" s="83">
        <v>23019</v>
      </c>
      <c r="C1220" s="85">
        <v>12620</v>
      </c>
      <c r="D1220" s="78" t="s">
        <v>263</v>
      </c>
      <c r="E1220" s="79" t="s">
        <v>1383</v>
      </c>
      <c r="F1220" s="33" t="s">
        <v>1379</v>
      </c>
      <c r="G1220" s="24" t="s">
        <v>90</v>
      </c>
      <c r="H1220" s="80">
        <f t="shared" si="58"/>
        <v>0.9125000000000002</v>
      </c>
      <c r="I1220" s="25">
        <f>ROUND(('NEW Reference'!B$6*List!$H1220)+'NEW Reference'!B$7,0)</f>
        <v>1230</v>
      </c>
      <c r="J1220" s="25">
        <f>ROUND(('NEW Reference'!C$6*List!$H1220)+'NEW Reference'!C$7,0)</f>
        <v>1835</v>
      </c>
      <c r="K1220" s="25">
        <f>ROUND(('NEW Reference'!D$6*List!$H1220)+'NEW Reference'!D$7,0)</f>
        <v>2198</v>
      </c>
      <c r="L1220" s="25">
        <f>ROUND(('NEW Reference'!E$6*List!$H1220)+'NEW Reference'!E$7,0)</f>
        <v>2718</v>
      </c>
      <c r="M1220" s="25">
        <f>ROUND(('NEW Reference'!F$6*List!$H1220)+'NEW Reference'!F$7,0)</f>
        <v>2831</v>
      </c>
      <c r="N1220" s="25">
        <f>ROUND(('NEW Reference'!G$6*List!$H1220)+'NEW Reference'!G$7,0)</f>
        <v>3205</v>
      </c>
      <c r="O1220" s="25">
        <f>ROUND(('NEW Reference'!H$6*List!$H1220)+'NEW Reference'!H$7,0)</f>
        <v>3328</v>
      </c>
      <c r="P1220" s="25">
        <f>ROUND(('NEW Reference'!I$6*List!$H1220)+'NEW Reference'!I$7,0)</f>
        <v>3458</v>
      </c>
      <c r="Q1220" s="25">
        <f>ROUND(('NEW Reference'!J$6*List!$H1220)+'NEW Reference'!J$7,0)</f>
        <v>4005</v>
      </c>
      <c r="R1220" s="25">
        <f>ROUND(('NEW Reference'!K$6*List!$H1220)+'NEW Reference'!K$7,0)</f>
        <v>4131</v>
      </c>
      <c r="S1220" s="25">
        <f>ROUND(('NEW Reference'!L$6*List!$H1220)+'NEW Reference'!L$7,0)</f>
        <v>4458</v>
      </c>
      <c r="T1220" s="25">
        <f>ROUND(('NEW Reference'!M$6*List!$H1220)+'NEW Reference'!M$7,0)</f>
        <v>5324</v>
      </c>
      <c r="U1220" s="25">
        <f>ROUND(('NEW Reference'!N$6*List!$H1220)+'NEW Reference'!N$7,0)</f>
        <v>21481</v>
      </c>
      <c r="V1220" s="26">
        <f>ROUND(('NEW Reference'!O$6*List!$H1220)+'NEW Reference'!O$7,0)</f>
        <v>799</v>
      </c>
      <c r="W1220" s="26">
        <f>ROUND(('NEW Reference'!P$6*List!$H1220)+'NEW Reference'!P$7,0)</f>
        <v>1125</v>
      </c>
      <c r="X1220" s="26">
        <f>ROUND(('NEW Reference'!Q$6*List!$H1220)+'NEW Reference'!Q$7,0)</f>
        <v>563</v>
      </c>
      <c r="Z1220" s="3" t="str">
        <f t="shared" si="60"/>
        <v>PENOBSCOT, Maine</v>
      </c>
      <c r="AA1220" s="79" t="s">
        <v>1383</v>
      </c>
      <c r="AB1220" s="28" t="s">
        <v>91</v>
      </c>
      <c r="AC1220" s="30" t="s">
        <v>1379</v>
      </c>
      <c r="AD1220" s="31"/>
      <c r="AE1220" s="20">
        <f t="shared" si="59"/>
        <v>0.9125000000000002</v>
      </c>
    </row>
    <row r="1221" spans="1:31">
      <c r="A1221" s="83">
        <v>20100</v>
      </c>
      <c r="B1221" s="83">
        <v>23021</v>
      </c>
      <c r="C1221" s="85">
        <v>99920</v>
      </c>
      <c r="D1221" s="78" t="s">
        <v>132</v>
      </c>
      <c r="E1221" s="79" t="s">
        <v>1384</v>
      </c>
      <c r="F1221" s="34" t="s">
        <v>1379</v>
      </c>
      <c r="G1221" s="24" t="s">
        <v>97</v>
      </c>
      <c r="H1221" s="80">
        <f t="shared" si="58"/>
        <v>0.80679999999999996</v>
      </c>
      <c r="I1221" s="25">
        <f>ROUND(('NEW Reference'!B$6*List!$H1221)+'NEW Reference'!B$7,0)</f>
        <v>1126</v>
      </c>
      <c r="J1221" s="25">
        <f>ROUND(('NEW Reference'!C$6*List!$H1221)+'NEW Reference'!C$7,0)</f>
        <v>1679</v>
      </c>
      <c r="K1221" s="25">
        <f>ROUND(('NEW Reference'!D$6*List!$H1221)+'NEW Reference'!D$7,0)</f>
        <v>2012</v>
      </c>
      <c r="L1221" s="25">
        <f>ROUND(('NEW Reference'!E$6*List!$H1221)+'NEW Reference'!E$7,0)</f>
        <v>2487</v>
      </c>
      <c r="M1221" s="25">
        <f>ROUND(('NEW Reference'!F$6*List!$H1221)+'NEW Reference'!F$7,0)</f>
        <v>2591</v>
      </c>
      <c r="N1221" s="25">
        <f>ROUND(('NEW Reference'!G$6*List!$H1221)+'NEW Reference'!G$7,0)</f>
        <v>2934</v>
      </c>
      <c r="O1221" s="25">
        <f>ROUND(('NEW Reference'!H$6*List!$H1221)+'NEW Reference'!H$7,0)</f>
        <v>3046</v>
      </c>
      <c r="P1221" s="25">
        <f>ROUND(('NEW Reference'!I$6*List!$H1221)+'NEW Reference'!I$7,0)</f>
        <v>3165</v>
      </c>
      <c r="Q1221" s="25">
        <f>ROUND(('NEW Reference'!J$6*List!$H1221)+'NEW Reference'!J$7,0)</f>
        <v>3665</v>
      </c>
      <c r="R1221" s="25">
        <f>ROUND(('NEW Reference'!K$6*List!$H1221)+'NEW Reference'!K$7,0)</f>
        <v>3781</v>
      </c>
      <c r="S1221" s="25">
        <f>ROUND(('NEW Reference'!L$6*List!$H1221)+'NEW Reference'!L$7,0)</f>
        <v>4080</v>
      </c>
      <c r="T1221" s="25">
        <f>ROUND(('NEW Reference'!M$6*List!$H1221)+'NEW Reference'!M$7,0)</f>
        <v>4873</v>
      </c>
      <c r="U1221" s="25">
        <f>ROUND(('NEW Reference'!N$6*List!$H1221)+'NEW Reference'!N$7,0)</f>
        <v>19661</v>
      </c>
      <c r="V1221" s="26">
        <f>ROUND(('NEW Reference'!O$6*List!$H1221)+'NEW Reference'!O$7,0)</f>
        <v>731</v>
      </c>
      <c r="W1221" s="26">
        <f>ROUND(('NEW Reference'!P$6*List!$H1221)+'NEW Reference'!P$7,0)</f>
        <v>1030</v>
      </c>
      <c r="X1221" s="26">
        <f>ROUND(('NEW Reference'!Q$6*List!$H1221)+'NEW Reference'!Q$7,0)</f>
        <v>515</v>
      </c>
      <c r="Z1221" s="3" t="str">
        <f t="shared" si="60"/>
        <v>PISCATAQUIS, Maine</v>
      </c>
      <c r="AA1221" s="79" t="s">
        <v>1384</v>
      </c>
      <c r="AB1221" s="28" t="s">
        <v>91</v>
      </c>
      <c r="AC1221" s="30" t="s">
        <v>1379</v>
      </c>
      <c r="AD1221" s="31"/>
      <c r="AE1221" s="20">
        <f t="shared" si="59"/>
        <v>0.80679999999999996</v>
      </c>
    </row>
    <row r="1222" spans="1:31">
      <c r="A1222" s="83">
        <v>20110</v>
      </c>
      <c r="B1222" s="83">
        <v>23023</v>
      </c>
      <c r="C1222" s="85">
        <v>38860</v>
      </c>
      <c r="D1222" s="78" t="s">
        <v>790</v>
      </c>
      <c r="E1222" s="79" t="s">
        <v>1385</v>
      </c>
      <c r="F1222" s="33" t="s">
        <v>1379</v>
      </c>
      <c r="G1222" s="24" t="s">
        <v>90</v>
      </c>
      <c r="H1222" s="80">
        <f t="shared" si="58"/>
        <v>1.0008999999999999</v>
      </c>
      <c r="I1222" s="25">
        <f>ROUND(('NEW Reference'!B$6*List!$H1222)+'NEW Reference'!B$7,0)</f>
        <v>1317</v>
      </c>
      <c r="J1222" s="25">
        <f>ROUND(('NEW Reference'!C$6*List!$H1222)+'NEW Reference'!C$7,0)</f>
        <v>1965</v>
      </c>
      <c r="K1222" s="25">
        <f>ROUND(('NEW Reference'!D$6*List!$H1222)+'NEW Reference'!D$7,0)</f>
        <v>2354</v>
      </c>
      <c r="L1222" s="25">
        <f>ROUND(('NEW Reference'!E$6*List!$H1222)+'NEW Reference'!E$7,0)</f>
        <v>2910</v>
      </c>
      <c r="M1222" s="25">
        <f>ROUND(('NEW Reference'!F$6*List!$H1222)+'NEW Reference'!F$7,0)</f>
        <v>3032</v>
      </c>
      <c r="N1222" s="25">
        <f>ROUND(('NEW Reference'!G$6*List!$H1222)+'NEW Reference'!G$7,0)</f>
        <v>3432</v>
      </c>
      <c r="O1222" s="25">
        <f>ROUND(('NEW Reference'!H$6*List!$H1222)+'NEW Reference'!H$7,0)</f>
        <v>3563</v>
      </c>
      <c r="P1222" s="25">
        <f>ROUND(('NEW Reference'!I$6*List!$H1222)+'NEW Reference'!I$7,0)</f>
        <v>3703</v>
      </c>
      <c r="Q1222" s="25">
        <f>ROUND(('NEW Reference'!J$6*List!$H1222)+'NEW Reference'!J$7,0)</f>
        <v>4288</v>
      </c>
      <c r="R1222" s="25">
        <f>ROUND(('NEW Reference'!K$6*List!$H1222)+'NEW Reference'!K$7,0)</f>
        <v>4424</v>
      </c>
      <c r="S1222" s="25">
        <f>ROUND(('NEW Reference'!L$6*List!$H1222)+'NEW Reference'!L$7,0)</f>
        <v>4773</v>
      </c>
      <c r="T1222" s="25">
        <f>ROUND(('NEW Reference'!M$6*List!$H1222)+'NEW Reference'!M$7,0)</f>
        <v>5701</v>
      </c>
      <c r="U1222" s="25">
        <f>ROUND(('NEW Reference'!N$6*List!$H1222)+'NEW Reference'!N$7,0)</f>
        <v>23003</v>
      </c>
      <c r="V1222" s="26">
        <f>ROUND(('NEW Reference'!O$6*List!$H1222)+'NEW Reference'!O$7,0)</f>
        <v>855</v>
      </c>
      <c r="W1222" s="26">
        <f>ROUND(('NEW Reference'!P$6*List!$H1222)+'NEW Reference'!P$7,0)</f>
        <v>1205</v>
      </c>
      <c r="X1222" s="26">
        <f>ROUND(('NEW Reference'!Q$6*List!$H1222)+'NEW Reference'!Q$7,0)</f>
        <v>603</v>
      </c>
      <c r="Z1222" s="3" t="str">
        <f t="shared" si="60"/>
        <v>SAGADAHOC, Maine</v>
      </c>
      <c r="AA1222" s="79" t="s">
        <v>1385</v>
      </c>
      <c r="AB1222" s="28" t="s">
        <v>91</v>
      </c>
      <c r="AC1222" s="30" t="s">
        <v>1379</v>
      </c>
      <c r="AD1222" s="31"/>
      <c r="AE1222" s="20">
        <f t="shared" si="59"/>
        <v>1.0008999999999999</v>
      </c>
    </row>
    <row r="1223" spans="1:31">
      <c r="A1223" s="83">
        <v>20120</v>
      </c>
      <c r="B1223" s="83">
        <v>23025</v>
      </c>
      <c r="C1223" s="85">
        <v>99920</v>
      </c>
      <c r="D1223" s="78" t="s">
        <v>132</v>
      </c>
      <c r="E1223" s="79" t="s">
        <v>1386</v>
      </c>
      <c r="F1223" s="34" t="s">
        <v>1379</v>
      </c>
      <c r="G1223" s="24" t="s">
        <v>97</v>
      </c>
      <c r="H1223" s="80">
        <f t="shared" si="58"/>
        <v>0.80679999999999996</v>
      </c>
      <c r="I1223" s="25">
        <f>ROUND(('NEW Reference'!B$6*List!$H1223)+'NEW Reference'!B$7,0)</f>
        <v>1126</v>
      </c>
      <c r="J1223" s="25">
        <f>ROUND(('NEW Reference'!C$6*List!$H1223)+'NEW Reference'!C$7,0)</f>
        <v>1679</v>
      </c>
      <c r="K1223" s="25">
        <f>ROUND(('NEW Reference'!D$6*List!$H1223)+'NEW Reference'!D$7,0)</f>
        <v>2012</v>
      </c>
      <c r="L1223" s="25">
        <f>ROUND(('NEW Reference'!E$6*List!$H1223)+'NEW Reference'!E$7,0)</f>
        <v>2487</v>
      </c>
      <c r="M1223" s="25">
        <f>ROUND(('NEW Reference'!F$6*List!$H1223)+'NEW Reference'!F$7,0)</f>
        <v>2591</v>
      </c>
      <c r="N1223" s="25">
        <f>ROUND(('NEW Reference'!G$6*List!$H1223)+'NEW Reference'!G$7,0)</f>
        <v>2934</v>
      </c>
      <c r="O1223" s="25">
        <f>ROUND(('NEW Reference'!H$6*List!$H1223)+'NEW Reference'!H$7,0)</f>
        <v>3046</v>
      </c>
      <c r="P1223" s="25">
        <f>ROUND(('NEW Reference'!I$6*List!$H1223)+'NEW Reference'!I$7,0)</f>
        <v>3165</v>
      </c>
      <c r="Q1223" s="25">
        <f>ROUND(('NEW Reference'!J$6*List!$H1223)+'NEW Reference'!J$7,0)</f>
        <v>3665</v>
      </c>
      <c r="R1223" s="25">
        <f>ROUND(('NEW Reference'!K$6*List!$H1223)+'NEW Reference'!K$7,0)</f>
        <v>3781</v>
      </c>
      <c r="S1223" s="25">
        <f>ROUND(('NEW Reference'!L$6*List!$H1223)+'NEW Reference'!L$7,0)</f>
        <v>4080</v>
      </c>
      <c r="T1223" s="25">
        <f>ROUND(('NEW Reference'!M$6*List!$H1223)+'NEW Reference'!M$7,0)</f>
        <v>4873</v>
      </c>
      <c r="U1223" s="25">
        <f>ROUND(('NEW Reference'!N$6*List!$H1223)+'NEW Reference'!N$7,0)</f>
        <v>19661</v>
      </c>
      <c r="V1223" s="26">
        <f>ROUND(('NEW Reference'!O$6*List!$H1223)+'NEW Reference'!O$7,0)</f>
        <v>731</v>
      </c>
      <c r="W1223" s="26">
        <f>ROUND(('NEW Reference'!P$6*List!$H1223)+'NEW Reference'!P$7,0)</f>
        <v>1030</v>
      </c>
      <c r="X1223" s="26">
        <f>ROUND(('NEW Reference'!Q$6*List!$H1223)+'NEW Reference'!Q$7,0)</f>
        <v>515</v>
      </c>
      <c r="Z1223" s="3" t="str">
        <f t="shared" si="60"/>
        <v>SOMERSET, Maine</v>
      </c>
      <c r="AA1223" s="79" t="s">
        <v>1386</v>
      </c>
      <c r="AB1223" s="28" t="s">
        <v>91</v>
      </c>
      <c r="AC1223" s="30" t="s">
        <v>1379</v>
      </c>
      <c r="AD1223" s="31"/>
      <c r="AE1223" s="20">
        <f t="shared" si="59"/>
        <v>0.80679999999999996</v>
      </c>
    </row>
    <row r="1224" spans="1:31">
      <c r="A1224" s="83">
        <v>20130</v>
      </c>
      <c r="B1224" s="83">
        <v>23027</v>
      </c>
      <c r="C1224" s="85">
        <v>99920</v>
      </c>
      <c r="D1224" s="78" t="s">
        <v>132</v>
      </c>
      <c r="E1224" s="79" t="s">
        <v>1387</v>
      </c>
      <c r="F1224" s="34" t="s">
        <v>1379</v>
      </c>
      <c r="G1224" s="24" t="s">
        <v>97</v>
      </c>
      <c r="H1224" s="80">
        <f t="shared" si="58"/>
        <v>0.80679999999999996</v>
      </c>
      <c r="I1224" s="25">
        <f>ROUND(('NEW Reference'!B$6*List!$H1224)+'NEW Reference'!B$7,0)</f>
        <v>1126</v>
      </c>
      <c r="J1224" s="25">
        <f>ROUND(('NEW Reference'!C$6*List!$H1224)+'NEW Reference'!C$7,0)</f>
        <v>1679</v>
      </c>
      <c r="K1224" s="25">
        <f>ROUND(('NEW Reference'!D$6*List!$H1224)+'NEW Reference'!D$7,0)</f>
        <v>2012</v>
      </c>
      <c r="L1224" s="25">
        <f>ROUND(('NEW Reference'!E$6*List!$H1224)+'NEW Reference'!E$7,0)</f>
        <v>2487</v>
      </c>
      <c r="M1224" s="25">
        <f>ROUND(('NEW Reference'!F$6*List!$H1224)+'NEW Reference'!F$7,0)</f>
        <v>2591</v>
      </c>
      <c r="N1224" s="25">
        <f>ROUND(('NEW Reference'!G$6*List!$H1224)+'NEW Reference'!G$7,0)</f>
        <v>2934</v>
      </c>
      <c r="O1224" s="25">
        <f>ROUND(('NEW Reference'!H$6*List!$H1224)+'NEW Reference'!H$7,0)</f>
        <v>3046</v>
      </c>
      <c r="P1224" s="25">
        <f>ROUND(('NEW Reference'!I$6*List!$H1224)+'NEW Reference'!I$7,0)</f>
        <v>3165</v>
      </c>
      <c r="Q1224" s="25">
        <f>ROUND(('NEW Reference'!J$6*List!$H1224)+'NEW Reference'!J$7,0)</f>
        <v>3665</v>
      </c>
      <c r="R1224" s="25">
        <f>ROUND(('NEW Reference'!K$6*List!$H1224)+'NEW Reference'!K$7,0)</f>
        <v>3781</v>
      </c>
      <c r="S1224" s="25">
        <f>ROUND(('NEW Reference'!L$6*List!$H1224)+'NEW Reference'!L$7,0)</f>
        <v>4080</v>
      </c>
      <c r="T1224" s="25">
        <f>ROUND(('NEW Reference'!M$6*List!$H1224)+'NEW Reference'!M$7,0)</f>
        <v>4873</v>
      </c>
      <c r="U1224" s="25">
        <f>ROUND(('NEW Reference'!N$6*List!$H1224)+'NEW Reference'!N$7,0)</f>
        <v>19661</v>
      </c>
      <c r="V1224" s="26">
        <f>ROUND(('NEW Reference'!O$6*List!$H1224)+'NEW Reference'!O$7,0)</f>
        <v>731</v>
      </c>
      <c r="W1224" s="26">
        <f>ROUND(('NEW Reference'!P$6*List!$H1224)+'NEW Reference'!P$7,0)</f>
        <v>1030</v>
      </c>
      <c r="X1224" s="26">
        <f>ROUND(('NEW Reference'!Q$6*List!$H1224)+'NEW Reference'!Q$7,0)</f>
        <v>515</v>
      </c>
      <c r="Z1224" s="3" t="str">
        <f t="shared" si="60"/>
        <v>WALDO, Maine</v>
      </c>
      <c r="AA1224" s="79" t="s">
        <v>1387</v>
      </c>
      <c r="AB1224" s="28" t="s">
        <v>91</v>
      </c>
      <c r="AC1224" s="23" t="s">
        <v>1379</v>
      </c>
      <c r="AD1224" s="29"/>
      <c r="AE1224" s="20">
        <f t="shared" si="59"/>
        <v>0.80679999999999996</v>
      </c>
    </row>
    <row r="1225" spans="1:31">
      <c r="A1225" s="83">
        <v>20140</v>
      </c>
      <c r="B1225" s="83">
        <v>23029</v>
      </c>
      <c r="C1225" s="85">
        <v>99920</v>
      </c>
      <c r="D1225" s="78" t="s">
        <v>132</v>
      </c>
      <c r="E1225" s="79" t="s">
        <v>194</v>
      </c>
      <c r="F1225" s="34" t="s">
        <v>1379</v>
      </c>
      <c r="G1225" s="24" t="s">
        <v>97</v>
      </c>
      <c r="H1225" s="80">
        <f t="shared" si="58"/>
        <v>0.80679999999999996</v>
      </c>
      <c r="I1225" s="25">
        <f>ROUND(('NEW Reference'!B$6*List!$H1225)+'NEW Reference'!B$7,0)</f>
        <v>1126</v>
      </c>
      <c r="J1225" s="25">
        <f>ROUND(('NEW Reference'!C$6*List!$H1225)+'NEW Reference'!C$7,0)</f>
        <v>1679</v>
      </c>
      <c r="K1225" s="25">
        <f>ROUND(('NEW Reference'!D$6*List!$H1225)+'NEW Reference'!D$7,0)</f>
        <v>2012</v>
      </c>
      <c r="L1225" s="25">
        <f>ROUND(('NEW Reference'!E$6*List!$H1225)+'NEW Reference'!E$7,0)</f>
        <v>2487</v>
      </c>
      <c r="M1225" s="25">
        <f>ROUND(('NEW Reference'!F$6*List!$H1225)+'NEW Reference'!F$7,0)</f>
        <v>2591</v>
      </c>
      <c r="N1225" s="25">
        <f>ROUND(('NEW Reference'!G$6*List!$H1225)+'NEW Reference'!G$7,0)</f>
        <v>2934</v>
      </c>
      <c r="O1225" s="25">
        <f>ROUND(('NEW Reference'!H$6*List!$H1225)+'NEW Reference'!H$7,0)</f>
        <v>3046</v>
      </c>
      <c r="P1225" s="25">
        <f>ROUND(('NEW Reference'!I$6*List!$H1225)+'NEW Reference'!I$7,0)</f>
        <v>3165</v>
      </c>
      <c r="Q1225" s="25">
        <f>ROUND(('NEW Reference'!J$6*List!$H1225)+'NEW Reference'!J$7,0)</f>
        <v>3665</v>
      </c>
      <c r="R1225" s="25">
        <f>ROUND(('NEW Reference'!K$6*List!$H1225)+'NEW Reference'!K$7,0)</f>
        <v>3781</v>
      </c>
      <c r="S1225" s="25">
        <f>ROUND(('NEW Reference'!L$6*List!$H1225)+'NEW Reference'!L$7,0)</f>
        <v>4080</v>
      </c>
      <c r="T1225" s="25">
        <f>ROUND(('NEW Reference'!M$6*List!$H1225)+'NEW Reference'!M$7,0)</f>
        <v>4873</v>
      </c>
      <c r="U1225" s="25">
        <f>ROUND(('NEW Reference'!N$6*List!$H1225)+'NEW Reference'!N$7,0)</f>
        <v>19661</v>
      </c>
      <c r="V1225" s="26">
        <f>ROUND(('NEW Reference'!O$6*List!$H1225)+'NEW Reference'!O$7,0)</f>
        <v>731</v>
      </c>
      <c r="W1225" s="26">
        <f>ROUND(('NEW Reference'!P$6*List!$H1225)+'NEW Reference'!P$7,0)</f>
        <v>1030</v>
      </c>
      <c r="X1225" s="26">
        <f>ROUND(('NEW Reference'!Q$6*List!$H1225)+'NEW Reference'!Q$7,0)</f>
        <v>515</v>
      </c>
      <c r="Z1225" s="3" t="str">
        <f t="shared" si="60"/>
        <v>WASHINGTON, Maine</v>
      </c>
      <c r="AA1225" s="79" t="s">
        <v>194</v>
      </c>
      <c r="AB1225" s="28" t="s">
        <v>91</v>
      </c>
      <c r="AC1225" s="30" t="s">
        <v>1379</v>
      </c>
      <c r="AD1225" s="31"/>
      <c r="AE1225" s="20">
        <f t="shared" si="59"/>
        <v>0.80679999999999996</v>
      </c>
    </row>
    <row r="1226" spans="1:31">
      <c r="A1226" s="83">
        <v>20150</v>
      </c>
      <c r="B1226" s="83">
        <v>23031</v>
      </c>
      <c r="C1226" s="85">
        <v>38860</v>
      </c>
      <c r="D1226" s="78" t="s">
        <v>790</v>
      </c>
      <c r="E1226" s="79" t="s">
        <v>1388</v>
      </c>
      <c r="F1226" s="33" t="s">
        <v>1379</v>
      </c>
      <c r="G1226" s="24" t="s">
        <v>90</v>
      </c>
      <c r="H1226" s="80">
        <f t="shared" si="58"/>
        <v>1.0008999999999999</v>
      </c>
      <c r="I1226" s="25">
        <f>ROUND(('NEW Reference'!B$6*List!$H1226)+'NEW Reference'!B$7,0)</f>
        <v>1317</v>
      </c>
      <c r="J1226" s="25">
        <f>ROUND(('NEW Reference'!C$6*List!$H1226)+'NEW Reference'!C$7,0)</f>
        <v>1965</v>
      </c>
      <c r="K1226" s="25">
        <f>ROUND(('NEW Reference'!D$6*List!$H1226)+'NEW Reference'!D$7,0)</f>
        <v>2354</v>
      </c>
      <c r="L1226" s="25">
        <f>ROUND(('NEW Reference'!E$6*List!$H1226)+'NEW Reference'!E$7,0)</f>
        <v>2910</v>
      </c>
      <c r="M1226" s="25">
        <f>ROUND(('NEW Reference'!F$6*List!$H1226)+'NEW Reference'!F$7,0)</f>
        <v>3032</v>
      </c>
      <c r="N1226" s="25">
        <f>ROUND(('NEW Reference'!G$6*List!$H1226)+'NEW Reference'!G$7,0)</f>
        <v>3432</v>
      </c>
      <c r="O1226" s="25">
        <f>ROUND(('NEW Reference'!H$6*List!$H1226)+'NEW Reference'!H$7,0)</f>
        <v>3563</v>
      </c>
      <c r="P1226" s="25">
        <f>ROUND(('NEW Reference'!I$6*List!$H1226)+'NEW Reference'!I$7,0)</f>
        <v>3703</v>
      </c>
      <c r="Q1226" s="25">
        <f>ROUND(('NEW Reference'!J$6*List!$H1226)+'NEW Reference'!J$7,0)</f>
        <v>4288</v>
      </c>
      <c r="R1226" s="25">
        <f>ROUND(('NEW Reference'!K$6*List!$H1226)+'NEW Reference'!K$7,0)</f>
        <v>4424</v>
      </c>
      <c r="S1226" s="25">
        <f>ROUND(('NEW Reference'!L$6*List!$H1226)+'NEW Reference'!L$7,0)</f>
        <v>4773</v>
      </c>
      <c r="T1226" s="25">
        <f>ROUND(('NEW Reference'!M$6*List!$H1226)+'NEW Reference'!M$7,0)</f>
        <v>5701</v>
      </c>
      <c r="U1226" s="25">
        <f>ROUND(('NEW Reference'!N$6*List!$H1226)+'NEW Reference'!N$7,0)</f>
        <v>23003</v>
      </c>
      <c r="V1226" s="26">
        <f>ROUND(('NEW Reference'!O$6*List!$H1226)+'NEW Reference'!O$7,0)</f>
        <v>855</v>
      </c>
      <c r="W1226" s="26">
        <f>ROUND(('NEW Reference'!P$6*List!$H1226)+'NEW Reference'!P$7,0)</f>
        <v>1205</v>
      </c>
      <c r="X1226" s="26">
        <f>ROUND(('NEW Reference'!Q$6*List!$H1226)+'NEW Reference'!Q$7,0)</f>
        <v>603</v>
      </c>
      <c r="Z1226" s="3" t="str">
        <f t="shared" si="60"/>
        <v>YORK, Maine</v>
      </c>
      <c r="AA1226" s="79" t="s">
        <v>1388</v>
      </c>
      <c r="AB1226" s="28" t="s">
        <v>91</v>
      </c>
      <c r="AC1226" s="23" t="s">
        <v>1379</v>
      </c>
      <c r="AD1226" s="29"/>
      <c r="AE1226" s="20">
        <f t="shared" si="59"/>
        <v>1.0008999999999999</v>
      </c>
    </row>
    <row r="1227" spans="1:31">
      <c r="A1227" s="83">
        <v>20999</v>
      </c>
      <c r="B1227" s="83">
        <v>23990</v>
      </c>
      <c r="C1227" s="85">
        <v>99920</v>
      </c>
      <c r="D1227" s="78" t="s">
        <v>132</v>
      </c>
      <c r="E1227" s="79" t="s">
        <v>236</v>
      </c>
      <c r="F1227" s="33" t="s">
        <v>1379</v>
      </c>
      <c r="G1227" s="24" t="s">
        <v>97</v>
      </c>
      <c r="H1227" s="80">
        <f t="shared" ref="H1227:H1290" si="61">IFERROR(INDEX($AH:$AH,MATCH($C1227,$AF:$AF,0)),"")</f>
        <v>0.80679999999999996</v>
      </c>
      <c r="I1227" s="25">
        <f>ROUND(('NEW Reference'!B$6*List!$H1227)+'NEW Reference'!B$7,0)</f>
        <v>1126</v>
      </c>
      <c r="J1227" s="25">
        <f>ROUND(('NEW Reference'!C$6*List!$H1227)+'NEW Reference'!C$7,0)</f>
        <v>1679</v>
      </c>
      <c r="K1227" s="25">
        <f>ROUND(('NEW Reference'!D$6*List!$H1227)+'NEW Reference'!D$7,0)</f>
        <v>2012</v>
      </c>
      <c r="L1227" s="25">
        <f>ROUND(('NEW Reference'!E$6*List!$H1227)+'NEW Reference'!E$7,0)</f>
        <v>2487</v>
      </c>
      <c r="M1227" s="25">
        <f>ROUND(('NEW Reference'!F$6*List!$H1227)+'NEW Reference'!F$7,0)</f>
        <v>2591</v>
      </c>
      <c r="N1227" s="25">
        <f>ROUND(('NEW Reference'!G$6*List!$H1227)+'NEW Reference'!G$7,0)</f>
        <v>2934</v>
      </c>
      <c r="O1227" s="25">
        <f>ROUND(('NEW Reference'!H$6*List!$H1227)+'NEW Reference'!H$7,0)</f>
        <v>3046</v>
      </c>
      <c r="P1227" s="25">
        <f>ROUND(('NEW Reference'!I$6*List!$H1227)+'NEW Reference'!I$7,0)</f>
        <v>3165</v>
      </c>
      <c r="Q1227" s="25">
        <f>ROUND(('NEW Reference'!J$6*List!$H1227)+'NEW Reference'!J$7,0)</f>
        <v>3665</v>
      </c>
      <c r="R1227" s="25">
        <f>ROUND(('NEW Reference'!K$6*List!$H1227)+'NEW Reference'!K$7,0)</f>
        <v>3781</v>
      </c>
      <c r="S1227" s="25">
        <f>ROUND(('NEW Reference'!L$6*List!$H1227)+'NEW Reference'!L$7,0)</f>
        <v>4080</v>
      </c>
      <c r="T1227" s="25">
        <f>ROUND(('NEW Reference'!M$6*List!$H1227)+'NEW Reference'!M$7,0)</f>
        <v>4873</v>
      </c>
      <c r="U1227" s="25">
        <f>ROUND(('NEW Reference'!N$6*List!$H1227)+'NEW Reference'!N$7,0)</f>
        <v>19661</v>
      </c>
      <c r="V1227" s="26">
        <f>ROUND(('NEW Reference'!O$6*List!$H1227)+'NEW Reference'!O$7,0)</f>
        <v>731</v>
      </c>
      <c r="W1227" s="26">
        <f>ROUND(('NEW Reference'!P$6*List!$H1227)+'NEW Reference'!P$7,0)</f>
        <v>1030</v>
      </c>
      <c r="X1227" s="26">
        <f>ROUND(('NEW Reference'!Q$6*List!$H1227)+'NEW Reference'!Q$7,0)</f>
        <v>515</v>
      </c>
      <c r="Z1227" s="3" t="str">
        <f t="shared" si="60"/>
        <v>STATEWIDE, Maine</v>
      </c>
      <c r="AA1227" s="79" t="s">
        <v>236</v>
      </c>
      <c r="AB1227" s="28" t="s">
        <v>91</v>
      </c>
      <c r="AC1227" s="30" t="s">
        <v>1379</v>
      </c>
      <c r="AD1227" s="31"/>
      <c r="AE1227" s="20">
        <f t="shared" si="59"/>
        <v>0.80679999999999996</v>
      </c>
    </row>
    <row r="1228" spans="1:31">
      <c r="A1228" s="83">
        <v>21000</v>
      </c>
      <c r="B1228" s="83">
        <v>24001</v>
      </c>
      <c r="C1228" s="85">
        <v>99921</v>
      </c>
      <c r="D1228" s="78" t="s">
        <v>134</v>
      </c>
      <c r="E1228" s="79" t="s">
        <v>1389</v>
      </c>
      <c r="F1228" s="33" t="s">
        <v>1390</v>
      </c>
      <c r="G1228" s="24" t="s">
        <v>90</v>
      </c>
      <c r="H1228" s="80">
        <f t="shared" si="61"/>
        <v>0.8821</v>
      </c>
      <c r="I1228" s="25">
        <f>ROUND(('NEW Reference'!B$6*List!$H1228)+'NEW Reference'!B$7,0)</f>
        <v>1200</v>
      </c>
      <c r="J1228" s="25">
        <f>ROUND(('NEW Reference'!C$6*List!$H1228)+'NEW Reference'!C$7,0)</f>
        <v>1790</v>
      </c>
      <c r="K1228" s="25">
        <f>ROUND(('NEW Reference'!D$6*List!$H1228)+'NEW Reference'!D$7,0)</f>
        <v>2145</v>
      </c>
      <c r="L1228" s="25">
        <f>ROUND(('NEW Reference'!E$6*List!$H1228)+'NEW Reference'!E$7,0)</f>
        <v>2651</v>
      </c>
      <c r="M1228" s="25">
        <f>ROUND(('NEW Reference'!F$6*List!$H1228)+'NEW Reference'!F$7,0)</f>
        <v>2762</v>
      </c>
      <c r="N1228" s="25">
        <f>ROUND(('NEW Reference'!G$6*List!$H1228)+'NEW Reference'!G$7,0)</f>
        <v>3127</v>
      </c>
      <c r="O1228" s="25">
        <f>ROUND(('NEW Reference'!H$6*List!$H1228)+'NEW Reference'!H$7,0)</f>
        <v>3247</v>
      </c>
      <c r="P1228" s="25">
        <f>ROUND(('NEW Reference'!I$6*List!$H1228)+'NEW Reference'!I$7,0)</f>
        <v>3374</v>
      </c>
      <c r="Q1228" s="25">
        <f>ROUND(('NEW Reference'!J$6*List!$H1228)+'NEW Reference'!J$7,0)</f>
        <v>3907</v>
      </c>
      <c r="R1228" s="25">
        <f>ROUND(('NEW Reference'!K$6*List!$H1228)+'NEW Reference'!K$7,0)</f>
        <v>4030</v>
      </c>
      <c r="S1228" s="25">
        <f>ROUND(('NEW Reference'!L$6*List!$H1228)+'NEW Reference'!L$7,0)</f>
        <v>4349</v>
      </c>
      <c r="T1228" s="25">
        <f>ROUND(('NEW Reference'!M$6*List!$H1228)+'NEW Reference'!M$7,0)</f>
        <v>5194</v>
      </c>
      <c r="U1228" s="25">
        <f>ROUND(('NEW Reference'!N$6*List!$H1228)+'NEW Reference'!N$7,0)</f>
        <v>20958</v>
      </c>
      <c r="V1228" s="26">
        <f>ROUND(('NEW Reference'!O$6*List!$H1228)+'NEW Reference'!O$7,0)</f>
        <v>779</v>
      </c>
      <c r="W1228" s="26">
        <f>ROUND(('NEW Reference'!P$6*List!$H1228)+'NEW Reference'!P$7,0)</f>
        <v>1098</v>
      </c>
      <c r="X1228" s="26">
        <f>ROUND(('NEW Reference'!Q$6*List!$H1228)+'NEW Reference'!Q$7,0)</f>
        <v>549</v>
      </c>
      <c r="Z1228" s="3" t="str">
        <f t="shared" si="60"/>
        <v>ALLEGANY, Maryland</v>
      </c>
      <c r="AA1228" s="79" t="s">
        <v>1389</v>
      </c>
      <c r="AB1228" s="28" t="s">
        <v>91</v>
      </c>
      <c r="AC1228" s="30" t="s">
        <v>1390</v>
      </c>
      <c r="AD1228" s="31"/>
      <c r="AE1228" s="20">
        <f t="shared" si="59"/>
        <v>0.8821</v>
      </c>
    </row>
    <row r="1229" spans="1:31">
      <c r="A1229" s="83">
        <v>21010</v>
      </c>
      <c r="B1229" s="83">
        <v>24003</v>
      </c>
      <c r="C1229" s="85">
        <v>12580</v>
      </c>
      <c r="D1229" s="78" t="s">
        <v>261</v>
      </c>
      <c r="E1229" s="79" t="s">
        <v>1391</v>
      </c>
      <c r="F1229" s="33" t="s">
        <v>1390</v>
      </c>
      <c r="G1229" s="24" t="s">
        <v>90</v>
      </c>
      <c r="H1229" s="80">
        <f t="shared" si="61"/>
        <v>0.95440000000000003</v>
      </c>
      <c r="I1229" s="25">
        <f>ROUND(('NEW Reference'!B$6*List!$H1229)+'NEW Reference'!B$7,0)</f>
        <v>1272</v>
      </c>
      <c r="J1229" s="25">
        <f>ROUND(('NEW Reference'!C$6*List!$H1229)+'NEW Reference'!C$7,0)</f>
        <v>1896</v>
      </c>
      <c r="K1229" s="25">
        <f>ROUND(('NEW Reference'!D$6*List!$H1229)+'NEW Reference'!D$7,0)</f>
        <v>2272</v>
      </c>
      <c r="L1229" s="25">
        <f>ROUND(('NEW Reference'!E$6*List!$H1229)+'NEW Reference'!E$7,0)</f>
        <v>2809</v>
      </c>
      <c r="M1229" s="25">
        <f>ROUND(('NEW Reference'!F$6*List!$H1229)+'NEW Reference'!F$7,0)</f>
        <v>2926</v>
      </c>
      <c r="N1229" s="25">
        <f>ROUND(('NEW Reference'!G$6*List!$H1229)+'NEW Reference'!G$7,0)</f>
        <v>3313</v>
      </c>
      <c r="O1229" s="25">
        <f>ROUND(('NEW Reference'!H$6*List!$H1229)+'NEW Reference'!H$7,0)</f>
        <v>3439</v>
      </c>
      <c r="P1229" s="25">
        <f>ROUND(('NEW Reference'!I$6*List!$H1229)+'NEW Reference'!I$7,0)</f>
        <v>3574</v>
      </c>
      <c r="Q1229" s="25">
        <f>ROUND(('NEW Reference'!J$6*List!$H1229)+'NEW Reference'!J$7,0)</f>
        <v>4139</v>
      </c>
      <c r="R1229" s="25">
        <f>ROUND(('NEW Reference'!K$6*List!$H1229)+'NEW Reference'!K$7,0)</f>
        <v>4270</v>
      </c>
      <c r="S1229" s="25">
        <f>ROUND(('NEW Reference'!L$6*List!$H1229)+'NEW Reference'!L$7,0)</f>
        <v>4607</v>
      </c>
      <c r="T1229" s="25">
        <f>ROUND(('NEW Reference'!M$6*List!$H1229)+'NEW Reference'!M$7,0)</f>
        <v>5503</v>
      </c>
      <c r="U1229" s="25">
        <f>ROUND(('NEW Reference'!N$6*List!$H1229)+'NEW Reference'!N$7,0)</f>
        <v>22203</v>
      </c>
      <c r="V1229" s="26">
        <f>ROUND(('NEW Reference'!O$6*List!$H1229)+'NEW Reference'!O$7,0)</f>
        <v>825</v>
      </c>
      <c r="W1229" s="26">
        <f>ROUND(('NEW Reference'!P$6*List!$H1229)+'NEW Reference'!P$7,0)</f>
        <v>1163</v>
      </c>
      <c r="X1229" s="26">
        <f>ROUND(('NEW Reference'!Q$6*List!$H1229)+'NEW Reference'!Q$7,0)</f>
        <v>582</v>
      </c>
      <c r="Z1229" s="3" t="str">
        <f t="shared" si="60"/>
        <v>ANNE ARUNDEL, Maryland</v>
      </c>
      <c r="AA1229" s="79" t="s">
        <v>1391</v>
      </c>
      <c r="AB1229" s="28" t="s">
        <v>91</v>
      </c>
      <c r="AC1229" s="30" t="s">
        <v>1390</v>
      </c>
      <c r="AD1229" s="31"/>
      <c r="AE1229" s="20">
        <f t="shared" si="59"/>
        <v>0.95440000000000003</v>
      </c>
    </row>
    <row r="1230" spans="1:31">
      <c r="A1230" s="83">
        <v>21020</v>
      </c>
      <c r="B1230" s="83">
        <v>24005</v>
      </c>
      <c r="C1230" s="85">
        <v>12580</v>
      </c>
      <c r="D1230" s="78" t="s">
        <v>261</v>
      </c>
      <c r="E1230" s="79" t="s">
        <v>1392</v>
      </c>
      <c r="F1230" s="33" t="s">
        <v>1390</v>
      </c>
      <c r="G1230" s="24" t="s">
        <v>90</v>
      </c>
      <c r="H1230" s="80">
        <f t="shared" si="61"/>
        <v>0.95440000000000003</v>
      </c>
      <c r="I1230" s="25">
        <f>ROUND(('NEW Reference'!B$6*List!$H1230)+'NEW Reference'!B$7,0)</f>
        <v>1272</v>
      </c>
      <c r="J1230" s="25">
        <f>ROUND(('NEW Reference'!C$6*List!$H1230)+'NEW Reference'!C$7,0)</f>
        <v>1896</v>
      </c>
      <c r="K1230" s="25">
        <f>ROUND(('NEW Reference'!D$6*List!$H1230)+'NEW Reference'!D$7,0)</f>
        <v>2272</v>
      </c>
      <c r="L1230" s="25">
        <f>ROUND(('NEW Reference'!E$6*List!$H1230)+'NEW Reference'!E$7,0)</f>
        <v>2809</v>
      </c>
      <c r="M1230" s="25">
        <f>ROUND(('NEW Reference'!F$6*List!$H1230)+'NEW Reference'!F$7,0)</f>
        <v>2926</v>
      </c>
      <c r="N1230" s="25">
        <f>ROUND(('NEW Reference'!G$6*List!$H1230)+'NEW Reference'!G$7,0)</f>
        <v>3313</v>
      </c>
      <c r="O1230" s="25">
        <f>ROUND(('NEW Reference'!H$6*List!$H1230)+'NEW Reference'!H$7,0)</f>
        <v>3439</v>
      </c>
      <c r="P1230" s="25">
        <f>ROUND(('NEW Reference'!I$6*List!$H1230)+'NEW Reference'!I$7,0)</f>
        <v>3574</v>
      </c>
      <c r="Q1230" s="25">
        <f>ROUND(('NEW Reference'!J$6*List!$H1230)+'NEW Reference'!J$7,0)</f>
        <v>4139</v>
      </c>
      <c r="R1230" s="25">
        <f>ROUND(('NEW Reference'!K$6*List!$H1230)+'NEW Reference'!K$7,0)</f>
        <v>4270</v>
      </c>
      <c r="S1230" s="25">
        <f>ROUND(('NEW Reference'!L$6*List!$H1230)+'NEW Reference'!L$7,0)</f>
        <v>4607</v>
      </c>
      <c r="T1230" s="25">
        <f>ROUND(('NEW Reference'!M$6*List!$H1230)+'NEW Reference'!M$7,0)</f>
        <v>5503</v>
      </c>
      <c r="U1230" s="25">
        <f>ROUND(('NEW Reference'!N$6*List!$H1230)+'NEW Reference'!N$7,0)</f>
        <v>22203</v>
      </c>
      <c r="V1230" s="26">
        <f>ROUND(('NEW Reference'!O$6*List!$H1230)+'NEW Reference'!O$7,0)</f>
        <v>825</v>
      </c>
      <c r="W1230" s="26">
        <f>ROUND(('NEW Reference'!P$6*List!$H1230)+'NEW Reference'!P$7,0)</f>
        <v>1163</v>
      </c>
      <c r="X1230" s="26">
        <f>ROUND(('NEW Reference'!Q$6*List!$H1230)+'NEW Reference'!Q$7,0)</f>
        <v>582</v>
      </c>
      <c r="Z1230" s="3" t="str">
        <f t="shared" si="60"/>
        <v>BALTIMORE, Maryland</v>
      </c>
      <c r="AA1230" s="79" t="s">
        <v>1392</v>
      </c>
      <c r="AB1230" s="28" t="s">
        <v>91</v>
      </c>
      <c r="AC1230" s="23" t="s">
        <v>1390</v>
      </c>
      <c r="AD1230" s="29"/>
      <c r="AE1230" s="20">
        <f t="shared" ref="AE1230:AE1293" si="62">IFERROR(INDEX($AH:$AH,MATCH($C1230,$AF:$AF,0)),"")</f>
        <v>0.95440000000000003</v>
      </c>
    </row>
    <row r="1231" spans="1:31">
      <c r="A1231" s="83">
        <v>21040</v>
      </c>
      <c r="B1231" s="83">
        <v>24009</v>
      </c>
      <c r="C1231" s="85">
        <v>30500</v>
      </c>
      <c r="D1231" s="78" t="s">
        <v>643</v>
      </c>
      <c r="E1231" s="79" t="s">
        <v>1393</v>
      </c>
      <c r="F1231" s="33" t="s">
        <v>1390</v>
      </c>
      <c r="G1231" s="24" t="s">
        <v>90</v>
      </c>
      <c r="H1231" s="80">
        <f t="shared" si="61"/>
        <v>0.93049999999999999</v>
      </c>
      <c r="I1231" s="25">
        <f>ROUND(('NEW Reference'!B$6*List!$H1231)+'NEW Reference'!B$7,0)</f>
        <v>1248</v>
      </c>
      <c r="J1231" s="25">
        <f>ROUND(('NEW Reference'!C$6*List!$H1231)+'NEW Reference'!C$7,0)</f>
        <v>1861</v>
      </c>
      <c r="K1231" s="25">
        <f>ROUND(('NEW Reference'!D$6*List!$H1231)+'NEW Reference'!D$7,0)</f>
        <v>2230</v>
      </c>
      <c r="L1231" s="25">
        <f>ROUND(('NEW Reference'!E$6*List!$H1231)+'NEW Reference'!E$7,0)</f>
        <v>2757</v>
      </c>
      <c r="M1231" s="25">
        <f>ROUND(('NEW Reference'!F$6*List!$H1231)+'NEW Reference'!F$7,0)</f>
        <v>2872</v>
      </c>
      <c r="N1231" s="25">
        <f>ROUND(('NEW Reference'!G$6*List!$H1231)+'NEW Reference'!G$7,0)</f>
        <v>3251</v>
      </c>
      <c r="O1231" s="25">
        <f>ROUND(('NEW Reference'!H$6*List!$H1231)+'NEW Reference'!H$7,0)</f>
        <v>3376</v>
      </c>
      <c r="P1231" s="25">
        <f>ROUND(('NEW Reference'!I$6*List!$H1231)+'NEW Reference'!I$7,0)</f>
        <v>3508</v>
      </c>
      <c r="Q1231" s="25">
        <f>ROUND(('NEW Reference'!J$6*List!$H1231)+'NEW Reference'!J$7,0)</f>
        <v>4062</v>
      </c>
      <c r="R1231" s="25">
        <f>ROUND(('NEW Reference'!K$6*List!$H1231)+'NEW Reference'!K$7,0)</f>
        <v>4191</v>
      </c>
      <c r="S1231" s="25">
        <f>ROUND(('NEW Reference'!L$6*List!$H1231)+'NEW Reference'!L$7,0)</f>
        <v>4522</v>
      </c>
      <c r="T1231" s="25">
        <f>ROUND(('NEW Reference'!M$6*List!$H1231)+'NEW Reference'!M$7,0)</f>
        <v>5401</v>
      </c>
      <c r="U1231" s="25">
        <f>ROUND(('NEW Reference'!N$6*List!$H1231)+'NEW Reference'!N$7,0)</f>
        <v>21791</v>
      </c>
      <c r="V1231" s="26">
        <f>ROUND(('NEW Reference'!O$6*List!$H1231)+'NEW Reference'!O$7,0)</f>
        <v>810</v>
      </c>
      <c r="W1231" s="26">
        <f>ROUND(('NEW Reference'!P$6*List!$H1231)+'NEW Reference'!P$7,0)</f>
        <v>1142</v>
      </c>
      <c r="X1231" s="26">
        <f>ROUND(('NEW Reference'!Q$6*List!$H1231)+'NEW Reference'!Q$7,0)</f>
        <v>571</v>
      </c>
      <c r="Z1231" s="3" t="str">
        <f t="shared" si="60"/>
        <v>CALVERT, Maryland</v>
      </c>
      <c r="AA1231" s="79" t="s">
        <v>1393</v>
      </c>
      <c r="AB1231" s="28" t="s">
        <v>91</v>
      </c>
      <c r="AC1231" s="23" t="s">
        <v>1390</v>
      </c>
      <c r="AD1231" s="29"/>
      <c r="AE1231" s="20">
        <f t="shared" si="62"/>
        <v>0.93049999999999999</v>
      </c>
    </row>
    <row r="1232" spans="1:31">
      <c r="A1232" s="83">
        <v>21050</v>
      </c>
      <c r="B1232" s="83">
        <v>24011</v>
      </c>
      <c r="C1232" s="85">
        <v>99921</v>
      </c>
      <c r="D1232" s="78" t="s">
        <v>134</v>
      </c>
      <c r="E1232" s="79" t="s">
        <v>1394</v>
      </c>
      <c r="F1232" s="33" t="s">
        <v>1390</v>
      </c>
      <c r="G1232" s="24" t="s">
        <v>97</v>
      </c>
      <c r="H1232" s="80">
        <f t="shared" si="61"/>
        <v>0.8821</v>
      </c>
      <c r="I1232" s="25">
        <f>ROUND(('NEW Reference'!B$6*List!$H1232)+'NEW Reference'!B$7,0)</f>
        <v>1200</v>
      </c>
      <c r="J1232" s="25">
        <f>ROUND(('NEW Reference'!C$6*List!$H1232)+'NEW Reference'!C$7,0)</f>
        <v>1790</v>
      </c>
      <c r="K1232" s="25">
        <f>ROUND(('NEW Reference'!D$6*List!$H1232)+'NEW Reference'!D$7,0)</f>
        <v>2145</v>
      </c>
      <c r="L1232" s="25">
        <f>ROUND(('NEW Reference'!E$6*List!$H1232)+'NEW Reference'!E$7,0)</f>
        <v>2651</v>
      </c>
      <c r="M1232" s="25">
        <f>ROUND(('NEW Reference'!F$6*List!$H1232)+'NEW Reference'!F$7,0)</f>
        <v>2762</v>
      </c>
      <c r="N1232" s="25">
        <f>ROUND(('NEW Reference'!G$6*List!$H1232)+'NEW Reference'!G$7,0)</f>
        <v>3127</v>
      </c>
      <c r="O1232" s="25">
        <f>ROUND(('NEW Reference'!H$6*List!$H1232)+'NEW Reference'!H$7,0)</f>
        <v>3247</v>
      </c>
      <c r="P1232" s="25">
        <f>ROUND(('NEW Reference'!I$6*List!$H1232)+'NEW Reference'!I$7,0)</f>
        <v>3374</v>
      </c>
      <c r="Q1232" s="25">
        <f>ROUND(('NEW Reference'!J$6*List!$H1232)+'NEW Reference'!J$7,0)</f>
        <v>3907</v>
      </c>
      <c r="R1232" s="25">
        <f>ROUND(('NEW Reference'!K$6*List!$H1232)+'NEW Reference'!K$7,0)</f>
        <v>4030</v>
      </c>
      <c r="S1232" s="25">
        <f>ROUND(('NEW Reference'!L$6*List!$H1232)+'NEW Reference'!L$7,0)</f>
        <v>4349</v>
      </c>
      <c r="T1232" s="25">
        <f>ROUND(('NEW Reference'!M$6*List!$H1232)+'NEW Reference'!M$7,0)</f>
        <v>5194</v>
      </c>
      <c r="U1232" s="25">
        <f>ROUND(('NEW Reference'!N$6*List!$H1232)+'NEW Reference'!N$7,0)</f>
        <v>20958</v>
      </c>
      <c r="V1232" s="26">
        <f>ROUND(('NEW Reference'!O$6*List!$H1232)+'NEW Reference'!O$7,0)</f>
        <v>779</v>
      </c>
      <c r="W1232" s="26">
        <f>ROUND(('NEW Reference'!P$6*List!$H1232)+'NEW Reference'!P$7,0)</f>
        <v>1098</v>
      </c>
      <c r="X1232" s="26">
        <f>ROUND(('NEW Reference'!Q$6*List!$H1232)+'NEW Reference'!Q$7,0)</f>
        <v>549</v>
      </c>
      <c r="Z1232" s="3" t="str">
        <f t="shared" si="60"/>
        <v>CAROLINE, Maryland</v>
      </c>
      <c r="AA1232" s="79" t="s">
        <v>1394</v>
      </c>
      <c r="AB1232" s="28" t="s">
        <v>91</v>
      </c>
      <c r="AC1232" s="23" t="s">
        <v>1390</v>
      </c>
      <c r="AD1232" s="29"/>
      <c r="AE1232" s="20">
        <f t="shared" si="62"/>
        <v>0.8821</v>
      </c>
    </row>
    <row r="1233" spans="1:31">
      <c r="A1233" s="83">
        <v>21060</v>
      </c>
      <c r="B1233" s="83">
        <v>24013</v>
      </c>
      <c r="C1233" s="85">
        <v>12580</v>
      </c>
      <c r="D1233" s="78" t="s">
        <v>261</v>
      </c>
      <c r="E1233" s="79" t="s">
        <v>351</v>
      </c>
      <c r="F1233" s="34" t="s">
        <v>1390</v>
      </c>
      <c r="G1233" s="24" t="s">
        <v>90</v>
      </c>
      <c r="H1233" s="80">
        <f t="shared" si="61"/>
        <v>0.95440000000000003</v>
      </c>
      <c r="I1233" s="25">
        <f>ROUND(('NEW Reference'!B$6*List!$H1233)+'NEW Reference'!B$7,0)</f>
        <v>1272</v>
      </c>
      <c r="J1233" s="25">
        <f>ROUND(('NEW Reference'!C$6*List!$H1233)+'NEW Reference'!C$7,0)</f>
        <v>1896</v>
      </c>
      <c r="K1233" s="25">
        <f>ROUND(('NEW Reference'!D$6*List!$H1233)+'NEW Reference'!D$7,0)</f>
        <v>2272</v>
      </c>
      <c r="L1233" s="25">
        <f>ROUND(('NEW Reference'!E$6*List!$H1233)+'NEW Reference'!E$7,0)</f>
        <v>2809</v>
      </c>
      <c r="M1233" s="25">
        <f>ROUND(('NEW Reference'!F$6*List!$H1233)+'NEW Reference'!F$7,0)</f>
        <v>2926</v>
      </c>
      <c r="N1233" s="25">
        <f>ROUND(('NEW Reference'!G$6*List!$H1233)+'NEW Reference'!G$7,0)</f>
        <v>3313</v>
      </c>
      <c r="O1233" s="25">
        <f>ROUND(('NEW Reference'!H$6*List!$H1233)+'NEW Reference'!H$7,0)</f>
        <v>3439</v>
      </c>
      <c r="P1233" s="25">
        <f>ROUND(('NEW Reference'!I$6*List!$H1233)+'NEW Reference'!I$7,0)</f>
        <v>3574</v>
      </c>
      <c r="Q1233" s="25">
        <f>ROUND(('NEW Reference'!J$6*List!$H1233)+'NEW Reference'!J$7,0)</f>
        <v>4139</v>
      </c>
      <c r="R1233" s="25">
        <f>ROUND(('NEW Reference'!K$6*List!$H1233)+'NEW Reference'!K$7,0)</f>
        <v>4270</v>
      </c>
      <c r="S1233" s="25">
        <f>ROUND(('NEW Reference'!L$6*List!$H1233)+'NEW Reference'!L$7,0)</f>
        <v>4607</v>
      </c>
      <c r="T1233" s="25">
        <f>ROUND(('NEW Reference'!M$6*List!$H1233)+'NEW Reference'!M$7,0)</f>
        <v>5503</v>
      </c>
      <c r="U1233" s="25">
        <f>ROUND(('NEW Reference'!N$6*List!$H1233)+'NEW Reference'!N$7,0)</f>
        <v>22203</v>
      </c>
      <c r="V1233" s="26">
        <f>ROUND(('NEW Reference'!O$6*List!$H1233)+'NEW Reference'!O$7,0)</f>
        <v>825</v>
      </c>
      <c r="W1233" s="26">
        <f>ROUND(('NEW Reference'!P$6*List!$H1233)+'NEW Reference'!P$7,0)</f>
        <v>1163</v>
      </c>
      <c r="X1233" s="26">
        <f>ROUND(('NEW Reference'!Q$6*List!$H1233)+'NEW Reference'!Q$7,0)</f>
        <v>582</v>
      </c>
      <c r="Z1233" s="3" t="str">
        <f t="shared" si="60"/>
        <v>CARROLL, Maryland</v>
      </c>
      <c r="AA1233" s="79" t="s">
        <v>351</v>
      </c>
      <c r="AB1233" s="28" t="s">
        <v>91</v>
      </c>
      <c r="AC1233" s="23" t="s">
        <v>1390</v>
      </c>
      <c r="AD1233" s="29"/>
      <c r="AE1233" s="20">
        <f t="shared" si="62"/>
        <v>0.95440000000000003</v>
      </c>
    </row>
    <row r="1234" spans="1:31">
      <c r="A1234" s="83">
        <v>21070</v>
      </c>
      <c r="B1234" s="83">
        <v>24015</v>
      </c>
      <c r="C1234" s="85">
        <v>48864</v>
      </c>
      <c r="D1234" s="78" t="s">
        <v>743</v>
      </c>
      <c r="E1234" s="79" t="s">
        <v>1395</v>
      </c>
      <c r="F1234" s="33" t="s">
        <v>1390</v>
      </c>
      <c r="G1234" s="24" t="s">
        <v>90</v>
      </c>
      <c r="H1234" s="80">
        <f t="shared" si="61"/>
        <v>1.091</v>
      </c>
      <c r="I1234" s="25">
        <f>ROUND(('NEW Reference'!B$6*List!$H1234)+'NEW Reference'!B$7,0)</f>
        <v>1406</v>
      </c>
      <c r="J1234" s="25">
        <f>ROUND(('NEW Reference'!C$6*List!$H1234)+'NEW Reference'!C$7,0)</f>
        <v>2097</v>
      </c>
      <c r="K1234" s="25">
        <f>ROUND(('NEW Reference'!D$6*List!$H1234)+'NEW Reference'!D$7,0)</f>
        <v>2513</v>
      </c>
      <c r="L1234" s="25">
        <f>ROUND(('NEW Reference'!E$6*List!$H1234)+'NEW Reference'!E$7,0)</f>
        <v>3107</v>
      </c>
      <c r="M1234" s="25">
        <f>ROUND(('NEW Reference'!F$6*List!$H1234)+'NEW Reference'!F$7,0)</f>
        <v>3236</v>
      </c>
      <c r="N1234" s="25">
        <f>ROUND(('NEW Reference'!G$6*List!$H1234)+'NEW Reference'!G$7,0)</f>
        <v>3664</v>
      </c>
      <c r="O1234" s="25">
        <f>ROUND(('NEW Reference'!H$6*List!$H1234)+'NEW Reference'!H$7,0)</f>
        <v>3804</v>
      </c>
      <c r="P1234" s="25">
        <f>ROUND(('NEW Reference'!I$6*List!$H1234)+'NEW Reference'!I$7,0)</f>
        <v>3953</v>
      </c>
      <c r="Q1234" s="25">
        <f>ROUND(('NEW Reference'!J$6*List!$H1234)+'NEW Reference'!J$7,0)</f>
        <v>4578</v>
      </c>
      <c r="R1234" s="25">
        <f>ROUND(('NEW Reference'!K$6*List!$H1234)+'NEW Reference'!K$7,0)</f>
        <v>4722</v>
      </c>
      <c r="S1234" s="25">
        <f>ROUND(('NEW Reference'!L$6*List!$H1234)+'NEW Reference'!L$7,0)</f>
        <v>5095</v>
      </c>
      <c r="T1234" s="25">
        <f>ROUND(('NEW Reference'!M$6*List!$H1234)+'NEW Reference'!M$7,0)</f>
        <v>6085</v>
      </c>
      <c r="U1234" s="25">
        <f>ROUND(('NEW Reference'!N$6*List!$H1234)+'NEW Reference'!N$7,0)</f>
        <v>24555</v>
      </c>
      <c r="V1234" s="26">
        <f>ROUND(('NEW Reference'!O$6*List!$H1234)+'NEW Reference'!O$7,0)</f>
        <v>913</v>
      </c>
      <c r="W1234" s="26">
        <f>ROUND(('NEW Reference'!P$6*List!$H1234)+'NEW Reference'!P$7,0)</f>
        <v>1286</v>
      </c>
      <c r="X1234" s="26">
        <f>ROUND(('NEW Reference'!Q$6*List!$H1234)+'NEW Reference'!Q$7,0)</f>
        <v>643</v>
      </c>
      <c r="Z1234" s="3" t="str">
        <f t="shared" si="60"/>
        <v>CECIL, Maryland</v>
      </c>
      <c r="AA1234" s="79" t="s">
        <v>1395</v>
      </c>
      <c r="AB1234" s="28" t="s">
        <v>91</v>
      </c>
      <c r="AC1234" s="23" t="s">
        <v>1390</v>
      </c>
      <c r="AD1234" s="29"/>
      <c r="AE1234" s="20">
        <f t="shared" si="62"/>
        <v>1.091</v>
      </c>
    </row>
    <row r="1235" spans="1:31">
      <c r="A1235" s="83">
        <v>21080</v>
      </c>
      <c r="B1235" s="83">
        <v>24017</v>
      </c>
      <c r="C1235" s="85">
        <v>47764</v>
      </c>
      <c r="D1235" s="78" t="s">
        <v>749</v>
      </c>
      <c r="E1235" s="79" t="s">
        <v>1396</v>
      </c>
      <c r="F1235" s="33" t="s">
        <v>1390</v>
      </c>
      <c r="G1235" s="24" t="s">
        <v>90</v>
      </c>
      <c r="H1235" s="80">
        <f t="shared" si="61"/>
        <v>1.0778000000000001</v>
      </c>
      <c r="I1235" s="25">
        <f>ROUND(('NEW Reference'!B$6*List!$H1235)+'NEW Reference'!B$7,0)</f>
        <v>1393</v>
      </c>
      <c r="J1235" s="25">
        <f>ROUND(('NEW Reference'!C$6*List!$H1235)+'NEW Reference'!C$7,0)</f>
        <v>2078</v>
      </c>
      <c r="K1235" s="25">
        <f>ROUND(('NEW Reference'!D$6*List!$H1235)+'NEW Reference'!D$7,0)</f>
        <v>2489</v>
      </c>
      <c r="L1235" s="25">
        <f>ROUND(('NEW Reference'!E$6*List!$H1235)+'NEW Reference'!E$7,0)</f>
        <v>3078</v>
      </c>
      <c r="M1235" s="25">
        <f>ROUND(('NEW Reference'!F$6*List!$H1235)+'NEW Reference'!F$7,0)</f>
        <v>3207</v>
      </c>
      <c r="N1235" s="25">
        <f>ROUND(('NEW Reference'!G$6*List!$H1235)+'NEW Reference'!G$7,0)</f>
        <v>3630</v>
      </c>
      <c r="O1235" s="25">
        <f>ROUND(('NEW Reference'!H$6*List!$H1235)+'NEW Reference'!H$7,0)</f>
        <v>3768</v>
      </c>
      <c r="P1235" s="25">
        <f>ROUND(('NEW Reference'!I$6*List!$H1235)+'NEW Reference'!I$7,0)</f>
        <v>3916</v>
      </c>
      <c r="Q1235" s="25">
        <f>ROUND(('NEW Reference'!J$6*List!$H1235)+'NEW Reference'!J$7,0)</f>
        <v>4535</v>
      </c>
      <c r="R1235" s="25">
        <f>ROUND(('NEW Reference'!K$6*List!$H1235)+'NEW Reference'!K$7,0)</f>
        <v>4678</v>
      </c>
      <c r="S1235" s="25">
        <f>ROUND(('NEW Reference'!L$6*List!$H1235)+'NEW Reference'!L$7,0)</f>
        <v>5048</v>
      </c>
      <c r="T1235" s="25">
        <f>ROUND(('NEW Reference'!M$6*List!$H1235)+'NEW Reference'!M$7,0)</f>
        <v>6029</v>
      </c>
      <c r="U1235" s="25">
        <f>ROUND(('NEW Reference'!N$6*List!$H1235)+'NEW Reference'!N$7,0)</f>
        <v>24327</v>
      </c>
      <c r="V1235" s="26">
        <f>ROUND(('NEW Reference'!O$6*List!$H1235)+'NEW Reference'!O$7,0)</f>
        <v>904</v>
      </c>
      <c r="W1235" s="26">
        <f>ROUND(('NEW Reference'!P$6*List!$H1235)+'NEW Reference'!P$7,0)</f>
        <v>1274</v>
      </c>
      <c r="X1235" s="26">
        <f>ROUND(('NEW Reference'!Q$6*List!$H1235)+'NEW Reference'!Q$7,0)</f>
        <v>637</v>
      </c>
      <c r="Z1235" s="3" t="str">
        <f t="shared" ref="Z1235:Z1298" si="63">CONCATENATE(AA1235, AB1235, AC1235)</f>
        <v>CHARLES, Maryland</v>
      </c>
      <c r="AA1235" s="79" t="s">
        <v>1396</v>
      </c>
      <c r="AB1235" s="28" t="s">
        <v>91</v>
      </c>
      <c r="AC1235" s="23" t="s">
        <v>1390</v>
      </c>
      <c r="AD1235" s="29"/>
      <c r="AE1235" s="20">
        <f t="shared" si="62"/>
        <v>1.0778000000000001</v>
      </c>
    </row>
    <row r="1236" spans="1:31">
      <c r="A1236" s="83">
        <v>21090</v>
      </c>
      <c r="B1236" s="83">
        <v>24019</v>
      </c>
      <c r="C1236" s="85">
        <v>99921</v>
      </c>
      <c r="D1236" s="78" t="s">
        <v>134</v>
      </c>
      <c r="E1236" s="79" t="s">
        <v>1397</v>
      </c>
      <c r="F1236" s="33" t="s">
        <v>1390</v>
      </c>
      <c r="G1236" s="24" t="s">
        <v>97</v>
      </c>
      <c r="H1236" s="80">
        <f t="shared" si="61"/>
        <v>0.8821</v>
      </c>
      <c r="I1236" s="25">
        <f>ROUND(('NEW Reference'!B$6*List!$H1236)+'NEW Reference'!B$7,0)</f>
        <v>1200</v>
      </c>
      <c r="J1236" s="25">
        <f>ROUND(('NEW Reference'!C$6*List!$H1236)+'NEW Reference'!C$7,0)</f>
        <v>1790</v>
      </c>
      <c r="K1236" s="25">
        <f>ROUND(('NEW Reference'!D$6*List!$H1236)+'NEW Reference'!D$7,0)</f>
        <v>2145</v>
      </c>
      <c r="L1236" s="25">
        <f>ROUND(('NEW Reference'!E$6*List!$H1236)+'NEW Reference'!E$7,0)</f>
        <v>2651</v>
      </c>
      <c r="M1236" s="25">
        <f>ROUND(('NEW Reference'!F$6*List!$H1236)+'NEW Reference'!F$7,0)</f>
        <v>2762</v>
      </c>
      <c r="N1236" s="25">
        <f>ROUND(('NEW Reference'!G$6*List!$H1236)+'NEW Reference'!G$7,0)</f>
        <v>3127</v>
      </c>
      <c r="O1236" s="25">
        <f>ROUND(('NEW Reference'!H$6*List!$H1236)+'NEW Reference'!H$7,0)</f>
        <v>3247</v>
      </c>
      <c r="P1236" s="25">
        <f>ROUND(('NEW Reference'!I$6*List!$H1236)+'NEW Reference'!I$7,0)</f>
        <v>3374</v>
      </c>
      <c r="Q1236" s="25">
        <f>ROUND(('NEW Reference'!J$6*List!$H1236)+'NEW Reference'!J$7,0)</f>
        <v>3907</v>
      </c>
      <c r="R1236" s="25">
        <f>ROUND(('NEW Reference'!K$6*List!$H1236)+'NEW Reference'!K$7,0)</f>
        <v>4030</v>
      </c>
      <c r="S1236" s="25">
        <f>ROUND(('NEW Reference'!L$6*List!$H1236)+'NEW Reference'!L$7,0)</f>
        <v>4349</v>
      </c>
      <c r="T1236" s="25">
        <f>ROUND(('NEW Reference'!M$6*List!$H1236)+'NEW Reference'!M$7,0)</f>
        <v>5194</v>
      </c>
      <c r="U1236" s="25">
        <f>ROUND(('NEW Reference'!N$6*List!$H1236)+'NEW Reference'!N$7,0)</f>
        <v>20958</v>
      </c>
      <c r="V1236" s="26">
        <f>ROUND(('NEW Reference'!O$6*List!$H1236)+'NEW Reference'!O$7,0)</f>
        <v>779</v>
      </c>
      <c r="W1236" s="26">
        <f>ROUND(('NEW Reference'!P$6*List!$H1236)+'NEW Reference'!P$7,0)</f>
        <v>1098</v>
      </c>
      <c r="X1236" s="26">
        <f>ROUND(('NEW Reference'!Q$6*List!$H1236)+'NEW Reference'!Q$7,0)</f>
        <v>549</v>
      </c>
      <c r="Z1236" s="3" t="str">
        <f t="shared" si="63"/>
        <v>DORCHESTER, Maryland</v>
      </c>
      <c r="AA1236" s="79" t="s">
        <v>1397</v>
      </c>
      <c r="AB1236" s="28" t="s">
        <v>91</v>
      </c>
      <c r="AC1236" s="30" t="s">
        <v>1390</v>
      </c>
      <c r="AD1236" s="31"/>
      <c r="AE1236" s="20">
        <f t="shared" si="62"/>
        <v>0.8821</v>
      </c>
    </row>
    <row r="1237" spans="1:31">
      <c r="A1237" s="83">
        <v>21100</v>
      </c>
      <c r="B1237" s="83">
        <v>24021</v>
      </c>
      <c r="C1237" s="85">
        <v>23224</v>
      </c>
      <c r="D1237" s="78" t="s">
        <v>458</v>
      </c>
      <c r="E1237" s="79" t="s">
        <v>1398</v>
      </c>
      <c r="F1237" s="34" t="s">
        <v>1390</v>
      </c>
      <c r="G1237" s="24" t="s">
        <v>90</v>
      </c>
      <c r="H1237" s="80">
        <f t="shared" si="61"/>
        <v>0.9768</v>
      </c>
      <c r="I1237" s="25">
        <f>ROUND(('NEW Reference'!B$6*List!$H1237)+'NEW Reference'!B$7,0)</f>
        <v>1294</v>
      </c>
      <c r="J1237" s="25">
        <f>ROUND(('NEW Reference'!C$6*List!$H1237)+'NEW Reference'!C$7,0)</f>
        <v>1929</v>
      </c>
      <c r="K1237" s="25">
        <f>ROUND(('NEW Reference'!D$6*List!$H1237)+'NEW Reference'!D$7,0)</f>
        <v>2312</v>
      </c>
      <c r="L1237" s="25">
        <f>ROUND(('NEW Reference'!E$6*List!$H1237)+'NEW Reference'!E$7,0)</f>
        <v>2858</v>
      </c>
      <c r="M1237" s="25">
        <f>ROUND(('NEW Reference'!F$6*List!$H1237)+'NEW Reference'!F$7,0)</f>
        <v>2977</v>
      </c>
      <c r="N1237" s="25">
        <f>ROUND(('NEW Reference'!G$6*List!$H1237)+'NEW Reference'!G$7,0)</f>
        <v>3370</v>
      </c>
      <c r="O1237" s="25">
        <f>ROUND(('NEW Reference'!H$6*List!$H1237)+'NEW Reference'!H$7,0)</f>
        <v>3499</v>
      </c>
      <c r="P1237" s="25">
        <f>ROUND(('NEW Reference'!I$6*List!$H1237)+'NEW Reference'!I$7,0)</f>
        <v>3636</v>
      </c>
      <c r="Q1237" s="25">
        <f>ROUND(('NEW Reference'!J$6*List!$H1237)+'NEW Reference'!J$7,0)</f>
        <v>4211</v>
      </c>
      <c r="R1237" s="25">
        <f>ROUND(('NEW Reference'!K$6*List!$H1237)+'NEW Reference'!K$7,0)</f>
        <v>4344</v>
      </c>
      <c r="S1237" s="25">
        <f>ROUND(('NEW Reference'!L$6*List!$H1237)+'NEW Reference'!L$7,0)</f>
        <v>4687</v>
      </c>
      <c r="T1237" s="25">
        <f>ROUND(('NEW Reference'!M$6*List!$H1237)+'NEW Reference'!M$7,0)</f>
        <v>5598</v>
      </c>
      <c r="U1237" s="25">
        <f>ROUND(('NEW Reference'!N$6*List!$H1237)+'NEW Reference'!N$7,0)</f>
        <v>22588</v>
      </c>
      <c r="V1237" s="26">
        <f>ROUND(('NEW Reference'!O$6*List!$H1237)+'NEW Reference'!O$7,0)</f>
        <v>840</v>
      </c>
      <c r="W1237" s="26">
        <f>ROUND(('NEW Reference'!P$6*List!$H1237)+'NEW Reference'!P$7,0)</f>
        <v>1183</v>
      </c>
      <c r="X1237" s="26">
        <f>ROUND(('NEW Reference'!Q$6*List!$H1237)+'NEW Reference'!Q$7,0)</f>
        <v>592</v>
      </c>
      <c r="Z1237" s="3" t="str">
        <f t="shared" si="63"/>
        <v>FREDERICK, Maryland</v>
      </c>
      <c r="AA1237" s="79" t="s">
        <v>1398</v>
      </c>
      <c r="AB1237" s="28" t="s">
        <v>91</v>
      </c>
      <c r="AC1237" s="23" t="s">
        <v>1390</v>
      </c>
      <c r="AD1237" s="29"/>
      <c r="AE1237" s="20">
        <f t="shared" si="62"/>
        <v>0.9768</v>
      </c>
    </row>
    <row r="1238" spans="1:31">
      <c r="A1238" s="83">
        <v>21110</v>
      </c>
      <c r="B1238" s="83">
        <v>24023</v>
      </c>
      <c r="C1238" s="85">
        <v>99921</v>
      </c>
      <c r="D1238" s="78" t="s">
        <v>134</v>
      </c>
      <c r="E1238" s="79" t="s">
        <v>1399</v>
      </c>
      <c r="F1238" s="33" t="s">
        <v>1390</v>
      </c>
      <c r="G1238" s="24" t="s">
        <v>97</v>
      </c>
      <c r="H1238" s="80">
        <f t="shared" si="61"/>
        <v>0.8821</v>
      </c>
      <c r="I1238" s="25">
        <f>ROUND(('NEW Reference'!B$6*List!$H1238)+'NEW Reference'!B$7,0)</f>
        <v>1200</v>
      </c>
      <c r="J1238" s="25">
        <f>ROUND(('NEW Reference'!C$6*List!$H1238)+'NEW Reference'!C$7,0)</f>
        <v>1790</v>
      </c>
      <c r="K1238" s="25">
        <f>ROUND(('NEW Reference'!D$6*List!$H1238)+'NEW Reference'!D$7,0)</f>
        <v>2145</v>
      </c>
      <c r="L1238" s="25">
        <f>ROUND(('NEW Reference'!E$6*List!$H1238)+'NEW Reference'!E$7,0)</f>
        <v>2651</v>
      </c>
      <c r="M1238" s="25">
        <f>ROUND(('NEW Reference'!F$6*List!$H1238)+'NEW Reference'!F$7,0)</f>
        <v>2762</v>
      </c>
      <c r="N1238" s="25">
        <f>ROUND(('NEW Reference'!G$6*List!$H1238)+'NEW Reference'!G$7,0)</f>
        <v>3127</v>
      </c>
      <c r="O1238" s="25">
        <f>ROUND(('NEW Reference'!H$6*List!$H1238)+'NEW Reference'!H$7,0)</f>
        <v>3247</v>
      </c>
      <c r="P1238" s="25">
        <f>ROUND(('NEW Reference'!I$6*List!$H1238)+'NEW Reference'!I$7,0)</f>
        <v>3374</v>
      </c>
      <c r="Q1238" s="25">
        <f>ROUND(('NEW Reference'!J$6*List!$H1238)+'NEW Reference'!J$7,0)</f>
        <v>3907</v>
      </c>
      <c r="R1238" s="25">
        <f>ROUND(('NEW Reference'!K$6*List!$H1238)+'NEW Reference'!K$7,0)</f>
        <v>4030</v>
      </c>
      <c r="S1238" s="25">
        <f>ROUND(('NEW Reference'!L$6*List!$H1238)+'NEW Reference'!L$7,0)</f>
        <v>4349</v>
      </c>
      <c r="T1238" s="25">
        <f>ROUND(('NEW Reference'!M$6*List!$H1238)+'NEW Reference'!M$7,0)</f>
        <v>5194</v>
      </c>
      <c r="U1238" s="25">
        <f>ROUND(('NEW Reference'!N$6*List!$H1238)+'NEW Reference'!N$7,0)</f>
        <v>20958</v>
      </c>
      <c r="V1238" s="26">
        <f>ROUND(('NEW Reference'!O$6*List!$H1238)+'NEW Reference'!O$7,0)</f>
        <v>779</v>
      </c>
      <c r="W1238" s="26">
        <f>ROUND(('NEW Reference'!P$6*List!$H1238)+'NEW Reference'!P$7,0)</f>
        <v>1098</v>
      </c>
      <c r="X1238" s="26">
        <f>ROUND(('NEW Reference'!Q$6*List!$H1238)+'NEW Reference'!Q$7,0)</f>
        <v>549</v>
      </c>
      <c r="Z1238" s="3" t="str">
        <f t="shared" si="63"/>
        <v>GARRETT, Maryland</v>
      </c>
      <c r="AA1238" s="79" t="s">
        <v>1399</v>
      </c>
      <c r="AB1238" s="28" t="s">
        <v>91</v>
      </c>
      <c r="AC1238" s="23" t="s">
        <v>1390</v>
      </c>
      <c r="AD1238" s="29"/>
      <c r="AE1238" s="20">
        <f t="shared" si="62"/>
        <v>0.8821</v>
      </c>
    </row>
    <row r="1239" spans="1:31">
      <c r="A1239" s="83">
        <v>21120</v>
      </c>
      <c r="B1239" s="83">
        <v>24025</v>
      </c>
      <c r="C1239" s="85">
        <v>12580</v>
      </c>
      <c r="D1239" s="78" t="s">
        <v>261</v>
      </c>
      <c r="E1239" s="79" t="s">
        <v>1400</v>
      </c>
      <c r="F1239" s="34" t="s">
        <v>1390</v>
      </c>
      <c r="G1239" s="24" t="s">
        <v>90</v>
      </c>
      <c r="H1239" s="80">
        <f t="shared" si="61"/>
        <v>0.95440000000000003</v>
      </c>
      <c r="I1239" s="25">
        <f>ROUND(('NEW Reference'!B$6*List!$H1239)+'NEW Reference'!B$7,0)</f>
        <v>1272</v>
      </c>
      <c r="J1239" s="25">
        <f>ROUND(('NEW Reference'!C$6*List!$H1239)+'NEW Reference'!C$7,0)</f>
        <v>1896</v>
      </c>
      <c r="K1239" s="25">
        <f>ROUND(('NEW Reference'!D$6*List!$H1239)+'NEW Reference'!D$7,0)</f>
        <v>2272</v>
      </c>
      <c r="L1239" s="25">
        <f>ROUND(('NEW Reference'!E$6*List!$H1239)+'NEW Reference'!E$7,0)</f>
        <v>2809</v>
      </c>
      <c r="M1239" s="25">
        <f>ROUND(('NEW Reference'!F$6*List!$H1239)+'NEW Reference'!F$7,0)</f>
        <v>2926</v>
      </c>
      <c r="N1239" s="25">
        <f>ROUND(('NEW Reference'!G$6*List!$H1239)+'NEW Reference'!G$7,0)</f>
        <v>3313</v>
      </c>
      <c r="O1239" s="25">
        <f>ROUND(('NEW Reference'!H$6*List!$H1239)+'NEW Reference'!H$7,0)</f>
        <v>3439</v>
      </c>
      <c r="P1239" s="25">
        <f>ROUND(('NEW Reference'!I$6*List!$H1239)+'NEW Reference'!I$7,0)</f>
        <v>3574</v>
      </c>
      <c r="Q1239" s="25">
        <f>ROUND(('NEW Reference'!J$6*List!$H1239)+'NEW Reference'!J$7,0)</f>
        <v>4139</v>
      </c>
      <c r="R1239" s="25">
        <f>ROUND(('NEW Reference'!K$6*List!$H1239)+'NEW Reference'!K$7,0)</f>
        <v>4270</v>
      </c>
      <c r="S1239" s="25">
        <f>ROUND(('NEW Reference'!L$6*List!$H1239)+'NEW Reference'!L$7,0)</f>
        <v>4607</v>
      </c>
      <c r="T1239" s="25">
        <f>ROUND(('NEW Reference'!M$6*List!$H1239)+'NEW Reference'!M$7,0)</f>
        <v>5503</v>
      </c>
      <c r="U1239" s="25">
        <f>ROUND(('NEW Reference'!N$6*List!$H1239)+'NEW Reference'!N$7,0)</f>
        <v>22203</v>
      </c>
      <c r="V1239" s="26">
        <f>ROUND(('NEW Reference'!O$6*List!$H1239)+'NEW Reference'!O$7,0)</f>
        <v>825</v>
      </c>
      <c r="W1239" s="26">
        <f>ROUND(('NEW Reference'!P$6*List!$H1239)+'NEW Reference'!P$7,0)</f>
        <v>1163</v>
      </c>
      <c r="X1239" s="26">
        <f>ROUND(('NEW Reference'!Q$6*List!$H1239)+'NEW Reference'!Q$7,0)</f>
        <v>582</v>
      </c>
      <c r="Z1239" s="3" t="str">
        <f t="shared" si="63"/>
        <v>HARFORD, Maryland</v>
      </c>
      <c r="AA1239" s="79" t="s">
        <v>1400</v>
      </c>
      <c r="AB1239" s="28" t="s">
        <v>91</v>
      </c>
      <c r="AC1239" s="23" t="s">
        <v>1390</v>
      </c>
      <c r="AD1239" s="29"/>
      <c r="AE1239" s="20">
        <f t="shared" si="62"/>
        <v>0.95440000000000003</v>
      </c>
    </row>
    <row r="1240" spans="1:31">
      <c r="A1240" s="83">
        <v>21130</v>
      </c>
      <c r="B1240" s="83">
        <v>24027</v>
      </c>
      <c r="C1240" s="85">
        <v>12580</v>
      </c>
      <c r="D1240" s="78" t="s">
        <v>261</v>
      </c>
      <c r="E1240" s="79" t="s">
        <v>396</v>
      </c>
      <c r="F1240" s="33" t="s">
        <v>1390</v>
      </c>
      <c r="G1240" s="24" t="s">
        <v>90</v>
      </c>
      <c r="H1240" s="80">
        <f t="shared" si="61"/>
        <v>0.95440000000000003</v>
      </c>
      <c r="I1240" s="25">
        <f>ROUND(('NEW Reference'!B$6*List!$H1240)+'NEW Reference'!B$7,0)</f>
        <v>1272</v>
      </c>
      <c r="J1240" s="25">
        <f>ROUND(('NEW Reference'!C$6*List!$H1240)+'NEW Reference'!C$7,0)</f>
        <v>1896</v>
      </c>
      <c r="K1240" s="25">
        <f>ROUND(('NEW Reference'!D$6*List!$H1240)+'NEW Reference'!D$7,0)</f>
        <v>2272</v>
      </c>
      <c r="L1240" s="25">
        <f>ROUND(('NEW Reference'!E$6*List!$H1240)+'NEW Reference'!E$7,0)</f>
        <v>2809</v>
      </c>
      <c r="M1240" s="25">
        <f>ROUND(('NEW Reference'!F$6*List!$H1240)+'NEW Reference'!F$7,0)</f>
        <v>2926</v>
      </c>
      <c r="N1240" s="25">
        <f>ROUND(('NEW Reference'!G$6*List!$H1240)+'NEW Reference'!G$7,0)</f>
        <v>3313</v>
      </c>
      <c r="O1240" s="25">
        <f>ROUND(('NEW Reference'!H$6*List!$H1240)+'NEW Reference'!H$7,0)</f>
        <v>3439</v>
      </c>
      <c r="P1240" s="25">
        <f>ROUND(('NEW Reference'!I$6*List!$H1240)+'NEW Reference'!I$7,0)</f>
        <v>3574</v>
      </c>
      <c r="Q1240" s="25">
        <f>ROUND(('NEW Reference'!J$6*List!$H1240)+'NEW Reference'!J$7,0)</f>
        <v>4139</v>
      </c>
      <c r="R1240" s="25">
        <f>ROUND(('NEW Reference'!K$6*List!$H1240)+'NEW Reference'!K$7,0)</f>
        <v>4270</v>
      </c>
      <c r="S1240" s="25">
        <f>ROUND(('NEW Reference'!L$6*List!$H1240)+'NEW Reference'!L$7,0)</f>
        <v>4607</v>
      </c>
      <c r="T1240" s="25">
        <f>ROUND(('NEW Reference'!M$6*List!$H1240)+'NEW Reference'!M$7,0)</f>
        <v>5503</v>
      </c>
      <c r="U1240" s="25">
        <f>ROUND(('NEW Reference'!N$6*List!$H1240)+'NEW Reference'!N$7,0)</f>
        <v>22203</v>
      </c>
      <c r="V1240" s="26">
        <f>ROUND(('NEW Reference'!O$6*List!$H1240)+'NEW Reference'!O$7,0)</f>
        <v>825</v>
      </c>
      <c r="W1240" s="26">
        <f>ROUND(('NEW Reference'!P$6*List!$H1240)+'NEW Reference'!P$7,0)</f>
        <v>1163</v>
      </c>
      <c r="X1240" s="26">
        <f>ROUND(('NEW Reference'!Q$6*List!$H1240)+'NEW Reference'!Q$7,0)</f>
        <v>582</v>
      </c>
      <c r="Z1240" s="3" t="str">
        <f t="shared" si="63"/>
        <v>HOWARD, Maryland</v>
      </c>
      <c r="AA1240" s="79" t="s">
        <v>396</v>
      </c>
      <c r="AB1240" s="28" t="s">
        <v>91</v>
      </c>
      <c r="AC1240" s="30" t="s">
        <v>1390</v>
      </c>
      <c r="AD1240" s="31"/>
      <c r="AE1240" s="20">
        <f t="shared" si="62"/>
        <v>0.95440000000000003</v>
      </c>
    </row>
    <row r="1241" spans="1:31">
      <c r="A1241" s="83">
        <v>21140</v>
      </c>
      <c r="B1241" s="83">
        <v>24029</v>
      </c>
      <c r="C1241" s="85">
        <v>99921</v>
      </c>
      <c r="D1241" s="78" t="s">
        <v>134</v>
      </c>
      <c r="E1241" s="79" t="s">
        <v>740</v>
      </c>
      <c r="F1241" s="33" t="s">
        <v>1390</v>
      </c>
      <c r="G1241" s="24" t="s">
        <v>97</v>
      </c>
      <c r="H1241" s="80">
        <f t="shared" si="61"/>
        <v>0.8821</v>
      </c>
      <c r="I1241" s="25">
        <f>ROUND(('NEW Reference'!B$6*List!$H1241)+'NEW Reference'!B$7,0)</f>
        <v>1200</v>
      </c>
      <c r="J1241" s="25">
        <f>ROUND(('NEW Reference'!C$6*List!$H1241)+'NEW Reference'!C$7,0)</f>
        <v>1790</v>
      </c>
      <c r="K1241" s="25">
        <f>ROUND(('NEW Reference'!D$6*List!$H1241)+'NEW Reference'!D$7,0)</f>
        <v>2145</v>
      </c>
      <c r="L1241" s="25">
        <f>ROUND(('NEW Reference'!E$6*List!$H1241)+'NEW Reference'!E$7,0)</f>
        <v>2651</v>
      </c>
      <c r="M1241" s="25">
        <f>ROUND(('NEW Reference'!F$6*List!$H1241)+'NEW Reference'!F$7,0)</f>
        <v>2762</v>
      </c>
      <c r="N1241" s="25">
        <f>ROUND(('NEW Reference'!G$6*List!$H1241)+'NEW Reference'!G$7,0)</f>
        <v>3127</v>
      </c>
      <c r="O1241" s="25">
        <f>ROUND(('NEW Reference'!H$6*List!$H1241)+'NEW Reference'!H$7,0)</f>
        <v>3247</v>
      </c>
      <c r="P1241" s="25">
        <f>ROUND(('NEW Reference'!I$6*List!$H1241)+'NEW Reference'!I$7,0)</f>
        <v>3374</v>
      </c>
      <c r="Q1241" s="25">
        <f>ROUND(('NEW Reference'!J$6*List!$H1241)+'NEW Reference'!J$7,0)</f>
        <v>3907</v>
      </c>
      <c r="R1241" s="25">
        <f>ROUND(('NEW Reference'!K$6*List!$H1241)+'NEW Reference'!K$7,0)</f>
        <v>4030</v>
      </c>
      <c r="S1241" s="25">
        <f>ROUND(('NEW Reference'!L$6*List!$H1241)+'NEW Reference'!L$7,0)</f>
        <v>4349</v>
      </c>
      <c r="T1241" s="25">
        <f>ROUND(('NEW Reference'!M$6*List!$H1241)+'NEW Reference'!M$7,0)</f>
        <v>5194</v>
      </c>
      <c r="U1241" s="25">
        <f>ROUND(('NEW Reference'!N$6*List!$H1241)+'NEW Reference'!N$7,0)</f>
        <v>20958</v>
      </c>
      <c r="V1241" s="26">
        <f>ROUND(('NEW Reference'!O$6*List!$H1241)+'NEW Reference'!O$7,0)</f>
        <v>779</v>
      </c>
      <c r="W1241" s="26">
        <f>ROUND(('NEW Reference'!P$6*List!$H1241)+'NEW Reference'!P$7,0)</f>
        <v>1098</v>
      </c>
      <c r="X1241" s="26">
        <f>ROUND(('NEW Reference'!Q$6*List!$H1241)+'NEW Reference'!Q$7,0)</f>
        <v>549</v>
      </c>
      <c r="Z1241" s="3" t="str">
        <f t="shared" si="63"/>
        <v>KENT, Maryland</v>
      </c>
      <c r="AA1241" s="79" t="s">
        <v>740</v>
      </c>
      <c r="AB1241" s="28" t="s">
        <v>91</v>
      </c>
      <c r="AC1241" s="23" t="s">
        <v>1390</v>
      </c>
      <c r="AD1241" s="29"/>
      <c r="AE1241" s="20">
        <f t="shared" si="62"/>
        <v>0.8821</v>
      </c>
    </row>
    <row r="1242" spans="1:31">
      <c r="A1242" s="83">
        <v>21150</v>
      </c>
      <c r="B1242" s="83">
        <v>24031</v>
      </c>
      <c r="C1242" s="85">
        <v>23224</v>
      </c>
      <c r="D1242" s="78" t="s">
        <v>458</v>
      </c>
      <c r="E1242" s="79" t="s">
        <v>202</v>
      </c>
      <c r="F1242" s="34" t="s">
        <v>1390</v>
      </c>
      <c r="G1242" s="24" t="s">
        <v>90</v>
      </c>
      <c r="H1242" s="80">
        <f t="shared" si="61"/>
        <v>0.9768</v>
      </c>
      <c r="I1242" s="25">
        <f>ROUND(('NEW Reference'!B$6*List!$H1242)+'NEW Reference'!B$7,0)</f>
        <v>1294</v>
      </c>
      <c r="J1242" s="25">
        <f>ROUND(('NEW Reference'!C$6*List!$H1242)+'NEW Reference'!C$7,0)</f>
        <v>1929</v>
      </c>
      <c r="K1242" s="25">
        <f>ROUND(('NEW Reference'!D$6*List!$H1242)+'NEW Reference'!D$7,0)</f>
        <v>2312</v>
      </c>
      <c r="L1242" s="25">
        <f>ROUND(('NEW Reference'!E$6*List!$H1242)+'NEW Reference'!E$7,0)</f>
        <v>2858</v>
      </c>
      <c r="M1242" s="25">
        <f>ROUND(('NEW Reference'!F$6*List!$H1242)+'NEW Reference'!F$7,0)</f>
        <v>2977</v>
      </c>
      <c r="N1242" s="25">
        <f>ROUND(('NEW Reference'!G$6*List!$H1242)+'NEW Reference'!G$7,0)</f>
        <v>3370</v>
      </c>
      <c r="O1242" s="25">
        <f>ROUND(('NEW Reference'!H$6*List!$H1242)+'NEW Reference'!H$7,0)</f>
        <v>3499</v>
      </c>
      <c r="P1242" s="25">
        <f>ROUND(('NEW Reference'!I$6*List!$H1242)+'NEW Reference'!I$7,0)</f>
        <v>3636</v>
      </c>
      <c r="Q1242" s="25">
        <f>ROUND(('NEW Reference'!J$6*List!$H1242)+'NEW Reference'!J$7,0)</f>
        <v>4211</v>
      </c>
      <c r="R1242" s="25">
        <f>ROUND(('NEW Reference'!K$6*List!$H1242)+'NEW Reference'!K$7,0)</f>
        <v>4344</v>
      </c>
      <c r="S1242" s="25">
        <f>ROUND(('NEW Reference'!L$6*List!$H1242)+'NEW Reference'!L$7,0)</f>
        <v>4687</v>
      </c>
      <c r="T1242" s="25">
        <f>ROUND(('NEW Reference'!M$6*List!$H1242)+'NEW Reference'!M$7,0)</f>
        <v>5598</v>
      </c>
      <c r="U1242" s="25">
        <f>ROUND(('NEW Reference'!N$6*List!$H1242)+'NEW Reference'!N$7,0)</f>
        <v>22588</v>
      </c>
      <c r="V1242" s="26">
        <f>ROUND(('NEW Reference'!O$6*List!$H1242)+'NEW Reference'!O$7,0)</f>
        <v>840</v>
      </c>
      <c r="W1242" s="26">
        <f>ROUND(('NEW Reference'!P$6*List!$H1242)+'NEW Reference'!P$7,0)</f>
        <v>1183</v>
      </c>
      <c r="X1242" s="26">
        <f>ROUND(('NEW Reference'!Q$6*List!$H1242)+'NEW Reference'!Q$7,0)</f>
        <v>592</v>
      </c>
      <c r="Z1242" s="3" t="str">
        <f t="shared" si="63"/>
        <v>MONTGOMERY, Maryland</v>
      </c>
      <c r="AA1242" s="79" t="s">
        <v>202</v>
      </c>
      <c r="AB1242" s="28" t="s">
        <v>91</v>
      </c>
      <c r="AC1242" s="30" t="s">
        <v>1390</v>
      </c>
      <c r="AD1242" s="31"/>
      <c r="AE1242" s="20">
        <f t="shared" si="62"/>
        <v>0.9768</v>
      </c>
    </row>
    <row r="1243" spans="1:31">
      <c r="A1243" s="83">
        <v>21160</v>
      </c>
      <c r="B1243" s="83">
        <v>24033</v>
      </c>
      <c r="C1243" s="85">
        <v>47764</v>
      </c>
      <c r="D1243" s="78" t="s">
        <v>749</v>
      </c>
      <c r="E1243" s="79" t="s">
        <v>1401</v>
      </c>
      <c r="F1243" s="33" t="s">
        <v>1390</v>
      </c>
      <c r="G1243" s="24" t="s">
        <v>90</v>
      </c>
      <c r="H1243" s="80">
        <f t="shared" si="61"/>
        <v>1.0778000000000001</v>
      </c>
      <c r="I1243" s="25">
        <f>ROUND(('NEW Reference'!B$6*List!$H1243)+'NEW Reference'!B$7,0)</f>
        <v>1393</v>
      </c>
      <c r="J1243" s="25">
        <f>ROUND(('NEW Reference'!C$6*List!$H1243)+'NEW Reference'!C$7,0)</f>
        <v>2078</v>
      </c>
      <c r="K1243" s="25">
        <f>ROUND(('NEW Reference'!D$6*List!$H1243)+'NEW Reference'!D$7,0)</f>
        <v>2489</v>
      </c>
      <c r="L1243" s="25">
        <f>ROUND(('NEW Reference'!E$6*List!$H1243)+'NEW Reference'!E$7,0)</f>
        <v>3078</v>
      </c>
      <c r="M1243" s="25">
        <f>ROUND(('NEW Reference'!F$6*List!$H1243)+'NEW Reference'!F$7,0)</f>
        <v>3207</v>
      </c>
      <c r="N1243" s="25">
        <f>ROUND(('NEW Reference'!G$6*List!$H1243)+'NEW Reference'!G$7,0)</f>
        <v>3630</v>
      </c>
      <c r="O1243" s="25">
        <f>ROUND(('NEW Reference'!H$6*List!$H1243)+'NEW Reference'!H$7,0)</f>
        <v>3768</v>
      </c>
      <c r="P1243" s="25">
        <f>ROUND(('NEW Reference'!I$6*List!$H1243)+'NEW Reference'!I$7,0)</f>
        <v>3916</v>
      </c>
      <c r="Q1243" s="25">
        <f>ROUND(('NEW Reference'!J$6*List!$H1243)+'NEW Reference'!J$7,0)</f>
        <v>4535</v>
      </c>
      <c r="R1243" s="25">
        <f>ROUND(('NEW Reference'!K$6*List!$H1243)+'NEW Reference'!K$7,0)</f>
        <v>4678</v>
      </c>
      <c r="S1243" s="25">
        <f>ROUND(('NEW Reference'!L$6*List!$H1243)+'NEW Reference'!L$7,0)</f>
        <v>5048</v>
      </c>
      <c r="T1243" s="25">
        <f>ROUND(('NEW Reference'!M$6*List!$H1243)+'NEW Reference'!M$7,0)</f>
        <v>6029</v>
      </c>
      <c r="U1243" s="25">
        <f>ROUND(('NEW Reference'!N$6*List!$H1243)+'NEW Reference'!N$7,0)</f>
        <v>24327</v>
      </c>
      <c r="V1243" s="26">
        <f>ROUND(('NEW Reference'!O$6*List!$H1243)+'NEW Reference'!O$7,0)</f>
        <v>904</v>
      </c>
      <c r="W1243" s="26">
        <f>ROUND(('NEW Reference'!P$6*List!$H1243)+'NEW Reference'!P$7,0)</f>
        <v>1274</v>
      </c>
      <c r="X1243" s="26">
        <f>ROUND(('NEW Reference'!Q$6*List!$H1243)+'NEW Reference'!Q$7,0)</f>
        <v>637</v>
      </c>
      <c r="Z1243" s="3" t="str">
        <f t="shared" si="63"/>
        <v>PRINCE GEORGES, Maryland</v>
      </c>
      <c r="AA1243" s="79" t="s">
        <v>1401</v>
      </c>
      <c r="AB1243" s="28" t="s">
        <v>91</v>
      </c>
      <c r="AC1243" s="23" t="s">
        <v>1390</v>
      </c>
      <c r="AD1243" s="29"/>
      <c r="AE1243" s="20">
        <f t="shared" si="62"/>
        <v>1.0778000000000001</v>
      </c>
    </row>
    <row r="1244" spans="1:31">
      <c r="A1244" s="83">
        <v>21170</v>
      </c>
      <c r="B1244" s="83">
        <v>24035</v>
      </c>
      <c r="C1244" s="85">
        <v>12580</v>
      </c>
      <c r="D1244" s="78" t="s">
        <v>261</v>
      </c>
      <c r="E1244" s="79" t="s">
        <v>1402</v>
      </c>
      <c r="F1244" s="33" t="s">
        <v>1390</v>
      </c>
      <c r="G1244" s="24" t="s">
        <v>90</v>
      </c>
      <c r="H1244" s="80">
        <f t="shared" si="61"/>
        <v>0.95440000000000003</v>
      </c>
      <c r="I1244" s="25">
        <f>ROUND(('NEW Reference'!B$6*List!$H1244)+'NEW Reference'!B$7,0)</f>
        <v>1272</v>
      </c>
      <c r="J1244" s="25">
        <f>ROUND(('NEW Reference'!C$6*List!$H1244)+'NEW Reference'!C$7,0)</f>
        <v>1896</v>
      </c>
      <c r="K1244" s="25">
        <f>ROUND(('NEW Reference'!D$6*List!$H1244)+'NEW Reference'!D$7,0)</f>
        <v>2272</v>
      </c>
      <c r="L1244" s="25">
        <f>ROUND(('NEW Reference'!E$6*List!$H1244)+'NEW Reference'!E$7,0)</f>
        <v>2809</v>
      </c>
      <c r="M1244" s="25">
        <f>ROUND(('NEW Reference'!F$6*List!$H1244)+'NEW Reference'!F$7,0)</f>
        <v>2926</v>
      </c>
      <c r="N1244" s="25">
        <f>ROUND(('NEW Reference'!G$6*List!$H1244)+'NEW Reference'!G$7,0)</f>
        <v>3313</v>
      </c>
      <c r="O1244" s="25">
        <f>ROUND(('NEW Reference'!H$6*List!$H1244)+'NEW Reference'!H$7,0)</f>
        <v>3439</v>
      </c>
      <c r="P1244" s="25">
        <f>ROUND(('NEW Reference'!I$6*List!$H1244)+'NEW Reference'!I$7,0)</f>
        <v>3574</v>
      </c>
      <c r="Q1244" s="25">
        <f>ROUND(('NEW Reference'!J$6*List!$H1244)+'NEW Reference'!J$7,0)</f>
        <v>4139</v>
      </c>
      <c r="R1244" s="25">
        <f>ROUND(('NEW Reference'!K$6*List!$H1244)+'NEW Reference'!K$7,0)</f>
        <v>4270</v>
      </c>
      <c r="S1244" s="25">
        <f>ROUND(('NEW Reference'!L$6*List!$H1244)+'NEW Reference'!L$7,0)</f>
        <v>4607</v>
      </c>
      <c r="T1244" s="25">
        <f>ROUND(('NEW Reference'!M$6*List!$H1244)+'NEW Reference'!M$7,0)</f>
        <v>5503</v>
      </c>
      <c r="U1244" s="25">
        <f>ROUND(('NEW Reference'!N$6*List!$H1244)+'NEW Reference'!N$7,0)</f>
        <v>22203</v>
      </c>
      <c r="V1244" s="26">
        <f>ROUND(('NEW Reference'!O$6*List!$H1244)+'NEW Reference'!O$7,0)</f>
        <v>825</v>
      </c>
      <c r="W1244" s="26">
        <f>ROUND(('NEW Reference'!P$6*List!$H1244)+'NEW Reference'!P$7,0)</f>
        <v>1163</v>
      </c>
      <c r="X1244" s="26">
        <f>ROUND(('NEW Reference'!Q$6*List!$H1244)+'NEW Reference'!Q$7,0)</f>
        <v>582</v>
      </c>
      <c r="Z1244" s="3" t="str">
        <f t="shared" si="63"/>
        <v>QUEEN ANNES, Maryland</v>
      </c>
      <c r="AA1244" s="79" t="s">
        <v>1402</v>
      </c>
      <c r="AB1244" s="28" t="s">
        <v>91</v>
      </c>
      <c r="AC1244" s="23" t="s">
        <v>1390</v>
      </c>
      <c r="AD1244" s="29"/>
      <c r="AE1244" s="20">
        <f t="shared" si="62"/>
        <v>0.95440000000000003</v>
      </c>
    </row>
    <row r="1245" spans="1:31">
      <c r="A1245" s="83">
        <v>21180</v>
      </c>
      <c r="B1245" s="83">
        <v>24037</v>
      </c>
      <c r="C1245" s="85">
        <v>30500</v>
      </c>
      <c r="D1245" s="78" t="s">
        <v>643</v>
      </c>
      <c r="E1245" s="79" t="s">
        <v>1403</v>
      </c>
      <c r="F1245" s="33" t="s">
        <v>1390</v>
      </c>
      <c r="G1245" s="24" t="s">
        <v>90</v>
      </c>
      <c r="H1245" s="80">
        <f t="shared" si="61"/>
        <v>0.93049999999999999</v>
      </c>
      <c r="I1245" s="25">
        <f>ROUND(('NEW Reference'!B$6*List!$H1245)+'NEW Reference'!B$7,0)</f>
        <v>1248</v>
      </c>
      <c r="J1245" s="25">
        <f>ROUND(('NEW Reference'!C$6*List!$H1245)+'NEW Reference'!C$7,0)</f>
        <v>1861</v>
      </c>
      <c r="K1245" s="25">
        <f>ROUND(('NEW Reference'!D$6*List!$H1245)+'NEW Reference'!D$7,0)</f>
        <v>2230</v>
      </c>
      <c r="L1245" s="25">
        <f>ROUND(('NEW Reference'!E$6*List!$H1245)+'NEW Reference'!E$7,0)</f>
        <v>2757</v>
      </c>
      <c r="M1245" s="25">
        <f>ROUND(('NEW Reference'!F$6*List!$H1245)+'NEW Reference'!F$7,0)</f>
        <v>2872</v>
      </c>
      <c r="N1245" s="25">
        <f>ROUND(('NEW Reference'!G$6*List!$H1245)+'NEW Reference'!G$7,0)</f>
        <v>3251</v>
      </c>
      <c r="O1245" s="25">
        <f>ROUND(('NEW Reference'!H$6*List!$H1245)+'NEW Reference'!H$7,0)</f>
        <v>3376</v>
      </c>
      <c r="P1245" s="25">
        <f>ROUND(('NEW Reference'!I$6*List!$H1245)+'NEW Reference'!I$7,0)</f>
        <v>3508</v>
      </c>
      <c r="Q1245" s="25">
        <f>ROUND(('NEW Reference'!J$6*List!$H1245)+'NEW Reference'!J$7,0)</f>
        <v>4062</v>
      </c>
      <c r="R1245" s="25">
        <f>ROUND(('NEW Reference'!K$6*List!$H1245)+'NEW Reference'!K$7,0)</f>
        <v>4191</v>
      </c>
      <c r="S1245" s="25">
        <f>ROUND(('NEW Reference'!L$6*List!$H1245)+'NEW Reference'!L$7,0)</f>
        <v>4522</v>
      </c>
      <c r="T1245" s="25">
        <f>ROUND(('NEW Reference'!M$6*List!$H1245)+'NEW Reference'!M$7,0)</f>
        <v>5401</v>
      </c>
      <c r="U1245" s="25">
        <f>ROUND(('NEW Reference'!N$6*List!$H1245)+'NEW Reference'!N$7,0)</f>
        <v>21791</v>
      </c>
      <c r="V1245" s="26">
        <f>ROUND(('NEW Reference'!O$6*List!$H1245)+'NEW Reference'!O$7,0)</f>
        <v>810</v>
      </c>
      <c r="W1245" s="26">
        <f>ROUND(('NEW Reference'!P$6*List!$H1245)+'NEW Reference'!P$7,0)</f>
        <v>1142</v>
      </c>
      <c r="X1245" s="26">
        <f>ROUND(('NEW Reference'!Q$6*List!$H1245)+'NEW Reference'!Q$7,0)</f>
        <v>571</v>
      </c>
      <c r="Z1245" s="3" t="str">
        <f t="shared" si="63"/>
        <v>ST. MARYS, Maryland</v>
      </c>
      <c r="AA1245" s="79" t="s">
        <v>1403</v>
      </c>
      <c r="AB1245" s="28" t="s">
        <v>91</v>
      </c>
      <c r="AC1245" s="30" t="s">
        <v>1390</v>
      </c>
      <c r="AD1245" s="31"/>
      <c r="AE1245" s="20">
        <f t="shared" si="62"/>
        <v>0.93049999999999999</v>
      </c>
    </row>
    <row r="1246" spans="1:31">
      <c r="A1246" s="83">
        <v>21190</v>
      </c>
      <c r="B1246" s="83">
        <v>24039</v>
      </c>
      <c r="C1246" s="85">
        <v>41540</v>
      </c>
      <c r="D1246" s="78" t="s">
        <v>843</v>
      </c>
      <c r="E1246" s="79" t="s">
        <v>1386</v>
      </c>
      <c r="F1246" s="33" t="s">
        <v>1390</v>
      </c>
      <c r="G1246" s="24" t="s">
        <v>90</v>
      </c>
      <c r="H1246" s="80">
        <f t="shared" si="61"/>
        <v>0.83240000000000003</v>
      </c>
      <c r="I1246" s="25">
        <f>ROUND(('NEW Reference'!B$6*List!$H1246)+'NEW Reference'!B$7,0)</f>
        <v>1151</v>
      </c>
      <c r="J1246" s="25">
        <f>ROUND(('NEW Reference'!C$6*List!$H1246)+'NEW Reference'!C$7,0)</f>
        <v>1717</v>
      </c>
      <c r="K1246" s="25">
        <f>ROUND(('NEW Reference'!D$6*List!$H1246)+'NEW Reference'!D$7,0)</f>
        <v>2057</v>
      </c>
      <c r="L1246" s="25">
        <f>ROUND(('NEW Reference'!E$6*List!$H1246)+'NEW Reference'!E$7,0)</f>
        <v>2543</v>
      </c>
      <c r="M1246" s="25">
        <f>ROUND(('NEW Reference'!F$6*List!$H1246)+'NEW Reference'!F$7,0)</f>
        <v>2650</v>
      </c>
      <c r="N1246" s="25">
        <f>ROUND(('NEW Reference'!G$6*List!$H1246)+'NEW Reference'!G$7,0)</f>
        <v>2999</v>
      </c>
      <c r="O1246" s="25">
        <f>ROUND(('NEW Reference'!H$6*List!$H1246)+'NEW Reference'!H$7,0)</f>
        <v>3114</v>
      </c>
      <c r="P1246" s="25">
        <f>ROUND(('NEW Reference'!I$6*List!$H1246)+'NEW Reference'!I$7,0)</f>
        <v>3236</v>
      </c>
      <c r="Q1246" s="25">
        <f>ROUND(('NEW Reference'!J$6*List!$H1246)+'NEW Reference'!J$7,0)</f>
        <v>3748</v>
      </c>
      <c r="R1246" s="25">
        <f>ROUND(('NEW Reference'!K$6*List!$H1246)+'NEW Reference'!K$7,0)</f>
        <v>3866</v>
      </c>
      <c r="S1246" s="25">
        <f>ROUND(('NEW Reference'!L$6*List!$H1246)+'NEW Reference'!L$7,0)</f>
        <v>4171</v>
      </c>
      <c r="T1246" s="25">
        <f>ROUND(('NEW Reference'!M$6*List!$H1246)+'NEW Reference'!M$7,0)</f>
        <v>4982</v>
      </c>
      <c r="U1246" s="25">
        <f>ROUND(('NEW Reference'!N$6*List!$H1246)+'NEW Reference'!N$7,0)</f>
        <v>20102</v>
      </c>
      <c r="V1246" s="26">
        <f>ROUND(('NEW Reference'!O$6*List!$H1246)+'NEW Reference'!O$7,0)</f>
        <v>747</v>
      </c>
      <c r="W1246" s="26">
        <f>ROUND(('NEW Reference'!P$6*List!$H1246)+'NEW Reference'!P$7,0)</f>
        <v>1053</v>
      </c>
      <c r="X1246" s="26">
        <f>ROUND(('NEW Reference'!Q$6*List!$H1246)+'NEW Reference'!Q$7,0)</f>
        <v>527</v>
      </c>
      <c r="Z1246" s="3" t="str">
        <f t="shared" si="63"/>
        <v>SOMERSET, Maryland</v>
      </c>
      <c r="AA1246" s="79" t="s">
        <v>1386</v>
      </c>
      <c r="AB1246" s="28" t="s">
        <v>91</v>
      </c>
      <c r="AC1246" s="23" t="s">
        <v>1390</v>
      </c>
      <c r="AD1246" s="29"/>
      <c r="AE1246" s="20">
        <f t="shared" si="62"/>
        <v>0.83240000000000003</v>
      </c>
    </row>
    <row r="1247" spans="1:31">
      <c r="A1247" s="83">
        <v>21200</v>
      </c>
      <c r="B1247" s="83">
        <v>24041</v>
      </c>
      <c r="C1247" s="85">
        <v>99921</v>
      </c>
      <c r="D1247" s="78" t="s">
        <v>134</v>
      </c>
      <c r="E1247" s="79" t="s">
        <v>1005</v>
      </c>
      <c r="F1247" s="33" t="s">
        <v>1390</v>
      </c>
      <c r="G1247" s="24" t="s">
        <v>97</v>
      </c>
      <c r="H1247" s="80">
        <f t="shared" si="61"/>
        <v>0.8821</v>
      </c>
      <c r="I1247" s="25">
        <f>ROUND(('NEW Reference'!B$6*List!$H1247)+'NEW Reference'!B$7,0)</f>
        <v>1200</v>
      </c>
      <c r="J1247" s="25">
        <f>ROUND(('NEW Reference'!C$6*List!$H1247)+'NEW Reference'!C$7,0)</f>
        <v>1790</v>
      </c>
      <c r="K1247" s="25">
        <f>ROUND(('NEW Reference'!D$6*List!$H1247)+'NEW Reference'!D$7,0)</f>
        <v>2145</v>
      </c>
      <c r="L1247" s="25">
        <f>ROUND(('NEW Reference'!E$6*List!$H1247)+'NEW Reference'!E$7,0)</f>
        <v>2651</v>
      </c>
      <c r="M1247" s="25">
        <f>ROUND(('NEW Reference'!F$6*List!$H1247)+'NEW Reference'!F$7,0)</f>
        <v>2762</v>
      </c>
      <c r="N1247" s="25">
        <f>ROUND(('NEW Reference'!G$6*List!$H1247)+'NEW Reference'!G$7,0)</f>
        <v>3127</v>
      </c>
      <c r="O1247" s="25">
        <f>ROUND(('NEW Reference'!H$6*List!$H1247)+'NEW Reference'!H$7,0)</f>
        <v>3247</v>
      </c>
      <c r="P1247" s="25">
        <f>ROUND(('NEW Reference'!I$6*List!$H1247)+'NEW Reference'!I$7,0)</f>
        <v>3374</v>
      </c>
      <c r="Q1247" s="25">
        <f>ROUND(('NEW Reference'!J$6*List!$H1247)+'NEW Reference'!J$7,0)</f>
        <v>3907</v>
      </c>
      <c r="R1247" s="25">
        <f>ROUND(('NEW Reference'!K$6*List!$H1247)+'NEW Reference'!K$7,0)</f>
        <v>4030</v>
      </c>
      <c r="S1247" s="25">
        <f>ROUND(('NEW Reference'!L$6*List!$H1247)+'NEW Reference'!L$7,0)</f>
        <v>4349</v>
      </c>
      <c r="T1247" s="25">
        <f>ROUND(('NEW Reference'!M$6*List!$H1247)+'NEW Reference'!M$7,0)</f>
        <v>5194</v>
      </c>
      <c r="U1247" s="25">
        <f>ROUND(('NEW Reference'!N$6*List!$H1247)+'NEW Reference'!N$7,0)</f>
        <v>20958</v>
      </c>
      <c r="V1247" s="26">
        <f>ROUND(('NEW Reference'!O$6*List!$H1247)+'NEW Reference'!O$7,0)</f>
        <v>779</v>
      </c>
      <c r="W1247" s="26">
        <f>ROUND(('NEW Reference'!P$6*List!$H1247)+'NEW Reference'!P$7,0)</f>
        <v>1098</v>
      </c>
      <c r="X1247" s="26">
        <f>ROUND(('NEW Reference'!Q$6*List!$H1247)+'NEW Reference'!Q$7,0)</f>
        <v>549</v>
      </c>
      <c r="Z1247" s="3" t="str">
        <f t="shared" si="63"/>
        <v>TALBOT, Maryland</v>
      </c>
      <c r="AA1247" s="79" t="s">
        <v>1005</v>
      </c>
      <c r="AB1247" s="28" t="s">
        <v>91</v>
      </c>
      <c r="AC1247" s="23" t="s">
        <v>1390</v>
      </c>
      <c r="AD1247" s="29"/>
      <c r="AE1247" s="20">
        <f t="shared" si="62"/>
        <v>0.8821</v>
      </c>
    </row>
    <row r="1248" spans="1:31">
      <c r="A1248" s="83">
        <v>21210</v>
      </c>
      <c r="B1248" s="83">
        <v>24043</v>
      </c>
      <c r="C1248" s="85">
        <v>25180</v>
      </c>
      <c r="D1248" s="78" t="s">
        <v>501</v>
      </c>
      <c r="E1248" s="79" t="s">
        <v>194</v>
      </c>
      <c r="F1248" s="34" t="s">
        <v>1390</v>
      </c>
      <c r="G1248" s="24" t="s">
        <v>90</v>
      </c>
      <c r="H1248" s="80">
        <f t="shared" si="61"/>
        <v>0.8256</v>
      </c>
      <c r="I1248" s="25">
        <f>ROUND(('NEW Reference'!B$6*List!$H1248)+'NEW Reference'!B$7,0)</f>
        <v>1145</v>
      </c>
      <c r="J1248" s="25">
        <f>ROUND(('NEW Reference'!C$6*List!$H1248)+'NEW Reference'!C$7,0)</f>
        <v>1707</v>
      </c>
      <c r="K1248" s="25">
        <f>ROUND(('NEW Reference'!D$6*List!$H1248)+'NEW Reference'!D$7,0)</f>
        <v>2045</v>
      </c>
      <c r="L1248" s="25">
        <f>ROUND(('NEW Reference'!E$6*List!$H1248)+'NEW Reference'!E$7,0)</f>
        <v>2528</v>
      </c>
      <c r="M1248" s="25">
        <f>ROUND(('NEW Reference'!F$6*List!$H1248)+'NEW Reference'!F$7,0)</f>
        <v>2634</v>
      </c>
      <c r="N1248" s="25">
        <f>ROUND(('NEW Reference'!G$6*List!$H1248)+'NEW Reference'!G$7,0)</f>
        <v>2982</v>
      </c>
      <c r="O1248" s="25">
        <f>ROUND(('NEW Reference'!H$6*List!$H1248)+'NEW Reference'!H$7,0)</f>
        <v>3096</v>
      </c>
      <c r="P1248" s="25">
        <f>ROUND(('NEW Reference'!I$6*List!$H1248)+'NEW Reference'!I$7,0)</f>
        <v>3217</v>
      </c>
      <c r="Q1248" s="25">
        <f>ROUND(('NEW Reference'!J$6*List!$H1248)+'NEW Reference'!J$7,0)</f>
        <v>3726</v>
      </c>
      <c r="R1248" s="25">
        <f>ROUND(('NEW Reference'!K$6*List!$H1248)+'NEW Reference'!K$7,0)</f>
        <v>3843</v>
      </c>
      <c r="S1248" s="25">
        <f>ROUND(('NEW Reference'!L$6*List!$H1248)+'NEW Reference'!L$7,0)</f>
        <v>4147</v>
      </c>
      <c r="T1248" s="25">
        <f>ROUND(('NEW Reference'!M$6*List!$H1248)+'NEW Reference'!M$7,0)</f>
        <v>4953</v>
      </c>
      <c r="U1248" s="25">
        <f>ROUND(('NEW Reference'!N$6*List!$H1248)+'NEW Reference'!N$7,0)</f>
        <v>19985</v>
      </c>
      <c r="V1248" s="26">
        <f>ROUND(('NEW Reference'!O$6*List!$H1248)+'NEW Reference'!O$7,0)</f>
        <v>743</v>
      </c>
      <c r="W1248" s="26">
        <f>ROUND(('NEW Reference'!P$6*List!$H1248)+'NEW Reference'!P$7,0)</f>
        <v>1047</v>
      </c>
      <c r="X1248" s="26">
        <f>ROUND(('NEW Reference'!Q$6*List!$H1248)+'NEW Reference'!Q$7,0)</f>
        <v>523</v>
      </c>
      <c r="Z1248" s="3" t="str">
        <f t="shared" si="63"/>
        <v>WASHINGTON, Maryland</v>
      </c>
      <c r="AA1248" s="79" t="s">
        <v>194</v>
      </c>
      <c r="AB1248" s="28" t="s">
        <v>91</v>
      </c>
      <c r="AC1248" s="23" t="s">
        <v>1390</v>
      </c>
      <c r="AD1248" s="29"/>
      <c r="AE1248" s="20">
        <f t="shared" si="62"/>
        <v>0.8256</v>
      </c>
    </row>
    <row r="1249" spans="1:31">
      <c r="A1249" s="83">
        <v>21220</v>
      </c>
      <c r="B1249" s="83">
        <v>24045</v>
      </c>
      <c r="C1249" s="85">
        <v>41540</v>
      </c>
      <c r="D1249" s="78" t="s">
        <v>843</v>
      </c>
      <c r="E1249" s="79" t="s">
        <v>1404</v>
      </c>
      <c r="F1249" s="33" t="s">
        <v>1390</v>
      </c>
      <c r="G1249" s="24" t="s">
        <v>90</v>
      </c>
      <c r="H1249" s="80">
        <f t="shared" si="61"/>
        <v>0.83240000000000003</v>
      </c>
      <c r="I1249" s="25">
        <f>ROUND(('NEW Reference'!B$6*List!$H1249)+'NEW Reference'!B$7,0)</f>
        <v>1151</v>
      </c>
      <c r="J1249" s="25">
        <f>ROUND(('NEW Reference'!C$6*List!$H1249)+'NEW Reference'!C$7,0)</f>
        <v>1717</v>
      </c>
      <c r="K1249" s="25">
        <f>ROUND(('NEW Reference'!D$6*List!$H1249)+'NEW Reference'!D$7,0)</f>
        <v>2057</v>
      </c>
      <c r="L1249" s="25">
        <f>ROUND(('NEW Reference'!E$6*List!$H1249)+'NEW Reference'!E$7,0)</f>
        <v>2543</v>
      </c>
      <c r="M1249" s="25">
        <f>ROUND(('NEW Reference'!F$6*List!$H1249)+'NEW Reference'!F$7,0)</f>
        <v>2650</v>
      </c>
      <c r="N1249" s="25">
        <f>ROUND(('NEW Reference'!G$6*List!$H1249)+'NEW Reference'!G$7,0)</f>
        <v>2999</v>
      </c>
      <c r="O1249" s="25">
        <f>ROUND(('NEW Reference'!H$6*List!$H1249)+'NEW Reference'!H$7,0)</f>
        <v>3114</v>
      </c>
      <c r="P1249" s="25">
        <f>ROUND(('NEW Reference'!I$6*List!$H1249)+'NEW Reference'!I$7,0)</f>
        <v>3236</v>
      </c>
      <c r="Q1249" s="25">
        <f>ROUND(('NEW Reference'!J$6*List!$H1249)+'NEW Reference'!J$7,0)</f>
        <v>3748</v>
      </c>
      <c r="R1249" s="25">
        <f>ROUND(('NEW Reference'!K$6*List!$H1249)+'NEW Reference'!K$7,0)</f>
        <v>3866</v>
      </c>
      <c r="S1249" s="25">
        <f>ROUND(('NEW Reference'!L$6*List!$H1249)+'NEW Reference'!L$7,0)</f>
        <v>4171</v>
      </c>
      <c r="T1249" s="25">
        <f>ROUND(('NEW Reference'!M$6*List!$H1249)+'NEW Reference'!M$7,0)</f>
        <v>4982</v>
      </c>
      <c r="U1249" s="25">
        <f>ROUND(('NEW Reference'!N$6*List!$H1249)+'NEW Reference'!N$7,0)</f>
        <v>20102</v>
      </c>
      <c r="V1249" s="26">
        <f>ROUND(('NEW Reference'!O$6*List!$H1249)+'NEW Reference'!O$7,0)</f>
        <v>747</v>
      </c>
      <c r="W1249" s="26">
        <f>ROUND(('NEW Reference'!P$6*List!$H1249)+'NEW Reference'!P$7,0)</f>
        <v>1053</v>
      </c>
      <c r="X1249" s="26">
        <f>ROUND(('NEW Reference'!Q$6*List!$H1249)+'NEW Reference'!Q$7,0)</f>
        <v>527</v>
      </c>
      <c r="Z1249" s="3" t="str">
        <f t="shared" si="63"/>
        <v>WICOMICO, Maryland</v>
      </c>
      <c r="AA1249" s="79" t="s">
        <v>1404</v>
      </c>
      <c r="AB1249" s="28" t="s">
        <v>91</v>
      </c>
      <c r="AC1249" s="23" t="s">
        <v>1390</v>
      </c>
      <c r="AD1249" s="29"/>
      <c r="AE1249" s="20">
        <f t="shared" si="62"/>
        <v>0.83240000000000003</v>
      </c>
    </row>
    <row r="1250" spans="1:31">
      <c r="A1250" s="83">
        <v>21230</v>
      </c>
      <c r="B1250" s="83">
        <v>24047</v>
      </c>
      <c r="C1250" s="85">
        <v>99921</v>
      </c>
      <c r="D1250" s="78" t="s">
        <v>134</v>
      </c>
      <c r="E1250" s="79" t="s">
        <v>1405</v>
      </c>
      <c r="F1250" s="33" t="s">
        <v>1390</v>
      </c>
      <c r="G1250" s="24" t="s">
        <v>90</v>
      </c>
      <c r="H1250" s="80">
        <f t="shared" si="61"/>
        <v>0.8821</v>
      </c>
      <c r="I1250" s="25">
        <f>ROUND(('NEW Reference'!B$6*List!$H1250)+'NEW Reference'!B$7,0)</f>
        <v>1200</v>
      </c>
      <c r="J1250" s="25">
        <f>ROUND(('NEW Reference'!C$6*List!$H1250)+'NEW Reference'!C$7,0)</f>
        <v>1790</v>
      </c>
      <c r="K1250" s="25">
        <f>ROUND(('NEW Reference'!D$6*List!$H1250)+'NEW Reference'!D$7,0)</f>
        <v>2145</v>
      </c>
      <c r="L1250" s="25">
        <f>ROUND(('NEW Reference'!E$6*List!$H1250)+'NEW Reference'!E$7,0)</f>
        <v>2651</v>
      </c>
      <c r="M1250" s="25">
        <f>ROUND(('NEW Reference'!F$6*List!$H1250)+'NEW Reference'!F$7,0)</f>
        <v>2762</v>
      </c>
      <c r="N1250" s="25">
        <f>ROUND(('NEW Reference'!G$6*List!$H1250)+'NEW Reference'!G$7,0)</f>
        <v>3127</v>
      </c>
      <c r="O1250" s="25">
        <f>ROUND(('NEW Reference'!H$6*List!$H1250)+'NEW Reference'!H$7,0)</f>
        <v>3247</v>
      </c>
      <c r="P1250" s="25">
        <f>ROUND(('NEW Reference'!I$6*List!$H1250)+'NEW Reference'!I$7,0)</f>
        <v>3374</v>
      </c>
      <c r="Q1250" s="25">
        <f>ROUND(('NEW Reference'!J$6*List!$H1250)+'NEW Reference'!J$7,0)</f>
        <v>3907</v>
      </c>
      <c r="R1250" s="25">
        <f>ROUND(('NEW Reference'!K$6*List!$H1250)+'NEW Reference'!K$7,0)</f>
        <v>4030</v>
      </c>
      <c r="S1250" s="25">
        <f>ROUND(('NEW Reference'!L$6*List!$H1250)+'NEW Reference'!L$7,0)</f>
        <v>4349</v>
      </c>
      <c r="T1250" s="25">
        <f>ROUND(('NEW Reference'!M$6*List!$H1250)+'NEW Reference'!M$7,0)</f>
        <v>5194</v>
      </c>
      <c r="U1250" s="25">
        <f>ROUND(('NEW Reference'!N$6*List!$H1250)+'NEW Reference'!N$7,0)</f>
        <v>20958</v>
      </c>
      <c r="V1250" s="26">
        <f>ROUND(('NEW Reference'!O$6*List!$H1250)+'NEW Reference'!O$7,0)</f>
        <v>779</v>
      </c>
      <c r="W1250" s="26">
        <f>ROUND(('NEW Reference'!P$6*List!$H1250)+'NEW Reference'!P$7,0)</f>
        <v>1098</v>
      </c>
      <c r="X1250" s="26">
        <f>ROUND(('NEW Reference'!Q$6*List!$H1250)+'NEW Reference'!Q$7,0)</f>
        <v>549</v>
      </c>
      <c r="Z1250" s="3" t="str">
        <f t="shared" si="63"/>
        <v>WORCESTER, Maryland</v>
      </c>
      <c r="AA1250" s="79" t="s">
        <v>1405</v>
      </c>
      <c r="AB1250" s="28" t="s">
        <v>91</v>
      </c>
      <c r="AC1250" s="23" t="s">
        <v>1390</v>
      </c>
      <c r="AD1250" s="29"/>
      <c r="AE1250" s="20">
        <f t="shared" si="62"/>
        <v>0.8821</v>
      </c>
    </row>
    <row r="1251" spans="1:31">
      <c r="A1251" s="83">
        <v>21030</v>
      </c>
      <c r="B1251" s="83">
        <v>24510</v>
      </c>
      <c r="C1251" s="85">
        <v>12580</v>
      </c>
      <c r="D1251" s="78" t="s">
        <v>261</v>
      </c>
      <c r="E1251" s="79" t="s">
        <v>1406</v>
      </c>
      <c r="F1251" s="33" t="s">
        <v>1390</v>
      </c>
      <c r="G1251" s="24" t="s">
        <v>90</v>
      </c>
      <c r="H1251" s="80">
        <f t="shared" si="61"/>
        <v>0.95440000000000003</v>
      </c>
      <c r="I1251" s="25">
        <f>ROUND(('NEW Reference'!B$6*List!$H1251)+'NEW Reference'!B$7,0)</f>
        <v>1272</v>
      </c>
      <c r="J1251" s="25">
        <f>ROUND(('NEW Reference'!C$6*List!$H1251)+'NEW Reference'!C$7,0)</f>
        <v>1896</v>
      </c>
      <c r="K1251" s="25">
        <f>ROUND(('NEW Reference'!D$6*List!$H1251)+'NEW Reference'!D$7,0)</f>
        <v>2272</v>
      </c>
      <c r="L1251" s="25">
        <f>ROUND(('NEW Reference'!E$6*List!$H1251)+'NEW Reference'!E$7,0)</f>
        <v>2809</v>
      </c>
      <c r="M1251" s="25">
        <f>ROUND(('NEW Reference'!F$6*List!$H1251)+'NEW Reference'!F$7,0)</f>
        <v>2926</v>
      </c>
      <c r="N1251" s="25">
        <f>ROUND(('NEW Reference'!G$6*List!$H1251)+'NEW Reference'!G$7,0)</f>
        <v>3313</v>
      </c>
      <c r="O1251" s="25">
        <f>ROUND(('NEW Reference'!H$6*List!$H1251)+'NEW Reference'!H$7,0)</f>
        <v>3439</v>
      </c>
      <c r="P1251" s="25">
        <f>ROUND(('NEW Reference'!I$6*List!$H1251)+'NEW Reference'!I$7,0)</f>
        <v>3574</v>
      </c>
      <c r="Q1251" s="25">
        <f>ROUND(('NEW Reference'!J$6*List!$H1251)+'NEW Reference'!J$7,0)</f>
        <v>4139</v>
      </c>
      <c r="R1251" s="25">
        <f>ROUND(('NEW Reference'!K$6*List!$H1251)+'NEW Reference'!K$7,0)</f>
        <v>4270</v>
      </c>
      <c r="S1251" s="25">
        <f>ROUND(('NEW Reference'!L$6*List!$H1251)+'NEW Reference'!L$7,0)</f>
        <v>4607</v>
      </c>
      <c r="T1251" s="25">
        <f>ROUND(('NEW Reference'!M$6*List!$H1251)+'NEW Reference'!M$7,0)</f>
        <v>5503</v>
      </c>
      <c r="U1251" s="25">
        <f>ROUND(('NEW Reference'!N$6*List!$H1251)+'NEW Reference'!N$7,0)</f>
        <v>22203</v>
      </c>
      <c r="V1251" s="26">
        <f>ROUND(('NEW Reference'!O$6*List!$H1251)+'NEW Reference'!O$7,0)</f>
        <v>825</v>
      </c>
      <c r="W1251" s="26">
        <f>ROUND(('NEW Reference'!P$6*List!$H1251)+'NEW Reference'!P$7,0)</f>
        <v>1163</v>
      </c>
      <c r="X1251" s="26">
        <f>ROUND(('NEW Reference'!Q$6*List!$H1251)+'NEW Reference'!Q$7,0)</f>
        <v>582</v>
      </c>
      <c r="Z1251" s="3" t="str">
        <f t="shared" si="63"/>
        <v>BALTIMORE CITY, Maryland</v>
      </c>
      <c r="AA1251" s="79" t="s">
        <v>1406</v>
      </c>
      <c r="AB1251" s="28" t="s">
        <v>91</v>
      </c>
      <c r="AC1251" s="30" t="s">
        <v>1390</v>
      </c>
      <c r="AD1251" s="31"/>
      <c r="AE1251" s="20">
        <f t="shared" si="62"/>
        <v>0.95440000000000003</v>
      </c>
    </row>
    <row r="1252" spans="1:31">
      <c r="A1252" s="83">
        <v>21999</v>
      </c>
      <c r="B1252" s="84">
        <v>24990</v>
      </c>
      <c r="C1252" s="85">
        <v>99921</v>
      </c>
      <c r="D1252" s="78" t="s">
        <v>134</v>
      </c>
      <c r="E1252" s="79" t="s">
        <v>236</v>
      </c>
      <c r="F1252" s="33" t="s">
        <v>1390</v>
      </c>
      <c r="G1252" s="24" t="s">
        <v>97</v>
      </c>
      <c r="H1252" s="80">
        <f t="shared" si="61"/>
        <v>0.8821</v>
      </c>
      <c r="I1252" s="25">
        <f>ROUND(('NEW Reference'!B$6*List!$H1252)+'NEW Reference'!B$7,0)</f>
        <v>1200</v>
      </c>
      <c r="J1252" s="25">
        <f>ROUND(('NEW Reference'!C$6*List!$H1252)+'NEW Reference'!C$7,0)</f>
        <v>1790</v>
      </c>
      <c r="K1252" s="25">
        <f>ROUND(('NEW Reference'!D$6*List!$H1252)+'NEW Reference'!D$7,0)</f>
        <v>2145</v>
      </c>
      <c r="L1252" s="25">
        <f>ROUND(('NEW Reference'!E$6*List!$H1252)+'NEW Reference'!E$7,0)</f>
        <v>2651</v>
      </c>
      <c r="M1252" s="25">
        <f>ROUND(('NEW Reference'!F$6*List!$H1252)+'NEW Reference'!F$7,0)</f>
        <v>2762</v>
      </c>
      <c r="N1252" s="25">
        <f>ROUND(('NEW Reference'!G$6*List!$H1252)+'NEW Reference'!G$7,0)</f>
        <v>3127</v>
      </c>
      <c r="O1252" s="25">
        <f>ROUND(('NEW Reference'!H$6*List!$H1252)+'NEW Reference'!H$7,0)</f>
        <v>3247</v>
      </c>
      <c r="P1252" s="25">
        <f>ROUND(('NEW Reference'!I$6*List!$H1252)+'NEW Reference'!I$7,0)</f>
        <v>3374</v>
      </c>
      <c r="Q1252" s="25">
        <f>ROUND(('NEW Reference'!J$6*List!$H1252)+'NEW Reference'!J$7,0)</f>
        <v>3907</v>
      </c>
      <c r="R1252" s="25">
        <f>ROUND(('NEW Reference'!K$6*List!$H1252)+'NEW Reference'!K$7,0)</f>
        <v>4030</v>
      </c>
      <c r="S1252" s="25">
        <f>ROUND(('NEW Reference'!L$6*List!$H1252)+'NEW Reference'!L$7,0)</f>
        <v>4349</v>
      </c>
      <c r="T1252" s="25">
        <f>ROUND(('NEW Reference'!M$6*List!$H1252)+'NEW Reference'!M$7,0)</f>
        <v>5194</v>
      </c>
      <c r="U1252" s="25">
        <f>ROUND(('NEW Reference'!N$6*List!$H1252)+'NEW Reference'!N$7,0)</f>
        <v>20958</v>
      </c>
      <c r="V1252" s="26">
        <f>ROUND(('NEW Reference'!O$6*List!$H1252)+'NEW Reference'!O$7,0)</f>
        <v>779</v>
      </c>
      <c r="W1252" s="26">
        <f>ROUND(('NEW Reference'!P$6*List!$H1252)+'NEW Reference'!P$7,0)</f>
        <v>1098</v>
      </c>
      <c r="X1252" s="26">
        <f>ROUND(('NEW Reference'!Q$6*List!$H1252)+'NEW Reference'!Q$7,0)</f>
        <v>549</v>
      </c>
      <c r="Z1252" s="3" t="str">
        <f t="shared" si="63"/>
        <v>STATEWIDE, Maryland</v>
      </c>
      <c r="AA1252" s="79" t="s">
        <v>236</v>
      </c>
      <c r="AB1252" s="28" t="s">
        <v>91</v>
      </c>
      <c r="AC1252" s="23" t="s">
        <v>1390</v>
      </c>
      <c r="AD1252" s="29"/>
      <c r="AE1252" s="20">
        <f t="shared" si="62"/>
        <v>0.8821</v>
      </c>
    </row>
    <row r="1253" spans="1:31">
      <c r="A1253" s="83">
        <v>22000</v>
      </c>
      <c r="B1253" s="84">
        <v>25001</v>
      </c>
      <c r="C1253" s="85">
        <v>12700</v>
      </c>
      <c r="D1253" s="78" t="s">
        <v>265</v>
      </c>
      <c r="E1253" s="79" t="s">
        <v>1407</v>
      </c>
      <c r="F1253" s="33" t="s">
        <v>1408</v>
      </c>
      <c r="G1253" s="24" t="s">
        <v>90</v>
      </c>
      <c r="H1253" s="80">
        <f t="shared" si="61"/>
        <v>1.2601</v>
      </c>
      <c r="I1253" s="25">
        <f>ROUND(('NEW Reference'!B$6*List!$H1253)+'NEW Reference'!B$7,0)</f>
        <v>1573</v>
      </c>
      <c r="J1253" s="25">
        <f>ROUND(('NEW Reference'!C$6*List!$H1253)+'NEW Reference'!C$7,0)</f>
        <v>2346</v>
      </c>
      <c r="K1253" s="25">
        <f>ROUND(('NEW Reference'!D$6*List!$H1253)+'NEW Reference'!D$7,0)</f>
        <v>2811</v>
      </c>
      <c r="L1253" s="25">
        <f>ROUND(('NEW Reference'!E$6*List!$H1253)+'NEW Reference'!E$7,0)</f>
        <v>3475</v>
      </c>
      <c r="M1253" s="25">
        <f>ROUND(('NEW Reference'!F$6*List!$H1253)+'NEW Reference'!F$7,0)</f>
        <v>3620</v>
      </c>
      <c r="N1253" s="25">
        <f>ROUND(('NEW Reference'!G$6*List!$H1253)+'NEW Reference'!G$7,0)</f>
        <v>4098</v>
      </c>
      <c r="O1253" s="25">
        <f>ROUND(('NEW Reference'!H$6*List!$H1253)+'NEW Reference'!H$7,0)</f>
        <v>4255</v>
      </c>
      <c r="P1253" s="25">
        <f>ROUND(('NEW Reference'!I$6*List!$H1253)+'NEW Reference'!I$7,0)</f>
        <v>4422</v>
      </c>
      <c r="Q1253" s="25">
        <f>ROUND(('NEW Reference'!J$6*List!$H1253)+'NEW Reference'!J$7,0)</f>
        <v>5120</v>
      </c>
      <c r="R1253" s="25">
        <f>ROUND(('NEW Reference'!K$6*List!$H1253)+'NEW Reference'!K$7,0)</f>
        <v>5282</v>
      </c>
      <c r="S1253" s="25">
        <f>ROUND(('NEW Reference'!L$6*List!$H1253)+'NEW Reference'!L$7,0)</f>
        <v>5700</v>
      </c>
      <c r="T1253" s="25">
        <f>ROUND(('NEW Reference'!M$6*List!$H1253)+'NEW Reference'!M$7,0)</f>
        <v>6807</v>
      </c>
      <c r="U1253" s="25">
        <f>ROUND(('NEW Reference'!N$6*List!$H1253)+'NEW Reference'!N$7,0)</f>
        <v>27466</v>
      </c>
      <c r="V1253" s="26">
        <f>ROUND(('NEW Reference'!O$6*List!$H1253)+'NEW Reference'!O$7,0)</f>
        <v>1021</v>
      </c>
      <c r="W1253" s="26">
        <f>ROUND(('NEW Reference'!P$6*List!$H1253)+'NEW Reference'!P$7,0)</f>
        <v>1439</v>
      </c>
      <c r="X1253" s="26">
        <f>ROUND(('NEW Reference'!Q$6*List!$H1253)+'NEW Reference'!Q$7,0)</f>
        <v>719</v>
      </c>
      <c r="Z1253" s="3" t="str">
        <f t="shared" si="63"/>
        <v>BARNSTABLE, Massachusetts</v>
      </c>
      <c r="AA1253" s="79" t="s">
        <v>1407</v>
      </c>
      <c r="AB1253" s="28" t="s">
        <v>91</v>
      </c>
      <c r="AC1253" s="23" t="s">
        <v>1408</v>
      </c>
      <c r="AD1253" s="29"/>
      <c r="AE1253" s="20">
        <f t="shared" si="62"/>
        <v>1.2601</v>
      </c>
    </row>
    <row r="1254" spans="1:31">
      <c r="A1254" s="83">
        <v>22010</v>
      </c>
      <c r="B1254" s="84">
        <v>25003</v>
      </c>
      <c r="C1254" s="85">
        <v>38340</v>
      </c>
      <c r="D1254" s="78" t="s">
        <v>783</v>
      </c>
      <c r="E1254" s="79" t="s">
        <v>1409</v>
      </c>
      <c r="F1254" s="33" t="s">
        <v>1408</v>
      </c>
      <c r="G1254" s="24" t="s">
        <v>90</v>
      </c>
      <c r="H1254" s="80">
        <f t="shared" si="61"/>
        <v>0.99860000000000004</v>
      </c>
      <c r="I1254" s="25">
        <f>ROUND(('NEW Reference'!B$6*List!$H1254)+'NEW Reference'!B$7,0)</f>
        <v>1315</v>
      </c>
      <c r="J1254" s="25">
        <f>ROUND(('NEW Reference'!C$6*List!$H1254)+'NEW Reference'!C$7,0)</f>
        <v>1961</v>
      </c>
      <c r="K1254" s="25">
        <f>ROUND(('NEW Reference'!D$6*List!$H1254)+'NEW Reference'!D$7,0)</f>
        <v>2350</v>
      </c>
      <c r="L1254" s="25">
        <f>ROUND(('NEW Reference'!E$6*List!$H1254)+'NEW Reference'!E$7,0)</f>
        <v>2905</v>
      </c>
      <c r="M1254" s="25">
        <f>ROUND(('NEW Reference'!F$6*List!$H1254)+'NEW Reference'!F$7,0)</f>
        <v>3027</v>
      </c>
      <c r="N1254" s="25">
        <f>ROUND(('NEW Reference'!G$6*List!$H1254)+'NEW Reference'!G$7,0)</f>
        <v>3426</v>
      </c>
      <c r="O1254" s="25">
        <f>ROUND(('NEW Reference'!H$6*List!$H1254)+'NEW Reference'!H$7,0)</f>
        <v>3557</v>
      </c>
      <c r="P1254" s="25">
        <f>ROUND(('NEW Reference'!I$6*List!$H1254)+'NEW Reference'!I$7,0)</f>
        <v>3697</v>
      </c>
      <c r="Q1254" s="25">
        <f>ROUND(('NEW Reference'!J$6*List!$H1254)+'NEW Reference'!J$7,0)</f>
        <v>4281</v>
      </c>
      <c r="R1254" s="25">
        <f>ROUND(('NEW Reference'!K$6*List!$H1254)+'NEW Reference'!K$7,0)</f>
        <v>4416</v>
      </c>
      <c r="S1254" s="25">
        <f>ROUND(('NEW Reference'!L$6*List!$H1254)+'NEW Reference'!L$7,0)</f>
        <v>4765</v>
      </c>
      <c r="T1254" s="25">
        <f>ROUND(('NEW Reference'!M$6*List!$H1254)+'NEW Reference'!M$7,0)</f>
        <v>5691</v>
      </c>
      <c r="U1254" s="25">
        <f>ROUND(('NEW Reference'!N$6*List!$H1254)+'NEW Reference'!N$7,0)</f>
        <v>22964</v>
      </c>
      <c r="V1254" s="26">
        <f>ROUND(('NEW Reference'!O$6*List!$H1254)+'NEW Reference'!O$7,0)</f>
        <v>854</v>
      </c>
      <c r="W1254" s="26">
        <f>ROUND(('NEW Reference'!P$6*List!$H1254)+'NEW Reference'!P$7,0)</f>
        <v>1203</v>
      </c>
      <c r="X1254" s="26">
        <f>ROUND(('NEW Reference'!Q$6*List!$H1254)+'NEW Reference'!Q$7,0)</f>
        <v>601</v>
      </c>
      <c r="Z1254" s="3" t="str">
        <f t="shared" si="63"/>
        <v>BERKSHIRE, Massachusetts</v>
      </c>
      <c r="AA1254" s="79" t="s">
        <v>1409</v>
      </c>
      <c r="AB1254" s="28" t="s">
        <v>91</v>
      </c>
      <c r="AC1254" s="23" t="s">
        <v>1408</v>
      </c>
      <c r="AD1254" s="29"/>
      <c r="AE1254" s="20">
        <f t="shared" si="62"/>
        <v>0.99860000000000004</v>
      </c>
    </row>
    <row r="1255" spans="1:31">
      <c r="A1255" s="83">
        <v>22020</v>
      </c>
      <c r="B1255" s="84">
        <v>25005</v>
      </c>
      <c r="C1255" s="85">
        <v>39300</v>
      </c>
      <c r="D1255" s="78" t="s">
        <v>797</v>
      </c>
      <c r="E1255" s="79" t="s">
        <v>1410</v>
      </c>
      <c r="F1255" s="33" t="s">
        <v>1408</v>
      </c>
      <c r="G1255" s="24" t="s">
        <v>90</v>
      </c>
      <c r="H1255" s="80">
        <f t="shared" si="61"/>
        <v>1.0054000000000001</v>
      </c>
      <c r="I1255" s="25">
        <f>ROUND(('NEW Reference'!B$6*List!$H1255)+'NEW Reference'!B$7,0)</f>
        <v>1322</v>
      </c>
      <c r="J1255" s="25">
        <f>ROUND(('NEW Reference'!C$6*List!$H1255)+'NEW Reference'!C$7,0)</f>
        <v>1971</v>
      </c>
      <c r="K1255" s="25">
        <f>ROUND(('NEW Reference'!D$6*List!$H1255)+'NEW Reference'!D$7,0)</f>
        <v>2362</v>
      </c>
      <c r="L1255" s="25">
        <f>ROUND(('NEW Reference'!E$6*List!$H1255)+'NEW Reference'!E$7,0)</f>
        <v>2920</v>
      </c>
      <c r="M1255" s="25">
        <f>ROUND(('NEW Reference'!F$6*List!$H1255)+'NEW Reference'!F$7,0)</f>
        <v>3042</v>
      </c>
      <c r="N1255" s="25">
        <f>ROUND(('NEW Reference'!G$6*List!$H1255)+'NEW Reference'!G$7,0)</f>
        <v>3444</v>
      </c>
      <c r="O1255" s="25">
        <f>ROUND(('NEW Reference'!H$6*List!$H1255)+'NEW Reference'!H$7,0)</f>
        <v>3575</v>
      </c>
      <c r="P1255" s="25">
        <f>ROUND(('NEW Reference'!I$6*List!$H1255)+'NEW Reference'!I$7,0)</f>
        <v>3716</v>
      </c>
      <c r="Q1255" s="25">
        <f>ROUND(('NEW Reference'!J$6*List!$H1255)+'NEW Reference'!J$7,0)</f>
        <v>4303</v>
      </c>
      <c r="R1255" s="25">
        <f>ROUND(('NEW Reference'!K$6*List!$H1255)+'NEW Reference'!K$7,0)</f>
        <v>4439</v>
      </c>
      <c r="S1255" s="25">
        <f>ROUND(('NEW Reference'!L$6*List!$H1255)+'NEW Reference'!L$7,0)</f>
        <v>4790</v>
      </c>
      <c r="T1255" s="25">
        <f>ROUND(('NEW Reference'!M$6*List!$H1255)+'NEW Reference'!M$7,0)</f>
        <v>5720</v>
      </c>
      <c r="U1255" s="25">
        <f>ROUND(('NEW Reference'!N$6*List!$H1255)+'NEW Reference'!N$7,0)</f>
        <v>23081</v>
      </c>
      <c r="V1255" s="26">
        <f>ROUND(('NEW Reference'!O$6*List!$H1255)+'NEW Reference'!O$7,0)</f>
        <v>858</v>
      </c>
      <c r="W1255" s="26">
        <f>ROUND(('NEW Reference'!P$6*List!$H1255)+'NEW Reference'!P$7,0)</f>
        <v>1209</v>
      </c>
      <c r="X1255" s="26">
        <f>ROUND(('NEW Reference'!Q$6*List!$H1255)+'NEW Reference'!Q$7,0)</f>
        <v>605</v>
      </c>
      <c r="Z1255" s="3" t="str">
        <f t="shared" si="63"/>
        <v>BRISTOL, Massachusetts</v>
      </c>
      <c r="AA1255" s="79" t="s">
        <v>1410</v>
      </c>
      <c r="AB1255" s="28" t="s">
        <v>91</v>
      </c>
      <c r="AC1255" s="23" t="s">
        <v>1408</v>
      </c>
      <c r="AD1255" s="29"/>
      <c r="AE1255" s="20">
        <f t="shared" si="62"/>
        <v>1.0054000000000001</v>
      </c>
    </row>
    <row r="1256" spans="1:31">
      <c r="A1256" s="83">
        <v>22030</v>
      </c>
      <c r="B1256" s="84">
        <v>25007</v>
      </c>
      <c r="C1256" s="85">
        <v>99922</v>
      </c>
      <c r="D1256" s="78" t="s">
        <v>136</v>
      </c>
      <c r="E1256" s="79" t="s">
        <v>1411</v>
      </c>
      <c r="F1256" s="34" t="s">
        <v>1408</v>
      </c>
      <c r="G1256" s="24" t="s">
        <v>97</v>
      </c>
      <c r="H1256" s="80">
        <f t="shared" si="61"/>
        <v>1.1372</v>
      </c>
      <c r="I1256" s="25">
        <f>ROUND(('NEW Reference'!B$6*List!$H1256)+'NEW Reference'!B$7,0)</f>
        <v>1452</v>
      </c>
      <c r="J1256" s="25">
        <f>ROUND(('NEW Reference'!C$6*List!$H1256)+'NEW Reference'!C$7,0)</f>
        <v>2165</v>
      </c>
      <c r="K1256" s="25">
        <f>ROUND(('NEW Reference'!D$6*List!$H1256)+'NEW Reference'!D$7,0)</f>
        <v>2594</v>
      </c>
      <c r="L1256" s="25">
        <f>ROUND(('NEW Reference'!E$6*List!$H1256)+'NEW Reference'!E$7,0)</f>
        <v>3207</v>
      </c>
      <c r="M1256" s="25">
        <f>ROUND(('NEW Reference'!F$6*List!$H1256)+'NEW Reference'!F$7,0)</f>
        <v>3341</v>
      </c>
      <c r="N1256" s="25">
        <f>ROUND(('NEW Reference'!G$6*List!$H1256)+'NEW Reference'!G$7,0)</f>
        <v>3782</v>
      </c>
      <c r="O1256" s="25">
        <f>ROUND(('NEW Reference'!H$6*List!$H1256)+'NEW Reference'!H$7,0)</f>
        <v>3927</v>
      </c>
      <c r="P1256" s="25">
        <f>ROUND(('NEW Reference'!I$6*List!$H1256)+'NEW Reference'!I$7,0)</f>
        <v>4081</v>
      </c>
      <c r="Q1256" s="25">
        <f>ROUND(('NEW Reference'!J$6*List!$H1256)+'NEW Reference'!J$7,0)</f>
        <v>4726</v>
      </c>
      <c r="R1256" s="25">
        <f>ROUND(('NEW Reference'!K$6*List!$H1256)+'NEW Reference'!K$7,0)</f>
        <v>4875</v>
      </c>
      <c r="S1256" s="25">
        <f>ROUND(('NEW Reference'!L$6*List!$H1256)+'NEW Reference'!L$7,0)</f>
        <v>5260</v>
      </c>
      <c r="T1256" s="25">
        <f>ROUND(('NEW Reference'!M$6*List!$H1256)+'NEW Reference'!M$7,0)</f>
        <v>6283</v>
      </c>
      <c r="U1256" s="25">
        <f>ROUND(('NEW Reference'!N$6*List!$H1256)+'NEW Reference'!N$7,0)</f>
        <v>25350</v>
      </c>
      <c r="V1256" s="26">
        <f>ROUND(('NEW Reference'!O$6*List!$H1256)+'NEW Reference'!O$7,0)</f>
        <v>942</v>
      </c>
      <c r="W1256" s="26">
        <f>ROUND(('NEW Reference'!P$6*List!$H1256)+'NEW Reference'!P$7,0)</f>
        <v>1328</v>
      </c>
      <c r="X1256" s="26">
        <f>ROUND(('NEW Reference'!Q$6*List!$H1256)+'NEW Reference'!Q$7,0)</f>
        <v>664</v>
      </c>
      <c r="Z1256" s="3" t="str">
        <f t="shared" si="63"/>
        <v>DUKES, Massachusetts</v>
      </c>
      <c r="AA1256" s="79" t="s">
        <v>1411</v>
      </c>
      <c r="AB1256" s="28" t="s">
        <v>91</v>
      </c>
      <c r="AC1256" s="23" t="s">
        <v>1408</v>
      </c>
      <c r="AD1256" s="29"/>
      <c r="AE1256" s="20">
        <f t="shared" si="62"/>
        <v>1.1372</v>
      </c>
    </row>
    <row r="1257" spans="1:31">
      <c r="A1257" s="83">
        <v>22040</v>
      </c>
      <c r="B1257" s="84">
        <v>25009</v>
      </c>
      <c r="C1257" s="85">
        <v>15764</v>
      </c>
      <c r="D1257" s="78" t="s">
        <v>322</v>
      </c>
      <c r="E1257" s="79" t="s">
        <v>1412</v>
      </c>
      <c r="F1257" s="33" t="s">
        <v>1408</v>
      </c>
      <c r="G1257" s="24" t="s">
        <v>90</v>
      </c>
      <c r="H1257" s="80">
        <f t="shared" si="61"/>
        <v>1.0627</v>
      </c>
      <c r="I1257" s="25">
        <f>ROUND(('NEW Reference'!B$6*List!$H1257)+'NEW Reference'!B$7,0)</f>
        <v>1378</v>
      </c>
      <c r="J1257" s="25">
        <f>ROUND(('NEW Reference'!C$6*List!$H1257)+'NEW Reference'!C$7,0)</f>
        <v>2055</v>
      </c>
      <c r="K1257" s="25">
        <f>ROUND(('NEW Reference'!D$6*List!$H1257)+'NEW Reference'!D$7,0)</f>
        <v>2463</v>
      </c>
      <c r="L1257" s="25">
        <f>ROUND(('NEW Reference'!E$6*List!$H1257)+'NEW Reference'!E$7,0)</f>
        <v>3045</v>
      </c>
      <c r="M1257" s="25">
        <f>ROUND(('NEW Reference'!F$6*List!$H1257)+'NEW Reference'!F$7,0)</f>
        <v>3172</v>
      </c>
      <c r="N1257" s="25">
        <f>ROUND(('NEW Reference'!G$6*List!$H1257)+'NEW Reference'!G$7,0)</f>
        <v>3591</v>
      </c>
      <c r="O1257" s="25">
        <f>ROUND(('NEW Reference'!H$6*List!$H1257)+'NEW Reference'!H$7,0)</f>
        <v>3728</v>
      </c>
      <c r="P1257" s="25">
        <f>ROUND(('NEW Reference'!I$6*List!$H1257)+'NEW Reference'!I$7,0)</f>
        <v>3875</v>
      </c>
      <c r="Q1257" s="25">
        <f>ROUND(('NEW Reference'!J$6*List!$H1257)+'NEW Reference'!J$7,0)</f>
        <v>4487</v>
      </c>
      <c r="R1257" s="25">
        <f>ROUND(('NEW Reference'!K$6*List!$H1257)+'NEW Reference'!K$7,0)</f>
        <v>4628</v>
      </c>
      <c r="S1257" s="25">
        <f>ROUND(('NEW Reference'!L$6*List!$H1257)+'NEW Reference'!L$7,0)</f>
        <v>4994</v>
      </c>
      <c r="T1257" s="25">
        <f>ROUND(('NEW Reference'!M$6*List!$H1257)+'NEW Reference'!M$7,0)</f>
        <v>5965</v>
      </c>
      <c r="U1257" s="25">
        <f>ROUND(('NEW Reference'!N$6*List!$H1257)+'NEW Reference'!N$7,0)</f>
        <v>24067</v>
      </c>
      <c r="V1257" s="26">
        <f>ROUND(('NEW Reference'!O$6*List!$H1257)+'NEW Reference'!O$7,0)</f>
        <v>895</v>
      </c>
      <c r="W1257" s="26">
        <f>ROUND(('NEW Reference'!P$6*List!$H1257)+'NEW Reference'!P$7,0)</f>
        <v>1261</v>
      </c>
      <c r="X1257" s="26">
        <f>ROUND(('NEW Reference'!Q$6*List!$H1257)+'NEW Reference'!Q$7,0)</f>
        <v>630</v>
      </c>
      <c r="Z1257" s="3" t="str">
        <f t="shared" si="63"/>
        <v>ESSEX, Massachusetts</v>
      </c>
      <c r="AA1257" s="79" t="s">
        <v>1412</v>
      </c>
      <c r="AB1257" s="28" t="s">
        <v>91</v>
      </c>
      <c r="AC1257" s="23" t="s">
        <v>1408</v>
      </c>
      <c r="AD1257" s="29"/>
      <c r="AE1257" s="20">
        <f t="shared" si="62"/>
        <v>1.0627</v>
      </c>
    </row>
    <row r="1258" spans="1:31">
      <c r="A1258" s="83">
        <v>22060</v>
      </c>
      <c r="B1258" s="84">
        <v>25011</v>
      </c>
      <c r="C1258" s="85">
        <v>99922</v>
      </c>
      <c r="D1258" s="78" t="s">
        <v>136</v>
      </c>
      <c r="E1258" s="79" t="s">
        <v>154</v>
      </c>
      <c r="F1258" s="34" t="s">
        <v>1408</v>
      </c>
      <c r="G1258" s="24" t="s">
        <v>90</v>
      </c>
      <c r="H1258" s="80">
        <f t="shared" si="61"/>
        <v>1.1372</v>
      </c>
      <c r="I1258" s="25">
        <f>ROUND(('NEW Reference'!B$6*List!$H1258)+'NEW Reference'!B$7,0)</f>
        <v>1452</v>
      </c>
      <c r="J1258" s="25">
        <f>ROUND(('NEW Reference'!C$6*List!$H1258)+'NEW Reference'!C$7,0)</f>
        <v>2165</v>
      </c>
      <c r="K1258" s="25">
        <f>ROUND(('NEW Reference'!D$6*List!$H1258)+'NEW Reference'!D$7,0)</f>
        <v>2594</v>
      </c>
      <c r="L1258" s="25">
        <f>ROUND(('NEW Reference'!E$6*List!$H1258)+'NEW Reference'!E$7,0)</f>
        <v>3207</v>
      </c>
      <c r="M1258" s="25">
        <f>ROUND(('NEW Reference'!F$6*List!$H1258)+'NEW Reference'!F$7,0)</f>
        <v>3341</v>
      </c>
      <c r="N1258" s="25">
        <f>ROUND(('NEW Reference'!G$6*List!$H1258)+'NEW Reference'!G$7,0)</f>
        <v>3782</v>
      </c>
      <c r="O1258" s="25">
        <f>ROUND(('NEW Reference'!H$6*List!$H1258)+'NEW Reference'!H$7,0)</f>
        <v>3927</v>
      </c>
      <c r="P1258" s="25">
        <f>ROUND(('NEW Reference'!I$6*List!$H1258)+'NEW Reference'!I$7,0)</f>
        <v>4081</v>
      </c>
      <c r="Q1258" s="25">
        <f>ROUND(('NEW Reference'!J$6*List!$H1258)+'NEW Reference'!J$7,0)</f>
        <v>4726</v>
      </c>
      <c r="R1258" s="25">
        <f>ROUND(('NEW Reference'!K$6*List!$H1258)+'NEW Reference'!K$7,0)</f>
        <v>4875</v>
      </c>
      <c r="S1258" s="25">
        <f>ROUND(('NEW Reference'!L$6*List!$H1258)+'NEW Reference'!L$7,0)</f>
        <v>5260</v>
      </c>
      <c r="T1258" s="25">
        <f>ROUND(('NEW Reference'!M$6*List!$H1258)+'NEW Reference'!M$7,0)</f>
        <v>6283</v>
      </c>
      <c r="U1258" s="25">
        <f>ROUND(('NEW Reference'!N$6*List!$H1258)+'NEW Reference'!N$7,0)</f>
        <v>25350</v>
      </c>
      <c r="V1258" s="26">
        <f>ROUND(('NEW Reference'!O$6*List!$H1258)+'NEW Reference'!O$7,0)</f>
        <v>942</v>
      </c>
      <c r="W1258" s="26">
        <f>ROUND(('NEW Reference'!P$6*List!$H1258)+'NEW Reference'!P$7,0)</f>
        <v>1328</v>
      </c>
      <c r="X1258" s="26">
        <f>ROUND(('NEW Reference'!Q$6*List!$H1258)+'NEW Reference'!Q$7,0)</f>
        <v>664</v>
      </c>
      <c r="Z1258" s="3" t="str">
        <f t="shared" si="63"/>
        <v>FRANKLIN, Massachusetts</v>
      </c>
      <c r="AA1258" s="79" t="s">
        <v>154</v>
      </c>
      <c r="AB1258" s="28" t="s">
        <v>91</v>
      </c>
      <c r="AC1258" s="30" t="s">
        <v>1408</v>
      </c>
      <c r="AD1258" s="31"/>
      <c r="AE1258" s="20">
        <f t="shared" si="62"/>
        <v>1.1372</v>
      </c>
    </row>
    <row r="1259" spans="1:31">
      <c r="A1259" s="83">
        <v>22070</v>
      </c>
      <c r="B1259" s="84">
        <v>25013</v>
      </c>
      <c r="C1259" s="85">
        <v>44140</v>
      </c>
      <c r="D1259" s="78" t="s">
        <v>892</v>
      </c>
      <c r="E1259" s="79" t="s">
        <v>1413</v>
      </c>
      <c r="F1259" s="33" t="s">
        <v>1408</v>
      </c>
      <c r="G1259" s="24" t="s">
        <v>90</v>
      </c>
      <c r="H1259" s="80">
        <f t="shared" si="61"/>
        <v>0.99429999999999996</v>
      </c>
      <c r="I1259" s="25">
        <f>ROUND(('NEW Reference'!B$6*List!$H1259)+'NEW Reference'!B$7,0)</f>
        <v>1311</v>
      </c>
      <c r="J1259" s="25">
        <f>ROUND(('NEW Reference'!C$6*List!$H1259)+'NEW Reference'!C$7,0)</f>
        <v>1955</v>
      </c>
      <c r="K1259" s="25">
        <f>ROUND(('NEW Reference'!D$6*List!$H1259)+'NEW Reference'!D$7,0)</f>
        <v>2342</v>
      </c>
      <c r="L1259" s="25">
        <f>ROUND(('NEW Reference'!E$6*List!$H1259)+'NEW Reference'!E$7,0)</f>
        <v>2896</v>
      </c>
      <c r="M1259" s="25">
        <f>ROUND(('NEW Reference'!F$6*List!$H1259)+'NEW Reference'!F$7,0)</f>
        <v>3017</v>
      </c>
      <c r="N1259" s="25">
        <f>ROUND(('NEW Reference'!G$6*List!$H1259)+'NEW Reference'!G$7,0)</f>
        <v>3415</v>
      </c>
      <c r="O1259" s="25">
        <f>ROUND(('NEW Reference'!H$6*List!$H1259)+'NEW Reference'!H$7,0)</f>
        <v>3546</v>
      </c>
      <c r="P1259" s="25">
        <f>ROUND(('NEW Reference'!I$6*List!$H1259)+'NEW Reference'!I$7,0)</f>
        <v>3685</v>
      </c>
      <c r="Q1259" s="25">
        <f>ROUND(('NEW Reference'!J$6*List!$H1259)+'NEW Reference'!J$7,0)</f>
        <v>4267</v>
      </c>
      <c r="R1259" s="25">
        <f>ROUND(('NEW Reference'!K$6*List!$H1259)+'NEW Reference'!K$7,0)</f>
        <v>4402</v>
      </c>
      <c r="S1259" s="25">
        <f>ROUND(('NEW Reference'!L$6*List!$H1259)+'NEW Reference'!L$7,0)</f>
        <v>4750</v>
      </c>
      <c r="T1259" s="25">
        <f>ROUND(('NEW Reference'!M$6*List!$H1259)+'NEW Reference'!M$7,0)</f>
        <v>5673</v>
      </c>
      <c r="U1259" s="25">
        <f>ROUND(('NEW Reference'!N$6*List!$H1259)+'NEW Reference'!N$7,0)</f>
        <v>22890</v>
      </c>
      <c r="V1259" s="26">
        <f>ROUND(('NEW Reference'!O$6*List!$H1259)+'NEW Reference'!O$7,0)</f>
        <v>851</v>
      </c>
      <c r="W1259" s="26">
        <f>ROUND(('NEW Reference'!P$6*List!$H1259)+'NEW Reference'!P$7,0)</f>
        <v>1199</v>
      </c>
      <c r="X1259" s="26">
        <f>ROUND(('NEW Reference'!Q$6*List!$H1259)+'NEW Reference'!Q$7,0)</f>
        <v>600</v>
      </c>
      <c r="Z1259" s="3" t="str">
        <f t="shared" si="63"/>
        <v>HAMPDEN, Massachusetts</v>
      </c>
      <c r="AA1259" s="79" t="s">
        <v>1413</v>
      </c>
      <c r="AB1259" s="28" t="s">
        <v>91</v>
      </c>
      <c r="AC1259" s="23" t="s">
        <v>1408</v>
      </c>
      <c r="AD1259" s="29"/>
      <c r="AE1259" s="20">
        <f t="shared" si="62"/>
        <v>0.99429999999999996</v>
      </c>
    </row>
    <row r="1260" spans="1:31">
      <c r="A1260" s="83">
        <v>22080</v>
      </c>
      <c r="B1260" s="84">
        <v>25015</v>
      </c>
      <c r="C1260" s="85">
        <v>11200</v>
      </c>
      <c r="D1260" s="78" t="s">
        <v>230</v>
      </c>
      <c r="E1260" s="79" t="s">
        <v>1414</v>
      </c>
      <c r="F1260" s="33" t="s">
        <v>1408</v>
      </c>
      <c r="G1260" s="24" t="s">
        <v>90</v>
      </c>
      <c r="H1260" s="80">
        <f t="shared" si="61"/>
        <v>0.9851000000000002</v>
      </c>
      <c r="I1260" s="25">
        <f>ROUND(('NEW Reference'!B$6*List!$H1260)+'NEW Reference'!B$7,0)</f>
        <v>1302</v>
      </c>
      <c r="J1260" s="25">
        <f>ROUND(('NEW Reference'!C$6*List!$H1260)+'NEW Reference'!C$7,0)</f>
        <v>1941</v>
      </c>
      <c r="K1260" s="25">
        <f>ROUND(('NEW Reference'!D$6*List!$H1260)+'NEW Reference'!D$7,0)</f>
        <v>2326</v>
      </c>
      <c r="L1260" s="25">
        <f>ROUND(('NEW Reference'!E$6*List!$H1260)+'NEW Reference'!E$7,0)</f>
        <v>2876</v>
      </c>
      <c r="M1260" s="25">
        <f>ROUND(('NEW Reference'!F$6*List!$H1260)+'NEW Reference'!F$7,0)</f>
        <v>2996</v>
      </c>
      <c r="N1260" s="25">
        <f>ROUND(('NEW Reference'!G$6*List!$H1260)+'NEW Reference'!G$7,0)</f>
        <v>3392</v>
      </c>
      <c r="O1260" s="25">
        <f>ROUND(('NEW Reference'!H$6*List!$H1260)+'NEW Reference'!H$7,0)</f>
        <v>3521</v>
      </c>
      <c r="P1260" s="25">
        <f>ROUND(('NEW Reference'!I$6*List!$H1260)+'NEW Reference'!I$7,0)</f>
        <v>3659</v>
      </c>
      <c r="Q1260" s="25">
        <f>ROUND(('NEW Reference'!J$6*List!$H1260)+'NEW Reference'!J$7,0)</f>
        <v>4238</v>
      </c>
      <c r="R1260" s="25">
        <f>ROUND(('NEW Reference'!K$6*List!$H1260)+'NEW Reference'!K$7,0)</f>
        <v>4371</v>
      </c>
      <c r="S1260" s="25">
        <f>ROUND(('NEW Reference'!L$6*List!$H1260)+'NEW Reference'!L$7,0)</f>
        <v>4717</v>
      </c>
      <c r="T1260" s="25">
        <f>ROUND(('NEW Reference'!M$6*List!$H1260)+'NEW Reference'!M$7,0)</f>
        <v>5634</v>
      </c>
      <c r="U1260" s="25">
        <f>ROUND(('NEW Reference'!N$6*List!$H1260)+'NEW Reference'!N$7,0)</f>
        <v>22731</v>
      </c>
      <c r="V1260" s="26">
        <f>ROUND(('NEW Reference'!O$6*List!$H1260)+'NEW Reference'!O$7,0)</f>
        <v>845</v>
      </c>
      <c r="W1260" s="26">
        <f>ROUND(('NEW Reference'!P$6*List!$H1260)+'NEW Reference'!P$7,0)</f>
        <v>1191</v>
      </c>
      <c r="X1260" s="26">
        <f>ROUND(('NEW Reference'!Q$6*List!$H1260)+'NEW Reference'!Q$7,0)</f>
        <v>595</v>
      </c>
      <c r="Z1260" s="3" t="str">
        <f t="shared" si="63"/>
        <v>HAMPSHIRE, Massachusetts</v>
      </c>
      <c r="AA1260" s="79" t="s">
        <v>1414</v>
      </c>
      <c r="AB1260" s="28" t="s">
        <v>91</v>
      </c>
      <c r="AC1260" s="30" t="s">
        <v>1408</v>
      </c>
      <c r="AD1260" s="31"/>
      <c r="AE1260" s="20">
        <f t="shared" si="62"/>
        <v>0.9851000000000002</v>
      </c>
    </row>
    <row r="1261" spans="1:31">
      <c r="A1261" s="83">
        <v>22090</v>
      </c>
      <c r="B1261" s="84">
        <v>25017</v>
      </c>
      <c r="C1261" s="85">
        <v>15764</v>
      </c>
      <c r="D1261" s="78" t="s">
        <v>322</v>
      </c>
      <c r="E1261" s="79" t="s">
        <v>724</v>
      </c>
      <c r="F1261" s="33" t="s">
        <v>1408</v>
      </c>
      <c r="G1261" s="24" t="s">
        <v>90</v>
      </c>
      <c r="H1261" s="80">
        <f t="shared" si="61"/>
        <v>1.0627</v>
      </c>
      <c r="I1261" s="25">
        <f>ROUND(('NEW Reference'!B$6*List!$H1261)+'NEW Reference'!B$7,0)</f>
        <v>1378</v>
      </c>
      <c r="J1261" s="25">
        <f>ROUND(('NEW Reference'!C$6*List!$H1261)+'NEW Reference'!C$7,0)</f>
        <v>2055</v>
      </c>
      <c r="K1261" s="25">
        <f>ROUND(('NEW Reference'!D$6*List!$H1261)+'NEW Reference'!D$7,0)</f>
        <v>2463</v>
      </c>
      <c r="L1261" s="25">
        <f>ROUND(('NEW Reference'!E$6*List!$H1261)+'NEW Reference'!E$7,0)</f>
        <v>3045</v>
      </c>
      <c r="M1261" s="25">
        <f>ROUND(('NEW Reference'!F$6*List!$H1261)+'NEW Reference'!F$7,0)</f>
        <v>3172</v>
      </c>
      <c r="N1261" s="25">
        <f>ROUND(('NEW Reference'!G$6*List!$H1261)+'NEW Reference'!G$7,0)</f>
        <v>3591</v>
      </c>
      <c r="O1261" s="25">
        <f>ROUND(('NEW Reference'!H$6*List!$H1261)+'NEW Reference'!H$7,0)</f>
        <v>3728</v>
      </c>
      <c r="P1261" s="25">
        <f>ROUND(('NEW Reference'!I$6*List!$H1261)+'NEW Reference'!I$7,0)</f>
        <v>3875</v>
      </c>
      <c r="Q1261" s="25">
        <f>ROUND(('NEW Reference'!J$6*List!$H1261)+'NEW Reference'!J$7,0)</f>
        <v>4487</v>
      </c>
      <c r="R1261" s="25">
        <f>ROUND(('NEW Reference'!K$6*List!$H1261)+'NEW Reference'!K$7,0)</f>
        <v>4628</v>
      </c>
      <c r="S1261" s="25">
        <f>ROUND(('NEW Reference'!L$6*List!$H1261)+'NEW Reference'!L$7,0)</f>
        <v>4994</v>
      </c>
      <c r="T1261" s="25">
        <f>ROUND(('NEW Reference'!M$6*List!$H1261)+'NEW Reference'!M$7,0)</f>
        <v>5965</v>
      </c>
      <c r="U1261" s="25">
        <f>ROUND(('NEW Reference'!N$6*List!$H1261)+'NEW Reference'!N$7,0)</f>
        <v>24067</v>
      </c>
      <c r="V1261" s="26">
        <f>ROUND(('NEW Reference'!O$6*List!$H1261)+'NEW Reference'!O$7,0)</f>
        <v>895</v>
      </c>
      <c r="W1261" s="26">
        <f>ROUND(('NEW Reference'!P$6*List!$H1261)+'NEW Reference'!P$7,0)</f>
        <v>1261</v>
      </c>
      <c r="X1261" s="26">
        <f>ROUND(('NEW Reference'!Q$6*List!$H1261)+'NEW Reference'!Q$7,0)</f>
        <v>630</v>
      </c>
      <c r="Z1261" s="3" t="str">
        <f t="shared" si="63"/>
        <v>MIDDLESEX, Massachusetts</v>
      </c>
      <c r="AA1261" s="79" t="s">
        <v>724</v>
      </c>
      <c r="AB1261" s="28" t="s">
        <v>91</v>
      </c>
      <c r="AC1261" s="23" t="s">
        <v>1408</v>
      </c>
      <c r="AD1261" s="29"/>
      <c r="AE1261" s="20">
        <f t="shared" si="62"/>
        <v>1.0627</v>
      </c>
    </row>
    <row r="1262" spans="1:31">
      <c r="A1262" s="83">
        <v>22120</v>
      </c>
      <c r="B1262" s="84">
        <v>25019</v>
      </c>
      <c r="C1262" s="85">
        <v>99922</v>
      </c>
      <c r="D1262" s="78" t="s">
        <v>136</v>
      </c>
      <c r="E1262" s="79" t="s">
        <v>1415</v>
      </c>
      <c r="F1262" s="34" t="s">
        <v>1408</v>
      </c>
      <c r="G1262" s="24" t="s">
        <v>97</v>
      </c>
      <c r="H1262" s="80">
        <f t="shared" si="61"/>
        <v>1.1372</v>
      </c>
      <c r="I1262" s="25">
        <f>ROUND(('NEW Reference'!B$6*List!$H1262)+'NEW Reference'!B$7,0)</f>
        <v>1452</v>
      </c>
      <c r="J1262" s="25">
        <f>ROUND(('NEW Reference'!C$6*List!$H1262)+'NEW Reference'!C$7,0)</f>
        <v>2165</v>
      </c>
      <c r="K1262" s="25">
        <f>ROUND(('NEW Reference'!D$6*List!$H1262)+'NEW Reference'!D$7,0)</f>
        <v>2594</v>
      </c>
      <c r="L1262" s="25">
        <f>ROUND(('NEW Reference'!E$6*List!$H1262)+'NEW Reference'!E$7,0)</f>
        <v>3207</v>
      </c>
      <c r="M1262" s="25">
        <f>ROUND(('NEW Reference'!F$6*List!$H1262)+'NEW Reference'!F$7,0)</f>
        <v>3341</v>
      </c>
      <c r="N1262" s="25">
        <f>ROUND(('NEW Reference'!G$6*List!$H1262)+'NEW Reference'!G$7,0)</f>
        <v>3782</v>
      </c>
      <c r="O1262" s="25">
        <f>ROUND(('NEW Reference'!H$6*List!$H1262)+'NEW Reference'!H$7,0)</f>
        <v>3927</v>
      </c>
      <c r="P1262" s="25">
        <f>ROUND(('NEW Reference'!I$6*List!$H1262)+'NEW Reference'!I$7,0)</f>
        <v>4081</v>
      </c>
      <c r="Q1262" s="25">
        <f>ROUND(('NEW Reference'!J$6*List!$H1262)+'NEW Reference'!J$7,0)</f>
        <v>4726</v>
      </c>
      <c r="R1262" s="25">
        <f>ROUND(('NEW Reference'!K$6*List!$H1262)+'NEW Reference'!K$7,0)</f>
        <v>4875</v>
      </c>
      <c r="S1262" s="25">
        <f>ROUND(('NEW Reference'!L$6*List!$H1262)+'NEW Reference'!L$7,0)</f>
        <v>5260</v>
      </c>
      <c r="T1262" s="25">
        <f>ROUND(('NEW Reference'!M$6*List!$H1262)+'NEW Reference'!M$7,0)</f>
        <v>6283</v>
      </c>
      <c r="U1262" s="25">
        <f>ROUND(('NEW Reference'!N$6*List!$H1262)+'NEW Reference'!N$7,0)</f>
        <v>25350</v>
      </c>
      <c r="V1262" s="26">
        <f>ROUND(('NEW Reference'!O$6*List!$H1262)+'NEW Reference'!O$7,0)</f>
        <v>942</v>
      </c>
      <c r="W1262" s="26">
        <f>ROUND(('NEW Reference'!P$6*List!$H1262)+'NEW Reference'!P$7,0)</f>
        <v>1328</v>
      </c>
      <c r="X1262" s="26">
        <f>ROUND(('NEW Reference'!Q$6*List!$H1262)+'NEW Reference'!Q$7,0)</f>
        <v>664</v>
      </c>
      <c r="Z1262" s="3" t="str">
        <f t="shared" si="63"/>
        <v>NANTUCKET, Massachusetts</v>
      </c>
      <c r="AA1262" s="79" t="s">
        <v>1415</v>
      </c>
      <c r="AB1262" s="28" t="s">
        <v>91</v>
      </c>
      <c r="AC1262" s="23" t="s">
        <v>1408</v>
      </c>
      <c r="AD1262" s="29"/>
      <c r="AE1262" s="20">
        <f t="shared" si="62"/>
        <v>1.1372</v>
      </c>
    </row>
    <row r="1263" spans="1:31">
      <c r="A1263" s="83">
        <v>22130</v>
      </c>
      <c r="B1263" s="84">
        <v>25021</v>
      </c>
      <c r="C1263" s="85">
        <v>14454</v>
      </c>
      <c r="D1263" s="78" t="s">
        <v>296</v>
      </c>
      <c r="E1263" s="79" t="s">
        <v>1416</v>
      </c>
      <c r="F1263" s="33" t="s">
        <v>1408</v>
      </c>
      <c r="G1263" s="24" t="s">
        <v>90</v>
      </c>
      <c r="H1263" s="80">
        <f t="shared" si="61"/>
        <v>1.1559999999999999</v>
      </c>
      <c r="I1263" s="25">
        <f>ROUND(('NEW Reference'!B$6*List!$H1263)+'NEW Reference'!B$7,0)</f>
        <v>1470</v>
      </c>
      <c r="J1263" s="25">
        <f>ROUND(('NEW Reference'!C$6*List!$H1263)+'NEW Reference'!C$7,0)</f>
        <v>2193</v>
      </c>
      <c r="K1263" s="25">
        <f>ROUND(('NEW Reference'!D$6*List!$H1263)+'NEW Reference'!D$7,0)</f>
        <v>2627</v>
      </c>
      <c r="L1263" s="25">
        <f>ROUND(('NEW Reference'!E$6*List!$H1263)+'NEW Reference'!E$7,0)</f>
        <v>3248</v>
      </c>
      <c r="M1263" s="25">
        <f>ROUND(('NEW Reference'!F$6*List!$H1263)+'NEW Reference'!F$7,0)</f>
        <v>3384</v>
      </c>
      <c r="N1263" s="25">
        <f>ROUND(('NEW Reference'!G$6*List!$H1263)+'NEW Reference'!G$7,0)</f>
        <v>3831</v>
      </c>
      <c r="O1263" s="25">
        <f>ROUND(('NEW Reference'!H$6*List!$H1263)+'NEW Reference'!H$7,0)</f>
        <v>3977</v>
      </c>
      <c r="P1263" s="25">
        <f>ROUND(('NEW Reference'!I$6*List!$H1263)+'NEW Reference'!I$7,0)</f>
        <v>4133</v>
      </c>
      <c r="Q1263" s="25">
        <f>ROUND(('NEW Reference'!J$6*List!$H1263)+'NEW Reference'!J$7,0)</f>
        <v>4786</v>
      </c>
      <c r="R1263" s="25">
        <f>ROUND(('NEW Reference'!K$6*List!$H1263)+'NEW Reference'!K$7,0)</f>
        <v>4937</v>
      </c>
      <c r="S1263" s="25">
        <f>ROUND(('NEW Reference'!L$6*List!$H1263)+'NEW Reference'!L$7,0)</f>
        <v>5328</v>
      </c>
      <c r="T1263" s="25">
        <f>ROUND(('NEW Reference'!M$6*List!$H1263)+'NEW Reference'!M$7,0)</f>
        <v>6363</v>
      </c>
      <c r="U1263" s="25">
        <f>ROUND(('NEW Reference'!N$6*List!$H1263)+'NEW Reference'!N$7,0)</f>
        <v>25674</v>
      </c>
      <c r="V1263" s="26">
        <f>ROUND(('NEW Reference'!O$6*List!$H1263)+'NEW Reference'!O$7,0)</f>
        <v>954</v>
      </c>
      <c r="W1263" s="26">
        <f>ROUND(('NEW Reference'!P$6*List!$H1263)+'NEW Reference'!P$7,0)</f>
        <v>1345</v>
      </c>
      <c r="X1263" s="26">
        <f>ROUND(('NEW Reference'!Q$6*List!$H1263)+'NEW Reference'!Q$7,0)</f>
        <v>672</v>
      </c>
      <c r="Z1263" s="3" t="str">
        <f t="shared" si="63"/>
        <v>NORFOLK, Massachusetts</v>
      </c>
      <c r="AA1263" s="79" t="s">
        <v>1416</v>
      </c>
      <c r="AB1263" s="28" t="s">
        <v>91</v>
      </c>
      <c r="AC1263" s="23" t="s">
        <v>1408</v>
      </c>
      <c r="AD1263" s="29"/>
      <c r="AE1263" s="20">
        <f t="shared" si="62"/>
        <v>1.1559999999999999</v>
      </c>
    </row>
    <row r="1264" spans="1:31">
      <c r="A1264" s="83">
        <v>22150</v>
      </c>
      <c r="B1264" s="84">
        <v>25023</v>
      </c>
      <c r="C1264" s="85">
        <v>14454</v>
      </c>
      <c r="D1264" s="78" t="s">
        <v>296</v>
      </c>
      <c r="E1264" s="79" t="s">
        <v>1193</v>
      </c>
      <c r="F1264" s="33" t="s">
        <v>1408</v>
      </c>
      <c r="G1264" s="24" t="s">
        <v>90</v>
      </c>
      <c r="H1264" s="80">
        <f t="shared" si="61"/>
        <v>1.1559999999999999</v>
      </c>
      <c r="I1264" s="25">
        <f>ROUND(('NEW Reference'!B$6*List!$H1264)+'NEW Reference'!B$7,0)</f>
        <v>1470</v>
      </c>
      <c r="J1264" s="25">
        <f>ROUND(('NEW Reference'!C$6*List!$H1264)+'NEW Reference'!C$7,0)</f>
        <v>2193</v>
      </c>
      <c r="K1264" s="25">
        <f>ROUND(('NEW Reference'!D$6*List!$H1264)+'NEW Reference'!D$7,0)</f>
        <v>2627</v>
      </c>
      <c r="L1264" s="25">
        <f>ROUND(('NEW Reference'!E$6*List!$H1264)+'NEW Reference'!E$7,0)</f>
        <v>3248</v>
      </c>
      <c r="M1264" s="25">
        <f>ROUND(('NEW Reference'!F$6*List!$H1264)+'NEW Reference'!F$7,0)</f>
        <v>3384</v>
      </c>
      <c r="N1264" s="25">
        <f>ROUND(('NEW Reference'!G$6*List!$H1264)+'NEW Reference'!G$7,0)</f>
        <v>3831</v>
      </c>
      <c r="O1264" s="25">
        <f>ROUND(('NEW Reference'!H$6*List!$H1264)+'NEW Reference'!H$7,0)</f>
        <v>3977</v>
      </c>
      <c r="P1264" s="25">
        <f>ROUND(('NEW Reference'!I$6*List!$H1264)+'NEW Reference'!I$7,0)</f>
        <v>4133</v>
      </c>
      <c r="Q1264" s="25">
        <f>ROUND(('NEW Reference'!J$6*List!$H1264)+'NEW Reference'!J$7,0)</f>
        <v>4786</v>
      </c>
      <c r="R1264" s="25">
        <f>ROUND(('NEW Reference'!K$6*List!$H1264)+'NEW Reference'!K$7,0)</f>
        <v>4937</v>
      </c>
      <c r="S1264" s="25">
        <f>ROUND(('NEW Reference'!L$6*List!$H1264)+'NEW Reference'!L$7,0)</f>
        <v>5328</v>
      </c>
      <c r="T1264" s="25">
        <f>ROUND(('NEW Reference'!M$6*List!$H1264)+'NEW Reference'!M$7,0)</f>
        <v>6363</v>
      </c>
      <c r="U1264" s="25">
        <f>ROUND(('NEW Reference'!N$6*List!$H1264)+'NEW Reference'!N$7,0)</f>
        <v>25674</v>
      </c>
      <c r="V1264" s="26">
        <f>ROUND(('NEW Reference'!O$6*List!$H1264)+'NEW Reference'!O$7,0)</f>
        <v>954</v>
      </c>
      <c r="W1264" s="26">
        <f>ROUND(('NEW Reference'!P$6*List!$H1264)+'NEW Reference'!P$7,0)</f>
        <v>1345</v>
      </c>
      <c r="X1264" s="26">
        <f>ROUND(('NEW Reference'!Q$6*List!$H1264)+'NEW Reference'!Q$7,0)</f>
        <v>672</v>
      </c>
      <c r="Z1264" s="3" t="str">
        <f t="shared" si="63"/>
        <v>PLYMOUTH, Massachusetts</v>
      </c>
      <c r="AA1264" s="79" t="s">
        <v>1193</v>
      </c>
      <c r="AB1264" s="28" t="s">
        <v>91</v>
      </c>
      <c r="AC1264" s="30" t="s">
        <v>1408</v>
      </c>
      <c r="AD1264" s="31"/>
      <c r="AE1264" s="20">
        <f t="shared" si="62"/>
        <v>1.1559999999999999</v>
      </c>
    </row>
    <row r="1265" spans="1:31">
      <c r="A1265" s="83">
        <v>22160</v>
      </c>
      <c r="B1265" s="84">
        <v>25025</v>
      </c>
      <c r="C1265" s="85">
        <v>14454</v>
      </c>
      <c r="D1265" s="78" t="s">
        <v>296</v>
      </c>
      <c r="E1265" s="79" t="s">
        <v>1417</v>
      </c>
      <c r="F1265" s="33" t="s">
        <v>1408</v>
      </c>
      <c r="G1265" s="24" t="s">
        <v>90</v>
      </c>
      <c r="H1265" s="80">
        <f t="shared" si="61"/>
        <v>1.1559999999999999</v>
      </c>
      <c r="I1265" s="25">
        <f>ROUND(('NEW Reference'!B$6*List!$H1265)+'NEW Reference'!B$7,0)</f>
        <v>1470</v>
      </c>
      <c r="J1265" s="25">
        <f>ROUND(('NEW Reference'!C$6*List!$H1265)+'NEW Reference'!C$7,0)</f>
        <v>2193</v>
      </c>
      <c r="K1265" s="25">
        <f>ROUND(('NEW Reference'!D$6*List!$H1265)+'NEW Reference'!D$7,0)</f>
        <v>2627</v>
      </c>
      <c r="L1265" s="25">
        <f>ROUND(('NEW Reference'!E$6*List!$H1265)+'NEW Reference'!E$7,0)</f>
        <v>3248</v>
      </c>
      <c r="M1265" s="25">
        <f>ROUND(('NEW Reference'!F$6*List!$H1265)+'NEW Reference'!F$7,0)</f>
        <v>3384</v>
      </c>
      <c r="N1265" s="25">
        <f>ROUND(('NEW Reference'!G$6*List!$H1265)+'NEW Reference'!G$7,0)</f>
        <v>3831</v>
      </c>
      <c r="O1265" s="25">
        <f>ROUND(('NEW Reference'!H$6*List!$H1265)+'NEW Reference'!H$7,0)</f>
        <v>3977</v>
      </c>
      <c r="P1265" s="25">
        <f>ROUND(('NEW Reference'!I$6*List!$H1265)+'NEW Reference'!I$7,0)</f>
        <v>4133</v>
      </c>
      <c r="Q1265" s="25">
        <f>ROUND(('NEW Reference'!J$6*List!$H1265)+'NEW Reference'!J$7,0)</f>
        <v>4786</v>
      </c>
      <c r="R1265" s="25">
        <f>ROUND(('NEW Reference'!K$6*List!$H1265)+'NEW Reference'!K$7,0)</f>
        <v>4937</v>
      </c>
      <c r="S1265" s="25">
        <f>ROUND(('NEW Reference'!L$6*List!$H1265)+'NEW Reference'!L$7,0)</f>
        <v>5328</v>
      </c>
      <c r="T1265" s="25">
        <f>ROUND(('NEW Reference'!M$6*List!$H1265)+'NEW Reference'!M$7,0)</f>
        <v>6363</v>
      </c>
      <c r="U1265" s="25">
        <f>ROUND(('NEW Reference'!N$6*List!$H1265)+'NEW Reference'!N$7,0)</f>
        <v>25674</v>
      </c>
      <c r="V1265" s="26">
        <f>ROUND(('NEW Reference'!O$6*List!$H1265)+'NEW Reference'!O$7,0)</f>
        <v>954</v>
      </c>
      <c r="W1265" s="26">
        <f>ROUND(('NEW Reference'!P$6*List!$H1265)+'NEW Reference'!P$7,0)</f>
        <v>1345</v>
      </c>
      <c r="X1265" s="26">
        <f>ROUND(('NEW Reference'!Q$6*List!$H1265)+'NEW Reference'!Q$7,0)</f>
        <v>672</v>
      </c>
      <c r="Z1265" s="3" t="str">
        <f t="shared" si="63"/>
        <v>SUFFOLK, Massachusetts</v>
      </c>
      <c r="AA1265" s="79" t="s">
        <v>1417</v>
      </c>
      <c r="AB1265" s="28" t="s">
        <v>91</v>
      </c>
      <c r="AC1265" s="23" t="s">
        <v>1408</v>
      </c>
      <c r="AD1265" s="29"/>
      <c r="AE1265" s="20">
        <f t="shared" si="62"/>
        <v>1.1559999999999999</v>
      </c>
    </row>
    <row r="1266" spans="1:31">
      <c r="A1266" s="83">
        <v>22170</v>
      </c>
      <c r="B1266" s="84">
        <v>25027</v>
      </c>
      <c r="C1266" s="85">
        <v>49340</v>
      </c>
      <c r="D1266" s="78" t="s">
        <v>966</v>
      </c>
      <c r="E1266" s="79" t="s">
        <v>1405</v>
      </c>
      <c r="F1266" s="33" t="s">
        <v>1408</v>
      </c>
      <c r="G1266" s="24" t="s">
        <v>90</v>
      </c>
      <c r="H1266" s="80">
        <f t="shared" si="61"/>
        <v>1.0415000000000001</v>
      </c>
      <c r="I1266" s="25">
        <f>ROUND(('NEW Reference'!B$6*List!$H1266)+'NEW Reference'!B$7,0)</f>
        <v>1357</v>
      </c>
      <c r="J1266" s="25">
        <f>ROUND(('NEW Reference'!C$6*List!$H1266)+'NEW Reference'!C$7,0)</f>
        <v>2024</v>
      </c>
      <c r="K1266" s="25">
        <f>ROUND(('NEW Reference'!D$6*List!$H1266)+'NEW Reference'!D$7,0)</f>
        <v>2426</v>
      </c>
      <c r="L1266" s="25">
        <f>ROUND(('NEW Reference'!E$6*List!$H1266)+'NEW Reference'!E$7,0)</f>
        <v>2999</v>
      </c>
      <c r="M1266" s="25">
        <f>ROUND(('NEW Reference'!F$6*List!$H1266)+'NEW Reference'!F$7,0)</f>
        <v>3124</v>
      </c>
      <c r="N1266" s="25">
        <f>ROUND(('NEW Reference'!G$6*List!$H1266)+'NEW Reference'!G$7,0)</f>
        <v>3537</v>
      </c>
      <c r="O1266" s="25">
        <f>ROUND(('NEW Reference'!H$6*List!$H1266)+'NEW Reference'!H$7,0)</f>
        <v>3672</v>
      </c>
      <c r="P1266" s="25">
        <f>ROUND(('NEW Reference'!I$6*List!$H1266)+'NEW Reference'!I$7,0)</f>
        <v>3816</v>
      </c>
      <c r="Q1266" s="25">
        <f>ROUND(('NEW Reference'!J$6*List!$H1266)+'NEW Reference'!J$7,0)</f>
        <v>4419</v>
      </c>
      <c r="R1266" s="25">
        <f>ROUND(('NEW Reference'!K$6*List!$H1266)+'NEW Reference'!K$7,0)</f>
        <v>4558</v>
      </c>
      <c r="S1266" s="25">
        <f>ROUND(('NEW Reference'!L$6*List!$H1266)+'NEW Reference'!L$7,0)</f>
        <v>4918</v>
      </c>
      <c r="T1266" s="25">
        <f>ROUND(('NEW Reference'!M$6*List!$H1266)+'NEW Reference'!M$7,0)</f>
        <v>5874</v>
      </c>
      <c r="U1266" s="25">
        <f>ROUND(('NEW Reference'!N$6*List!$H1266)+'NEW Reference'!N$7,0)</f>
        <v>23702</v>
      </c>
      <c r="V1266" s="26">
        <f>ROUND(('NEW Reference'!O$6*List!$H1266)+'NEW Reference'!O$7,0)</f>
        <v>881</v>
      </c>
      <c r="W1266" s="26">
        <f>ROUND(('NEW Reference'!P$6*List!$H1266)+'NEW Reference'!P$7,0)</f>
        <v>1242</v>
      </c>
      <c r="X1266" s="26">
        <f>ROUND(('NEW Reference'!Q$6*List!$H1266)+'NEW Reference'!Q$7,0)</f>
        <v>621</v>
      </c>
      <c r="Z1266" s="3" t="str">
        <f t="shared" si="63"/>
        <v>WORCESTER, Massachusetts</v>
      </c>
      <c r="AA1266" s="79" t="s">
        <v>1405</v>
      </c>
      <c r="AB1266" s="28" t="s">
        <v>91</v>
      </c>
      <c r="AC1266" s="23" t="s">
        <v>1408</v>
      </c>
      <c r="AD1266" s="29"/>
      <c r="AE1266" s="20">
        <f t="shared" si="62"/>
        <v>1.0415000000000001</v>
      </c>
    </row>
    <row r="1267" spans="1:31">
      <c r="A1267" s="83">
        <v>22999</v>
      </c>
      <c r="B1267" s="84">
        <v>25990</v>
      </c>
      <c r="C1267" s="85">
        <v>99922</v>
      </c>
      <c r="D1267" s="78" t="s">
        <v>136</v>
      </c>
      <c r="E1267" s="79" t="s">
        <v>236</v>
      </c>
      <c r="F1267" s="33" t="s">
        <v>1408</v>
      </c>
      <c r="G1267" s="24" t="s">
        <v>97</v>
      </c>
      <c r="H1267" s="80">
        <f t="shared" si="61"/>
        <v>1.1372</v>
      </c>
      <c r="I1267" s="25">
        <f>ROUND(('NEW Reference'!B$6*List!$H1267)+'NEW Reference'!B$7,0)</f>
        <v>1452</v>
      </c>
      <c r="J1267" s="25">
        <f>ROUND(('NEW Reference'!C$6*List!$H1267)+'NEW Reference'!C$7,0)</f>
        <v>2165</v>
      </c>
      <c r="K1267" s="25">
        <f>ROUND(('NEW Reference'!D$6*List!$H1267)+'NEW Reference'!D$7,0)</f>
        <v>2594</v>
      </c>
      <c r="L1267" s="25">
        <f>ROUND(('NEW Reference'!E$6*List!$H1267)+'NEW Reference'!E$7,0)</f>
        <v>3207</v>
      </c>
      <c r="M1267" s="25">
        <f>ROUND(('NEW Reference'!F$6*List!$H1267)+'NEW Reference'!F$7,0)</f>
        <v>3341</v>
      </c>
      <c r="N1267" s="25">
        <f>ROUND(('NEW Reference'!G$6*List!$H1267)+'NEW Reference'!G$7,0)</f>
        <v>3782</v>
      </c>
      <c r="O1267" s="25">
        <f>ROUND(('NEW Reference'!H$6*List!$H1267)+'NEW Reference'!H$7,0)</f>
        <v>3927</v>
      </c>
      <c r="P1267" s="25">
        <f>ROUND(('NEW Reference'!I$6*List!$H1267)+'NEW Reference'!I$7,0)</f>
        <v>4081</v>
      </c>
      <c r="Q1267" s="25">
        <f>ROUND(('NEW Reference'!J$6*List!$H1267)+'NEW Reference'!J$7,0)</f>
        <v>4726</v>
      </c>
      <c r="R1267" s="25">
        <f>ROUND(('NEW Reference'!K$6*List!$H1267)+'NEW Reference'!K$7,0)</f>
        <v>4875</v>
      </c>
      <c r="S1267" s="25">
        <f>ROUND(('NEW Reference'!L$6*List!$H1267)+'NEW Reference'!L$7,0)</f>
        <v>5260</v>
      </c>
      <c r="T1267" s="25">
        <f>ROUND(('NEW Reference'!M$6*List!$H1267)+'NEW Reference'!M$7,0)</f>
        <v>6283</v>
      </c>
      <c r="U1267" s="25">
        <f>ROUND(('NEW Reference'!N$6*List!$H1267)+'NEW Reference'!N$7,0)</f>
        <v>25350</v>
      </c>
      <c r="V1267" s="26">
        <f>ROUND(('NEW Reference'!O$6*List!$H1267)+'NEW Reference'!O$7,0)</f>
        <v>942</v>
      </c>
      <c r="W1267" s="26">
        <f>ROUND(('NEW Reference'!P$6*List!$H1267)+'NEW Reference'!P$7,0)</f>
        <v>1328</v>
      </c>
      <c r="X1267" s="26">
        <f>ROUND(('NEW Reference'!Q$6*List!$H1267)+'NEW Reference'!Q$7,0)</f>
        <v>664</v>
      </c>
      <c r="Z1267" s="3" t="str">
        <f t="shared" si="63"/>
        <v>STATEWIDE, Massachusetts</v>
      </c>
      <c r="AA1267" s="79" t="s">
        <v>236</v>
      </c>
      <c r="AB1267" s="28" t="s">
        <v>91</v>
      </c>
      <c r="AC1267" s="23" t="s">
        <v>1408</v>
      </c>
      <c r="AD1267" s="29"/>
      <c r="AE1267" s="20">
        <f t="shared" si="62"/>
        <v>1.1372</v>
      </c>
    </row>
    <row r="1268" spans="1:31">
      <c r="A1268" s="83">
        <v>23000</v>
      </c>
      <c r="B1268" s="84">
        <v>26001</v>
      </c>
      <c r="C1268" s="85">
        <v>99923</v>
      </c>
      <c r="D1268" s="78" t="s">
        <v>138</v>
      </c>
      <c r="E1268" s="79" t="s">
        <v>1418</v>
      </c>
      <c r="F1268" s="34" t="s">
        <v>1419</v>
      </c>
      <c r="G1268" s="24" t="s">
        <v>97</v>
      </c>
      <c r="H1268" s="80">
        <f t="shared" si="61"/>
        <v>0.82110000000000005</v>
      </c>
      <c r="I1268" s="25">
        <f>ROUND(('NEW Reference'!B$6*List!$H1268)+'NEW Reference'!B$7,0)</f>
        <v>1140</v>
      </c>
      <c r="J1268" s="25">
        <f>ROUND(('NEW Reference'!C$6*List!$H1268)+'NEW Reference'!C$7,0)</f>
        <v>1700</v>
      </c>
      <c r="K1268" s="25">
        <f>ROUND(('NEW Reference'!D$6*List!$H1268)+'NEW Reference'!D$7,0)</f>
        <v>2037</v>
      </c>
      <c r="L1268" s="25">
        <f>ROUND(('NEW Reference'!E$6*List!$H1268)+'NEW Reference'!E$7,0)</f>
        <v>2519</v>
      </c>
      <c r="M1268" s="25">
        <f>ROUND(('NEW Reference'!F$6*List!$H1268)+'NEW Reference'!F$7,0)</f>
        <v>2624</v>
      </c>
      <c r="N1268" s="25">
        <f>ROUND(('NEW Reference'!G$6*List!$H1268)+'NEW Reference'!G$7,0)</f>
        <v>2970</v>
      </c>
      <c r="O1268" s="25">
        <f>ROUND(('NEW Reference'!H$6*List!$H1268)+'NEW Reference'!H$7,0)</f>
        <v>3084</v>
      </c>
      <c r="P1268" s="25">
        <f>ROUND(('NEW Reference'!I$6*List!$H1268)+'NEW Reference'!I$7,0)</f>
        <v>3205</v>
      </c>
      <c r="Q1268" s="25">
        <f>ROUND(('NEW Reference'!J$6*List!$H1268)+'NEW Reference'!J$7,0)</f>
        <v>3711</v>
      </c>
      <c r="R1268" s="25">
        <f>ROUND(('NEW Reference'!K$6*List!$H1268)+'NEW Reference'!K$7,0)</f>
        <v>3828</v>
      </c>
      <c r="S1268" s="25">
        <f>ROUND(('NEW Reference'!L$6*List!$H1268)+'NEW Reference'!L$7,0)</f>
        <v>4131</v>
      </c>
      <c r="T1268" s="25">
        <f>ROUND(('NEW Reference'!M$6*List!$H1268)+'NEW Reference'!M$7,0)</f>
        <v>4934</v>
      </c>
      <c r="U1268" s="25">
        <f>ROUND(('NEW Reference'!N$6*List!$H1268)+'NEW Reference'!N$7,0)</f>
        <v>19907</v>
      </c>
      <c r="V1268" s="26">
        <f>ROUND(('NEW Reference'!O$6*List!$H1268)+'NEW Reference'!O$7,0)</f>
        <v>740</v>
      </c>
      <c r="W1268" s="26">
        <f>ROUND(('NEW Reference'!P$6*List!$H1268)+'NEW Reference'!P$7,0)</f>
        <v>1043</v>
      </c>
      <c r="X1268" s="26">
        <f>ROUND(('NEW Reference'!Q$6*List!$H1268)+'NEW Reference'!Q$7,0)</f>
        <v>521</v>
      </c>
      <c r="Z1268" s="3" t="str">
        <f t="shared" si="63"/>
        <v>ALCONA, Michigan</v>
      </c>
      <c r="AA1268" s="79" t="s">
        <v>1418</v>
      </c>
      <c r="AB1268" s="28" t="s">
        <v>91</v>
      </c>
      <c r="AC1268" s="23" t="s">
        <v>1419</v>
      </c>
      <c r="AD1268" s="29"/>
      <c r="AE1268" s="20">
        <f t="shared" si="62"/>
        <v>0.82110000000000005</v>
      </c>
    </row>
    <row r="1269" spans="1:31">
      <c r="A1269" s="83">
        <v>23010</v>
      </c>
      <c r="B1269" s="84">
        <v>26003</v>
      </c>
      <c r="C1269" s="85">
        <v>99923</v>
      </c>
      <c r="D1269" s="78" t="s">
        <v>138</v>
      </c>
      <c r="E1269" s="79" t="s">
        <v>1420</v>
      </c>
      <c r="F1269" s="34" t="s">
        <v>1419</v>
      </c>
      <c r="G1269" s="24" t="s">
        <v>97</v>
      </c>
      <c r="H1269" s="80">
        <f t="shared" si="61"/>
        <v>0.82110000000000005</v>
      </c>
      <c r="I1269" s="25">
        <f>ROUND(('NEW Reference'!B$6*List!$H1269)+'NEW Reference'!B$7,0)</f>
        <v>1140</v>
      </c>
      <c r="J1269" s="25">
        <f>ROUND(('NEW Reference'!C$6*List!$H1269)+'NEW Reference'!C$7,0)</f>
        <v>1700</v>
      </c>
      <c r="K1269" s="25">
        <f>ROUND(('NEW Reference'!D$6*List!$H1269)+'NEW Reference'!D$7,0)</f>
        <v>2037</v>
      </c>
      <c r="L1269" s="25">
        <f>ROUND(('NEW Reference'!E$6*List!$H1269)+'NEW Reference'!E$7,0)</f>
        <v>2519</v>
      </c>
      <c r="M1269" s="25">
        <f>ROUND(('NEW Reference'!F$6*List!$H1269)+'NEW Reference'!F$7,0)</f>
        <v>2624</v>
      </c>
      <c r="N1269" s="25">
        <f>ROUND(('NEW Reference'!G$6*List!$H1269)+'NEW Reference'!G$7,0)</f>
        <v>2970</v>
      </c>
      <c r="O1269" s="25">
        <f>ROUND(('NEW Reference'!H$6*List!$H1269)+'NEW Reference'!H$7,0)</f>
        <v>3084</v>
      </c>
      <c r="P1269" s="25">
        <f>ROUND(('NEW Reference'!I$6*List!$H1269)+'NEW Reference'!I$7,0)</f>
        <v>3205</v>
      </c>
      <c r="Q1269" s="25">
        <f>ROUND(('NEW Reference'!J$6*List!$H1269)+'NEW Reference'!J$7,0)</f>
        <v>3711</v>
      </c>
      <c r="R1269" s="25">
        <f>ROUND(('NEW Reference'!K$6*List!$H1269)+'NEW Reference'!K$7,0)</f>
        <v>3828</v>
      </c>
      <c r="S1269" s="25">
        <f>ROUND(('NEW Reference'!L$6*List!$H1269)+'NEW Reference'!L$7,0)</f>
        <v>4131</v>
      </c>
      <c r="T1269" s="25">
        <f>ROUND(('NEW Reference'!M$6*List!$H1269)+'NEW Reference'!M$7,0)</f>
        <v>4934</v>
      </c>
      <c r="U1269" s="25">
        <f>ROUND(('NEW Reference'!N$6*List!$H1269)+'NEW Reference'!N$7,0)</f>
        <v>19907</v>
      </c>
      <c r="V1269" s="26">
        <f>ROUND(('NEW Reference'!O$6*List!$H1269)+'NEW Reference'!O$7,0)</f>
        <v>740</v>
      </c>
      <c r="W1269" s="26">
        <f>ROUND(('NEW Reference'!P$6*List!$H1269)+'NEW Reference'!P$7,0)</f>
        <v>1043</v>
      </c>
      <c r="X1269" s="26">
        <f>ROUND(('NEW Reference'!Q$6*List!$H1269)+'NEW Reference'!Q$7,0)</f>
        <v>521</v>
      </c>
      <c r="Z1269" s="3" t="str">
        <f t="shared" si="63"/>
        <v>ALGER, Michigan</v>
      </c>
      <c r="AA1269" s="79" t="s">
        <v>1420</v>
      </c>
      <c r="AB1269" s="28" t="s">
        <v>91</v>
      </c>
      <c r="AC1269" s="30" t="s">
        <v>1419</v>
      </c>
      <c r="AD1269" s="31"/>
      <c r="AE1269" s="20">
        <f t="shared" si="62"/>
        <v>0.82110000000000005</v>
      </c>
    </row>
    <row r="1270" spans="1:31">
      <c r="A1270" s="83">
        <v>23020</v>
      </c>
      <c r="B1270" s="84">
        <v>26005</v>
      </c>
      <c r="C1270" s="85">
        <v>99923</v>
      </c>
      <c r="D1270" s="78" t="s">
        <v>138</v>
      </c>
      <c r="E1270" s="79" t="s">
        <v>1421</v>
      </c>
      <c r="F1270" s="34" t="s">
        <v>1419</v>
      </c>
      <c r="G1270" s="24" t="s">
        <v>97</v>
      </c>
      <c r="H1270" s="80">
        <f t="shared" si="61"/>
        <v>0.82110000000000005</v>
      </c>
      <c r="I1270" s="25">
        <f>ROUND(('NEW Reference'!B$6*List!$H1270)+'NEW Reference'!B$7,0)</f>
        <v>1140</v>
      </c>
      <c r="J1270" s="25">
        <f>ROUND(('NEW Reference'!C$6*List!$H1270)+'NEW Reference'!C$7,0)</f>
        <v>1700</v>
      </c>
      <c r="K1270" s="25">
        <f>ROUND(('NEW Reference'!D$6*List!$H1270)+'NEW Reference'!D$7,0)</f>
        <v>2037</v>
      </c>
      <c r="L1270" s="25">
        <f>ROUND(('NEW Reference'!E$6*List!$H1270)+'NEW Reference'!E$7,0)</f>
        <v>2519</v>
      </c>
      <c r="M1270" s="25">
        <f>ROUND(('NEW Reference'!F$6*List!$H1270)+'NEW Reference'!F$7,0)</f>
        <v>2624</v>
      </c>
      <c r="N1270" s="25">
        <f>ROUND(('NEW Reference'!G$6*List!$H1270)+'NEW Reference'!G$7,0)</f>
        <v>2970</v>
      </c>
      <c r="O1270" s="25">
        <f>ROUND(('NEW Reference'!H$6*List!$H1270)+'NEW Reference'!H$7,0)</f>
        <v>3084</v>
      </c>
      <c r="P1270" s="25">
        <f>ROUND(('NEW Reference'!I$6*List!$H1270)+'NEW Reference'!I$7,0)</f>
        <v>3205</v>
      </c>
      <c r="Q1270" s="25">
        <f>ROUND(('NEW Reference'!J$6*List!$H1270)+'NEW Reference'!J$7,0)</f>
        <v>3711</v>
      </c>
      <c r="R1270" s="25">
        <f>ROUND(('NEW Reference'!K$6*List!$H1270)+'NEW Reference'!K$7,0)</f>
        <v>3828</v>
      </c>
      <c r="S1270" s="25">
        <f>ROUND(('NEW Reference'!L$6*List!$H1270)+'NEW Reference'!L$7,0)</f>
        <v>4131</v>
      </c>
      <c r="T1270" s="25">
        <f>ROUND(('NEW Reference'!M$6*List!$H1270)+'NEW Reference'!M$7,0)</f>
        <v>4934</v>
      </c>
      <c r="U1270" s="25">
        <f>ROUND(('NEW Reference'!N$6*List!$H1270)+'NEW Reference'!N$7,0)</f>
        <v>19907</v>
      </c>
      <c r="V1270" s="26">
        <f>ROUND(('NEW Reference'!O$6*List!$H1270)+'NEW Reference'!O$7,0)</f>
        <v>740</v>
      </c>
      <c r="W1270" s="26">
        <f>ROUND(('NEW Reference'!P$6*List!$H1270)+'NEW Reference'!P$7,0)</f>
        <v>1043</v>
      </c>
      <c r="X1270" s="26">
        <f>ROUND(('NEW Reference'!Q$6*List!$H1270)+'NEW Reference'!Q$7,0)</f>
        <v>521</v>
      </c>
      <c r="Z1270" s="3" t="str">
        <f t="shared" si="63"/>
        <v>ALLEGAN, Michigan</v>
      </c>
      <c r="AA1270" s="79" t="s">
        <v>1421</v>
      </c>
      <c r="AB1270" s="28" t="s">
        <v>91</v>
      </c>
      <c r="AC1270" s="30" t="s">
        <v>1419</v>
      </c>
      <c r="AD1270" s="31"/>
      <c r="AE1270" s="20">
        <f t="shared" si="62"/>
        <v>0.82110000000000005</v>
      </c>
    </row>
    <row r="1271" spans="1:31">
      <c r="A1271" s="83">
        <v>23030</v>
      </c>
      <c r="B1271" s="84">
        <v>26007</v>
      </c>
      <c r="C1271" s="85">
        <v>99923</v>
      </c>
      <c r="D1271" s="78" t="s">
        <v>138</v>
      </c>
      <c r="E1271" s="79" t="s">
        <v>1422</v>
      </c>
      <c r="F1271" s="34" t="s">
        <v>1419</v>
      </c>
      <c r="G1271" s="24" t="s">
        <v>97</v>
      </c>
      <c r="H1271" s="80">
        <f t="shared" si="61"/>
        <v>0.82110000000000005</v>
      </c>
      <c r="I1271" s="25">
        <f>ROUND(('NEW Reference'!B$6*List!$H1271)+'NEW Reference'!B$7,0)</f>
        <v>1140</v>
      </c>
      <c r="J1271" s="25">
        <f>ROUND(('NEW Reference'!C$6*List!$H1271)+'NEW Reference'!C$7,0)</f>
        <v>1700</v>
      </c>
      <c r="K1271" s="25">
        <f>ROUND(('NEW Reference'!D$6*List!$H1271)+'NEW Reference'!D$7,0)</f>
        <v>2037</v>
      </c>
      <c r="L1271" s="25">
        <f>ROUND(('NEW Reference'!E$6*List!$H1271)+'NEW Reference'!E$7,0)</f>
        <v>2519</v>
      </c>
      <c r="M1271" s="25">
        <f>ROUND(('NEW Reference'!F$6*List!$H1271)+'NEW Reference'!F$7,0)</f>
        <v>2624</v>
      </c>
      <c r="N1271" s="25">
        <f>ROUND(('NEW Reference'!G$6*List!$H1271)+'NEW Reference'!G$7,0)</f>
        <v>2970</v>
      </c>
      <c r="O1271" s="25">
        <f>ROUND(('NEW Reference'!H$6*List!$H1271)+'NEW Reference'!H$7,0)</f>
        <v>3084</v>
      </c>
      <c r="P1271" s="25">
        <f>ROUND(('NEW Reference'!I$6*List!$H1271)+'NEW Reference'!I$7,0)</f>
        <v>3205</v>
      </c>
      <c r="Q1271" s="25">
        <f>ROUND(('NEW Reference'!J$6*List!$H1271)+'NEW Reference'!J$7,0)</f>
        <v>3711</v>
      </c>
      <c r="R1271" s="25">
        <f>ROUND(('NEW Reference'!K$6*List!$H1271)+'NEW Reference'!K$7,0)</f>
        <v>3828</v>
      </c>
      <c r="S1271" s="25">
        <f>ROUND(('NEW Reference'!L$6*List!$H1271)+'NEW Reference'!L$7,0)</f>
        <v>4131</v>
      </c>
      <c r="T1271" s="25">
        <f>ROUND(('NEW Reference'!M$6*List!$H1271)+'NEW Reference'!M$7,0)</f>
        <v>4934</v>
      </c>
      <c r="U1271" s="25">
        <f>ROUND(('NEW Reference'!N$6*List!$H1271)+'NEW Reference'!N$7,0)</f>
        <v>19907</v>
      </c>
      <c r="V1271" s="26">
        <f>ROUND(('NEW Reference'!O$6*List!$H1271)+'NEW Reference'!O$7,0)</f>
        <v>740</v>
      </c>
      <c r="W1271" s="26">
        <f>ROUND(('NEW Reference'!P$6*List!$H1271)+'NEW Reference'!P$7,0)</f>
        <v>1043</v>
      </c>
      <c r="X1271" s="26">
        <f>ROUND(('NEW Reference'!Q$6*List!$H1271)+'NEW Reference'!Q$7,0)</f>
        <v>521</v>
      </c>
      <c r="Z1271" s="3" t="str">
        <f t="shared" si="63"/>
        <v>ALPENA, Michigan</v>
      </c>
      <c r="AA1271" s="79" t="s">
        <v>1422</v>
      </c>
      <c r="AB1271" s="28" t="s">
        <v>91</v>
      </c>
      <c r="AC1271" s="30" t="s">
        <v>1419</v>
      </c>
      <c r="AD1271" s="31"/>
      <c r="AE1271" s="20">
        <f t="shared" si="62"/>
        <v>0.82110000000000005</v>
      </c>
    </row>
    <row r="1272" spans="1:31">
      <c r="A1272" s="83">
        <v>23040</v>
      </c>
      <c r="B1272" s="84">
        <v>26009</v>
      </c>
      <c r="C1272" s="85">
        <v>99923</v>
      </c>
      <c r="D1272" s="78" t="s">
        <v>138</v>
      </c>
      <c r="E1272" s="79" t="s">
        <v>1423</v>
      </c>
      <c r="F1272" s="34" t="s">
        <v>1419</v>
      </c>
      <c r="G1272" s="24" t="s">
        <v>97</v>
      </c>
      <c r="H1272" s="80">
        <f t="shared" si="61"/>
        <v>0.82110000000000005</v>
      </c>
      <c r="I1272" s="25">
        <f>ROUND(('NEW Reference'!B$6*List!$H1272)+'NEW Reference'!B$7,0)</f>
        <v>1140</v>
      </c>
      <c r="J1272" s="25">
        <f>ROUND(('NEW Reference'!C$6*List!$H1272)+'NEW Reference'!C$7,0)</f>
        <v>1700</v>
      </c>
      <c r="K1272" s="25">
        <f>ROUND(('NEW Reference'!D$6*List!$H1272)+'NEW Reference'!D$7,0)</f>
        <v>2037</v>
      </c>
      <c r="L1272" s="25">
        <f>ROUND(('NEW Reference'!E$6*List!$H1272)+'NEW Reference'!E$7,0)</f>
        <v>2519</v>
      </c>
      <c r="M1272" s="25">
        <f>ROUND(('NEW Reference'!F$6*List!$H1272)+'NEW Reference'!F$7,0)</f>
        <v>2624</v>
      </c>
      <c r="N1272" s="25">
        <f>ROUND(('NEW Reference'!G$6*List!$H1272)+'NEW Reference'!G$7,0)</f>
        <v>2970</v>
      </c>
      <c r="O1272" s="25">
        <f>ROUND(('NEW Reference'!H$6*List!$H1272)+'NEW Reference'!H$7,0)</f>
        <v>3084</v>
      </c>
      <c r="P1272" s="25">
        <f>ROUND(('NEW Reference'!I$6*List!$H1272)+'NEW Reference'!I$7,0)</f>
        <v>3205</v>
      </c>
      <c r="Q1272" s="25">
        <f>ROUND(('NEW Reference'!J$6*List!$H1272)+'NEW Reference'!J$7,0)</f>
        <v>3711</v>
      </c>
      <c r="R1272" s="25">
        <f>ROUND(('NEW Reference'!K$6*List!$H1272)+'NEW Reference'!K$7,0)</f>
        <v>3828</v>
      </c>
      <c r="S1272" s="25">
        <f>ROUND(('NEW Reference'!L$6*List!$H1272)+'NEW Reference'!L$7,0)</f>
        <v>4131</v>
      </c>
      <c r="T1272" s="25">
        <f>ROUND(('NEW Reference'!M$6*List!$H1272)+'NEW Reference'!M$7,0)</f>
        <v>4934</v>
      </c>
      <c r="U1272" s="25">
        <f>ROUND(('NEW Reference'!N$6*List!$H1272)+'NEW Reference'!N$7,0)</f>
        <v>19907</v>
      </c>
      <c r="V1272" s="26">
        <f>ROUND(('NEW Reference'!O$6*List!$H1272)+'NEW Reference'!O$7,0)</f>
        <v>740</v>
      </c>
      <c r="W1272" s="26">
        <f>ROUND(('NEW Reference'!P$6*List!$H1272)+'NEW Reference'!P$7,0)</f>
        <v>1043</v>
      </c>
      <c r="X1272" s="26">
        <f>ROUND(('NEW Reference'!Q$6*List!$H1272)+'NEW Reference'!Q$7,0)</f>
        <v>521</v>
      </c>
      <c r="Z1272" s="3" t="str">
        <f t="shared" si="63"/>
        <v>ANTRIM, Michigan</v>
      </c>
      <c r="AA1272" s="79" t="s">
        <v>1423</v>
      </c>
      <c r="AB1272" s="28" t="s">
        <v>91</v>
      </c>
      <c r="AC1272" s="30" t="s">
        <v>1419</v>
      </c>
      <c r="AD1272" s="31"/>
      <c r="AE1272" s="20">
        <f t="shared" si="62"/>
        <v>0.82110000000000005</v>
      </c>
    </row>
    <row r="1273" spans="1:31">
      <c r="A1273" s="83">
        <v>23050</v>
      </c>
      <c r="B1273" s="84">
        <v>26011</v>
      </c>
      <c r="C1273" s="85">
        <v>99923</v>
      </c>
      <c r="D1273" s="78" t="s">
        <v>138</v>
      </c>
      <c r="E1273" s="79" t="s">
        <v>1424</v>
      </c>
      <c r="F1273" s="34" t="s">
        <v>1419</v>
      </c>
      <c r="G1273" s="24" t="s">
        <v>97</v>
      </c>
      <c r="H1273" s="80">
        <f t="shared" si="61"/>
        <v>0.82110000000000005</v>
      </c>
      <c r="I1273" s="25">
        <f>ROUND(('NEW Reference'!B$6*List!$H1273)+'NEW Reference'!B$7,0)</f>
        <v>1140</v>
      </c>
      <c r="J1273" s="25">
        <f>ROUND(('NEW Reference'!C$6*List!$H1273)+'NEW Reference'!C$7,0)</f>
        <v>1700</v>
      </c>
      <c r="K1273" s="25">
        <f>ROUND(('NEW Reference'!D$6*List!$H1273)+'NEW Reference'!D$7,0)</f>
        <v>2037</v>
      </c>
      <c r="L1273" s="25">
        <f>ROUND(('NEW Reference'!E$6*List!$H1273)+'NEW Reference'!E$7,0)</f>
        <v>2519</v>
      </c>
      <c r="M1273" s="25">
        <f>ROUND(('NEW Reference'!F$6*List!$H1273)+'NEW Reference'!F$7,0)</f>
        <v>2624</v>
      </c>
      <c r="N1273" s="25">
        <f>ROUND(('NEW Reference'!G$6*List!$H1273)+'NEW Reference'!G$7,0)</f>
        <v>2970</v>
      </c>
      <c r="O1273" s="25">
        <f>ROUND(('NEW Reference'!H$6*List!$H1273)+'NEW Reference'!H$7,0)</f>
        <v>3084</v>
      </c>
      <c r="P1273" s="25">
        <f>ROUND(('NEW Reference'!I$6*List!$H1273)+'NEW Reference'!I$7,0)</f>
        <v>3205</v>
      </c>
      <c r="Q1273" s="25">
        <f>ROUND(('NEW Reference'!J$6*List!$H1273)+'NEW Reference'!J$7,0)</f>
        <v>3711</v>
      </c>
      <c r="R1273" s="25">
        <f>ROUND(('NEW Reference'!K$6*List!$H1273)+'NEW Reference'!K$7,0)</f>
        <v>3828</v>
      </c>
      <c r="S1273" s="25">
        <f>ROUND(('NEW Reference'!L$6*List!$H1273)+'NEW Reference'!L$7,0)</f>
        <v>4131</v>
      </c>
      <c r="T1273" s="25">
        <f>ROUND(('NEW Reference'!M$6*List!$H1273)+'NEW Reference'!M$7,0)</f>
        <v>4934</v>
      </c>
      <c r="U1273" s="25">
        <f>ROUND(('NEW Reference'!N$6*List!$H1273)+'NEW Reference'!N$7,0)</f>
        <v>19907</v>
      </c>
      <c r="V1273" s="26">
        <f>ROUND(('NEW Reference'!O$6*List!$H1273)+'NEW Reference'!O$7,0)</f>
        <v>740</v>
      </c>
      <c r="W1273" s="26">
        <f>ROUND(('NEW Reference'!P$6*List!$H1273)+'NEW Reference'!P$7,0)</f>
        <v>1043</v>
      </c>
      <c r="X1273" s="26">
        <f>ROUND(('NEW Reference'!Q$6*List!$H1273)+'NEW Reference'!Q$7,0)</f>
        <v>521</v>
      </c>
      <c r="Z1273" s="3" t="str">
        <f t="shared" si="63"/>
        <v>ARENAC, Michigan</v>
      </c>
      <c r="AA1273" s="79" t="s">
        <v>1424</v>
      </c>
      <c r="AB1273" s="28" t="s">
        <v>91</v>
      </c>
      <c r="AC1273" s="30" t="s">
        <v>1419</v>
      </c>
      <c r="AD1273" s="31"/>
      <c r="AE1273" s="20">
        <f t="shared" si="62"/>
        <v>0.82110000000000005</v>
      </c>
    </row>
    <row r="1274" spans="1:31">
      <c r="A1274" s="83">
        <v>23060</v>
      </c>
      <c r="B1274" s="84">
        <v>26013</v>
      </c>
      <c r="C1274" s="85">
        <v>99923</v>
      </c>
      <c r="D1274" s="78" t="s">
        <v>138</v>
      </c>
      <c r="E1274" s="79" t="s">
        <v>1425</v>
      </c>
      <c r="F1274" s="34" t="s">
        <v>1419</v>
      </c>
      <c r="G1274" s="24" t="s">
        <v>97</v>
      </c>
      <c r="H1274" s="80">
        <f t="shared" si="61"/>
        <v>0.82110000000000005</v>
      </c>
      <c r="I1274" s="25">
        <f>ROUND(('NEW Reference'!B$6*List!$H1274)+'NEW Reference'!B$7,0)</f>
        <v>1140</v>
      </c>
      <c r="J1274" s="25">
        <f>ROUND(('NEW Reference'!C$6*List!$H1274)+'NEW Reference'!C$7,0)</f>
        <v>1700</v>
      </c>
      <c r="K1274" s="25">
        <f>ROUND(('NEW Reference'!D$6*List!$H1274)+'NEW Reference'!D$7,0)</f>
        <v>2037</v>
      </c>
      <c r="L1274" s="25">
        <f>ROUND(('NEW Reference'!E$6*List!$H1274)+'NEW Reference'!E$7,0)</f>
        <v>2519</v>
      </c>
      <c r="M1274" s="25">
        <f>ROUND(('NEW Reference'!F$6*List!$H1274)+'NEW Reference'!F$7,0)</f>
        <v>2624</v>
      </c>
      <c r="N1274" s="25">
        <f>ROUND(('NEW Reference'!G$6*List!$H1274)+'NEW Reference'!G$7,0)</f>
        <v>2970</v>
      </c>
      <c r="O1274" s="25">
        <f>ROUND(('NEW Reference'!H$6*List!$H1274)+'NEW Reference'!H$7,0)</f>
        <v>3084</v>
      </c>
      <c r="P1274" s="25">
        <f>ROUND(('NEW Reference'!I$6*List!$H1274)+'NEW Reference'!I$7,0)</f>
        <v>3205</v>
      </c>
      <c r="Q1274" s="25">
        <f>ROUND(('NEW Reference'!J$6*List!$H1274)+'NEW Reference'!J$7,0)</f>
        <v>3711</v>
      </c>
      <c r="R1274" s="25">
        <f>ROUND(('NEW Reference'!K$6*List!$H1274)+'NEW Reference'!K$7,0)</f>
        <v>3828</v>
      </c>
      <c r="S1274" s="25">
        <f>ROUND(('NEW Reference'!L$6*List!$H1274)+'NEW Reference'!L$7,0)</f>
        <v>4131</v>
      </c>
      <c r="T1274" s="25">
        <f>ROUND(('NEW Reference'!M$6*List!$H1274)+'NEW Reference'!M$7,0)</f>
        <v>4934</v>
      </c>
      <c r="U1274" s="25">
        <f>ROUND(('NEW Reference'!N$6*List!$H1274)+'NEW Reference'!N$7,0)</f>
        <v>19907</v>
      </c>
      <c r="V1274" s="26">
        <f>ROUND(('NEW Reference'!O$6*List!$H1274)+'NEW Reference'!O$7,0)</f>
        <v>740</v>
      </c>
      <c r="W1274" s="26">
        <f>ROUND(('NEW Reference'!P$6*List!$H1274)+'NEW Reference'!P$7,0)</f>
        <v>1043</v>
      </c>
      <c r="X1274" s="26">
        <f>ROUND(('NEW Reference'!Q$6*List!$H1274)+'NEW Reference'!Q$7,0)</f>
        <v>521</v>
      </c>
      <c r="Z1274" s="3" t="str">
        <f t="shared" si="63"/>
        <v>BARAGA, Michigan</v>
      </c>
      <c r="AA1274" s="79" t="s">
        <v>1425</v>
      </c>
      <c r="AB1274" s="28" t="s">
        <v>91</v>
      </c>
      <c r="AC1274" s="30" t="s">
        <v>1419</v>
      </c>
      <c r="AD1274" s="31"/>
      <c r="AE1274" s="20">
        <f t="shared" si="62"/>
        <v>0.82110000000000005</v>
      </c>
    </row>
    <row r="1275" spans="1:31">
      <c r="A1275" s="83">
        <v>23070</v>
      </c>
      <c r="B1275" s="84">
        <v>26015</v>
      </c>
      <c r="C1275" s="85">
        <v>24340</v>
      </c>
      <c r="D1275" s="78" t="s">
        <v>479</v>
      </c>
      <c r="E1275" s="79" t="s">
        <v>1426</v>
      </c>
      <c r="F1275" s="33" t="s">
        <v>1419</v>
      </c>
      <c r="G1275" s="24" t="s">
        <v>97</v>
      </c>
      <c r="H1275" s="80">
        <f t="shared" si="61"/>
        <v>0.83220000000000005</v>
      </c>
      <c r="I1275" s="25">
        <f>ROUND(('NEW Reference'!B$6*List!$H1275)+'NEW Reference'!B$7,0)</f>
        <v>1151</v>
      </c>
      <c r="J1275" s="25">
        <f>ROUND(('NEW Reference'!C$6*List!$H1275)+'NEW Reference'!C$7,0)</f>
        <v>1716</v>
      </c>
      <c r="K1275" s="25">
        <f>ROUND(('NEW Reference'!D$6*List!$H1275)+'NEW Reference'!D$7,0)</f>
        <v>2057</v>
      </c>
      <c r="L1275" s="25">
        <f>ROUND(('NEW Reference'!E$6*List!$H1275)+'NEW Reference'!E$7,0)</f>
        <v>2543</v>
      </c>
      <c r="M1275" s="25">
        <f>ROUND(('NEW Reference'!F$6*List!$H1275)+'NEW Reference'!F$7,0)</f>
        <v>2649</v>
      </c>
      <c r="N1275" s="25">
        <f>ROUND(('NEW Reference'!G$6*List!$H1275)+'NEW Reference'!G$7,0)</f>
        <v>2999</v>
      </c>
      <c r="O1275" s="25">
        <f>ROUND(('NEW Reference'!H$6*List!$H1275)+'NEW Reference'!H$7,0)</f>
        <v>3113</v>
      </c>
      <c r="P1275" s="25">
        <f>ROUND(('NEW Reference'!I$6*List!$H1275)+'NEW Reference'!I$7,0)</f>
        <v>3236</v>
      </c>
      <c r="Q1275" s="25">
        <f>ROUND(('NEW Reference'!J$6*List!$H1275)+'NEW Reference'!J$7,0)</f>
        <v>3747</v>
      </c>
      <c r="R1275" s="25">
        <f>ROUND(('NEW Reference'!K$6*List!$H1275)+'NEW Reference'!K$7,0)</f>
        <v>3865</v>
      </c>
      <c r="S1275" s="25">
        <f>ROUND(('NEW Reference'!L$6*List!$H1275)+'NEW Reference'!L$7,0)</f>
        <v>4171</v>
      </c>
      <c r="T1275" s="25">
        <f>ROUND(('NEW Reference'!M$6*List!$H1275)+'NEW Reference'!M$7,0)</f>
        <v>4981</v>
      </c>
      <c r="U1275" s="25">
        <f>ROUND(('NEW Reference'!N$6*List!$H1275)+'NEW Reference'!N$7,0)</f>
        <v>20099</v>
      </c>
      <c r="V1275" s="26">
        <f>ROUND(('NEW Reference'!O$6*List!$H1275)+'NEW Reference'!O$7,0)</f>
        <v>747</v>
      </c>
      <c r="W1275" s="26">
        <f>ROUND(('NEW Reference'!P$6*List!$H1275)+'NEW Reference'!P$7,0)</f>
        <v>1053</v>
      </c>
      <c r="X1275" s="26">
        <f>ROUND(('NEW Reference'!Q$6*List!$H1275)+'NEW Reference'!Q$7,0)</f>
        <v>526</v>
      </c>
      <c r="Z1275" s="3" t="str">
        <f t="shared" si="63"/>
        <v>BARRY, Michigan</v>
      </c>
      <c r="AA1275" s="79" t="s">
        <v>1426</v>
      </c>
      <c r="AB1275" s="28" t="s">
        <v>91</v>
      </c>
      <c r="AC1275" s="30" t="s">
        <v>1419</v>
      </c>
      <c r="AD1275" s="31"/>
      <c r="AE1275" s="20">
        <f t="shared" si="62"/>
        <v>0.83220000000000005</v>
      </c>
    </row>
    <row r="1276" spans="1:31">
      <c r="A1276" s="83">
        <v>23080</v>
      </c>
      <c r="B1276" s="84">
        <v>26017</v>
      </c>
      <c r="C1276" s="85">
        <v>13020</v>
      </c>
      <c r="D1276" s="78" t="s">
        <v>271</v>
      </c>
      <c r="E1276" s="79" t="s">
        <v>759</v>
      </c>
      <c r="F1276" s="33" t="s">
        <v>1419</v>
      </c>
      <c r="G1276" s="24" t="s">
        <v>90</v>
      </c>
      <c r="H1276" s="80">
        <f t="shared" si="61"/>
        <v>0.87</v>
      </c>
      <c r="I1276" s="25">
        <f>ROUND(('NEW Reference'!B$6*List!$H1276)+'NEW Reference'!B$7,0)</f>
        <v>1188</v>
      </c>
      <c r="J1276" s="25">
        <f>ROUND(('NEW Reference'!C$6*List!$H1276)+'NEW Reference'!C$7,0)</f>
        <v>1772</v>
      </c>
      <c r="K1276" s="25">
        <f>ROUND(('NEW Reference'!D$6*List!$H1276)+'NEW Reference'!D$7,0)</f>
        <v>2123</v>
      </c>
      <c r="L1276" s="25">
        <f>ROUND(('NEW Reference'!E$6*List!$H1276)+'NEW Reference'!E$7,0)</f>
        <v>2625</v>
      </c>
      <c r="M1276" s="25">
        <f>ROUND(('NEW Reference'!F$6*List!$H1276)+'NEW Reference'!F$7,0)</f>
        <v>2735</v>
      </c>
      <c r="N1276" s="25">
        <f>ROUND(('NEW Reference'!G$6*List!$H1276)+'NEW Reference'!G$7,0)</f>
        <v>3096</v>
      </c>
      <c r="O1276" s="25">
        <f>ROUND(('NEW Reference'!H$6*List!$H1276)+'NEW Reference'!H$7,0)</f>
        <v>3214</v>
      </c>
      <c r="P1276" s="25">
        <f>ROUND(('NEW Reference'!I$6*List!$H1276)+'NEW Reference'!I$7,0)</f>
        <v>3340</v>
      </c>
      <c r="Q1276" s="25">
        <f>ROUND(('NEW Reference'!J$6*List!$H1276)+'NEW Reference'!J$7,0)</f>
        <v>3868</v>
      </c>
      <c r="R1276" s="25">
        <f>ROUND(('NEW Reference'!K$6*List!$H1276)+'NEW Reference'!K$7,0)</f>
        <v>3990</v>
      </c>
      <c r="S1276" s="25">
        <f>ROUND(('NEW Reference'!L$6*List!$H1276)+'NEW Reference'!L$7,0)</f>
        <v>4306</v>
      </c>
      <c r="T1276" s="25">
        <f>ROUND(('NEW Reference'!M$6*List!$H1276)+'NEW Reference'!M$7,0)</f>
        <v>5142</v>
      </c>
      <c r="U1276" s="25">
        <f>ROUND(('NEW Reference'!N$6*List!$H1276)+'NEW Reference'!N$7,0)</f>
        <v>20749</v>
      </c>
      <c r="V1276" s="26">
        <f>ROUND(('NEW Reference'!O$6*List!$H1276)+'NEW Reference'!O$7,0)</f>
        <v>771</v>
      </c>
      <c r="W1276" s="26">
        <f>ROUND(('NEW Reference'!P$6*List!$H1276)+'NEW Reference'!P$7,0)</f>
        <v>1087</v>
      </c>
      <c r="X1276" s="26">
        <f>ROUND(('NEW Reference'!Q$6*List!$H1276)+'NEW Reference'!Q$7,0)</f>
        <v>543</v>
      </c>
      <c r="Z1276" s="3" t="str">
        <f t="shared" si="63"/>
        <v>BAY, Michigan</v>
      </c>
      <c r="AA1276" s="79" t="s">
        <v>759</v>
      </c>
      <c r="AB1276" s="28" t="s">
        <v>91</v>
      </c>
      <c r="AC1276" s="23" t="s">
        <v>1419</v>
      </c>
      <c r="AD1276" s="29"/>
      <c r="AE1276" s="20">
        <f t="shared" si="62"/>
        <v>0.87</v>
      </c>
    </row>
    <row r="1277" spans="1:31">
      <c r="A1277" s="83">
        <v>23090</v>
      </c>
      <c r="B1277" s="84">
        <v>26019</v>
      </c>
      <c r="C1277" s="85">
        <v>45900</v>
      </c>
      <c r="D1277" s="78" t="s">
        <v>913</v>
      </c>
      <c r="E1277" s="79" t="s">
        <v>1427</v>
      </c>
      <c r="F1277" s="34" t="s">
        <v>1419</v>
      </c>
      <c r="G1277" s="24" t="s">
        <v>97</v>
      </c>
      <c r="H1277" s="80">
        <f t="shared" si="61"/>
        <v>0.84450000000000003</v>
      </c>
      <c r="I1277" s="25">
        <f>ROUND(('NEW Reference'!B$6*List!$H1277)+'NEW Reference'!B$7,0)</f>
        <v>1163</v>
      </c>
      <c r="J1277" s="25">
        <f>ROUND(('NEW Reference'!C$6*List!$H1277)+'NEW Reference'!C$7,0)</f>
        <v>1735</v>
      </c>
      <c r="K1277" s="25">
        <f>ROUND(('NEW Reference'!D$6*List!$H1277)+'NEW Reference'!D$7,0)</f>
        <v>2078</v>
      </c>
      <c r="L1277" s="25">
        <f>ROUND(('NEW Reference'!E$6*List!$H1277)+'NEW Reference'!E$7,0)</f>
        <v>2570</v>
      </c>
      <c r="M1277" s="25">
        <f>ROUND(('NEW Reference'!F$6*List!$H1277)+'NEW Reference'!F$7,0)</f>
        <v>2677</v>
      </c>
      <c r="N1277" s="25">
        <f>ROUND(('NEW Reference'!G$6*List!$H1277)+'NEW Reference'!G$7,0)</f>
        <v>3030</v>
      </c>
      <c r="O1277" s="25">
        <f>ROUND(('NEW Reference'!H$6*List!$H1277)+'NEW Reference'!H$7,0)</f>
        <v>3146</v>
      </c>
      <c r="P1277" s="25">
        <f>ROUND(('NEW Reference'!I$6*List!$H1277)+'NEW Reference'!I$7,0)</f>
        <v>3270</v>
      </c>
      <c r="Q1277" s="25">
        <f>ROUND(('NEW Reference'!J$6*List!$H1277)+'NEW Reference'!J$7,0)</f>
        <v>3786</v>
      </c>
      <c r="R1277" s="25">
        <f>ROUND(('NEW Reference'!K$6*List!$H1277)+'NEW Reference'!K$7,0)</f>
        <v>3906</v>
      </c>
      <c r="S1277" s="25">
        <f>ROUND(('NEW Reference'!L$6*List!$H1277)+'NEW Reference'!L$7,0)</f>
        <v>4215</v>
      </c>
      <c r="T1277" s="25">
        <f>ROUND(('NEW Reference'!M$6*List!$H1277)+'NEW Reference'!M$7,0)</f>
        <v>5034</v>
      </c>
      <c r="U1277" s="25">
        <f>ROUND(('NEW Reference'!N$6*List!$H1277)+'NEW Reference'!N$7,0)</f>
        <v>20310</v>
      </c>
      <c r="V1277" s="26">
        <f>ROUND(('NEW Reference'!O$6*List!$H1277)+'NEW Reference'!O$7,0)</f>
        <v>755</v>
      </c>
      <c r="W1277" s="26">
        <f>ROUND(('NEW Reference'!P$6*List!$H1277)+'NEW Reference'!P$7,0)</f>
        <v>1064</v>
      </c>
      <c r="X1277" s="26">
        <f>ROUND(('NEW Reference'!Q$6*List!$H1277)+'NEW Reference'!Q$7,0)</f>
        <v>532</v>
      </c>
      <c r="Z1277" s="3" t="str">
        <f t="shared" si="63"/>
        <v>BENZIE, Michigan</v>
      </c>
      <c r="AA1277" s="79" t="s">
        <v>1427</v>
      </c>
      <c r="AB1277" s="28" t="s">
        <v>91</v>
      </c>
      <c r="AC1277" s="23" t="s">
        <v>1419</v>
      </c>
      <c r="AD1277" s="29"/>
      <c r="AE1277" s="20">
        <f t="shared" si="62"/>
        <v>0.84450000000000003</v>
      </c>
    </row>
    <row r="1278" spans="1:31">
      <c r="A1278" s="83">
        <v>23100</v>
      </c>
      <c r="B1278" s="84">
        <v>26021</v>
      </c>
      <c r="C1278" s="85">
        <v>35660</v>
      </c>
      <c r="D1278" s="78" t="s">
        <v>737</v>
      </c>
      <c r="E1278" s="79" t="s">
        <v>875</v>
      </c>
      <c r="F1278" s="33" t="s">
        <v>1419</v>
      </c>
      <c r="G1278" s="24" t="s">
        <v>90</v>
      </c>
      <c r="H1278" s="80">
        <f t="shared" si="61"/>
        <v>0.89410000000000001</v>
      </c>
      <c r="I1278" s="25">
        <f>ROUND(('NEW Reference'!B$6*List!$H1278)+'NEW Reference'!B$7,0)</f>
        <v>1212</v>
      </c>
      <c r="J1278" s="25">
        <f>ROUND(('NEW Reference'!C$6*List!$H1278)+'NEW Reference'!C$7,0)</f>
        <v>1807</v>
      </c>
      <c r="K1278" s="25">
        <f>ROUND(('NEW Reference'!D$6*List!$H1278)+'NEW Reference'!D$7,0)</f>
        <v>2166</v>
      </c>
      <c r="L1278" s="25">
        <f>ROUND(('NEW Reference'!E$6*List!$H1278)+'NEW Reference'!E$7,0)</f>
        <v>2678</v>
      </c>
      <c r="M1278" s="25">
        <f>ROUND(('NEW Reference'!F$6*List!$H1278)+'NEW Reference'!F$7,0)</f>
        <v>2790</v>
      </c>
      <c r="N1278" s="25">
        <f>ROUND(('NEW Reference'!G$6*List!$H1278)+'NEW Reference'!G$7,0)</f>
        <v>3158</v>
      </c>
      <c r="O1278" s="25">
        <f>ROUND(('NEW Reference'!H$6*List!$H1278)+'NEW Reference'!H$7,0)</f>
        <v>3279</v>
      </c>
      <c r="P1278" s="25">
        <f>ROUND(('NEW Reference'!I$6*List!$H1278)+'NEW Reference'!I$7,0)</f>
        <v>3407</v>
      </c>
      <c r="Q1278" s="25">
        <f>ROUND(('NEW Reference'!J$6*List!$H1278)+'NEW Reference'!J$7,0)</f>
        <v>3946</v>
      </c>
      <c r="R1278" s="25">
        <f>ROUND(('NEW Reference'!K$6*List!$H1278)+'NEW Reference'!K$7,0)</f>
        <v>4070</v>
      </c>
      <c r="S1278" s="25">
        <f>ROUND(('NEW Reference'!L$6*List!$H1278)+'NEW Reference'!L$7,0)</f>
        <v>4392</v>
      </c>
      <c r="T1278" s="25">
        <f>ROUND(('NEW Reference'!M$6*List!$H1278)+'NEW Reference'!M$7,0)</f>
        <v>5245</v>
      </c>
      <c r="U1278" s="25">
        <f>ROUND(('NEW Reference'!N$6*List!$H1278)+'NEW Reference'!N$7,0)</f>
        <v>21164</v>
      </c>
      <c r="V1278" s="26">
        <f>ROUND(('NEW Reference'!O$6*List!$H1278)+'NEW Reference'!O$7,0)</f>
        <v>787</v>
      </c>
      <c r="W1278" s="26">
        <f>ROUND(('NEW Reference'!P$6*List!$H1278)+'NEW Reference'!P$7,0)</f>
        <v>1109</v>
      </c>
      <c r="X1278" s="26">
        <f>ROUND(('NEW Reference'!Q$6*List!$H1278)+'NEW Reference'!Q$7,0)</f>
        <v>554</v>
      </c>
      <c r="Z1278" s="3" t="str">
        <f t="shared" si="63"/>
        <v>BERRIEN, Michigan</v>
      </c>
      <c r="AA1278" s="79" t="s">
        <v>875</v>
      </c>
      <c r="AB1278" s="28" t="s">
        <v>91</v>
      </c>
      <c r="AC1278" s="30" t="s">
        <v>1419</v>
      </c>
      <c r="AD1278" s="31"/>
      <c r="AE1278" s="20">
        <f t="shared" si="62"/>
        <v>0.89410000000000001</v>
      </c>
    </row>
    <row r="1279" spans="1:31">
      <c r="A1279" s="83">
        <v>23110</v>
      </c>
      <c r="B1279" s="84">
        <v>26023</v>
      </c>
      <c r="C1279" s="85">
        <v>99923</v>
      </c>
      <c r="D1279" s="78" t="s">
        <v>138</v>
      </c>
      <c r="E1279" s="79" t="s">
        <v>1428</v>
      </c>
      <c r="F1279" s="34" t="s">
        <v>1419</v>
      </c>
      <c r="G1279" s="24" t="s">
        <v>97</v>
      </c>
      <c r="H1279" s="80">
        <f t="shared" si="61"/>
        <v>0.82110000000000005</v>
      </c>
      <c r="I1279" s="25">
        <f>ROUND(('NEW Reference'!B$6*List!$H1279)+'NEW Reference'!B$7,0)</f>
        <v>1140</v>
      </c>
      <c r="J1279" s="25">
        <f>ROUND(('NEW Reference'!C$6*List!$H1279)+'NEW Reference'!C$7,0)</f>
        <v>1700</v>
      </c>
      <c r="K1279" s="25">
        <f>ROUND(('NEW Reference'!D$6*List!$H1279)+'NEW Reference'!D$7,0)</f>
        <v>2037</v>
      </c>
      <c r="L1279" s="25">
        <f>ROUND(('NEW Reference'!E$6*List!$H1279)+'NEW Reference'!E$7,0)</f>
        <v>2519</v>
      </c>
      <c r="M1279" s="25">
        <f>ROUND(('NEW Reference'!F$6*List!$H1279)+'NEW Reference'!F$7,0)</f>
        <v>2624</v>
      </c>
      <c r="N1279" s="25">
        <f>ROUND(('NEW Reference'!G$6*List!$H1279)+'NEW Reference'!G$7,0)</f>
        <v>2970</v>
      </c>
      <c r="O1279" s="25">
        <f>ROUND(('NEW Reference'!H$6*List!$H1279)+'NEW Reference'!H$7,0)</f>
        <v>3084</v>
      </c>
      <c r="P1279" s="25">
        <f>ROUND(('NEW Reference'!I$6*List!$H1279)+'NEW Reference'!I$7,0)</f>
        <v>3205</v>
      </c>
      <c r="Q1279" s="25">
        <f>ROUND(('NEW Reference'!J$6*List!$H1279)+'NEW Reference'!J$7,0)</f>
        <v>3711</v>
      </c>
      <c r="R1279" s="25">
        <f>ROUND(('NEW Reference'!K$6*List!$H1279)+'NEW Reference'!K$7,0)</f>
        <v>3828</v>
      </c>
      <c r="S1279" s="25">
        <f>ROUND(('NEW Reference'!L$6*List!$H1279)+'NEW Reference'!L$7,0)</f>
        <v>4131</v>
      </c>
      <c r="T1279" s="25">
        <f>ROUND(('NEW Reference'!M$6*List!$H1279)+'NEW Reference'!M$7,0)</f>
        <v>4934</v>
      </c>
      <c r="U1279" s="25">
        <f>ROUND(('NEW Reference'!N$6*List!$H1279)+'NEW Reference'!N$7,0)</f>
        <v>19907</v>
      </c>
      <c r="V1279" s="26">
        <f>ROUND(('NEW Reference'!O$6*List!$H1279)+'NEW Reference'!O$7,0)</f>
        <v>740</v>
      </c>
      <c r="W1279" s="26">
        <f>ROUND(('NEW Reference'!P$6*List!$H1279)+'NEW Reference'!P$7,0)</f>
        <v>1043</v>
      </c>
      <c r="X1279" s="26">
        <f>ROUND(('NEW Reference'!Q$6*List!$H1279)+'NEW Reference'!Q$7,0)</f>
        <v>521</v>
      </c>
      <c r="Z1279" s="3" t="str">
        <f t="shared" si="63"/>
        <v>BRANCH, Michigan</v>
      </c>
      <c r="AA1279" s="79" t="s">
        <v>1428</v>
      </c>
      <c r="AB1279" s="28" t="s">
        <v>91</v>
      </c>
      <c r="AC1279" s="23" t="s">
        <v>1419</v>
      </c>
      <c r="AD1279" s="29"/>
      <c r="AE1279" s="20">
        <f t="shared" si="62"/>
        <v>0.82110000000000005</v>
      </c>
    </row>
    <row r="1280" spans="1:31">
      <c r="A1280" s="83">
        <v>23120</v>
      </c>
      <c r="B1280" s="84">
        <v>26025</v>
      </c>
      <c r="C1280" s="85">
        <v>12980</v>
      </c>
      <c r="D1280" s="78" t="s">
        <v>269</v>
      </c>
      <c r="E1280" s="79" t="s">
        <v>109</v>
      </c>
      <c r="F1280" s="33" t="s">
        <v>1419</v>
      </c>
      <c r="G1280" s="24" t="s">
        <v>90</v>
      </c>
      <c r="H1280" s="80">
        <f t="shared" si="61"/>
        <v>0.8913000000000002</v>
      </c>
      <c r="I1280" s="25">
        <f>ROUND(('NEW Reference'!B$6*List!$H1280)+'NEW Reference'!B$7,0)</f>
        <v>1209</v>
      </c>
      <c r="J1280" s="25">
        <f>ROUND(('NEW Reference'!C$6*List!$H1280)+'NEW Reference'!C$7,0)</f>
        <v>1803</v>
      </c>
      <c r="K1280" s="25">
        <f>ROUND(('NEW Reference'!D$6*List!$H1280)+'NEW Reference'!D$7,0)</f>
        <v>2161</v>
      </c>
      <c r="L1280" s="25">
        <f>ROUND(('NEW Reference'!E$6*List!$H1280)+'NEW Reference'!E$7,0)</f>
        <v>2671</v>
      </c>
      <c r="M1280" s="25">
        <f>ROUND(('NEW Reference'!F$6*List!$H1280)+'NEW Reference'!F$7,0)</f>
        <v>2783</v>
      </c>
      <c r="N1280" s="25">
        <f>ROUND(('NEW Reference'!G$6*List!$H1280)+'NEW Reference'!G$7,0)</f>
        <v>3151</v>
      </c>
      <c r="O1280" s="25">
        <f>ROUND(('NEW Reference'!H$6*List!$H1280)+'NEW Reference'!H$7,0)</f>
        <v>3271</v>
      </c>
      <c r="P1280" s="25">
        <f>ROUND(('NEW Reference'!I$6*List!$H1280)+'NEW Reference'!I$7,0)</f>
        <v>3399</v>
      </c>
      <c r="Q1280" s="25">
        <f>ROUND(('NEW Reference'!J$6*List!$H1280)+'NEW Reference'!J$7,0)</f>
        <v>3937</v>
      </c>
      <c r="R1280" s="25">
        <f>ROUND(('NEW Reference'!K$6*List!$H1280)+'NEW Reference'!K$7,0)</f>
        <v>4061</v>
      </c>
      <c r="S1280" s="25">
        <f>ROUND(('NEW Reference'!L$6*List!$H1280)+'NEW Reference'!L$7,0)</f>
        <v>4382</v>
      </c>
      <c r="T1280" s="25">
        <f>ROUND(('NEW Reference'!M$6*List!$H1280)+'NEW Reference'!M$7,0)</f>
        <v>5233</v>
      </c>
      <c r="U1280" s="25">
        <f>ROUND(('NEW Reference'!N$6*List!$H1280)+'NEW Reference'!N$7,0)</f>
        <v>21116</v>
      </c>
      <c r="V1280" s="26">
        <f>ROUND(('NEW Reference'!O$6*List!$H1280)+'NEW Reference'!O$7,0)</f>
        <v>785</v>
      </c>
      <c r="W1280" s="26">
        <f>ROUND(('NEW Reference'!P$6*List!$H1280)+'NEW Reference'!P$7,0)</f>
        <v>1106</v>
      </c>
      <c r="X1280" s="26">
        <f>ROUND(('NEW Reference'!Q$6*List!$H1280)+'NEW Reference'!Q$7,0)</f>
        <v>553</v>
      </c>
      <c r="Z1280" s="3" t="str">
        <f t="shared" si="63"/>
        <v>CALHOUN, Michigan</v>
      </c>
      <c r="AA1280" s="79" t="s">
        <v>109</v>
      </c>
      <c r="AB1280" s="28" t="s">
        <v>91</v>
      </c>
      <c r="AC1280" s="30" t="s">
        <v>1419</v>
      </c>
      <c r="AD1280" s="31"/>
      <c r="AE1280" s="20">
        <f t="shared" si="62"/>
        <v>0.8913000000000002</v>
      </c>
    </row>
    <row r="1281" spans="1:31">
      <c r="A1281" s="83">
        <v>23130</v>
      </c>
      <c r="B1281" s="84">
        <v>26027</v>
      </c>
      <c r="C1281" s="85">
        <v>43780</v>
      </c>
      <c r="D1281" s="78" t="s">
        <v>884</v>
      </c>
      <c r="E1281" s="79" t="s">
        <v>1071</v>
      </c>
      <c r="F1281" s="33" t="s">
        <v>1419</v>
      </c>
      <c r="G1281" s="24" t="s">
        <v>90</v>
      </c>
      <c r="H1281" s="80">
        <f t="shared" si="61"/>
        <v>0.97070000000000001</v>
      </c>
      <c r="I1281" s="25">
        <f>ROUND(('NEW Reference'!B$6*List!$H1281)+'NEW Reference'!B$7,0)</f>
        <v>1288</v>
      </c>
      <c r="J1281" s="25">
        <f>ROUND(('NEW Reference'!C$6*List!$H1281)+'NEW Reference'!C$7,0)</f>
        <v>1920</v>
      </c>
      <c r="K1281" s="25">
        <f>ROUND(('NEW Reference'!D$6*List!$H1281)+'NEW Reference'!D$7,0)</f>
        <v>2301</v>
      </c>
      <c r="L1281" s="25">
        <f>ROUND(('NEW Reference'!E$6*List!$H1281)+'NEW Reference'!E$7,0)</f>
        <v>2844</v>
      </c>
      <c r="M1281" s="25">
        <f>ROUND(('NEW Reference'!F$6*List!$H1281)+'NEW Reference'!F$7,0)</f>
        <v>2963</v>
      </c>
      <c r="N1281" s="25">
        <f>ROUND(('NEW Reference'!G$6*List!$H1281)+'NEW Reference'!G$7,0)</f>
        <v>3355</v>
      </c>
      <c r="O1281" s="25">
        <f>ROUND(('NEW Reference'!H$6*List!$H1281)+'NEW Reference'!H$7,0)</f>
        <v>3483</v>
      </c>
      <c r="P1281" s="25">
        <f>ROUND(('NEW Reference'!I$6*List!$H1281)+'NEW Reference'!I$7,0)</f>
        <v>3620</v>
      </c>
      <c r="Q1281" s="25">
        <f>ROUND(('NEW Reference'!J$6*List!$H1281)+'NEW Reference'!J$7,0)</f>
        <v>4192</v>
      </c>
      <c r="R1281" s="25">
        <f>ROUND(('NEW Reference'!K$6*List!$H1281)+'NEW Reference'!K$7,0)</f>
        <v>4324</v>
      </c>
      <c r="S1281" s="25">
        <f>ROUND(('NEW Reference'!L$6*List!$H1281)+'NEW Reference'!L$7,0)</f>
        <v>4666</v>
      </c>
      <c r="T1281" s="25">
        <f>ROUND(('NEW Reference'!M$6*List!$H1281)+'NEW Reference'!M$7,0)</f>
        <v>5572</v>
      </c>
      <c r="U1281" s="25">
        <f>ROUND(('NEW Reference'!N$6*List!$H1281)+'NEW Reference'!N$7,0)</f>
        <v>22483</v>
      </c>
      <c r="V1281" s="26">
        <f>ROUND(('NEW Reference'!O$6*List!$H1281)+'NEW Reference'!O$7,0)</f>
        <v>836</v>
      </c>
      <c r="W1281" s="26">
        <f>ROUND(('NEW Reference'!P$6*List!$H1281)+'NEW Reference'!P$7,0)</f>
        <v>1178</v>
      </c>
      <c r="X1281" s="26">
        <f>ROUND(('NEW Reference'!Q$6*List!$H1281)+'NEW Reference'!Q$7,0)</f>
        <v>589</v>
      </c>
      <c r="Z1281" s="3" t="str">
        <f t="shared" si="63"/>
        <v>CASS, Michigan</v>
      </c>
      <c r="AA1281" s="79" t="s">
        <v>1071</v>
      </c>
      <c r="AB1281" s="28" t="s">
        <v>91</v>
      </c>
      <c r="AC1281" s="23" t="s">
        <v>1419</v>
      </c>
      <c r="AD1281" s="29"/>
      <c r="AE1281" s="20">
        <f t="shared" si="62"/>
        <v>0.97070000000000001</v>
      </c>
    </row>
    <row r="1282" spans="1:31">
      <c r="A1282" s="83">
        <v>23140</v>
      </c>
      <c r="B1282" s="84">
        <v>26029</v>
      </c>
      <c r="C1282" s="85">
        <v>99923</v>
      </c>
      <c r="D1282" s="78" t="s">
        <v>138</v>
      </c>
      <c r="E1282" s="79" t="s">
        <v>1429</v>
      </c>
      <c r="F1282" s="34" t="s">
        <v>1419</v>
      </c>
      <c r="G1282" s="24" t="s">
        <v>97</v>
      </c>
      <c r="H1282" s="80">
        <f t="shared" si="61"/>
        <v>0.82110000000000005</v>
      </c>
      <c r="I1282" s="25">
        <f>ROUND(('NEW Reference'!B$6*List!$H1282)+'NEW Reference'!B$7,0)</f>
        <v>1140</v>
      </c>
      <c r="J1282" s="25">
        <f>ROUND(('NEW Reference'!C$6*List!$H1282)+'NEW Reference'!C$7,0)</f>
        <v>1700</v>
      </c>
      <c r="K1282" s="25">
        <f>ROUND(('NEW Reference'!D$6*List!$H1282)+'NEW Reference'!D$7,0)</f>
        <v>2037</v>
      </c>
      <c r="L1282" s="25">
        <f>ROUND(('NEW Reference'!E$6*List!$H1282)+'NEW Reference'!E$7,0)</f>
        <v>2519</v>
      </c>
      <c r="M1282" s="25">
        <f>ROUND(('NEW Reference'!F$6*List!$H1282)+'NEW Reference'!F$7,0)</f>
        <v>2624</v>
      </c>
      <c r="N1282" s="25">
        <f>ROUND(('NEW Reference'!G$6*List!$H1282)+'NEW Reference'!G$7,0)</f>
        <v>2970</v>
      </c>
      <c r="O1282" s="25">
        <f>ROUND(('NEW Reference'!H$6*List!$H1282)+'NEW Reference'!H$7,0)</f>
        <v>3084</v>
      </c>
      <c r="P1282" s="25">
        <f>ROUND(('NEW Reference'!I$6*List!$H1282)+'NEW Reference'!I$7,0)</f>
        <v>3205</v>
      </c>
      <c r="Q1282" s="25">
        <f>ROUND(('NEW Reference'!J$6*List!$H1282)+'NEW Reference'!J$7,0)</f>
        <v>3711</v>
      </c>
      <c r="R1282" s="25">
        <f>ROUND(('NEW Reference'!K$6*List!$H1282)+'NEW Reference'!K$7,0)</f>
        <v>3828</v>
      </c>
      <c r="S1282" s="25">
        <f>ROUND(('NEW Reference'!L$6*List!$H1282)+'NEW Reference'!L$7,0)</f>
        <v>4131</v>
      </c>
      <c r="T1282" s="25">
        <f>ROUND(('NEW Reference'!M$6*List!$H1282)+'NEW Reference'!M$7,0)</f>
        <v>4934</v>
      </c>
      <c r="U1282" s="25">
        <f>ROUND(('NEW Reference'!N$6*List!$H1282)+'NEW Reference'!N$7,0)</f>
        <v>19907</v>
      </c>
      <c r="V1282" s="26">
        <f>ROUND(('NEW Reference'!O$6*List!$H1282)+'NEW Reference'!O$7,0)</f>
        <v>740</v>
      </c>
      <c r="W1282" s="26">
        <f>ROUND(('NEW Reference'!P$6*List!$H1282)+'NEW Reference'!P$7,0)</f>
        <v>1043</v>
      </c>
      <c r="X1282" s="26">
        <f>ROUND(('NEW Reference'!Q$6*List!$H1282)+'NEW Reference'!Q$7,0)</f>
        <v>521</v>
      </c>
      <c r="Z1282" s="3" t="str">
        <f t="shared" si="63"/>
        <v>CHARLEVOIX, Michigan</v>
      </c>
      <c r="AA1282" s="79" t="s">
        <v>1429</v>
      </c>
      <c r="AB1282" s="28" t="s">
        <v>91</v>
      </c>
      <c r="AC1282" s="23" t="s">
        <v>1419</v>
      </c>
      <c r="AD1282" s="29"/>
      <c r="AE1282" s="20">
        <f t="shared" si="62"/>
        <v>0.82110000000000005</v>
      </c>
    </row>
    <row r="1283" spans="1:31">
      <c r="A1283" s="83">
        <v>23150</v>
      </c>
      <c r="B1283" s="84">
        <v>26031</v>
      </c>
      <c r="C1283" s="85">
        <v>99923</v>
      </c>
      <c r="D1283" s="78" t="s">
        <v>138</v>
      </c>
      <c r="E1283" s="79" t="s">
        <v>1430</v>
      </c>
      <c r="F1283" s="34" t="s">
        <v>1419</v>
      </c>
      <c r="G1283" s="24" t="s">
        <v>97</v>
      </c>
      <c r="H1283" s="80">
        <f t="shared" si="61"/>
        <v>0.82110000000000005</v>
      </c>
      <c r="I1283" s="25">
        <f>ROUND(('NEW Reference'!B$6*List!$H1283)+'NEW Reference'!B$7,0)</f>
        <v>1140</v>
      </c>
      <c r="J1283" s="25">
        <f>ROUND(('NEW Reference'!C$6*List!$H1283)+'NEW Reference'!C$7,0)</f>
        <v>1700</v>
      </c>
      <c r="K1283" s="25">
        <f>ROUND(('NEW Reference'!D$6*List!$H1283)+'NEW Reference'!D$7,0)</f>
        <v>2037</v>
      </c>
      <c r="L1283" s="25">
        <f>ROUND(('NEW Reference'!E$6*List!$H1283)+'NEW Reference'!E$7,0)</f>
        <v>2519</v>
      </c>
      <c r="M1283" s="25">
        <f>ROUND(('NEW Reference'!F$6*List!$H1283)+'NEW Reference'!F$7,0)</f>
        <v>2624</v>
      </c>
      <c r="N1283" s="25">
        <f>ROUND(('NEW Reference'!G$6*List!$H1283)+'NEW Reference'!G$7,0)</f>
        <v>2970</v>
      </c>
      <c r="O1283" s="25">
        <f>ROUND(('NEW Reference'!H$6*List!$H1283)+'NEW Reference'!H$7,0)</f>
        <v>3084</v>
      </c>
      <c r="P1283" s="25">
        <f>ROUND(('NEW Reference'!I$6*List!$H1283)+'NEW Reference'!I$7,0)</f>
        <v>3205</v>
      </c>
      <c r="Q1283" s="25">
        <f>ROUND(('NEW Reference'!J$6*List!$H1283)+'NEW Reference'!J$7,0)</f>
        <v>3711</v>
      </c>
      <c r="R1283" s="25">
        <f>ROUND(('NEW Reference'!K$6*List!$H1283)+'NEW Reference'!K$7,0)</f>
        <v>3828</v>
      </c>
      <c r="S1283" s="25">
        <f>ROUND(('NEW Reference'!L$6*List!$H1283)+'NEW Reference'!L$7,0)</f>
        <v>4131</v>
      </c>
      <c r="T1283" s="25">
        <f>ROUND(('NEW Reference'!M$6*List!$H1283)+'NEW Reference'!M$7,0)</f>
        <v>4934</v>
      </c>
      <c r="U1283" s="25">
        <f>ROUND(('NEW Reference'!N$6*List!$H1283)+'NEW Reference'!N$7,0)</f>
        <v>19907</v>
      </c>
      <c r="V1283" s="26">
        <f>ROUND(('NEW Reference'!O$6*List!$H1283)+'NEW Reference'!O$7,0)</f>
        <v>740</v>
      </c>
      <c r="W1283" s="26">
        <f>ROUND(('NEW Reference'!P$6*List!$H1283)+'NEW Reference'!P$7,0)</f>
        <v>1043</v>
      </c>
      <c r="X1283" s="26">
        <f>ROUND(('NEW Reference'!Q$6*List!$H1283)+'NEW Reference'!Q$7,0)</f>
        <v>521</v>
      </c>
      <c r="Z1283" s="3" t="str">
        <f t="shared" si="63"/>
        <v>CHEBOYGAN, Michigan</v>
      </c>
      <c r="AA1283" s="79" t="s">
        <v>1430</v>
      </c>
      <c r="AB1283" s="28" t="s">
        <v>91</v>
      </c>
      <c r="AC1283" s="30" t="s">
        <v>1419</v>
      </c>
      <c r="AD1283" s="31"/>
      <c r="AE1283" s="20">
        <f t="shared" si="62"/>
        <v>0.82110000000000005</v>
      </c>
    </row>
    <row r="1284" spans="1:31">
      <c r="A1284" s="83">
        <v>23160</v>
      </c>
      <c r="B1284" s="84">
        <v>26033</v>
      </c>
      <c r="C1284" s="85">
        <v>99923</v>
      </c>
      <c r="D1284" s="78" t="s">
        <v>138</v>
      </c>
      <c r="E1284" s="79" t="s">
        <v>1431</v>
      </c>
      <c r="F1284" s="34" t="s">
        <v>1419</v>
      </c>
      <c r="G1284" s="24" t="s">
        <v>97</v>
      </c>
      <c r="H1284" s="80">
        <f t="shared" si="61"/>
        <v>0.82110000000000005</v>
      </c>
      <c r="I1284" s="25">
        <f>ROUND(('NEW Reference'!B$6*List!$H1284)+'NEW Reference'!B$7,0)</f>
        <v>1140</v>
      </c>
      <c r="J1284" s="25">
        <f>ROUND(('NEW Reference'!C$6*List!$H1284)+'NEW Reference'!C$7,0)</f>
        <v>1700</v>
      </c>
      <c r="K1284" s="25">
        <f>ROUND(('NEW Reference'!D$6*List!$H1284)+'NEW Reference'!D$7,0)</f>
        <v>2037</v>
      </c>
      <c r="L1284" s="25">
        <f>ROUND(('NEW Reference'!E$6*List!$H1284)+'NEW Reference'!E$7,0)</f>
        <v>2519</v>
      </c>
      <c r="M1284" s="25">
        <f>ROUND(('NEW Reference'!F$6*List!$H1284)+'NEW Reference'!F$7,0)</f>
        <v>2624</v>
      </c>
      <c r="N1284" s="25">
        <f>ROUND(('NEW Reference'!G$6*List!$H1284)+'NEW Reference'!G$7,0)</f>
        <v>2970</v>
      </c>
      <c r="O1284" s="25">
        <f>ROUND(('NEW Reference'!H$6*List!$H1284)+'NEW Reference'!H$7,0)</f>
        <v>3084</v>
      </c>
      <c r="P1284" s="25">
        <f>ROUND(('NEW Reference'!I$6*List!$H1284)+'NEW Reference'!I$7,0)</f>
        <v>3205</v>
      </c>
      <c r="Q1284" s="25">
        <f>ROUND(('NEW Reference'!J$6*List!$H1284)+'NEW Reference'!J$7,0)</f>
        <v>3711</v>
      </c>
      <c r="R1284" s="25">
        <f>ROUND(('NEW Reference'!K$6*List!$H1284)+'NEW Reference'!K$7,0)</f>
        <v>3828</v>
      </c>
      <c r="S1284" s="25">
        <f>ROUND(('NEW Reference'!L$6*List!$H1284)+'NEW Reference'!L$7,0)</f>
        <v>4131</v>
      </c>
      <c r="T1284" s="25">
        <f>ROUND(('NEW Reference'!M$6*List!$H1284)+'NEW Reference'!M$7,0)</f>
        <v>4934</v>
      </c>
      <c r="U1284" s="25">
        <f>ROUND(('NEW Reference'!N$6*List!$H1284)+'NEW Reference'!N$7,0)</f>
        <v>19907</v>
      </c>
      <c r="V1284" s="26">
        <f>ROUND(('NEW Reference'!O$6*List!$H1284)+'NEW Reference'!O$7,0)</f>
        <v>740</v>
      </c>
      <c r="W1284" s="26">
        <f>ROUND(('NEW Reference'!P$6*List!$H1284)+'NEW Reference'!P$7,0)</f>
        <v>1043</v>
      </c>
      <c r="X1284" s="26">
        <f>ROUND(('NEW Reference'!Q$6*List!$H1284)+'NEW Reference'!Q$7,0)</f>
        <v>521</v>
      </c>
      <c r="Z1284" s="3" t="str">
        <f t="shared" si="63"/>
        <v>CHIPPEWA, Michigan</v>
      </c>
      <c r="AA1284" s="79" t="s">
        <v>1431</v>
      </c>
      <c r="AB1284" s="28" t="s">
        <v>91</v>
      </c>
      <c r="AC1284" s="30" t="s">
        <v>1419</v>
      </c>
      <c r="AD1284" s="31"/>
      <c r="AE1284" s="20">
        <f t="shared" si="62"/>
        <v>0.82110000000000005</v>
      </c>
    </row>
    <row r="1285" spans="1:31">
      <c r="A1285" s="83">
        <v>23170</v>
      </c>
      <c r="B1285" s="84">
        <v>26035</v>
      </c>
      <c r="C1285" s="85">
        <v>99923</v>
      </c>
      <c r="D1285" s="78" t="s">
        <v>138</v>
      </c>
      <c r="E1285" s="79" t="s">
        <v>1432</v>
      </c>
      <c r="F1285" s="34" t="s">
        <v>1419</v>
      </c>
      <c r="G1285" s="24" t="s">
        <v>97</v>
      </c>
      <c r="H1285" s="80">
        <f t="shared" si="61"/>
        <v>0.82110000000000005</v>
      </c>
      <c r="I1285" s="25">
        <f>ROUND(('NEW Reference'!B$6*List!$H1285)+'NEW Reference'!B$7,0)</f>
        <v>1140</v>
      </c>
      <c r="J1285" s="25">
        <f>ROUND(('NEW Reference'!C$6*List!$H1285)+'NEW Reference'!C$7,0)</f>
        <v>1700</v>
      </c>
      <c r="K1285" s="25">
        <f>ROUND(('NEW Reference'!D$6*List!$H1285)+'NEW Reference'!D$7,0)</f>
        <v>2037</v>
      </c>
      <c r="L1285" s="25">
        <f>ROUND(('NEW Reference'!E$6*List!$H1285)+'NEW Reference'!E$7,0)</f>
        <v>2519</v>
      </c>
      <c r="M1285" s="25">
        <f>ROUND(('NEW Reference'!F$6*List!$H1285)+'NEW Reference'!F$7,0)</f>
        <v>2624</v>
      </c>
      <c r="N1285" s="25">
        <f>ROUND(('NEW Reference'!G$6*List!$H1285)+'NEW Reference'!G$7,0)</f>
        <v>2970</v>
      </c>
      <c r="O1285" s="25">
        <f>ROUND(('NEW Reference'!H$6*List!$H1285)+'NEW Reference'!H$7,0)</f>
        <v>3084</v>
      </c>
      <c r="P1285" s="25">
        <f>ROUND(('NEW Reference'!I$6*List!$H1285)+'NEW Reference'!I$7,0)</f>
        <v>3205</v>
      </c>
      <c r="Q1285" s="25">
        <f>ROUND(('NEW Reference'!J$6*List!$H1285)+'NEW Reference'!J$7,0)</f>
        <v>3711</v>
      </c>
      <c r="R1285" s="25">
        <f>ROUND(('NEW Reference'!K$6*List!$H1285)+'NEW Reference'!K$7,0)</f>
        <v>3828</v>
      </c>
      <c r="S1285" s="25">
        <f>ROUND(('NEW Reference'!L$6*List!$H1285)+'NEW Reference'!L$7,0)</f>
        <v>4131</v>
      </c>
      <c r="T1285" s="25">
        <f>ROUND(('NEW Reference'!M$6*List!$H1285)+'NEW Reference'!M$7,0)</f>
        <v>4934</v>
      </c>
      <c r="U1285" s="25">
        <f>ROUND(('NEW Reference'!N$6*List!$H1285)+'NEW Reference'!N$7,0)</f>
        <v>19907</v>
      </c>
      <c r="V1285" s="26">
        <f>ROUND(('NEW Reference'!O$6*List!$H1285)+'NEW Reference'!O$7,0)</f>
        <v>740</v>
      </c>
      <c r="W1285" s="26">
        <f>ROUND(('NEW Reference'!P$6*List!$H1285)+'NEW Reference'!P$7,0)</f>
        <v>1043</v>
      </c>
      <c r="X1285" s="26">
        <f>ROUND(('NEW Reference'!Q$6*List!$H1285)+'NEW Reference'!Q$7,0)</f>
        <v>521</v>
      </c>
      <c r="Z1285" s="3" t="str">
        <f t="shared" si="63"/>
        <v>CLARE, Michigan</v>
      </c>
      <c r="AA1285" s="79" t="s">
        <v>1432</v>
      </c>
      <c r="AB1285" s="28" t="s">
        <v>91</v>
      </c>
      <c r="AC1285" s="30" t="s">
        <v>1419</v>
      </c>
      <c r="AD1285" s="31"/>
      <c r="AE1285" s="20">
        <f t="shared" si="62"/>
        <v>0.82110000000000005</v>
      </c>
    </row>
    <row r="1286" spans="1:31">
      <c r="A1286" s="83">
        <v>23180</v>
      </c>
      <c r="B1286" s="84">
        <v>26037</v>
      </c>
      <c r="C1286" s="85">
        <v>29620</v>
      </c>
      <c r="D1286" s="78" t="s">
        <v>623</v>
      </c>
      <c r="E1286" s="79" t="s">
        <v>1074</v>
      </c>
      <c r="F1286" s="33" t="s">
        <v>1419</v>
      </c>
      <c r="G1286" s="24" t="s">
        <v>90</v>
      </c>
      <c r="H1286" s="80">
        <f t="shared" si="61"/>
        <v>0.90359999999999996</v>
      </c>
      <c r="I1286" s="25">
        <f>ROUND(('NEW Reference'!B$6*List!$H1286)+'NEW Reference'!B$7,0)</f>
        <v>1221</v>
      </c>
      <c r="J1286" s="25">
        <f>ROUND(('NEW Reference'!C$6*List!$H1286)+'NEW Reference'!C$7,0)</f>
        <v>1821</v>
      </c>
      <c r="K1286" s="25">
        <f>ROUND(('NEW Reference'!D$6*List!$H1286)+'NEW Reference'!D$7,0)</f>
        <v>2183</v>
      </c>
      <c r="L1286" s="25">
        <f>ROUND(('NEW Reference'!E$6*List!$H1286)+'NEW Reference'!E$7,0)</f>
        <v>2698</v>
      </c>
      <c r="M1286" s="25">
        <f>ROUND(('NEW Reference'!F$6*List!$H1286)+'NEW Reference'!F$7,0)</f>
        <v>2811</v>
      </c>
      <c r="N1286" s="25">
        <f>ROUND(('NEW Reference'!G$6*List!$H1286)+'NEW Reference'!G$7,0)</f>
        <v>3182</v>
      </c>
      <c r="O1286" s="25">
        <f>ROUND(('NEW Reference'!H$6*List!$H1286)+'NEW Reference'!H$7,0)</f>
        <v>3304</v>
      </c>
      <c r="P1286" s="25">
        <f>ROUND(('NEW Reference'!I$6*List!$H1286)+'NEW Reference'!I$7,0)</f>
        <v>3434</v>
      </c>
      <c r="Q1286" s="25">
        <f>ROUND(('NEW Reference'!J$6*List!$H1286)+'NEW Reference'!J$7,0)</f>
        <v>3976</v>
      </c>
      <c r="R1286" s="25">
        <f>ROUND(('NEW Reference'!K$6*List!$H1286)+'NEW Reference'!K$7,0)</f>
        <v>4101</v>
      </c>
      <c r="S1286" s="25">
        <f>ROUND(('NEW Reference'!L$6*List!$H1286)+'NEW Reference'!L$7,0)</f>
        <v>4426</v>
      </c>
      <c r="T1286" s="25">
        <f>ROUND(('NEW Reference'!M$6*List!$H1286)+'NEW Reference'!M$7,0)</f>
        <v>5286</v>
      </c>
      <c r="U1286" s="25">
        <f>ROUND(('NEW Reference'!N$6*List!$H1286)+'NEW Reference'!N$7,0)</f>
        <v>21328</v>
      </c>
      <c r="V1286" s="26">
        <f>ROUND(('NEW Reference'!O$6*List!$H1286)+'NEW Reference'!O$7,0)</f>
        <v>793</v>
      </c>
      <c r="W1286" s="26">
        <f>ROUND(('NEW Reference'!P$6*List!$H1286)+'NEW Reference'!P$7,0)</f>
        <v>1117</v>
      </c>
      <c r="X1286" s="26">
        <f>ROUND(('NEW Reference'!Q$6*List!$H1286)+'NEW Reference'!Q$7,0)</f>
        <v>559</v>
      </c>
      <c r="Z1286" s="3" t="str">
        <f t="shared" si="63"/>
        <v>CLINTON, Michigan</v>
      </c>
      <c r="AA1286" s="79" t="s">
        <v>1074</v>
      </c>
      <c r="AB1286" s="28" t="s">
        <v>91</v>
      </c>
      <c r="AC1286" s="30" t="s">
        <v>1419</v>
      </c>
      <c r="AD1286" s="31"/>
      <c r="AE1286" s="20">
        <f t="shared" si="62"/>
        <v>0.90359999999999996</v>
      </c>
    </row>
    <row r="1287" spans="1:31">
      <c r="A1287" s="83">
        <v>23190</v>
      </c>
      <c r="B1287" s="84">
        <v>26039</v>
      </c>
      <c r="C1287" s="85">
        <v>99923</v>
      </c>
      <c r="D1287" s="78" t="s">
        <v>138</v>
      </c>
      <c r="E1287" s="79" t="s">
        <v>369</v>
      </c>
      <c r="F1287" s="34" t="s">
        <v>1419</v>
      </c>
      <c r="G1287" s="24" t="s">
        <v>97</v>
      </c>
      <c r="H1287" s="80">
        <f t="shared" si="61"/>
        <v>0.82110000000000005</v>
      </c>
      <c r="I1287" s="25">
        <f>ROUND(('NEW Reference'!B$6*List!$H1287)+'NEW Reference'!B$7,0)</f>
        <v>1140</v>
      </c>
      <c r="J1287" s="25">
        <f>ROUND(('NEW Reference'!C$6*List!$H1287)+'NEW Reference'!C$7,0)</f>
        <v>1700</v>
      </c>
      <c r="K1287" s="25">
        <f>ROUND(('NEW Reference'!D$6*List!$H1287)+'NEW Reference'!D$7,0)</f>
        <v>2037</v>
      </c>
      <c r="L1287" s="25">
        <f>ROUND(('NEW Reference'!E$6*List!$H1287)+'NEW Reference'!E$7,0)</f>
        <v>2519</v>
      </c>
      <c r="M1287" s="25">
        <f>ROUND(('NEW Reference'!F$6*List!$H1287)+'NEW Reference'!F$7,0)</f>
        <v>2624</v>
      </c>
      <c r="N1287" s="25">
        <f>ROUND(('NEW Reference'!G$6*List!$H1287)+'NEW Reference'!G$7,0)</f>
        <v>2970</v>
      </c>
      <c r="O1287" s="25">
        <f>ROUND(('NEW Reference'!H$6*List!$H1287)+'NEW Reference'!H$7,0)</f>
        <v>3084</v>
      </c>
      <c r="P1287" s="25">
        <f>ROUND(('NEW Reference'!I$6*List!$H1287)+'NEW Reference'!I$7,0)</f>
        <v>3205</v>
      </c>
      <c r="Q1287" s="25">
        <f>ROUND(('NEW Reference'!J$6*List!$H1287)+'NEW Reference'!J$7,0)</f>
        <v>3711</v>
      </c>
      <c r="R1287" s="25">
        <f>ROUND(('NEW Reference'!K$6*List!$H1287)+'NEW Reference'!K$7,0)</f>
        <v>3828</v>
      </c>
      <c r="S1287" s="25">
        <f>ROUND(('NEW Reference'!L$6*List!$H1287)+'NEW Reference'!L$7,0)</f>
        <v>4131</v>
      </c>
      <c r="T1287" s="25">
        <f>ROUND(('NEW Reference'!M$6*List!$H1287)+'NEW Reference'!M$7,0)</f>
        <v>4934</v>
      </c>
      <c r="U1287" s="25">
        <f>ROUND(('NEW Reference'!N$6*List!$H1287)+'NEW Reference'!N$7,0)</f>
        <v>19907</v>
      </c>
      <c r="V1287" s="26">
        <f>ROUND(('NEW Reference'!O$6*List!$H1287)+'NEW Reference'!O$7,0)</f>
        <v>740</v>
      </c>
      <c r="W1287" s="26">
        <f>ROUND(('NEW Reference'!P$6*List!$H1287)+'NEW Reference'!P$7,0)</f>
        <v>1043</v>
      </c>
      <c r="X1287" s="26">
        <f>ROUND(('NEW Reference'!Q$6*List!$H1287)+'NEW Reference'!Q$7,0)</f>
        <v>521</v>
      </c>
      <c r="Z1287" s="3" t="str">
        <f t="shared" si="63"/>
        <v>CRAWFORD, Michigan</v>
      </c>
      <c r="AA1287" s="79" t="s">
        <v>369</v>
      </c>
      <c r="AB1287" s="28" t="s">
        <v>91</v>
      </c>
      <c r="AC1287" s="23" t="s">
        <v>1419</v>
      </c>
      <c r="AD1287" s="29"/>
      <c r="AE1287" s="20">
        <f t="shared" si="62"/>
        <v>0.82110000000000005</v>
      </c>
    </row>
    <row r="1288" spans="1:31">
      <c r="A1288" s="83">
        <v>23200</v>
      </c>
      <c r="B1288" s="84">
        <v>26041</v>
      </c>
      <c r="C1288" s="85">
        <v>99923</v>
      </c>
      <c r="D1288" s="78" t="s">
        <v>138</v>
      </c>
      <c r="E1288" s="79" t="s">
        <v>632</v>
      </c>
      <c r="F1288" s="34" t="s">
        <v>1419</v>
      </c>
      <c r="G1288" s="24" t="s">
        <v>97</v>
      </c>
      <c r="H1288" s="80">
        <f t="shared" si="61"/>
        <v>0.82110000000000005</v>
      </c>
      <c r="I1288" s="25">
        <f>ROUND(('NEW Reference'!B$6*List!$H1288)+'NEW Reference'!B$7,0)</f>
        <v>1140</v>
      </c>
      <c r="J1288" s="25">
        <f>ROUND(('NEW Reference'!C$6*List!$H1288)+'NEW Reference'!C$7,0)</f>
        <v>1700</v>
      </c>
      <c r="K1288" s="25">
        <f>ROUND(('NEW Reference'!D$6*List!$H1288)+'NEW Reference'!D$7,0)</f>
        <v>2037</v>
      </c>
      <c r="L1288" s="25">
        <f>ROUND(('NEW Reference'!E$6*List!$H1288)+'NEW Reference'!E$7,0)</f>
        <v>2519</v>
      </c>
      <c r="M1288" s="25">
        <f>ROUND(('NEW Reference'!F$6*List!$H1288)+'NEW Reference'!F$7,0)</f>
        <v>2624</v>
      </c>
      <c r="N1288" s="25">
        <f>ROUND(('NEW Reference'!G$6*List!$H1288)+'NEW Reference'!G$7,0)</f>
        <v>2970</v>
      </c>
      <c r="O1288" s="25">
        <f>ROUND(('NEW Reference'!H$6*List!$H1288)+'NEW Reference'!H$7,0)</f>
        <v>3084</v>
      </c>
      <c r="P1288" s="25">
        <f>ROUND(('NEW Reference'!I$6*List!$H1288)+'NEW Reference'!I$7,0)</f>
        <v>3205</v>
      </c>
      <c r="Q1288" s="25">
        <f>ROUND(('NEW Reference'!J$6*List!$H1288)+'NEW Reference'!J$7,0)</f>
        <v>3711</v>
      </c>
      <c r="R1288" s="25">
        <f>ROUND(('NEW Reference'!K$6*List!$H1288)+'NEW Reference'!K$7,0)</f>
        <v>3828</v>
      </c>
      <c r="S1288" s="25">
        <f>ROUND(('NEW Reference'!L$6*List!$H1288)+'NEW Reference'!L$7,0)</f>
        <v>4131</v>
      </c>
      <c r="T1288" s="25">
        <f>ROUND(('NEW Reference'!M$6*List!$H1288)+'NEW Reference'!M$7,0)</f>
        <v>4934</v>
      </c>
      <c r="U1288" s="25">
        <f>ROUND(('NEW Reference'!N$6*List!$H1288)+'NEW Reference'!N$7,0)</f>
        <v>19907</v>
      </c>
      <c r="V1288" s="26">
        <f>ROUND(('NEW Reference'!O$6*List!$H1288)+'NEW Reference'!O$7,0)</f>
        <v>740</v>
      </c>
      <c r="W1288" s="26">
        <f>ROUND(('NEW Reference'!P$6*List!$H1288)+'NEW Reference'!P$7,0)</f>
        <v>1043</v>
      </c>
      <c r="X1288" s="26">
        <f>ROUND(('NEW Reference'!Q$6*List!$H1288)+'NEW Reference'!Q$7,0)</f>
        <v>521</v>
      </c>
      <c r="Z1288" s="3" t="str">
        <f t="shared" si="63"/>
        <v>DELTA, Michigan</v>
      </c>
      <c r="AA1288" s="79" t="s">
        <v>632</v>
      </c>
      <c r="AB1288" s="28" t="s">
        <v>91</v>
      </c>
      <c r="AC1288" s="30" t="s">
        <v>1419</v>
      </c>
      <c r="AD1288" s="31"/>
      <c r="AE1288" s="20">
        <f t="shared" si="62"/>
        <v>0.82110000000000005</v>
      </c>
    </row>
    <row r="1289" spans="1:31">
      <c r="A1289" s="83">
        <v>23210</v>
      </c>
      <c r="B1289" s="84">
        <v>26043</v>
      </c>
      <c r="C1289" s="85">
        <v>99923</v>
      </c>
      <c r="D1289" s="78" t="s">
        <v>138</v>
      </c>
      <c r="E1289" s="79" t="s">
        <v>1175</v>
      </c>
      <c r="F1289" s="34" t="s">
        <v>1419</v>
      </c>
      <c r="G1289" s="24" t="s">
        <v>97</v>
      </c>
      <c r="H1289" s="80">
        <f t="shared" si="61"/>
        <v>0.82110000000000005</v>
      </c>
      <c r="I1289" s="25">
        <f>ROUND(('NEW Reference'!B$6*List!$H1289)+'NEW Reference'!B$7,0)</f>
        <v>1140</v>
      </c>
      <c r="J1289" s="25">
        <f>ROUND(('NEW Reference'!C$6*List!$H1289)+'NEW Reference'!C$7,0)</f>
        <v>1700</v>
      </c>
      <c r="K1289" s="25">
        <f>ROUND(('NEW Reference'!D$6*List!$H1289)+'NEW Reference'!D$7,0)</f>
        <v>2037</v>
      </c>
      <c r="L1289" s="25">
        <f>ROUND(('NEW Reference'!E$6*List!$H1289)+'NEW Reference'!E$7,0)</f>
        <v>2519</v>
      </c>
      <c r="M1289" s="25">
        <f>ROUND(('NEW Reference'!F$6*List!$H1289)+'NEW Reference'!F$7,0)</f>
        <v>2624</v>
      </c>
      <c r="N1289" s="25">
        <f>ROUND(('NEW Reference'!G$6*List!$H1289)+'NEW Reference'!G$7,0)</f>
        <v>2970</v>
      </c>
      <c r="O1289" s="25">
        <f>ROUND(('NEW Reference'!H$6*List!$H1289)+'NEW Reference'!H$7,0)</f>
        <v>3084</v>
      </c>
      <c r="P1289" s="25">
        <f>ROUND(('NEW Reference'!I$6*List!$H1289)+'NEW Reference'!I$7,0)</f>
        <v>3205</v>
      </c>
      <c r="Q1289" s="25">
        <f>ROUND(('NEW Reference'!J$6*List!$H1289)+'NEW Reference'!J$7,0)</f>
        <v>3711</v>
      </c>
      <c r="R1289" s="25">
        <f>ROUND(('NEW Reference'!K$6*List!$H1289)+'NEW Reference'!K$7,0)</f>
        <v>3828</v>
      </c>
      <c r="S1289" s="25">
        <f>ROUND(('NEW Reference'!L$6*List!$H1289)+'NEW Reference'!L$7,0)</f>
        <v>4131</v>
      </c>
      <c r="T1289" s="25">
        <f>ROUND(('NEW Reference'!M$6*List!$H1289)+'NEW Reference'!M$7,0)</f>
        <v>4934</v>
      </c>
      <c r="U1289" s="25">
        <f>ROUND(('NEW Reference'!N$6*List!$H1289)+'NEW Reference'!N$7,0)</f>
        <v>19907</v>
      </c>
      <c r="V1289" s="26">
        <f>ROUND(('NEW Reference'!O$6*List!$H1289)+'NEW Reference'!O$7,0)</f>
        <v>740</v>
      </c>
      <c r="W1289" s="26">
        <f>ROUND(('NEW Reference'!P$6*List!$H1289)+'NEW Reference'!P$7,0)</f>
        <v>1043</v>
      </c>
      <c r="X1289" s="26">
        <f>ROUND(('NEW Reference'!Q$6*List!$H1289)+'NEW Reference'!Q$7,0)</f>
        <v>521</v>
      </c>
      <c r="Z1289" s="3" t="str">
        <f t="shared" si="63"/>
        <v>DICKINSON, Michigan</v>
      </c>
      <c r="AA1289" s="79" t="s">
        <v>1175</v>
      </c>
      <c r="AB1289" s="28" t="s">
        <v>91</v>
      </c>
      <c r="AC1289" s="30" t="s">
        <v>1419</v>
      </c>
      <c r="AD1289" s="31"/>
      <c r="AE1289" s="20">
        <f t="shared" si="62"/>
        <v>0.82110000000000005</v>
      </c>
    </row>
    <row r="1290" spans="1:31">
      <c r="A1290" s="83">
        <v>23220</v>
      </c>
      <c r="B1290" s="84">
        <v>26045</v>
      </c>
      <c r="C1290" s="85">
        <v>29620</v>
      </c>
      <c r="D1290" s="78" t="s">
        <v>623</v>
      </c>
      <c r="E1290" s="79" t="s">
        <v>1433</v>
      </c>
      <c r="F1290" s="33" t="s">
        <v>1419</v>
      </c>
      <c r="G1290" s="24" t="s">
        <v>90</v>
      </c>
      <c r="H1290" s="80">
        <f t="shared" si="61"/>
        <v>0.90359999999999996</v>
      </c>
      <c r="I1290" s="25">
        <f>ROUND(('NEW Reference'!B$6*List!$H1290)+'NEW Reference'!B$7,0)</f>
        <v>1221</v>
      </c>
      <c r="J1290" s="25">
        <f>ROUND(('NEW Reference'!C$6*List!$H1290)+'NEW Reference'!C$7,0)</f>
        <v>1821</v>
      </c>
      <c r="K1290" s="25">
        <f>ROUND(('NEW Reference'!D$6*List!$H1290)+'NEW Reference'!D$7,0)</f>
        <v>2183</v>
      </c>
      <c r="L1290" s="25">
        <f>ROUND(('NEW Reference'!E$6*List!$H1290)+'NEW Reference'!E$7,0)</f>
        <v>2698</v>
      </c>
      <c r="M1290" s="25">
        <f>ROUND(('NEW Reference'!F$6*List!$H1290)+'NEW Reference'!F$7,0)</f>
        <v>2811</v>
      </c>
      <c r="N1290" s="25">
        <f>ROUND(('NEW Reference'!G$6*List!$H1290)+'NEW Reference'!G$7,0)</f>
        <v>3182</v>
      </c>
      <c r="O1290" s="25">
        <f>ROUND(('NEW Reference'!H$6*List!$H1290)+'NEW Reference'!H$7,0)</f>
        <v>3304</v>
      </c>
      <c r="P1290" s="25">
        <f>ROUND(('NEW Reference'!I$6*List!$H1290)+'NEW Reference'!I$7,0)</f>
        <v>3434</v>
      </c>
      <c r="Q1290" s="25">
        <f>ROUND(('NEW Reference'!J$6*List!$H1290)+'NEW Reference'!J$7,0)</f>
        <v>3976</v>
      </c>
      <c r="R1290" s="25">
        <f>ROUND(('NEW Reference'!K$6*List!$H1290)+'NEW Reference'!K$7,0)</f>
        <v>4101</v>
      </c>
      <c r="S1290" s="25">
        <f>ROUND(('NEW Reference'!L$6*List!$H1290)+'NEW Reference'!L$7,0)</f>
        <v>4426</v>
      </c>
      <c r="T1290" s="25">
        <f>ROUND(('NEW Reference'!M$6*List!$H1290)+'NEW Reference'!M$7,0)</f>
        <v>5286</v>
      </c>
      <c r="U1290" s="25">
        <f>ROUND(('NEW Reference'!N$6*List!$H1290)+'NEW Reference'!N$7,0)</f>
        <v>21328</v>
      </c>
      <c r="V1290" s="26">
        <f>ROUND(('NEW Reference'!O$6*List!$H1290)+'NEW Reference'!O$7,0)</f>
        <v>793</v>
      </c>
      <c r="W1290" s="26">
        <f>ROUND(('NEW Reference'!P$6*List!$H1290)+'NEW Reference'!P$7,0)</f>
        <v>1117</v>
      </c>
      <c r="X1290" s="26">
        <f>ROUND(('NEW Reference'!Q$6*List!$H1290)+'NEW Reference'!Q$7,0)</f>
        <v>559</v>
      </c>
      <c r="Z1290" s="3" t="str">
        <f t="shared" si="63"/>
        <v>EATON, Michigan</v>
      </c>
      <c r="AA1290" s="79" t="s">
        <v>1433</v>
      </c>
      <c r="AB1290" s="28" t="s">
        <v>91</v>
      </c>
      <c r="AC1290" s="30" t="s">
        <v>1419</v>
      </c>
      <c r="AD1290" s="31"/>
      <c r="AE1290" s="20">
        <f t="shared" si="62"/>
        <v>0.90359999999999996</v>
      </c>
    </row>
    <row r="1291" spans="1:31">
      <c r="A1291" s="83">
        <v>23230</v>
      </c>
      <c r="B1291" s="84">
        <v>26047</v>
      </c>
      <c r="C1291" s="85">
        <v>99923</v>
      </c>
      <c r="D1291" s="78" t="s">
        <v>138</v>
      </c>
      <c r="E1291" s="79" t="s">
        <v>1177</v>
      </c>
      <c r="F1291" s="34" t="s">
        <v>1419</v>
      </c>
      <c r="G1291" s="24" t="s">
        <v>97</v>
      </c>
      <c r="H1291" s="80">
        <f t="shared" ref="H1291:H1354" si="64">IFERROR(INDEX($AH:$AH,MATCH($C1291,$AF:$AF,0)),"")</f>
        <v>0.82110000000000005</v>
      </c>
      <c r="I1291" s="25">
        <f>ROUND(('NEW Reference'!B$6*List!$H1291)+'NEW Reference'!B$7,0)</f>
        <v>1140</v>
      </c>
      <c r="J1291" s="25">
        <f>ROUND(('NEW Reference'!C$6*List!$H1291)+'NEW Reference'!C$7,0)</f>
        <v>1700</v>
      </c>
      <c r="K1291" s="25">
        <f>ROUND(('NEW Reference'!D$6*List!$H1291)+'NEW Reference'!D$7,0)</f>
        <v>2037</v>
      </c>
      <c r="L1291" s="25">
        <f>ROUND(('NEW Reference'!E$6*List!$H1291)+'NEW Reference'!E$7,0)</f>
        <v>2519</v>
      </c>
      <c r="M1291" s="25">
        <f>ROUND(('NEW Reference'!F$6*List!$H1291)+'NEW Reference'!F$7,0)</f>
        <v>2624</v>
      </c>
      <c r="N1291" s="25">
        <f>ROUND(('NEW Reference'!G$6*List!$H1291)+'NEW Reference'!G$7,0)</f>
        <v>2970</v>
      </c>
      <c r="O1291" s="25">
        <f>ROUND(('NEW Reference'!H$6*List!$H1291)+'NEW Reference'!H$7,0)</f>
        <v>3084</v>
      </c>
      <c r="P1291" s="25">
        <f>ROUND(('NEW Reference'!I$6*List!$H1291)+'NEW Reference'!I$7,0)</f>
        <v>3205</v>
      </c>
      <c r="Q1291" s="25">
        <f>ROUND(('NEW Reference'!J$6*List!$H1291)+'NEW Reference'!J$7,0)</f>
        <v>3711</v>
      </c>
      <c r="R1291" s="25">
        <f>ROUND(('NEW Reference'!K$6*List!$H1291)+'NEW Reference'!K$7,0)</f>
        <v>3828</v>
      </c>
      <c r="S1291" s="25">
        <f>ROUND(('NEW Reference'!L$6*List!$H1291)+'NEW Reference'!L$7,0)</f>
        <v>4131</v>
      </c>
      <c r="T1291" s="25">
        <f>ROUND(('NEW Reference'!M$6*List!$H1291)+'NEW Reference'!M$7,0)</f>
        <v>4934</v>
      </c>
      <c r="U1291" s="25">
        <f>ROUND(('NEW Reference'!N$6*List!$H1291)+'NEW Reference'!N$7,0)</f>
        <v>19907</v>
      </c>
      <c r="V1291" s="26">
        <f>ROUND(('NEW Reference'!O$6*List!$H1291)+'NEW Reference'!O$7,0)</f>
        <v>740</v>
      </c>
      <c r="W1291" s="26">
        <f>ROUND(('NEW Reference'!P$6*List!$H1291)+'NEW Reference'!P$7,0)</f>
        <v>1043</v>
      </c>
      <c r="X1291" s="26">
        <f>ROUND(('NEW Reference'!Q$6*List!$H1291)+'NEW Reference'!Q$7,0)</f>
        <v>521</v>
      </c>
      <c r="Z1291" s="3" t="str">
        <f t="shared" si="63"/>
        <v>EMMET, Michigan</v>
      </c>
      <c r="AA1291" s="79" t="s">
        <v>1177</v>
      </c>
      <c r="AB1291" s="28" t="s">
        <v>91</v>
      </c>
      <c r="AC1291" s="23" t="s">
        <v>1419</v>
      </c>
      <c r="AD1291" s="29"/>
      <c r="AE1291" s="20">
        <f t="shared" si="62"/>
        <v>0.82110000000000005</v>
      </c>
    </row>
    <row r="1292" spans="1:31">
      <c r="A1292" s="83">
        <v>23240</v>
      </c>
      <c r="B1292" s="84">
        <v>26049</v>
      </c>
      <c r="C1292" s="85">
        <v>22420</v>
      </c>
      <c r="D1292" s="78" t="s">
        <v>442</v>
      </c>
      <c r="E1292" s="79" t="s">
        <v>1434</v>
      </c>
      <c r="F1292" s="33" t="s">
        <v>1419</v>
      </c>
      <c r="G1292" s="24" t="s">
        <v>90</v>
      </c>
      <c r="H1292" s="80">
        <f t="shared" si="64"/>
        <v>0.98960000000000004</v>
      </c>
      <c r="I1292" s="25">
        <f>ROUND(('NEW Reference'!B$6*List!$H1292)+'NEW Reference'!B$7,0)</f>
        <v>1306</v>
      </c>
      <c r="J1292" s="25">
        <f>ROUND(('NEW Reference'!C$6*List!$H1292)+'NEW Reference'!C$7,0)</f>
        <v>1948</v>
      </c>
      <c r="K1292" s="25">
        <f>ROUND(('NEW Reference'!D$6*List!$H1292)+'NEW Reference'!D$7,0)</f>
        <v>2334</v>
      </c>
      <c r="L1292" s="25">
        <f>ROUND(('NEW Reference'!E$6*List!$H1292)+'NEW Reference'!E$7,0)</f>
        <v>2886</v>
      </c>
      <c r="M1292" s="25">
        <f>ROUND(('NEW Reference'!F$6*List!$H1292)+'NEW Reference'!F$7,0)</f>
        <v>3006</v>
      </c>
      <c r="N1292" s="25">
        <f>ROUND(('NEW Reference'!G$6*List!$H1292)+'NEW Reference'!G$7,0)</f>
        <v>3403</v>
      </c>
      <c r="O1292" s="25">
        <f>ROUND(('NEW Reference'!H$6*List!$H1292)+'NEW Reference'!H$7,0)</f>
        <v>3533</v>
      </c>
      <c r="P1292" s="25">
        <f>ROUND(('NEW Reference'!I$6*List!$H1292)+'NEW Reference'!I$7,0)</f>
        <v>3672</v>
      </c>
      <c r="Q1292" s="25">
        <f>ROUND(('NEW Reference'!J$6*List!$H1292)+'NEW Reference'!J$7,0)</f>
        <v>4252</v>
      </c>
      <c r="R1292" s="25">
        <f>ROUND(('NEW Reference'!K$6*List!$H1292)+'NEW Reference'!K$7,0)</f>
        <v>4386</v>
      </c>
      <c r="S1292" s="25">
        <f>ROUND(('NEW Reference'!L$6*List!$H1292)+'NEW Reference'!L$7,0)</f>
        <v>4733</v>
      </c>
      <c r="T1292" s="25">
        <f>ROUND(('NEW Reference'!M$6*List!$H1292)+'NEW Reference'!M$7,0)</f>
        <v>5653</v>
      </c>
      <c r="U1292" s="25">
        <f>ROUND(('NEW Reference'!N$6*List!$H1292)+'NEW Reference'!N$7,0)</f>
        <v>22809</v>
      </c>
      <c r="V1292" s="26">
        <f>ROUND(('NEW Reference'!O$6*List!$H1292)+'NEW Reference'!O$7,0)</f>
        <v>848</v>
      </c>
      <c r="W1292" s="26">
        <f>ROUND(('NEW Reference'!P$6*List!$H1292)+'NEW Reference'!P$7,0)</f>
        <v>1195</v>
      </c>
      <c r="X1292" s="26">
        <f>ROUND(('NEW Reference'!Q$6*List!$H1292)+'NEW Reference'!Q$7,0)</f>
        <v>597</v>
      </c>
      <c r="Z1292" s="3" t="str">
        <f t="shared" si="63"/>
        <v>GENESEE, Michigan</v>
      </c>
      <c r="AA1292" s="79" t="s">
        <v>1434</v>
      </c>
      <c r="AB1292" s="28" t="s">
        <v>91</v>
      </c>
      <c r="AC1292" s="30" t="s">
        <v>1419</v>
      </c>
      <c r="AD1292" s="31"/>
      <c r="AE1292" s="20">
        <f t="shared" si="62"/>
        <v>0.98960000000000004</v>
      </c>
    </row>
    <row r="1293" spans="1:31">
      <c r="A1293" s="83">
        <v>23250</v>
      </c>
      <c r="B1293" s="84">
        <v>26051</v>
      </c>
      <c r="C1293" s="85">
        <v>99923</v>
      </c>
      <c r="D1293" s="78" t="s">
        <v>138</v>
      </c>
      <c r="E1293" s="79" t="s">
        <v>1435</v>
      </c>
      <c r="F1293" s="34" t="s">
        <v>1419</v>
      </c>
      <c r="G1293" s="24" t="s">
        <v>97</v>
      </c>
      <c r="H1293" s="80">
        <f t="shared" si="64"/>
        <v>0.82110000000000005</v>
      </c>
      <c r="I1293" s="25">
        <f>ROUND(('NEW Reference'!B$6*List!$H1293)+'NEW Reference'!B$7,0)</f>
        <v>1140</v>
      </c>
      <c r="J1293" s="25">
        <f>ROUND(('NEW Reference'!C$6*List!$H1293)+'NEW Reference'!C$7,0)</f>
        <v>1700</v>
      </c>
      <c r="K1293" s="25">
        <f>ROUND(('NEW Reference'!D$6*List!$H1293)+'NEW Reference'!D$7,0)</f>
        <v>2037</v>
      </c>
      <c r="L1293" s="25">
        <f>ROUND(('NEW Reference'!E$6*List!$H1293)+'NEW Reference'!E$7,0)</f>
        <v>2519</v>
      </c>
      <c r="M1293" s="25">
        <f>ROUND(('NEW Reference'!F$6*List!$H1293)+'NEW Reference'!F$7,0)</f>
        <v>2624</v>
      </c>
      <c r="N1293" s="25">
        <f>ROUND(('NEW Reference'!G$6*List!$H1293)+'NEW Reference'!G$7,0)</f>
        <v>2970</v>
      </c>
      <c r="O1293" s="25">
        <f>ROUND(('NEW Reference'!H$6*List!$H1293)+'NEW Reference'!H$7,0)</f>
        <v>3084</v>
      </c>
      <c r="P1293" s="25">
        <f>ROUND(('NEW Reference'!I$6*List!$H1293)+'NEW Reference'!I$7,0)</f>
        <v>3205</v>
      </c>
      <c r="Q1293" s="25">
        <f>ROUND(('NEW Reference'!J$6*List!$H1293)+'NEW Reference'!J$7,0)</f>
        <v>3711</v>
      </c>
      <c r="R1293" s="25">
        <f>ROUND(('NEW Reference'!K$6*List!$H1293)+'NEW Reference'!K$7,0)</f>
        <v>3828</v>
      </c>
      <c r="S1293" s="25">
        <f>ROUND(('NEW Reference'!L$6*List!$H1293)+'NEW Reference'!L$7,0)</f>
        <v>4131</v>
      </c>
      <c r="T1293" s="25">
        <f>ROUND(('NEW Reference'!M$6*List!$H1293)+'NEW Reference'!M$7,0)</f>
        <v>4934</v>
      </c>
      <c r="U1293" s="25">
        <f>ROUND(('NEW Reference'!N$6*List!$H1293)+'NEW Reference'!N$7,0)</f>
        <v>19907</v>
      </c>
      <c r="V1293" s="26">
        <f>ROUND(('NEW Reference'!O$6*List!$H1293)+'NEW Reference'!O$7,0)</f>
        <v>740</v>
      </c>
      <c r="W1293" s="26">
        <f>ROUND(('NEW Reference'!P$6*List!$H1293)+'NEW Reference'!P$7,0)</f>
        <v>1043</v>
      </c>
      <c r="X1293" s="26">
        <f>ROUND(('NEW Reference'!Q$6*List!$H1293)+'NEW Reference'!Q$7,0)</f>
        <v>521</v>
      </c>
      <c r="Z1293" s="3" t="str">
        <f t="shared" si="63"/>
        <v>GLADWIN, Michigan</v>
      </c>
      <c r="AA1293" s="79" t="s">
        <v>1435</v>
      </c>
      <c r="AB1293" s="28" t="s">
        <v>91</v>
      </c>
      <c r="AC1293" s="23" t="s">
        <v>1419</v>
      </c>
      <c r="AD1293" s="29"/>
      <c r="AE1293" s="20">
        <f t="shared" si="62"/>
        <v>0.82110000000000005</v>
      </c>
    </row>
    <row r="1294" spans="1:31">
      <c r="A1294" s="83">
        <v>23260</v>
      </c>
      <c r="B1294" s="84">
        <v>26053</v>
      </c>
      <c r="C1294" s="85">
        <v>99923</v>
      </c>
      <c r="D1294" s="78" t="s">
        <v>138</v>
      </c>
      <c r="E1294" s="79" t="s">
        <v>1436</v>
      </c>
      <c r="F1294" s="34" t="s">
        <v>1419</v>
      </c>
      <c r="G1294" s="24" t="s">
        <v>97</v>
      </c>
      <c r="H1294" s="80">
        <f t="shared" si="64"/>
        <v>0.82110000000000005</v>
      </c>
      <c r="I1294" s="25">
        <f>ROUND(('NEW Reference'!B$6*List!$H1294)+'NEW Reference'!B$7,0)</f>
        <v>1140</v>
      </c>
      <c r="J1294" s="25">
        <f>ROUND(('NEW Reference'!C$6*List!$H1294)+'NEW Reference'!C$7,0)</f>
        <v>1700</v>
      </c>
      <c r="K1294" s="25">
        <f>ROUND(('NEW Reference'!D$6*List!$H1294)+'NEW Reference'!D$7,0)</f>
        <v>2037</v>
      </c>
      <c r="L1294" s="25">
        <f>ROUND(('NEW Reference'!E$6*List!$H1294)+'NEW Reference'!E$7,0)</f>
        <v>2519</v>
      </c>
      <c r="M1294" s="25">
        <f>ROUND(('NEW Reference'!F$6*List!$H1294)+'NEW Reference'!F$7,0)</f>
        <v>2624</v>
      </c>
      <c r="N1294" s="25">
        <f>ROUND(('NEW Reference'!G$6*List!$H1294)+'NEW Reference'!G$7,0)</f>
        <v>2970</v>
      </c>
      <c r="O1294" s="25">
        <f>ROUND(('NEW Reference'!H$6*List!$H1294)+'NEW Reference'!H$7,0)</f>
        <v>3084</v>
      </c>
      <c r="P1294" s="25">
        <f>ROUND(('NEW Reference'!I$6*List!$H1294)+'NEW Reference'!I$7,0)</f>
        <v>3205</v>
      </c>
      <c r="Q1294" s="25">
        <f>ROUND(('NEW Reference'!J$6*List!$H1294)+'NEW Reference'!J$7,0)</f>
        <v>3711</v>
      </c>
      <c r="R1294" s="25">
        <f>ROUND(('NEW Reference'!K$6*List!$H1294)+'NEW Reference'!K$7,0)</f>
        <v>3828</v>
      </c>
      <c r="S1294" s="25">
        <f>ROUND(('NEW Reference'!L$6*List!$H1294)+'NEW Reference'!L$7,0)</f>
        <v>4131</v>
      </c>
      <c r="T1294" s="25">
        <f>ROUND(('NEW Reference'!M$6*List!$H1294)+'NEW Reference'!M$7,0)</f>
        <v>4934</v>
      </c>
      <c r="U1294" s="25">
        <f>ROUND(('NEW Reference'!N$6*List!$H1294)+'NEW Reference'!N$7,0)</f>
        <v>19907</v>
      </c>
      <c r="V1294" s="26">
        <f>ROUND(('NEW Reference'!O$6*List!$H1294)+'NEW Reference'!O$7,0)</f>
        <v>740</v>
      </c>
      <c r="W1294" s="26">
        <f>ROUND(('NEW Reference'!P$6*List!$H1294)+'NEW Reference'!P$7,0)</f>
        <v>1043</v>
      </c>
      <c r="X1294" s="26">
        <f>ROUND(('NEW Reference'!Q$6*List!$H1294)+'NEW Reference'!Q$7,0)</f>
        <v>521</v>
      </c>
      <c r="Z1294" s="3" t="str">
        <f t="shared" si="63"/>
        <v>GOGEBIC, Michigan</v>
      </c>
      <c r="AA1294" s="79" t="s">
        <v>1436</v>
      </c>
      <c r="AB1294" s="28" t="s">
        <v>91</v>
      </c>
      <c r="AC1294" s="30" t="s">
        <v>1419</v>
      </c>
      <c r="AD1294" s="31"/>
      <c r="AE1294" s="20">
        <f t="shared" ref="AE1294:AE1357" si="65">IFERROR(INDEX($AH:$AH,MATCH($C1294,$AF:$AF,0)),"")</f>
        <v>0.82110000000000005</v>
      </c>
    </row>
    <row r="1295" spans="1:31">
      <c r="A1295" s="83">
        <v>23270</v>
      </c>
      <c r="B1295" s="84">
        <v>26055</v>
      </c>
      <c r="C1295" s="85">
        <v>45900</v>
      </c>
      <c r="D1295" s="78" t="s">
        <v>913</v>
      </c>
      <c r="E1295" s="79" t="s">
        <v>1437</v>
      </c>
      <c r="F1295" s="34" t="s">
        <v>1419</v>
      </c>
      <c r="G1295" s="24" t="s">
        <v>97</v>
      </c>
      <c r="H1295" s="80">
        <f t="shared" si="64"/>
        <v>0.84450000000000003</v>
      </c>
      <c r="I1295" s="25">
        <f>ROUND(('NEW Reference'!B$6*List!$H1295)+'NEW Reference'!B$7,0)</f>
        <v>1163</v>
      </c>
      <c r="J1295" s="25">
        <f>ROUND(('NEW Reference'!C$6*List!$H1295)+'NEW Reference'!C$7,0)</f>
        <v>1735</v>
      </c>
      <c r="K1295" s="25">
        <f>ROUND(('NEW Reference'!D$6*List!$H1295)+'NEW Reference'!D$7,0)</f>
        <v>2078</v>
      </c>
      <c r="L1295" s="25">
        <f>ROUND(('NEW Reference'!E$6*List!$H1295)+'NEW Reference'!E$7,0)</f>
        <v>2570</v>
      </c>
      <c r="M1295" s="25">
        <f>ROUND(('NEW Reference'!F$6*List!$H1295)+'NEW Reference'!F$7,0)</f>
        <v>2677</v>
      </c>
      <c r="N1295" s="25">
        <f>ROUND(('NEW Reference'!G$6*List!$H1295)+'NEW Reference'!G$7,0)</f>
        <v>3030</v>
      </c>
      <c r="O1295" s="25">
        <f>ROUND(('NEW Reference'!H$6*List!$H1295)+'NEW Reference'!H$7,0)</f>
        <v>3146</v>
      </c>
      <c r="P1295" s="25">
        <f>ROUND(('NEW Reference'!I$6*List!$H1295)+'NEW Reference'!I$7,0)</f>
        <v>3270</v>
      </c>
      <c r="Q1295" s="25">
        <f>ROUND(('NEW Reference'!J$6*List!$H1295)+'NEW Reference'!J$7,0)</f>
        <v>3786</v>
      </c>
      <c r="R1295" s="25">
        <f>ROUND(('NEW Reference'!K$6*List!$H1295)+'NEW Reference'!K$7,0)</f>
        <v>3906</v>
      </c>
      <c r="S1295" s="25">
        <f>ROUND(('NEW Reference'!L$6*List!$H1295)+'NEW Reference'!L$7,0)</f>
        <v>4215</v>
      </c>
      <c r="T1295" s="25">
        <f>ROUND(('NEW Reference'!M$6*List!$H1295)+'NEW Reference'!M$7,0)</f>
        <v>5034</v>
      </c>
      <c r="U1295" s="25">
        <f>ROUND(('NEW Reference'!N$6*List!$H1295)+'NEW Reference'!N$7,0)</f>
        <v>20310</v>
      </c>
      <c r="V1295" s="26">
        <f>ROUND(('NEW Reference'!O$6*List!$H1295)+'NEW Reference'!O$7,0)</f>
        <v>755</v>
      </c>
      <c r="W1295" s="26">
        <f>ROUND(('NEW Reference'!P$6*List!$H1295)+'NEW Reference'!P$7,0)</f>
        <v>1064</v>
      </c>
      <c r="X1295" s="26">
        <f>ROUND(('NEW Reference'!Q$6*List!$H1295)+'NEW Reference'!Q$7,0)</f>
        <v>532</v>
      </c>
      <c r="Z1295" s="3" t="str">
        <f t="shared" si="63"/>
        <v>GRAND TRAVERSE, Michigan</v>
      </c>
      <c r="AA1295" s="79" t="s">
        <v>1437</v>
      </c>
      <c r="AB1295" s="28" t="s">
        <v>91</v>
      </c>
      <c r="AC1295" s="30" t="s">
        <v>1419</v>
      </c>
      <c r="AD1295" s="31"/>
      <c r="AE1295" s="20">
        <f t="shared" si="65"/>
        <v>0.84450000000000003</v>
      </c>
    </row>
    <row r="1296" spans="1:31">
      <c r="A1296" s="83">
        <v>23280</v>
      </c>
      <c r="B1296" s="84">
        <v>26057</v>
      </c>
      <c r="C1296" s="85">
        <v>99923</v>
      </c>
      <c r="D1296" s="78" t="s">
        <v>138</v>
      </c>
      <c r="E1296" s="79" t="s">
        <v>1438</v>
      </c>
      <c r="F1296" s="34" t="s">
        <v>1419</v>
      </c>
      <c r="G1296" s="24" t="s">
        <v>97</v>
      </c>
      <c r="H1296" s="80">
        <f t="shared" si="64"/>
        <v>0.82110000000000005</v>
      </c>
      <c r="I1296" s="25">
        <f>ROUND(('NEW Reference'!B$6*List!$H1296)+'NEW Reference'!B$7,0)</f>
        <v>1140</v>
      </c>
      <c r="J1296" s="25">
        <f>ROUND(('NEW Reference'!C$6*List!$H1296)+'NEW Reference'!C$7,0)</f>
        <v>1700</v>
      </c>
      <c r="K1296" s="25">
        <f>ROUND(('NEW Reference'!D$6*List!$H1296)+'NEW Reference'!D$7,0)</f>
        <v>2037</v>
      </c>
      <c r="L1296" s="25">
        <f>ROUND(('NEW Reference'!E$6*List!$H1296)+'NEW Reference'!E$7,0)</f>
        <v>2519</v>
      </c>
      <c r="M1296" s="25">
        <f>ROUND(('NEW Reference'!F$6*List!$H1296)+'NEW Reference'!F$7,0)</f>
        <v>2624</v>
      </c>
      <c r="N1296" s="25">
        <f>ROUND(('NEW Reference'!G$6*List!$H1296)+'NEW Reference'!G$7,0)</f>
        <v>2970</v>
      </c>
      <c r="O1296" s="25">
        <f>ROUND(('NEW Reference'!H$6*List!$H1296)+'NEW Reference'!H$7,0)</f>
        <v>3084</v>
      </c>
      <c r="P1296" s="25">
        <f>ROUND(('NEW Reference'!I$6*List!$H1296)+'NEW Reference'!I$7,0)</f>
        <v>3205</v>
      </c>
      <c r="Q1296" s="25">
        <f>ROUND(('NEW Reference'!J$6*List!$H1296)+'NEW Reference'!J$7,0)</f>
        <v>3711</v>
      </c>
      <c r="R1296" s="25">
        <f>ROUND(('NEW Reference'!K$6*List!$H1296)+'NEW Reference'!K$7,0)</f>
        <v>3828</v>
      </c>
      <c r="S1296" s="25">
        <f>ROUND(('NEW Reference'!L$6*List!$H1296)+'NEW Reference'!L$7,0)</f>
        <v>4131</v>
      </c>
      <c r="T1296" s="25">
        <f>ROUND(('NEW Reference'!M$6*List!$H1296)+'NEW Reference'!M$7,0)</f>
        <v>4934</v>
      </c>
      <c r="U1296" s="25">
        <f>ROUND(('NEW Reference'!N$6*List!$H1296)+'NEW Reference'!N$7,0)</f>
        <v>19907</v>
      </c>
      <c r="V1296" s="26">
        <f>ROUND(('NEW Reference'!O$6*List!$H1296)+'NEW Reference'!O$7,0)</f>
        <v>740</v>
      </c>
      <c r="W1296" s="26">
        <f>ROUND(('NEW Reference'!P$6*List!$H1296)+'NEW Reference'!P$7,0)</f>
        <v>1043</v>
      </c>
      <c r="X1296" s="26">
        <f>ROUND(('NEW Reference'!Q$6*List!$H1296)+'NEW Reference'!Q$7,0)</f>
        <v>521</v>
      </c>
      <c r="Z1296" s="3" t="str">
        <f t="shared" si="63"/>
        <v>GRATIOT, Michigan</v>
      </c>
      <c r="AA1296" s="79" t="s">
        <v>1438</v>
      </c>
      <c r="AB1296" s="28" t="s">
        <v>91</v>
      </c>
      <c r="AC1296" s="30" t="s">
        <v>1419</v>
      </c>
      <c r="AD1296" s="31"/>
      <c r="AE1296" s="20">
        <f t="shared" si="65"/>
        <v>0.82110000000000005</v>
      </c>
    </row>
    <row r="1297" spans="1:31">
      <c r="A1297" s="83">
        <v>23290</v>
      </c>
      <c r="B1297" s="84">
        <v>26059</v>
      </c>
      <c r="C1297" s="85">
        <v>99923</v>
      </c>
      <c r="D1297" s="78" t="s">
        <v>138</v>
      </c>
      <c r="E1297" s="79" t="s">
        <v>1439</v>
      </c>
      <c r="F1297" s="34" t="s">
        <v>1419</v>
      </c>
      <c r="G1297" s="24" t="s">
        <v>97</v>
      </c>
      <c r="H1297" s="80">
        <f t="shared" si="64"/>
        <v>0.82110000000000005</v>
      </c>
      <c r="I1297" s="25">
        <f>ROUND(('NEW Reference'!B$6*List!$H1297)+'NEW Reference'!B$7,0)</f>
        <v>1140</v>
      </c>
      <c r="J1297" s="25">
        <f>ROUND(('NEW Reference'!C$6*List!$H1297)+'NEW Reference'!C$7,0)</f>
        <v>1700</v>
      </c>
      <c r="K1297" s="25">
        <f>ROUND(('NEW Reference'!D$6*List!$H1297)+'NEW Reference'!D$7,0)</f>
        <v>2037</v>
      </c>
      <c r="L1297" s="25">
        <f>ROUND(('NEW Reference'!E$6*List!$H1297)+'NEW Reference'!E$7,0)</f>
        <v>2519</v>
      </c>
      <c r="M1297" s="25">
        <f>ROUND(('NEW Reference'!F$6*List!$H1297)+'NEW Reference'!F$7,0)</f>
        <v>2624</v>
      </c>
      <c r="N1297" s="25">
        <f>ROUND(('NEW Reference'!G$6*List!$H1297)+'NEW Reference'!G$7,0)</f>
        <v>2970</v>
      </c>
      <c r="O1297" s="25">
        <f>ROUND(('NEW Reference'!H$6*List!$H1297)+'NEW Reference'!H$7,0)</f>
        <v>3084</v>
      </c>
      <c r="P1297" s="25">
        <f>ROUND(('NEW Reference'!I$6*List!$H1297)+'NEW Reference'!I$7,0)</f>
        <v>3205</v>
      </c>
      <c r="Q1297" s="25">
        <f>ROUND(('NEW Reference'!J$6*List!$H1297)+'NEW Reference'!J$7,0)</f>
        <v>3711</v>
      </c>
      <c r="R1297" s="25">
        <f>ROUND(('NEW Reference'!K$6*List!$H1297)+'NEW Reference'!K$7,0)</f>
        <v>3828</v>
      </c>
      <c r="S1297" s="25">
        <f>ROUND(('NEW Reference'!L$6*List!$H1297)+'NEW Reference'!L$7,0)</f>
        <v>4131</v>
      </c>
      <c r="T1297" s="25">
        <f>ROUND(('NEW Reference'!M$6*List!$H1297)+'NEW Reference'!M$7,0)</f>
        <v>4934</v>
      </c>
      <c r="U1297" s="25">
        <f>ROUND(('NEW Reference'!N$6*List!$H1297)+'NEW Reference'!N$7,0)</f>
        <v>19907</v>
      </c>
      <c r="V1297" s="26">
        <f>ROUND(('NEW Reference'!O$6*List!$H1297)+'NEW Reference'!O$7,0)</f>
        <v>740</v>
      </c>
      <c r="W1297" s="26">
        <f>ROUND(('NEW Reference'!P$6*List!$H1297)+'NEW Reference'!P$7,0)</f>
        <v>1043</v>
      </c>
      <c r="X1297" s="26">
        <f>ROUND(('NEW Reference'!Q$6*List!$H1297)+'NEW Reference'!Q$7,0)</f>
        <v>521</v>
      </c>
      <c r="Z1297" s="3" t="str">
        <f t="shared" si="63"/>
        <v>HILLSDALE, Michigan</v>
      </c>
      <c r="AA1297" s="79" t="s">
        <v>1439</v>
      </c>
      <c r="AB1297" s="28" t="s">
        <v>91</v>
      </c>
      <c r="AC1297" s="30" t="s">
        <v>1419</v>
      </c>
      <c r="AD1297" s="31"/>
      <c r="AE1297" s="20">
        <f t="shared" si="65"/>
        <v>0.82110000000000005</v>
      </c>
    </row>
    <row r="1298" spans="1:31">
      <c r="A1298" s="83">
        <v>23300</v>
      </c>
      <c r="B1298" s="84">
        <v>26061</v>
      </c>
      <c r="C1298" s="85">
        <v>99923</v>
      </c>
      <c r="D1298" s="78" t="s">
        <v>138</v>
      </c>
      <c r="E1298" s="79" t="s">
        <v>1440</v>
      </c>
      <c r="F1298" s="34" t="s">
        <v>1419</v>
      </c>
      <c r="G1298" s="24" t="s">
        <v>97</v>
      </c>
      <c r="H1298" s="80">
        <f t="shared" si="64"/>
        <v>0.82110000000000005</v>
      </c>
      <c r="I1298" s="25">
        <f>ROUND(('NEW Reference'!B$6*List!$H1298)+'NEW Reference'!B$7,0)</f>
        <v>1140</v>
      </c>
      <c r="J1298" s="25">
        <f>ROUND(('NEW Reference'!C$6*List!$H1298)+'NEW Reference'!C$7,0)</f>
        <v>1700</v>
      </c>
      <c r="K1298" s="25">
        <f>ROUND(('NEW Reference'!D$6*List!$H1298)+'NEW Reference'!D$7,0)</f>
        <v>2037</v>
      </c>
      <c r="L1298" s="25">
        <f>ROUND(('NEW Reference'!E$6*List!$H1298)+'NEW Reference'!E$7,0)</f>
        <v>2519</v>
      </c>
      <c r="M1298" s="25">
        <f>ROUND(('NEW Reference'!F$6*List!$H1298)+'NEW Reference'!F$7,0)</f>
        <v>2624</v>
      </c>
      <c r="N1298" s="25">
        <f>ROUND(('NEW Reference'!G$6*List!$H1298)+'NEW Reference'!G$7,0)</f>
        <v>2970</v>
      </c>
      <c r="O1298" s="25">
        <f>ROUND(('NEW Reference'!H$6*List!$H1298)+'NEW Reference'!H$7,0)</f>
        <v>3084</v>
      </c>
      <c r="P1298" s="25">
        <f>ROUND(('NEW Reference'!I$6*List!$H1298)+'NEW Reference'!I$7,0)</f>
        <v>3205</v>
      </c>
      <c r="Q1298" s="25">
        <f>ROUND(('NEW Reference'!J$6*List!$H1298)+'NEW Reference'!J$7,0)</f>
        <v>3711</v>
      </c>
      <c r="R1298" s="25">
        <f>ROUND(('NEW Reference'!K$6*List!$H1298)+'NEW Reference'!K$7,0)</f>
        <v>3828</v>
      </c>
      <c r="S1298" s="25">
        <f>ROUND(('NEW Reference'!L$6*List!$H1298)+'NEW Reference'!L$7,0)</f>
        <v>4131</v>
      </c>
      <c r="T1298" s="25">
        <f>ROUND(('NEW Reference'!M$6*List!$H1298)+'NEW Reference'!M$7,0)</f>
        <v>4934</v>
      </c>
      <c r="U1298" s="25">
        <f>ROUND(('NEW Reference'!N$6*List!$H1298)+'NEW Reference'!N$7,0)</f>
        <v>19907</v>
      </c>
      <c r="V1298" s="26">
        <f>ROUND(('NEW Reference'!O$6*List!$H1298)+'NEW Reference'!O$7,0)</f>
        <v>740</v>
      </c>
      <c r="W1298" s="26">
        <f>ROUND(('NEW Reference'!P$6*List!$H1298)+'NEW Reference'!P$7,0)</f>
        <v>1043</v>
      </c>
      <c r="X1298" s="26">
        <f>ROUND(('NEW Reference'!Q$6*List!$H1298)+'NEW Reference'!Q$7,0)</f>
        <v>521</v>
      </c>
      <c r="Z1298" s="3" t="str">
        <f t="shared" si="63"/>
        <v>HOUGHTON, Michigan</v>
      </c>
      <c r="AA1298" s="79" t="s">
        <v>1440</v>
      </c>
      <c r="AB1298" s="28" t="s">
        <v>91</v>
      </c>
      <c r="AC1298" s="30" t="s">
        <v>1419</v>
      </c>
      <c r="AD1298" s="31"/>
      <c r="AE1298" s="20">
        <f t="shared" si="65"/>
        <v>0.82110000000000005</v>
      </c>
    </row>
    <row r="1299" spans="1:31">
      <c r="A1299" s="83">
        <v>23310</v>
      </c>
      <c r="B1299" s="84">
        <v>26063</v>
      </c>
      <c r="C1299" s="85">
        <v>99923</v>
      </c>
      <c r="D1299" s="78" t="s">
        <v>138</v>
      </c>
      <c r="E1299" s="79" t="s">
        <v>1441</v>
      </c>
      <c r="F1299" s="34" t="s">
        <v>1419</v>
      </c>
      <c r="G1299" s="24" t="s">
        <v>97</v>
      </c>
      <c r="H1299" s="80">
        <f t="shared" si="64"/>
        <v>0.82110000000000005</v>
      </c>
      <c r="I1299" s="25">
        <f>ROUND(('NEW Reference'!B$6*List!$H1299)+'NEW Reference'!B$7,0)</f>
        <v>1140</v>
      </c>
      <c r="J1299" s="25">
        <f>ROUND(('NEW Reference'!C$6*List!$H1299)+'NEW Reference'!C$7,0)</f>
        <v>1700</v>
      </c>
      <c r="K1299" s="25">
        <f>ROUND(('NEW Reference'!D$6*List!$H1299)+'NEW Reference'!D$7,0)</f>
        <v>2037</v>
      </c>
      <c r="L1299" s="25">
        <f>ROUND(('NEW Reference'!E$6*List!$H1299)+'NEW Reference'!E$7,0)</f>
        <v>2519</v>
      </c>
      <c r="M1299" s="25">
        <f>ROUND(('NEW Reference'!F$6*List!$H1299)+'NEW Reference'!F$7,0)</f>
        <v>2624</v>
      </c>
      <c r="N1299" s="25">
        <f>ROUND(('NEW Reference'!G$6*List!$H1299)+'NEW Reference'!G$7,0)</f>
        <v>2970</v>
      </c>
      <c r="O1299" s="25">
        <f>ROUND(('NEW Reference'!H$6*List!$H1299)+'NEW Reference'!H$7,0)</f>
        <v>3084</v>
      </c>
      <c r="P1299" s="25">
        <f>ROUND(('NEW Reference'!I$6*List!$H1299)+'NEW Reference'!I$7,0)</f>
        <v>3205</v>
      </c>
      <c r="Q1299" s="25">
        <f>ROUND(('NEW Reference'!J$6*List!$H1299)+'NEW Reference'!J$7,0)</f>
        <v>3711</v>
      </c>
      <c r="R1299" s="25">
        <f>ROUND(('NEW Reference'!K$6*List!$H1299)+'NEW Reference'!K$7,0)</f>
        <v>3828</v>
      </c>
      <c r="S1299" s="25">
        <f>ROUND(('NEW Reference'!L$6*List!$H1299)+'NEW Reference'!L$7,0)</f>
        <v>4131</v>
      </c>
      <c r="T1299" s="25">
        <f>ROUND(('NEW Reference'!M$6*List!$H1299)+'NEW Reference'!M$7,0)</f>
        <v>4934</v>
      </c>
      <c r="U1299" s="25">
        <f>ROUND(('NEW Reference'!N$6*List!$H1299)+'NEW Reference'!N$7,0)</f>
        <v>19907</v>
      </c>
      <c r="V1299" s="26">
        <f>ROUND(('NEW Reference'!O$6*List!$H1299)+'NEW Reference'!O$7,0)</f>
        <v>740</v>
      </c>
      <c r="W1299" s="26">
        <f>ROUND(('NEW Reference'!P$6*List!$H1299)+'NEW Reference'!P$7,0)</f>
        <v>1043</v>
      </c>
      <c r="X1299" s="26">
        <f>ROUND(('NEW Reference'!Q$6*List!$H1299)+'NEW Reference'!Q$7,0)</f>
        <v>521</v>
      </c>
      <c r="Z1299" s="3" t="str">
        <f t="shared" ref="Z1299:Z1362" si="66">CONCATENATE(AA1299, AB1299, AC1299)</f>
        <v>HURON, Michigan</v>
      </c>
      <c r="AA1299" s="79" t="s">
        <v>1441</v>
      </c>
      <c r="AB1299" s="28" t="s">
        <v>91</v>
      </c>
      <c r="AC1299" s="30" t="s">
        <v>1419</v>
      </c>
      <c r="AD1299" s="31"/>
      <c r="AE1299" s="20">
        <f t="shared" si="65"/>
        <v>0.82110000000000005</v>
      </c>
    </row>
    <row r="1300" spans="1:31">
      <c r="A1300" s="83">
        <v>23320</v>
      </c>
      <c r="B1300" s="84">
        <v>26065</v>
      </c>
      <c r="C1300" s="85">
        <v>29620</v>
      </c>
      <c r="D1300" s="78" t="s">
        <v>623</v>
      </c>
      <c r="E1300" s="79" t="s">
        <v>1442</v>
      </c>
      <c r="F1300" s="33" t="s">
        <v>1419</v>
      </c>
      <c r="G1300" s="24" t="s">
        <v>90</v>
      </c>
      <c r="H1300" s="80">
        <f t="shared" si="64"/>
        <v>0.90359999999999996</v>
      </c>
      <c r="I1300" s="25">
        <f>ROUND(('NEW Reference'!B$6*List!$H1300)+'NEW Reference'!B$7,0)</f>
        <v>1221</v>
      </c>
      <c r="J1300" s="25">
        <f>ROUND(('NEW Reference'!C$6*List!$H1300)+'NEW Reference'!C$7,0)</f>
        <v>1821</v>
      </c>
      <c r="K1300" s="25">
        <f>ROUND(('NEW Reference'!D$6*List!$H1300)+'NEW Reference'!D$7,0)</f>
        <v>2183</v>
      </c>
      <c r="L1300" s="25">
        <f>ROUND(('NEW Reference'!E$6*List!$H1300)+'NEW Reference'!E$7,0)</f>
        <v>2698</v>
      </c>
      <c r="M1300" s="25">
        <f>ROUND(('NEW Reference'!F$6*List!$H1300)+'NEW Reference'!F$7,0)</f>
        <v>2811</v>
      </c>
      <c r="N1300" s="25">
        <f>ROUND(('NEW Reference'!G$6*List!$H1300)+'NEW Reference'!G$7,0)</f>
        <v>3182</v>
      </c>
      <c r="O1300" s="25">
        <f>ROUND(('NEW Reference'!H$6*List!$H1300)+'NEW Reference'!H$7,0)</f>
        <v>3304</v>
      </c>
      <c r="P1300" s="25">
        <f>ROUND(('NEW Reference'!I$6*List!$H1300)+'NEW Reference'!I$7,0)</f>
        <v>3434</v>
      </c>
      <c r="Q1300" s="25">
        <f>ROUND(('NEW Reference'!J$6*List!$H1300)+'NEW Reference'!J$7,0)</f>
        <v>3976</v>
      </c>
      <c r="R1300" s="25">
        <f>ROUND(('NEW Reference'!K$6*List!$H1300)+'NEW Reference'!K$7,0)</f>
        <v>4101</v>
      </c>
      <c r="S1300" s="25">
        <f>ROUND(('NEW Reference'!L$6*List!$H1300)+'NEW Reference'!L$7,0)</f>
        <v>4426</v>
      </c>
      <c r="T1300" s="25">
        <f>ROUND(('NEW Reference'!M$6*List!$H1300)+'NEW Reference'!M$7,0)</f>
        <v>5286</v>
      </c>
      <c r="U1300" s="25">
        <f>ROUND(('NEW Reference'!N$6*List!$H1300)+'NEW Reference'!N$7,0)</f>
        <v>21328</v>
      </c>
      <c r="V1300" s="26">
        <f>ROUND(('NEW Reference'!O$6*List!$H1300)+'NEW Reference'!O$7,0)</f>
        <v>793</v>
      </c>
      <c r="W1300" s="26">
        <f>ROUND(('NEW Reference'!P$6*List!$H1300)+'NEW Reference'!P$7,0)</f>
        <v>1117</v>
      </c>
      <c r="X1300" s="26">
        <f>ROUND(('NEW Reference'!Q$6*List!$H1300)+'NEW Reference'!Q$7,0)</f>
        <v>559</v>
      </c>
      <c r="Z1300" s="3" t="str">
        <f t="shared" si="66"/>
        <v>INGHAM, Michigan</v>
      </c>
      <c r="AA1300" s="79" t="s">
        <v>1442</v>
      </c>
      <c r="AB1300" s="28" t="s">
        <v>91</v>
      </c>
      <c r="AC1300" s="30" t="s">
        <v>1419</v>
      </c>
      <c r="AD1300" s="31"/>
      <c r="AE1300" s="20">
        <f t="shared" si="65"/>
        <v>0.90359999999999996</v>
      </c>
    </row>
    <row r="1301" spans="1:31">
      <c r="A1301" s="83">
        <v>23330</v>
      </c>
      <c r="B1301" s="84">
        <v>26067</v>
      </c>
      <c r="C1301" s="85">
        <v>24340</v>
      </c>
      <c r="D1301" s="78" t="s">
        <v>479</v>
      </c>
      <c r="E1301" s="79" t="s">
        <v>1443</v>
      </c>
      <c r="F1301" s="34" t="s">
        <v>1419</v>
      </c>
      <c r="G1301" s="24" t="s">
        <v>90</v>
      </c>
      <c r="H1301" s="80">
        <f t="shared" si="64"/>
        <v>0.83220000000000005</v>
      </c>
      <c r="I1301" s="25">
        <f>ROUND(('NEW Reference'!B$6*List!$H1301)+'NEW Reference'!B$7,0)</f>
        <v>1151</v>
      </c>
      <c r="J1301" s="25">
        <f>ROUND(('NEW Reference'!C$6*List!$H1301)+'NEW Reference'!C$7,0)</f>
        <v>1716</v>
      </c>
      <c r="K1301" s="25">
        <f>ROUND(('NEW Reference'!D$6*List!$H1301)+'NEW Reference'!D$7,0)</f>
        <v>2057</v>
      </c>
      <c r="L1301" s="25">
        <f>ROUND(('NEW Reference'!E$6*List!$H1301)+'NEW Reference'!E$7,0)</f>
        <v>2543</v>
      </c>
      <c r="M1301" s="25">
        <f>ROUND(('NEW Reference'!F$6*List!$H1301)+'NEW Reference'!F$7,0)</f>
        <v>2649</v>
      </c>
      <c r="N1301" s="25">
        <f>ROUND(('NEW Reference'!G$6*List!$H1301)+'NEW Reference'!G$7,0)</f>
        <v>2999</v>
      </c>
      <c r="O1301" s="25">
        <f>ROUND(('NEW Reference'!H$6*List!$H1301)+'NEW Reference'!H$7,0)</f>
        <v>3113</v>
      </c>
      <c r="P1301" s="25">
        <f>ROUND(('NEW Reference'!I$6*List!$H1301)+'NEW Reference'!I$7,0)</f>
        <v>3236</v>
      </c>
      <c r="Q1301" s="25">
        <f>ROUND(('NEW Reference'!J$6*List!$H1301)+'NEW Reference'!J$7,0)</f>
        <v>3747</v>
      </c>
      <c r="R1301" s="25">
        <f>ROUND(('NEW Reference'!K$6*List!$H1301)+'NEW Reference'!K$7,0)</f>
        <v>3865</v>
      </c>
      <c r="S1301" s="25">
        <f>ROUND(('NEW Reference'!L$6*List!$H1301)+'NEW Reference'!L$7,0)</f>
        <v>4171</v>
      </c>
      <c r="T1301" s="25">
        <f>ROUND(('NEW Reference'!M$6*List!$H1301)+'NEW Reference'!M$7,0)</f>
        <v>4981</v>
      </c>
      <c r="U1301" s="25">
        <f>ROUND(('NEW Reference'!N$6*List!$H1301)+'NEW Reference'!N$7,0)</f>
        <v>20099</v>
      </c>
      <c r="V1301" s="26">
        <f>ROUND(('NEW Reference'!O$6*List!$H1301)+'NEW Reference'!O$7,0)</f>
        <v>747</v>
      </c>
      <c r="W1301" s="26">
        <f>ROUND(('NEW Reference'!P$6*List!$H1301)+'NEW Reference'!P$7,0)</f>
        <v>1053</v>
      </c>
      <c r="X1301" s="26">
        <f>ROUND(('NEW Reference'!Q$6*List!$H1301)+'NEW Reference'!Q$7,0)</f>
        <v>526</v>
      </c>
      <c r="Z1301" s="3" t="str">
        <f t="shared" si="66"/>
        <v>IONIA, Michigan</v>
      </c>
      <c r="AA1301" s="79" t="s">
        <v>1443</v>
      </c>
      <c r="AB1301" s="28" t="s">
        <v>91</v>
      </c>
      <c r="AC1301" s="23" t="s">
        <v>1419</v>
      </c>
      <c r="AD1301" s="29"/>
      <c r="AE1301" s="20">
        <f t="shared" si="65"/>
        <v>0.83220000000000005</v>
      </c>
    </row>
    <row r="1302" spans="1:31">
      <c r="A1302" s="83">
        <v>23340</v>
      </c>
      <c r="B1302" s="84">
        <v>26069</v>
      </c>
      <c r="C1302" s="85">
        <v>99923</v>
      </c>
      <c r="D1302" s="78" t="s">
        <v>138</v>
      </c>
      <c r="E1302" s="79" t="s">
        <v>1444</v>
      </c>
      <c r="F1302" s="34" t="s">
        <v>1419</v>
      </c>
      <c r="G1302" s="24" t="s">
        <v>97</v>
      </c>
      <c r="H1302" s="80">
        <f t="shared" si="64"/>
        <v>0.82110000000000005</v>
      </c>
      <c r="I1302" s="25">
        <f>ROUND(('NEW Reference'!B$6*List!$H1302)+'NEW Reference'!B$7,0)</f>
        <v>1140</v>
      </c>
      <c r="J1302" s="25">
        <f>ROUND(('NEW Reference'!C$6*List!$H1302)+'NEW Reference'!C$7,0)</f>
        <v>1700</v>
      </c>
      <c r="K1302" s="25">
        <f>ROUND(('NEW Reference'!D$6*List!$H1302)+'NEW Reference'!D$7,0)</f>
        <v>2037</v>
      </c>
      <c r="L1302" s="25">
        <f>ROUND(('NEW Reference'!E$6*List!$H1302)+'NEW Reference'!E$7,0)</f>
        <v>2519</v>
      </c>
      <c r="M1302" s="25">
        <f>ROUND(('NEW Reference'!F$6*List!$H1302)+'NEW Reference'!F$7,0)</f>
        <v>2624</v>
      </c>
      <c r="N1302" s="25">
        <f>ROUND(('NEW Reference'!G$6*List!$H1302)+'NEW Reference'!G$7,0)</f>
        <v>2970</v>
      </c>
      <c r="O1302" s="25">
        <f>ROUND(('NEW Reference'!H$6*List!$H1302)+'NEW Reference'!H$7,0)</f>
        <v>3084</v>
      </c>
      <c r="P1302" s="25">
        <f>ROUND(('NEW Reference'!I$6*List!$H1302)+'NEW Reference'!I$7,0)</f>
        <v>3205</v>
      </c>
      <c r="Q1302" s="25">
        <f>ROUND(('NEW Reference'!J$6*List!$H1302)+'NEW Reference'!J$7,0)</f>
        <v>3711</v>
      </c>
      <c r="R1302" s="25">
        <f>ROUND(('NEW Reference'!K$6*List!$H1302)+'NEW Reference'!K$7,0)</f>
        <v>3828</v>
      </c>
      <c r="S1302" s="25">
        <f>ROUND(('NEW Reference'!L$6*List!$H1302)+'NEW Reference'!L$7,0)</f>
        <v>4131</v>
      </c>
      <c r="T1302" s="25">
        <f>ROUND(('NEW Reference'!M$6*List!$H1302)+'NEW Reference'!M$7,0)</f>
        <v>4934</v>
      </c>
      <c r="U1302" s="25">
        <f>ROUND(('NEW Reference'!N$6*List!$H1302)+'NEW Reference'!N$7,0)</f>
        <v>19907</v>
      </c>
      <c r="V1302" s="26">
        <f>ROUND(('NEW Reference'!O$6*List!$H1302)+'NEW Reference'!O$7,0)</f>
        <v>740</v>
      </c>
      <c r="W1302" s="26">
        <f>ROUND(('NEW Reference'!P$6*List!$H1302)+'NEW Reference'!P$7,0)</f>
        <v>1043</v>
      </c>
      <c r="X1302" s="26">
        <f>ROUND(('NEW Reference'!Q$6*List!$H1302)+'NEW Reference'!Q$7,0)</f>
        <v>521</v>
      </c>
      <c r="Z1302" s="3" t="str">
        <f t="shared" si="66"/>
        <v>IOSCO, Michigan</v>
      </c>
      <c r="AA1302" s="79" t="s">
        <v>1444</v>
      </c>
      <c r="AB1302" s="28" t="s">
        <v>91</v>
      </c>
      <c r="AC1302" s="30" t="s">
        <v>1419</v>
      </c>
      <c r="AD1302" s="31"/>
      <c r="AE1302" s="20">
        <f t="shared" si="65"/>
        <v>0.82110000000000005</v>
      </c>
    </row>
    <row r="1303" spans="1:31">
      <c r="A1303" s="83">
        <v>23350</v>
      </c>
      <c r="B1303" s="84">
        <v>26071</v>
      </c>
      <c r="C1303" s="85">
        <v>99923</v>
      </c>
      <c r="D1303" s="78" t="s">
        <v>138</v>
      </c>
      <c r="E1303" s="79" t="s">
        <v>1445</v>
      </c>
      <c r="F1303" s="34" t="s">
        <v>1419</v>
      </c>
      <c r="G1303" s="24" t="s">
        <v>97</v>
      </c>
      <c r="H1303" s="80">
        <f t="shared" si="64"/>
        <v>0.82110000000000005</v>
      </c>
      <c r="I1303" s="25">
        <f>ROUND(('NEW Reference'!B$6*List!$H1303)+'NEW Reference'!B$7,0)</f>
        <v>1140</v>
      </c>
      <c r="J1303" s="25">
        <f>ROUND(('NEW Reference'!C$6*List!$H1303)+'NEW Reference'!C$7,0)</f>
        <v>1700</v>
      </c>
      <c r="K1303" s="25">
        <f>ROUND(('NEW Reference'!D$6*List!$H1303)+'NEW Reference'!D$7,0)</f>
        <v>2037</v>
      </c>
      <c r="L1303" s="25">
        <f>ROUND(('NEW Reference'!E$6*List!$H1303)+'NEW Reference'!E$7,0)</f>
        <v>2519</v>
      </c>
      <c r="M1303" s="25">
        <f>ROUND(('NEW Reference'!F$6*List!$H1303)+'NEW Reference'!F$7,0)</f>
        <v>2624</v>
      </c>
      <c r="N1303" s="25">
        <f>ROUND(('NEW Reference'!G$6*List!$H1303)+'NEW Reference'!G$7,0)</f>
        <v>2970</v>
      </c>
      <c r="O1303" s="25">
        <f>ROUND(('NEW Reference'!H$6*List!$H1303)+'NEW Reference'!H$7,0)</f>
        <v>3084</v>
      </c>
      <c r="P1303" s="25">
        <f>ROUND(('NEW Reference'!I$6*List!$H1303)+'NEW Reference'!I$7,0)</f>
        <v>3205</v>
      </c>
      <c r="Q1303" s="25">
        <f>ROUND(('NEW Reference'!J$6*List!$H1303)+'NEW Reference'!J$7,0)</f>
        <v>3711</v>
      </c>
      <c r="R1303" s="25">
        <f>ROUND(('NEW Reference'!K$6*List!$H1303)+'NEW Reference'!K$7,0)</f>
        <v>3828</v>
      </c>
      <c r="S1303" s="25">
        <f>ROUND(('NEW Reference'!L$6*List!$H1303)+'NEW Reference'!L$7,0)</f>
        <v>4131</v>
      </c>
      <c r="T1303" s="25">
        <f>ROUND(('NEW Reference'!M$6*List!$H1303)+'NEW Reference'!M$7,0)</f>
        <v>4934</v>
      </c>
      <c r="U1303" s="25">
        <f>ROUND(('NEW Reference'!N$6*List!$H1303)+'NEW Reference'!N$7,0)</f>
        <v>19907</v>
      </c>
      <c r="V1303" s="26">
        <f>ROUND(('NEW Reference'!O$6*List!$H1303)+'NEW Reference'!O$7,0)</f>
        <v>740</v>
      </c>
      <c r="W1303" s="26">
        <f>ROUND(('NEW Reference'!P$6*List!$H1303)+'NEW Reference'!P$7,0)</f>
        <v>1043</v>
      </c>
      <c r="X1303" s="26">
        <f>ROUND(('NEW Reference'!Q$6*List!$H1303)+'NEW Reference'!Q$7,0)</f>
        <v>521</v>
      </c>
      <c r="Z1303" s="3" t="str">
        <f t="shared" si="66"/>
        <v>IRON, Michigan</v>
      </c>
      <c r="AA1303" s="79" t="s">
        <v>1445</v>
      </c>
      <c r="AB1303" s="28" t="s">
        <v>91</v>
      </c>
      <c r="AC1303" s="30" t="s">
        <v>1419</v>
      </c>
      <c r="AD1303" s="31"/>
      <c r="AE1303" s="20">
        <f t="shared" si="65"/>
        <v>0.82110000000000005</v>
      </c>
    </row>
    <row r="1304" spans="1:31">
      <c r="A1304" s="83">
        <v>23360</v>
      </c>
      <c r="B1304" s="84">
        <v>26073</v>
      </c>
      <c r="C1304" s="85">
        <v>99923</v>
      </c>
      <c r="D1304" s="78" t="s">
        <v>138</v>
      </c>
      <c r="E1304" s="79" t="s">
        <v>1446</v>
      </c>
      <c r="F1304" s="34" t="s">
        <v>1419</v>
      </c>
      <c r="G1304" s="24" t="s">
        <v>97</v>
      </c>
      <c r="H1304" s="80">
        <f t="shared" si="64"/>
        <v>0.82110000000000005</v>
      </c>
      <c r="I1304" s="25">
        <f>ROUND(('NEW Reference'!B$6*List!$H1304)+'NEW Reference'!B$7,0)</f>
        <v>1140</v>
      </c>
      <c r="J1304" s="25">
        <f>ROUND(('NEW Reference'!C$6*List!$H1304)+'NEW Reference'!C$7,0)</f>
        <v>1700</v>
      </c>
      <c r="K1304" s="25">
        <f>ROUND(('NEW Reference'!D$6*List!$H1304)+'NEW Reference'!D$7,0)</f>
        <v>2037</v>
      </c>
      <c r="L1304" s="25">
        <f>ROUND(('NEW Reference'!E$6*List!$H1304)+'NEW Reference'!E$7,0)</f>
        <v>2519</v>
      </c>
      <c r="M1304" s="25">
        <f>ROUND(('NEW Reference'!F$6*List!$H1304)+'NEW Reference'!F$7,0)</f>
        <v>2624</v>
      </c>
      <c r="N1304" s="25">
        <f>ROUND(('NEW Reference'!G$6*List!$H1304)+'NEW Reference'!G$7,0)</f>
        <v>2970</v>
      </c>
      <c r="O1304" s="25">
        <f>ROUND(('NEW Reference'!H$6*List!$H1304)+'NEW Reference'!H$7,0)</f>
        <v>3084</v>
      </c>
      <c r="P1304" s="25">
        <f>ROUND(('NEW Reference'!I$6*List!$H1304)+'NEW Reference'!I$7,0)</f>
        <v>3205</v>
      </c>
      <c r="Q1304" s="25">
        <f>ROUND(('NEW Reference'!J$6*List!$H1304)+'NEW Reference'!J$7,0)</f>
        <v>3711</v>
      </c>
      <c r="R1304" s="25">
        <f>ROUND(('NEW Reference'!K$6*List!$H1304)+'NEW Reference'!K$7,0)</f>
        <v>3828</v>
      </c>
      <c r="S1304" s="25">
        <f>ROUND(('NEW Reference'!L$6*List!$H1304)+'NEW Reference'!L$7,0)</f>
        <v>4131</v>
      </c>
      <c r="T1304" s="25">
        <f>ROUND(('NEW Reference'!M$6*List!$H1304)+'NEW Reference'!M$7,0)</f>
        <v>4934</v>
      </c>
      <c r="U1304" s="25">
        <f>ROUND(('NEW Reference'!N$6*List!$H1304)+'NEW Reference'!N$7,0)</f>
        <v>19907</v>
      </c>
      <c r="V1304" s="26">
        <f>ROUND(('NEW Reference'!O$6*List!$H1304)+'NEW Reference'!O$7,0)</f>
        <v>740</v>
      </c>
      <c r="W1304" s="26">
        <f>ROUND(('NEW Reference'!P$6*List!$H1304)+'NEW Reference'!P$7,0)</f>
        <v>1043</v>
      </c>
      <c r="X1304" s="26">
        <f>ROUND(('NEW Reference'!Q$6*List!$H1304)+'NEW Reference'!Q$7,0)</f>
        <v>521</v>
      </c>
      <c r="Z1304" s="3" t="str">
        <f t="shared" si="66"/>
        <v>ISABELLA, Michigan</v>
      </c>
      <c r="AA1304" s="79" t="s">
        <v>1446</v>
      </c>
      <c r="AB1304" s="28" t="s">
        <v>91</v>
      </c>
      <c r="AC1304" s="30" t="s">
        <v>1419</v>
      </c>
      <c r="AD1304" s="31"/>
      <c r="AE1304" s="20">
        <f t="shared" si="65"/>
        <v>0.82110000000000005</v>
      </c>
    </row>
    <row r="1305" spans="1:31">
      <c r="A1305" s="83">
        <v>23370</v>
      </c>
      <c r="B1305" s="84">
        <v>26075</v>
      </c>
      <c r="C1305" s="85">
        <v>27100</v>
      </c>
      <c r="D1305" s="78" t="s">
        <v>545</v>
      </c>
      <c r="E1305" s="79" t="s">
        <v>168</v>
      </c>
      <c r="F1305" s="33" t="s">
        <v>1419</v>
      </c>
      <c r="G1305" s="24" t="s">
        <v>90</v>
      </c>
      <c r="H1305" s="80">
        <f t="shared" si="64"/>
        <v>0.83809999999999996</v>
      </c>
      <c r="I1305" s="25">
        <f>ROUND(('NEW Reference'!B$6*List!$H1305)+'NEW Reference'!B$7,0)</f>
        <v>1157</v>
      </c>
      <c r="J1305" s="25">
        <f>ROUND(('NEW Reference'!C$6*List!$H1305)+'NEW Reference'!C$7,0)</f>
        <v>1725</v>
      </c>
      <c r="K1305" s="25">
        <f>ROUND(('NEW Reference'!D$6*List!$H1305)+'NEW Reference'!D$7,0)</f>
        <v>2067</v>
      </c>
      <c r="L1305" s="25">
        <f>ROUND(('NEW Reference'!E$6*List!$H1305)+'NEW Reference'!E$7,0)</f>
        <v>2556</v>
      </c>
      <c r="M1305" s="25">
        <f>ROUND(('NEW Reference'!F$6*List!$H1305)+'NEW Reference'!F$7,0)</f>
        <v>2663</v>
      </c>
      <c r="N1305" s="25">
        <f>ROUND(('NEW Reference'!G$6*List!$H1305)+'NEW Reference'!G$7,0)</f>
        <v>3014</v>
      </c>
      <c r="O1305" s="25">
        <f>ROUND(('NEW Reference'!H$6*List!$H1305)+'NEW Reference'!H$7,0)</f>
        <v>3129</v>
      </c>
      <c r="P1305" s="25">
        <f>ROUND(('NEW Reference'!I$6*List!$H1305)+'NEW Reference'!I$7,0)</f>
        <v>3252</v>
      </c>
      <c r="Q1305" s="25">
        <f>ROUND(('NEW Reference'!J$6*List!$H1305)+'NEW Reference'!J$7,0)</f>
        <v>3766</v>
      </c>
      <c r="R1305" s="25">
        <f>ROUND(('NEW Reference'!K$6*List!$H1305)+'NEW Reference'!K$7,0)</f>
        <v>3885</v>
      </c>
      <c r="S1305" s="25">
        <f>ROUND(('NEW Reference'!L$6*List!$H1305)+'NEW Reference'!L$7,0)</f>
        <v>4192</v>
      </c>
      <c r="T1305" s="25">
        <f>ROUND(('NEW Reference'!M$6*List!$H1305)+'NEW Reference'!M$7,0)</f>
        <v>5006</v>
      </c>
      <c r="U1305" s="25">
        <f>ROUND(('NEW Reference'!N$6*List!$H1305)+'NEW Reference'!N$7,0)</f>
        <v>20200</v>
      </c>
      <c r="V1305" s="26">
        <f>ROUND(('NEW Reference'!O$6*List!$H1305)+'NEW Reference'!O$7,0)</f>
        <v>751</v>
      </c>
      <c r="W1305" s="26">
        <f>ROUND(('NEW Reference'!P$6*List!$H1305)+'NEW Reference'!P$7,0)</f>
        <v>1058</v>
      </c>
      <c r="X1305" s="26">
        <f>ROUND(('NEW Reference'!Q$6*List!$H1305)+'NEW Reference'!Q$7,0)</f>
        <v>529</v>
      </c>
      <c r="Z1305" s="3" t="str">
        <f t="shared" si="66"/>
        <v>JACKSON, Michigan</v>
      </c>
      <c r="AA1305" s="79" t="s">
        <v>168</v>
      </c>
      <c r="AB1305" s="28" t="s">
        <v>91</v>
      </c>
      <c r="AC1305" s="30" t="s">
        <v>1419</v>
      </c>
      <c r="AD1305" s="31"/>
      <c r="AE1305" s="20">
        <f t="shared" si="65"/>
        <v>0.83809999999999996</v>
      </c>
    </row>
    <row r="1306" spans="1:31">
      <c r="A1306" s="83">
        <v>23380</v>
      </c>
      <c r="B1306" s="84">
        <v>26077</v>
      </c>
      <c r="C1306" s="85">
        <v>28020</v>
      </c>
      <c r="D1306" s="78" t="s">
        <v>578</v>
      </c>
      <c r="E1306" s="79" t="s">
        <v>1447</v>
      </c>
      <c r="F1306" s="33" t="s">
        <v>1419</v>
      </c>
      <c r="G1306" s="24" t="s">
        <v>90</v>
      </c>
      <c r="H1306" s="80">
        <f t="shared" si="64"/>
        <v>0.87160000000000004</v>
      </c>
      <c r="I1306" s="25">
        <f>ROUND(('NEW Reference'!B$6*List!$H1306)+'NEW Reference'!B$7,0)</f>
        <v>1190</v>
      </c>
      <c r="J1306" s="25">
        <f>ROUND(('NEW Reference'!C$6*List!$H1306)+'NEW Reference'!C$7,0)</f>
        <v>1774</v>
      </c>
      <c r="K1306" s="25">
        <f>ROUND(('NEW Reference'!D$6*List!$H1306)+'NEW Reference'!D$7,0)</f>
        <v>2126</v>
      </c>
      <c r="L1306" s="25">
        <f>ROUND(('NEW Reference'!E$6*List!$H1306)+'NEW Reference'!E$7,0)</f>
        <v>2629</v>
      </c>
      <c r="M1306" s="25">
        <f>ROUND(('NEW Reference'!F$6*List!$H1306)+'NEW Reference'!F$7,0)</f>
        <v>2739</v>
      </c>
      <c r="N1306" s="25">
        <f>ROUND(('NEW Reference'!G$6*List!$H1306)+'NEW Reference'!G$7,0)</f>
        <v>3100</v>
      </c>
      <c r="O1306" s="25">
        <f>ROUND(('NEW Reference'!H$6*List!$H1306)+'NEW Reference'!H$7,0)</f>
        <v>3219</v>
      </c>
      <c r="P1306" s="25">
        <f>ROUND(('NEW Reference'!I$6*List!$H1306)+'NEW Reference'!I$7,0)</f>
        <v>3345</v>
      </c>
      <c r="Q1306" s="25">
        <f>ROUND(('NEW Reference'!J$6*List!$H1306)+'NEW Reference'!J$7,0)</f>
        <v>3873</v>
      </c>
      <c r="R1306" s="25">
        <f>ROUND(('NEW Reference'!K$6*List!$H1306)+'NEW Reference'!K$7,0)</f>
        <v>3996</v>
      </c>
      <c r="S1306" s="25">
        <f>ROUND(('NEW Reference'!L$6*List!$H1306)+'NEW Reference'!L$7,0)</f>
        <v>4311</v>
      </c>
      <c r="T1306" s="25">
        <f>ROUND(('NEW Reference'!M$6*List!$H1306)+'NEW Reference'!M$7,0)</f>
        <v>5149</v>
      </c>
      <c r="U1306" s="25">
        <f>ROUND(('NEW Reference'!N$6*List!$H1306)+'NEW Reference'!N$7,0)</f>
        <v>20777</v>
      </c>
      <c r="V1306" s="26">
        <f>ROUND(('NEW Reference'!O$6*List!$H1306)+'NEW Reference'!O$7,0)</f>
        <v>772</v>
      </c>
      <c r="W1306" s="26">
        <f>ROUND(('NEW Reference'!P$6*List!$H1306)+'NEW Reference'!P$7,0)</f>
        <v>1088</v>
      </c>
      <c r="X1306" s="26">
        <f>ROUND(('NEW Reference'!Q$6*List!$H1306)+'NEW Reference'!Q$7,0)</f>
        <v>544</v>
      </c>
      <c r="Z1306" s="3" t="str">
        <f t="shared" si="66"/>
        <v>KALAMAZOO, Michigan</v>
      </c>
      <c r="AA1306" s="79" t="s">
        <v>1447</v>
      </c>
      <c r="AB1306" s="28" t="s">
        <v>91</v>
      </c>
      <c r="AC1306" s="23" t="s">
        <v>1419</v>
      </c>
      <c r="AD1306" s="29"/>
      <c r="AE1306" s="20">
        <f t="shared" si="65"/>
        <v>0.87160000000000004</v>
      </c>
    </row>
    <row r="1307" spans="1:31">
      <c r="A1307" s="83">
        <v>23390</v>
      </c>
      <c r="B1307" s="84">
        <v>26079</v>
      </c>
      <c r="C1307" s="85">
        <v>45900</v>
      </c>
      <c r="D1307" s="78" t="s">
        <v>913</v>
      </c>
      <c r="E1307" s="79" t="s">
        <v>1448</v>
      </c>
      <c r="F1307" s="34" t="s">
        <v>1419</v>
      </c>
      <c r="G1307" s="24" t="s">
        <v>97</v>
      </c>
      <c r="H1307" s="80">
        <f t="shared" si="64"/>
        <v>0.84450000000000003</v>
      </c>
      <c r="I1307" s="25">
        <f>ROUND(('NEW Reference'!B$6*List!$H1307)+'NEW Reference'!B$7,0)</f>
        <v>1163</v>
      </c>
      <c r="J1307" s="25">
        <f>ROUND(('NEW Reference'!C$6*List!$H1307)+'NEW Reference'!C$7,0)</f>
        <v>1735</v>
      </c>
      <c r="K1307" s="25">
        <f>ROUND(('NEW Reference'!D$6*List!$H1307)+'NEW Reference'!D$7,0)</f>
        <v>2078</v>
      </c>
      <c r="L1307" s="25">
        <f>ROUND(('NEW Reference'!E$6*List!$H1307)+'NEW Reference'!E$7,0)</f>
        <v>2570</v>
      </c>
      <c r="M1307" s="25">
        <f>ROUND(('NEW Reference'!F$6*List!$H1307)+'NEW Reference'!F$7,0)</f>
        <v>2677</v>
      </c>
      <c r="N1307" s="25">
        <f>ROUND(('NEW Reference'!G$6*List!$H1307)+'NEW Reference'!G$7,0)</f>
        <v>3030</v>
      </c>
      <c r="O1307" s="25">
        <f>ROUND(('NEW Reference'!H$6*List!$H1307)+'NEW Reference'!H$7,0)</f>
        <v>3146</v>
      </c>
      <c r="P1307" s="25">
        <f>ROUND(('NEW Reference'!I$6*List!$H1307)+'NEW Reference'!I$7,0)</f>
        <v>3270</v>
      </c>
      <c r="Q1307" s="25">
        <f>ROUND(('NEW Reference'!J$6*List!$H1307)+'NEW Reference'!J$7,0)</f>
        <v>3786</v>
      </c>
      <c r="R1307" s="25">
        <f>ROUND(('NEW Reference'!K$6*List!$H1307)+'NEW Reference'!K$7,0)</f>
        <v>3906</v>
      </c>
      <c r="S1307" s="25">
        <f>ROUND(('NEW Reference'!L$6*List!$H1307)+'NEW Reference'!L$7,0)</f>
        <v>4215</v>
      </c>
      <c r="T1307" s="25">
        <f>ROUND(('NEW Reference'!M$6*List!$H1307)+'NEW Reference'!M$7,0)</f>
        <v>5034</v>
      </c>
      <c r="U1307" s="25">
        <f>ROUND(('NEW Reference'!N$6*List!$H1307)+'NEW Reference'!N$7,0)</f>
        <v>20310</v>
      </c>
      <c r="V1307" s="26">
        <f>ROUND(('NEW Reference'!O$6*List!$H1307)+'NEW Reference'!O$7,0)</f>
        <v>755</v>
      </c>
      <c r="W1307" s="26">
        <f>ROUND(('NEW Reference'!P$6*List!$H1307)+'NEW Reference'!P$7,0)</f>
        <v>1064</v>
      </c>
      <c r="X1307" s="26">
        <f>ROUND(('NEW Reference'!Q$6*List!$H1307)+'NEW Reference'!Q$7,0)</f>
        <v>532</v>
      </c>
      <c r="Z1307" s="3" t="str">
        <f t="shared" si="66"/>
        <v>KALKASKA, Michigan</v>
      </c>
      <c r="AA1307" s="79" t="s">
        <v>1448</v>
      </c>
      <c r="AB1307" s="28" t="s">
        <v>91</v>
      </c>
      <c r="AC1307" s="23" t="s">
        <v>1419</v>
      </c>
      <c r="AD1307" s="29"/>
      <c r="AE1307" s="20">
        <f t="shared" si="65"/>
        <v>0.84450000000000003</v>
      </c>
    </row>
    <row r="1308" spans="1:31">
      <c r="A1308" s="83">
        <v>23400</v>
      </c>
      <c r="B1308" s="84">
        <v>26081</v>
      </c>
      <c r="C1308" s="85">
        <v>24340</v>
      </c>
      <c r="D1308" s="78" t="s">
        <v>479</v>
      </c>
      <c r="E1308" s="79" t="s">
        <v>740</v>
      </c>
      <c r="F1308" s="33" t="s">
        <v>1419</v>
      </c>
      <c r="G1308" s="24" t="s">
        <v>90</v>
      </c>
      <c r="H1308" s="80">
        <f t="shared" si="64"/>
        <v>0.83220000000000005</v>
      </c>
      <c r="I1308" s="25">
        <f>ROUND(('NEW Reference'!B$6*List!$H1308)+'NEW Reference'!B$7,0)</f>
        <v>1151</v>
      </c>
      <c r="J1308" s="25">
        <f>ROUND(('NEW Reference'!C$6*List!$H1308)+'NEW Reference'!C$7,0)</f>
        <v>1716</v>
      </c>
      <c r="K1308" s="25">
        <f>ROUND(('NEW Reference'!D$6*List!$H1308)+'NEW Reference'!D$7,0)</f>
        <v>2057</v>
      </c>
      <c r="L1308" s="25">
        <f>ROUND(('NEW Reference'!E$6*List!$H1308)+'NEW Reference'!E$7,0)</f>
        <v>2543</v>
      </c>
      <c r="M1308" s="25">
        <f>ROUND(('NEW Reference'!F$6*List!$H1308)+'NEW Reference'!F$7,0)</f>
        <v>2649</v>
      </c>
      <c r="N1308" s="25">
        <f>ROUND(('NEW Reference'!G$6*List!$H1308)+'NEW Reference'!G$7,0)</f>
        <v>2999</v>
      </c>
      <c r="O1308" s="25">
        <f>ROUND(('NEW Reference'!H$6*List!$H1308)+'NEW Reference'!H$7,0)</f>
        <v>3113</v>
      </c>
      <c r="P1308" s="25">
        <f>ROUND(('NEW Reference'!I$6*List!$H1308)+'NEW Reference'!I$7,0)</f>
        <v>3236</v>
      </c>
      <c r="Q1308" s="25">
        <f>ROUND(('NEW Reference'!J$6*List!$H1308)+'NEW Reference'!J$7,0)</f>
        <v>3747</v>
      </c>
      <c r="R1308" s="25">
        <f>ROUND(('NEW Reference'!K$6*List!$H1308)+'NEW Reference'!K$7,0)</f>
        <v>3865</v>
      </c>
      <c r="S1308" s="25">
        <f>ROUND(('NEW Reference'!L$6*List!$H1308)+'NEW Reference'!L$7,0)</f>
        <v>4171</v>
      </c>
      <c r="T1308" s="25">
        <f>ROUND(('NEW Reference'!M$6*List!$H1308)+'NEW Reference'!M$7,0)</f>
        <v>4981</v>
      </c>
      <c r="U1308" s="25">
        <f>ROUND(('NEW Reference'!N$6*List!$H1308)+'NEW Reference'!N$7,0)</f>
        <v>20099</v>
      </c>
      <c r="V1308" s="26">
        <f>ROUND(('NEW Reference'!O$6*List!$H1308)+'NEW Reference'!O$7,0)</f>
        <v>747</v>
      </c>
      <c r="W1308" s="26">
        <f>ROUND(('NEW Reference'!P$6*List!$H1308)+'NEW Reference'!P$7,0)</f>
        <v>1053</v>
      </c>
      <c r="X1308" s="26">
        <f>ROUND(('NEW Reference'!Q$6*List!$H1308)+'NEW Reference'!Q$7,0)</f>
        <v>526</v>
      </c>
      <c r="Z1308" s="3" t="str">
        <f t="shared" si="66"/>
        <v>KENT, Michigan</v>
      </c>
      <c r="AA1308" s="79" t="s">
        <v>740</v>
      </c>
      <c r="AB1308" s="28" t="s">
        <v>91</v>
      </c>
      <c r="AC1308" s="30" t="s">
        <v>1419</v>
      </c>
      <c r="AD1308" s="31"/>
      <c r="AE1308" s="20">
        <f t="shared" si="65"/>
        <v>0.83220000000000005</v>
      </c>
    </row>
    <row r="1309" spans="1:31">
      <c r="A1309" s="83">
        <v>23410</v>
      </c>
      <c r="B1309" s="84">
        <v>26083</v>
      </c>
      <c r="C1309" s="85">
        <v>99923</v>
      </c>
      <c r="D1309" s="78" t="s">
        <v>138</v>
      </c>
      <c r="E1309" s="79" t="s">
        <v>1449</v>
      </c>
      <c r="F1309" s="34" t="s">
        <v>1419</v>
      </c>
      <c r="G1309" s="24" t="s">
        <v>97</v>
      </c>
      <c r="H1309" s="80">
        <f t="shared" si="64"/>
        <v>0.82110000000000005</v>
      </c>
      <c r="I1309" s="25">
        <f>ROUND(('NEW Reference'!B$6*List!$H1309)+'NEW Reference'!B$7,0)</f>
        <v>1140</v>
      </c>
      <c r="J1309" s="25">
        <f>ROUND(('NEW Reference'!C$6*List!$H1309)+'NEW Reference'!C$7,0)</f>
        <v>1700</v>
      </c>
      <c r="K1309" s="25">
        <f>ROUND(('NEW Reference'!D$6*List!$H1309)+'NEW Reference'!D$7,0)</f>
        <v>2037</v>
      </c>
      <c r="L1309" s="25">
        <f>ROUND(('NEW Reference'!E$6*List!$H1309)+'NEW Reference'!E$7,0)</f>
        <v>2519</v>
      </c>
      <c r="M1309" s="25">
        <f>ROUND(('NEW Reference'!F$6*List!$H1309)+'NEW Reference'!F$7,0)</f>
        <v>2624</v>
      </c>
      <c r="N1309" s="25">
        <f>ROUND(('NEW Reference'!G$6*List!$H1309)+'NEW Reference'!G$7,0)</f>
        <v>2970</v>
      </c>
      <c r="O1309" s="25">
        <f>ROUND(('NEW Reference'!H$6*List!$H1309)+'NEW Reference'!H$7,0)</f>
        <v>3084</v>
      </c>
      <c r="P1309" s="25">
        <f>ROUND(('NEW Reference'!I$6*List!$H1309)+'NEW Reference'!I$7,0)</f>
        <v>3205</v>
      </c>
      <c r="Q1309" s="25">
        <f>ROUND(('NEW Reference'!J$6*List!$H1309)+'NEW Reference'!J$7,0)</f>
        <v>3711</v>
      </c>
      <c r="R1309" s="25">
        <f>ROUND(('NEW Reference'!K$6*List!$H1309)+'NEW Reference'!K$7,0)</f>
        <v>3828</v>
      </c>
      <c r="S1309" s="25">
        <f>ROUND(('NEW Reference'!L$6*List!$H1309)+'NEW Reference'!L$7,0)</f>
        <v>4131</v>
      </c>
      <c r="T1309" s="25">
        <f>ROUND(('NEW Reference'!M$6*List!$H1309)+'NEW Reference'!M$7,0)</f>
        <v>4934</v>
      </c>
      <c r="U1309" s="25">
        <f>ROUND(('NEW Reference'!N$6*List!$H1309)+'NEW Reference'!N$7,0)</f>
        <v>19907</v>
      </c>
      <c r="V1309" s="26">
        <f>ROUND(('NEW Reference'!O$6*List!$H1309)+'NEW Reference'!O$7,0)</f>
        <v>740</v>
      </c>
      <c r="W1309" s="26">
        <f>ROUND(('NEW Reference'!P$6*List!$H1309)+'NEW Reference'!P$7,0)</f>
        <v>1043</v>
      </c>
      <c r="X1309" s="26">
        <f>ROUND(('NEW Reference'!Q$6*List!$H1309)+'NEW Reference'!Q$7,0)</f>
        <v>521</v>
      </c>
      <c r="Z1309" s="3" t="str">
        <f t="shared" si="66"/>
        <v>KEWEENAW, Michigan</v>
      </c>
      <c r="AA1309" s="79" t="s">
        <v>1449</v>
      </c>
      <c r="AB1309" s="28" t="s">
        <v>91</v>
      </c>
      <c r="AC1309" s="23" t="s">
        <v>1419</v>
      </c>
      <c r="AD1309" s="29"/>
      <c r="AE1309" s="20">
        <f t="shared" si="65"/>
        <v>0.82110000000000005</v>
      </c>
    </row>
    <row r="1310" spans="1:31">
      <c r="A1310" s="83">
        <v>23420</v>
      </c>
      <c r="B1310" s="84">
        <v>26085</v>
      </c>
      <c r="C1310" s="85">
        <v>99923</v>
      </c>
      <c r="D1310" s="78" t="s">
        <v>138</v>
      </c>
      <c r="E1310" s="79" t="s">
        <v>502</v>
      </c>
      <c r="F1310" s="34" t="s">
        <v>1419</v>
      </c>
      <c r="G1310" s="24" t="s">
        <v>97</v>
      </c>
      <c r="H1310" s="80">
        <f t="shared" si="64"/>
        <v>0.82110000000000005</v>
      </c>
      <c r="I1310" s="25">
        <f>ROUND(('NEW Reference'!B$6*List!$H1310)+'NEW Reference'!B$7,0)</f>
        <v>1140</v>
      </c>
      <c r="J1310" s="25">
        <f>ROUND(('NEW Reference'!C$6*List!$H1310)+'NEW Reference'!C$7,0)</f>
        <v>1700</v>
      </c>
      <c r="K1310" s="25">
        <f>ROUND(('NEW Reference'!D$6*List!$H1310)+'NEW Reference'!D$7,0)</f>
        <v>2037</v>
      </c>
      <c r="L1310" s="25">
        <f>ROUND(('NEW Reference'!E$6*List!$H1310)+'NEW Reference'!E$7,0)</f>
        <v>2519</v>
      </c>
      <c r="M1310" s="25">
        <f>ROUND(('NEW Reference'!F$6*List!$H1310)+'NEW Reference'!F$7,0)</f>
        <v>2624</v>
      </c>
      <c r="N1310" s="25">
        <f>ROUND(('NEW Reference'!G$6*List!$H1310)+'NEW Reference'!G$7,0)</f>
        <v>2970</v>
      </c>
      <c r="O1310" s="25">
        <f>ROUND(('NEW Reference'!H$6*List!$H1310)+'NEW Reference'!H$7,0)</f>
        <v>3084</v>
      </c>
      <c r="P1310" s="25">
        <f>ROUND(('NEW Reference'!I$6*List!$H1310)+'NEW Reference'!I$7,0)</f>
        <v>3205</v>
      </c>
      <c r="Q1310" s="25">
        <f>ROUND(('NEW Reference'!J$6*List!$H1310)+'NEW Reference'!J$7,0)</f>
        <v>3711</v>
      </c>
      <c r="R1310" s="25">
        <f>ROUND(('NEW Reference'!K$6*List!$H1310)+'NEW Reference'!K$7,0)</f>
        <v>3828</v>
      </c>
      <c r="S1310" s="25">
        <f>ROUND(('NEW Reference'!L$6*List!$H1310)+'NEW Reference'!L$7,0)</f>
        <v>4131</v>
      </c>
      <c r="T1310" s="25">
        <f>ROUND(('NEW Reference'!M$6*List!$H1310)+'NEW Reference'!M$7,0)</f>
        <v>4934</v>
      </c>
      <c r="U1310" s="25">
        <f>ROUND(('NEW Reference'!N$6*List!$H1310)+'NEW Reference'!N$7,0)</f>
        <v>19907</v>
      </c>
      <c r="V1310" s="26">
        <f>ROUND(('NEW Reference'!O$6*List!$H1310)+'NEW Reference'!O$7,0)</f>
        <v>740</v>
      </c>
      <c r="W1310" s="26">
        <f>ROUND(('NEW Reference'!P$6*List!$H1310)+'NEW Reference'!P$7,0)</f>
        <v>1043</v>
      </c>
      <c r="X1310" s="26">
        <f>ROUND(('NEW Reference'!Q$6*List!$H1310)+'NEW Reference'!Q$7,0)</f>
        <v>521</v>
      </c>
      <c r="Z1310" s="3" t="str">
        <f t="shared" si="66"/>
        <v>LAKE, Michigan</v>
      </c>
      <c r="AA1310" s="79" t="s">
        <v>502</v>
      </c>
      <c r="AB1310" s="28" t="s">
        <v>91</v>
      </c>
      <c r="AC1310" s="30" t="s">
        <v>1419</v>
      </c>
      <c r="AD1310" s="31"/>
      <c r="AE1310" s="20">
        <f t="shared" si="65"/>
        <v>0.82110000000000005</v>
      </c>
    </row>
    <row r="1311" spans="1:31">
      <c r="A1311" s="83">
        <v>23430</v>
      </c>
      <c r="B1311" s="84">
        <v>26087</v>
      </c>
      <c r="C1311" s="85">
        <v>47664</v>
      </c>
      <c r="D1311" s="78" t="s">
        <v>939</v>
      </c>
      <c r="E1311" s="79" t="s">
        <v>1450</v>
      </c>
      <c r="F1311" s="33" t="s">
        <v>1419</v>
      </c>
      <c r="G1311" s="24" t="s">
        <v>90</v>
      </c>
      <c r="H1311" s="80">
        <f t="shared" si="64"/>
        <v>0.88870000000000005</v>
      </c>
      <c r="I1311" s="25">
        <f>ROUND(('NEW Reference'!B$6*List!$H1311)+'NEW Reference'!B$7,0)</f>
        <v>1207</v>
      </c>
      <c r="J1311" s="25">
        <f>ROUND(('NEW Reference'!C$6*List!$H1311)+'NEW Reference'!C$7,0)</f>
        <v>1800</v>
      </c>
      <c r="K1311" s="25">
        <f>ROUND(('NEW Reference'!D$6*List!$H1311)+'NEW Reference'!D$7,0)</f>
        <v>2156</v>
      </c>
      <c r="L1311" s="25">
        <f>ROUND(('NEW Reference'!E$6*List!$H1311)+'NEW Reference'!E$7,0)</f>
        <v>2666</v>
      </c>
      <c r="M1311" s="25">
        <f>ROUND(('NEW Reference'!F$6*List!$H1311)+'NEW Reference'!F$7,0)</f>
        <v>2777</v>
      </c>
      <c r="N1311" s="25">
        <f>ROUND(('NEW Reference'!G$6*List!$H1311)+'NEW Reference'!G$7,0)</f>
        <v>3144</v>
      </c>
      <c r="O1311" s="25">
        <f>ROUND(('NEW Reference'!H$6*List!$H1311)+'NEW Reference'!H$7,0)</f>
        <v>3264</v>
      </c>
      <c r="P1311" s="25">
        <f>ROUND(('NEW Reference'!I$6*List!$H1311)+'NEW Reference'!I$7,0)</f>
        <v>3392</v>
      </c>
      <c r="Q1311" s="25">
        <f>ROUND(('NEW Reference'!J$6*List!$H1311)+'NEW Reference'!J$7,0)</f>
        <v>3928</v>
      </c>
      <c r="R1311" s="25">
        <f>ROUND(('NEW Reference'!K$6*List!$H1311)+'NEW Reference'!K$7,0)</f>
        <v>4052</v>
      </c>
      <c r="S1311" s="25">
        <f>ROUND(('NEW Reference'!L$6*List!$H1311)+'NEW Reference'!L$7,0)</f>
        <v>4373</v>
      </c>
      <c r="T1311" s="25">
        <f>ROUND(('NEW Reference'!M$6*List!$H1311)+'NEW Reference'!M$7,0)</f>
        <v>5222</v>
      </c>
      <c r="U1311" s="25">
        <f>ROUND(('NEW Reference'!N$6*List!$H1311)+'NEW Reference'!N$7,0)</f>
        <v>21071</v>
      </c>
      <c r="V1311" s="26">
        <f>ROUND(('NEW Reference'!O$6*List!$H1311)+'NEW Reference'!O$7,0)</f>
        <v>783</v>
      </c>
      <c r="W1311" s="26">
        <f>ROUND(('NEW Reference'!P$6*List!$H1311)+'NEW Reference'!P$7,0)</f>
        <v>1104</v>
      </c>
      <c r="X1311" s="26">
        <f>ROUND(('NEW Reference'!Q$6*List!$H1311)+'NEW Reference'!Q$7,0)</f>
        <v>552</v>
      </c>
      <c r="Z1311" s="3" t="str">
        <f t="shared" si="66"/>
        <v>LAPEER, Michigan</v>
      </c>
      <c r="AA1311" s="79" t="s">
        <v>1450</v>
      </c>
      <c r="AB1311" s="28" t="s">
        <v>91</v>
      </c>
      <c r="AC1311" s="30" t="s">
        <v>1419</v>
      </c>
      <c r="AD1311" s="31"/>
      <c r="AE1311" s="20">
        <f t="shared" si="65"/>
        <v>0.88870000000000005</v>
      </c>
    </row>
    <row r="1312" spans="1:31">
      <c r="A1312" s="83">
        <v>23440</v>
      </c>
      <c r="B1312" s="84">
        <v>26089</v>
      </c>
      <c r="C1312" s="85">
        <v>45900</v>
      </c>
      <c r="D1312" s="78" t="s">
        <v>913</v>
      </c>
      <c r="E1312" s="79" t="s">
        <v>1451</v>
      </c>
      <c r="F1312" s="34" t="s">
        <v>1419</v>
      </c>
      <c r="G1312" s="24" t="s">
        <v>97</v>
      </c>
      <c r="H1312" s="80">
        <f t="shared" si="64"/>
        <v>0.84450000000000003</v>
      </c>
      <c r="I1312" s="25">
        <f>ROUND(('NEW Reference'!B$6*List!$H1312)+'NEW Reference'!B$7,0)</f>
        <v>1163</v>
      </c>
      <c r="J1312" s="25">
        <f>ROUND(('NEW Reference'!C$6*List!$H1312)+'NEW Reference'!C$7,0)</f>
        <v>1735</v>
      </c>
      <c r="K1312" s="25">
        <f>ROUND(('NEW Reference'!D$6*List!$H1312)+'NEW Reference'!D$7,0)</f>
        <v>2078</v>
      </c>
      <c r="L1312" s="25">
        <f>ROUND(('NEW Reference'!E$6*List!$H1312)+'NEW Reference'!E$7,0)</f>
        <v>2570</v>
      </c>
      <c r="M1312" s="25">
        <f>ROUND(('NEW Reference'!F$6*List!$H1312)+'NEW Reference'!F$7,0)</f>
        <v>2677</v>
      </c>
      <c r="N1312" s="25">
        <f>ROUND(('NEW Reference'!G$6*List!$H1312)+'NEW Reference'!G$7,0)</f>
        <v>3030</v>
      </c>
      <c r="O1312" s="25">
        <f>ROUND(('NEW Reference'!H$6*List!$H1312)+'NEW Reference'!H$7,0)</f>
        <v>3146</v>
      </c>
      <c r="P1312" s="25">
        <f>ROUND(('NEW Reference'!I$6*List!$H1312)+'NEW Reference'!I$7,0)</f>
        <v>3270</v>
      </c>
      <c r="Q1312" s="25">
        <f>ROUND(('NEW Reference'!J$6*List!$H1312)+'NEW Reference'!J$7,0)</f>
        <v>3786</v>
      </c>
      <c r="R1312" s="25">
        <f>ROUND(('NEW Reference'!K$6*List!$H1312)+'NEW Reference'!K$7,0)</f>
        <v>3906</v>
      </c>
      <c r="S1312" s="25">
        <f>ROUND(('NEW Reference'!L$6*List!$H1312)+'NEW Reference'!L$7,0)</f>
        <v>4215</v>
      </c>
      <c r="T1312" s="25">
        <f>ROUND(('NEW Reference'!M$6*List!$H1312)+'NEW Reference'!M$7,0)</f>
        <v>5034</v>
      </c>
      <c r="U1312" s="25">
        <f>ROUND(('NEW Reference'!N$6*List!$H1312)+'NEW Reference'!N$7,0)</f>
        <v>20310</v>
      </c>
      <c r="V1312" s="26">
        <f>ROUND(('NEW Reference'!O$6*List!$H1312)+'NEW Reference'!O$7,0)</f>
        <v>755</v>
      </c>
      <c r="W1312" s="26">
        <f>ROUND(('NEW Reference'!P$6*List!$H1312)+'NEW Reference'!P$7,0)</f>
        <v>1064</v>
      </c>
      <c r="X1312" s="26">
        <f>ROUND(('NEW Reference'!Q$6*List!$H1312)+'NEW Reference'!Q$7,0)</f>
        <v>532</v>
      </c>
      <c r="Z1312" s="3" t="str">
        <f t="shared" si="66"/>
        <v>LEELANAU, Michigan</v>
      </c>
      <c r="AA1312" s="79" t="s">
        <v>1451</v>
      </c>
      <c r="AB1312" s="28" t="s">
        <v>91</v>
      </c>
      <c r="AC1312" s="23" t="s">
        <v>1419</v>
      </c>
      <c r="AD1312" s="29"/>
      <c r="AE1312" s="20">
        <f t="shared" si="65"/>
        <v>0.84450000000000003</v>
      </c>
    </row>
    <row r="1313" spans="1:31">
      <c r="A1313" s="83">
        <v>23450</v>
      </c>
      <c r="B1313" s="84">
        <v>26091</v>
      </c>
      <c r="C1313" s="85">
        <v>99923</v>
      </c>
      <c r="D1313" s="78" t="s">
        <v>138</v>
      </c>
      <c r="E1313" s="79" t="s">
        <v>1452</v>
      </c>
      <c r="F1313" s="34" t="s">
        <v>1419</v>
      </c>
      <c r="G1313" s="24" t="s">
        <v>97</v>
      </c>
      <c r="H1313" s="80">
        <f t="shared" si="64"/>
        <v>0.82110000000000005</v>
      </c>
      <c r="I1313" s="25">
        <f>ROUND(('NEW Reference'!B$6*List!$H1313)+'NEW Reference'!B$7,0)</f>
        <v>1140</v>
      </c>
      <c r="J1313" s="25">
        <f>ROUND(('NEW Reference'!C$6*List!$H1313)+'NEW Reference'!C$7,0)</f>
        <v>1700</v>
      </c>
      <c r="K1313" s="25">
        <f>ROUND(('NEW Reference'!D$6*List!$H1313)+'NEW Reference'!D$7,0)</f>
        <v>2037</v>
      </c>
      <c r="L1313" s="25">
        <f>ROUND(('NEW Reference'!E$6*List!$H1313)+'NEW Reference'!E$7,0)</f>
        <v>2519</v>
      </c>
      <c r="M1313" s="25">
        <f>ROUND(('NEW Reference'!F$6*List!$H1313)+'NEW Reference'!F$7,0)</f>
        <v>2624</v>
      </c>
      <c r="N1313" s="25">
        <f>ROUND(('NEW Reference'!G$6*List!$H1313)+'NEW Reference'!G$7,0)</f>
        <v>2970</v>
      </c>
      <c r="O1313" s="25">
        <f>ROUND(('NEW Reference'!H$6*List!$H1313)+'NEW Reference'!H$7,0)</f>
        <v>3084</v>
      </c>
      <c r="P1313" s="25">
        <f>ROUND(('NEW Reference'!I$6*List!$H1313)+'NEW Reference'!I$7,0)</f>
        <v>3205</v>
      </c>
      <c r="Q1313" s="25">
        <f>ROUND(('NEW Reference'!J$6*List!$H1313)+'NEW Reference'!J$7,0)</f>
        <v>3711</v>
      </c>
      <c r="R1313" s="25">
        <f>ROUND(('NEW Reference'!K$6*List!$H1313)+'NEW Reference'!K$7,0)</f>
        <v>3828</v>
      </c>
      <c r="S1313" s="25">
        <f>ROUND(('NEW Reference'!L$6*List!$H1313)+'NEW Reference'!L$7,0)</f>
        <v>4131</v>
      </c>
      <c r="T1313" s="25">
        <f>ROUND(('NEW Reference'!M$6*List!$H1313)+'NEW Reference'!M$7,0)</f>
        <v>4934</v>
      </c>
      <c r="U1313" s="25">
        <f>ROUND(('NEW Reference'!N$6*List!$H1313)+'NEW Reference'!N$7,0)</f>
        <v>19907</v>
      </c>
      <c r="V1313" s="26">
        <f>ROUND(('NEW Reference'!O$6*List!$H1313)+'NEW Reference'!O$7,0)</f>
        <v>740</v>
      </c>
      <c r="W1313" s="26">
        <f>ROUND(('NEW Reference'!P$6*List!$H1313)+'NEW Reference'!P$7,0)</f>
        <v>1043</v>
      </c>
      <c r="X1313" s="26">
        <f>ROUND(('NEW Reference'!Q$6*List!$H1313)+'NEW Reference'!Q$7,0)</f>
        <v>521</v>
      </c>
      <c r="Z1313" s="3" t="str">
        <f t="shared" si="66"/>
        <v>LENAWEE, Michigan</v>
      </c>
      <c r="AA1313" s="79" t="s">
        <v>1452</v>
      </c>
      <c r="AB1313" s="28" t="s">
        <v>91</v>
      </c>
      <c r="AC1313" s="30" t="s">
        <v>1419</v>
      </c>
      <c r="AD1313" s="31"/>
      <c r="AE1313" s="20">
        <f t="shared" si="65"/>
        <v>0.82110000000000005</v>
      </c>
    </row>
    <row r="1314" spans="1:31">
      <c r="A1314" s="83">
        <v>23460</v>
      </c>
      <c r="B1314" s="84">
        <v>26093</v>
      </c>
      <c r="C1314" s="85">
        <v>47664</v>
      </c>
      <c r="D1314" s="78" t="s">
        <v>939</v>
      </c>
      <c r="E1314" s="79" t="s">
        <v>1094</v>
      </c>
      <c r="F1314" s="33" t="s">
        <v>1419</v>
      </c>
      <c r="G1314" s="24" t="s">
        <v>90</v>
      </c>
      <c r="H1314" s="80">
        <f t="shared" si="64"/>
        <v>0.88870000000000005</v>
      </c>
      <c r="I1314" s="25">
        <f>ROUND(('NEW Reference'!B$6*List!$H1314)+'NEW Reference'!B$7,0)</f>
        <v>1207</v>
      </c>
      <c r="J1314" s="25">
        <f>ROUND(('NEW Reference'!C$6*List!$H1314)+'NEW Reference'!C$7,0)</f>
        <v>1800</v>
      </c>
      <c r="K1314" s="25">
        <f>ROUND(('NEW Reference'!D$6*List!$H1314)+'NEW Reference'!D$7,0)</f>
        <v>2156</v>
      </c>
      <c r="L1314" s="25">
        <f>ROUND(('NEW Reference'!E$6*List!$H1314)+'NEW Reference'!E$7,0)</f>
        <v>2666</v>
      </c>
      <c r="M1314" s="25">
        <f>ROUND(('NEW Reference'!F$6*List!$H1314)+'NEW Reference'!F$7,0)</f>
        <v>2777</v>
      </c>
      <c r="N1314" s="25">
        <f>ROUND(('NEW Reference'!G$6*List!$H1314)+'NEW Reference'!G$7,0)</f>
        <v>3144</v>
      </c>
      <c r="O1314" s="25">
        <f>ROUND(('NEW Reference'!H$6*List!$H1314)+'NEW Reference'!H$7,0)</f>
        <v>3264</v>
      </c>
      <c r="P1314" s="25">
        <f>ROUND(('NEW Reference'!I$6*List!$H1314)+'NEW Reference'!I$7,0)</f>
        <v>3392</v>
      </c>
      <c r="Q1314" s="25">
        <f>ROUND(('NEW Reference'!J$6*List!$H1314)+'NEW Reference'!J$7,0)</f>
        <v>3928</v>
      </c>
      <c r="R1314" s="25">
        <f>ROUND(('NEW Reference'!K$6*List!$H1314)+'NEW Reference'!K$7,0)</f>
        <v>4052</v>
      </c>
      <c r="S1314" s="25">
        <f>ROUND(('NEW Reference'!L$6*List!$H1314)+'NEW Reference'!L$7,0)</f>
        <v>4373</v>
      </c>
      <c r="T1314" s="25">
        <f>ROUND(('NEW Reference'!M$6*List!$H1314)+'NEW Reference'!M$7,0)</f>
        <v>5222</v>
      </c>
      <c r="U1314" s="25">
        <f>ROUND(('NEW Reference'!N$6*List!$H1314)+'NEW Reference'!N$7,0)</f>
        <v>21071</v>
      </c>
      <c r="V1314" s="26">
        <f>ROUND(('NEW Reference'!O$6*List!$H1314)+'NEW Reference'!O$7,0)</f>
        <v>783</v>
      </c>
      <c r="W1314" s="26">
        <f>ROUND(('NEW Reference'!P$6*List!$H1314)+'NEW Reference'!P$7,0)</f>
        <v>1104</v>
      </c>
      <c r="X1314" s="26">
        <f>ROUND(('NEW Reference'!Q$6*List!$H1314)+'NEW Reference'!Q$7,0)</f>
        <v>552</v>
      </c>
      <c r="Z1314" s="3" t="str">
        <f t="shared" si="66"/>
        <v>LIVINGSTON, Michigan</v>
      </c>
      <c r="AA1314" s="79" t="s">
        <v>1094</v>
      </c>
      <c r="AB1314" s="28" t="s">
        <v>91</v>
      </c>
      <c r="AC1314" s="30" t="s">
        <v>1419</v>
      </c>
      <c r="AD1314" s="31"/>
      <c r="AE1314" s="20">
        <f t="shared" si="65"/>
        <v>0.88870000000000005</v>
      </c>
    </row>
    <row r="1315" spans="1:31">
      <c r="A1315" s="83">
        <v>23470</v>
      </c>
      <c r="B1315" s="84">
        <v>26095</v>
      </c>
      <c r="C1315" s="85">
        <v>99923</v>
      </c>
      <c r="D1315" s="78" t="s">
        <v>138</v>
      </c>
      <c r="E1315" s="79" t="s">
        <v>1453</v>
      </c>
      <c r="F1315" s="34" t="s">
        <v>1419</v>
      </c>
      <c r="G1315" s="24" t="s">
        <v>97</v>
      </c>
      <c r="H1315" s="80">
        <f t="shared" si="64"/>
        <v>0.82110000000000005</v>
      </c>
      <c r="I1315" s="25">
        <f>ROUND(('NEW Reference'!B$6*List!$H1315)+'NEW Reference'!B$7,0)</f>
        <v>1140</v>
      </c>
      <c r="J1315" s="25">
        <f>ROUND(('NEW Reference'!C$6*List!$H1315)+'NEW Reference'!C$7,0)</f>
        <v>1700</v>
      </c>
      <c r="K1315" s="25">
        <f>ROUND(('NEW Reference'!D$6*List!$H1315)+'NEW Reference'!D$7,0)</f>
        <v>2037</v>
      </c>
      <c r="L1315" s="25">
        <f>ROUND(('NEW Reference'!E$6*List!$H1315)+'NEW Reference'!E$7,0)</f>
        <v>2519</v>
      </c>
      <c r="M1315" s="25">
        <f>ROUND(('NEW Reference'!F$6*List!$H1315)+'NEW Reference'!F$7,0)</f>
        <v>2624</v>
      </c>
      <c r="N1315" s="25">
        <f>ROUND(('NEW Reference'!G$6*List!$H1315)+'NEW Reference'!G$7,0)</f>
        <v>2970</v>
      </c>
      <c r="O1315" s="25">
        <f>ROUND(('NEW Reference'!H$6*List!$H1315)+'NEW Reference'!H$7,0)</f>
        <v>3084</v>
      </c>
      <c r="P1315" s="25">
        <f>ROUND(('NEW Reference'!I$6*List!$H1315)+'NEW Reference'!I$7,0)</f>
        <v>3205</v>
      </c>
      <c r="Q1315" s="25">
        <f>ROUND(('NEW Reference'!J$6*List!$H1315)+'NEW Reference'!J$7,0)</f>
        <v>3711</v>
      </c>
      <c r="R1315" s="25">
        <f>ROUND(('NEW Reference'!K$6*List!$H1315)+'NEW Reference'!K$7,0)</f>
        <v>3828</v>
      </c>
      <c r="S1315" s="25">
        <f>ROUND(('NEW Reference'!L$6*List!$H1315)+'NEW Reference'!L$7,0)</f>
        <v>4131</v>
      </c>
      <c r="T1315" s="25">
        <f>ROUND(('NEW Reference'!M$6*List!$H1315)+'NEW Reference'!M$7,0)</f>
        <v>4934</v>
      </c>
      <c r="U1315" s="25">
        <f>ROUND(('NEW Reference'!N$6*List!$H1315)+'NEW Reference'!N$7,0)</f>
        <v>19907</v>
      </c>
      <c r="V1315" s="26">
        <f>ROUND(('NEW Reference'!O$6*List!$H1315)+'NEW Reference'!O$7,0)</f>
        <v>740</v>
      </c>
      <c r="W1315" s="26">
        <f>ROUND(('NEW Reference'!P$6*List!$H1315)+'NEW Reference'!P$7,0)</f>
        <v>1043</v>
      </c>
      <c r="X1315" s="26">
        <f>ROUND(('NEW Reference'!Q$6*List!$H1315)+'NEW Reference'!Q$7,0)</f>
        <v>521</v>
      </c>
      <c r="Z1315" s="3" t="str">
        <f t="shared" si="66"/>
        <v>LUCE, Michigan</v>
      </c>
      <c r="AA1315" s="79" t="s">
        <v>1453</v>
      </c>
      <c r="AB1315" s="28" t="s">
        <v>91</v>
      </c>
      <c r="AC1315" s="23" t="s">
        <v>1419</v>
      </c>
      <c r="AD1315" s="29"/>
      <c r="AE1315" s="20">
        <f t="shared" si="65"/>
        <v>0.82110000000000005</v>
      </c>
    </row>
    <row r="1316" spans="1:31">
      <c r="A1316" s="83">
        <v>23480</v>
      </c>
      <c r="B1316" s="84">
        <v>26097</v>
      </c>
      <c r="C1316" s="85">
        <v>99923</v>
      </c>
      <c r="D1316" s="78" t="s">
        <v>138</v>
      </c>
      <c r="E1316" s="79" t="s">
        <v>1454</v>
      </c>
      <c r="F1316" s="34" t="s">
        <v>1419</v>
      </c>
      <c r="G1316" s="24" t="s">
        <v>97</v>
      </c>
      <c r="H1316" s="80">
        <f t="shared" si="64"/>
        <v>0.82110000000000005</v>
      </c>
      <c r="I1316" s="25">
        <f>ROUND(('NEW Reference'!B$6*List!$H1316)+'NEW Reference'!B$7,0)</f>
        <v>1140</v>
      </c>
      <c r="J1316" s="25">
        <f>ROUND(('NEW Reference'!C$6*List!$H1316)+'NEW Reference'!C$7,0)</f>
        <v>1700</v>
      </c>
      <c r="K1316" s="25">
        <f>ROUND(('NEW Reference'!D$6*List!$H1316)+'NEW Reference'!D$7,0)</f>
        <v>2037</v>
      </c>
      <c r="L1316" s="25">
        <f>ROUND(('NEW Reference'!E$6*List!$H1316)+'NEW Reference'!E$7,0)</f>
        <v>2519</v>
      </c>
      <c r="M1316" s="25">
        <f>ROUND(('NEW Reference'!F$6*List!$H1316)+'NEW Reference'!F$7,0)</f>
        <v>2624</v>
      </c>
      <c r="N1316" s="25">
        <f>ROUND(('NEW Reference'!G$6*List!$H1316)+'NEW Reference'!G$7,0)</f>
        <v>2970</v>
      </c>
      <c r="O1316" s="25">
        <f>ROUND(('NEW Reference'!H$6*List!$H1316)+'NEW Reference'!H$7,0)</f>
        <v>3084</v>
      </c>
      <c r="P1316" s="25">
        <f>ROUND(('NEW Reference'!I$6*List!$H1316)+'NEW Reference'!I$7,0)</f>
        <v>3205</v>
      </c>
      <c r="Q1316" s="25">
        <f>ROUND(('NEW Reference'!J$6*List!$H1316)+'NEW Reference'!J$7,0)</f>
        <v>3711</v>
      </c>
      <c r="R1316" s="25">
        <f>ROUND(('NEW Reference'!K$6*List!$H1316)+'NEW Reference'!K$7,0)</f>
        <v>3828</v>
      </c>
      <c r="S1316" s="25">
        <f>ROUND(('NEW Reference'!L$6*List!$H1316)+'NEW Reference'!L$7,0)</f>
        <v>4131</v>
      </c>
      <c r="T1316" s="25">
        <f>ROUND(('NEW Reference'!M$6*List!$H1316)+'NEW Reference'!M$7,0)</f>
        <v>4934</v>
      </c>
      <c r="U1316" s="25">
        <f>ROUND(('NEW Reference'!N$6*List!$H1316)+'NEW Reference'!N$7,0)</f>
        <v>19907</v>
      </c>
      <c r="V1316" s="26">
        <f>ROUND(('NEW Reference'!O$6*List!$H1316)+'NEW Reference'!O$7,0)</f>
        <v>740</v>
      </c>
      <c r="W1316" s="26">
        <f>ROUND(('NEW Reference'!P$6*List!$H1316)+'NEW Reference'!P$7,0)</f>
        <v>1043</v>
      </c>
      <c r="X1316" s="26">
        <f>ROUND(('NEW Reference'!Q$6*List!$H1316)+'NEW Reference'!Q$7,0)</f>
        <v>521</v>
      </c>
      <c r="Z1316" s="3" t="str">
        <f t="shared" si="66"/>
        <v>MACKINAC, Michigan</v>
      </c>
      <c r="AA1316" s="79" t="s">
        <v>1454</v>
      </c>
      <c r="AB1316" s="28" t="s">
        <v>91</v>
      </c>
      <c r="AC1316" s="30" t="s">
        <v>1419</v>
      </c>
      <c r="AD1316" s="31"/>
      <c r="AE1316" s="20">
        <f t="shared" si="65"/>
        <v>0.82110000000000005</v>
      </c>
    </row>
    <row r="1317" spans="1:31">
      <c r="A1317" s="83">
        <v>23490</v>
      </c>
      <c r="B1317" s="84">
        <v>26099</v>
      </c>
      <c r="C1317" s="85">
        <v>47664</v>
      </c>
      <c r="D1317" s="78" t="s">
        <v>939</v>
      </c>
      <c r="E1317" s="79" t="s">
        <v>1455</v>
      </c>
      <c r="F1317" s="33" t="s">
        <v>1419</v>
      </c>
      <c r="G1317" s="24" t="s">
        <v>90</v>
      </c>
      <c r="H1317" s="80">
        <f t="shared" si="64"/>
        <v>0.88870000000000005</v>
      </c>
      <c r="I1317" s="25">
        <f>ROUND(('NEW Reference'!B$6*List!$H1317)+'NEW Reference'!B$7,0)</f>
        <v>1207</v>
      </c>
      <c r="J1317" s="25">
        <f>ROUND(('NEW Reference'!C$6*List!$H1317)+'NEW Reference'!C$7,0)</f>
        <v>1800</v>
      </c>
      <c r="K1317" s="25">
        <f>ROUND(('NEW Reference'!D$6*List!$H1317)+'NEW Reference'!D$7,0)</f>
        <v>2156</v>
      </c>
      <c r="L1317" s="25">
        <f>ROUND(('NEW Reference'!E$6*List!$H1317)+'NEW Reference'!E$7,0)</f>
        <v>2666</v>
      </c>
      <c r="M1317" s="25">
        <f>ROUND(('NEW Reference'!F$6*List!$H1317)+'NEW Reference'!F$7,0)</f>
        <v>2777</v>
      </c>
      <c r="N1317" s="25">
        <f>ROUND(('NEW Reference'!G$6*List!$H1317)+'NEW Reference'!G$7,0)</f>
        <v>3144</v>
      </c>
      <c r="O1317" s="25">
        <f>ROUND(('NEW Reference'!H$6*List!$H1317)+'NEW Reference'!H$7,0)</f>
        <v>3264</v>
      </c>
      <c r="P1317" s="25">
        <f>ROUND(('NEW Reference'!I$6*List!$H1317)+'NEW Reference'!I$7,0)</f>
        <v>3392</v>
      </c>
      <c r="Q1317" s="25">
        <f>ROUND(('NEW Reference'!J$6*List!$H1317)+'NEW Reference'!J$7,0)</f>
        <v>3928</v>
      </c>
      <c r="R1317" s="25">
        <f>ROUND(('NEW Reference'!K$6*List!$H1317)+'NEW Reference'!K$7,0)</f>
        <v>4052</v>
      </c>
      <c r="S1317" s="25">
        <f>ROUND(('NEW Reference'!L$6*List!$H1317)+'NEW Reference'!L$7,0)</f>
        <v>4373</v>
      </c>
      <c r="T1317" s="25">
        <f>ROUND(('NEW Reference'!M$6*List!$H1317)+'NEW Reference'!M$7,0)</f>
        <v>5222</v>
      </c>
      <c r="U1317" s="25">
        <f>ROUND(('NEW Reference'!N$6*List!$H1317)+'NEW Reference'!N$7,0)</f>
        <v>21071</v>
      </c>
      <c r="V1317" s="26">
        <f>ROUND(('NEW Reference'!O$6*List!$H1317)+'NEW Reference'!O$7,0)</f>
        <v>783</v>
      </c>
      <c r="W1317" s="26">
        <f>ROUND(('NEW Reference'!P$6*List!$H1317)+'NEW Reference'!P$7,0)</f>
        <v>1104</v>
      </c>
      <c r="X1317" s="26">
        <f>ROUND(('NEW Reference'!Q$6*List!$H1317)+'NEW Reference'!Q$7,0)</f>
        <v>552</v>
      </c>
      <c r="Z1317" s="3" t="str">
        <f t="shared" si="66"/>
        <v>MACOMB, Michigan</v>
      </c>
      <c r="AA1317" s="79" t="s">
        <v>1455</v>
      </c>
      <c r="AB1317" s="28" t="s">
        <v>91</v>
      </c>
      <c r="AC1317" s="30" t="s">
        <v>1419</v>
      </c>
      <c r="AD1317" s="31"/>
      <c r="AE1317" s="20">
        <f t="shared" si="65"/>
        <v>0.88870000000000005</v>
      </c>
    </row>
    <row r="1318" spans="1:31">
      <c r="A1318" s="83">
        <v>23500</v>
      </c>
      <c r="B1318" s="84">
        <v>26101</v>
      </c>
      <c r="C1318" s="85">
        <v>99923</v>
      </c>
      <c r="D1318" s="78" t="s">
        <v>138</v>
      </c>
      <c r="E1318" s="79" t="s">
        <v>1456</v>
      </c>
      <c r="F1318" s="34" t="s">
        <v>1419</v>
      </c>
      <c r="G1318" s="24" t="s">
        <v>97</v>
      </c>
      <c r="H1318" s="80">
        <f t="shared" si="64"/>
        <v>0.82110000000000005</v>
      </c>
      <c r="I1318" s="25">
        <f>ROUND(('NEW Reference'!B$6*List!$H1318)+'NEW Reference'!B$7,0)</f>
        <v>1140</v>
      </c>
      <c r="J1318" s="25">
        <f>ROUND(('NEW Reference'!C$6*List!$H1318)+'NEW Reference'!C$7,0)</f>
        <v>1700</v>
      </c>
      <c r="K1318" s="25">
        <f>ROUND(('NEW Reference'!D$6*List!$H1318)+'NEW Reference'!D$7,0)</f>
        <v>2037</v>
      </c>
      <c r="L1318" s="25">
        <f>ROUND(('NEW Reference'!E$6*List!$H1318)+'NEW Reference'!E$7,0)</f>
        <v>2519</v>
      </c>
      <c r="M1318" s="25">
        <f>ROUND(('NEW Reference'!F$6*List!$H1318)+'NEW Reference'!F$7,0)</f>
        <v>2624</v>
      </c>
      <c r="N1318" s="25">
        <f>ROUND(('NEW Reference'!G$6*List!$H1318)+'NEW Reference'!G$7,0)</f>
        <v>2970</v>
      </c>
      <c r="O1318" s="25">
        <f>ROUND(('NEW Reference'!H$6*List!$H1318)+'NEW Reference'!H$7,0)</f>
        <v>3084</v>
      </c>
      <c r="P1318" s="25">
        <f>ROUND(('NEW Reference'!I$6*List!$H1318)+'NEW Reference'!I$7,0)</f>
        <v>3205</v>
      </c>
      <c r="Q1318" s="25">
        <f>ROUND(('NEW Reference'!J$6*List!$H1318)+'NEW Reference'!J$7,0)</f>
        <v>3711</v>
      </c>
      <c r="R1318" s="25">
        <f>ROUND(('NEW Reference'!K$6*List!$H1318)+'NEW Reference'!K$7,0)</f>
        <v>3828</v>
      </c>
      <c r="S1318" s="25">
        <f>ROUND(('NEW Reference'!L$6*List!$H1318)+'NEW Reference'!L$7,0)</f>
        <v>4131</v>
      </c>
      <c r="T1318" s="25">
        <f>ROUND(('NEW Reference'!M$6*List!$H1318)+'NEW Reference'!M$7,0)</f>
        <v>4934</v>
      </c>
      <c r="U1318" s="25">
        <f>ROUND(('NEW Reference'!N$6*List!$H1318)+'NEW Reference'!N$7,0)</f>
        <v>19907</v>
      </c>
      <c r="V1318" s="26">
        <f>ROUND(('NEW Reference'!O$6*List!$H1318)+'NEW Reference'!O$7,0)</f>
        <v>740</v>
      </c>
      <c r="W1318" s="26">
        <f>ROUND(('NEW Reference'!P$6*List!$H1318)+'NEW Reference'!P$7,0)</f>
        <v>1043</v>
      </c>
      <c r="X1318" s="26">
        <f>ROUND(('NEW Reference'!Q$6*List!$H1318)+'NEW Reference'!Q$7,0)</f>
        <v>521</v>
      </c>
      <c r="Z1318" s="3" t="str">
        <f t="shared" si="66"/>
        <v>MANISTEE, Michigan</v>
      </c>
      <c r="AA1318" s="79" t="s">
        <v>1456</v>
      </c>
      <c r="AB1318" s="28" t="s">
        <v>91</v>
      </c>
      <c r="AC1318" s="23" t="s">
        <v>1419</v>
      </c>
      <c r="AD1318" s="29"/>
      <c r="AE1318" s="20">
        <f t="shared" si="65"/>
        <v>0.82110000000000005</v>
      </c>
    </row>
    <row r="1319" spans="1:31">
      <c r="A1319" s="83">
        <v>23510</v>
      </c>
      <c r="B1319" s="84">
        <v>26103</v>
      </c>
      <c r="C1319" s="85">
        <v>99923</v>
      </c>
      <c r="D1319" s="78" t="s">
        <v>138</v>
      </c>
      <c r="E1319" s="79" t="s">
        <v>1457</v>
      </c>
      <c r="F1319" s="34" t="s">
        <v>1419</v>
      </c>
      <c r="G1319" s="24" t="s">
        <v>97</v>
      </c>
      <c r="H1319" s="80">
        <f t="shared" si="64"/>
        <v>0.82110000000000005</v>
      </c>
      <c r="I1319" s="25">
        <f>ROUND(('NEW Reference'!B$6*List!$H1319)+'NEW Reference'!B$7,0)</f>
        <v>1140</v>
      </c>
      <c r="J1319" s="25">
        <f>ROUND(('NEW Reference'!C$6*List!$H1319)+'NEW Reference'!C$7,0)</f>
        <v>1700</v>
      </c>
      <c r="K1319" s="25">
        <f>ROUND(('NEW Reference'!D$6*List!$H1319)+'NEW Reference'!D$7,0)</f>
        <v>2037</v>
      </c>
      <c r="L1319" s="25">
        <f>ROUND(('NEW Reference'!E$6*List!$H1319)+'NEW Reference'!E$7,0)</f>
        <v>2519</v>
      </c>
      <c r="M1319" s="25">
        <f>ROUND(('NEW Reference'!F$6*List!$H1319)+'NEW Reference'!F$7,0)</f>
        <v>2624</v>
      </c>
      <c r="N1319" s="25">
        <f>ROUND(('NEW Reference'!G$6*List!$H1319)+'NEW Reference'!G$7,0)</f>
        <v>2970</v>
      </c>
      <c r="O1319" s="25">
        <f>ROUND(('NEW Reference'!H$6*List!$H1319)+'NEW Reference'!H$7,0)</f>
        <v>3084</v>
      </c>
      <c r="P1319" s="25">
        <f>ROUND(('NEW Reference'!I$6*List!$H1319)+'NEW Reference'!I$7,0)</f>
        <v>3205</v>
      </c>
      <c r="Q1319" s="25">
        <f>ROUND(('NEW Reference'!J$6*List!$H1319)+'NEW Reference'!J$7,0)</f>
        <v>3711</v>
      </c>
      <c r="R1319" s="25">
        <f>ROUND(('NEW Reference'!K$6*List!$H1319)+'NEW Reference'!K$7,0)</f>
        <v>3828</v>
      </c>
      <c r="S1319" s="25">
        <f>ROUND(('NEW Reference'!L$6*List!$H1319)+'NEW Reference'!L$7,0)</f>
        <v>4131</v>
      </c>
      <c r="T1319" s="25">
        <f>ROUND(('NEW Reference'!M$6*List!$H1319)+'NEW Reference'!M$7,0)</f>
        <v>4934</v>
      </c>
      <c r="U1319" s="25">
        <f>ROUND(('NEW Reference'!N$6*List!$H1319)+'NEW Reference'!N$7,0)</f>
        <v>19907</v>
      </c>
      <c r="V1319" s="26">
        <f>ROUND(('NEW Reference'!O$6*List!$H1319)+'NEW Reference'!O$7,0)</f>
        <v>740</v>
      </c>
      <c r="W1319" s="26">
        <f>ROUND(('NEW Reference'!P$6*List!$H1319)+'NEW Reference'!P$7,0)</f>
        <v>1043</v>
      </c>
      <c r="X1319" s="26">
        <f>ROUND(('NEW Reference'!Q$6*List!$H1319)+'NEW Reference'!Q$7,0)</f>
        <v>521</v>
      </c>
      <c r="Z1319" s="3" t="str">
        <f t="shared" si="66"/>
        <v>MARQUETTE, Michigan</v>
      </c>
      <c r="AA1319" s="79" t="s">
        <v>1457</v>
      </c>
      <c r="AB1319" s="28" t="s">
        <v>91</v>
      </c>
      <c r="AC1319" s="30" t="s">
        <v>1419</v>
      </c>
      <c r="AD1319" s="31"/>
      <c r="AE1319" s="20">
        <f t="shared" si="65"/>
        <v>0.82110000000000005</v>
      </c>
    </row>
    <row r="1320" spans="1:31">
      <c r="A1320" s="83">
        <v>23520</v>
      </c>
      <c r="B1320" s="84">
        <v>26105</v>
      </c>
      <c r="C1320" s="85">
        <v>99923</v>
      </c>
      <c r="D1320" s="78" t="s">
        <v>138</v>
      </c>
      <c r="E1320" s="79" t="s">
        <v>1099</v>
      </c>
      <c r="F1320" s="34" t="s">
        <v>1419</v>
      </c>
      <c r="G1320" s="24" t="s">
        <v>97</v>
      </c>
      <c r="H1320" s="80">
        <f t="shared" si="64"/>
        <v>0.82110000000000005</v>
      </c>
      <c r="I1320" s="25">
        <f>ROUND(('NEW Reference'!B$6*List!$H1320)+'NEW Reference'!B$7,0)</f>
        <v>1140</v>
      </c>
      <c r="J1320" s="25">
        <f>ROUND(('NEW Reference'!C$6*List!$H1320)+'NEW Reference'!C$7,0)</f>
        <v>1700</v>
      </c>
      <c r="K1320" s="25">
        <f>ROUND(('NEW Reference'!D$6*List!$H1320)+'NEW Reference'!D$7,0)</f>
        <v>2037</v>
      </c>
      <c r="L1320" s="25">
        <f>ROUND(('NEW Reference'!E$6*List!$H1320)+'NEW Reference'!E$7,0)</f>
        <v>2519</v>
      </c>
      <c r="M1320" s="25">
        <f>ROUND(('NEW Reference'!F$6*List!$H1320)+'NEW Reference'!F$7,0)</f>
        <v>2624</v>
      </c>
      <c r="N1320" s="25">
        <f>ROUND(('NEW Reference'!G$6*List!$H1320)+'NEW Reference'!G$7,0)</f>
        <v>2970</v>
      </c>
      <c r="O1320" s="25">
        <f>ROUND(('NEW Reference'!H$6*List!$H1320)+'NEW Reference'!H$7,0)</f>
        <v>3084</v>
      </c>
      <c r="P1320" s="25">
        <f>ROUND(('NEW Reference'!I$6*List!$H1320)+'NEW Reference'!I$7,0)</f>
        <v>3205</v>
      </c>
      <c r="Q1320" s="25">
        <f>ROUND(('NEW Reference'!J$6*List!$H1320)+'NEW Reference'!J$7,0)</f>
        <v>3711</v>
      </c>
      <c r="R1320" s="25">
        <f>ROUND(('NEW Reference'!K$6*List!$H1320)+'NEW Reference'!K$7,0)</f>
        <v>3828</v>
      </c>
      <c r="S1320" s="25">
        <f>ROUND(('NEW Reference'!L$6*List!$H1320)+'NEW Reference'!L$7,0)</f>
        <v>4131</v>
      </c>
      <c r="T1320" s="25">
        <f>ROUND(('NEW Reference'!M$6*List!$H1320)+'NEW Reference'!M$7,0)</f>
        <v>4934</v>
      </c>
      <c r="U1320" s="25">
        <f>ROUND(('NEW Reference'!N$6*List!$H1320)+'NEW Reference'!N$7,0)</f>
        <v>19907</v>
      </c>
      <c r="V1320" s="26">
        <f>ROUND(('NEW Reference'!O$6*List!$H1320)+'NEW Reference'!O$7,0)</f>
        <v>740</v>
      </c>
      <c r="W1320" s="26">
        <f>ROUND(('NEW Reference'!P$6*List!$H1320)+'NEW Reference'!P$7,0)</f>
        <v>1043</v>
      </c>
      <c r="X1320" s="26">
        <f>ROUND(('NEW Reference'!Q$6*List!$H1320)+'NEW Reference'!Q$7,0)</f>
        <v>521</v>
      </c>
      <c r="Z1320" s="3" t="str">
        <f t="shared" si="66"/>
        <v>MASON, Michigan</v>
      </c>
      <c r="AA1320" s="79" t="s">
        <v>1099</v>
      </c>
      <c r="AB1320" s="28" t="s">
        <v>91</v>
      </c>
      <c r="AC1320" s="30" t="s">
        <v>1419</v>
      </c>
      <c r="AD1320" s="31"/>
      <c r="AE1320" s="20">
        <f t="shared" si="65"/>
        <v>0.82110000000000005</v>
      </c>
    </row>
    <row r="1321" spans="1:31">
      <c r="A1321" s="83">
        <v>23530</v>
      </c>
      <c r="B1321" s="84">
        <v>26107</v>
      </c>
      <c r="C1321" s="85">
        <v>99923</v>
      </c>
      <c r="D1321" s="78" t="s">
        <v>138</v>
      </c>
      <c r="E1321" s="79" t="s">
        <v>1458</v>
      </c>
      <c r="F1321" s="34" t="s">
        <v>1419</v>
      </c>
      <c r="G1321" s="24" t="s">
        <v>97</v>
      </c>
      <c r="H1321" s="80">
        <f t="shared" si="64"/>
        <v>0.82110000000000005</v>
      </c>
      <c r="I1321" s="25">
        <f>ROUND(('NEW Reference'!B$6*List!$H1321)+'NEW Reference'!B$7,0)</f>
        <v>1140</v>
      </c>
      <c r="J1321" s="25">
        <f>ROUND(('NEW Reference'!C$6*List!$H1321)+'NEW Reference'!C$7,0)</f>
        <v>1700</v>
      </c>
      <c r="K1321" s="25">
        <f>ROUND(('NEW Reference'!D$6*List!$H1321)+'NEW Reference'!D$7,0)</f>
        <v>2037</v>
      </c>
      <c r="L1321" s="25">
        <f>ROUND(('NEW Reference'!E$6*List!$H1321)+'NEW Reference'!E$7,0)</f>
        <v>2519</v>
      </c>
      <c r="M1321" s="25">
        <f>ROUND(('NEW Reference'!F$6*List!$H1321)+'NEW Reference'!F$7,0)</f>
        <v>2624</v>
      </c>
      <c r="N1321" s="25">
        <f>ROUND(('NEW Reference'!G$6*List!$H1321)+'NEW Reference'!G$7,0)</f>
        <v>2970</v>
      </c>
      <c r="O1321" s="25">
        <f>ROUND(('NEW Reference'!H$6*List!$H1321)+'NEW Reference'!H$7,0)</f>
        <v>3084</v>
      </c>
      <c r="P1321" s="25">
        <f>ROUND(('NEW Reference'!I$6*List!$H1321)+'NEW Reference'!I$7,0)</f>
        <v>3205</v>
      </c>
      <c r="Q1321" s="25">
        <f>ROUND(('NEW Reference'!J$6*List!$H1321)+'NEW Reference'!J$7,0)</f>
        <v>3711</v>
      </c>
      <c r="R1321" s="25">
        <f>ROUND(('NEW Reference'!K$6*List!$H1321)+'NEW Reference'!K$7,0)</f>
        <v>3828</v>
      </c>
      <c r="S1321" s="25">
        <f>ROUND(('NEW Reference'!L$6*List!$H1321)+'NEW Reference'!L$7,0)</f>
        <v>4131</v>
      </c>
      <c r="T1321" s="25">
        <f>ROUND(('NEW Reference'!M$6*List!$H1321)+'NEW Reference'!M$7,0)</f>
        <v>4934</v>
      </c>
      <c r="U1321" s="25">
        <f>ROUND(('NEW Reference'!N$6*List!$H1321)+'NEW Reference'!N$7,0)</f>
        <v>19907</v>
      </c>
      <c r="V1321" s="26">
        <f>ROUND(('NEW Reference'!O$6*List!$H1321)+'NEW Reference'!O$7,0)</f>
        <v>740</v>
      </c>
      <c r="W1321" s="26">
        <f>ROUND(('NEW Reference'!P$6*List!$H1321)+'NEW Reference'!P$7,0)</f>
        <v>1043</v>
      </c>
      <c r="X1321" s="26">
        <f>ROUND(('NEW Reference'!Q$6*List!$H1321)+'NEW Reference'!Q$7,0)</f>
        <v>521</v>
      </c>
      <c r="Z1321" s="3" t="str">
        <f t="shared" si="66"/>
        <v>MECOSTA, Michigan</v>
      </c>
      <c r="AA1321" s="79" t="s">
        <v>1458</v>
      </c>
      <c r="AB1321" s="28" t="s">
        <v>91</v>
      </c>
      <c r="AC1321" s="30" t="s">
        <v>1419</v>
      </c>
      <c r="AD1321" s="31"/>
      <c r="AE1321" s="20">
        <f t="shared" si="65"/>
        <v>0.82110000000000005</v>
      </c>
    </row>
    <row r="1322" spans="1:31">
      <c r="A1322" s="83">
        <v>23540</v>
      </c>
      <c r="B1322" s="84">
        <v>26109</v>
      </c>
      <c r="C1322" s="85">
        <v>99923</v>
      </c>
      <c r="D1322" s="78" t="s">
        <v>138</v>
      </c>
      <c r="E1322" s="79" t="s">
        <v>1459</v>
      </c>
      <c r="F1322" s="34" t="s">
        <v>1419</v>
      </c>
      <c r="G1322" s="24" t="s">
        <v>97</v>
      </c>
      <c r="H1322" s="80">
        <f t="shared" si="64"/>
        <v>0.82110000000000005</v>
      </c>
      <c r="I1322" s="25">
        <f>ROUND(('NEW Reference'!B$6*List!$H1322)+'NEW Reference'!B$7,0)</f>
        <v>1140</v>
      </c>
      <c r="J1322" s="25">
        <f>ROUND(('NEW Reference'!C$6*List!$H1322)+'NEW Reference'!C$7,0)</f>
        <v>1700</v>
      </c>
      <c r="K1322" s="25">
        <f>ROUND(('NEW Reference'!D$6*List!$H1322)+'NEW Reference'!D$7,0)</f>
        <v>2037</v>
      </c>
      <c r="L1322" s="25">
        <f>ROUND(('NEW Reference'!E$6*List!$H1322)+'NEW Reference'!E$7,0)</f>
        <v>2519</v>
      </c>
      <c r="M1322" s="25">
        <f>ROUND(('NEW Reference'!F$6*List!$H1322)+'NEW Reference'!F$7,0)</f>
        <v>2624</v>
      </c>
      <c r="N1322" s="25">
        <f>ROUND(('NEW Reference'!G$6*List!$H1322)+'NEW Reference'!G$7,0)</f>
        <v>2970</v>
      </c>
      <c r="O1322" s="25">
        <f>ROUND(('NEW Reference'!H$6*List!$H1322)+'NEW Reference'!H$7,0)</f>
        <v>3084</v>
      </c>
      <c r="P1322" s="25">
        <f>ROUND(('NEW Reference'!I$6*List!$H1322)+'NEW Reference'!I$7,0)</f>
        <v>3205</v>
      </c>
      <c r="Q1322" s="25">
        <f>ROUND(('NEW Reference'!J$6*List!$H1322)+'NEW Reference'!J$7,0)</f>
        <v>3711</v>
      </c>
      <c r="R1322" s="25">
        <f>ROUND(('NEW Reference'!K$6*List!$H1322)+'NEW Reference'!K$7,0)</f>
        <v>3828</v>
      </c>
      <c r="S1322" s="25">
        <f>ROUND(('NEW Reference'!L$6*List!$H1322)+'NEW Reference'!L$7,0)</f>
        <v>4131</v>
      </c>
      <c r="T1322" s="25">
        <f>ROUND(('NEW Reference'!M$6*List!$H1322)+'NEW Reference'!M$7,0)</f>
        <v>4934</v>
      </c>
      <c r="U1322" s="25">
        <f>ROUND(('NEW Reference'!N$6*List!$H1322)+'NEW Reference'!N$7,0)</f>
        <v>19907</v>
      </c>
      <c r="V1322" s="26">
        <f>ROUND(('NEW Reference'!O$6*List!$H1322)+'NEW Reference'!O$7,0)</f>
        <v>740</v>
      </c>
      <c r="W1322" s="26">
        <f>ROUND(('NEW Reference'!P$6*List!$H1322)+'NEW Reference'!P$7,0)</f>
        <v>1043</v>
      </c>
      <c r="X1322" s="26">
        <f>ROUND(('NEW Reference'!Q$6*List!$H1322)+'NEW Reference'!Q$7,0)</f>
        <v>521</v>
      </c>
      <c r="Z1322" s="3" t="str">
        <f t="shared" si="66"/>
        <v>MENOMINEE, Michigan</v>
      </c>
      <c r="AA1322" s="79" t="s">
        <v>1459</v>
      </c>
      <c r="AB1322" s="28" t="s">
        <v>91</v>
      </c>
      <c r="AC1322" s="30" t="s">
        <v>1419</v>
      </c>
      <c r="AD1322" s="31"/>
      <c r="AE1322" s="20">
        <f t="shared" si="65"/>
        <v>0.82110000000000005</v>
      </c>
    </row>
    <row r="1323" spans="1:31">
      <c r="A1323" s="83">
        <v>23550</v>
      </c>
      <c r="B1323" s="84">
        <v>26111</v>
      </c>
      <c r="C1323" s="85">
        <v>33220</v>
      </c>
      <c r="D1323" s="78" t="s">
        <v>685</v>
      </c>
      <c r="E1323" s="79" t="s">
        <v>1460</v>
      </c>
      <c r="F1323" s="33" t="s">
        <v>1419</v>
      </c>
      <c r="G1323" s="24" t="s">
        <v>90</v>
      </c>
      <c r="H1323" s="80">
        <f t="shared" si="64"/>
        <v>0.89200000000000002</v>
      </c>
      <c r="I1323" s="25">
        <f>ROUND(('NEW Reference'!B$6*List!$H1323)+'NEW Reference'!B$7,0)</f>
        <v>1210</v>
      </c>
      <c r="J1323" s="25">
        <f>ROUND(('NEW Reference'!C$6*List!$H1323)+'NEW Reference'!C$7,0)</f>
        <v>1804</v>
      </c>
      <c r="K1323" s="25">
        <f>ROUND(('NEW Reference'!D$6*List!$H1323)+'NEW Reference'!D$7,0)</f>
        <v>2162</v>
      </c>
      <c r="L1323" s="25">
        <f>ROUND(('NEW Reference'!E$6*List!$H1323)+'NEW Reference'!E$7,0)</f>
        <v>2673</v>
      </c>
      <c r="M1323" s="25">
        <f>ROUND(('NEW Reference'!F$6*List!$H1323)+'NEW Reference'!F$7,0)</f>
        <v>2785</v>
      </c>
      <c r="N1323" s="25">
        <f>ROUND(('NEW Reference'!G$6*List!$H1323)+'NEW Reference'!G$7,0)</f>
        <v>3152</v>
      </c>
      <c r="O1323" s="25">
        <f>ROUND(('NEW Reference'!H$6*List!$H1323)+'NEW Reference'!H$7,0)</f>
        <v>3273</v>
      </c>
      <c r="P1323" s="25">
        <f>ROUND(('NEW Reference'!I$6*List!$H1323)+'NEW Reference'!I$7,0)</f>
        <v>3401</v>
      </c>
      <c r="Q1323" s="25">
        <f>ROUND(('NEW Reference'!J$6*List!$H1323)+'NEW Reference'!J$7,0)</f>
        <v>3939</v>
      </c>
      <c r="R1323" s="25">
        <f>ROUND(('NEW Reference'!K$6*List!$H1323)+'NEW Reference'!K$7,0)</f>
        <v>4063</v>
      </c>
      <c r="S1323" s="25">
        <f>ROUND(('NEW Reference'!L$6*List!$H1323)+'NEW Reference'!L$7,0)</f>
        <v>4384</v>
      </c>
      <c r="T1323" s="25">
        <f>ROUND(('NEW Reference'!M$6*List!$H1323)+'NEW Reference'!M$7,0)</f>
        <v>5236</v>
      </c>
      <c r="U1323" s="25">
        <f>ROUND(('NEW Reference'!N$6*List!$H1323)+'NEW Reference'!N$7,0)</f>
        <v>21128</v>
      </c>
      <c r="V1323" s="26">
        <f>ROUND(('NEW Reference'!O$6*List!$H1323)+'NEW Reference'!O$7,0)</f>
        <v>785</v>
      </c>
      <c r="W1323" s="26">
        <f>ROUND(('NEW Reference'!P$6*List!$H1323)+'NEW Reference'!P$7,0)</f>
        <v>1107</v>
      </c>
      <c r="X1323" s="26">
        <f>ROUND(('NEW Reference'!Q$6*List!$H1323)+'NEW Reference'!Q$7,0)</f>
        <v>553</v>
      </c>
      <c r="Z1323" s="3" t="str">
        <f t="shared" si="66"/>
        <v>MIDLAND, Michigan</v>
      </c>
      <c r="AA1323" s="79" t="s">
        <v>1460</v>
      </c>
      <c r="AB1323" s="28" t="s">
        <v>91</v>
      </c>
      <c r="AC1323" s="30" t="s">
        <v>1419</v>
      </c>
      <c r="AD1323" s="31"/>
      <c r="AE1323" s="20">
        <f t="shared" si="65"/>
        <v>0.89200000000000002</v>
      </c>
    </row>
    <row r="1324" spans="1:31">
      <c r="A1324" s="83">
        <v>23560</v>
      </c>
      <c r="B1324" s="84">
        <v>26113</v>
      </c>
      <c r="C1324" s="85">
        <v>99923</v>
      </c>
      <c r="D1324" s="78" t="s">
        <v>138</v>
      </c>
      <c r="E1324" s="79" t="s">
        <v>1461</v>
      </c>
      <c r="F1324" s="34" t="s">
        <v>1419</v>
      </c>
      <c r="G1324" s="24" t="s">
        <v>97</v>
      </c>
      <c r="H1324" s="80">
        <f t="shared" si="64"/>
        <v>0.82110000000000005</v>
      </c>
      <c r="I1324" s="25">
        <f>ROUND(('NEW Reference'!B$6*List!$H1324)+'NEW Reference'!B$7,0)</f>
        <v>1140</v>
      </c>
      <c r="J1324" s="25">
        <f>ROUND(('NEW Reference'!C$6*List!$H1324)+'NEW Reference'!C$7,0)</f>
        <v>1700</v>
      </c>
      <c r="K1324" s="25">
        <f>ROUND(('NEW Reference'!D$6*List!$H1324)+'NEW Reference'!D$7,0)</f>
        <v>2037</v>
      </c>
      <c r="L1324" s="25">
        <f>ROUND(('NEW Reference'!E$6*List!$H1324)+'NEW Reference'!E$7,0)</f>
        <v>2519</v>
      </c>
      <c r="M1324" s="25">
        <f>ROUND(('NEW Reference'!F$6*List!$H1324)+'NEW Reference'!F$7,0)</f>
        <v>2624</v>
      </c>
      <c r="N1324" s="25">
        <f>ROUND(('NEW Reference'!G$6*List!$H1324)+'NEW Reference'!G$7,0)</f>
        <v>2970</v>
      </c>
      <c r="O1324" s="25">
        <f>ROUND(('NEW Reference'!H$6*List!$H1324)+'NEW Reference'!H$7,0)</f>
        <v>3084</v>
      </c>
      <c r="P1324" s="25">
        <f>ROUND(('NEW Reference'!I$6*List!$H1324)+'NEW Reference'!I$7,0)</f>
        <v>3205</v>
      </c>
      <c r="Q1324" s="25">
        <f>ROUND(('NEW Reference'!J$6*List!$H1324)+'NEW Reference'!J$7,0)</f>
        <v>3711</v>
      </c>
      <c r="R1324" s="25">
        <f>ROUND(('NEW Reference'!K$6*List!$H1324)+'NEW Reference'!K$7,0)</f>
        <v>3828</v>
      </c>
      <c r="S1324" s="25">
        <f>ROUND(('NEW Reference'!L$6*List!$H1324)+'NEW Reference'!L$7,0)</f>
        <v>4131</v>
      </c>
      <c r="T1324" s="25">
        <f>ROUND(('NEW Reference'!M$6*List!$H1324)+'NEW Reference'!M$7,0)</f>
        <v>4934</v>
      </c>
      <c r="U1324" s="25">
        <f>ROUND(('NEW Reference'!N$6*List!$H1324)+'NEW Reference'!N$7,0)</f>
        <v>19907</v>
      </c>
      <c r="V1324" s="26">
        <f>ROUND(('NEW Reference'!O$6*List!$H1324)+'NEW Reference'!O$7,0)</f>
        <v>740</v>
      </c>
      <c r="W1324" s="26">
        <f>ROUND(('NEW Reference'!P$6*List!$H1324)+'NEW Reference'!P$7,0)</f>
        <v>1043</v>
      </c>
      <c r="X1324" s="26">
        <f>ROUND(('NEW Reference'!Q$6*List!$H1324)+'NEW Reference'!Q$7,0)</f>
        <v>521</v>
      </c>
      <c r="Z1324" s="3" t="str">
        <f t="shared" si="66"/>
        <v>MISSAUKEE, Michigan</v>
      </c>
      <c r="AA1324" s="79" t="s">
        <v>1461</v>
      </c>
      <c r="AB1324" s="28" t="s">
        <v>91</v>
      </c>
      <c r="AC1324" s="23" t="s">
        <v>1419</v>
      </c>
      <c r="AD1324" s="29"/>
      <c r="AE1324" s="20">
        <f t="shared" si="65"/>
        <v>0.82110000000000005</v>
      </c>
    </row>
    <row r="1325" spans="1:31">
      <c r="A1325" s="83">
        <v>23570</v>
      </c>
      <c r="B1325" s="84">
        <v>26115</v>
      </c>
      <c r="C1325" s="85">
        <v>33780</v>
      </c>
      <c r="D1325" s="78" t="s">
        <v>701</v>
      </c>
      <c r="E1325" s="79" t="s">
        <v>200</v>
      </c>
      <c r="F1325" s="33" t="s">
        <v>1419</v>
      </c>
      <c r="G1325" s="24" t="s">
        <v>90</v>
      </c>
      <c r="H1325" s="80">
        <f t="shared" si="64"/>
        <v>0.94710000000000005</v>
      </c>
      <c r="I1325" s="25">
        <f>ROUND(('NEW Reference'!B$6*List!$H1325)+'NEW Reference'!B$7,0)</f>
        <v>1264</v>
      </c>
      <c r="J1325" s="25">
        <f>ROUND(('NEW Reference'!C$6*List!$H1325)+'NEW Reference'!C$7,0)</f>
        <v>1885</v>
      </c>
      <c r="K1325" s="25">
        <f>ROUND(('NEW Reference'!D$6*List!$H1325)+'NEW Reference'!D$7,0)</f>
        <v>2259</v>
      </c>
      <c r="L1325" s="25">
        <f>ROUND(('NEW Reference'!E$6*List!$H1325)+'NEW Reference'!E$7,0)</f>
        <v>2793</v>
      </c>
      <c r="M1325" s="25">
        <f>ROUND(('NEW Reference'!F$6*List!$H1325)+'NEW Reference'!F$7,0)</f>
        <v>2910</v>
      </c>
      <c r="N1325" s="25">
        <f>ROUND(('NEW Reference'!G$6*List!$H1325)+'NEW Reference'!G$7,0)</f>
        <v>3294</v>
      </c>
      <c r="O1325" s="25">
        <f>ROUND(('NEW Reference'!H$6*List!$H1325)+'NEW Reference'!H$7,0)</f>
        <v>3420</v>
      </c>
      <c r="P1325" s="25">
        <f>ROUND(('NEW Reference'!I$6*List!$H1325)+'NEW Reference'!I$7,0)</f>
        <v>3554</v>
      </c>
      <c r="Q1325" s="25">
        <f>ROUND(('NEW Reference'!J$6*List!$H1325)+'NEW Reference'!J$7,0)</f>
        <v>4116</v>
      </c>
      <c r="R1325" s="25">
        <f>ROUND(('NEW Reference'!K$6*List!$H1325)+'NEW Reference'!K$7,0)</f>
        <v>4246</v>
      </c>
      <c r="S1325" s="25">
        <f>ROUND(('NEW Reference'!L$6*List!$H1325)+'NEW Reference'!L$7,0)</f>
        <v>4581</v>
      </c>
      <c r="T1325" s="25">
        <f>ROUND(('NEW Reference'!M$6*List!$H1325)+'NEW Reference'!M$7,0)</f>
        <v>5471</v>
      </c>
      <c r="U1325" s="25">
        <f>ROUND(('NEW Reference'!N$6*List!$H1325)+'NEW Reference'!N$7,0)</f>
        <v>22077</v>
      </c>
      <c r="V1325" s="26">
        <f>ROUND(('NEW Reference'!O$6*List!$H1325)+'NEW Reference'!O$7,0)</f>
        <v>821</v>
      </c>
      <c r="W1325" s="26">
        <f>ROUND(('NEW Reference'!P$6*List!$H1325)+'NEW Reference'!P$7,0)</f>
        <v>1156</v>
      </c>
      <c r="X1325" s="26">
        <f>ROUND(('NEW Reference'!Q$6*List!$H1325)+'NEW Reference'!Q$7,0)</f>
        <v>578</v>
      </c>
      <c r="Z1325" s="3" t="str">
        <f t="shared" si="66"/>
        <v>MONROE, Michigan</v>
      </c>
      <c r="AA1325" s="79" t="s">
        <v>200</v>
      </c>
      <c r="AB1325" s="28" t="s">
        <v>91</v>
      </c>
      <c r="AC1325" s="30" t="s">
        <v>1419</v>
      </c>
      <c r="AD1325" s="31"/>
      <c r="AE1325" s="20">
        <f t="shared" si="65"/>
        <v>0.94710000000000005</v>
      </c>
    </row>
    <row r="1326" spans="1:31">
      <c r="A1326" s="83">
        <v>23580</v>
      </c>
      <c r="B1326" s="84">
        <v>26117</v>
      </c>
      <c r="C1326" s="85">
        <v>24340</v>
      </c>
      <c r="D1326" s="78" t="s">
        <v>479</v>
      </c>
      <c r="E1326" s="79" t="s">
        <v>1462</v>
      </c>
      <c r="F1326" s="33" t="s">
        <v>1419</v>
      </c>
      <c r="G1326" s="24" t="s">
        <v>90</v>
      </c>
      <c r="H1326" s="80">
        <f t="shared" si="64"/>
        <v>0.83220000000000005</v>
      </c>
      <c r="I1326" s="25">
        <f>ROUND(('NEW Reference'!B$6*List!$H1326)+'NEW Reference'!B$7,0)</f>
        <v>1151</v>
      </c>
      <c r="J1326" s="25">
        <f>ROUND(('NEW Reference'!C$6*List!$H1326)+'NEW Reference'!C$7,0)</f>
        <v>1716</v>
      </c>
      <c r="K1326" s="25">
        <f>ROUND(('NEW Reference'!D$6*List!$H1326)+'NEW Reference'!D$7,0)</f>
        <v>2057</v>
      </c>
      <c r="L1326" s="25">
        <f>ROUND(('NEW Reference'!E$6*List!$H1326)+'NEW Reference'!E$7,0)</f>
        <v>2543</v>
      </c>
      <c r="M1326" s="25">
        <f>ROUND(('NEW Reference'!F$6*List!$H1326)+'NEW Reference'!F$7,0)</f>
        <v>2649</v>
      </c>
      <c r="N1326" s="25">
        <f>ROUND(('NEW Reference'!G$6*List!$H1326)+'NEW Reference'!G$7,0)</f>
        <v>2999</v>
      </c>
      <c r="O1326" s="25">
        <f>ROUND(('NEW Reference'!H$6*List!$H1326)+'NEW Reference'!H$7,0)</f>
        <v>3113</v>
      </c>
      <c r="P1326" s="25">
        <f>ROUND(('NEW Reference'!I$6*List!$H1326)+'NEW Reference'!I$7,0)</f>
        <v>3236</v>
      </c>
      <c r="Q1326" s="25">
        <f>ROUND(('NEW Reference'!J$6*List!$H1326)+'NEW Reference'!J$7,0)</f>
        <v>3747</v>
      </c>
      <c r="R1326" s="25">
        <f>ROUND(('NEW Reference'!K$6*List!$H1326)+'NEW Reference'!K$7,0)</f>
        <v>3865</v>
      </c>
      <c r="S1326" s="25">
        <f>ROUND(('NEW Reference'!L$6*List!$H1326)+'NEW Reference'!L$7,0)</f>
        <v>4171</v>
      </c>
      <c r="T1326" s="25">
        <f>ROUND(('NEW Reference'!M$6*List!$H1326)+'NEW Reference'!M$7,0)</f>
        <v>4981</v>
      </c>
      <c r="U1326" s="25">
        <f>ROUND(('NEW Reference'!N$6*List!$H1326)+'NEW Reference'!N$7,0)</f>
        <v>20099</v>
      </c>
      <c r="V1326" s="26">
        <f>ROUND(('NEW Reference'!O$6*List!$H1326)+'NEW Reference'!O$7,0)</f>
        <v>747</v>
      </c>
      <c r="W1326" s="26">
        <f>ROUND(('NEW Reference'!P$6*List!$H1326)+'NEW Reference'!P$7,0)</f>
        <v>1053</v>
      </c>
      <c r="X1326" s="26">
        <f>ROUND(('NEW Reference'!Q$6*List!$H1326)+'NEW Reference'!Q$7,0)</f>
        <v>526</v>
      </c>
      <c r="Z1326" s="3" t="str">
        <f t="shared" si="66"/>
        <v>MONTCALM, Michigan</v>
      </c>
      <c r="AA1326" s="79" t="s">
        <v>1462</v>
      </c>
      <c r="AB1326" s="28" t="s">
        <v>91</v>
      </c>
      <c r="AC1326" s="23" t="s">
        <v>1419</v>
      </c>
      <c r="AD1326" s="29"/>
      <c r="AE1326" s="20">
        <f t="shared" si="65"/>
        <v>0.83220000000000005</v>
      </c>
    </row>
    <row r="1327" spans="1:31">
      <c r="A1327" s="83">
        <v>23590</v>
      </c>
      <c r="B1327" s="84">
        <v>26119</v>
      </c>
      <c r="C1327" s="85">
        <v>99923</v>
      </c>
      <c r="D1327" s="78" t="s">
        <v>138</v>
      </c>
      <c r="E1327" s="79" t="s">
        <v>1463</v>
      </c>
      <c r="F1327" s="34" t="s">
        <v>1419</v>
      </c>
      <c r="G1327" s="24" t="s">
        <v>97</v>
      </c>
      <c r="H1327" s="80">
        <f t="shared" si="64"/>
        <v>0.82110000000000005</v>
      </c>
      <c r="I1327" s="25">
        <f>ROUND(('NEW Reference'!B$6*List!$H1327)+'NEW Reference'!B$7,0)</f>
        <v>1140</v>
      </c>
      <c r="J1327" s="25">
        <f>ROUND(('NEW Reference'!C$6*List!$H1327)+'NEW Reference'!C$7,0)</f>
        <v>1700</v>
      </c>
      <c r="K1327" s="25">
        <f>ROUND(('NEW Reference'!D$6*List!$H1327)+'NEW Reference'!D$7,0)</f>
        <v>2037</v>
      </c>
      <c r="L1327" s="25">
        <f>ROUND(('NEW Reference'!E$6*List!$H1327)+'NEW Reference'!E$7,0)</f>
        <v>2519</v>
      </c>
      <c r="M1327" s="25">
        <f>ROUND(('NEW Reference'!F$6*List!$H1327)+'NEW Reference'!F$7,0)</f>
        <v>2624</v>
      </c>
      <c r="N1327" s="25">
        <f>ROUND(('NEW Reference'!G$6*List!$H1327)+'NEW Reference'!G$7,0)</f>
        <v>2970</v>
      </c>
      <c r="O1327" s="25">
        <f>ROUND(('NEW Reference'!H$6*List!$H1327)+'NEW Reference'!H$7,0)</f>
        <v>3084</v>
      </c>
      <c r="P1327" s="25">
        <f>ROUND(('NEW Reference'!I$6*List!$H1327)+'NEW Reference'!I$7,0)</f>
        <v>3205</v>
      </c>
      <c r="Q1327" s="25">
        <f>ROUND(('NEW Reference'!J$6*List!$H1327)+'NEW Reference'!J$7,0)</f>
        <v>3711</v>
      </c>
      <c r="R1327" s="25">
        <f>ROUND(('NEW Reference'!K$6*List!$H1327)+'NEW Reference'!K$7,0)</f>
        <v>3828</v>
      </c>
      <c r="S1327" s="25">
        <f>ROUND(('NEW Reference'!L$6*List!$H1327)+'NEW Reference'!L$7,0)</f>
        <v>4131</v>
      </c>
      <c r="T1327" s="25">
        <f>ROUND(('NEW Reference'!M$6*List!$H1327)+'NEW Reference'!M$7,0)</f>
        <v>4934</v>
      </c>
      <c r="U1327" s="25">
        <f>ROUND(('NEW Reference'!N$6*List!$H1327)+'NEW Reference'!N$7,0)</f>
        <v>19907</v>
      </c>
      <c r="V1327" s="26">
        <f>ROUND(('NEW Reference'!O$6*List!$H1327)+'NEW Reference'!O$7,0)</f>
        <v>740</v>
      </c>
      <c r="W1327" s="26">
        <f>ROUND(('NEW Reference'!P$6*List!$H1327)+'NEW Reference'!P$7,0)</f>
        <v>1043</v>
      </c>
      <c r="X1327" s="26">
        <f>ROUND(('NEW Reference'!Q$6*List!$H1327)+'NEW Reference'!Q$7,0)</f>
        <v>521</v>
      </c>
      <c r="Z1327" s="3" t="str">
        <f t="shared" si="66"/>
        <v>MONTMORENCY, Michigan</v>
      </c>
      <c r="AA1327" s="79" t="s">
        <v>1463</v>
      </c>
      <c r="AB1327" s="28" t="s">
        <v>91</v>
      </c>
      <c r="AC1327" s="23" t="s">
        <v>1419</v>
      </c>
      <c r="AD1327" s="29"/>
      <c r="AE1327" s="20">
        <f t="shared" si="65"/>
        <v>0.82110000000000005</v>
      </c>
    </row>
    <row r="1328" spans="1:31">
      <c r="A1328" s="83">
        <v>23600</v>
      </c>
      <c r="B1328" s="84">
        <v>26121</v>
      </c>
      <c r="C1328" s="85">
        <v>34740</v>
      </c>
      <c r="D1328" s="78" t="s">
        <v>713</v>
      </c>
      <c r="E1328" s="79" t="s">
        <v>1464</v>
      </c>
      <c r="F1328" s="33" t="s">
        <v>1419</v>
      </c>
      <c r="G1328" s="24" t="s">
        <v>90</v>
      </c>
      <c r="H1328" s="80">
        <f t="shared" si="64"/>
        <v>0.86450000000000005</v>
      </c>
      <c r="I1328" s="25">
        <f>ROUND(('NEW Reference'!B$6*List!$H1328)+'NEW Reference'!B$7,0)</f>
        <v>1183</v>
      </c>
      <c r="J1328" s="25">
        <f>ROUND(('NEW Reference'!C$6*List!$H1328)+'NEW Reference'!C$7,0)</f>
        <v>1764</v>
      </c>
      <c r="K1328" s="25">
        <f>ROUND(('NEW Reference'!D$6*List!$H1328)+'NEW Reference'!D$7,0)</f>
        <v>2114</v>
      </c>
      <c r="L1328" s="25">
        <f>ROUND(('NEW Reference'!E$6*List!$H1328)+'NEW Reference'!E$7,0)</f>
        <v>2613</v>
      </c>
      <c r="M1328" s="25">
        <f>ROUND(('NEW Reference'!F$6*List!$H1328)+'NEW Reference'!F$7,0)</f>
        <v>2722</v>
      </c>
      <c r="N1328" s="25">
        <f>ROUND(('NEW Reference'!G$6*List!$H1328)+'NEW Reference'!G$7,0)</f>
        <v>3082</v>
      </c>
      <c r="O1328" s="25">
        <f>ROUND(('NEW Reference'!H$6*List!$H1328)+'NEW Reference'!H$7,0)</f>
        <v>3200</v>
      </c>
      <c r="P1328" s="25">
        <f>ROUND(('NEW Reference'!I$6*List!$H1328)+'NEW Reference'!I$7,0)</f>
        <v>3325</v>
      </c>
      <c r="Q1328" s="25">
        <f>ROUND(('NEW Reference'!J$6*List!$H1328)+'NEW Reference'!J$7,0)</f>
        <v>3851</v>
      </c>
      <c r="R1328" s="25">
        <f>ROUND(('NEW Reference'!K$6*List!$H1328)+'NEW Reference'!K$7,0)</f>
        <v>3972</v>
      </c>
      <c r="S1328" s="25">
        <f>ROUND(('NEW Reference'!L$6*List!$H1328)+'NEW Reference'!L$7,0)</f>
        <v>4286</v>
      </c>
      <c r="T1328" s="25">
        <f>ROUND(('NEW Reference'!M$6*List!$H1328)+'NEW Reference'!M$7,0)</f>
        <v>5119</v>
      </c>
      <c r="U1328" s="25">
        <f>ROUND(('NEW Reference'!N$6*List!$H1328)+'NEW Reference'!N$7,0)</f>
        <v>20655</v>
      </c>
      <c r="V1328" s="26">
        <f>ROUND(('NEW Reference'!O$6*List!$H1328)+'NEW Reference'!O$7,0)</f>
        <v>768</v>
      </c>
      <c r="W1328" s="26">
        <f>ROUND(('NEW Reference'!P$6*List!$H1328)+'NEW Reference'!P$7,0)</f>
        <v>1082</v>
      </c>
      <c r="X1328" s="26">
        <f>ROUND(('NEW Reference'!Q$6*List!$H1328)+'NEW Reference'!Q$7,0)</f>
        <v>541</v>
      </c>
      <c r="Z1328" s="3" t="str">
        <f t="shared" si="66"/>
        <v>MUSKEGON, Michigan</v>
      </c>
      <c r="AA1328" s="79" t="s">
        <v>1464</v>
      </c>
      <c r="AB1328" s="28" t="s">
        <v>91</v>
      </c>
      <c r="AC1328" s="30" t="s">
        <v>1419</v>
      </c>
      <c r="AD1328" s="31"/>
      <c r="AE1328" s="20">
        <f t="shared" si="65"/>
        <v>0.86450000000000005</v>
      </c>
    </row>
    <row r="1329" spans="1:31">
      <c r="A1329" s="83">
        <v>23610</v>
      </c>
      <c r="B1329" s="84">
        <v>26123</v>
      </c>
      <c r="C1329" s="85">
        <v>99923</v>
      </c>
      <c r="D1329" s="78" t="s">
        <v>138</v>
      </c>
      <c r="E1329" s="79" t="s">
        <v>1465</v>
      </c>
      <c r="F1329" s="34" t="s">
        <v>1419</v>
      </c>
      <c r="G1329" s="24" t="s">
        <v>97</v>
      </c>
      <c r="H1329" s="80">
        <f t="shared" si="64"/>
        <v>0.82110000000000005</v>
      </c>
      <c r="I1329" s="25">
        <f>ROUND(('NEW Reference'!B$6*List!$H1329)+'NEW Reference'!B$7,0)</f>
        <v>1140</v>
      </c>
      <c r="J1329" s="25">
        <f>ROUND(('NEW Reference'!C$6*List!$H1329)+'NEW Reference'!C$7,0)</f>
        <v>1700</v>
      </c>
      <c r="K1329" s="25">
        <f>ROUND(('NEW Reference'!D$6*List!$H1329)+'NEW Reference'!D$7,0)</f>
        <v>2037</v>
      </c>
      <c r="L1329" s="25">
        <f>ROUND(('NEW Reference'!E$6*List!$H1329)+'NEW Reference'!E$7,0)</f>
        <v>2519</v>
      </c>
      <c r="M1329" s="25">
        <f>ROUND(('NEW Reference'!F$6*List!$H1329)+'NEW Reference'!F$7,0)</f>
        <v>2624</v>
      </c>
      <c r="N1329" s="25">
        <f>ROUND(('NEW Reference'!G$6*List!$H1329)+'NEW Reference'!G$7,0)</f>
        <v>2970</v>
      </c>
      <c r="O1329" s="25">
        <f>ROUND(('NEW Reference'!H$6*List!$H1329)+'NEW Reference'!H$7,0)</f>
        <v>3084</v>
      </c>
      <c r="P1329" s="25">
        <f>ROUND(('NEW Reference'!I$6*List!$H1329)+'NEW Reference'!I$7,0)</f>
        <v>3205</v>
      </c>
      <c r="Q1329" s="25">
        <f>ROUND(('NEW Reference'!J$6*List!$H1329)+'NEW Reference'!J$7,0)</f>
        <v>3711</v>
      </c>
      <c r="R1329" s="25">
        <f>ROUND(('NEW Reference'!K$6*List!$H1329)+'NEW Reference'!K$7,0)</f>
        <v>3828</v>
      </c>
      <c r="S1329" s="25">
        <f>ROUND(('NEW Reference'!L$6*List!$H1329)+'NEW Reference'!L$7,0)</f>
        <v>4131</v>
      </c>
      <c r="T1329" s="25">
        <f>ROUND(('NEW Reference'!M$6*List!$H1329)+'NEW Reference'!M$7,0)</f>
        <v>4934</v>
      </c>
      <c r="U1329" s="25">
        <f>ROUND(('NEW Reference'!N$6*List!$H1329)+'NEW Reference'!N$7,0)</f>
        <v>19907</v>
      </c>
      <c r="V1329" s="26">
        <f>ROUND(('NEW Reference'!O$6*List!$H1329)+'NEW Reference'!O$7,0)</f>
        <v>740</v>
      </c>
      <c r="W1329" s="26">
        <f>ROUND(('NEW Reference'!P$6*List!$H1329)+'NEW Reference'!P$7,0)</f>
        <v>1043</v>
      </c>
      <c r="X1329" s="26">
        <f>ROUND(('NEW Reference'!Q$6*List!$H1329)+'NEW Reference'!Q$7,0)</f>
        <v>521</v>
      </c>
      <c r="Z1329" s="3" t="str">
        <f t="shared" si="66"/>
        <v>NEWAYGO, Michigan</v>
      </c>
      <c r="AA1329" s="79" t="s">
        <v>1465</v>
      </c>
      <c r="AB1329" s="28" t="s">
        <v>91</v>
      </c>
      <c r="AC1329" s="23" t="s">
        <v>1419</v>
      </c>
      <c r="AD1329" s="29"/>
      <c r="AE1329" s="20">
        <f t="shared" si="65"/>
        <v>0.82110000000000005</v>
      </c>
    </row>
    <row r="1330" spans="1:31">
      <c r="A1330" s="83">
        <v>23620</v>
      </c>
      <c r="B1330" s="84">
        <v>26125</v>
      </c>
      <c r="C1330" s="85">
        <v>47664</v>
      </c>
      <c r="D1330" s="78" t="s">
        <v>939</v>
      </c>
      <c r="E1330" s="79" t="s">
        <v>1466</v>
      </c>
      <c r="F1330" s="33" t="s">
        <v>1419</v>
      </c>
      <c r="G1330" s="24" t="s">
        <v>90</v>
      </c>
      <c r="H1330" s="80">
        <f t="shared" si="64"/>
        <v>0.88870000000000005</v>
      </c>
      <c r="I1330" s="25">
        <f>ROUND(('NEW Reference'!B$6*List!$H1330)+'NEW Reference'!B$7,0)</f>
        <v>1207</v>
      </c>
      <c r="J1330" s="25">
        <f>ROUND(('NEW Reference'!C$6*List!$H1330)+'NEW Reference'!C$7,0)</f>
        <v>1800</v>
      </c>
      <c r="K1330" s="25">
        <f>ROUND(('NEW Reference'!D$6*List!$H1330)+'NEW Reference'!D$7,0)</f>
        <v>2156</v>
      </c>
      <c r="L1330" s="25">
        <f>ROUND(('NEW Reference'!E$6*List!$H1330)+'NEW Reference'!E$7,0)</f>
        <v>2666</v>
      </c>
      <c r="M1330" s="25">
        <f>ROUND(('NEW Reference'!F$6*List!$H1330)+'NEW Reference'!F$7,0)</f>
        <v>2777</v>
      </c>
      <c r="N1330" s="25">
        <f>ROUND(('NEW Reference'!G$6*List!$H1330)+'NEW Reference'!G$7,0)</f>
        <v>3144</v>
      </c>
      <c r="O1330" s="25">
        <f>ROUND(('NEW Reference'!H$6*List!$H1330)+'NEW Reference'!H$7,0)</f>
        <v>3264</v>
      </c>
      <c r="P1330" s="25">
        <f>ROUND(('NEW Reference'!I$6*List!$H1330)+'NEW Reference'!I$7,0)</f>
        <v>3392</v>
      </c>
      <c r="Q1330" s="25">
        <f>ROUND(('NEW Reference'!J$6*List!$H1330)+'NEW Reference'!J$7,0)</f>
        <v>3928</v>
      </c>
      <c r="R1330" s="25">
        <f>ROUND(('NEW Reference'!K$6*List!$H1330)+'NEW Reference'!K$7,0)</f>
        <v>4052</v>
      </c>
      <c r="S1330" s="25">
        <f>ROUND(('NEW Reference'!L$6*List!$H1330)+'NEW Reference'!L$7,0)</f>
        <v>4373</v>
      </c>
      <c r="T1330" s="25">
        <f>ROUND(('NEW Reference'!M$6*List!$H1330)+'NEW Reference'!M$7,0)</f>
        <v>5222</v>
      </c>
      <c r="U1330" s="25">
        <f>ROUND(('NEW Reference'!N$6*List!$H1330)+'NEW Reference'!N$7,0)</f>
        <v>21071</v>
      </c>
      <c r="V1330" s="26">
        <f>ROUND(('NEW Reference'!O$6*List!$H1330)+'NEW Reference'!O$7,0)</f>
        <v>783</v>
      </c>
      <c r="W1330" s="26">
        <f>ROUND(('NEW Reference'!P$6*List!$H1330)+'NEW Reference'!P$7,0)</f>
        <v>1104</v>
      </c>
      <c r="X1330" s="26">
        <f>ROUND(('NEW Reference'!Q$6*List!$H1330)+'NEW Reference'!Q$7,0)</f>
        <v>552</v>
      </c>
      <c r="Z1330" s="3" t="str">
        <f t="shared" si="66"/>
        <v>OAKLAND, Michigan</v>
      </c>
      <c r="AA1330" s="79" t="s">
        <v>1466</v>
      </c>
      <c r="AB1330" s="28" t="s">
        <v>91</v>
      </c>
      <c r="AC1330" s="30" t="s">
        <v>1419</v>
      </c>
      <c r="AD1330" s="31"/>
      <c r="AE1330" s="20">
        <f t="shared" si="65"/>
        <v>0.88870000000000005</v>
      </c>
    </row>
    <row r="1331" spans="1:31">
      <c r="A1331" s="83">
        <v>23630</v>
      </c>
      <c r="B1331" s="84">
        <v>26127</v>
      </c>
      <c r="C1331" s="85">
        <v>99923</v>
      </c>
      <c r="D1331" s="78" t="s">
        <v>138</v>
      </c>
      <c r="E1331" s="79" t="s">
        <v>1467</v>
      </c>
      <c r="F1331" s="34" t="s">
        <v>1419</v>
      </c>
      <c r="G1331" s="24" t="s">
        <v>97</v>
      </c>
      <c r="H1331" s="80">
        <f t="shared" si="64"/>
        <v>0.82110000000000005</v>
      </c>
      <c r="I1331" s="25">
        <f>ROUND(('NEW Reference'!B$6*List!$H1331)+'NEW Reference'!B$7,0)</f>
        <v>1140</v>
      </c>
      <c r="J1331" s="25">
        <f>ROUND(('NEW Reference'!C$6*List!$H1331)+'NEW Reference'!C$7,0)</f>
        <v>1700</v>
      </c>
      <c r="K1331" s="25">
        <f>ROUND(('NEW Reference'!D$6*List!$H1331)+'NEW Reference'!D$7,0)</f>
        <v>2037</v>
      </c>
      <c r="L1331" s="25">
        <f>ROUND(('NEW Reference'!E$6*List!$H1331)+'NEW Reference'!E$7,0)</f>
        <v>2519</v>
      </c>
      <c r="M1331" s="25">
        <f>ROUND(('NEW Reference'!F$6*List!$H1331)+'NEW Reference'!F$7,0)</f>
        <v>2624</v>
      </c>
      <c r="N1331" s="25">
        <f>ROUND(('NEW Reference'!G$6*List!$H1331)+'NEW Reference'!G$7,0)</f>
        <v>2970</v>
      </c>
      <c r="O1331" s="25">
        <f>ROUND(('NEW Reference'!H$6*List!$H1331)+'NEW Reference'!H$7,0)</f>
        <v>3084</v>
      </c>
      <c r="P1331" s="25">
        <f>ROUND(('NEW Reference'!I$6*List!$H1331)+'NEW Reference'!I$7,0)</f>
        <v>3205</v>
      </c>
      <c r="Q1331" s="25">
        <f>ROUND(('NEW Reference'!J$6*List!$H1331)+'NEW Reference'!J$7,0)</f>
        <v>3711</v>
      </c>
      <c r="R1331" s="25">
        <f>ROUND(('NEW Reference'!K$6*List!$H1331)+'NEW Reference'!K$7,0)</f>
        <v>3828</v>
      </c>
      <c r="S1331" s="25">
        <f>ROUND(('NEW Reference'!L$6*List!$H1331)+'NEW Reference'!L$7,0)</f>
        <v>4131</v>
      </c>
      <c r="T1331" s="25">
        <f>ROUND(('NEW Reference'!M$6*List!$H1331)+'NEW Reference'!M$7,0)</f>
        <v>4934</v>
      </c>
      <c r="U1331" s="25">
        <f>ROUND(('NEW Reference'!N$6*List!$H1331)+'NEW Reference'!N$7,0)</f>
        <v>19907</v>
      </c>
      <c r="V1331" s="26">
        <f>ROUND(('NEW Reference'!O$6*List!$H1331)+'NEW Reference'!O$7,0)</f>
        <v>740</v>
      </c>
      <c r="W1331" s="26">
        <f>ROUND(('NEW Reference'!P$6*List!$H1331)+'NEW Reference'!P$7,0)</f>
        <v>1043</v>
      </c>
      <c r="X1331" s="26">
        <f>ROUND(('NEW Reference'!Q$6*List!$H1331)+'NEW Reference'!Q$7,0)</f>
        <v>521</v>
      </c>
      <c r="Z1331" s="3" t="str">
        <f t="shared" si="66"/>
        <v>OCEANA, Michigan</v>
      </c>
      <c r="AA1331" s="79" t="s">
        <v>1467</v>
      </c>
      <c r="AB1331" s="28" t="s">
        <v>91</v>
      </c>
      <c r="AC1331" s="23" t="s">
        <v>1419</v>
      </c>
      <c r="AD1331" s="29"/>
      <c r="AE1331" s="20">
        <f t="shared" si="65"/>
        <v>0.82110000000000005</v>
      </c>
    </row>
    <row r="1332" spans="1:31">
      <c r="A1332" s="83">
        <v>23640</v>
      </c>
      <c r="B1332" s="84">
        <v>26129</v>
      </c>
      <c r="C1332" s="85">
        <v>99923</v>
      </c>
      <c r="D1332" s="78" t="s">
        <v>138</v>
      </c>
      <c r="E1332" s="79" t="s">
        <v>1468</v>
      </c>
      <c r="F1332" s="34" t="s">
        <v>1419</v>
      </c>
      <c r="G1332" s="24" t="s">
        <v>97</v>
      </c>
      <c r="H1332" s="80">
        <f t="shared" si="64"/>
        <v>0.82110000000000005</v>
      </c>
      <c r="I1332" s="25">
        <f>ROUND(('NEW Reference'!B$6*List!$H1332)+'NEW Reference'!B$7,0)</f>
        <v>1140</v>
      </c>
      <c r="J1332" s="25">
        <f>ROUND(('NEW Reference'!C$6*List!$H1332)+'NEW Reference'!C$7,0)</f>
        <v>1700</v>
      </c>
      <c r="K1332" s="25">
        <f>ROUND(('NEW Reference'!D$6*List!$H1332)+'NEW Reference'!D$7,0)</f>
        <v>2037</v>
      </c>
      <c r="L1332" s="25">
        <f>ROUND(('NEW Reference'!E$6*List!$H1332)+'NEW Reference'!E$7,0)</f>
        <v>2519</v>
      </c>
      <c r="M1332" s="25">
        <f>ROUND(('NEW Reference'!F$6*List!$H1332)+'NEW Reference'!F$7,0)</f>
        <v>2624</v>
      </c>
      <c r="N1332" s="25">
        <f>ROUND(('NEW Reference'!G$6*List!$H1332)+'NEW Reference'!G$7,0)</f>
        <v>2970</v>
      </c>
      <c r="O1332" s="25">
        <f>ROUND(('NEW Reference'!H$6*List!$H1332)+'NEW Reference'!H$7,0)</f>
        <v>3084</v>
      </c>
      <c r="P1332" s="25">
        <f>ROUND(('NEW Reference'!I$6*List!$H1332)+'NEW Reference'!I$7,0)</f>
        <v>3205</v>
      </c>
      <c r="Q1332" s="25">
        <f>ROUND(('NEW Reference'!J$6*List!$H1332)+'NEW Reference'!J$7,0)</f>
        <v>3711</v>
      </c>
      <c r="R1332" s="25">
        <f>ROUND(('NEW Reference'!K$6*List!$H1332)+'NEW Reference'!K$7,0)</f>
        <v>3828</v>
      </c>
      <c r="S1332" s="25">
        <f>ROUND(('NEW Reference'!L$6*List!$H1332)+'NEW Reference'!L$7,0)</f>
        <v>4131</v>
      </c>
      <c r="T1332" s="25">
        <f>ROUND(('NEW Reference'!M$6*List!$H1332)+'NEW Reference'!M$7,0)</f>
        <v>4934</v>
      </c>
      <c r="U1332" s="25">
        <f>ROUND(('NEW Reference'!N$6*List!$H1332)+'NEW Reference'!N$7,0)</f>
        <v>19907</v>
      </c>
      <c r="V1332" s="26">
        <f>ROUND(('NEW Reference'!O$6*List!$H1332)+'NEW Reference'!O$7,0)</f>
        <v>740</v>
      </c>
      <c r="W1332" s="26">
        <f>ROUND(('NEW Reference'!P$6*List!$H1332)+'NEW Reference'!P$7,0)</f>
        <v>1043</v>
      </c>
      <c r="X1332" s="26">
        <f>ROUND(('NEW Reference'!Q$6*List!$H1332)+'NEW Reference'!Q$7,0)</f>
        <v>521</v>
      </c>
      <c r="Z1332" s="3" t="str">
        <f t="shared" si="66"/>
        <v>OGEMAW, Michigan</v>
      </c>
      <c r="AA1332" s="79" t="s">
        <v>1468</v>
      </c>
      <c r="AB1332" s="28" t="s">
        <v>91</v>
      </c>
      <c r="AC1332" s="30" t="s">
        <v>1419</v>
      </c>
      <c r="AD1332" s="31"/>
      <c r="AE1332" s="20">
        <f t="shared" si="65"/>
        <v>0.82110000000000005</v>
      </c>
    </row>
    <row r="1333" spans="1:31">
      <c r="A1333" s="83">
        <v>23650</v>
      </c>
      <c r="B1333" s="84">
        <v>26131</v>
      </c>
      <c r="C1333" s="85">
        <v>99923</v>
      </c>
      <c r="D1333" s="78" t="s">
        <v>138</v>
      </c>
      <c r="E1333" s="79" t="s">
        <v>1469</v>
      </c>
      <c r="F1333" s="34" t="s">
        <v>1419</v>
      </c>
      <c r="G1333" s="24" t="s">
        <v>97</v>
      </c>
      <c r="H1333" s="80">
        <f t="shared" si="64"/>
        <v>0.82110000000000005</v>
      </c>
      <c r="I1333" s="25">
        <f>ROUND(('NEW Reference'!B$6*List!$H1333)+'NEW Reference'!B$7,0)</f>
        <v>1140</v>
      </c>
      <c r="J1333" s="25">
        <f>ROUND(('NEW Reference'!C$6*List!$H1333)+'NEW Reference'!C$7,0)</f>
        <v>1700</v>
      </c>
      <c r="K1333" s="25">
        <f>ROUND(('NEW Reference'!D$6*List!$H1333)+'NEW Reference'!D$7,0)</f>
        <v>2037</v>
      </c>
      <c r="L1333" s="25">
        <f>ROUND(('NEW Reference'!E$6*List!$H1333)+'NEW Reference'!E$7,0)</f>
        <v>2519</v>
      </c>
      <c r="M1333" s="25">
        <f>ROUND(('NEW Reference'!F$6*List!$H1333)+'NEW Reference'!F$7,0)</f>
        <v>2624</v>
      </c>
      <c r="N1333" s="25">
        <f>ROUND(('NEW Reference'!G$6*List!$H1333)+'NEW Reference'!G$7,0)</f>
        <v>2970</v>
      </c>
      <c r="O1333" s="25">
        <f>ROUND(('NEW Reference'!H$6*List!$H1333)+'NEW Reference'!H$7,0)</f>
        <v>3084</v>
      </c>
      <c r="P1333" s="25">
        <f>ROUND(('NEW Reference'!I$6*List!$H1333)+'NEW Reference'!I$7,0)</f>
        <v>3205</v>
      </c>
      <c r="Q1333" s="25">
        <f>ROUND(('NEW Reference'!J$6*List!$H1333)+'NEW Reference'!J$7,0)</f>
        <v>3711</v>
      </c>
      <c r="R1333" s="25">
        <f>ROUND(('NEW Reference'!K$6*List!$H1333)+'NEW Reference'!K$7,0)</f>
        <v>3828</v>
      </c>
      <c r="S1333" s="25">
        <f>ROUND(('NEW Reference'!L$6*List!$H1333)+'NEW Reference'!L$7,0)</f>
        <v>4131</v>
      </c>
      <c r="T1333" s="25">
        <f>ROUND(('NEW Reference'!M$6*List!$H1333)+'NEW Reference'!M$7,0)</f>
        <v>4934</v>
      </c>
      <c r="U1333" s="25">
        <f>ROUND(('NEW Reference'!N$6*List!$H1333)+'NEW Reference'!N$7,0)</f>
        <v>19907</v>
      </c>
      <c r="V1333" s="26">
        <f>ROUND(('NEW Reference'!O$6*List!$H1333)+'NEW Reference'!O$7,0)</f>
        <v>740</v>
      </c>
      <c r="W1333" s="26">
        <f>ROUND(('NEW Reference'!P$6*List!$H1333)+'NEW Reference'!P$7,0)</f>
        <v>1043</v>
      </c>
      <c r="X1333" s="26">
        <f>ROUND(('NEW Reference'!Q$6*List!$H1333)+'NEW Reference'!Q$7,0)</f>
        <v>521</v>
      </c>
      <c r="Z1333" s="3" t="str">
        <f t="shared" si="66"/>
        <v>ONTONAGON, Michigan</v>
      </c>
      <c r="AA1333" s="79" t="s">
        <v>1469</v>
      </c>
      <c r="AB1333" s="28" t="s">
        <v>91</v>
      </c>
      <c r="AC1333" s="30" t="s">
        <v>1419</v>
      </c>
      <c r="AD1333" s="31"/>
      <c r="AE1333" s="20">
        <f t="shared" si="65"/>
        <v>0.82110000000000005</v>
      </c>
    </row>
    <row r="1334" spans="1:31">
      <c r="A1334" s="83">
        <v>23660</v>
      </c>
      <c r="B1334" s="84">
        <v>26133</v>
      </c>
      <c r="C1334" s="85">
        <v>99923</v>
      </c>
      <c r="D1334" s="78" t="s">
        <v>138</v>
      </c>
      <c r="E1334" s="79" t="s">
        <v>833</v>
      </c>
      <c r="F1334" s="34" t="s">
        <v>1419</v>
      </c>
      <c r="G1334" s="24" t="s">
        <v>97</v>
      </c>
      <c r="H1334" s="80">
        <f t="shared" si="64"/>
        <v>0.82110000000000005</v>
      </c>
      <c r="I1334" s="25">
        <f>ROUND(('NEW Reference'!B$6*List!$H1334)+'NEW Reference'!B$7,0)</f>
        <v>1140</v>
      </c>
      <c r="J1334" s="25">
        <f>ROUND(('NEW Reference'!C$6*List!$H1334)+'NEW Reference'!C$7,0)</f>
        <v>1700</v>
      </c>
      <c r="K1334" s="25">
        <f>ROUND(('NEW Reference'!D$6*List!$H1334)+'NEW Reference'!D$7,0)</f>
        <v>2037</v>
      </c>
      <c r="L1334" s="25">
        <f>ROUND(('NEW Reference'!E$6*List!$H1334)+'NEW Reference'!E$7,0)</f>
        <v>2519</v>
      </c>
      <c r="M1334" s="25">
        <f>ROUND(('NEW Reference'!F$6*List!$H1334)+'NEW Reference'!F$7,0)</f>
        <v>2624</v>
      </c>
      <c r="N1334" s="25">
        <f>ROUND(('NEW Reference'!G$6*List!$H1334)+'NEW Reference'!G$7,0)</f>
        <v>2970</v>
      </c>
      <c r="O1334" s="25">
        <f>ROUND(('NEW Reference'!H$6*List!$H1334)+'NEW Reference'!H$7,0)</f>
        <v>3084</v>
      </c>
      <c r="P1334" s="25">
        <f>ROUND(('NEW Reference'!I$6*List!$H1334)+'NEW Reference'!I$7,0)</f>
        <v>3205</v>
      </c>
      <c r="Q1334" s="25">
        <f>ROUND(('NEW Reference'!J$6*List!$H1334)+'NEW Reference'!J$7,0)</f>
        <v>3711</v>
      </c>
      <c r="R1334" s="25">
        <f>ROUND(('NEW Reference'!K$6*List!$H1334)+'NEW Reference'!K$7,0)</f>
        <v>3828</v>
      </c>
      <c r="S1334" s="25">
        <f>ROUND(('NEW Reference'!L$6*List!$H1334)+'NEW Reference'!L$7,0)</f>
        <v>4131</v>
      </c>
      <c r="T1334" s="25">
        <f>ROUND(('NEW Reference'!M$6*List!$H1334)+'NEW Reference'!M$7,0)</f>
        <v>4934</v>
      </c>
      <c r="U1334" s="25">
        <f>ROUND(('NEW Reference'!N$6*List!$H1334)+'NEW Reference'!N$7,0)</f>
        <v>19907</v>
      </c>
      <c r="V1334" s="26">
        <f>ROUND(('NEW Reference'!O$6*List!$H1334)+'NEW Reference'!O$7,0)</f>
        <v>740</v>
      </c>
      <c r="W1334" s="26">
        <f>ROUND(('NEW Reference'!P$6*List!$H1334)+'NEW Reference'!P$7,0)</f>
        <v>1043</v>
      </c>
      <c r="X1334" s="26">
        <f>ROUND(('NEW Reference'!Q$6*List!$H1334)+'NEW Reference'!Q$7,0)</f>
        <v>521</v>
      </c>
      <c r="Z1334" s="3" t="str">
        <f t="shared" si="66"/>
        <v>OSCEOLA, Michigan</v>
      </c>
      <c r="AA1334" s="79" t="s">
        <v>833</v>
      </c>
      <c r="AB1334" s="28" t="s">
        <v>91</v>
      </c>
      <c r="AC1334" s="30" t="s">
        <v>1419</v>
      </c>
      <c r="AD1334" s="31"/>
      <c r="AE1334" s="20">
        <f t="shared" si="65"/>
        <v>0.82110000000000005</v>
      </c>
    </row>
    <row r="1335" spans="1:31">
      <c r="A1335" s="83">
        <v>23670</v>
      </c>
      <c r="B1335" s="84">
        <v>26135</v>
      </c>
      <c r="C1335" s="85">
        <v>99923</v>
      </c>
      <c r="D1335" s="78" t="s">
        <v>138</v>
      </c>
      <c r="E1335" s="79" t="s">
        <v>1470</v>
      </c>
      <c r="F1335" s="34" t="s">
        <v>1419</v>
      </c>
      <c r="G1335" s="24" t="s">
        <v>97</v>
      </c>
      <c r="H1335" s="80">
        <f t="shared" si="64"/>
        <v>0.82110000000000005</v>
      </c>
      <c r="I1335" s="25">
        <f>ROUND(('NEW Reference'!B$6*List!$H1335)+'NEW Reference'!B$7,0)</f>
        <v>1140</v>
      </c>
      <c r="J1335" s="25">
        <f>ROUND(('NEW Reference'!C$6*List!$H1335)+'NEW Reference'!C$7,0)</f>
        <v>1700</v>
      </c>
      <c r="K1335" s="25">
        <f>ROUND(('NEW Reference'!D$6*List!$H1335)+'NEW Reference'!D$7,0)</f>
        <v>2037</v>
      </c>
      <c r="L1335" s="25">
        <f>ROUND(('NEW Reference'!E$6*List!$H1335)+'NEW Reference'!E$7,0)</f>
        <v>2519</v>
      </c>
      <c r="M1335" s="25">
        <f>ROUND(('NEW Reference'!F$6*List!$H1335)+'NEW Reference'!F$7,0)</f>
        <v>2624</v>
      </c>
      <c r="N1335" s="25">
        <f>ROUND(('NEW Reference'!G$6*List!$H1335)+'NEW Reference'!G$7,0)</f>
        <v>2970</v>
      </c>
      <c r="O1335" s="25">
        <f>ROUND(('NEW Reference'!H$6*List!$H1335)+'NEW Reference'!H$7,0)</f>
        <v>3084</v>
      </c>
      <c r="P1335" s="25">
        <f>ROUND(('NEW Reference'!I$6*List!$H1335)+'NEW Reference'!I$7,0)</f>
        <v>3205</v>
      </c>
      <c r="Q1335" s="25">
        <f>ROUND(('NEW Reference'!J$6*List!$H1335)+'NEW Reference'!J$7,0)</f>
        <v>3711</v>
      </c>
      <c r="R1335" s="25">
        <f>ROUND(('NEW Reference'!K$6*List!$H1335)+'NEW Reference'!K$7,0)</f>
        <v>3828</v>
      </c>
      <c r="S1335" s="25">
        <f>ROUND(('NEW Reference'!L$6*List!$H1335)+'NEW Reference'!L$7,0)</f>
        <v>4131</v>
      </c>
      <c r="T1335" s="25">
        <f>ROUND(('NEW Reference'!M$6*List!$H1335)+'NEW Reference'!M$7,0)</f>
        <v>4934</v>
      </c>
      <c r="U1335" s="25">
        <f>ROUND(('NEW Reference'!N$6*List!$H1335)+'NEW Reference'!N$7,0)</f>
        <v>19907</v>
      </c>
      <c r="V1335" s="26">
        <f>ROUND(('NEW Reference'!O$6*List!$H1335)+'NEW Reference'!O$7,0)</f>
        <v>740</v>
      </c>
      <c r="W1335" s="26">
        <f>ROUND(('NEW Reference'!P$6*List!$H1335)+'NEW Reference'!P$7,0)</f>
        <v>1043</v>
      </c>
      <c r="X1335" s="26">
        <f>ROUND(('NEW Reference'!Q$6*List!$H1335)+'NEW Reference'!Q$7,0)</f>
        <v>521</v>
      </c>
      <c r="Z1335" s="3" t="str">
        <f t="shared" si="66"/>
        <v>OSCODA, Michigan</v>
      </c>
      <c r="AA1335" s="79" t="s">
        <v>1470</v>
      </c>
      <c r="AB1335" s="28" t="s">
        <v>91</v>
      </c>
      <c r="AC1335" s="30" t="s">
        <v>1419</v>
      </c>
      <c r="AD1335" s="31"/>
      <c r="AE1335" s="20">
        <f t="shared" si="65"/>
        <v>0.82110000000000005</v>
      </c>
    </row>
    <row r="1336" spans="1:31">
      <c r="A1336" s="83">
        <v>23680</v>
      </c>
      <c r="B1336" s="84">
        <v>26137</v>
      </c>
      <c r="C1336" s="85">
        <v>99923</v>
      </c>
      <c r="D1336" s="78" t="s">
        <v>138</v>
      </c>
      <c r="E1336" s="79" t="s">
        <v>1471</v>
      </c>
      <c r="F1336" s="34" t="s">
        <v>1419</v>
      </c>
      <c r="G1336" s="24" t="s">
        <v>97</v>
      </c>
      <c r="H1336" s="80">
        <f t="shared" si="64"/>
        <v>0.82110000000000005</v>
      </c>
      <c r="I1336" s="25">
        <f>ROUND(('NEW Reference'!B$6*List!$H1336)+'NEW Reference'!B$7,0)</f>
        <v>1140</v>
      </c>
      <c r="J1336" s="25">
        <f>ROUND(('NEW Reference'!C$6*List!$H1336)+'NEW Reference'!C$7,0)</f>
        <v>1700</v>
      </c>
      <c r="K1336" s="25">
        <f>ROUND(('NEW Reference'!D$6*List!$H1336)+'NEW Reference'!D$7,0)</f>
        <v>2037</v>
      </c>
      <c r="L1336" s="25">
        <f>ROUND(('NEW Reference'!E$6*List!$H1336)+'NEW Reference'!E$7,0)</f>
        <v>2519</v>
      </c>
      <c r="M1336" s="25">
        <f>ROUND(('NEW Reference'!F$6*List!$H1336)+'NEW Reference'!F$7,0)</f>
        <v>2624</v>
      </c>
      <c r="N1336" s="25">
        <f>ROUND(('NEW Reference'!G$6*List!$H1336)+'NEW Reference'!G$7,0)</f>
        <v>2970</v>
      </c>
      <c r="O1336" s="25">
        <f>ROUND(('NEW Reference'!H$6*List!$H1336)+'NEW Reference'!H$7,0)</f>
        <v>3084</v>
      </c>
      <c r="P1336" s="25">
        <f>ROUND(('NEW Reference'!I$6*List!$H1336)+'NEW Reference'!I$7,0)</f>
        <v>3205</v>
      </c>
      <c r="Q1336" s="25">
        <f>ROUND(('NEW Reference'!J$6*List!$H1336)+'NEW Reference'!J$7,0)</f>
        <v>3711</v>
      </c>
      <c r="R1336" s="25">
        <f>ROUND(('NEW Reference'!K$6*List!$H1336)+'NEW Reference'!K$7,0)</f>
        <v>3828</v>
      </c>
      <c r="S1336" s="25">
        <f>ROUND(('NEW Reference'!L$6*List!$H1336)+'NEW Reference'!L$7,0)</f>
        <v>4131</v>
      </c>
      <c r="T1336" s="25">
        <f>ROUND(('NEW Reference'!M$6*List!$H1336)+'NEW Reference'!M$7,0)</f>
        <v>4934</v>
      </c>
      <c r="U1336" s="25">
        <f>ROUND(('NEW Reference'!N$6*List!$H1336)+'NEW Reference'!N$7,0)</f>
        <v>19907</v>
      </c>
      <c r="V1336" s="26">
        <f>ROUND(('NEW Reference'!O$6*List!$H1336)+'NEW Reference'!O$7,0)</f>
        <v>740</v>
      </c>
      <c r="W1336" s="26">
        <f>ROUND(('NEW Reference'!P$6*List!$H1336)+'NEW Reference'!P$7,0)</f>
        <v>1043</v>
      </c>
      <c r="X1336" s="26">
        <f>ROUND(('NEW Reference'!Q$6*List!$H1336)+'NEW Reference'!Q$7,0)</f>
        <v>521</v>
      </c>
      <c r="Z1336" s="3" t="str">
        <f t="shared" si="66"/>
        <v>OTSEGO, Michigan</v>
      </c>
      <c r="AA1336" s="79" t="s">
        <v>1471</v>
      </c>
      <c r="AB1336" s="28" t="s">
        <v>91</v>
      </c>
      <c r="AC1336" s="30" t="s">
        <v>1419</v>
      </c>
      <c r="AD1336" s="31"/>
      <c r="AE1336" s="20">
        <f t="shared" si="65"/>
        <v>0.82110000000000005</v>
      </c>
    </row>
    <row r="1337" spans="1:31">
      <c r="A1337" s="83">
        <v>23690</v>
      </c>
      <c r="B1337" s="84">
        <v>26139</v>
      </c>
      <c r="C1337" s="85">
        <v>24340</v>
      </c>
      <c r="D1337" s="78" t="s">
        <v>479</v>
      </c>
      <c r="E1337" s="79" t="s">
        <v>1248</v>
      </c>
      <c r="F1337" s="33" t="s">
        <v>1419</v>
      </c>
      <c r="G1337" s="24" t="s">
        <v>90</v>
      </c>
      <c r="H1337" s="80">
        <f t="shared" si="64"/>
        <v>0.83220000000000005</v>
      </c>
      <c r="I1337" s="25">
        <f>ROUND(('NEW Reference'!B$6*List!$H1337)+'NEW Reference'!B$7,0)</f>
        <v>1151</v>
      </c>
      <c r="J1337" s="25">
        <f>ROUND(('NEW Reference'!C$6*List!$H1337)+'NEW Reference'!C$7,0)</f>
        <v>1716</v>
      </c>
      <c r="K1337" s="25">
        <f>ROUND(('NEW Reference'!D$6*List!$H1337)+'NEW Reference'!D$7,0)</f>
        <v>2057</v>
      </c>
      <c r="L1337" s="25">
        <f>ROUND(('NEW Reference'!E$6*List!$H1337)+'NEW Reference'!E$7,0)</f>
        <v>2543</v>
      </c>
      <c r="M1337" s="25">
        <f>ROUND(('NEW Reference'!F$6*List!$H1337)+'NEW Reference'!F$7,0)</f>
        <v>2649</v>
      </c>
      <c r="N1337" s="25">
        <f>ROUND(('NEW Reference'!G$6*List!$H1337)+'NEW Reference'!G$7,0)</f>
        <v>2999</v>
      </c>
      <c r="O1337" s="25">
        <f>ROUND(('NEW Reference'!H$6*List!$H1337)+'NEW Reference'!H$7,0)</f>
        <v>3113</v>
      </c>
      <c r="P1337" s="25">
        <f>ROUND(('NEW Reference'!I$6*List!$H1337)+'NEW Reference'!I$7,0)</f>
        <v>3236</v>
      </c>
      <c r="Q1337" s="25">
        <f>ROUND(('NEW Reference'!J$6*List!$H1337)+'NEW Reference'!J$7,0)</f>
        <v>3747</v>
      </c>
      <c r="R1337" s="25">
        <f>ROUND(('NEW Reference'!K$6*List!$H1337)+'NEW Reference'!K$7,0)</f>
        <v>3865</v>
      </c>
      <c r="S1337" s="25">
        <f>ROUND(('NEW Reference'!L$6*List!$H1337)+'NEW Reference'!L$7,0)</f>
        <v>4171</v>
      </c>
      <c r="T1337" s="25">
        <f>ROUND(('NEW Reference'!M$6*List!$H1337)+'NEW Reference'!M$7,0)</f>
        <v>4981</v>
      </c>
      <c r="U1337" s="25">
        <f>ROUND(('NEW Reference'!N$6*List!$H1337)+'NEW Reference'!N$7,0)</f>
        <v>20099</v>
      </c>
      <c r="V1337" s="26">
        <f>ROUND(('NEW Reference'!O$6*List!$H1337)+'NEW Reference'!O$7,0)</f>
        <v>747</v>
      </c>
      <c r="W1337" s="26">
        <f>ROUND(('NEW Reference'!P$6*List!$H1337)+'NEW Reference'!P$7,0)</f>
        <v>1053</v>
      </c>
      <c r="X1337" s="26">
        <f>ROUND(('NEW Reference'!Q$6*List!$H1337)+'NEW Reference'!Q$7,0)</f>
        <v>526</v>
      </c>
      <c r="Z1337" s="3" t="str">
        <f t="shared" si="66"/>
        <v>OTTAWA, Michigan</v>
      </c>
      <c r="AA1337" s="79" t="s">
        <v>1248</v>
      </c>
      <c r="AB1337" s="28" t="s">
        <v>91</v>
      </c>
      <c r="AC1337" s="30" t="s">
        <v>1419</v>
      </c>
      <c r="AD1337" s="31"/>
      <c r="AE1337" s="20">
        <f t="shared" si="65"/>
        <v>0.83220000000000005</v>
      </c>
    </row>
    <row r="1338" spans="1:31">
      <c r="A1338" s="83">
        <v>23700</v>
      </c>
      <c r="B1338" s="84">
        <v>26141</v>
      </c>
      <c r="C1338" s="85">
        <v>99923</v>
      </c>
      <c r="D1338" s="78" t="s">
        <v>138</v>
      </c>
      <c r="E1338" s="79" t="s">
        <v>1472</v>
      </c>
      <c r="F1338" s="34" t="s">
        <v>1419</v>
      </c>
      <c r="G1338" s="24" t="s">
        <v>97</v>
      </c>
      <c r="H1338" s="80">
        <f t="shared" si="64"/>
        <v>0.82110000000000005</v>
      </c>
      <c r="I1338" s="25">
        <f>ROUND(('NEW Reference'!B$6*List!$H1338)+'NEW Reference'!B$7,0)</f>
        <v>1140</v>
      </c>
      <c r="J1338" s="25">
        <f>ROUND(('NEW Reference'!C$6*List!$H1338)+'NEW Reference'!C$7,0)</f>
        <v>1700</v>
      </c>
      <c r="K1338" s="25">
        <f>ROUND(('NEW Reference'!D$6*List!$H1338)+'NEW Reference'!D$7,0)</f>
        <v>2037</v>
      </c>
      <c r="L1338" s="25">
        <f>ROUND(('NEW Reference'!E$6*List!$H1338)+'NEW Reference'!E$7,0)</f>
        <v>2519</v>
      </c>
      <c r="M1338" s="25">
        <f>ROUND(('NEW Reference'!F$6*List!$H1338)+'NEW Reference'!F$7,0)</f>
        <v>2624</v>
      </c>
      <c r="N1338" s="25">
        <f>ROUND(('NEW Reference'!G$6*List!$H1338)+'NEW Reference'!G$7,0)</f>
        <v>2970</v>
      </c>
      <c r="O1338" s="25">
        <f>ROUND(('NEW Reference'!H$6*List!$H1338)+'NEW Reference'!H$7,0)</f>
        <v>3084</v>
      </c>
      <c r="P1338" s="25">
        <f>ROUND(('NEW Reference'!I$6*List!$H1338)+'NEW Reference'!I$7,0)</f>
        <v>3205</v>
      </c>
      <c r="Q1338" s="25">
        <f>ROUND(('NEW Reference'!J$6*List!$H1338)+'NEW Reference'!J$7,0)</f>
        <v>3711</v>
      </c>
      <c r="R1338" s="25">
        <f>ROUND(('NEW Reference'!K$6*List!$H1338)+'NEW Reference'!K$7,0)</f>
        <v>3828</v>
      </c>
      <c r="S1338" s="25">
        <f>ROUND(('NEW Reference'!L$6*List!$H1338)+'NEW Reference'!L$7,0)</f>
        <v>4131</v>
      </c>
      <c r="T1338" s="25">
        <f>ROUND(('NEW Reference'!M$6*List!$H1338)+'NEW Reference'!M$7,0)</f>
        <v>4934</v>
      </c>
      <c r="U1338" s="25">
        <f>ROUND(('NEW Reference'!N$6*List!$H1338)+'NEW Reference'!N$7,0)</f>
        <v>19907</v>
      </c>
      <c r="V1338" s="26">
        <f>ROUND(('NEW Reference'!O$6*List!$H1338)+'NEW Reference'!O$7,0)</f>
        <v>740</v>
      </c>
      <c r="W1338" s="26">
        <f>ROUND(('NEW Reference'!P$6*List!$H1338)+'NEW Reference'!P$7,0)</f>
        <v>1043</v>
      </c>
      <c r="X1338" s="26">
        <f>ROUND(('NEW Reference'!Q$6*List!$H1338)+'NEW Reference'!Q$7,0)</f>
        <v>521</v>
      </c>
      <c r="Z1338" s="3" t="str">
        <f t="shared" si="66"/>
        <v>PRESQUE ISLE, Michigan</v>
      </c>
      <c r="AA1338" s="79" t="s">
        <v>1472</v>
      </c>
      <c r="AB1338" s="28" t="s">
        <v>91</v>
      </c>
      <c r="AC1338" s="23" t="s">
        <v>1419</v>
      </c>
      <c r="AD1338" s="29"/>
      <c r="AE1338" s="20">
        <f t="shared" si="65"/>
        <v>0.82110000000000005</v>
      </c>
    </row>
    <row r="1339" spans="1:31">
      <c r="A1339" s="83">
        <v>23710</v>
      </c>
      <c r="B1339" s="84">
        <v>26143</v>
      </c>
      <c r="C1339" s="85">
        <v>99923</v>
      </c>
      <c r="D1339" s="78" t="s">
        <v>138</v>
      </c>
      <c r="E1339" s="79" t="s">
        <v>1473</v>
      </c>
      <c r="F1339" s="34" t="s">
        <v>1419</v>
      </c>
      <c r="G1339" s="24" t="s">
        <v>97</v>
      </c>
      <c r="H1339" s="80">
        <f t="shared" si="64"/>
        <v>0.82110000000000005</v>
      </c>
      <c r="I1339" s="25">
        <f>ROUND(('NEW Reference'!B$6*List!$H1339)+'NEW Reference'!B$7,0)</f>
        <v>1140</v>
      </c>
      <c r="J1339" s="25">
        <f>ROUND(('NEW Reference'!C$6*List!$H1339)+'NEW Reference'!C$7,0)</f>
        <v>1700</v>
      </c>
      <c r="K1339" s="25">
        <f>ROUND(('NEW Reference'!D$6*List!$H1339)+'NEW Reference'!D$7,0)</f>
        <v>2037</v>
      </c>
      <c r="L1339" s="25">
        <f>ROUND(('NEW Reference'!E$6*List!$H1339)+'NEW Reference'!E$7,0)</f>
        <v>2519</v>
      </c>
      <c r="M1339" s="25">
        <f>ROUND(('NEW Reference'!F$6*List!$H1339)+'NEW Reference'!F$7,0)</f>
        <v>2624</v>
      </c>
      <c r="N1339" s="25">
        <f>ROUND(('NEW Reference'!G$6*List!$H1339)+'NEW Reference'!G$7,0)</f>
        <v>2970</v>
      </c>
      <c r="O1339" s="25">
        <f>ROUND(('NEW Reference'!H$6*List!$H1339)+'NEW Reference'!H$7,0)</f>
        <v>3084</v>
      </c>
      <c r="P1339" s="25">
        <f>ROUND(('NEW Reference'!I$6*List!$H1339)+'NEW Reference'!I$7,0)</f>
        <v>3205</v>
      </c>
      <c r="Q1339" s="25">
        <f>ROUND(('NEW Reference'!J$6*List!$H1339)+'NEW Reference'!J$7,0)</f>
        <v>3711</v>
      </c>
      <c r="R1339" s="25">
        <f>ROUND(('NEW Reference'!K$6*List!$H1339)+'NEW Reference'!K$7,0)</f>
        <v>3828</v>
      </c>
      <c r="S1339" s="25">
        <f>ROUND(('NEW Reference'!L$6*List!$H1339)+'NEW Reference'!L$7,0)</f>
        <v>4131</v>
      </c>
      <c r="T1339" s="25">
        <f>ROUND(('NEW Reference'!M$6*List!$H1339)+'NEW Reference'!M$7,0)</f>
        <v>4934</v>
      </c>
      <c r="U1339" s="25">
        <f>ROUND(('NEW Reference'!N$6*List!$H1339)+'NEW Reference'!N$7,0)</f>
        <v>19907</v>
      </c>
      <c r="V1339" s="26">
        <f>ROUND(('NEW Reference'!O$6*List!$H1339)+'NEW Reference'!O$7,0)</f>
        <v>740</v>
      </c>
      <c r="W1339" s="26">
        <f>ROUND(('NEW Reference'!P$6*List!$H1339)+'NEW Reference'!P$7,0)</f>
        <v>1043</v>
      </c>
      <c r="X1339" s="26">
        <f>ROUND(('NEW Reference'!Q$6*List!$H1339)+'NEW Reference'!Q$7,0)</f>
        <v>521</v>
      </c>
      <c r="Z1339" s="3" t="str">
        <f t="shared" si="66"/>
        <v>ROSCOMMON, Michigan</v>
      </c>
      <c r="AA1339" s="79" t="s">
        <v>1473</v>
      </c>
      <c r="AB1339" s="28" t="s">
        <v>91</v>
      </c>
      <c r="AC1339" s="30" t="s">
        <v>1419</v>
      </c>
      <c r="AD1339" s="31"/>
      <c r="AE1339" s="20">
        <f t="shared" si="65"/>
        <v>0.82110000000000005</v>
      </c>
    </row>
    <row r="1340" spans="1:31">
      <c r="A1340" s="83">
        <v>23720</v>
      </c>
      <c r="B1340" s="84">
        <v>26145</v>
      </c>
      <c r="C1340" s="85">
        <v>40980</v>
      </c>
      <c r="D1340" s="78" t="s">
        <v>829</v>
      </c>
      <c r="E1340" s="79" t="s">
        <v>1474</v>
      </c>
      <c r="F1340" s="33" t="s">
        <v>1419</v>
      </c>
      <c r="G1340" s="24" t="s">
        <v>90</v>
      </c>
      <c r="H1340" s="80">
        <f t="shared" si="64"/>
        <v>0.8579</v>
      </c>
      <c r="I1340" s="25">
        <f>ROUND(('NEW Reference'!B$6*List!$H1340)+'NEW Reference'!B$7,0)</f>
        <v>1176</v>
      </c>
      <c r="J1340" s="25">
        <f>ROUND(('NEW Reference'!C$6*List!$H1340)+'NEW Reference'!C$7,0)</f>
        <v>1754</v>
      </c>
      <c r="K1340" s="25">
        <f>ROUND(('NEW Reference'!D$6*List!$H1340)+'NEW Reference'!D$7,0)</f>
        <v>2102</v>
      </c>
      <c r="L1340" s="25">
        <f>ROUND(('NEW Reference'!E$6*List!$H1340)+'NEW Reference'!E$7,0)</f>
        <v>2599</v>
      </c>
      <c r="M1340" s="25">
        <f>ROUND(('NEW Reference'!F$6*List!$H1340)+'NEW Reference'!F$7,0)</f>
        <v>2707</v>
      </c>
      <c r="N1340" s="25">
        <f>ROUND(('NEW Reference'!G$6*List!$H1340)+'NEW Reference'!G$7,0)</f>
        <v>3065</v>
      </c>
      <c r="O1340" s="25">
        <f>ROUND(('NEW Reference'!H$6*List!$H1340)+'NEW Reference'!H$7,0)</f>
        <v>3182</v>
      </c>
      <c r="P1340" s="25">
        <f>ROUND(('NEW Reference'!I$6*List!$H1340)+'NEW Reference'!I$7,0)</f>
        <v>3307</v>
      </c>
      <c r="Q1340" s="25">
        <f>ROUND(('NEW Reference'!J$6*List!$H1340)+'NEW Reference'!J$7,0)</f>
        <v>3829</v>
      </c>
      <c r="R1340" s="25">
        <f>ROUND(('NEW Reference'!K$6*List!$H1340)+'NEW Reference'!K$7,0)</f>
        <v>3950</v>
      </c>
      <c r="S1340" s="25">
        <f>ROUND(('NEW Reference'!L$6*List!$H1340)+'NEW Reference'!L$7,0)</f>
        <v>4263</v>
      </c>
      <c r="T1340" s="25">
        <f>ROUND(('NEW Reference'!M$6*List!$H1340)+'NEW Reference'!M$7,0)</f>
        <v>5091</v>
      </c>
      <c r="U1340" s="25">
        <f>ROUND(('NEW Reference'!N$6*List!$H1340)+'NEW Reference'!N$7,0)</f>
        <v>20541</v>
      </c>
      <c r="V1340" s="26">
        <f>ROUND(('NEW Reference'!O$6*List!$H1340)+'NEW Reference'!O$7,0)</f>
        <v>764</v>
      </c>
      <c r="W1340" s="26">
        <f>ROUND(('NEW Reference'!P$6*List!$H1340)+'NEW Reference'!P$7,0)</f>
        <v>1076</v>
      </c>
      <c r="X1340" s="26">
        <f>ROUND(('NEW Reference'!Q$6*List!$H1340)+'NEW Reference'!Q$7,0)</f>
        <v>538</v>
      </c>
      <c r="Z1340" s="3" t="str">
        <f t="shared" si="66"/>
        <v>SAGINAW, Michigan</v>
      </c>
      <c r="AA1340" s="79" t="s">
        <v>1474</v>
      </c>
      <c r="AB1340" s="28" t="s">
        <v>91</v>
      </c>
      <c r="AC1340" s="30" t="s">
        <v>1419</v>
      </c>
      <c r="AD1340" s="31"/>
      <c r="AE1340" s="20">
        <f t="shared" si="65"/>
        <v>0.8579</v>
      </c>
    </row>
    <row r="1341" spans="1:31">
      <c r="A1341" s="83">
        <v>23730</v>
      </c>
      <c r="B1341" s="84">
        <v>26147</v>
      </c>
      <c r="C1341" s="85">
        <v>47664</v>
      </c>
      <c r="D1341" s="78" t="s">
        <v>939</v>
      </c>
      <c r="E1341" s="79" t="s">
        <v>217</v>
      </c>
      <c r="F1341" s="33" t="s">
        <v>1419</v>
      </c>
      <c r="G1341" s="24" t="s">
        <v>90</v>
      </c>
      <c r="H1341" s="80">
        <f t="shared" si="64"/>
        <v>0.88870000000000005</v>
      </c>
      <c r="I1341" s="25">
        <f>ROUND(('NEW Reference'!B$6*List!$H1341)+'NEW Reference'!B$7,0)</f>
        <v>1207</v>
      </c>
      <c r="J1341" s="25">
        <f>ROUND(('NEW Reference'!C$6*List!$H1341)+'NEW Reference'!C$7,0)</f>
        <v>1800</v>
      </c>
      <c r="K1341" s="25">
        <f>ROUND(('NEW Reference'!D$6*List!$H1341)+'NEW Reference'!D$7,0)</f>
        <v>2156</v>
      </c>
      <c r="L1341" s="25">
        <f>ROUND(('NEW Reference'!E$6*List!$H1341)+'NEW Reference'!E$7,0)</f>
        <v>2666</v>
      </c>
      <c r="M1341" s="25">
        <f>ROUND(('NEW Reference'!F$6*List!$H1341)+'NEW Reference'!F$7,0)</f>
        <v>2777</v>
      </c>
      <c r="N1341" s="25">
        <f>ROUND(('NEW Reference'!G$6*List!$H1341)+'NEW Reference'!G$7,0)</f>
        <v>3144</v>
      </c>
      <c r="O1341" s="25">
        <f>ROUND(('NEW Reference'!H$6*List!$H1341)+'NEW Reference'!H$7,0)</f>
        <v>3264</v>
      </c>
      <c r="P1341" s="25">
        <f>ROUND(('NEW Reference'!I$6*List!$H1341)+'NEW Reference'!I$7,0)</f>
        <v>3392</v>
      </c>
      <c r="Q1341" s="25">
        <f>ROUND(('NEW Reference'!J$6*List!$H1341)+'NEW Reference'!J$7,0)</f>
        <v>3928</v>
      </c>
      <c r="R1341" s="25">
        <f>ROUND(('NEW Reference'!K$6*List!$H1341)+'NEW Reference'!K$7,0)</f>
        <v>4052</v>
      </c>
      <c r="S1341" s="25">
        <f>ROUND(('NEW Reference'!L$6*List!$H1341)+'NEW Reference'!L$7,0)</f>
        <v>4373</v>
      </c>
      <c r="T1341" s="25">
        <f>ROUND(('NEW Reference'!M$6*List!$H1341)+'NEW Reference'!M$7,0)</f>
        <v>5222</v>
      </c>
      <c r="U1341" s="25">
        <f>ROUND(('NEW Reference'!N$6*List!$H1341)+'NEW Reference'!N$7,0)</f>
        <v>21071</v>
      </c>
      <c r="V1341" s="26">
        <f>ROUND(('NEW Reference'!O$6*List!$H1341)+'NEW Reference'!O$7,0)</f>
        <v>783</v>
      </c>
      <c r="W1341" s="26">
        <f>ROUND(('NEW Reference'!P$6*List!$H1341)+'NEW Reference'!P$7,0)</f>
        <v>1104</v>
      </c>
      <c r="X1341" s="26">
        <f>ROUND(('NEW Reference'!Q$6*List!$H1341)+'NEW Reference'!Q$7,0)</f>
        <v>552</v>
      </c>
      <c r="Z1341" s="3" t="str">
        <f t="shared" si="66"/>
        <v>ST. CLAIR, Michigan</v>
      </c>
      <c r="AA1341" s="79" t="s">
        <v>217</v>
      </c>
      <c r="AB1341" s="28" t="s">
        <v>91</v>
      </c>
      <c r="AC1341" s="23" t="s">
        <v>1419</v>
      </c>
      <c r="AD1341" s="29"/>
      <c r="AE1341" s="20">
        <f t="shared" si="65"/>
        <v>0.88870000000000005</v>
      </c>
    </row>
    <row r="1342" spans="1:31">
      <c r="A1342" s="83">
        <v>23740</v>
      </c>
      <c r="B1342" s="84">
        <v>26149</v>
      </c>
      <c r="C1342" s="85">
        <v>99923</v>
      </c>
      <c r="D1342" s="78" t="s">
        <v>138</v>
      </c>
      <c r="E1342" s="79" t="s">
        <v>1147</v>
      </c>
      <c r="F1342" s="34" t="s">
        <v>1419</v>
      </c>
      <c r="G1342" s="24" t="s">
        <v>97</v>
      </c>
      <c r="H1342" s="80">
        <f t="shared" si="64"/>
        <v>0.82110000000000005</v>
      </c>
      <c r="I1342" s="25">
        <f>ROUND(('NEW Reference'!B$6*List!$H1342)+'NEW Reference'!B$7,0)</f>
        <v>1140</v>
      </c>
      <c r="J1342" s="25">
        <f>ROUND(('NEW Reference'!C$6*List!$H1342)+'NEW Reference'!C$7,0)</f>
        <v>1700</v>
      </c>
      <c r="K1342" s="25">
        <f>ROUND(('NEW Reference'!D$6*List!$H1342)+'NEW Reference'!D$7,0)</f>
        <v>2037</v>
      </c>
      <c r="L1342" s="25">
        <f>ROUND(('NEW Reference'!E$6*List!$H1342)+'NEW Reference'!E$7,0)</f>
        <v>2519</v>
      </c>
      <c r="M1342" s="25">
        <f>ROUND(('NEW Reference'!F$6*List!$H1342)+'NEW Reference'!F$7,0)</f>
        <v>2624</v>
      </c>
      <c r="N1342" s="25">
        <f>ROUND(('NEW Reference'!G$6*List!$H1342)+'NEW Reference'!G$7,0)</f>
        <v>2970</v>
      </c>
      <c r="O1342" s="25">
        <f>ROUND(('NEW Reference'!H$6*List!$H1342)+'NEW Reference'!H$7,0)</f>
        <v>3084</v>
      </c>
      <c r="P1342" s="25">
        <f>ROUND(('NEW Reference'!I$6*List!$H1342)+'NEW Reference'!I$7,0)</f>
        <v>3205</v>
      </c>
      <c r="Q1342" s="25">
        <f>ROUND(('NEW Reference'!J$6*List!$H1342)+'NEW Reference'!J$7,0)</f>
        <v>3711</v>
      </c>
      <c r="R1342" s="25">
        <f>ROUND(('NEW Reference'!K$6*List!$H1342)+'NEW Reference'!K$7,0)</f>
        <v>3828</v>
      </c>
      <c r="S1342" s="25">
        <f>ROUND(('NEW Reference'!L$6*List!$H1342)+'NEW Reference'!L$7,0)</f>
        <v>4131</v>
      </c>
      <c r="T1342" s="25">
        <f>ROUND(('NEW Reference'!M$6*List!$H1342)+'NEW Reference'!M$7,0)</f>
        <v>4934</v>
      </c>
      <c r="U1342" s="25">
        <f>ROUND(('NEW Reference'!N$6*List!$H1342)+'NEW Reference'!N$7,0)</f>
        <v>19907</v>
      </c>
      <c r="V1342" s="26">
        <f>ROUND(('NEW Reference'!O$6*List!$H1342)+'NEW Reference'!O$7,0)</f>
        <v>740</v>
      </c>
      <c r="W1342" s="26">
        <f>ROUND(('NEW Reference'!P$6*List!$H1342)+'NEW Reference'!P$7,0)</f>
        <v>1043</v>
      </c>
      <c r="X1342" s="26">
        <f>ROUND(('NEW Reference'!Q$6*List!$H1342)+'NEW Reference'!Q$7,0)</f>
        <v>521</v>
      </c>
      <c r="Z1342" s="3" t="str">
        <f t="shared" si="66"/>
        <v>ST. JOSEPH, Michigan</v>
      </c>
      <c r="AA1342" s="79" t="s">
        <v>1147</v>
      </c>
      <c r="AB1342" s="28" t="s">
        <v>91</v>
      </c>
      <c r="AC1342" s="30" t="s">
        <v>1419</v>
      </c>
      <c r="AD1342" s="31"/>
      <c r="AE1342" s="20">
        <f t="shared" si="65"/>
        <v>0.82110000000000005</v>
      </c>
    </row>
    <row r="1343" spans="1:31">
      <c r="A1343" s="83">
        <v>23750</v>
      </c>
      <c r="B1343" s="84">
        <v>26151</v>
      </c>
      <c r="C1343" s="85">
        <v>99923</v>
      </c>
      <c r="D1343" s="78" t="s">
        <v>138</v>
      </c>
      <c r="E1343" s="79" t="s">
        <v>1475</v>
      </c>
      <c r="F1343" s="34" t="s">
        <v>1419</v>
      </c>
      <c r="G1343" s="24" t="s">
        <v>97</v>
      </c>
      <c r="H1343" s="80">
        <f t="shared" si="64"/>
        <v>0.82110000000000005</v>
      </c>
      <c r="I1343" s="25">
        <f>ROUND(('NEW Reference'!B$6*List!$H1343)+'NEW Reference'!B$7,0)</f>
        <v>1140</v>
      </c>
      <c r="J1343" s="25">
        <f>ROUND(('NEW Reference'!C$6*List!$H1343)+'NEW Reference'!C$7,0)</f>
        <v>1700</v>
      </c>
      <c r="K1343" s="25">
        <f>ROUND(('NEW Reference'!D$6*List!$H1343)+'NEW Reference'!D$7,0)</f>
        <v>2037</v>
      </c>
      <c r="L1343" s="25">
        <f>ROUND(('NEW Reference'!E$6*List!$H1343)+'NEW Reference'!E$7,0)</f>
        <v>2519</v>
      </c>
      <c r="M1343" s="25">
        <f>ROUND(('NEW Reference'!F$6*List!$H1343)+'NEW Reference'!F$7,0)</f>
        <v>2624</v>
      </c>
      <c r="N1343" s="25">
        <f>ROUND(('NEW Reference'!G$6*List!$H1343)+'NEW Reference'!G$7,0)</f>
        <v>2970</v>
      </c>
      <c r="O1343" s="25">
        <f>ROUND(('NEW Reference'!H$6*List!$H1343)+'NEW Reference'!H$7,0)</f>
        <v>3084</v>
      </c>
      <c r="P1343" s="25">
        <f>ROUND(('NEW Reference'!I$6*List!$H1343)+'NEW Reference'!I$7,0)</f>
        <v>3205</v>
      </c>
      <c r="Q1343" s="25">
        <f>ROUND(('NEW Reference'!J$6*List!$H1343)+'NEW Reference'!J$7,0)</f>
        <v>3711</v>
      </c>
      <c r="R1343" s="25">
        <f>ROUND(('NEW Reference'!K$6*List!$H1343)+'NEW Reference'!K$7,0)</f>
        <v>3828</v>
      </c>
      <c r="S1343" s="25">
        <f>ROUND(('NEW Reference'!L$6*List!$H1343)+'NEW Reference'!L$7,0)</f>
        <v>4131</v>
      </c>
      <c r="T1343" s="25">
        <f>ROUND(('NEW Reference'!M$6*List!$H1343)+'NEW Reference'!M$7,0)</f>
        <v>4934</v>
      </c>
      <c r="U1343" s="25">
        <f>ROUND(('NEW Reference'!N$6*List!$H1343)+'NEW Reference'!N$7,0)</f>
        <v>19907</v>
      </c>
      <c r="V1343" s="26">
        <f>ROUND(('NEW Reference'!O$6*List!$H1343)+'NEW Reference'!O$7,0)</f>
        <v>740</v>
      </c>
      <c r="W1343" s="26">
        <f>ROUND(('NEW Reference'!P$6*List!$H1343)+'NEW Reference'!P$7,0)</f>
        <v>1043</v>
      </c>
      <c r="X1343" s="26">
        <f>ROUND(('NEW Reference'!Q$6*List!$H1343)+'NEW Reference'!Q$7,0)</f>
        <v>521</v>
      </c>
      <c r="Z1343" s="3" t="str">
        <f t="shared" si="66"/>
        <v>SANILAC, Michigan</v>
      </c>
      <c r="AA1343" s="79" t="s">
        <v>1475</v>
      </c>
      <c r="AB1343" s="28" t="s">
        <v>91</v>
      </c>
      <c r="AC1343" s="30" t="s">
        <v>1419</v>
      </c>
      <c r="AD1343" s="31"/>
      <c r="AE1343" s="20">
        <f t="shared" si="65"/>
        <v>0.82110000000000005</v>
      </c>
    </row>
    <row r="1344" spans="1:31">
      <c r="A1344" s="83">
        <v>23760</v>
      </c>
      <c r="B1344" s="84">
        <v>26153</v>
      </c>
      <c r="C1344" s="85">
        <v>99923</v>
      </c>
      <c r="D1344" s="78" t="s">
        <v>138</v>
      </c>
      <c r="E1344" s="79" t="s">
        <v>1476</v>
      </c>
      <c r="F1344" s="34" t="s">
        <v>1419</v>
      </c>
      <c r="G1344" s="24" t="s">
        <v>97</v>
      </c>
      <c r="H1344" s="80">
        <f t="shared" si="64"/>
        <v>0.82110000000000005</v>
      </c>
      <c r="I1344" s="25">
        <f>ROUND(('NEW Reference'!B$6*List!$H1344)+'NEW Reference'!B$7,0)</f>
        <v>1140</v>
      </c>
      <c r="J1344" s="25">
        <f>ROUND(('NEW Reference'!C$6*List!$H1344)+'NEW Reference'!C$7,0)</f>
        <v>1700</v>
      </c>
      <c r="K1344" s="25">
        <f>ROUND(('NEW Reference'!D$6*List!$H1344)+'NEW Reference'!D$7,0)</f>
        <v>2037</v>
      </c>
      <c r="L1344" s="25">
        <f>ROUND(('NEW Reference'!E$6*List!$H1344)+'NEW Reference'!E$7,0)</f>
        <v>2519</v>
      </c>
      <c r="M1344" s="25">
        <f>ROUND(('NEW Reference'!F$6*List!$H1344)+'NEW Reference'!F$7,0)</f>
        <v>2624</v>
      </c>
      <c r="N1344" s="25">
        <f>ROUND(('NEW Reference'!G$6*List!$H1344)+'NEW Reference'!G$7,0)</f>
        <v>2970</v>
      </c>
      <c r="O1344" s="25">
        <f>ROUND(('NEW Reference'!H$6*List!$H1344)+'NEW Reference'!H$7,0)</f>
        <v>3084</v>
      </c>
      <c r="P1344" s="25">
        <f>ROUND(('NEW Reference'!I$6*List!$H1344)+'NEW Reference'!I$7,0)</f>
        <v>3205</v>
      </c>
      <c r="Q1344" s="25">
        <f>ROUND(('NEW Reference'!J$6*List!$H1344)+'NEW Reference'!J$7,0)</f>
        <v>3711</v>
      </c>
      <c r="R1344" s="25">
        <f>ROUND(('NEW Reference'!K$6*List!$H1344)+'NEW Reference'!K$7,0)</f>
        <v>3828</v>
      </c>
      <c r="S1344" s="25">
        <f>ROUND(('NEW Reference'!L$6*List!$H1344)+'NEW Reference'!L$7,0)</f>
        <v>4131</v>
      </c>
      <c r="T1344" s="25">
        <f>ROUND(('NEW Reference'!M$6*List!$H1344)+'NEW Reference'!M$7,0)</f>
        <v>4934</v>
      </c>
      <c r="U1344" s="25">
        <f>ROUND(('NEW Reference'!N$6*List!$H1344)+'NEW Reference'!N$7,0)</f>
        <v>19907</v>
      </c>
      <c r="V1344" s="26">
        <f>ROUND(('NEW Reference'!O$6*List!$H1344)+'NEW Reference'!O$7,0)</f>
        <v>740</v>
      </c>
      <c r="W1344" s="26">
        <f>ROUND(('NEW Reference'!P$6*List!$H1344)+'NEW Reference'!P$7,0)</f>
        <v>1043</v>
      </c>
      <c r="X1344" s="26">
        <f>ROUND(('NEW Reference'!Q$6*List!$H1344)+'NEW Reference'!Q$7,0)</f>
        <v>521</v>
      </c>
      <c r="Z1344" s="3" t="str">
        <f t="shared" si="66"/>
        <v>SCHOOLCRAFT, Michigan</v>
      </c>
      <c r="AA1344" s="79" t="s">
        <v>1476</v>
      </c>
      <c r="AB1344" s="28" t="s">
        <v>91</v>
      </c>
      <c r="AC1344" s="30" t="s">
        <v>1419</v>
      </c>
      <c r="AD1344" s="31"/>
      <c r="AE1344" s="20">
        <f t="shared" si="65"/>
        <v>0.82110000000000005</v>
      </c>
    </row>
    <row r="1345" spans="1:31">
      <c r="A1345" s="83">
        <v>23770</v>
      </c>
      <c r="B1345" s="84">
        <v>26155</v>
      </c>
      <c r="C1345" s="85">
        <v>99923</v>
      </c>
      <c r="D1345" s="78" t="s">
        <v>138</v>
      </c>
      <c r="E1345" s="79" t="s">
        <v>1477</v>
      </c>
      <c r="F1345" s="34" t="s">
        <v>1419</v>
      </c>
      <c r="G1345" s="24" t="s">
        <v>90</v>
      </c>
      <c r="H1345" s="80">
        <f t="shared" si="64"/>
        <v>0.82110000000000005</v>
      </c>
      <c r="I1345" s="25">
        <f>ROUND(('NEW Reference'!B$6*List!$H1345)+'NEW Reference'!B$7,0)</f>
        <v>1140</v>
      </c>
      <c r="J1345" s="25">
        <f>ROUND(('NEW Reference'!C$6*List!$H1345)+'NEW Reference'!C$7,0)</f>
        <v>1700</v>
      </c>
      <c r="K1345" s="25">
        <f>ROUND(('NEW Reference'!D$6*List!$H1345)+'NEW Reference'!D$7,0)</f>
        <v>2037</v>
      </c>
      <c r="L1345" s="25">
        <f>ROUND(('NEW Reference'!E$6*List!$H1345)+'NEW Reference'!E$7,0)</f>
        <v>2519</v>
      </c>
      <c r="M1345" s="25">
        <f>ROUND(('NEW Reference'!F$6*List!$H1345)+'NEW Reference'!F$7,0)</f>
        <v>2624</v>
      </c>
      <c r="N1345" s="25">
        <f>ROUND(('NEW Reference'!G$6*List!$H1345)+'NEW Reference'!G$7,0)</f>
        <v>2970</v>
      </c>
      <c r="O1345" s="25">
        <f>ROUND(('NEW Reference'!H$6*List!$H1345)+'NEW Reference'!H$7,0)</f>
        <v>3084</v>
      </c>
      <c r="P1345" s="25">
        <f>ROUND(('NEW Reference'!I$6*List!$H1345)+'NEW Reference'!I$7,0)</f>
        <v>3205</v>
      </c>
      <c r="Q1345" s="25">
        <f>ROUND(('NEW Reference'!J$6*List!$H1345)+'NEW Reference'!J$7,0)</f>
        <v>3711</v>
      </c>
      <c r="R1345" s="25">
        <f>ROUND(('NEW Reference'!K$6*List!$H1345)+'NEW Reference'!K$7,0)</f>
        <v>3828</v>
      </c>
      <c r="S1345" s="25">
        <f>ROUND(('NEW Reference'!L$6*List!$H1345)+'NEW Reference'!L$7,0)</f>
        <v>4131</v>
      </c>
      <c r="T1345" s="25">
        <f>ROUND(('NEW Reference'!M$6*List!$H1345)+'NEW Reference'!M$7,0)</f>
        <v>4934</v>
      </c>
      <c r="U1345" s="25">
        <f>ROUND(('NEW Reference'!N$6*List!$H1345)+'NEW Reference'!N$7,0)</f>
        <v>19907</v>
      </c>
      <c r="V1345" s="26">
        <f>ROUND(('NEW Reference'!O$6*List!$H1345)+'NEW Reference'!O$7,0)</f>
        <v>740</v>
      </c>
      <c r="W1345" s="26">
        <f>ROUND(('NEW Reference'!P$6*List!$H1345)+'NEW Reference'!P$7,0)</f>
        <v>1043</v>
      </c>
      <c r="X1345" s="26">
        <f>ROUND(('NEW Reference'!Q$6*List!$H1345)+'NEW Reference'!Q$7,0)</f>
        <v>521</v>
      </c>
      <c r="Z1345" s="3" t="str">
        <f t="shared" si="66"/>
        <v>SHIAWASSEE, Michigan</v>
      </c>
      <c r="AA1345" s="79" t="s">
        <v>1477</v>
      </c>
      <c r="AB1345" s="28" t="s">
        <v>91</v>
      </c>
      <c r="AC1345" s="23" t="s">
        <v>1419</v>
      </c>
      <c r="AD1345" s="29"/>
      <c r="AE1345" s="20">
        <f t="shared" si="65"/>
        <v>0.82110000000000005</v>
      </c>
    </row>
    <row r="1346" spans="1:31">
      <c r="A1346" s="83">
        <v>23780</v>
      </c>
      <c r="B1346" s="84">
        <v>26157</v>
      </c>
      <c r="C1346" s="85">
        <v>99923</v>
      </c>
      <c r="D1346" s="78" t="s">
        <v>138</v>
      </c>
      <c r="E1346" s="79" t="s">
        <v>1478</v>
      </c>
      <c r="F1346" s="34" t="s">
        <v>1419</v>
      </c>
      <c r="G1346" s="24" t="s">
        <v>97</v>
      </c>
      <c r="H1346" s="80">
        <f t="shared" si="64"/>
        <v>0.82110000000000005</v>
      </c>
      <c r="I1346" s="25">
        <f>ROUND(('NEW Reference'!B$6*List!$H1346)+'NEW Reference'!B$7,0)</f>
        <v>1140</v>
      </c>
      <c r="J1346" s="25">
        <f>ROUND(('NEW Reference'!C$6*List!$H1346)+'NEW Reference'!C$7,0)</f>
        <v>1700</v>
      </c>
      <c r="K1346" s="25">
        <f>ROUND(('NEW Reference'!D$6*List!$H1346)+'NEW Reference'!D$7,0)</f>
        <v>2037</v>
      </c>
      <c r="L1346" s="25">
        <f>ROUND(('NEW Reference'!E$6*List!$H1346)+'NEW Reference'!E$7,0)</f>
        <v>2519</v>
      </c>
      <c r="M1346" s="25">
        <f>ROUND(('NEW Reference'!F$6*List!$H1346)+'NEW Reference'!F$7,0)</f>
        <v>2624</v>
      </c>
      <c r="N1346" s="25">
        <f>ROUND(('NEW Reference'!G$6*List!$H1346)+'NEW Reference'!G$7,0)</f>
        <v>2970</v>
      </c>
      <c r="O1346" s="25">
        <f>ROUND(('NEW Reference'!H$6*List!$H1346)+'NEW Reference'!H$7,0)</f>
        <v>3084</v>
      </c>
      <c r="P1346" s="25">
        <f>ROUND(('NEW Reference'!I$6*List!$H1346)+'NEW Reference'!I$7,0)</f>
        <v>3205</v>
      </c>
      <c r="Q1346" s="25">
        <f>ROUND(('NEW Reference'!J$6*List!$H1346)+'NEW Reference'!J$7,0)</f>
        <v>3711</v>
      </c>
      <c r="R1346" s="25">
        <f>ROUND(('NEW Reference'!K$6*List!$H1346)+'NEW Reference'!K$7,0)</f>
        <v>3828</v>
      </c>
      <c r="S1346" s="25">
        <f>ROUND(('NEW Reference'!L$6*List!$H1346)+'NEW Reference'!L$7,0)</f>
        <v>4131</v>
      </c>
      <c r="T1346" s="25">
        <f>ROUND(('NEW Reference'!M$6*List!$H1346)+'NEW Reference'!M$7,0)</f>
        <v>4934</v>
      </c>
      <c r="U1346" s="25">
        <f>ROUND(('NEW Reference'!N$6*List!$H1346)+'NEW Reference'!N$7,0)</f>
        <v>19907</v>
      </c>
      <c r="V1346" s="26">
        <f>ROUND(('NEW Reference'!O$6*List!$H1346)+'NEW Reference'!O$7,0)</f>
        <v>740</v>
      </c>
      <c r="W1346" s="26">
        <f>ROUND(('NEW Reference'!P$6*List!$H1346)+'NEW Reference'!P$7,0)</f>
        <v>1043</v>
      </c>
      <c r="X1346" s="26">
        <f>ROUND(('NEW Reference'!Q$6*List!$H1346)+'NEW Reference'!Q$7,0)</f>
        <v>521</v>
      </c>
      <c r="Z1346" s="3" t="str">
        <f t="shared" si="66"/>
        <v>TUSCOLA, Michigan</v>
      </c>
      <c r="AA1346" s="79" t="s">
        <v>1478</v>
      </c>
      <c r="AB1346" s="28" t="s">
        <v>91</v>
      </c>
      <c r="AC1346" s="30" t="s">
        <v>1419</v>
      </c>
      <c r="AD1346" s="31"/>
      <c r="AE1346" s="20">
        <f t="shared" si="65"/>
        <v>0.82110000000000005</v>
      </c>
    </row>
    <row r="1347" spans="1:31">
      <c r="A1347" s="83">
        <v>23790</v>
      </c>
      <c r="B1347" s="84">
        <v>26159</v>
      </c>
      <c r="C1347" s="85">
        <v>99923</v>
      </c>
      <c r="D1347" s="78" t="s">
        <v>138</v>
      </c>
      <c r="E1347" s="79" t="s">
        <v>457</v>
      </c>
      <c r="F1347" s="33" t="s">
        <v>1419</v>
      </c>
      <c r="G1347" s="24" t="s">
        <v>97</v>
      </c>
      <c r="H1347" s="80">
        <f t="shared" si="64"/>
        <v>0.82110000000000005</v>
      </c>
      <c r="I1347" s="25">
        <f>ROUND(('NEW Reference'!B$6*List!$H1347)+'NEW Reference'!B$7,0)</f>
        <v>1140</v>
      </c>
      <c r="J1347" s="25">
        <f>ROUND(('NEW Reference'!C$6*List!$H1347)+'NEW Reference'!C$7,0)</f>
        <v>1700</v>
      </c>
      <c r="K1347" s="25">
        <f>ROUND(('NEW Reference'!D$6*List!$H1347)+'NEW Reference'!D$7,0)</f>
        <v>2037</v>
      </c>
      <c r="L1347" s="25">
        <f>ROUND(('NEW Reference'!E$6*List!$H1347)+'NEW Reference'!E$7,0)</f>
        <v>2519</v>
      </c>
      <c r="M1347" s="25">
        <f>ROUND(('NEW Reference'!F$6*List!$H1347)+'NEW Reference'!F$7,0)</f>
        <v>2624</v>
      </c>
      <c r="N1347" s="25">
        <f>ROUND(('NEW Reference'!G$6*List!$H1347)+'NEW Reference'!G$7,0)</f>
        <v>2970</v>
      </c>
      <c r="O1347" s="25">
        <f>ROUND(('NEW Reference'!H$6*List!$H1347)+'NEW Reference'!H$7,0)</f>
        <v>3084</v>
      </c>
      <c r="P1347" s="25">
        <f>ROUND(('NEW Reference'!I$6*List!$H1347)+'NEW Reference'!I$7,0)</f>
        <v>3205</v>
      </c>
      <c r="Q1347" s="25">
        <f>ROUND(('NEW Reference'!J$6*List!$H1347)+'NEW Reference'!J$7,0)</f>
        <v>3711</v>
      </c>
      <c r="R1347" s="25">
        <f>ROUND(('NEW Reference'!K$6*List!$H1347)+'NEW Reference'!K$7,0)</f>
        <v>3828</v>
      </c>
      <c r="S1347" s="25">
        <f>ROUND(('NEW Reference'!L$6*List!$H1347)+'NEW Reference'!L$7,0)</f>
        <v>4131</v>
      </c>
      <c r="T1347" s="25">
        <f>ROUND(('NEW Reference'!M$6*List!$H1347)+'NEW Reference'!M$7,0)</f>
        <v>4934</v>
      </c>
      <c r="U1347" s="25">
        <f>ROUND(('NEW Reference'!N$6*List!$H1347)+'NEW Reference'!N$7,0)</f>
        <v>19907</v>
      </c>
      <c r="V1347" s="26">
        <f>ROUND(('NEW Reference'!O$6*List!$H1347)+'NEW Reference'!O$7,0)</f>
        <v>740</v>
      </c>
      <c r="W1347" s="26">
        <f>ROUND(('NEW Reference'!P$6*List!$H1347)+'NEW Reference'!P$7,0)</f>
        <v>1043</v>
      </c>
      <c r="X1347" s="26">
        <f>ROUND(('NEW Reference'!Q$6*List!$H1347)+'NEW Reference'!Q$7,0)</f>
        <v>521</v>
      </c>
      <c r="Z1347" s="3" t="str">
        <f t="shared" si="66"/>
        <v>VAN BUREN, Michigan</v>
      </c>
      <c r="AA1347" s="79" t="s">
        <v>457</v>
      </c>
      <c r="AB1347" s="28" t="s">
        <v>91</v>
      </c>
      <c r="AC1347" s="30" t="s">
        <v>1419</v>
      </c>
      <c r="AD1347" s="31"/>
      <c r="AE1347" s="20">
        <f t="shared" si="65"/>
        <v>0.82110000000000005</v>
      </c>
    </row>
    <row r="1348" spans="1:31">
      <c r="A1348" s="83">
        <v>23800</v>
      </c>
      <c r="B1348" s="84">
        <v>26161</v>
      </c>
      <c r="C1348" s="85">
        <v>11460</v>
      </c>
      <c r="D1348" s="78" t="s">
        <v>235</v>
      </c>
      <c r="E1348" s="79" t="s">
        <v>1479</v>
      </c>
      <c r="F1348" s="33" t="s">
        <v>1419</v>
      </c>
      <c r="G1348" s="24" t="s">
        <v>90</v>
      </c>
      <c r="H1348" s="80">
        <f t="shared" si="64"/>
        <v>0.99060000000000004</v>
      </c>
      <c r="I1348" s="25">
        <f>ROUND(('NEW Reference'!B$6*List!$H1348)+'NEW Reference'!B$7,0)</f>
        <v>1307</v>
      </c>
      <c r="J1348" s="25">
        <f>ROUND(('NEW Reference'!C$6*List!$H1348)+'NEW Reference'!C$7,0)</f>
        <v>1949</v>
      </c>
      <c r="K1348" s="25">
        <f>ROUND(('NEW Reference'!D$6*List!$H1348)+'NEW Reference'!D$7,0)</f>
        <v>2336</v>
      </c>
      <c r="L1348" s="25">
        <f>ROUND(('NEW Reference'!E$6*List!$H1348)+'NEW Reference'!E$7,0)</f>
        <v>2888</v>
      </c>
      <c r="M1348" s="25">
        <f>ROUND(('NEW Reference'!F$6*List!$H1348)+'NEW Reference'!F$7,0)</f>
        <v>3009</v>
      </c>
      <c r="N1348" s="25">
        <f>ROUND(('NEW Reference'!G$6*List!$H1348)+'NEW Reference'!G$7,0)</f>
        <v>3406</v>
      </c>
      <c r="O1348" s="25">
        <f>ROUND(('NEW Reference'!H$6*List!$H1348)+'NEW Reference'!H$7,0)</f>
        <v>3536</v>
      </c>
      <c r="P1348" s="25">
        <f>ROUND(('NEW Reference'!I$6*List!$H1348)+'NEW Reference'!I$7,0)</f>
        <v>3675</v>
      </c>
      <c r="Q1348" s="25">
        <f>ROUND(('NEW Reference'!J$6*List!$H1348)+'NEW Reference'!J$7,0)</f>
        <v>4255</v>
      </c>
      <c r="R1348" s="25">
        <f>ROUND(('NEW Reference'!K$6*List!$H1348)+'NEW Reference'!K$7,0)</f>
        <v>4390</v>
      </c>
      <c r="S1348" s="25">
        <f>ROUND(('NEW Reference'!L$6*List!$H1348)+'NEW Reference'!L$7,0)</f>
        <v>4737</v>
      </c>
      <c r="T1348" s="25">
        <f>ROUND(('NEW Reference'!M$6*List!$H1348)+'NEW Reference'!M$7,0)</f>
        <v>5657</v>
      </c>
      <c r="U1348" s="25">
        <f>ROUND(('NEW Reference'!N$6*List!$H1348)+'NEW Reference'!N$7,0)</f>
        <v>22826</v>
      </c>
      <c r="V1348" s="26">
        <f>ROUND(('NEW Reference'!O$6*List!$H1348)+'NEW Reference'!O$7,0)</f>
        <v>849</v>
      </c>
      <c r="W1348" s="26">
        <f>ROUND(('NEW Reference'!P$6*List!$H1348)+'NEW Reference'!P$7,0)</f>
        <v>1196</v>
      </c>
      <c r="X1348" s="26">
        <f>ROUND(('NEW Reference'!Q$6*List!$H1348)+'NEW Reference'!Q$7,0)</f>
        <v>598</v>
      </c>
      <c r="Z1348" s="3" t="str">
        <f t="shared" si="66"/>
        <v>WASHTENAW, Michigan</v>
      </c>
      <c r="AA1348" s="79" t="s">
        <v>1479</v>
      </c>
      <c r="AB1348" s="28" t="s">
        <v>91</v>
      </c>
      <c r="AC1348" s="23" t="s">
        <v>1419</v>
      </c>
      <c r="AD1348" s="29"/>
      <c r="AE1348" s="20">
        <f t="shared" si="65"/>
        <v>0.99060000000000004</v>
      </c>
    </row>
    <row r="1349" spans="1:31">
      <c r="A1349" s="83">
        <v>23810</v>
      </c>
      <c r="B1349" s="84">
        <v>26163</v>
      </c>
      <c r="C1349" s="85">
        <v>19804</v>
      </c>
      <c r="D1349" s="78" t="s">
        <v>406</v>
      </c>
      <c r="E1349" s="79" t="s">
        <v>1021</v>
      </c>
      <c r="F1349" s="33" t="s">
        <v>1419</v>
      </c>
      <c r="G1349" s="24" t="s">
        <v>90</v>
      </c>
      <c r="H1349" s="80">
        <f t="shared" si="64"/>
        <v>0.88390000000000002</v>
      </c>
      <c r="I1349" s="25">
        <f>ROUND(('NEW Reference'!B$6*List!$H1349)+'NEW Reference'!B$7,0)</f>
        <v>1202</v>
      </c>
      <c r="J1349" s="25">
        <f>ROUND(('NEW Reference'!C$6*List!$H1349)+'NEW Reference'!C$7,0)</f>
        <v>1792</v>
      </c>
      <c r="K1349" s="25">
        <f>ROUND(('NEW Reference'!D$6*List!$H1349)+'NEW Reference'!D$7,0)</f>
        <v>2148</v>
      </c>
      <c r="L1349" s="25">
        <f>ROUND(('NEW Reference'!E$6*List!$H1349)+'NEW Reference'!E$7,0)</f>
        <v>2655</v>
      </c>
      <c r="M1349" s="25">
        <f>ROUND(('NEW Reference'!F$6*List!$H1349)+'NEW Reference'!F$7,0)</f>
        <v>2766</v>
      </c>
      <c r="N1349" s="25">
        <f>ROUND(('NEW Reference'!G$6*List!$H1349)+'NEW Reference'!G$7,0)</f>
        <v>3132</v>
      </c>
      <c r="O1349" s="25">
        <f>ROUND(('NEW Reference'!H$6*List!$H1349)+'NEW Reference'!H$7,0)</f>
        <v>3251</v>
      </c>
      <c r="P1349" s="25">
        <f>ROUND(('NEW Reference'!I$6*List!$H1349)+'NEW Reference'!I$7,0)</f>
        <v>3379</v>
      </c>
      <c r="Q1349" s="25">
        <f>ROUND(('NEW Reference'!J$6*List!$H1349)+'NEW Reference'!J$7,0)</f>
        <v>3913</v>
      </c>
      <c r="R1349" s="25">
        <f>ROUND(('NEW Reference'!K$6*List!$H1349)+'NEW Reference'!K$7,0)</f>
        <v>4036</v>
      </c>
      <c r="S1349" s="25">
        <f>ROUND(('NEW Reference'!L$6*List!$H1349)+'NEW Reference'!L$7,0)</f>
        <v>4355</v>
      </c>
      <c r="T1349" s="25">
        <f>ROUND(('NEW Reference'!M$6*List!$H1349)+'NEW Reference'!M$7,0)</f>
        <v>5202</v>
      </c>
      <c r="U1349" s="25">
        <f>ROUND(('NEW Reference'!N$6*List!$H1349)+'NEW Reference'!N$7,0)</f>
        <v>20989</v>
      </c>
      <c r="V1349" s="26">
        <f>ROUND(('NEW Reference'!O$6*List!$H1349)+'NEW Reference'!O$7,0)</f>
        <v>780</v>
      </c>
      <c r="W1349" s="26">
        <f>ROUND(('NEW Reference'!P$6*List!$H1349)+'NEW Reference'!P$7,0)</f>
        <v>1099</v>
      </c>
      <c r="X1349" s="26">
        <f>ROUND(('NEW Reference'!Q$6*List!$H1349)+'NEW Reference'!Q$7,0)</f>
        <v>550</v>
      </c>
      <c r="Z1349" s="3" t="str">
        <f t="shared" si="66"/>
        <v>WAYNE, Michigan</v>
      </c>
      <c r="AA1349" s="79" t="s">
        <v>1021</v>
      </c>
      <c r="AB1349" s="28" t="s">
        <v>91</v>
      </c>
      <c r="AC1349" s="23" t="s">
        <v>1419</v>
      </c>
      <c r="AD1349" s="29"/>
      <c r="AE1349" s="20">
        <f t="shared" si="65"/>
        <v>0.88390000000000002</v>
      </c>
    </row>
    <row r="1350" spans="1:31">
      <c r="A1350" s="83">
        <v>23830</v>
      </c>
      <c r="B1350" s="84">
        <v>26165</v>
      </c>
      <c r="C1350" s="85">
        <v>99923</v>
      </c>
      <c r="D1350" s="78" t="s">
        <v>138</v>
      </c>
      <c r="E1350" s="79" t="s">
        <v>1480</v>
      </c>
      <c r="F1350" s="34" t="s">
        <v>1419</v>
      </c>
      <c r="G1350" s="24" t="s">
        <v>97</v>
      </c>
      <c r="H1350" s="80">
        <f t="shared" si="64"/>
        <v>0.82110000000000005</v>
      </c>
      <c r="I1350" s="25">
        <f>ROUND(('NEW Reference'!B$6*List!$H1350)+'NEW Reference'!B$7,0)</f>
        <v>1140</v>
      </c>
      <c r="J1350" s="25">
        <f>ROUND(('NEW Reference'!C$6*List!$H1350)+'NEW Reference'!C$7,0)</f>
        <v>1700</v>
      </c>
      <c r="K1350" s="25">
        <f>ROUND(('NEW Reference'!D$6*List!$H1350)+'NEW Reference'!D$7,0)</f>
        <v>2037</v>
      </c>
      <c r="L1350" s="25">
        <f>ROUND(('NEW Reference'!E$6*List!$H1350)+'NEW Reference'!E$7,0)</f>
        <v>2519</v>
      </c>
      <c r="M1350" s="25">
        <f>ROUND(('NEW Reference'!F$6*List!$H1350)+'NEW Reference'!F$7,0)</f>
        <v>2624</v>
      </c>
      <c r="N1350" s="25">
        <f>ROUND(('NEW Reference'!G$6*List!$H1350)+'NEW Reference'!G$7,0)</f>
        <v>2970</v>
      </c>
      <c r="O1350" s="25">
        <f>ROUND(('NEW Reference'!H$6*List!$H1350)+'NEW Reference'!H$7,0)</f>
        <v>3084</v>
      </c>
      <c r="P1350" s="25">
        <f>ROUND(('NEW Reference'!I$6*List!$H1350)+'NEW Reference'!I$7,0)</f>
        <v>3205</v>
      </c>
      <c r="Q1350" s="25">
        <f>ROUND(('NEW Reference'!J$6*List!$H1350)+'NEW Reference'!J$7,0)</f>
        <v>3711</v>
      </c>
      <c r="R1350" s="25">
        <f>ROUND(('NEW Reference'!K$6*List!$H1350)+'NEW Reference'!K$7,0)</f>
        <v>3828</v>
      </c>
      <c r="S1350" s="25">
        <f>ROUND(('NEW Reference'!L$6*List!$H1350)+'NEW Reference'!L$7,0)</f>
        <v>4131</v>
      </c>
      <c r="T1350" s="25">
        <f>ROUND(('NEW Reference'!M$6*List!$H1350)+'NEW Reference'!M$7,0)</f>
        <v>4934</v>
      </c>
      <c r="U1350" s="25">
        <f>ROUND(('NEW Reference'!N$6*List!$H1350)+'NEW Reference'!N$7,0)</f>
        <v>19907</v>
      </c>
      <c r="V1350" s="26">
        <f>ROUND(('NEW Reference'!O$6*List!$H1350)+'NEW Reference'!O$7,0)</f>
        <v>740</v>
      </c>
      <c r="W1350" s="26">
        <f>ROUND(('NEW Reference'!P$6*List!$H1350)+'NEW Reference'!P$7,0)</f>
        <v>1043</v>
      </c>
      <c r="X1350" s="26">
        <f>ROUND(('NEW Reference'!Q$6*List!$H1350)+'NEW Reference'!Q$7,0)</f>
        <v>521</v>
      </c>
      <c r="Z1350" s="3" t="str">
        <f t="shared" si="66"/>
        <v>WEXFORD, Michigan</v>
      </c>
      <c r="AA1350" s="79" t="s">
        <v>1480</v>
      </c>
      <c r="AB1350" s="28" t="s">
        <v>91</v>
      </c>
      <c r="AC1350" s="23" t="s">
        <v>1419</v>
      </c>
      <c r="AD1350" s="29"/>
      <c r="AE1350" s="20">
        <f t="shared" si="65"/>
        <v>0.82110000000000005</v>
      </c>
    </row>
    <row r="1351" spans="1:31">
      <c r="A1351" s="83">
        <v>23999</v>
      </c>
      <c r="B1351" s="84">
        <v>26990</v>
      </c>
      <c r="C1351" s="85">
        <v>99923</v>
      </c>
      <c r="D1351" s="78" t="s">
        <v>138</v>
      </c>
      <c r="E1351" s="79" t="s">
        <v>236</v>
      </c>
      <c r="F1351" s="34" t="s">
        <v>1419</v>
      </c>
      <c r="G1351" s="24" t="s">
        <v>97</v>
      </c>
      <c r="H1351" s="80">
        <f t="shared" si="64"/>
        <v>0.82110000000000005</v>
      </c>
      <c r="I1351" s="25">
        <f>ROUND(('NEW Reference'!B$6*List!$H1351)+'NEW Reference'!B$7,0)</f>
        <v>1140</v>
      </c>
      <c r="J1351" s="25">
        <f>ROUND(('NEW Reference'!C$6*List!$H1351)+'NEW Reference'!C$7,0)</f>
        <v>1700</v>
      </c>
      <c r="K1351" s="25">
        <f>ROUND(('NEW Reference'!D$6*List!$H1351)+'NEW Reference'!D$7,0)</f>
        <v>2037</v>
      </c>
      <c r="L1351" s="25">
        <f>ROUND(('NEW Reference'!E$6*List!$H1351)+'NEW Reference'!E$7,0)</f>
        <v>2519</v>
      </c>
      <c r="M1351" s="25">
        <f>ROUND(('NEW Reference'!F$6*List!$H1351)+'NEW Reference'!F$7,0)</f>
        <v>2624</v>
      </c>
      <c r="N1351" s="25">
        <f>ROUND(('NEW Reference'!G$6*List!$H1351)+'NEW Reference'!G$7,0)</f>
        <v>2970</v>
      </c>
      <c r="O1351" s="25">
        <f>ROUND(('NEW Reference'!H$6*List!$H1351)+'NEW Reference'!H$7,0)</f>
        <v>3084</v>
      </c>
      <c r="P1351" s="25">
        <f>ROUND(('NEW Reference'!I$6*List!$H1351)+'NEW Reference'!I$7,0)</f>
        <v>3205</v>
      </c>
      <c r="Q1351" s="25">
        <f>ROUND(('NEW Reference'!J$6*List!$H1351)+'NEW Reference'!J$7,0)</f>
        <v>3711</v>
      </c>
      <c r="R1351" s="25">
        <f>ROUND(('NEW Reference'!K$6*List!$H1351)+'NEW Reference'!K$7,0)</f>
        <v>3828</v>
      </c>
      <c r="S1351" s="25">
        <f>ROUND(('NEW Reference'!L$6*List!$H1351)+'NEW Reference'!L$7,0)</f>
        <v>4131</v>
      </c>
      <c r="T1351" s="25">
        <f>ROUND(('NEW Reference'!M$6*List!$H1351)+'NEW Reference'!M$7,0)</f>
        <v>4934</v>
      </c>
      <c r="U1351" s="25">
        <f>ROUND(('NEW Reference'!N$6*List!$H1351)+'NEW Reference'!N$7,0)</f>
        <v>19907</v>
      </c>
      <c r="V1351" s="26">
        <f>ROUND(('NEW Reference'!O$6*List!$H1351)+'NEW Reference'!O$7,0)</f>
        <v>740</v>
      </c>
      <c r="W1351" s="26">
        <f>ROUND(('NEW Reference'!P$6*List!$H1351)+'NEW Reference'!P$7,0)</f>
        <v>1043</v>
      </c>
      <c r="X1351" s="26">
        <f>ROUND(('NEW Reference'!Q$6*List!$H1351)+'NEW Reference'!Q$7,0)</f>
        <v>521</v>
      </c>
      <c r="Z1351" s="3" t="str">
        <f t="shared" si="66"/>
        <v>STATEWIDE, Michigan</v>
      </c>
      <c r="AA1351" s="79" t="s">
        <v>236</v>
      </c>
      <c r="AB1351" s="28" t="s">
        <v>91</v>
      </c>
      <c r="AC1351" s="30" t="s">
        <v>1419</v>
      </c>
      <c r="AD1351" s="31"/>
      <c r="AE1351" s="20">
        <f t="shared" si="65"/>
        <v>0.82110000000000005</v>
      </c>
    </row>
    <row r="1352" spans="1:31">
      <c r="A1352" s="83">
        <v>24000</v>
      </c>
      <c r="B1352" s="84">
        <v>27001</v>
      </c>
      <c r="C1352" s="85">
        <v>99924</v>
      </c>
      <c r="D1352" s="78" t="s">
        <v>140</v>
      </c>
      <c r="E1352" s="79" t="s">
        <v>1481</v>
      </c>
      <c r="F1352" s="34" t="s">
        <v>1482</v>
      </c>
      <c r="G1352" s="24" t="s">
        <v>97</v>
      </c>
      <c r="H1352" s="80">
        <f t="shared" si="64"/>
        <v>0.90400000000000003</v>
      </c>
      <c r="I1352" s="25">
        <f>ROUND(('NEW Reference'!B$6*List!$H1352)+'NEW Reference'!B$7,0)</f>
        <v>1222</v>
      </c>
      <c r="J1352" s="25">
        <f>ROUND(('NEW Reference'!C$6*List!$H1352)+'NEW Reference'!C$7,0)</f>
        <v>1822</v>
      </c>
      <c r="K1352" s="25">
        <f>ROUND(('NEW Reference'!D$6*List!$H1352)+'NEW Reference'!D$7,0)</f>
        <v>2183</v>
      </c>
      <c r="L1352" s="25">
        <f>ROUND(('NEW Reference'!E$6*List!$H1352)+'NEW Reference'!E$7,0)</f>
        <v>2699</v>
      </c>
      <c r="M1352" s="25">
        <f>ROUND(('NEW Reference'!F$6*List!$H1352)+'NEW Reference'!F$7,0)</f>
        <v>2812</v>
      </c>
      <c r="N1352" s="25">
        <f>ROUND(('NEW Reference'!G$6*List!$H1352)+'NEW Reference'!G$7,0)</f>
        <v>3183</v>
      </c>
      <c r="O1352" s="25">
        <f>ROUND(('NEW Reference'!H$6*List!$H1352)+'NEW Reference'!H$7,0)</f>
        <v>3305</v>
      </c>
      <c r="P1352" s="25">
        <f>ROUND(('NEW Reference'!I$6*List!$H1352)+'NEW Reference'!I$7,0)</f>
        <v>3435</v>
      </c>
      <c r="Q1352" s="25">
        <f>ROUND(('NEW Reference'!J$6*List!$H1352)+'NEW Reference'!J$7,0)</f>
        <v>3977</v>
      </c>
      <c r="R1352" s="25">
        <f>ROUND(('NEW Reference'!K$6*List!$H1352)+'NEW Reference'!K$7,0)</f>
        <v>4103</v>
      </c>
      <c r="S1352" s="25">
        <f>ROUND(('NEW Reference'!L$6*List!$H1352)+'NEW Reference'!L$7,0)</f>
        <v>4427</v>
      </c>
      <c r="T1352" s="25">
        <f>ROUND(('NEW Reference'!M$6*List!$H1352)+'NEW Reference'!M$7,0)</f>
        <v>5288</v>
      </c>
      <c r="U1352" s="25">
        <f>ROUND(('NEW Reference'!N$6*List!$H1352)+'NEW Reference'!N$7,0)</f>
        <v>21335</v>
      </c>
      <c r="V1352" s="26">
        <f>ROUND(('NEW Reference'!O$6*List!$H1352)+'NEW Reference'!O$7,0)</f>
        <v>793</v>
      </c>
      <c r="W1352" s="26">
        <f>ROUND(('NEW Reference'!P$6*List!$H1352)+'NEW Reference'!P$7,0)</f>
        <v>1118</v>
      </c>
      <c r="X1352" s="26">
        <f>ROUND(('NEW Reference'!Q$6*List!$H1352)+'NEW Reference'!Q$7,0)</f>
        <v>559</v>
      </c>
      <c r="Z1352" s="3" t="str">
        <f t="shared" si="66"/>
        <v>AITKIN, Minnesota</v>
      </c>
      <c r="AA1352" s="79" t="s">
        <v>1481</v>
      </c>
      <c r="AB1352" s="28" t="s">
        <v>91</v>
      </c>
      <c r="AC1352" s="30" t="s">
        <v>1482</v>
      </c>
      <c r="AD1352" s="31"/>
      <c r="AE1352" s="20">
        <f t="shared" si="65"/>
        <v>0.90400000000000003</v>
      </c>
    </row>
    <row r="1353" spans="1:31">
      <c r="A1353" s="83">
        <v>24010</v>
      </c>
      <c r="B1353" s="84">
        <v>27003</v>
      </c>
      <c r="C1353" s="85">
        <v>33460</v>
      </c>
      <c r="D1353" s="78" t="s">
        <v>690</v>
      </c>
      <c r="E1353" s="79" t="s">
        <v>1483</v>
      </c>
      <c r="F1353" s="33" t="s">
        <v>1482</v>
      </c>
      <c r="G1353" s="24" t="s">
        <v>90</v>
      </c>
      <c r="H1353" s="80">
        <f t="shared" si="64"/>
        <v>1.0899000000000001</v>
      </c>
      <c r="I1353" s="25">
        <f>ROUND(('NEW Reference'!B$6*List!$H1353)+'NEW Reference'!B$7,0)</f>
        <v>1405</v>
      </c>
      <c r="J1353" s="25">
        <f>ROUND(('NEW Reference'!C$6*List!$H1353)+'NEW Reference'!C$7,0)</f>
        <v>2095</v>
      </c>
      <c r="K1353" s="25">
        <f>ROUND(('NEW Reference'!D$6*List!$H1353)+'NEW Reference'!D$7,0)</f>
        <v>2511</v>
      </c>
      <c r="L1353" s="25">
        <f>ROUND(('NEW Reference'!E$6*List!$H1353)+'NEW Reference'!E$7,0)</f>
        <v>3104</v>
      </c>
      <c r="M1353" s="25">
        <f>ROUND(('NEW Reference'!F$6*List!$H1353)+'NEW Reference'!F$7,0)</f>
        <v>3234</v>
      </c>
      <c r="N1353" s="25">
        <f>ROUND(('NEW Reference'!G$6*List!$H1353)+'NEW Reference'!G$7,0)</f>
        <v>3661</v>
      </c>
      <c r="O1353" s="25">
        <f>ROUND(('NEW Reference'!H$6*List!$H1353)+'NEW Reference'!H$7,0)</f>
        <v>3801</v>
      </c>
      <c r="P1353" s="25">
        <f>ROUND(('NEW Reference'!I$6*List!$H1353)+'NEW Reference'!I$7,0)</f>
        <v>3950</v>
      </c>
      <c r="Q1353" s="25">
        <f>ROUND(('NEW Reference'!J$6*List!$H1353)+'NEW Reference'!J$7,0)</f>
        <v>4574</v>
      </c>
      <c r="R1353" s="25">
        <f>ROUND(('NEW Reference'!K$6*List!$H1353)+'NEW Reference'!K$7,0)</f>
        <v>4718</v>
      </c>
      <c r="S1353" s="25">
        <f>ROUND(('NEW Reference'!L$6*List!$H1353)+'NEW Reference'!L$7,0)</f>
        <v>5091</v>
      </c>
      <c r="T1353" s="25">
        <f>ROUND(('NEW Reference'!M$6*List!$H1353)+'NEW Reference'!M$7,0)</f>
        <v>6081</v>
      </c>
      <c r="U1353" s="25">
        <f>ROUND(('NEW Reference'!N$6*List!$H1353)+'NEW Reference'!N$7,0)</f>
        <v>24536</v>
      </c>
      <c r="V1353" s="26">
        <f>ROUND(('NEW Reference'!O$6*List!$H1353)+'NEW Reference'!O$7,0)</f>
        <v>912</v>
      </c>
      <c r="W1353" s="26">
        <f>ROUND(('NEW Reference'!P$6*List!$H1353)+'NEW Reference'!P$7,0)</f>
        <v>1285</v>
      </c>
      <c r="X1353" s="26">
        <f>ROUND(('NEW Reference'!Q$6*List!$H1353)+'NEW Reference'!Q$7,0)</f>
        <v>643</v>
      </c>
      <c r="Z1353" s="3" t="str">
        <f t="shared" si="66"/>
        <v>ANOKA, Minnesota</v>
      </c>
      <c r="AA1353" s="79" t="s">
        <v>1483</v>
      </c>
      <c r="AB1353" s="28" t="s">
        <v>91</v>
      </c>
      <c r="AC1353" s="23" t="s">
        <v>1482</v>
      </c>
      <c r="AD1353" s="29"/>
      <c r="AE1353" s="20">
        <f t="shared" si="65"/>
        <v>1.0899000000000001</v>
      </c>
    </row>
    <row r="1354" spans="1:31">
      <c r="A1354" s="83">
        <v>24020</v>
      </c>
      <c r="B1354" s="84">
        <v>27005</v>
      </c>
      <c r="C1354" s="85">
        <v>99924</v>
      </c>
      <c r="D1354" s="78" t="s">
        <v>140</v>
      </c>
      <c r="E1354" s="79" t="s">
        <v>1484</v>
      </c>
      <c r="F1354" s="34" t="s">
        <v>1482</v>
      </c>
      <c r="G1354" s="24" t="s">
        <v>97</v>
      </c>
      <c r="H1354" s="80">
        <f t="shared" si="64"/>
        <v>0.90400000000000003</v>
      </c>
      <c r="I1354" s="25">
        <f>ROUND(('NEW Reference'!B$6*List!$H1354)+'NEW Reference'!B$7,0)</f>
        <v>1222</v>
      </c>
      <c r="J1354" s="25">
        <f>ROUND(('NEW Reference'!C$6*List!$H1354)+'NEW Reference'!C$7,0)</f>
        <v>1822</v>
      </c>
      <c r="K1354" s="25">
        <f>ROUND(('NEW Reference'!D$6*List!$H1354)+'NEW Reference'!D$7,0)</f>
        <v>2183</v>
      </c>
      <c r="L1354" s="25">
        <f>ROUND(('NEW Reference'!E$6*List!$H1354)+'NEW Reference'!E$7,0)</f>
        <v>2699</v>
      </c>
      <c r="M1354" s="25">
        <f>ROUND(('NEW Reference'!F$6*List!$H1354)+'NEW Reference'!F$7,0)</f>
        <v>2812</v>
      </c>
      <c r="N1354" s="25">
        <f>ROUND(('NEW Reference'!G$6*List!$H1354)+'NEW Reference'!G$7,0)</f>
        <v>3183</v>
      </c>
      <c r="O1354" s="25">
        <f>ROUND(('NEW Reference'!H$6*List!$H1354)+'NEW Reference'!H$7,0)</f>
        <v>3305</v>
      </c>
      <c r="P1354" s="25">
        <f>ROUND(('NEW Reference'!I$6*List!$H1354)+'NEW Reference'!I$7,0)</f>
        <v>3435</v>
      </c>
      <c r="Q1354" s="25">
        <f>ROUND(('NEW Reference'!J$6*List!$H1354)+'NEW Reference'!J$7,0)</f>
        <v>3977</v>
      </c>
      <c r="R1354" s="25">
        <f>ROUND(('NEW Reference'!K$6*List!$H1354)+'NEW Reference'!K$7,0)</f>
        <v>4103</v>
      </c>
      <c r="S1354" s="25">
        <f>ROUND(('NEW Reference'!L$6*List!$H1354)+'NEW Reference'!L$7,0)</f>
        <v>4427</v>
      </c>
      <c r="T1354" s="25">
        <f>ROUND(('NEW Reference'!M$6*List!$H1354)+'NEW Reference'!M$7,0)</f>
        <v>5288</v>
      </c>
      <c r="U1354" s="25">
        <f>ROUND(('NEW Reference'!N$6*List!$H1354)+'NEW Reference'!N$7,0)</f>
        <v>21335</v>
      </c>
      <c r="V1354" s="26">
        <f>ROUND(('NEW Reference'!O$6*List!$H1354)+'NEW Reference'!O$7,0)</f>
        <v>793</v>
      </c>
      <c r="W1354" s="26">
        <f>ROUND(('NEW Reference'!P$6*List!$H1354)+'NEW Reference'!P$7,0)</f>
        <v>1118</v>
      </c>
      <c r="X1354" s="26">
        <f>ROUND(('NEW Reference'!Q$6*List!$H1354)+'NEW Reference'!Q$7,0)</f>
        <v>559</v>
      </c>
      <c r="Z1354" s="3" t="str">
        <f t="shared" si="66"/>
        <v>BECKER, Minnesota</v>
      </c>
      <c r="AA1354" s="79" t="s">
        <v>1484</v>
      </c>
      <c r="AB1354" s="28" t="s">
        <v>91</v>
      </c>
      <c r="AC1354" s="30" t="s">
        <v>1482</v>
      </c>
      <c r="AD1354" s="31"/>
      <c r="AE1354" s="20">
        <f t="shared" si="65"/>
        <v>0.90400000000000003</v>
      </c>
    </row>
    <row r="1355" spans="1:31">
      <c r="A1355" s="83">
        <v>24030</v>
      </c>
      <c r="B1355" s="84">
        <v>27007</v>
      </c>
      <c r="C1355" s="85">
        <v>99924</v>
      </c>
      <c r="D1355" s="78" t="s">
        <v>140</v>
      </c>
      <c r="E1355" s="79" t="s">
        <v>1485</v>
      </c>
      <c r="F1355" s="34" t="s">
        <v>1482</v>
      </c>
      <c r="G1355" s="24" t="s">
        <v>97</v>
      </c>
      <c r="H1355" s="80">
        <f t="shared" ref="H1355:H1418" si="67">IFERROR(INDEX($AH:$AH,MATCH($C1355,$AF:$AF,0)),"")</f>
        <v>0.90400000000000003</v>
      </c>
      <c r="I1355" s="25">
        <f>ROUND(('NEW Reference'!B$6*List!$H1355)+'NEW Reference'!B$7,0)</f>
        <v>1222</v>
      </c>
      <c r="J1355" s="25">
        <f>ROUND(('NEW Reference'!C$6*List!$H1355)+'NEW Reference'!C$7,0)</f>
        <v>1822</v>
      </c>
      <c r="K1355" s="25">
        <f>ROUND(('NEW Reference'!D$6*List!$H1355)+'NEW Reference'!D$7,0)</f>
        <v>2183</v>
      </c>
      <c r="L1355" s="25">
        <f>ROUND(('NEW Reference'!E$6*List!$H1355)+'NEW Reference'!E$7,0)</f>
        <v>2699</v>
      </c>
      <c r="M1355" s="25">
        <f>ROUND(('NEW Reference'!F$6*List!$H1355)+'NEW Reference'!F$7,0)</f>
        <v>2812</v>
      </c>
      <c r="N1355" s="25">
        <f>ROUND(('NEW Reference'!G$6*List!$H1355)+'NEW Reference'!G$7,0)</f>
        <v>3183</v>
      </c>
      <c r="O1355" s="25">
        <f>ROUND(('NEW Reference'!H$6*List!$H1355)+'NEW Reference'!H$7,0)</f>
        <v>3305</v>
      </c>
      <c r="P1355" s="25">
        <f>ROUND(('NEW Reference'!I$6*List!$H1355)+'NEW Reference'!I$7,0)</f>
        <v>3435</v>
      </c>
      <c r="Q1355" s="25">
        <f>ROUND(('NEW Reference'!J$6*List!$H1355)+'NEW Reference'!J$7,0)</f>
        <v>3977</v>
      </c>
      <c r="R1355" s="25">
        <f>ROUND(('NEW Reference'!K$6*List!$H1355)+'NEW Reference'!K$7,0)</f>
        <v>4103</v>
      </c>
      <c r="S1355" s="25">
        <f>ROUND(('NEW Reference'!L$6*List!$H1355)+'NEW Reference'!L$7,0)</f>
        <v>4427</v>
      </c>
      <c r="T1355" s="25">
        <f>ROUND(('NEW Reference'!M$6*List!$H1355)+'NEW Reference'!M$7,0)</f>
        <v>5288</v>
      </c>
      <c r="U1355" s="25">
        <f>ROUND(('NEW Reference'!N$6*List!$H1355)+'NEW Reference'!N$7,0)</f>
        <v>21335</v>
      </c>
      <c r="V1355" s="26">
        <f>ROUND(('NEW Reference'!O$6*List!$H1355)+'NEW Reference'!O$7,0)</f>
        <v>793</v>
      </c>
      <c r="W1355" s="26">
        <f>ROUND(('NEW Reference'!P$6*List!$H1355)+'NEW Reference'!P$7,0)</f>
        <v>1118</v>
      </c>
      <c r="X1355" s="26">
        <f>ROUND(('NEW Reference'!Q$6*List!$H1355)+'NEW Reference'!Q$7,0)</f>
        <v>559</v>
      </c>
      <c r="Z1355" s="3" t="str">
        <f t="shared" si="66"/>
        <v>BELTRAMI, Minnesota</v>
      </c>
      <c r="AA1355" s="79" t="s">
        <v>1485</v>
      </c>
      <c r="AB1355" s="28" t="s">
        <v>91</v>
      </c>
      <c r="AC1355" s="30" t="s">
        <v>1482</v>
      </c>
      <c r="AD1355" s="31"/>
      <c r="AE1355" s="20">
        <f t="shared" si="65"/>
        <v>0.90400000000000003</v>
      </c>
    </row>
    <row r="1356" spans="1:31">
      <c r="A1356" s="83">
        <v>24040</v>
      </c>
      <c r="B1356" s="84">
        <v>27009</v>
      </c>
      <c r="C1356" s="85">
        <v>41060</v>
      </c>
      <c r="D1356" s="78" t="s">
        <v>831</v>
      </c>
      <c r="E1356" s="79" t="s">
        <v>344</v>
      </c>
      <c r="F1356" s="33" t="s">
        <v>1482</v>
      </c>
      <c r="G1356" s="24" t="s">
        <v>90</v>
      </c>
      <c r="H1356" s="80">
        <f t="shared" si="67"/>
        <v>0.92210000000000003</v>
      </c>
      <c r="I1356" s="25">
        <f>ROUND(('NEW Reference'!B$6*List!$H1356)+'NEW Reference'!B$7,0)</f>
        <v>1240</v>
      </c>
      <c r="J1356" s="25">
        <f>ROUND(('NEW Reference'!C$6*List!$H1356)+'NEW Reference'!C$7,0)</f>
        <v>1849</v>
      </c>
      <c r="K1356" s="25">
        <f>ROUND(('NEW Reference'!D$6*List!$H1356)+'NEW Reference'!D$7,0)</f>
        <v>2215</v>
      </c>
      <c r="L1356" s="25">
        <f>ROUND(('NEW Reference'!E$6*List!$H1356)+'NEW Reference'!E$7,0)</f>
        <v>2739</v>
      </c>
      <c r="M1356" s="25">
        <f>ROUND(('NEW Reference'!F$6*List!$H1356)+'NEW Reference'!F$7,0)</f>
        <v>2853</v>
      </c>
      <c r="N1356" s="25">
        <f>ROUND(('NEW Reference'!G$6*List!$H1356)+'NEW Reference'!G$7,0)</f>
        <v>3230</v>
      </c>
      <c r="O1356" s="25">
        <f>ROUND(('NEW Reference'!H$6*List!$H1356)+'NEW Reference'!H$7,0)</f>
        <v>3353</v>
      </c>
      <c r="P1356" s="25">
        <f>ROUND(('NEW Reference'!I$6*List!$H1356)+'NEW Reference'!I$7,0)</f>
        <v>3485</v>
      </c>
      <c r="Q1356" s="25">
        <f>ROUND(('NEW Reference'!J$6*List!$H1356)+'NEW Reference'!J$7,0)</f>
        <v>4036</v>
      </c>
      <c r="R1356" s="25">
        <f>ROUND(('NEW Reference'!K$6*List!$H1356)+'NEW Reference'!K$7,0)</f>
        <v>4163</v>
      </c>
      <c r="S1356" s="25">
        <f>ROUND(('NEW Reference'!L$6*List!$H1356)+'NEW Reference'!L$7,0)</f>
        <v>4492</v>
      </c>
      <c r="T1356" s="25">
        <f>ROUND(('NEW Reference'!M$6*List!$H1356)+'NEW Reference'!M$7,0)</f>
        <v>5365</v>
      </c>
      <c r="U1356" s="25">
        <f>ROUND(('NEW Reference'!N$6*List!$H1356)+'NEW Reference'!N$7,0)</f>
        <v>21646</v>
      </c>
      <c r="V1356" s="26">
        <f>ROUND(('NEW Reference'!O$6*List!$H1356)+'NEW Reference'!O$7,0)</f>
        <v>805</v>
      </c>
      <c r="W1356" s="26">
        <f>ROUND(('NEW Reference'!P$6*List!$H1356)+'NEW Reference'!P$7,0)</f>
        <v>1134</v>
      </c>
      <c r="X1356" s="26">
        <f>ROUND(('NEW Reference'!Q$6*List!$H1356)+'NEW Reference'!Q$7,0)</f>
        <v>567</v>
      </c>
      <c r="Z1356" s="3" t="str">
        <f t="shared" si="66"/>
        <v>BENTON, Minnesota</v>
      </c>
      <c r="AA1356" s="79" t="s">
        <v>344</v>
      </c>
      <c r="AB1356" s="28" t="s">
        <v>91</v>
      </c>
      <c r="AC1356" s="23" t="s">
        <v>1482</v>
      </c>
      <c r="AD1356" s="29"/>
      <c r="AE1356" s="20">
        <f t="shared" si="65"/>
        <v>0.92210000000000003</v>
      </c>
    </row>
    <row r="1357" spans="1:31">
      <c r="A1357" s="83">
        <v>24050</v>
      </c>
      <c r="B1357" s="84">
        <v>27011</v>
      </c>
      <c r="C1357" s="85">
        <v>99924</v>
      </c>
      <c r="D1357" s="78" t="s">
        <v>140</v>
      </c>
      <c r="E1357" s="79" t="s">
        <v>1486</v>
      </c>
      <c r="F1357" s="34" t="s">
        <v>1482</v>
      </c>
      <c r="G1357" s="24" t="s">
        <v>97</v>
      </c>
      <c r="H1357" s="80">
        <f t="shared" si="67"/>
        <v>0.90400000000000003</v>
      </c>
      <c r="I1357" s="25">
        <f>ROUND(('NEW Reference'!B$6*List!$H1357)+'NEW Reference'!B$7,0)</f>
        <v>1222</v>
      </c>
      <c r="J1357" s="25">
        <f>ROUND(('NEW Reference'!C$6*List!$H1357)+'NEW Reference'!C$7,0)</f>
        <v>1822</v>
      </c>
      <c r="K1357" s="25">
        <f>ROUND(('NEW Reference'!D$6*List!$H1357)+'NEW Reference'!D$7,0)</f>
        <v>2183</v>
      </c>
      <c r="L1357" s="25">
        <f>ROUND(('NEW Reference'!E$6*List!$H1357)+'NEW Reference'!E$7,0)</f>
        <v>2699</v>
      </c>
      <c r="M1357" s="25">
        <f>ROUND(('NEW Reference'!F$6*List!$H1357)+'NEW Reference'!F$7,0)</f>
        <v>2812</v>
      </c>
      <c r="N1357" s="25">
        <f>ROUND(('NEW Reference'!G$6*List!$H1357)+'NEW Reference'!G$7,0)</f>
        <v>3183</v>
      </c>
      <c r="O1357" s="25">
        <f>ROUND(('NEW Reference'!H$6*List!$H1357)+'NEW Reference'!H$7,0)</f>
        <v>3305</v>
      </c>
      <c r="P1357" s="25">
        <f>ROUND(('NEW Reference'!I$6*List!$H1357)+'NEW Reference'!I$7,0)</f>
        <v>3435</v>
      </c>
      <c r="Q1357" s="25">
        <f>ROUND(('NEW Reference'!J$6*List!$H1357)+'NEW Reference'!J$7,0)</f>
        <v>3977</v>
      </c>
      <c r="R1357" s="25">
        <f>ROUND(('NEW Reference'!K$6*List!$H1357)+'NEW Reference'!K$7,0)</f>
        <v>4103</v>
      </c>
      <c r="S1357" s="25">
        <f>ROUND(('NEW Reference'!L$6*List!$H1357)+'NEW Reference'!L$7,0)</f>
        <v>4427</v>
      </c>
      <c r="T1357" s="25">
        <f>ROUND(('NEW Reference'!M$6*List!$H1357)+'NEW Reference'!M$7,0)</f>
        <v>5288</v>
      </c>
      <c r="U1357" s="25">
        <f>ROUND(('NEW Reference'!N$6*List!$H1357)+'NEW Reference'!N$7,0)</f>
        <v>21335</v>
      </c>
      <c r="V1357" s="26">
        <f>ROUND(('NEW Reference'!O$6*List!$H1357)+'NEW Reference'!O$7,0)</f>
        <v>793</v>
      </c>
      <c r="W1357" s="26">
        <f>ROUND(('NEW Reference'!P$6*List!$H1357)+'NEW Reference'!P$7,0)</f>
        <v>1118</v>
      </c>
      <c r="X1357" s="26">
        <f>ROUND(('NEW Reference'!Q$6*List!$H1357)+'NEW Reference'!Q$7,0)</f>
        <v>559</v>
      </c>
      <c r="Z1357" s="3" t="str">
        <f t="shared" si="66"/>
        <v>BIG STONE, Minnesota</v>
      </c>
      <c r="AA1357" s="79" t="s">
        <v>1486</v>
      </c>
      <c r="AB1357" s="28" t="s">
        <v>91</v>
      </c>
      <c r="AC1357" s="30" t="s">
        <v>1482</v>
      </c>
      <c r="AD1357" s="31"/>
      <c r="AE1357" s="20">
        <f t="shared" si="65"/>
        <v>0.90400000000000003</v>
      </c>
    </row>
    <row r="1358" spans="1:31">
      <c r="A1358" s="83">
        <v>24060</v>
      </c>
      <c r="B1358" s="84">
        <v>27013</v>
      </c>
      <c r="C1358" s="85">
        <v>31860</v>
      </c>
      <c r="D1358" s="78" t="s">
        <v>668</v>
      </c>
      <c r="E1358" s="79" t="s">
        <v>1487</v>
      </c>
      <c r="F1358" s="33" t="s">
        <v>1482</v>
      </c>
      <c r="G1358" s="24" t="s">
        <v>90</v>
      </c>
      <c r="H1358" s="80">
        <f t="shared" si="67"/>
        <v>1.1153999999999999</v>
      </c>
      <c r="I1358" s="25">
        <f>ROUND(('NEW Reference'!B$6*List!$H1358)+'NEW Reference'!B$7,0)</f>
        <v>1430</v>
      </c>
      <c r="J1358" s="25">
        <f>ROUND(('NEW Reference'!C$6*List!$H1358)+'NEW Reference'!C$7,0)</f>
        <v>2133</v>
      </c>
      <c r="K1358" s="25">
        <f>ROUND(('NEW Reference'!D$6*List!$H1358)+'NEW Reference'!D$7,0)</f>
        <v>2556</v>
      </c>
      <c r="L1358" s="25">
        <f>ROUND(('NEW Reference'!E$6*List!$H1358)+'NEW Reference'!E$7,0)</f>
        <v>3160</v>
      </c>
      <c r="M1358" s="25">
        <f>ROUND(('NEW Reference'!F$6*List!$H1358)+'NEW Reference'!F$7,0)</f>
        <v>3292</v>
      </c>
      <c r="N1358" s="25">
        <f>ROUND(('NEW Reference'!G$6*List!$H1358)+'NEW Reference'!G$7,0)</f>
        <v>3726</v>
      </c>
      <c r="O1358" s="25">
        <f>ROUND(('NEW Reference'!H$6*List!$H1358)+'NEW Reference'!H$7,0)</f>
        <v>3869</v>
      </c>
      <c r="P1358" s="25">
        <f>ROUND(('NEW Reference'!I$6*List!$H1358)+'NEW Reference'!I$7,0)</f>
        <v>4021</v>
      </c>
      <c r="Q1358" s="25">
        <f>ROUND(('NEW Reference'!J$6*List!$H1358)+'NEW Reference'!J$7,0)</f>
        <v>4656</v>
      </c>
      <c r="R1358" s="25">
        <f>ROUND(('NEW Reference'!K$6*List!$H1358)+'NEW Reference'!K$7,0)</f>
        <v>4803</v>
      </c>
      <c r="S1358" s="25">
        <f>ROUND(('NEW Reference'!L$6*List!$H1358)+'NEW Reference'!L$7,0)</f>
        <v>5183</v>
      </c>
      <c r="T1358" s="25">
        <f>ROUND(('NEW Reference'!M$6*List!$H1358)+'NEW Reference'!M$7,0)</f>
        <v>6190</v>
      </c>
      <c r="U1358" s="25">
        <f>ROUND(('NEW Reference'!N$6*List!$H1358)+'NEW Reference'!N$7,0)</f>
        <v>24975</v>
      </c>
      <c r="V1358" s="26">
        <f>ROUND(('NEW Reference'!O$6*List!$H1358)+'NEW Reference'!O$7,0)</f>
        <v>928</v>
      </c>
      <c r="W1358" s="26">
        <f>ROUND(('NEW Reference'!P$6*List!$H1358)+'NEW Reference'!P$7,0)</f>
        <v>1308</v>
      </c>
      <c r="X1358" s="26">
        <f>ROUND(('NEW Reference'!Q$6*List!$H1358)+'NEW Reference'!Q$7,0)</f>
        <v>654</v>
      </c>
      <c r="Z1358" s="3" t="str">
        <f t="shared" si="66"/>
        <v>BLUE EARTH, Minnesota</v>
      </c>
      <c r="AA1358" s="79" t="s">
        <v>1487</v>
      </c>
      <c r="AB1358" s="28" t="s">
        <v>91</v>
      </c>
      <c r="AC1358" s="23" t="s">
        <v>1482</v>
      </c>
      <c r="AD1358" s="29"/>
      <c r="AE1358" s="20">
        <f t="shared" ref="AE1358:AE1421" si="68">IFERROR(INDEX($AH:$AH,MATCH($C1358,$AF:$AF,0)),"")</f>
        <v>1.1153999999999999</v>
      </c>
    </row>
    <row r="1359" spans="1:31">
      <c r="A1359" s="83">
        <v>24070</v>
      </c>
      <c r="B1359" s="84">
        <v>27015</v>
      </c>
      <c r="C1359" s="85">
        <v>99924</v>
      </c>
      <c r="D1359" s="78" t="s">
        <v>140</v>
      </c>
      <c r="E1359" s="79" t="s">
        <v>1069</v>
      </c>
      <c r="F1359" s="34" t="s">
        <v>1482</v>
      </c>
      <c r="G1359" s="24" t="s">
        <v>97</v>
      </c>
      <c r="H1359" s="80">
        <f t="shared" si="67"/>
        <v>0.90400000000000003</v>
      </c>
      <c r="I1359" s="25">
        <f>ROUND(('NEW Reference'!B$6*List!$H1359)+'NEW Reference'!B$7,0)</f>
        <v>1222</v>
      </c>
      <c r="J1359" s="25">
        <f>ROUND(('NEW Reference'!C$6*List!$H1359)+'NEW Reference'!C$7,0)</f>
        <v>1822</v>
      </c>
      <c r="K1359" s="25">
        <f>ROUND(('NEW Reference'!D$6*List!$H1359)+'NEW Reference'!D$7,0)</f>
        <v>2183</v>
      </c>
      <c r="L1359" s="25">
        <f>ROUND(('NEW Reference'!E$6*List!$H1359)+'NEW Reference'!E$7,0)</f>
        <v>2699</v>
      </c>
      <c r="M1359" s="25">
        <f>ROUND(('NEW Reference'!F$6*List!$H1359)+'NEW Reference'!F$7,0)</f>
        <v>2812</v>
      </c>
      <c r="N1359" s="25">
        <f>ROUND(('NEW Reference'!G$6*List!$H1359)+'NEW Reference'!G$7,0)</f>
        <v>3183</v>
      </c>
      <c r="O1359" s="25">
        <f>ROUND(('NEW Reference'!H$6*List!$H1359)+'NEW Reference'!H$7,0)</f>
        <v>3305</v>
      </c>
      <c r="P1359" s="25">
        <f>ROUND(('NEW Reference'!I$6*List!$H1359)+'NEW Reference'!I$7,0)</f>
        <v>3435</v>
      </c>
      <c r="Q1359" s="25">
        <f>ROUND(('NEW Reference'!J$6*List!$H1359)+'NEW Reference'!J$7,0)</f>
        <v>3977</v>
      </c>
      <c r="R1359" s="25">
        <f>ROUND(('NEW Reference'!K$6*List!$H1359)+'NEW Reference'!K$7,0)</f>
        <v>4103</v>
      </c>
      <c r="S1359" s="25">
        <f>ROUND(('NEW Reference'!L$6*List!$H1359)+'NEW Reference'!L$7,0)</f>
        <v>4427</v>
      </c>
      <c r="T1359" s="25">
        <f>ROUND(('NEW Reference'!M$6*List!$H1359)+'NEW Reference'!M$7,0)</f>
        <v>5288</v>
      </c>
      <c r="U1359" s="25">
        <f>ROUND(('NEW Reference'!N$6*List!$H1359)+'NEW Reference'!N$7,0)</f>
        <v>21335</v>
      </c>
      <c r="V1359" s="26">
        <f>ROUND(('NEW Reference'!O$6*List!$H1359)+'NEW Reference'!O$7,0)</f>
        <v>793</v>
      </c>
      <c r="W1359" s="26">
        <f>ROUND(('NEW Reference'!P$6*List!$H1359)+'NEW Reference'!P$7,0)</f>
        <v>1118</v>
      </c>
      <c r="X1359" s="26">
        <f>ROUND(('NEW Reference'!Q$6*List!$H1359)+'NEW Reference'!Q$7,0)</f>
        <v>559</v>
      </c>
      <c r="Z1359" s="3" t="str">
        <f t="shared" si="66"/>
        <v>BROWN, Minnesota</v>
      </c>
      <c r="AA1359" s="79" t="s">
        <v>1069</v>
      </c>
      <c r="AB1359" s="28" t="s">
        <v>91</v>
      </c>
      <c r="AC1359" s="30" t="s">
        <v>1482</v>
      </c>
      <c r="AD1359" s="31"/>
      <c r="AE1359" s="20">
        <f t="shared" si="68"/>
        <v>0.90400000000000003</v>
      </c>
    </row>
    <row r="1360" spans="1:31">
      <c r="A1360" s="83">
        <v>24080</v>
      </c>
      <c r="B1360" s="84">
        <v>27017</v>
      </c>
      <c r="C1360" s="85">
        <v>20260</v>
      </c>
      <c r="D1360" s="78" t="s">
        <v>412</v>
      </c>
      <c r="E1360" s="79" t="s">
        <v>1488</v>
      </c>
      <c r="F1360" s="33" t="s">
        <v>1482</v>
      </c>
      <c r="G1360" s="24" t="s">
        <v>90</v>
      </c>
      <c r="H1360" s="80">
        <f t="shared" si="67"/>
        <v>0.94179999999999997</v>
      </c>
      <c r="I1360" s="25">
        <f>ROUND(('NEW Reference'!B$6*List!$H1360)+'NEW Reference'!B$7,0)</f>
        <v>1259</v>
      </c>
      <c r="J1360" s="25">
        <f>ROUND(('NEW Reference'!C$6*List!$H1360)+'NEW Reference'!C$7,0)</f>
        <v>1878</v>
      </c>
      <c r="K1360" s="25">
        <f>ROUND(('NEW Reference'!D$6*List!$H1360)+'NEW Reference'!D$7,0)</f>
        <v>2250</v>
      </c>
      <c r="L1360" s="25">
        <f>ROUND(('NEW Reference'!E$6*List!$H1360)+'NEW Reference'!E$7,0)</f>
        <v>2781</v>
      </c>
      <c r="M1360" s="25">
        <f>ROUND(('NEW Reference'!F$6*List!$H1360)+'NEW Reference'!F$7,0)</f>
        <v>2898</v>
      </c>
      <c r="N1360" s="25">
        <f>ROUND(('NEW Reference'!G$6*List!$H1360)+'NEW Reference'!G$7,0)</f>
        <v>3280</v>
      </c>
      <c r="O1360" s="25">
        <f>ROUND(('NEW Reference'!H$6*List!$H1360)+'NEW Reference'!H$7,0)</f>
        <v>3406</v>
      </c>
      <c r="P1360" s="25">
        <f>ROUND(('NEW Reference'!I$6*List!$H1360)+'NEW Reference'!I$7,0)</f>
        <v>3539</v>
      </c>
      <c r="Q1360" s="25">
        <f>ROUND(('NEW Reference'!J$6*List!$H1360)+'NEW Reference'!J$7,0)</f>
        <v>4099</v>
      </c>
      <c r="R1360" s="25">
        <f>ROUND(('NEW Reference'!K$6*List!$H1360)+'NEW Reference'!K$7,0)</f>
        <v>4228</v>
      </c>
      <c r="S1360" s="25">
        <f>ROUND(('NEW Reference'!L$6*List!$H1360)+'NEW Reference'!L$7,0)</f>
        <v>4562</v>
      </c>
      <c r="T1360" s="25">
        <f>ROUND(('NEW Reference'!M$6*List!$H1360)+'NEW Reference'!M$7,0)</f>
        <v>5449</v>
      </c>
      <c r="U1360" s="25">
        <f>ROUND(('NEW Reference'!N$6*List!$H1360)+'NEW Reference'!N$7,0)</f>
        <v>21986</v>
      </c>
      <c r="V1360" s="26">
        <f>ROUND(('NEW Reference'!O$6*List!$H1360)+'NEW Reference'!O$7,0)</f>
        <v>817</v>
      </c>
      <c r="W1360" s="26">
        <f>ROUND(('NEW Reference'!P$6*List!$H1360)+'NEW Reference'!P$7,0)</f>
        <v>1152</v>
      </c>
      <c r="X1360" s="26">
        <f>ROUND(('NEW Reference'!Q$6*List!$H1360)+'NEW Reference'!Q$7,0)</f>
        <v>576</v>
      </c>
      <c r="Z1360" s="3" t="str">
        <f t="shared" si="66"/>
        <v>CARLTON, Minnesota</v>
      </c>
      <c r="AA1360" s="79" t="s">
        <v>1488</v>
      </c>
      <c r="AB1360" s="28" t="s">
        <v>91</v>
      </c>
      <c r="AC1360" s="23" t="s">
        <v>1482</v>
      </c>
      <c r="AD1360" s="29"/>
      <c r="AE1360" s="20">
        <f t="shared" si="68"/>
        <v>0.94179999999999997</v>
      </c>
    </row>
    <row r="1361" spans="1:31">
      <c r="A1361" s="83">
        <v>24090</v>
      </c>
      <c r="B1361" s="84">
        <v>27019</v>
      </c>
      <c r="C1361" s="85">
        <v>33460</v>
      </c>
      <c r="D1361" s="78" t="s">
        <v>690</v>
      </c>
      <c r="E1361" s="79" t="s">
        <v>1489</v>
      </c>
      <c r="F1361" s="33" t="s">
        <v>1482</v>
      </c>
      <c r="G1361" s="24" t="s">
        <v>90</v>
      </c>
      <c r="H1361" s="80">
        <f t="shared" si="67"/>
        <v>1.0899000000000001</v>
      </c>
      <c r="I1361" s="25">
        <f>ROUND(('NEW Reference'!B$6*List!$H1361)+'NEW Reference'!B$7,0)</f>
        <v>1405</v>
      </c>
      <c r="J1361" s="25">
        <f>ROUND(('NEW Reference'!C$6*List!$H1361)+'NEW Reference'!C$7,0)</f>
        <v>2095</v>
      </c>
      <c r="K1361" s="25">
        <f>ROUND(('NEW Reference'!D$6*List!$H1361)+'NEW Reference'!D$7,0)</f>
        <v>2511</v>
      </c>
      <c r="L1361" s="25">
        <f>ROUND(('NEW Reference'!E$6*List!$H1361)+'NEW Reference'!E$7,0)</f>
        <v>3104</v>
      </c>
      <c r="M1361" s="25">
        <f>ROUND(('NEW Reference'!F$6*List!$H1361)+'NEW Reference'!F$7,0)</f>
        <v>3234</v>
      </c>
      <c r="N1361" s="25">
        <f>ROUND(('NEW Reference'!G$6*List!$H1361)+'NEW Reference'!G$7,0)</f>
        <v>3661</v>
      </c>
      <c r="O1361" s="25">
        <f>ROUND(('NEW Reference'!H$6*List!$H1361)+'NEW Reference'!H$7,0)</f>
        <v>3801</v>
      </c>
      <c r="P1361" s="25">
        <f>ROUND(('NEW Reference'!I$6*List!$H1361)+'NEW Reference'!I$7,0)</f>
        <v>3950</v>
      </c>
      <c r="Q1361" s="25">
        <f>ROUND(('NEW Reference'!J$6*List!$H1361)+'NEW Reference'!J$7,0)</f>
        <v>4574</v>
      </c>
      <c r="R1361" s="25">
        <f>ROUND(('NEW Reference'!K$6*List!$H1361)+'NEW Reference'!K$7,0)</f>
        <v>4718</v>
      </c>
      <c r="S1361" s="25">
        <f>ROUND(('NEW Reference'!L$6*List!$H1361)+'NEW Reference'!L$7,0)</f>
        <v>5091</v>
      </c>
      <c r="T1361" s="25">
        <f>ROUND(('NEW Reference'!M$6*List!$H1361)+'NEW Reference'!M$7,0)</f>
        <v>6081</v>
      </c>
      <c r="U1361" s="25">
        <f>ROUND(('NEW Reference'!N$6*List!$H1361)+'NEW Reference'!N$7,0)</f>
        <v>24536</v>
      </c>
      <c r="V1361" s="26">
        <f>ROUND(('NEW Reference'!O$6*List!$H1361)+'NEW Reference'!O$7,0)</f>
        <v>912</v>
      </c>
      <c r="W1361" s="26">
        <f>ROUND(('NEW Reference'!P$6*List!$H1361)+'NEW Reference'!P$7,0)</f>
        <v>1285</v>
      </c>
      <c r="X1361" s="26">
        <f>ROUND(('NEW Reference'!Q$6*List!$H1361)+'NEW Reference'!Q$7,0)</f>
        <v>643</v>
      </c>
      <c r="Z1361" s="3" t="str">
        <f t="shared" si="66"/>
        <v>CARVER, Minnesota</v>
      </c>
      <c r="AA1361" s="79" t="s">
        <v>1489</v>
      </c>
      <c r="AB1361" s="28" t="s">
        <v>91</v>
      </c>
      <c r="AC1361" s="23" t="s">
        <v>1482</v>
      </c>
      <c r="AD1361" s="29"/>
      <c r="AE1361" s="20">
        <f t="shared" si="68"/>
        <v>1.0899000000000001</v>
      </c>
    </row>
    <row r="1362" spans="1:31">
      <c r="A1362" s="83">
        <v>24100</v>
      </c>
      <c r="B1362" s="84">
        <v>27021</v>
      </c>
      <c r="C1362" s="85">
        <v>99924</v>
      </c>
      <c r="D1362" s="78" t="s">
        <v>140</v>
      </c>
      <c r="E1362" s="79" t="s">
        <v>1071</v>
      </c>
      <c r="F1362" s="34" t="s">
        <v>1482</v>
      </c>
      <c r="G1362" s="24" t="s">
        <v>97</v>
      </c>
      <c r="H1362" s="80">
        <f t="shared" si="67"/>
        <v>0.90400000000000003</v>
      </c>
      <c r="I1362" s="25">
        <f>ROUND(('NEW Reference'!B$6*List!$H1362)+'NEW Reference'!B$7,0)</f>
        <v>1222</v>
      </c>
      <c r="J1362" s="25">
        <f>ROUND(('NEW Reference'!C$6*List!$H1362)+'NEW Reference'!C$7,0)</f>
        <v>1822</v>
      </c>
      <c r="K1362" s="25">
        <f>ROUND(('NEW Reference'!D$6*List!$H1362)+'NEW Reference'!D$7,0)</f>
        <v>2183</v>
      </c>
      <c r="L1362" s="25">
        <f>ROUND(('NEW Reference'!E$6*List!$H1362)+'NEW Reference'!E$7,0)</f>
        <v>2699</v>
      </c>
      <c r="M1362" s="25">
        <f>ROUND(('NEW Reference'!F$6*List!$H1362)+'NEW Reference'!F$7,0)</f>
        <v>2812</v>
      </c>
      <c r="N1362" s="25">
        <f>ROUND(('NEW Reference'!G$6*List!$H1362)+'NEW Reference'!G$7,0)</f>
        <v>3183</v>
      </c>
      <c r="O1362" s="25">
        <f>ROUND(('NEW Reference'!H$6*List!$H1362)+'NEW Reference'!H$7,0)</f>
        <v>3305</v>
      </c>
      <c r="P1362" s="25">
        <f>ROUND(('NEW Reference'!I$6*List!$H1362)+'NEW Reference'!I$7,0)</f>
        <v>3435</v>
      </c>
      <c r="Q1362" s="25">
        <f>ROUND(('NEW Reference'!J$6*List!$H1362)+'NEW Reference'!J$7,0)</f>
        <v>3977</v>
      </c>
      <c r="R1362" s="25">
        <f>ROUND(('NEW Reference'!K$6*List!$H1362)+'NEW Reference'!K$7,0)</f>
        <v>4103</v>
      </c>
      <c r="S1362" s="25">
        <f>ROUND(('NEW Reference'!L$6*List!$H1362)+'NEW Reference'!L$7,0)</f>
        <v>4427</v>
      </c>
      <c r="T1362" s="25">
        <f>ROUND(('NEW Reference'!M$6*List!$H1362)+'NEW Reference'!M$7,0)</f>
        <v>5288</v>
      </c>
      <c r="U1362" s="25">
        <f>ROUND(('NEW Reference'!N$6*List!$H1362)+'NEW Reference'!N$7,0)</f>
        <v>21335</v>
      </c>
      <c r="V1362" s="26">
        <f>ROUND(('NEW Reference'!O$6*List!$H1362)+'NEW Reference'!O$7,0)</f>
        <v>793</v>
      </c>
      <c r="W1362" s="26">
        <f>ROUND(('NEW Reference'!P$6*List!$H1362)+'NEW Reference'!P$7,0)</f>
        <v>1118</v>
      </c>
      <c r="X1362" s="26">
        <f>ROUND(('NEW Reference'!Q$6*List!$H1362)+'NEW Reference'!Q$7,0)</f>
        <v>559</v>
      </c>
      <c r="Z1362" s="3" t="str">
        <f t="shared" si="66"/>
        <v>CASS, Minnesota</v>
      </c>
      <c r="AA1362" s="79" t="s">
        <v>1071</v>
      </c>
      <c r="AB1362" s="28" t="s">
        <v>91</v>
      </c>
      <c r="AC1362" s="30" t="s">
        <v>1482</v>
      </c>
      <c r="AD1362" s="31"/>
      <c r="AE1362" s="20">
        <f t="shared" si="68"/>
        <v>0.90400000000000003</v>
      </c>
    </row>
    <row r="1363" spans="1:31">
      <c r="A1363" s="83">
        <v>24110</v>
      </c>
      <c r="B1363" s="84">
        <v>27023</v>
      </c>
      <c r="C1363" s="85">
        <v>99924</v>
      </c>
      <c r="D1363" s="78" t="s">
        <v>140</v>
      </c>
      <c r="E1363" s="79" t="s">
        <v>1431</v>
      </c>
      <c r="F1363" s="34" t="s">
        <v>1482</v>
      </c>
      <c r="G1363" s="24" t="s">
        <v>97</v>
      </c>
      <c r="H1363" s="80">
        <f t="shared" si="67"/>
        <v>0.90400000000000003</v>
      </c>
      <c r="I1363" s="25">
        <f>ROUND(('NEW Reference'!B$6*List!$H1363)+'NEW Reference'!B$7,0)</f>
        <v>1222</v>
      </c>
      <c r="J1363" s="25">
        <f>ROUND(('NEW Reference'!C$6*List!$H1363)+'NEW Reference'!C$7,0)</f>
        <v>1822</v>
      </c>
      <c r="K1363" s="25">
        <f>ROUND(('NEW Reference'!D$6*List!$H1363)+'NEW Reference'!D$7,0)</f>
        <v>2183</v>
      </c>
      <c r="L1363" s="25">
        <f>ROUND(('NEW Reference'!E$6*List!$H1363)+'NEW Reference'!E$7,0)</f>
        <v>2699</v>
      </c>
      <c r="M1363" s="25">
        <f>ROUND(('NEW Reference'!F$6*List!$H1363)+'NEW Reference'!F$7,0)</f>
        <v>2812</v>
      </c>
      <c r="N1363" s="25">
        <f>ROUND(('NEW Reference'!G$6*List!$H1363)+'NEW Reference'!G$7,0)</f>
        <v>3183</v>
      </c>
      <c r="O1363" s="25">
        <f>ROUND(('NEW Reference'!H$6*List!$H1363)+'NEW Reference'!H$7,0)</f>
        <v>3305</v>
      </c>
      <c r="P1363" s="25">
        <f>ROUND(('NEW Reference'!I$6*List!$H1363)+'NEW Reference'!I$7,0)</f>
        <v>3435</v>
      </c>
      <c r="Q1363" s="25">
        <f>ROUND(('NEW Reference'!J$6*List!$H1363)+'NEW Reference'!J$7,0)</f>
        <v>3977</v>
      </c>
      <c r="R1363" s="25">
        <f>ROUND(('NEW Reference'!K$6*List!$H1363)+'NEW Reference'!K$7,0)</f>
        <v>4103</v>
      </c>
      <c r="S1363" s="25">
        <f>ROUND(('NEW Reference'!L$6*List!$H1363)+'NEW Reference'!L$7,0)</f>
        <v>4427</v>
      </c>
      <c r="T1363" s="25">
        <f>ROUND(('NEW Reference'!M$6*List!$H1363)+'NEW Reference'!M$7,0)</f>
        <v>5288</v>
      </c>
      <c r="U1363" s="25">
        <f>ROUND(('NEW Reference'!N$6*List!$H1363)+'NEW Reference'!N$7,0)</f>
        <v>21335</v>
      </c>
      <c r="V1363" s="26">
        <f>ROUND(('NEW Reference'!O$6*List!$H1363)+'NEW Reference'!O$7,0)</f>
        <v>793</v>
      </c>
      <c r="W1363" s="26">
        <f>ROUND(('NEW Reference'!P$6*List!$H1363)+'NEW Reference'!P$7,0)</f>
        <v>1118</v>
      </c>
      <c r="X1363" s="26">
        <f>ROUND(('NEW Reference'!Q$6*List!$H1363)+'NEW Reference'!Q$7,0)</f>
        <v>559</v>
      </c>
      <c r="Z1363" s="3" t="str">
        <f t="shared" ref="Z1363:Z1426" si="69">CONCATENATE(AA1363, AB1363, AC1363)</f>
        <v>CHIPPEWA, Minnesota</v>
      </c>
      <c r="AA1363" s="79" t="s">
        <v>1431</v>
      </c>
      <c r="AB1363" s="28" t="s">
        <v>91</v>
      </c>
      <c r="AC1363" s="30" t="s">
        <v>1482</v>
      </c>
      <c r="AD1363" s="31"/>
      <c r="AE1363" s="20">
        <f t="shared" si="68"/>
        <v>0.90400000000000003</v>
      </c>
    </row>
    <row r="1364" spans="1:31">
      <c r="A1364" s="83">
        <v>24120</v>
      </c>
      <c r="B1364" s="84">
        <v>27025</v>
      </c>
      <c r="C1364" s="85">
        <v>33460</v>
      </c>
      <c r="D1364" s="78" t="s">
        <v>690</v>
      </c>
      <c r="E1364" s="79" t="s">
        <v>1490</v>
      </c>
      <c r="F1364" s="33" t="s">
        <v>1482</v>
      </c>
      <c r="G1364" s="24" t="s">
        <v>90</v>
      </c>
      <c r="H1364" s="80">
        <f t="shared" si="67"/>
        <v>1.0899000000000001</v>
      </c>
      <c r="I1364" s="25">
        <f>ROUND(('NEW Reference'!B$6*List!$H1364)+'NEW Reference'!B$7,0)</f>
        <v>1405</v>
      </c>
      <c r="J1364" s="25">
        <f>ROUND(('NEW Reference'!C$6*List!$H1364)+'NEW Reference'!C$7,0)</f>
        <v>2095</v>
      </c>
      <c r="K1364" s="25">
        <f>ROUND(('NEW Reference'!D$6*List!$H1364)+'NEW Reference'!D$7,0)</f>
        <v>2511</v>
      </c>
      <c r="L1364" s="25">
        <f>ROUND(('NEW Reference'!E$6*List!$H1364)+'NEW Reference'!E$7,0)</f>
        <v>3104</v>
      </c>
      <c r="M1364" s="25">
        <f>ROUND(('NEW Reference'!F$6*List!$H1364)+'NEW Reference'!F$7,0)</f>
        <v>3234</v>
      </c>
      <c r="N1364" s="25">
        <f>ROUND(('NEW Reference'!G$6*List!$H1364)+'NEW Reference'!G$7,0)</f>
        <v>3661</v>
      </c>
      <c r="O1364" s="25">
        <f>ROUND(('NEW Reference'!H$6*List!$H1364)+'NEW Reference'!H$7,0)</f>
        <v>3801</v>
      </c>
      <c r="P1364" s="25">
        <f>ROUND(('NEW Reference'!I$6*List!$H1364)+'NEW Reference'!I$7,0)</f>
        <v>3950</v>
      </c>
      <c r="Q1364" s="25">
        <f>ROUND(('NEW Reference'!J$6*List!$H1364)+'NEW Reference'!J$7,0)</f>
        <v>4574</v>
      </c>
      <c r="R1364" s="25">
        <f>ROUND(('NEW Reference'!K$6*List!$H1364)+'NEW Reference'!K$7,0)</f>
        <v>4718</v>
      </c>
      <c r="S1364" s="25">
        <f>ROUND(('NEW Reference'!L$6*List!$H1364)+'NEW Reference'!L$7,0)</f>
        <v>5091</v>
      </c>
      <c r="T1364" s="25">
        <f>ROUND(('NEW Reference'!M$6*List!$H1364)+'NEW Reference'!M$7,0)</f>
        <v>6081</v>
      </c>
      <c r="U1364" s="25">
        <f>ROUND(('NEW Reference'!N$6*List!$H1364)+'NEW Reference'!N$7,0)</f>
        <v>24536</v>
      </c>
      <c r="V1364" s="26">
        <f>ROUND(('NEW Reference'!O$6*List!$H1364)+'NEW Reference'!O$7,0)</f>
        <v>912</v>
      </c>
      <c r="W1364" s="26">
        <f>ROUND(('NEW Reference'!P$6*List!$H1364)+'NEW Reference'!P$7,0)</f>
        <v>1285</v>
      </c>
      <c r="X1364" s="26">
        <f>ROUND(('NEW Reference'!Q$6*List!$H1364)+'NEW Reference'!Q$7,0)</f>
        <v>643</v>
      </c>
      <c r="Z1364" s="3" t="str">
        <f t="shared" si="69"/>
        <v>CHISAGO, Minnesota</v>
      </c>
      <c r="AA1364" s="79" t="s">
        <v>1490</v>
      </c>
      <c r="AB1364" s="28" t="s">
        <v>91</v>
      </c>
      <c r="AC1364" s="23" t="s">
        <v>1482</v>
      </c>
      <c r="AD1364" s="29"/>
      <c r="AE1364" s="20">
        <f t="shared" si="68"/>
        <v>1.0899000000000001</v>
      </c>
    </row>
    <row r="1365" spans="1:31">
      <c r="A1365" s="83">
        <v>24130</v>
      </c>
      <c r="B1365" s="84">
        <v>27027</v>
      </c>
      <c r="C1365" s="85">
        <v>22020</v>
      </c>
      <c r="D1365" s="78" t="s">
        <v>435</v>
      </c>
      <c r="E1365" s="79" t="s">
        <v>120</v>
      </c>
      <c r="F1365" s="33" t="s">
        <v>1482</v>
      </c>
      <c r="G1365" s="24" t="s">
        <v>90</v>
      </c>
      <c r="H1365" s="80">
        <f t="shared" si="67"/>
        <v>0.89449999999999996</v>
      </c>
      <c r="I1365" s="25">
        <f>ROUND(('NEW Reference'!B$6*List!$H1365)+'NEW Reference'!B$7,0)</f>
        <v>1213</v>
      </c>
      <c r="J1365" s="25">
        <f>ROUND(('NEW Reference'!C$6*List!$H1365)+'NEW Reference'!C$7,0)</f>
        <v>1808</v>
      </c>
      <c r="K1365" s="25">
        <f>ROUND(('NEW Reference'!D$6*List!$H1365)+'NEW Reference'!D$7,0)</f>
        <v>2166</v>
      </c>
      <c r="L1365" s="25">
        <f>ROUND(('NEW Reference'!E$6*List!$H1365)+'NEW Reference'!E$7,0)</f>
        <v>2678</v>
      </c>
      <c r="M1365" s="25">
        <f>ROUND(('NEW Reference'!F$6*List!$H1365)+'NEW Reference'!F$7,0)</f>
        <v>2791</v>
      </c>
      <c r="N1365" s="25">
        <f>ROUND(('NEW Reference'!G$6*List!$H1365)+'NEW Reference'!G$7,0)</f>
        <v>3159</v>
      </c>
      <c r="O1365" s="25">
        <f>ROUND(('NEW Reference'!H$6*List!$H1365)+'NEW Reference'!H$7,0)</f>
        <v>3280</v>
      </c>
      <c r="P1365" s="25">
        <f>ROUND(('NEW Reference'!I$6*List!$H1365)+'NEW Reference'!I$7,0)</f>
        <v>3408</v>
      </c>
      <c r="Q1365" s="25">
        <f>ROUND(('NEW Reference'!J$6*List!$H1365)+'NEW Reference'!J$7,0)</f>
        <v>3947</v>
      </c>
      <c r="R1365" s="25">
        <f>ROUND(('NEW Reference'!K$6*List!$H1365)+'NEW Reference'!K$7,0)</f>
        <v>4071</v>
      </c>
      <c r="S1365" s="25">
        <f>ROUND(('NEW Reference'!L$6*List!$H1365)+'NEW Reference'!L$7,0)</f>
        <v>4393</v>
      </c>
      <c r="T1365" s="25">
        <f>ROUND(('NEW Reference'!M$6*List!$H1365)+'NEW Reference'!M$7,0)</f>
        <v>5247</v>
      </c>
      <c r="U1365" s="25">
        <f>ROUND(('NEW Reference'!N$6*List!$H1365)+'NEW Reference'!N$7,0)</f>
        <v>21171</v>
      </c>
      <c r="V1365" s="26">
        <f>ROUND(('NEW Reference'!O$6*List!$H1365)+'NEW Reference'!O$7,0)</f>
        <v>787</v>
      </c>
      <c r="W1365" s="26">
        <f>ROUND(('NEW Reference'!P$6*List!$H1365)+'NEW Reference'!P$7,0)</f>
        <v>1109</v>
      </c>
      <c r="X1365" s="26">
        <f>ROUND(('NEW Reference'!Q$6*List!$H1365)+'NEW Reference'!Q$7,0)</f>
        <v>555</v>
      </c>
      <c r="Z1365" s="3" t="str">
        <f t="shared" si="69"/>
        <v>CLAY, Minnesota</v>
      </c>
      <c r="AA1365" s="79" t="s">
        <v>120</v>
      </c>
      <c r="AB1365" s="28" t="s">
        <v>91</v>
      </c>
      <c r="AC1365" s="23" t="s">
        <v>1482</v>
      </c>
      <c r="AD1365" s="29"/>
      <c r="AE1365" s="20">
        <f t="shared" si="68"/>
        <v>0.89449999999999996</v>
      </c>
    </row>
    <row r="1366" spans="1:31">
      <c r="A1366" s="83">
        <v>24140</v>
      </c>
      <c r="B1366" s="84">
        <v>27029</v>
      </c>
      <c r="C1366" s="85">
        <v>99924</v>
      </c>
      <c r="D1366" s="78" t="s">
        <v>140</v>
      </c>
      <c r="E1366" s="79" t="s">
        <v>1048</v>
      </c>
      <c r="F1366" s="34" t="s">
        <v>1482</v>
      </c>
      <c r="G1366" s="24" t="s">
        <v>97</v>
      </c>
      <c r="H1366" s="80">
        <f t="shared" si="67"/>
        <v>0.90400000000000003</v>
      </c>
      <c r="I1366" s="25">
        <f>ROUND(('NEW Reference'!B$6*List!$H1366)+'NEW Reference'!B$7,0)</f>
        <v>1222</v>
      </c>
      <c r="J1366" s="25">
        <f>ROUND(('NEW Reference'!C$6*List!$H1366)+'NEW Reference'!C$7,0)</f>
        <v>1822</v>
      </c>
      <c r="K1366" s="25">
        <f>ROUND(('NEW Reference'!D$6*List!$H1366)+'NEW Reference'!D$7,0)</f>
        <v>2183</v>
      </c>
      <c r="L1366" s="25">
        <f>ROUND(('NEW Reference'!E$6*List!$H1366)+'NEW Reference'!E$7,0)</f>
        <v>2699</v>
      </c>
      <c r="M1366" s="25">
        <f>ROUND(('NEW Reference'!F$6*List!$H1366)+'NEW Reference'!F$7,0)</f>
        <v>2812</v>
      </c>
      <c r="N1366" s="25">
        <f>ROUND(('NEW Reference'!G$6*List!$H1366)+'NEW Reference'!G$7,0)</f>
        <v>3183</v>
      </c>
      <c r="O1366" s="25">
        <f>ROUND(('NEW Reference'!H$6*List!$H1366)+'NEW Reference'!H$7,0)</f>
        <v>3305</v>
      </c>
      <c r="P1366" s="25">
        <f>ROUND(('NEW Reference'!I$6*List!$H1366)+'NEW Reference'!I$7,0)</f>
        <v>3435</v>
      </c>
      <c r="Q1366" s="25">
        <f>ROUND(('NEW Reference'!J$6*List!$H1366)+'NEW Reference'!J$7,0)</f>
        <v>3977</v>
      </c>
      <c r="R1366" s="25">
        <f>ROUND(('NEW Reference'!K$6*List!$H1366)+'NEW Reference'!K$7,0)</f>
        <v>4103</v>
      </c>
      <c r="S1366" s="25">
        <f>ROUND(('NEW Reference'!L$6*List!$H1366)+'NEW Reference'!L$7,0)</f>
        <v>4427</v>
      </c>
      <c r="T1366" s="25">
        <f>ROUND(('NEW Reference'!M$6*List!$H1366)+'NEW Reference'!M$7,0)</f>
        <v>5288</v>
      </c>
      <c r="U1366" s="25">
        <f>ROUND(('NEW Reference'!N$6*List!$H1366)+'NEW Reference'!N$7,0)</f>
        <v>21335</v>
      </c>
      <c r="V1366" s="26">
        <f>ROUND(('NEW Reference'!O$6*List!$H1366)+'NEW Reference'!O$7,0)</f>
        <v>793</v>
      </c>
      <c r="W1366" s="26">
        <f>ROUND(('NEW Reference'!P$6*List!$H1366)+'NEW Reference'!P$7,0)</f>
        <v>1118</v>
      </c>
      <c r="X1366" s="26">
        <f>ROUND(('NEW Reference'!Q$6*List!$H1366)+'NEW Reference'!Q$7,0)</f>
        <v>559</v>
      </c>
      <c r="Z1366" s="3" t="str">
        <f t="shared" si="69"/>
        <v>CLEARWATER, Minnesota</v>
      </c>
      <c r="AA1366" s="79" t="s">
        <v>1048</v>
      </c>
      <c r="AB1366" s="28" t="s">
        <v>91</v>
      </c>
      <c r="AC1366" s="30" t="s">
        <v>1482</v>
      </c>
      <c r="AD1366" s="31"/>
      <c r="AE1366" s="20">
        <f t="shared" si="68"/>
        <v>0.90400000000000003</v>
      </c>
    </row>
    <row r="1367" spans="1:31">
      <c r="A1367" s="83">
        <v>24150</v>
      </c>
      <c r="B1367" s="84">
        <v>27031</v>
      </c>
      <c r="C1367" s="85">
        <v>99924</v>
      </c>
      <c r="D1367" s="78" t="s">
        <v>140</v>
      </c>
      <c r="E1367" s="79" t="s">
        <v>917</v>
      </c>
      <c r="F1367" s="34" t="s">
        <v>1482</v>
      </c>
      <c r="G1367" s="24" t="s">
        <v>97</v>
      </c>
      <c r="H1367" s="80">
        <f t="shared" si="67"/>
        <v>0.90400000000000003</v>
      </c>
      <c r="I1367" s="25">
        <f>ROUND(('NEW Reference'!B$6*List!$H1367)+'NEW Reference'!B$7,0)</f>
        <v>1222</v>
      </c>
      <c r="J1367" s="25">
        <f>ROUND(('NEW Reference'!C$6*List!$H1367)+'NEW Reference'!C$7,0)</f>
        <v>1822</v>
      </c>
      <c r="K1367" s="25">
        <f>ROUND(('NEW Reference'!D$6*List!$H1367)+'NEW Reference'!D$7,0)</f>
        <v>2183</v>
      </c>
      <c r="L1367" s="25">
        <f>ROUND(('NEW Reference'!E$6*List!$H1367)+'NEW Reference'!E$7,0)</f>
        <v>2699</v>
      </c>
      <c r="M1367" s="25">
        <f>ROUND(('NEW Reference'!F$6*List!$H1367)+'NEW Reference'!F$7,0)</f>
        <v>2812</v>
      </c>
      <c r="N1367" s="25">
        <f>ROUND(('NEW Reference'!G$6*List!$H1367)+'NEW Reference'!G$7,0)</f>
        <v>3183</v>
      </c>
      <c r="O1367" s="25">
        <f>ROUND(('NEW Reference'!H$6*List!$H1367)+'NEW Reference'!H$7,0)</f>
        <v>3305</v>
      </c>
      <c r="P1367" s="25">
        <f>ROUND(('NEW Reference'!I$6*List!$H1367)+'NEW Reference'!I$7,0)</f>
        <v>3435</v>
      </c>
      <c r="Q1367" s="25">
        <f>ROUND(('NEW Reference'!J$6*List!$H1367)+'NEW Reference'!J$7,0)</f>
        <v>3977</v>
      </c>
      <c r="R1367" s="25">
        <f>ROUND(('NEW Reference'!K$6*List!$H1367)+'NEW Reference'!K$7,0)</f>
        <v>4103</v>
      </c>
      <c r="S1367" s="25">
        <f>ROUND(('NEW Reference'!L$6*List!$H1367)+'NEW Reference'!L$7,0)</f>
        <v>4427</v>
      </c>
      <c r="T1367" s="25">
        <f>ROUND(('NEW Reference'!M$6*List!$H1367)+'NEW Reference'!M$7,0)</f>
        <v>5288</v>
      </c>
      <c r="U1367" s="25">
        <f>ROUND(('NEW Reference'!N$6*List!$H1367)+'NEW Reference'!N$7,0)</f>
        <v>21335</v>
      </c>
      <c r="V1367" s="26">
        <f>ROUND(('NEW Reference'!O$6*List!$H1367)+'NEW Reference'!O$7,0)</f>
        <v>793</v>
      </c>
      <c r="W1367" s="26">
        <f>ROUND(('NEW Reference'!P$6*List!$H1367)+'NEW Reference'!P$7,0)</f>
        <v>1118</v>
      </c>
      <c r="X1367" s="26">
        <f>ROUND(('NEW Reference'!Q$6*List!$H1367)+'NEW Reference'!Q$7,0)</f>
        <v>559</v>
      </c>
      <c r="Z1367" s="3" t="str">
        <f t="shared" si="69"/>
        <v>COOK, Minnesota</v>
      </c>
      <c r="AA1367" s="79" t="s">
        <v>917</v>
      </c>
      <c r="AB1367" s="28" t="s">
        <v>91</v>
      </c>
      <c r="AC1367" s="30" t="s">
        <v>1482</v>
      </c>
      <c r="AD1367" s="31"/>
      <c r="AE1367" s="20">
        <f t="shared" si="68"/>
        <v>0.90400000000000003</v>
      </c>
    </row>
    <row r="1368" spans="1:31">
      <c r="A1368" s="83">
        <v>24160</v>
      </c>
      <c r="B1368" s="84">
        <v>27033</v>
      </c>
      <c r="C1368" s="85">
        <v>99924</v>
      </c>
      <c r="D1368" s="78" t="s">
        <v>140</v>
      </c>
      <c r="E1368" s="79" t="s">
        <v>1491</v>
      </c>
      <c r="F1368" s="34" t="s">
        <v>1482</v>
      </c>
      <c r="G1368" s="24" t="s">
        <v>97</v>
      </c>
      <c r="H1368" s="80">
        <f t="shared" si="67"/>
        <v>0.90400000000000003</v>
      </c>
      <c r="I1368" s="25">
        <f>ROUND(('NEW Reference'!B$6*List!$H1368)+'NEW Reference'!B$7,0)</f>
        <v>1222</v>
      </c>
      <c r="J1368" s="25">
        <f>ROUND(('NEW Reference'!C$6*List!$H1368)+'NEW Reference'!C$7,0)</f>
        <v>1822</v>
      </c>
      <c r="K1368" s="25">
        <f>ROUND(('NEW Reference'!D$6*List!$H1368)+'NEW Reference'!D$7,0)</f>
        <v>2183</v>
      </c>
      <c r="L1368" s="25">
        <f>ROUND(('NEW Reference'!E$6*List!$H1368)+'NEW Reference'!E$7,0)</f>
        <v>2699</v>
      </c>
      <c r="M1368" s="25">
        <f>ROUND(('NEW Reference'!F$6*List!$H1368)+'NEW Reference'!F$7,0)</f>
        <v>2812</v>
      </c>
      <c r="N1368" s="25">
        <f>ROUND(('NEW Reference'!G$6*List!$H1368)+'NEW Reference'!G$7,0)</f>
        <v>3183</v>
      </c>
      <c r="O1368" s="25">
        <f>ROUND(('NEW Reference'!H$6*List!$H1368)+'NEW Reference'!H$7,0)</f>
        <v>3305</v>
      </c>
      <c r="P1368" s="25">
        <f>ROUND(('NEW Reference'!I$6*List!$H1368)+'NEW Reference'!I$7,0)</f>
        <v>3435</v>
      </c>
      <c r="Q1368" s="25">
        <f>ROUND(('NEW Reference'!J$6*List!$H1368)+'NEW Reference'!J$7,0)</f>
        <v>3977</v>
      </c>
      <c r="R1368" s="25">
        <f>ROUND(('NEW Reference'!K$6*List!$H1368)+'NEW Reference'!K$7,0)</f>
        <v>4103</v>
      </c>
      <c r="S1368" s="25">
        <f>ROUND(('NEW Reference'!L$6*List!$H1368)+'NEW Reference'!L$7,0)</f>
        <v>4427</v>
      </c>
      <c r="T1368" s="25">
        <f>ROUND(('NEW Reference'!M$6*List!$H1368)+'NEW Reference'!M$7,0)</f>
        <v>5288</v>
      </c>
      <c r="U1368" s="25">
        <f>ROUND(('NEW Reference'!N$6*List!$H1368)+'NEW Reference'!N$7,0)</f>
        <v>21335</v>
      </c>
      <c r="V1368" s="26">
        <f>ROUND(('NEW Reference'!O$6*List!$H1368)+'NEW Reference'!O$7,0)</f>
        <v>793</v>
      </c>
      <c r="W1368" s="26">
        <f>ROUND(('NEW Reference'!P$6*List!$H1368)+'NEW Reference'!P$7,0)</f>
        <v>1118</v>
      </c>
      <c r="X1368" s="26">
        <f>ROUND(('NEW Reference'!Q$6*List!$H1368)+'NEW Reference'!Q$7,0)</f>
        <v>559</v>
      </c>
      <c r="Z1368" s="3" t="str">
        <f t="shared" si="69"/>
        <v>COTTONWOOD, Minnesota</v>
      </c>
      <c r="AA1368" s="79" t="s">
        <v>1491</v>
      </c>
      <c r="AB1368" s="28" t="s">
        <v>91</v>
      </c>
      <c r="AC1368" s="30" t="s">
        <v>1482</v>
      </c>
      <c r="AD1368" s="31"/>
      <c r="AE1368" s="20">
        <f t="shared" si="68"/>
        <v>0.90400000000000003</v>
      </c>
    </row>
    <row r="1369" spans="1:31">
      <c r="A1369" s="83">
        <v>24170</v>
      </c>
      <c r="B1369" s="84">
        <v>27035</v>
      </c>
      <c r="C1369" s="85">
        <v>99924</v>
      </c>
      <c r="D1369" s="78" t="s">
        <v>140</v>
      </c>
      <c r="E1369" s="79" t="s">
        <v>1492</v>
      </c>
      <c r="F1369" s="34" t="s">
        <v>1482</v>
      </c>
      <c r="G1369" s="24" t="s">
        <v>97</v>
      </c>
      <c r="H1369" s="80">
        <f t="shared" si="67"/>
        <v>0.90400000000000003</v>
      </c>
      <c r="I1369" s="25">
        <f>ROUND(('NEW Reference'!B$6*List!$H1369)+'NEW Reference'!B$7,0)</f>
        <v>1222</v>
      </c>
      <c r="J1369" s="25">
        <f>ROUND(('NEW Reference'!C$6*List!$H1369)+'NEW Reference'!C$7,0)</f>
        <v>1822</v>
      </c>
      <c r="K1369" s="25">
        <f>ROUND(('NEW Reference'!D$6*List!$H1369)+'NEW Reference'!D$7,0)</f>
        <v>2183</v>
      </c>
      <c r="L1369" s="25">
        <f>ROUND(('NEW Reference'!E$6*List!$H1369)+'NEW Reference'!E$7,0)</f>
        <v>2699</v>
      </c>
      <c r="M1369" s="25">
        <f>ROUND(('NEW Reference'!F$6*List!$H1369)+'NEW Reference'!F$7,0)</f>
        <v>2812</v>
      </c>
      <c r="N1369" s="25">
        <f>ROUND(('NEW Reference'!G$6*List!$H1369)+'NEW Reference'!G$7,0)</f>
        <v>3183</v>
      </c>
      <c r="O1369" s="25">
        <f>ROUND(('NEW Reference'!H$6*List!$H1369)+'NEW Reference'!H$7,0)</f>
        <v>3305</v>
      </c>
      <c r="P1369" s="25">
        <f>ROUND(('NEW Reference'!I$6*List!$H1369)+'NEW Reference'!I$7,0)</f>
        <v>3435</v>
      </c>
      <c r="Q1369" s="25">
        <f>ROUND(('NEW Reference'!J$6*List!$H1369)+'NEW Reference'!J$7,0)</f>
        <v>3977</v>
      </c>
      <c r="R1369" s="25">
        <f>ROUND(('NEW Reference'!K$6*List!$H1369)+'NEW Reference'!K$7,0)</f>
        <v>4103</v>
      </c>
      <c r="S1369" s="25">
        <f>ROUND(('NEW Reference'!L$6*List!$H1369)+'NEW Reference'!L$7,0)</f>
        <v>4427</v>
      </c>
      <c r="T1369" s="25">
        <f>ROUND(('NEW Reference'!M$6*List!$H1369)+'NEW Reference'!M$7,0)</f>
        <v>5288</v>
      </c>
      <c r="U1369" s="25">
        <f>ROUND(('NEW Reference'!N$6*List!$H1369)+'NEW Reference'!N$7,0)</f>
        <v>21335</v>
      </c>
      <c r="V1369" s="26">
        <f>ROUND(('NEW Reference'!O$6*List!$H1369)+'NEW Reference'!O$7,0)</f>
        <v>793</v>
      </c>
      <c r="W1369" s="26">
        <f>ROUND(('NEW Reference'!P$6*List!$H1369)+'NEW Reference'!P$7,0)</f>
        <v>1118</v>
      </c>
      <c r="X1369" s="26">
        <f>ROUND(('NEW Reference'!Q$6*List!$H1369)+'NEW Reference'!Q$7,0)</f>
        <v>559</v>
      </c>
      <c r="Z1369" s="3" t="str">
        <f t="shared" si="69"/>
        <v>CROW WING, Minnesota</v>
      </c>
      <c r="AA1369" s="79" t="s">
        <v>1492</v>
      </c>
      <c r="AB1369" s="28" t="s">
        <v>91</v>
      </c>
      <c r="AC1369" s="30" t="s">
        <v>1482</v>
      </c>
      <c r="AD1369" s="31"/>
      <c r="AE1369" s="20">
        <f t="shared" si="68"/>
        <v>0.90400000000000003</v>
      </c>
    </row>
    <row r="1370" spans="1:31">
      <c r="A1370" s="83">
        <v>24180</v>
      </c>
      <c r="B1370" s="84">
        <v>27037</v>
      </c>
      <c r="C1370" s="85">
        <v>33460</v>
      </c>
      <c r="D1370" s="78" t="s">
        <v>690</v>
      </c>
      <c r="E1370" s="79" t="s">
        <v>1493</v>
      </c>
      <c r="F1370" s="33" t="s">
        <v>1482</v>
      </c>
      <c r="G1370" s="24" t="s">
        <v>90</v>
      </c>
      <c r="H1370" s="80">
        <f t="shared" si="67"/>
        <v>1.0899000000000001</v>
      </c>
      <c r="I1370" s="25">
        <f>ROUND(('NEW Reference'!B$6*List!$H1370)+'NEW Reference'!B$7,0)</f>
        <v>1405</v>
      </c>
      <c r="J1370" s="25">
        <f>ROUND(('NEW Reference'!C$6*List!$H1370)+'NEW Reference'!C$7,0)</f>
        <v>2095</v>
      </c>
      <c r="K1370" s="25">
        <f>ROUND(('NEW Reference'!D$6*List!$H1370)+'NEW Reference'!D$7,0)</f>
        <v>2511</v>
      </c>
      <c r="L1370" s="25">
        <f>ROUND(('NEW Reference'!E$6*List!$H1370)+'NEW Reference'!E$7,0)</f>
        <v>3104</v>
      </c>
      <c r="M1370" s="25">
        <f>ROUND(('NEW Reference'!F$6*List!$H1370)+'NEW Reference'!F$7,0)</f>
        <v>3234</v>
      </c>
      <c r="N1370" s="25">
        <f>ROUND(('NEW Reference'!G$6*List!$H1370)+'NEW Reference'!G$7,0)</f>
        <v>3661</v>
      </c>
      <c r="O1370" s="25">
        <f>ROUND(('NEW Reference'!H$6*List!$H1370)+'NEW Reference'!H$7,0)</f>
        <v>3801</v>
      </c>
      <c r="P1370" s="25">
        <f>ROUND(('NEW Reference'!I$6*List!$H1370)+'NEW Reference'!I$7,0)</f>
        <v>3950</v>
      </c>
      <c r="Q1370" s="25">
        <f>ROUND(('NEW Reference'!J$6*List!$H1370)+'NEW Reference'!J$7,0)</f>
        <v>4574</v>
      </c>
      <c r="R1370" s="25">
        <f>ROUND(('NEW Reference'!K$6*List!$H1370)+'NEW Reference'!K$7,0)</f>
        <v>4718</v>
      </c>
      <c r="S1370" s="25">
        <f>ROUND(('NEW Reference'!L$6*List!$H1370)+'NEW Reference'!L$7,0)</f>
        <v>5091</v>
      </c>
      <c r="T1370" s="25">
        <f>ROUND(('NEW Reference'!M$6*List!$H1370)+'NEW Reference'!M$7,0)</f>
        <v>6081</v>
      </c>
      <c r="U1370" s="25">
        <f>ROUND(('NEW Reference'!N$6*List!$H1370)+'NEW Reference'!N$7,0)</f>
        <v>24536</v>
      </c>
      <c r="V1370" s="26">
        <f>ROUND(('NEW Reference'!O$6*List!$H1370)+'NEW Reference'!O$7,0)</f>
        <v>912</v>
      </c>
      <c r="W1370" s="26">
        <f>ROUND(('NEW Reference'!P$6*List!$H1370)+'NEW Reference'!P$7,0)</f>
        <v>1285</v>
      </c>
      <c r="X1370" s="26">
        <f>ROUND(('NEW Reference'!Q$6*List!$H1370)+'NEW Reference'!Q$7,0)</f>
        <v>643</v>
      </c>
      <c r="Z1370" s="3" t="str">
        <f t="shared" si="69"/>
        <v>DAKOTA, Minnesota</v>
      </c>
      <c r="AA1370" s="79" t="s">
        <v>1493</v>
      </c>
      <c r="AB1370" s="28" t="s">
        <v>91</v>
      </c>
      <c r="AC1370" s="23" t="s">
        <v>1482</v>
      </c>
      <c r="AD1370" s="29"/>
      <c r="AE1370" s="20">
        <f t="shared" si="68"/>
        <v>1.0899000000000001</v>
      </c>
    </row>
    <row r="1371" spans="1:31">
      <c r="A1371" s="83">
        <v>24190</v>
      </c>
      <c r="B1371" s="84">
        <v>27039</v>
      </c>
      <c r="C1371" s="85">
        <v>40340</v>
      </c>
      <c r="D1371" s="78" t="s">
        <v>818</v>
      </c>
      <c r="E1371" s="79" t="s">
        <v>928</v>
      </c>
      <c r="F1371" s="33" t="s">
        <v>1482</v>
      </c>
      <c r="G1371" s="24" t="s">
        <v>90</v>
      </c>
      <c r="H1371" s="80">
        <f t="shared" si="67"/>
        <v>1.1347</v>
      </c>
      <c r="I1371" s="25">
        <f>ROUND(('NEW Reference'!B$6*List!$H1371)+'NEW Reference'!B$7,0)</f>
        <v>1449</v>
      </c>
      <c r="J1371" s="25">
        <f>ROUND(('NEW Reference'!C$6*List!$H1371)+'NEW Reference'!C$7,0)</f>
        <v>2161</v>
      </c>
      <c r="K1371" s="25">
        <f>ROUND(('NEW Reference'!D$6*List!$H1371)+'NEW Reference'!D$7,0)</f>
        <v>2590</v>
      </c>
      <c r="L1371" s="25">
        <f>ROUND(('NEW Reference'!E$6*List!$H1371)+'NEW Reference'!E$7,0)</f>
        <v>3202</v>
      </c>
      <c r="M1371" s="25">
        <f>ROUND(('NEW Reference'!F$6*List!$H1371)+'NEW Reference'!F$7,0)</f>
        <v>3336</v>
      </c>
      <c r="N1371" s="25">
        <f>ROUND(('NEW Reference'!G$6*List!$H1371)+'NEW Reference'!G$7,0)</f>
        <v>3776</v>
      </c>
      <c r="O1371" s="25">
        <f>ROUND(('NEW Reference'!H$6*List!$H1371)+'NEW Reference'!H$7,0)</f>
        <v>3920</v>
      </c>
      <c r="P1371" s="25">
        <f>ROUND(('NEW Reference'!I$6*List!$H1371)+'NEW Reference'!I$7,0)</f>
        <v>4074</v>
      </c>
      <c r="Q1371" s="25">
        <f>ROUND(('NEW Reference'!J$6*List!$H1371)+'NEW Reference'!J$7,0)</f>
        <v>4718</v>
      </c>
      <c r="R1371" s="25">
        <f>ROUND(('NEW Reference'!K$6*List!$H1371)+'NEW Reference'!K$7,0)</f>
        <v>4867</v>
      </c>
      <c r="S1371" s="25">
        <f>ROUND(('NEW Reference'!L$6*List!$H1371)+'NEW Reference'!L$7,0)</f>
        <v>5251</v>
      </c>
      <c r="T1371" s="25">
        <f>ROUND(('NEW Reference'!M$6*List!$H1371)+'NEW Reference'!M$7,0)</f>
        <v>6272</v>
      </c>
      <c r="U1371" s="25">
        <f>ROUND(('NEW Reference'!N$6*List!$H1371)+'NEW Reference'!N$7,0)</f>
        <v>25307</v>
      </c>
      <c r="V1371" s="26">
        <f>ROUND(('NEW Reference'!O$6*List!$H1371)+'NEW Reference'!O$7,0)</f>
        <v>941</v>
      </c>
      <c r="W1371" s="26">
        <f>ROUND(('NEW Reference'!P$6*List!$H1371)+'NEW Reference'!P$7,0)</f>
        <v>1326</v>
      </c>
      <c r="X1371" s="26">
        <f>ROUND(('NEW Reference'!Q$6*List!$H1371)+'NEW Reference'!Q$7,0)</f>
        <v>663</v>
      </c>
      <c r="Z1371" s="3" t="str">
        <f t="shared" si="69"/>
        <v>DODGE, Minnesota</v>
      </c>
      <c r="AA1371" s="79" t="s">
        <v>928</v>
      </c>
      <c r="AB1371" s="28" t="s">
        <v>91</v>
      </c>
      <c r="AC1371" s="23" t="s">
        <v>1482</v>
      </c>
      <c r="AD1371" s="29"/>
      <c r="AE1371" s="20">
        <f t="shared" si="68"/>
        <v>1.1347</v>
      </c>
    </row>
    <row r="1372" spans="1:31">
      <c r="A1372" s="83">
        <v>24200</v>
      </c>
      <c r="B1372" s="84">
        <v>27041</v>
      </c>
      <c r="C1372" s="85">
        <v>99924</v>
      </c>
      <c r="D1372" s="78" t="s">
        <v>140</v>
      </c>
      <c r="E1372" s="79" t="s">
        <v>638</v>
      </c>
      <c r="F1372" s="34" t="s">
        <v>1482</v>
      </c>
      <c r="G1372" s="24" t="s">
        <v>97</v>
      </c>
      <c r="H1372" s="80">
        <f t="shared" si="67"/>
        <v>0.90400000000000003</v>
      </c>
      <c r="I1372" s="25">
        <f>ROUND(('NEW Reference'!B$6*List!$H1372)+'NEW Reference'!B$7,0)</f>
        <v>1222</v>
      </c>
      <c r="J1372" s="25">
        <f>ROUND(('NEW Reference'!C$6*List!$H1372)+'NEW Reference'!C$7,0)</f>
        <v>1822</v>
      </c>
      <c r="K1372" s="25">
        <f>ROUND(('NEW Reference'!D$6*List!$H1372)+'NEW Reference'!D$7,0)</f>
        <v>2183</v>
      </c>
      <c r="L1372" s="25">
        <f>ROUND(('NEW Reference'!E$6*List!$H1372)+'NEW Reference'!E$7,0)</f>
        <v>2699</v>
      </c>
      <c r="M1372" s="25">
        <f>ROUND(('NEW Reference'!F$6*List!$H1372)+'NEW Reference'!F$7,0)</f>
        <v>2812</v>
      </c>
      <c r="N1372" s="25">
        <f>ROUND(('NEW Reference'!G$6*List!$H1372)+'NEW Reference'!G$7,0)</f>
        <v>3183</v>
      </c>
      <c r="O1372" s="25">
        <f>ROUND(('NEW Reference'!H$6*List!$H1372)+'NEW Reference'!H$7,0)</f>
        <v>3305</v>
      </c>
      <c r="P1372" s="25">
        <f>ROUND(('NEW Reference'!I$6*List!$H1372)+'NEW Reference'!I$7,0)</f>
        <v>3435</v>
      </c>
      <c r="Q1372" s="25">
        <f>ROUND(('NEW Reference'!J$6*List!$H1372)+'NEW Reference'!J$7,0)</f>
        <v>3977</v>
      </c>
      <c r="R1372" s="25">
        <f>ROUND(('NEW Reference'!K$6*List!$H1372)+'NEW Reference'!K$7,0)</f>
        <v>4103</v>
      </c>
      <c r="S1372" s="25">
        <f>ROUND(('NEW Reference'!L$6*List!$H1372)+'NEW Reference'!L$7,0)</f>
        <v>4427</v>
      </c>
      <c r="T1372" s="25">
        <f>ROUND(('NEW Reference'!M$6*List!$H1372)+'NEW Reference'!M$7,0)</f>
        <v>5288</v>
      </c>
      <c r="U1372" s="25">
        <f>ROUND(('NEW Reference'!N$6*List!$H1372)+'NEW Reference'!N$7,0)</f>
        <v>21335</v>
      </c>
      <c r="V1372" s="26">
        <f>ROUND(('NEW Reference'!O$6*List!$H1372)+'NEW Reference'!O$7,0)</f>
        <v>793</v>
      </c>
      <c r="W1372" s="26">
        <f>ROUND(('NEW Reference'!P$6*List!$H1372)+'NEW Reference'!P$7,0)</f>
        <v>1118</v>
      </c>
      <c r="X1372" s="26">
        <f>ROUND(('NEW Reference'!Q$6*List!$H1372)+'NEW Reference'!Q$7,0)</f>
        <v>559</v>
      </c>
      <c r="Z1372" s="3" t="str">
        <f t="shared" si="69"/>
        <v>DOUGLAS, Minnesota</v>
      </c>
      <c r="AA1372" s="79" t="s">
        <v>638</v>
      </c>
      <c r="AB1372" s="28" t="s">
        <v>91</v>
      </c>
      <c r="AC1372" s="30" t="s">
        <v>1482</v>
      </c>
      <c r="AD1372" s="31"/>
      <c r="AE1372" s="20">
        <f t="shared" si="68"/>
        <v>0.90400000000000003</v>
      </c>
    </row>
    <row r="1373" spans="1:31">
      <c r="A1373" s="83">
        <v>24210</v>
      </c>
      <c r="B1373" s="84">
        <v>27043</v>
      </c>
      <c r="C1373" s="85">
        <v>99924</v>
      </c>
      <c r="D1373" s="78" t="s">
        <v>140</v>
      </c>
      <c r="E1373" s="79" t="s">
        <v>1494</v>
      </c>
      <c r="F1373" s="34" t="s">
        <v>1482</v>
      </c>
      <c r="G1373" s="24" t="s">
        <v>97</v>
      </c>
      <c r="H1373" s="80">
        <f t="shared" si="67"/>
        <v>0.90400000000000003</v>
      </c>
      <c r="I1373" s="25">
        <f>ROUND(('NEW Reference'!B$6*List!$H1373)+'NEW Reference'!B$7,0)</f>
        <v>1222</v>
      </c>
      <c r="J1373" s="25">
        <f>ROUND(('NEW Reference'!C$6*List!$H1373)+'NEW Reference'!C$7,0)</f>
        <v>1822</v>
      </c>
      <c r="K1373" s="25">
        <f>ROUND(('NEW Reference'!D$6*List!$H1373)+'NEW Reference'!D$7,0)</f>
        <v>2183</v>
      </c>
      <c r="L1373" s="25">
        <f>ROUND(('NEW Reference'!E$6*List!$H1373)+'NEW Reference'!E$7,0)</f>
        <v>2699</v>
      </c>
      <c r="M1373" s="25">
        <f>ROUND(('NEW Reference'!F$6*List!$H1373)+'NEW Reference'!F$7,0)</f>
        <v>2812</v>
      </c>
      <c r="N1373" s="25">
        <f>ROUND(('NEW Reference'!G$6*List!$H1373)+'NEW Reference'!G$7,0)</f>
        <v>3183</v>
      </c>
      <c r="O1373" s="25">
        <f>ROUND(('NEW Reference'!H$6*List!$H1373)+'NEW Reference'!H$7,0)</f>
        <v>3305</v>
      </c>
      <c r="P1373" s="25">
        <f>ROUND(('NEW Reference'!I$6*List!$H1373)+'NEW Reference'!I$7,0)</f>
        <v>3435</v>
      </c>
      <c r="Q1373" s="25">
        <f>ROUND(('NEW Reference'!J$6*List!$H1373)+'NEW Reference'!J$7,0)</f>
        <v>3977</v>
      </c>
      <c r="R1373" s="25">
        <f>ROUND(('NEW Reference'!K$6*List!$H1373)+'NEW Reference'!K$7,0)</f>
        <v>4103</v>
      </c>
      <c r="S1373" s="25">
        <f>ROUND(('NEW Reference'!L$6*List!$H1373)+'NEW Reference'!L$7,0)</f>
        <v>4427</v>
      </c>
      <c r="T1373" s="25">
        <f>ROUND(('NEW Reference'!M$6*List!$H1373)+'NEW Reference'!M$7,0)</f>
        <v>5288</v>
      </c>
      <c r="U1373" s="25">
        <f>ROUND(('NEW Reference'!N$6*List!$H1373)+'NEW Reference'!N$7,0)</f>
        <v>21335</v>
      </c>
      <c r="V1373" s="26">
        <f>ROUND(('NEW Reference'!O$6*List!$H1373)+'NEW Reference'!O$7,0)</f>
        <v>793</v>
      </c>
      <c r="W1373" s="26">
        <f>ROUND(('NEW Reference'!P$6*List!$H1373)+'NEW Reference'!P$7,0)</f>
        <v>1118</v>
      </c>
      <c r="X1373" s="26">
        <f>ROUND(('NEW Reference'!Q$6*List!$H1373)+'NEW Reference'!Q$7,0)</f>
        <v>559</v>
      </c>
      <c r="Z1373" s="3" t="str">
        <f t="shared" si="69"/>
        <v>FARIBAULT, Minnesota</v>
      </c>
      <c r="AA1373" s="79" t="s">
        <v>1494</v>
      </c>
      <c r="AB1373" s="28" t="s">
        <v>91</v>
      </c>
      <c r="AC1373" s="30" t="s">
        <v>1482</v>
      </c>
      <c r="AD1373" s="31"/>
      <c r="AE1373" s="20">
        <f t="shared" si="68"/>
        <v>0.90400000000000003</v>
      </c>
    </row>
    <row r="1374" spans="1:31">
      <c r="A1374" s="83">
        <v>24220</v>
      </c>
      <c r="B1374" s="84">
        <v>27045</v>
      </c>
      <c r="C1374" s="85">
        <v>40340</v>
      </c>
      <c r="D1374" s="78" t="s">
        <v>818</v>
      </c>
      <c r="E1374" s="79" t="s">
        <v>1495</v>
      </c>
      <c r="F1374" s="33" t="s">
        <v>1482</v>
      </c>
      <c r="G1374" s="24" t="s">
        <v>90</v>
      </c>
      <c r="H1374" s="80">
        <f t="shared" si="67"/>
        <v>1.1347</v>
      </c>
      <c r="I1374" s="25">
        <f>ROUND(('NEW Reference'!B$6*List!$H1374)+'NEW Reference'!B$7,0)</f>
        <v>1449</v>
      </c>
      <c r="J1374" s="25">
        <f>ROUND(('NEW Reference'!C$6*List!$H1374)+'NEW Reference'!C$7,0)</f>
        <v>2161</v>
      </c>
      <c r="K1374" s="25">
        <f>ROUND(('NEW Reference'!D$6*List!$H1374)+'NEW Reference'!D$7,0)</f>
        <v>2590</v>
      </c>
      <c r="L1374" s="25">
        <f>ROUND(('NEW Reference'!E$6*List!$H1374)+'NEW Reference'!E$7,0)</f>
        <v>3202</v>
      </c>
      <c r="M1374" s="25">
        <f>ROUND(('NEW Reference'!F$6*List!$H1374)+'NEW Reference'!F$7,0)</f>
        <v>3336</v>
      </c>
      <c r="N1374" s="25">
        <f>ROUND(('NEW Reference'!G$6*List!$H1374)+'NEW Reference'!G$7,0)</f>
        <v>3776</v>
      </c>
      <c r="O1374" s="25">
        <f>ROUND(('NEW Reference'!H$6*List!$H1374)+'NEW Reference'!H$7,0)</f>
        <v>3920</v>
      </c>
      <c r="P1374" s="25">
        <f>ROUND(('NEW Reference'!I$6*List!$H1374)+'NEW Reference'!I$7,0)</f>
        <v>4074</v>
      </c>
      <c r="Q1374" s="25">
        <f>ROUND(('NEW Reference'!J$6*List!$H1374)+'NEW Reference'!J$7,0)</f>
        <v>4718</v>
      </c>
      <c r="R1374" s="25">
        <f>ROUND(('NEW Reference'!K$6*List!$H1374)+'NEW Reference'!K$7,0)</f>
        <v>4867</v>
      </c>
      <c r="S1374" s="25">
        <f>ROUND(('NEW Reference'!L$6*List!$H1374)+'NEW Reference'!L$7,0)</f>
        <v>5251</v>
      </c>
      <c r="T1374" s="25">
        <f>ROUND(('NEW Reference'!M$6*List!$H1374)+'NEW Reference'!M$7,0)</f>
        <v>6272</v>
      </c>
      <c r="U1374" s="25">
        <f>ROUND(('NEW Reference'!N$6*List!$H1374)+'NEW Reference'!N$7,0)</f>
        <v>25307</v>
      </c>
      <c r="V1374" s="26">
        <f>ROUND(('NEW Reference'!O$6*List!$H1374)+'NEW Reference'!O$7,0)</f>
        <v>941</v>
      </c>
      <c r="W1374" s="26">
        <f>ROUND(('NEW Reference'!P$6*List!$H1374)+'NEW Reference'!P$7,0)</f>
        <v>1326</v>
      </c>
      <c r="X1374" s="26">
        <f>ROUND(('NEW Reference'!Q$6*List!$H1374)+'NEW Reference'!Q$7,0)</f>
        <v>663</v>
      </c>
      <c r="Z1374" s="3" t="str">
        <f t="shared" si="69"/>
        <v>FILLMORE, Minnesota</v>
      </c>
      <c r="AA1374" s="79" t="s">
        <v>1495</v>
      </c>
      <c r="AB1374" s="28" t="s">
        <v>91</v>
      </c>
      <c r="AC1374" s="23" t="s">
        <v>1482</v>
      </c>
      <c r="AD1374" s="29"/>
      <c r="AE1374" s="20">
        <f t="shared" si="68"/>
        <v>1.1347</v>
      </c>
    </row>
    <row r="1375" spans="1:31">
      <c r="A1375" s="83">
        <v>24230</v>
      </c>
      <c r="B1375" s="84">
        <v>27047</v>
      </c>
      <c r="C1375" s="85">
        <v>99924</v>
      </c>
      <c r="D1375" s="78" t="s">
        <v>140</v>
      </c>
      <c r="E1375" s="79" t="s">
        <v>1496</v>
      </c>
      <c r="F1375" s="34" t="s">
        <v>1482</v>
      </c>
      <c r="G1375" s="24" t="s">
        <v>97</v>
      </c>
      <c r="H1375" s="80">
        <f t="shared" si="67"/>
        <v>0.90400000000000003</v>
      </c>
      <c r="I1375" s="25">
        <f>ROUND(('NEW Reference'!B$6*List!$H1375)+'NEW Reference'!B$7,0)</f>
        <v>1222</v>
      </c>
      <c r="J1375" s="25">
        <f>ROUND(('NEW Reference'!C$6*List!$H1375)+'NEW Reference'!C$7,0)</f>
        <v>1822</v>
      </c>
      <c r="K1375" s="25">
        <f>ROUND(('NEW Reference'!D$6*List!$H1375)+'NEW Reference'!D$7,0)</f>
        <v>2183</v>
      </c>
      <c r="L1375" s="25">
        <f>ROUND(('NEW Reference'!E$6*List!$H1375)+'NEW Reference'!E$7,0)</f>
        <v>2699</v>
      </c>
      <c r="M1375" s="25">
        <f>ROUND(('NEW Reference'!F$6*List!$H1375)+'NEW Reference'!F$7,0)</f>
        <v>2812</v>
      </c>
      <c r="N1375" s="25">
        <f>ROUND(('NEW Reference'!G$6*List!$H1375)+'NEW Reference'!G$7,0)</f>
        <v>3183</v>
      </c>
      <c r="O1375" s="25">
        <f>ROUND(('NEW Reference'!H$6*List!$H1375)+'NEW Reference'!H$7,0)</f>
        <v>3305</v>
      </c>
      <c r="P1375" s="25">
        <f>ROUND(('NEW Reference'!I$6*List!$H1375)+'NEW Reference'!I$7,0)</f>
        <v>3435</v>
      </c>
      <c r="Q1375" s="25">
        <f>ROUND(('NEW Reference'!J$6*List!$H1375)+'NEW Reference'!J$7,0)</f>
        <v>3977</v>
      </c>
      <c r="R1375" s="25">
        <f>ROUND(('NEW Reference'!K$6*List!$H1375)+'NEW Reference'!K$7,0)</f>
        <v>4103</v>
      </c>
      <c r="S1375" s="25">
        <f>ROUND(('NEW Reference'!L$6*List!$H1375)+'NEW Reference'!L$7,0)</f>
        <v>4427</v>
      </c>
      <c r="T1375" s="25">
        <f>ROUND(('NEW Reference'!M$6*List!$H1375)+'NEW Reference'!M$7,0)</f>
        <v>5288</v>
      </c>
      <c r="U1375" s="25">
        <f>ROUND(('NEW Reference'!N$6*List!$H1375)+'NEW Reference'!N$7,0)</f>
        <v>21335</v>
      </c>
      <c r="V1375" s="26">
        <f>ROUND(('NEW Reference'!O$6*List!$H1375)+'NEW Reference'!O$7,0)</f>
        <v>793</v>
      </c>
      <c r="W1375" s="26">
        <f>ROUND(('NEW Reference'!P$6*List!$H1375)+'NEW Reference'!P$7,0)</f>
        <v>1118</v>
      </c>
      <c r="X1375" s="26">
        <f>ROUND(('NEW Reference'!Q$6*List!$H1375)+'NEW Reference'!Q$7,0)</f>
        <v>559</v>
      </c>
      <c r="Z1375" s="3" t="str">
        <f t="shared" si="69"/>
        <v>FREEBORN, Minnesota</v>
      </c>
      <c r="AA1375" s="79" t="s">
        <v>1496</v>
      </c>
      <c r="AB1375" s="28" t="s">
        <v>91</v>
      </c>
      <c r="AC1375" s="30" t="s">
        <v>1482</v>
      </c>
      <c r="AD1375" s="31"/>
      <c r="AE1375" s="20">
        <f t="shared" si="68"/>
        <v>0.90400000000000003</v>
      </c>
    </row>
    <row r="1376" spans="1:31">
      <c r="A1376" s="83">
        <v>24240</v>
      </c>
      <c r="B1376" s="84">
        <v>27049</v>
      </c>
      <c r="C1376" s="85">
        <v>99924</v>
      </c>
      <c r="D1376" s="78" t="s">
        <v>140</v>
      </c>
      <c r="E1376" s="79" t="s">
        <v>1497</v>
      </c>
      <c r="F1376" s="34" t="s">
        <v>1482</v>
      </c>
      <c r="G1376" s="24" t="s">
        <v>97</v>
      </c>
      <c r="H1376" s="80">
        <f t="shared" si="67"/>
        <v>0.90400000000000003</v>
      </c>
      <c r="I1376" s="25">
        <f>ROUND(('NEW Reference'!B$6*List!$H1376)+'NEW Reference'!B$7,0)</f>
        <v>1222</v>
      </c>
      <c r="J1376" s="25">
        <f>ROUND(('NEW Reference'!C$6*List!$H1376)+'NEW Reference'!C$7,0)</f>
        <v>1822</v>
      </c>
      <c r="K1376" s="25">
        <f>ROUND(('NEW Reference'!D$6*List!$H1376)+'NEW Reference'!D$7,0)</f>
        <v>2183</v>
      </c>
      <c r="L1376" s="25">
        <f>ROUND(('NEW Reference'!E$6*List!$H1376)+'NEW Reference'!E$7,0)</f>
        <v>2699</v>
      </c>
      <c r="M1376" s="25">
        <f>ROUND(('NEW Reference'!F$6*List!$H1376)+'NEW Reference'!F$7,0)</f>
        <v>2812</v>
      </c>
      <c r="N1376" s="25">
        <f>ROUND(('NEW Reference'!G$6*List!$H1376)+'NEW Reference'!G$7,0)</f>
        <v>3183</v>
      </c>
      <c r="O1376" s="25">
        <f>ROUND(('NEW Reference'!H$6*List!$H1376)+'NEW Reference'!H$7,0)</f>
        <v>3305</v>
      </c>
      <c r="P1376" s="25">
        <f>ROUND(('NEW Reference'!I$6*List!$H1376)+'NEW Reference'!I$7,0)</f>
        <v>3435</v>
      </c>
      <c r="Q1376" s="25">
        <f>ROUND(('NEW Reference'!J$6*List!$H1376)+'NEW Reference'!J$7,0)</f>
        <v>3977</v>
      </c>
      <c r="R1376" s="25">
        <f>ROUND(('NEW Reference'!K$6*List!$H1376)+'NEW Reference'!K$7,0)</f>
        <v>4103</v>
      </c>
      <c r="S1376" s="25">
        <f>ROUND(('NEW Reference'!L$6*List!$H1376)+'NEW Reference'!L$7,0)</f>
        <v>4427</v>
      </c>
      <c r="T1376" s="25">
        <f>ROUND(('NEW Reference'!M$6*List!$H1376)+'NEW Reference'!M$7,0)</f>
        <v>5288</v>
      </c>
      <c r="U1376" s="25">
        <f>ROUND(('NEW Reference'!N$6*List!$H1376)+'NEW Reference'!N$7,0)</f>
        <v>21335</v>
      </c>
      <c r="V1376" s="26">
        <f>ROUND(('NEW Reference'!O$6*List!$H1376)+'NEW Reference'!O$7,0)</f>
        <v>793</v>
      </c>
      <c r="W1376" s="26">
        <f>ROUND(('NEW Reference'!P$6*List!$H1376)+'NEW Reference'!P$7,0)</f>
        <v>1118</v>
      </c>
      <c r="X1376" s="26">
        <f>ROUND(('NEW Reference'!Q$6*List!$H1376)+'NEW Reference'!Q$7,0)</f>
        <v>559</v>
      </c>
      <c r="Z1376" s="3" t="str">
        <f t="shared" si="69"/>
        <v>GOODHUE, Minnesota</v>
      </c>
      <c r="AA1376" s="79" t="s">
        <v>1497</v>
      </c>
      <c r="AB1376" s="28" t="s">
        <v>91</v>
      </c>
      <c r="AC1376" s="30" t="s">
        <v>1482</v>
      </c>
      <c r="AD1376" s="31"/>
      <c r="AE1376" s="20">
        <f t="shared" si="68"/>
        <v>0.90400000000000003</v>
      </c>
    </row>
    <row r="1377" spans="1:31">
      <c r="A1377" s="83">
        <v>24250</v>
      </c>
      <c r="B1377" s="84">
        <v>27051</v>
      </c>
      <c r="C1377" s="85">
        <v>99924</v>
      </c>
      <c r="D1377" s="78" t="s">
        <v>140</v>
      </c>
      <c r="E1377" s="79" t="s">
        <v>390</v>
      </c>
      <c r="F1377" s="34" t="s">
        <v>1482</v>
      </c>
      <c r="G1377" s="24" t="s">
        <v>97</v>
      </c>
      <c r="H1377" s="80">
        <f t="shared" si="67"/>
        <v>0.90400000000000003</v>
      </c>
      <c r="I1377" s="25">
        <f>ROUND(('NEW Reference'!B$6*List!$H1377)+'NEW Reference'!B$7,0)</f>
        <v>1222</v>
      </c>
      <c r="J1377" s="25">
        <f>ROUND(('NEW Reference'!C$6*List!$H1377)+'NEW Reference'!C$7,0)</f>
        <v>1822</v>
      </c>
      <c r="K1377" s="25">
        <f>ROUND(('NEW Reference'!D$6*List!$H1377)+'NEW Reference'!D$7,0)</f>
        <v>2183</v>
      </c>
      <c r="L1377" s="25">
        <f>ROUND(('NEW Reference'!E$6*List!$H1377)+'NEW Reference'!E$7,0)</f>
        <v>2699</v>
      </c>
      <c r="M1377" s="25">
        <f>ROUND(('NEW Reference'!F$6*List!$H1377)+'NEW Reference'!F$7,0)</f>
        <v>2812</v>
      </c>
      <c r="N1377" s="25">
        <f>ROUND(('NEW Reference'!G$6*List!$H1377)+'NEW Reference'!G$7,0)</f>
        <v>3183</v>
      </c>
      <c r="O1377" s="25">
        <f>ROUND(('NEW Reference'!H$6*List!$H1377)+'NEW Reference'!H$7,0)</f>
        <v>3305</v>
      </c>
      <c r="P1377" s="25">
        <f>ROUND(('NEW Reference'!I$6*List!$H1377)+'NEW Reference'!I$7,0)</f>
        <v>3435</v>
      </c>
      <c r="Q1377" s="25">
        <f>ROUND(('NEW Reference'!J$6*List!$H1377)+'NEW Reference'!J$7,0)</f>
        <v>3977</v>
      </c>
      <c r="R1377" s="25">
        <f>ROUND(('NEW Reference'!K$6*List!$H1377)+'NEW Reference'!K$7,0)</f>
        <v>4103</v>
      </c>
      <c r="S1377" s="25">
        <f>ROUND(('NEW Reference'!L$6*List!$H1377)+'NEW Reference'!L$7,0)</f>
        <v>4427</v>
      </c>
      <c r="T1377" s="25">
        <f>ROUND(('NEW Reference'!M$6*List!$H1377)+'NEW Reference'!M$7,0)</f>
        <v>5288</v>
      </c>
      <c r="U1377" s="25">
        <f>ROUND(('NEW Reference'!N$6*List!$H1377)+'NEW Reference'!N$7,0)</f>
        <v>21335</v>
      </c>
      <c r="V1377" s="26">
        <f>ROUND(('NEW Reference'!O$6*List!$H1377)+'NEW Reference'!O$7,0)</f>
        <v>793</v>
      </c>
      <c r="W1377" s="26">
        <f>ROUND(('NEW Reference'!P$6*List!$H1377)+'NEW Reference'!P$7,0)</f>
        <v>1118</v>
      </c>
      <c r="X1377" s="26">
        <f>ROUND(('NEW Reference'!Q$6*List!$H1377)+'NEW Reference'!Q$7,0)</f>
        <v>559</v>
      </c>
      <c r="Z1377" s="3" t="str">
        <f t="shared" si="69"/>
        <v>GRANT, Minnesota</v>
      </c>
      <c r="AA1377" s="79" t="s">
        <v>390</v>
      </c>
      <c r="AB1377" s="28" t="s">
        <v>91</v>
      </c>
      <c r="AC1377" s="30" t="s">
        <v>1482</v>
      </c>
      <c r="AD1377" s="31"/>
      <c r="AE1377" s="20">
        <f t="shared" si="68"/>
        <v>0.90400000000000003</v>
      </c>
    </row>
    <row r="1378" spans="1:31">
      <c r="A1378" s="83">
        <v>24260</v>
      </c>
      <c r="B1378" s="84">
        <v>27053</v>
      </c>
      <c r="C1378" s="85">
        <v>33460</v>
      </c>
      <c r="D1378" s="78" t="s">
        <v>690</v>
      </c>
      <c r="E1378" s="79" t="s">
        <v>1498</v>
      </c>
      <c r="F1378" s="33" t="s">
        <v>1482</v>
      </c>
      <c r="G1378" s="24" t="s">
        <v>90</v>
      </c>
      <c r="H1378" s="80">
        <f t="shared" si="67"/>
        <v>1.0899000000000001</v>
      </c>
      <c r="I1378" s="25">
        <f>ROUND(('NEW Reference'!B$6*List!$H1378)+'NEW Reference'!B$7,0)</f>
        <v>1405</v>
      </c>
      <c r="J1378" s="25">
        <f>ROUND(('NEW Reference'!C$6*List!$H1378)+'NEW Reference'!C$7,0)</f>
        <v>2095</v>
      </c>
      <c r="K1378" s="25">
        <f>ROUND(('NEW Reference'!D$6*List!$H1378)+'NEW Reference'!D$7,0)</f>
        <v>2511</v>
      </c>
      <c r="L1378" s="25">
        <f>ROUND(('NEW Reference'!E$6*List!$H1378)+'NEW Reference'!E$7,0)</f>
        <v>3104</v>
      </c>
      <c r="M1378" s="25">
        <f>ROUND(('NEW Reference'!F$6*List!$H1378)+'NEW Reference'!F$7,0)</f>
        <v>3234</v>
      </c>
      <c r="N1378" s="25">
        <f>ROUND(('NEW Reference'!G$6*List!$H1378)+'NEW Reference'!G$7,0)</f>
        <v>3661</v>
      </c>
      <c r="O1378" s="25">
        <f>ROUND(('NEW Reference'!H$6*List!$H1378)+'NEW Reference'!H$7,0)</f>
        <v>3801</v>
      </c>
      <c r="P1378" s="25">
        <f>ROUND(('NEW Reference'!I$6*List!$H1378)+'NEW Reference'!I$7,0)</f>
        <v>3950</v>
      </c>
      <c r="Q1378" s="25">
        <f>ROUND(('NEW Reference'!J$6*List!$H1378)+'NEW Reference'!J$7,0)</f>
        <v>4574</v>
      </c>
      <c r="R1378" s="25">
        <f>ROUND(('NEW Reference'!K$6*List!$H1378)+'NEW Reference'!K$7,0)</f>
        <v>4718</v>
      </c>
      <c r="S1378" s="25">
        <f>ROUND(('NEW Reference'!L$6*List!$H1378)+'NEW Reference'!L$7,0)</f>
        <v>5091</v>
      </c>
      <c r="T1378" s="25">
        <f>ROUND(('NEW Reference'!M$6*List!$H1378)+'NEW Reference'!M$7,0)</f>
        <v>6081</v>
      </c>
      <c r="U1378" s="25">
        <f>ROUND(('NEW Reference'!N$6*List!$H1378)+'NEW Reference'!N$7,0)</f>
        <v>24536</v>
      </c>
      <c r="V1378" s="26">
        <f>ROUND(('NEW Reference'!O$6*List!$H1378)+'NEW Reference'!O$7,0)</f>
        <v>912</v>
      </c>
      <c r="W1378" s="26">
        <f>ROUND(('NEW Reference'!P$6*List!$H1378)+'NEW Reference'!P$7,0)</f>
        <v>1285</v>
      </c>
      <c r="X1378" s="26">
        <f>ROUND(('NEW Reference'!Q$6*List!$H1378)+'NEW Reference'!Q$7,0)</f>
        <v>643</v>
      </c>
      <c r="Z1378" s="3" t="str">
        <f t="shared" si="69"/>
        <v>HENNEPIN, Minnesota</v>
      </c>
      <c r="AA1378" s="79" t="s">
        <v>1498</v>
      </c>
      <c r="AB1378" s="28" t="s">
        <v>91</v>
      </c>
      <c r="AC1378" s="23" t="s">
        <v>1482</v>
      </c>
      <c r="AD1378" s="29"/>
      <c r="AE1378" s="20">
        <f t="shared" si="68"/>
        <v>1.0899000000000001</v>
      </c>
    </row>
    <row r="1379" spans="1:31">
      <c r="A1379" s="83">
        <v>24270</v>
      </c>
      <c r="B1379" s="84">
        <v>27055</v>
      </c>
      <c r="C1379" s="85">
        <v>29100</v>
      </c>
      <c r="D1379" s="78" t="s">
        <v>604</v>
      </c>
      <c r="E1379" s="79" t="s">
        <v>166</v>
      </c>
      <c r="F1379" s="33" t="s">
        <v>1482</v>
      </c>
      <c r="G1379" s="24" t="s">
        <v>90</v>
      </c>
      <c r="H1379" s="80">
        <f t="shared" si="67"/>
        <v>0.97829999999999995</v>
      </c>
      <c r="I1379" s="25">
        <f>ROUND(('NEW Reference'!B$6*List!$H1379)+'NEW Reference'!B$7,0)</f>
        <v>1295</v>
      </c>
      <c r="J1379" s="25">
        <f>ROUND(('NEW Reference'!C$6*List!$H1379)+'NEW Reference'!C$7,0)</f>
        <v>1931</v>
      </c>
      <c r="K1379" s="25">
        <f>ROUND(('NEW Reference'!D$6*List!$H1379)+'NEW Reference'!D$7,0)</f>
        <v>2314</v>
      </c>
      <c r="L1379" s="25">
        <f>ROUND(('NEW Reference'!E$6*List!$H1379)+'NEW Reference'!E$7,0)</f>
        <v>2861</v>
      </c>
      <c r="M1379" s="25">
        <f>ROUND(('NEW Reference'!F$6*List!$H1379)+'NEW Reference'!F$7,0)</f>
        <v>2981</v>
      </c>
      <c r="N1379" s="25">
        <f>ROUND(('NEW Reference'!G$6*List!$H1379)+'NEW Reference'!G$7,0)</f>
        <v>3374</v>
      </c>
      <c r="O1379" s="25">
        <f>ROUND(('NEW Reference'!H$6*List!$H1379)+'NEW Reference'!H$7,0)</f>
        <v>3503</v>
      </c>
      <c r="P1379" s="25">
        <f>ROUND(('NEW Reference'!I$6*List!$H1379)+'NEW Reference'!I$7,0)</f>
        <v>3641</v>
      </c>
      <c r="Q1379" s="25">
        <f>ROUND(('NEW Reference'!J$6*List!$H1379)+'NEW Reference'!J$7,0)</f>
        <v>4216</v>
      </c>
      <c r="R1379" s="25">
        <f>ROUND(('NEW Reference'!K$6*List!$H1379)+'NEW Reference'!K$7,0)</f>
        <v>4349</v>
      </c>
      <c r="S1379" s="25">
        <f>ROUND(('NEW Reference'!L$6*List!$H1379)+'NEW Reference'!L$7,0)</f>
        <v>4693</v>
      </c>
      <c r="T1379" s="25">
        <f>ROUND(('NEW Reference'!M$6*List!$H1379)+'NEW Reference'!M$7,0)</f>
        <v>5605</v>
      </c>
      <c r="U1379" s="25">
        <f>ROUND(('NEW Reference'!N$6*List!$H1379)+'NEW Reference'!N$7,0)</f>
        <v>22614</v>
      </c>
      <c r="V1379" s="26">
        <f>ROUND(('NEW Reference'!O$6*List!$H1379)+'NEW Reference'!O$7,0)</f>
        <v>841</v>
      </c>
      <c r="W1379" s="26">
        <f>ROUND(('NEW Reference'!P$6*List!$H1379)+'NEW Reference'!P$7,0)</f>
        <v>1185</v>
      </c>
      <c r="X1379" s="26">
        <f>ROUND(('NEW Reference'!Q$6*List!$H1379)+'NEW Reference'!Q$7,0)</f>
        <v>592</v>
      </c>
      <c r="Z1379" s="3" t="str">
        <f t="shared" si="69"/>
        <v>HOUSTON, Minnesota</v>
      </c>
      <c r="AA1379" s="79" t="s">
        <v>166</v>
      </c>
      <c r="AB1379" s="28" t="s">
        <v>91</v>
      </c>
      <c r="AC1379" s="23" t="s">
        <v>1482</v>
      </c>
      <c r="AD1379" s="29"/>
      <c r="AE1379" s="20">
        <f t="shared" si="68"/>
        <v>0.97829999999999995</v>
      </c>
    </row>
    <row r="1380" spans="1:31">
      <c r="A1380" s="83">
        <v>24280</v>
      </c>
      <c r="B1380" s="84">
        <v>27057</v>
      </c>
      <c r="C1380" s="85">
        <v>99924</v>
      </c>
      <c r="D1380" s="78" t="s">
        <v>140</v>
      </c>
      <c r="E1380" s="79" t="s">
        <v>1499</v>
      </c>
      <c r="F1380" s="34" t="s">
        <v>1482</v>
      </c>
      <c r="G1380" s="24" t="s">
        <v>97</v>
      </c>
      <c r="H1380" s="80">
        <f t="shared" si="67"/>
        <v>0.90400000000000003</v>
      </c>
      <c r="I1380" s="25">
        <f>ROUND(('NEW Reference'!B$6*List!$H1380)+'NEW Reference'!B$7,0)</f>
        <v>1222</v>
      </c>
      <c r="J1380" s="25">
        <f>ROUND(('NEW Reference'!C$6*List!$H1380)+'NEW Reference'!C$7,0)</f>
        <v>1822</v>
      </c>
      <c r="K1380" s="25">
        <f>ROUND(('NEW Reference'!D$6*List!$H1380)+'NEW Reference'!D$7,0)</f>
        <v>2183</v>
      </c>
      <c r="L1380" s="25">
        <f>ROUND(('NEW Reference'!E$6*List!$H1380)+'NEW Reference'!E$7,0)</f>
        <v>2699</v>
      </c>
      <c r="M1380" s="25">
        <f>ROUND(('NEW Reference'!F$6*List!$H1380)+'NEW Reference'!F$7,0)</f>
        <v>2812</v>
      </c>
      <c r="N1380" s="25">
        <f>ROUND(('NEW Reference'!G$6*List!$H1380)+'NEW Reference'!G$7,0)</f>
        <v>3183</v>
      </c>
      <c r="O1380" s="25">
        <f>ROUND(('NEW Reference'!H$6*List!$H1380)+'NEW Reference'!H$7,0)</f>
        <v>3305</v>
      </c>
      <c r="P1380" s="25">
        <f>ROUND(('NEW Reference'!I$6*List!$H1380)+'NEW Reference'!I$7,0)</f>
        <v>3435</v>
      </c>
      <c r="Q1380" s="25">
        <f>ROUND(('NEW Reference'!J$6*List!$H1380)+'NEW Reference'!J$7,0)</f>
        <v>3977</v>
      </c>
      <c r="R1380" s="25">
        <f>ROUND(('NEW Reference'!K$6*List!$H1380)+'NEW Reference'!K$7,0)</f>
        <v>4103</v>
      </c>
      <c r="S1380" s="25">
        <f>ROUND(('NEW Reference'!L$6*List!$H1380)+'NEW Reference'!L$7,0)</f>
        <v>4427</v>
      </c>
      <c r="T1380" s="25">
        <f>ROUND(('NEW Reference'!M$6*List!$H1380)+'NEW Reference'!M$7,0)</f>
        <v>5288</v>
      </c>
      <c r="U1380" s="25">
        <f>ROUND(('NEW Reference'!N$6*List!$H1380)+'NEW Reference'!N$7,0)</f>
        <v>21335</v>
      </c>
      <c r="V1380" s="26">
        <f>ROUND(('NEW Reference'!O$6*List!$H1380)+'NEW Reference'!O$7,0)</f>
        <v>793</v>
      </c>
      <c r="W1380" s="26">
        <f>ROUND(('NEW Reference'!P$6*List!$H1380)+'NEW Reference'!P$7,0)</f>
        <v>1118</v>
      </c>
      <c r="X1380" s="26">
        <f>ROUND(('NEW Reference'!Q$6*List!$H1380)+'NEW Reference'!Q$7,0)</f>
        <v>559</v>
      </c>
      <c r="Z1380" s="3" t="str">
        <f t="shared" si="69"/>
        <v>HUBBARD, Minnesota</v>
      </c>
      <c r="AA1380" s="79" t="s">
        <v>1499</v>
      </c>
      <c r="AB1380" s="28" t="s">
        <v>91</v>
      </c>
      <c r="AC1380" s="30" t="s">
        <v>1482</v>
      </c>
      <c r="AD1380" s="31"/>
      <c r="AE1380" s="20">
        <f t="shared" si="68"/>
        <v>0.90400000000000003</v>
      </c>
    </row>
    <row r="1381" spans="1:31">
      <c r="A1381" s="83">
        <v>24290</v>
      </c>
      <c r="B1381" s="84">
        <v>27059</v>
      </c>
      <c r="C1381" s="85">
        <v>33460</v>
      </c>
      <c r="D1381" s="78" t="s">
        <v>690</v>
      </c>
      <c r="E1381" s="79" t="s">
        <v>1500</v>
      </c>
      <c r="F1381" s="33" t="s">
        <v>1482</v>
      </c>
      <c r="G1381" s="24" t="s">
        <v>90</v>
      </c>
      <c r="H1381" s="80">
        <f t="shared" si="67"/>
        <v>1.0899000000000001</v>
      </c>
      <c r="I1381" s="25">
        <f>ROUND(('NEW Reference'!B$6*List!$H1381)+'NEW Reference'!B$7,0)</f>
        <v>1405</v>
      </c>
      <c r="J1381" s="25">
        <f>ROUND(('NEW Reference'!C$6*List!$H1381)+'NEW Reference'!C$7,0)</f>
        <v>2095</v>
      </c>
      <c r="K1381" s="25">
        <f>ROUND(('NEW Reference'!D$6*List!$H1381)+'NEW Reference'!D$7,0)</f>
        <v>2511</v>
      </c>
      <c r="L1381" s="25">
        <f>ROUND(('NEW Reference'!E$6*List!$H1381)+'NEW Reference'!E$7,0)</f>
        <v>3104</v>
      </c>
      <c r="M1381" s="25">
        <f>ROUND(('NEW Reference'!F$6*List!$H1381)+'NEW Reference'!F$7,0)</f>
        <v>3234</v>
      </c>
      <c r="N1381" s="25">
        <f>ROUND(('NEW Reference'!G$6*List!$H1381)+'NEW Reference'!G$7,0)</f>
        <v>3661</v>
      </c>
      <c r="O1381" s="25">
        <f>ROUND(('NEW Reference'!H$6*List!$H1381)+'NEW Reference'!H$7,0)</f>
        <v>3801</v>
      </c>
      <c r="P1381" s="25">
        <f>ROUND(('NEW Reference'!I$6*List!$H1381)+'NEW Reference'!I$7,0)</f>
        <v>3950</v>
      </c>
      <c r="Q1381" s="25">
        <f>ROUND(('NEW Reference'!J$6*List!$H1381)+'NEW Reference'!J$7,0)</f>
        <v>4574</v>
      </c>
      <c r="R1381" s="25">
        <f>ROUND(('NEW Reference'!K$6*List!$H1381)+'NEW Reference'!K$7,0)</f>
        <v>4718</v>
      </c>
      <c r="S1381" s="25">
        <f>ROUND(('NEW Reference'!L$6*List!$H1381)+'NEW Reference'!L$7,0)</f>
        <v>5091</v>
      </c>
      <c r="T1381" s="25">
        <f>ROUND(('NEW Reference'!M$6*List!$H1381)+'NEW Reference'!M$7,0)</f>
        <v>6081</v>
      </c>
      <c r="U1381" s="25">
        <f>ROUND(('NEW Reference'!N$6*List!$H1381)+'NEW Reference'!N$7,0)</f>
        <v>24536</v>
      </c>
      <c r="V1381" s="26">
        <f>ROUND(('NEW Reference'!O$6*List!$H1381)+'NEW Reference'!O$7,0)</f>
        <v>912</v>
      </c>
      <c r="W1381" s="26">
        <f>ROUND(('NEW Reference'!P$6*List!$H1381)+'NEW Reference'!P$7,0)</f>
        <v>1285</v>
      </c>
      <c r="X1381" s="26">
        <f>ROUND(('NEW Reference'!Q$6*List!$H1381)+'NEW Reference'!Q$7,0)</f>
        <v>643</v>
      </c>
      <c r="Z1381" s="3" t="str">
        <f t="shared" si="69"/>
        <v>ISANTI, Minnesota</v>
      </c>
      <c r="AA1381" s="79" t="s">
        <v>1500</v>
      </c>
      <c r="AB1381" s="28" t="s">
        <v>91</v>
      </c>
      <c r="AC1381" s="23" t="s">
        <v>1482</v>
      </c>
      <c r="AD1381" s="29"/>
      <c r="AE1381" s="20">
        <f t="shared" si="68"/>
        <v>1.0899000000000001</v>
      </c>
    </row>
    <row r="1382" spans="1:31">
      <c r="A1382" s="83">
        <v>24300</v>
      </c>
      <c r="B1382" s="84">
        <v>27061</v>
      </c>
      <c r="C1382" s="85">
        <v>99924</v>
      </c>
      <c r="D1382" s="78" t="s">
        <v>140</v>
      </c>
      <c r="E1382" s="79" t="s">
        <v>1501</v>
      </c>
      <c r="F1382" s="34" t="s">
        <v>1482</v>
      </c>
      <c r="G1382" s="24" t="s">
        <v>97</v>
      </c>
      <c r="H1382" s="80">
        <f t="shared" si="67"/>
        <v>0.90400000000000003</v>
      </c>
      <c r="I1382" s="25">
        <f>ROUND(('NEW Reference'!B$6*List!$H1382)+'NEW Reference'!B$7,0)</f>
        <v>1222</v>
      </c>
      <c r="J1382" s="25">
        <f>ROUND(('NEW Reference'!C$6*List!$H1382)+'NEW Reference'!C$7,0)</f>
        <v>1822</v>
      </c>
      <c r="K1382" s="25">
        <f>ROUND(('NEW Reference'!D$6*List!$H1382)+'NEW Reference'!D$7,0)</f>
        <v>2183</v>
      </c>
      <c r="L1382" s="25">
        <f>ROUND(('NEW Reference'!E$6*List!$H1382)+'NEW Reference'!E$7,0)</f>
        <v>2699</v>
      </c>
      <c r="M1382" s="25">
        <f>ROUND(('NEW Reference'!F$6*List!$H1382)+'NEW Reference'!F$7,0)</f>
        <v>2812</v>
      </c>
      <c r="N1382" s="25">
        <f>ROUND(('NEW Reference'!G$6*List!$H1382)+'NEW Reference'!G$7,0)</f>
        <v>3183</v>
      </c>
      <c r="O1382" s="25">
        <f>ROUND(('NEW Reference'!H$6*List!$H1382)+'NEW Reference'!H$7,0)</f>
        <v>3305</v>
      </c>
      <c r="P1382" s="25">
        <f>ROUND(('NEW Reference'!I$6*List!$H1382)+'NEW Reference'!I$7,0)</f>
        <v>3435</v>
      </c>
      <c r="Q1382" s="25">
        <f>ROUND(('NEW Reference'!J$6*List!$H1382)+'NEW Reference'!J$7,0)</f>
        <v>3977</v>
      </c>
      <c r="R1382" s="25">
        <f>ROUND(('NEW Reference'!K$6*List!$H1382)+'NEW Reference'!K$7,0)</f>
        <v>4103</v>
      </c>
      <c r="S1382" s="25">
        <f>ROUND(('NEW Reference'!L$6*List!$H1382)+'NEW Reference'!L$7,0)</f>
        <v>4427</v>
      </c>
      <c r="T1382" s="25">
        <f>ROUND(('NEW Reference'!M$6*List!$H1382)+'NEW Reference'!M$7,0)</f>
        <v>5288</v>
      </c>
      <c r="U1382" s="25">
        <f>ROUND(('NEW Reference'!N$6*List!$H1382)+'NEW Reference'!N$7,0)</f>
        <v>21335</v>
      </c>
      <c r="V1382" s="26">
        <f>ROUND(('NEW Reference'!O$6*List!$H1382)+'NEW Reference'!O$7,0)</f>
        <v>793</v>
      </c>
      <c r="W1382" s="26">
        <f>ROUND(('NEW Reference'!P$6*List!$H1382)+'NEW Reference'!P$7,0)</f>
        <v>1118</v>
      </c>
      <c r="X1382" s="26">
        <f>ROUND(('NEW Reference'!Q$6*List!$H1382)+'NEW Reference'!Q$7,0)</f>
        <v>559</v>
      </c>
      <c r="Z1382" s="3" t="str">
        <f t="shared" si="69"/>
        <v>ITASCA, Minnesota</v>
      </c>
      <c r="AA1382" s="79" t="s">
        <v>1501</v>
      </c>
      <c r="AB1382" s="28" t="s">
        <v>91</v>
      </c>
      <c r="AC1382" s="30" t="s">
        <v>1482</v>
      </c>
      <c r="AD1382" s="31"/>
      <c r="AE1382" s="20">
        <f t="shared" si="68"/>
        <v>0.90400000000000003</v>
      </c>
    </row>
    <row r="1383" spans="1:31">
      <c r="A1383" s="83">
        <v>24310</v>
      </c>
      <c r="B1383" s="84">
        <v>27063</v>
      </c>
      <c r="C1383" s="85">
        <v>99924</v>
      </c>
      <c r="D1383" s="78" t="s">
        <v>140</v>
      </c>
      <c r="E1383" s="79" t="s">
        <v>168</v>
      </c>
      <c r="F1383" s="34" t="s">
        <v>1482</v>
      </c>
      <c r="G1383" s="24" t="s">
        <v>97</v>
      </c>
      <c r="H1383" s="80">
        <f t="shared" si="67"/>
        <v>0.90400000000000003</v>
      </c>
      <c r="I1383" s="25">
        <f>ROUND(('NEW Reference'!B$6*List!$H1383)+'NEW Reference'!B$7,0)</f>
        <v>1222</v>
      </c>
      <c r="J1383" s="25">
        <f>ROUND(('NEW Reference'!C$6*List!$H1383)+'NEW Reference'!C$7,0)</f>
        <v>1822</v>
      </c>
      <c r="K1383" s="25">
        <f>ROUND(('NEW Reference'!D$6*List!$H1383)+'NEW Reference'!D$7,0)</f>
        <v>2183</v>
      </c>
      <c r="L1383" s="25">
        <f>ROUND(('NEW Reference'!E$6*List!$H1383)+'NEW Reference'!E$7,0)</f>
        <v>2699</v>
      </c>
      <c r="M1383" s="25">
        <f>ROUND(('NEW Reference'!F$6*List!$H1383)+'NEW Reference'!F$7,0)</f>
        <v>2812</v>
      </c>
      <c r="N1383" s="25">
        <f>ROUND(('NEW Reference'!G$6*List!$H1383)+'NEW Reference'!G$7,0)</f>
        <v>3183</v>
      </c>
      <c r="O1383" s="25">
        <f>ROUND(('NEW Reference'!H$6*List!$H1383)+'NEW Reference'!H$7,0)</f>
        <v>3305</v>
      </c>
      <c r="P1383" s="25">
        <f>ROUND(('NEW Reference'!I$6*List!$H1383)+'NEW Reference'!I$7,0)</f>
        <v>3435</v>
      </c>
      <c r="Q1383" s="25">
        <f>ROUND(('NEW Reference'!J$6*List!$H1383)+'NEW Reference'!J$7,0)</f>
        <v>3977</v>
      </c>
      <c r="R1383" s="25">
        <f>ROUND(('NEW Reference'!K$6*List!$H1383)+'NEW Reference'!K$7,0)</f>
        <v>4103</v>
      </c>
      <c r="S1383" s="25">
        <f>ROUND(('NEW Reference'!L$6*List!$H1383)+'NEW Reference'!L$7,0)</f>
        <v>4427</v>
      </c>
      <c r="T1383" s="25">
        <f>ROUND(('NEW Reference'!M$6*List!$H1383)+'NEW Reference'!M$7,0)</f>
        <v>5288</v>
      </c>
      <c r="U1383" s="25">
        <f>ROUND(('NEW Reference'!N$6*List!$H1383)+'NEW Reference'!N$7,0)</f>
        <v>21335</v>
      </c>
      <c r="V1383" s="26">
        <f>ROUND(('NEW Reference'!O$6*List!$H1383)+'NEW Reference'!O$7,0)</f>
        <v>793</v>
      </c>
      <c r="W1383" s="26">
        <f>ROUND(('NEW Reference'!P$6*List!$H1383)+'NEW Reference'!P$7,0)</f>
        <v>1118</v>
      </c>
      <c r="X1383" s="26">
        <f>ROUND(('NEW Reference'!Q$6*List!$H1383)+'NEW Reference'!Q$7,0)</f>
        <v>559</v>
      </c>
      <c r="Z1383" s="3" t="str">
        <f t="shared" si="69"/>
        <v>JACKSON, Minnesota</v>
      </c>
      <c r="AA1383" s="79" t="s">
        <v>168</v>
      </c>
      <c r="AB1383" s="28" t="s">
        <v>91</v>
      </c>
      <c r="AC1383" s="30" t="s">
        <v>1482</v>
      </c>
      <c r="AD1383" s="31"/>
      <c r="AE1383" s="20">
        <f t="shared" si="68"/>
        <v>0.90400000000000003</v>
      </c>
    </row>
    <row r="1384" spans="1:31">
      <c r="A1384" s="83">
        <v>24320</v>
      </c>
      <c r="B1384" s="84">
        <v>27065</v>
      </c>
      <c r="C1384" s="85">
        <v>99924</v>
      </c>
      <c r="D1384" s="78" t="s">
        <v>140</v>
      </c>
      <c r="E1384" s="79" t="s">
        <v>1502</v>
      </c>
      <c r="F1384" s="34" t="s">
        <v>1482</v>
      </c>
      <c r="G1384" s="24" t="s">
        <v>97</v>
      </c>
      <c r="H1384" s="80">
        <f t="shared" si="67"/>
        <v>0.90400000000000003</v>
      </c>
      <c r="I1384" s="25">
        <f>ROUND(('NEW Reference'!B$6*List!$H1384)+'NEW Reference'!B$7,0)</f>
        <v>1222</v>
      </c>
      <c r="J1384" s="25">
        <f>ROUND(('NEW Reference'!C$6*List!$H1384)+'NEW Reference'!C$7,0)</f>
        <v>1822</v>
      </c>
      <c r="K1384" s="25">
        <f>ROUND(('NEW Reference'!D$6*List!$H1384)+'NEW Reference'!D$7,0)</f>
        <v>2183</v>
      </c>
      <c r="L1384" s="25">
        <f>ROUND(('NEW Reference'!E$6*List!$H1384)+'NEW Reference'!E$7,0)</f>
        <v>2699</v>
      </c>
      <c r="M1384" s="25">
        <f>ROUND(('NEW Reference'!F$6*List!$H1384)+'NEW Reference'!F$7,0)</f>
        <v>2812</v>
      </c>
      <c r="N1384" s="25">
        <f>ROUND(('NEW Reference'!G$6*List!$H1384)+'NEW Reference'!G$7,0)</f>
        <v>3183</v>
      </c>
      <c r="O1384" s="25">
        <f>ROUND(('NEW Reference'!H$6*List!$H1384)+'NEW Reference'!H$7,0)</f>
        <v>3305</v>
      </c>
      <c r="P1384" s="25">
        <f>ROUND(('NEW Reference'!I$6*List!$H1384)+'NEW Reference'!I$7,0)</f>
        <v>3435</v>
      </c>
      <c r="Q1384" s="25">
        <f>ROUND(('NEW Reference'!J$6*List!$H1384)+'NEW Reference'!J$7,0)</f>
        <v>3977</v>
      </c>
      <c r="R1384" s="25">
        <f>ROUND(('NEW Reference'!K$6*List!$H1384)+'NEW Reference'!K$7,0)</f>
        <v>4103</v>
      </c>
      <c r="S1384" s="25">
        <f>ROUND(('NEW Reference'!L$6*List!$H1384)+'NEW Reference'!L$7,0)</f>
        <v>4427</v>
      </c>
      <c r="T1384" s="25">
        <f>ROUND(('NEW Reference'!M$6*List!$H1384)+'NEW Reference'!M$7,0)</f>
        <v>5288</v>
      </c>
      <c r="U1384" s="25">
        <f>ROUND(('NEW Reference'!N$6*List!$H1384)+'NEW Reference'!N$7,0)</f>
        <v>21335</v>
      </c>
      <c r="V1384" s="26">
        <f>ROUND(('NEW Reference'!O$6*List!$H1384)+'NEW Reference'!O$7,0)</f>
        <v>793</v>
      </c>
      <c r="W1384" s="26">
        <f>ROUND(('NEW Reference'!P$6*List!$H1384)+'NEW Reference'!P$7,0)</f>
        <v>1118</v>
      </c>
      <c r="X1384" s="26">
        <f>ROUND(('NEW Reference'!Q$6*List!$H1384)+'NEW Reference'!Q$7,0)</f>
        <v>559</v>
      </c>
      <c r="Z1384" s="3" t="str">
        <f t="shared" si="69"/>
        <v>KANABEC, Minnesota</v>
      </c>
      <c r="AA1384" s="79" t="s">
        <v>1502</v>
      </c>
      <c r="AB1384" s="28" t="s">
        <v>91</v>
      </c>
      <c r="AC1384" s="30" t="s">
        <v>1482</v>
      </c>
      <c r="AD1384" s="31"/>
      <c r="AE1384" s="20">
        <f t="shared" si="68"/>
        <v>0.90400000000000003</v>
      </c>
    </row>
    <row r="1385" spans="1:31">
      <c r="A1385" s="83">
        <v>24330</v>
      </c>
      <c r="B1385" s="84">
        <v>27067</v>
      </c>
      <c r="C1385" s="85">
        <v>99924</v>
      </c>
      <c r="D1385" s="78" t="s">
        <v>140</v>
      </c>
      <c r="E1385" s="79" t="s">
        <v>1503</v>
      </c>
      <c r="F1385" s="34" t="s">
        <v>1482</v>
      </c>
      <c r="G1385" s="24" t="s">
        <v>97</v>
      </c>
      <c r="H1385" s="80">
        <f t="shared" si="67"/>
        <v>0.90400000000000003</v>
      </c>
      <c r="I1385" s="25">
        <f>ROUND(('NEW Reference'!B$6*List!$H1385)+'NEW Reference'!B$7,0)</f>
        <v>1222</v>
      </c>
      <c r="J1385" s="25">
        <f>ROUND(('NEW Reference'!C$6*List!$H1385)+'NEW Reference'!C$7,0)</f>
        <v>1822</v>
      </c>
      <c r="K1385" s="25">
        <f>ROUND(('NEW Reference'!D$6*List!$H1385)+'NEW Reference'!D$7,0)</f>
        <v>2183</v>
      </c>
      <c r="L1385" s="25">
        <f>ROUND(('NEW Reference'!E$6*List!$H1385)+'NEW Reference'!E$7,0)</f>
        <v>2699</v>
      </c>
      <c r="M1385" s="25">
        <f>ROUND(('NEW Reference'!F$6*List!$H1385)+'NEW Reference'!F$7,0)</f>
        <v>2812</v>
      </c>
      <c r="N1385" s="25">
        <f>ROUND(('NEW Reference'!G$6*List!$H1385)+'NEW Reference'!G$7,0)</f>
        <v>3183</v>
      </c>
      <c r="O1385" s="25">
        <f>ROUND(('NEW Reference'!H$6*List!$H1385)+'NEW Reference'!H$7,0)</f>
        <v>3305</v>
      </c>
      <c r="P1385" s="25">
        <f>ROUND(('NEW Reference'!I$6*List!$H1385)+'NEW Reference'!I$7,0)</f>
        <v>3435</v>
      </c>
      <c r="Q1385" s="25">
        <f>ROUND(('NEW Reference'!J$6*List!$H1385)+'NEW Reference'!J$7,0)</f>
        <v>3977</v>
      </c>
      <c r="R1385" s="25">
        <f>ROUND(('NEW Reference'!K$6*List!$H1385)+'NEW Reference'!K$7,0)</f>
        <v>4103</v>
      </c>
      <c r="S1385" s="25">
        <f>ROUND(('NEW Reference'!L$6*List!$H1385)+'NEW Reference'!L$7,0)</f>
        <v>4427</v>
      </c>
      <c r="T1385" s="25">
        <f>ROUND(('NEW Reference'!M$6*List!$H1385)+'NEW Reference'!M$7,0)</f>
        <v>5288</v>
      </c>
      <c r="U1385" s="25">
        <f>ROUND(('NEW Reference'!N$6*List!$H1385)+'NEW Reference'!N$7,0)</f>
        <v>21335</v>
      </c>
      <c r="V1385" s="26">
        <f>ROUND(('NEW Reference'!O$6*List!$H1385)+'NEW Reference'!O$7,0)</f>
        <v>793</v>
      </c>
      <c r="W1385" s="26">
        <f>ROUND(('NEW Reference'!P$6*List!$H1385)+'NEW Reference'!P$7,0)</f>
        <v>1118</v>
      </c>
      <c r="X1385" s="26">
        <f>ROUND(('NEW Reference'!Q$6*List!$H1385)+'NEW Reference'!Q$7,0)</f>
        <v>559</v>
      </c>
      <c r="Z1385" s="3" t="str">
        <f t="shared" si="69"/>
        <v>KANDIYOHI, Minnesota</v>
      </c>
      <c r="AA1385" s="79" t="s">
        <v>1503</v>
      </c>
      <c r="AB1385" s="28" t="s">
        <v>91</v>
      </c>
      <c r="AC1385" s="30" t="s">
        <v>1482</v>
      </c>
      <c r="AD1385" s="31"/>
      <c r="AE1385" s="20">
        <f t="shared" si="68"/>
        <v>0.90400000000000003</v>
      </c>
    </row>
    <row r="1386" spans="1:31">
      <c r="A1386" s="83">
        <v>24340</v>
      </c>
      <c r="B1386" s="84">
        <v>27069</v>
      </c>
      <c r="C1386" s="85">
        <v>99924</v>
      </c>
      <c r="D1386" s="78" t="s">
        <v>140</v>
      </c>
      <c r="E1386" s="79" t="s">
        <v>1504</v>
      </c>
      <c r="F1386" s="34" t="s">
        <v>1482</v>
      </c>
      <c r="G1386" s="24" t="s">
        <v>97</v>
      </c>
      <c r="H1386" s="80">
        <f t="shared" si="67"/>
        <v>0.90400000000000003</v>
      </c>
      <c r="I1386" s="25">
        <f>ROUND(('NEW Reference'!B$6*List!$H1386)+'NEW Reference'!B$7,0)</f>
        <v>1222</v>
      </c>
      <c r="J1386" s="25">
        <f>ROUND(('NEW Reference'!C$6*List!$H1386)+'NEW Reference'!C$7,0)</f>
        <v>1822</v>
      </c>
      <c r="K1386" s="25">
        <f>ROUND(('NEW Reference'!D$6*List!$H1386)+'NEW Reference'!D$7,0)</f>
        <v>2183</v>
      </c>
      <c r="L1386" s="25">
        <f>ROUND(('NEW Reference'!E$6*List!$H1386)+'NEW Reference'!E$7,0)</f>
        <v>2699</v>
      </c>
      <c r="M1386" s="25">
        <f>ROUND(('NEW Reference'!F$6*List!$H1386)+'NEW Reference'!F$7,0)</f>
        <v>2812</v>
      </c>
      <c r="N1386" s="25">
        <f>ROUND(('NEW Reference'!G$6*List!$H1386)+'NEW Reference'!G$7,0)</f>
        <v>3183</v>
      </c>
      <c r="O1386" s="25">
        <f>ROUND(('NEW Reference'!H$6*List!$H1386)+'NEW Reference'!H$7,0)</f>
        <v>3305</v>
      </c>
      <c r="P1386" s="25">
        <f>ROUND(('NEW Reference'!I$6*List!$H1386)+'NEW Reference'!I$7,0)</f>
        <v>3435</v>
      </c>
      <c r="Q1386" s="25">
        <f>ROUND(('NEW Reference'!J$6*List!$H1386)+'NEW Reference'!J$7,0)</f>
        <v>3977</v>
      </c>
      <c r="R1386" s="25">
        <f>ROUND(('NEW Reference'!K$6*List!$H1386)+'NEW Reference'!K$7,0)</f>
        <v>4103</v>
      </c>
      <c r="S1386" s="25">
        <f>ROUND(('NEW Reference'!L$6*List!$H1386)+'NEW Reference'!L$7,0)</f>
        <v>4427</v>
      </c>
      <c r="T1386" s="25">
        <f>ROUND(('NEW Reference'!M$6*List!$H1386)+'NEW Reference'!M$7,0)</f>
        <v>5288</v>
      </c>
      <c r="U1386" s="25">
        <f>ROUND(('NEW Reference'!N$6*List!$H1386)+'NEW Reference'!N$7,0)</f>
        <v>21335</v>
      </c>
      <c r="V1386" s="26">
        <f>ROUND(('NEW Reference'!O$6*List!$H1386)+'NEW Reference'!O$7,0)</f>
        <v>793</v>
      </c>
      <c r="W1386" s="26">
        <f>ROUND(('NEW Reference'!P$6*List!$H1386)+'NEW Reference'!P$7,0)</f>
        <v>1118</v>
      </c>
      <c r="X1386" s="26">
        <f>ROUND(('NEW Reference'!Q$6*List!$H1386)+'NEW Reference'!Q$7,0)</f>
        <v>559</v>
      </c>
      <c r="Z1386" s="3" t="str">
        <f t="shared" si="69"/>
        <v>KITTSON, Minnesota</v>
      </c>
      <c r="AA1386" s="79" t="s">
        <v>1504</v>
      </c>
      <c r="AB1386" s="28" t="s">
        <v>91</v>
      </c>
      <c r="AC1386" s="30" t="s">
        <v>1482</v>
      </c>
      <c r="AD1386" s="31"/>
      <c r="AE1386" s="20">
        <f t="shared" si="68"/>
        <v>0.90400000000000003</v>
      </c>
    </row>
    <row r="1387" spans="1:31">
      <c r="A1387" s="83">
        <v>24350</v>
      </c>
      <c r="B1387" s="84">
        <v>27071</v>
      </c>
      <c r="C1387" s="85">
        <v>99924</v>
      </c>
      <c r="D1387" s="78" t="s">
        <v>140</v>
      </c>
      <c r="E1387" s="79" t="s">
        <v>1505</v>
      </c>
      <c r="F1387" s="34" t="s">
        <v>1482</v>
      </c>
      <c r="G1387" s="24" t="s">
        <v>97</v>
      </c>
      <c r="H1387" s="80">
        <f t="shared" si="67"/>
        <v>0.90400000000000003</v>
      </c>
      <c r="I1387" s="25">
        <f>ROUND(('NEW Reference'!B$6*List!$H1387)+'NEW Reference'!B$7,0)</f>
        <v>1222</v>
      </c>
      <c r="J1387" s="25">
        <f>ROUND(('NEW Reference'!C$6*List!$H1387)+'NEW Reference'!C$7,0)</f>
        <v>1822</v>
      </c>
      <c r="K1387" s="25">
        <f>ROUND(('NEW Reference'!D$6*List!$H1387)+'NEW Reference'!D$7,0)</f>
        <v>2183</v>
      </c>
      <c r="L1387" s="25">
        <f>ROUND(('NEW Reference'!E$6*List!$H1387)+'NEW Reference'!E$7,0)</f>
        <v>2699</v>
      </c>
      <c r="M1387" s="25">
        <f>ROUND(('NEW Reference'!F$6*List!$H1387)+'NEW Reference'!F$7,0)</f>
        <v>2812</v>
      </c>
      <c r="N1387" s="25">
        <f>ROUND(('NEW Reference'!G$6*List!$H1387)+'NEW Reference'!G$7,0)</f>
        <v>3183</v>
      </c>
      <c r="O1387" s="25">
        <f>ROUND(('NEW Reference'!H$6*List!$H1387)+'NEW Reference'!H$7,0)</f>
        <v>3305</v>
      </c>
      <c r="P1387" s="25">
        <f>ROUND(('NEW Reference'!I$6*List!$H1387)+'NEW Reference'!I$7,0)</f>
        <v>3435</v>
      </c>
      <c r="Q1387" s="25">
        <f>ROUND(('NEW Reference'!J$6*List!$H1387)+'NEW Reference'!J$7,0)</f>
        <v>3977</v>
      </c>
      <c r="R1387" s="25">
        <f>ROUND(('NEW Reference'!K$6*List!$H1387)+'NEW Reference'!K$7,0)</f>
        <v>4103</v>
      </c>
      <c r="S1387" s="25">
        <f>ROUND(('NEW Reference'!L$6*List!$H1387)+'NEW Reference'!L$7,0)</f>
        <v>4427</v>
      </c>
      <c r="T1387" s="25">
        <f>ROUND(('NEW Reference'!M$6*List!$H1387)+'NEW Reference'!M$7,0)</f>
        <v>5288</v>
      </c>
      <c r="U1387" s="25">
        <f>ROUND(('NEW Reference'!N$6*List!$H1387)+'NEW Reference'!N$7,0)</f>
        <v>21335</v>
      </c>
      <c r="V1387" s="26">
        <f>ROUND(('NEW Reference'!O$6*List!$H1387)+'NEW Reference'!O$7,0)</f>
        <v>793</v>
      </c>
      <c r="W1387" s="26">
        <f>ROUND(('NEW Reference'!P$6*List!$H1387)+'NEW Reference'!P$7,0)</f>
        <v>1118</v>
      </c>
      <c r="X1387" s="26">
        <f>ROUND(('NEW Reference'!Q$6*List!$H1387)+'NEW Reference'!Q$7,0)</f>
        <v>559</v>
      </c>
      <c r="Z1387" s="3" t="str">
        <f t="shared" si="69"/>
        <v>KOOCHICHING, Minnesota</v>
      </c>
      <c r="AA1387" s="79" t="s">
        <v>1505</v>
      </c>
      <c r="AB1387" s="28" t="s">
        <v>91</v>
      </c>
      <c r="AC1387" s="30" t="s">
        <v>1482</v>
      </c>
      <c r="AD1387" s="31"/>
      <c r="AE1387" s="20">
        <f t="shared" si="68"/>
        <v>0.90400000000000003</v>
      </c>
    </row>
    <row r="1388" spans="1:31">
      <c r="A1388" s="83">
        <v>24360</v>
      </c>
      <c r="B1388" s="84">
        <v>27073</v>
      </c>
      <c r="C1388" s="85">
        <v>99924</v>
      </c>
      <c r="D1388" s="78" t="s">
        <v>140</v>
      </c>
      <c r="E1388" s="79" t="s">
        <v>1506</v>
      </c>
      <c r="F1388" s="34" t="s">
        <v>1482</v>
      </c>
      <c r="G1388" s="24" t="s">
        <v>97</v>
      </c>
      <c r="H1388" s="80">
        <f t="shared" si="67"/>
        <v>0.90400000000000003</v>
      </c>
      <c r="I1388" s="25">
        <f>ROUND(('NEW Reference'!B$6*List!$H1388)+'NEW Reference'!B$7,0)</f>
        <v>1222</v>
      </c>
      <c r="J1388" s="25">
        <f>ROUND(('NEW Reference'!C$6*List!$H1388)+'NEW Reference'!C$7,0)</f>
        <v>1822</v>
      </c>
      <c r="K1388" s="25">
        <f>ROUND(('NEW Reference'!D$6*List!$H1388)+'NEW Reference'!D$7,0)</f>
        <v>2183</v>
      </c>
      <c r="L1388" s="25">
        <f>ROUND(('NEW Reference'!E$6*List!$H1388)+'NEW Reference'!E$7,0)</f>
        <v>2699</v>
      </c>
      <c r="M1388" s="25">
        <f>ROUND(('NEW Reference'!F$6*List!$H1388)+'NEW Reference'!F$7,0)</f>
        <v>2812</v>
      </c>
      <c r="N1388" s="25">
        <f>ROUND(('NEW Reference'!G$6*List!$H1388)+'NEW Reference'!G$7,0)</f>
        <v>3183</v>
      </c>
      <c r="O1388" s="25">
        <f>ROUND(('NEW Reference'!H$6*List!$H1388)+'NEW Reference'!H$7,0)</f>
        <v>3305</v>
      </c>
      <c r="P1388" s="25">
        <f>ROUND(('NEW Reference'!I$6*List!$H1388)+'NEW Reference'!I$7,0)</f>
        <v>3435</v>
      </c>
      <c r="Q1388" s="25">
        <f>ROUND(('NEW Reference'!J$6*List!$H1388)+'NEW Reference'!J$7,0)</f>
        <v>3977</v>
      </c>
      <c r="R1388" s="25">
        <f>ROUND(('NEW Reference'!K$6*List!$H1388)+'NEW Reference'!K$7,0)</f>
        <v>4103</v>
      </c>
      <c r="S1388" s="25">
        <f>ROUND(('NEW Reference'!L$6*List!$H1388)+'NEW Reference'!L$7,0)</f>
        <v>4427</v>
      </c>
      <c r="T1388" s="25">
        <f>ROUND(('NEW Reference'!M$6*List!$H1388)+'NEW Reference'!M$7,0)</f>
        <v>5288</v>
      </c>
      <c r="U1388" s="25">
        <f>ROUND(('NEW Reference'!N$6*List!$H1388)+'NEW Reference'!N$7,0)</f>
        <v>21335</v>
      </c>
      <c r="V1388" s="26">
        <f>ROUND(('NEW Reference'!O$6*List!$H1388)+'NEW Reference'!O$7,0)</f>
        <v>793</v>
      </c>
      <c r="W1388" s="26">
        <f>ROUND(('NEW Reference'!P$6*List!$H1388)+'NEW Reference'!P$7,0)</f>
        <v>1118</v>
      </c>
      <c r="X1388" s="26">
        <f>ROUND(('NEW Reference'!Q$6*List!$H1388)+'NEW Reference'!Q$7,0)</f>
        <v>559</v>
      </c>
      <c r="Z1388" s="3" t="str">
        <f t="shared" si="69"/>
        <v>LAC QUI PARLE, Minnesota</v>
      </c>
      <c r="AA1388" s="79" t="s">
        <v>1506</v>
      </c>
      <c r="AB1388" s="28" t="s">
        <v>91</v>
      </c>
      <c r="AC1388" s="30" t="s">
        <v>1482</v>
      </c>
      <c r="AD1388" s="31"/>
      <c r="AE1388" s="20">
        <f t="shared" si="68"/>
        <v>0.90400000000000003</v>
      </c>
    </row>
    <row r="1389" spans="1:31">
      <c r="A1389" s="83">
        <v>24370</v>
      </c>
      <c r="B1389" s="84">
        <v>27075</v>
      </c>
      <c r="C1389" s="85">
        <v>99924</v>
      </c>
      <c r="D1389" s="78" t="s">
        <v>140</v>
      </c>
      <c r="E1389" s="79" t="s">
        <v>502</v>
      </c>
      <c r="F1389" s="34" t="s">
        <v>1482</v>
      </c>
      <c r="G1389" s="24" t="s">
        <v>90</v>
      </c>
      <c r="H1389" s="80">
        <f t="shared" si="67"/>
        <v>0.90400000000000003</v>
      </c>
      <c r="I1389" s="25">
        <f>ROUND(('NEW Reference'!B$6*List!$H1389)+'NEW Reference'!B$7,0)</f>
        <v>1222</v>
      </c>
      <c r="J1389" s="25">
        <f>ROUND(('NEW Reference'!C$6*List!$H1389)+'NEW Reference'!C$7,0)</f>
        <v>1822</v>
      </c>
      <c r="K1389" s="25">
        <f>ROUND(('NEW Reference'!D$6*List!$H1389)+'NEW Reference'!D$7,0)</f>
        <v>2183</v>
      </c>
      <c r="L1389" s="25">
        <f>ROUND(('NEW Reference'!E$6*List!$H1389)+'NEW Reference'!E$7,0)</f>
        <v>2699</v>
      </c>
      <c r="M1389" s="25">
        <f>ROUND(('NEW Reference'!F$6*List!$H1389)+'NEW Reference'!F$7,0)</f>
        <v>2812</v>
      </c>
      <c r="N1389" s="25">
        <f>ROUND(('NEW Reference'!G$6*List!$H1389)+'NEW Reference'!G$7,0)</f>
        <v>3183</v>
      </c>
      <c r="O1389" s="25">
        <f>ROUND(('NEW Reference'!H$6*List!$H1389)+'NEW Reference'!H$7,0)</f>
        <v>3305</v>
      </c>
      <c r="P1389" s="25">
        <f>ROUND(('NEW Reference'!I$6*List!$H1389)+'NEW Reference'!I$7,0)</f>
        <v>3435</v>
      </c>
      <c r="Q1389" s="25">
        <f>ROUND(('NEW Reference'!J$6*List!$H1389)+'NEW Reference'!J$7,0)</f>
        <v>3977</v>
      </c>
      <c r="R1389" s="25">
        <f>ROUND(('NEW Reference'!K$6*List!$H1389)+'NEW Reference'!K$7,0)</f>
        <v>4103</v>
      </c>
      <c r="S1389" s="25">
        <f>ROUND(('NEW Reference'!L$6*List!$H1389)+'NEW Reference'!L$7,0)</f>
        <v>4427</v>
      </c>
      <c r="T1389" s="25">
        <f>ROUND(('NEW Reference'!M$6*List!$H1389)+'NEW Reference'!M$7,0)</f>
        <v>5288</v>
      </c>
      <c r="U1389" s="25">
        <f>ROUND(('NEW Reference'!N$6*List!$H1389)+'NEW Reference'!N$7,0)</f>
        <v>21335</v>
      </c>
      <c r="V1389" s="26">
        <f>ROUND(('NEW Reference'!O$6*List!$H1389)+'NEW Reference'!O$7,0)</f>
        <v>793</v>
      </c>
      <c r="W1389" s="26">
        <f>ROUND(('NEW Reference'!P$6*List!$H1389)+'NEW Reference'!P$7,0)</f>
        <v>1118</v>
      </c>
      <c r="X1389" s="26">
        <f>ROUND(('NEW Reference'!Q$6*List!$H1389)+'NEW Reference'!Q$7,0)</f>
        <v>559</v>
      </c>
      <c r="Z1389" s="3" t="str">
        <f t="shared" si="69"/>
        <v>LAKE, Minnesota</v>
      </c>
      <c r="AA1389" s="79" t="s">
        <v>502</v>
      </c>
      <c r="AB1389" s="28" t="s">
        <v>91</v>
      </c>
      <c r="AC1389" s="30" t="s">
        <v>1482</v>
      </c>
      <c r="AD1389" s="31"/>
      <c r="AE1389" s="20">
        <f t="shared" si="68"/>
        <v>0.90400000000000003</v>
      </c>
    </row>
    <row r="1390" spans="1:31">
      <c r="A1390" s="83">
        <v>24380</v>
      </c>
      <c r="B1390" s="84">
        <v>27077</v>
      </c>
      <c r="C1390" s="85">
        <v>99924</v>
      </c>
      <c r="D1390" s="78" t="s">
        <v>140</v>
      </c>
      <c r="E1390" s="79" t="s">
        <v>1507</v>
      </c>
      <c r="F1390" s="34" t="s">
        <v>1482</v>
      </c>
      <c r="G1390" s="24" t="s">
        <v>97</v>
      </c>
      <c r="H1390" s="80">
        <f t="shared" si="67"/>
        <v>0.90400000000000003</v>
      </c>
      <c r="I1390" s="25">
        <f>ROUND(('NEW Reference'!B$6*List!$H1390)+'NEW Reference'!B$7,0)</f>
        <v>1222</v>
      </c>
      <c r="J1390" s="25">
        <f>ROUND(('NEW Reference'!C$6*List!$H1390)+'NEW Reference'!C$7,0)</f>
        <v>1822</v>
      </c>
      <c r="K1390" s="25">
        <f>ROUND(('NEW Reference'!D$6*List!$H1390)+'NEW Reference'!D$7,0)</f>
        <v>2183</v>
      </c>
      <c r="L1390" s="25">
        <f>ROUND(('NEW Reference'!E$6*List!$H1390)+'NEW Reference'!E$7,0)</f>
        <v>2699</v>
      </c>
      <c r="M1390" s="25">
        <f>ROUND(('NEW Reference'!F$6*List!$H1390)+'NEW Reference'!F$7,0)</f>
        <v>2812</v>
      </c>
      <c r="N1390" s="25">
        <f>ROUND(('NEW Reference'!G$6*List!$H1390)+'NEW Reference'!G$7,0)</f>
        <v>3183</v>
      </c>
      <c r="O1390" s="25">
        <f>ROUND(('NEW Reference'!H$6*List!$H1390)+'NEW Reference'!H$7,0)</f>
        <v>3305</v>
      </c>
      <c r="P1390" s="25">
        <f>ROUND(('NEW Reference'!I$6*List!$H1390)+'NEW Reference'!I$7,0)</f>
        <v>3435</v>
      </c>
      <c r="Q1390" s="25">
        <f>ROUND(('NEW Reference'!J$6*List!$H1390)+'NEW Reference'!J$7,0)</f>
        <v>3977</v>
      </c>
      <c r="R1390" s="25">
        <f>ROUND(('NEW Reference'!K$6*List!$H1390)+'NEW Reference'!K$7,0)</f>
        <v>4103</v>
      </c>
      <c r="S1390" s="25">
        <f>ROUND(('NEW Reference'!L$6*List!$H1390)+'NEW Reference'!L$7,0)</f>
        <v>4427</v>
      </c>
      <c r="T1390" s="25">
        <f>ROUND(('NEW Reference'!M$6*List!$H1390)+'NEW Reference'!M$7,0)</f>
        <v>5288</v>
      </c>
      <c r="U1390" s="25">
        <f>ROUND(('NEW Reference'!N$6*List!$H1390)+'NEW Reference'!N$7,0)</f>
        <v>21335</v>
      </c>
      <c r="V1390" s="26">
        <f>ROUND(('NEW Reference'!O$6*List!$H1390)+'NEW Reference'!O$7,0)</f>
        <v>793</v>
      </c>
      <c r="W1390" s="26">
        <f>ROUND(('NEW Reference'!P$6*List!$H1390)+'NEW Reference'!P$7,0)</f>
        <v>1118</v>
      </c>
      <c r="X1390" s="26">
        <f>ROUND(('NEW Reference'!Q$6*List!$H1390)+'NEW Reference'!Q$7,0)</f>
        <v>559</v>
      </c>
      <c r="Z1390" s="3" t="str">
        <f t="shared" si="69"/>
        <v>LAKE OF  WOODS, Minnesota</v>
      </c>
      <c r="AA1390" s="79" t="s">
        <v>1507</v>
      </c>
      <c r="AB1390" s="28" t="s">
        <v>91</v>
      </c>
      <c r="AC1390" s="30" t="s">
        <v>1482</v>
      </c>
      <c r="AD1390" s="31"/>
      <c r="AE1390" s="20">
        <f t="shared" si="68"/>
        <v>0.90400000000000003</v>
      </c>
    </row>
    <row r="1391" spans="1:31">
      <c r="A1391" s="83">
        <v>24390</v>
      </c>
      <c r="B1391" s="84">
        <v>27079</v>
      </c>
      <c r="C1391" s="85">
        <v>33460</v>
      </c>
      <c r="D1391" s="78" t="s">
        <v>690</v>
      </c>
      <c r="E1391" s="79" t="s">
        <v>1508</v>
      </c>
      <c r="F1391" s="33" t="s">
        <v>1482</v>
      </c>
      <c r="G1391" s="24" t="s">
        <v>90</v>
      </c>
      <c r="H1391" s="80">
        <f t="shared" si="67"/>
        <v>1.0899000000000001</v>
      </c>
      <c r="I1391" s="25">
        <f>ROUND(('NEW Reference'!B$6*List!$H1391)+'NEW Reference'!B$7,0)</f>
        <v>1405</v>
      </c>
      <c r="J1391" s="25">
        <f>ROUND(('NEW Reference'!C$6*List!$H1391)+'NEW Reference'!C$7,0)</f>
        <v>2095</v>
      </c>
      <c r="K1391" s="25">
        <f>ROUND(('NEW Reference'!D$6*List!$H1391)+'NEW Reference'!D$7,0)</f>
        <v>2511</v>
      </c>
      <c r="L1391" s="25">
        <f>ROUND(('NEW Reference'!E$6*List!$H1391)+'NEW Reference'!E$7,0)</f>
        <v>3104</v>
      </c>
      <c r="M1391" s="25">
        <f>ROUND(('NEW Reference'!F$6*List!$H1391)+'NEW Reference'!F$7,0)</f>
        <v>3234</v>
      </c>
      <c r="N1391" s="25">
        <f>ROUND(('NEW Reference'!G$6*List!$H1391)+'NEW Reference'!G$7,0)</f>
        <v>3661</v>
      </c>
      <c r="O1391" s="25">
        <f>ROUND(('NEW Reference'!H$6*List!$H1391)+'NEW Reference'!H$7,0)</f>
        <v>3801</v>
      </c>
      <c r="P1391" s="25">
        <f>ROUND(('NEW Reference'!I$6*List!$H1391)+'NEW Reference'!I$7,0)</f>
        <v>3950</v>
      </c>
      <c r="Q1391" s="25">
        <f>ROUND(('NEW Reference'!J$6*List!$H1391)+'NEW Reference'!J$7,0)</f>
        <v>4574</v>
      </c>
      <c r="R1391" s="25">
        <f>ROUND(('NEW Reference'!K$6*List!$H1391)+'NEW Reference'!K$7,0)</f>
        <v>4718</v>
      </c>
      <c r="S1391" s="25">
        <f>ROUND(('NEW Reference'!L$6*List!$H1391)+'NEW Reference'!L$7,0)</f>
        <v>5091</v>
      </c>
      <c r="T1391" s="25">
        <f>ROUND(('NEW Reference'!M$6*List!$H1391)+'NEW Reference'!M$7,0)</f>
        <v>6081</v>
      </c>
      <c r="U1391" s="25">
        <f>ROUND(('NEW Reference'!N$6*List!$H1391)+'NEW Reference'!N$7,0)</f>
        <v>24536</v>
      </c>
      <c r="V1391" s="26">
        <f>ROUND(('NEW Reference'!O$6*List!$H1391)+'NEW Reference'!O$7,0)</f>
        <v>912</v>
      </c>
      <c r="W1391" s="26">
        <f>ROUND(('NEW Reference'!P$6*List!$H1391)+'NEW Reference'!P$7,0)</f>
        <v>1285</v>
      </c>
      <c r="X1391" s="26">
        <f>ROUND(('NEW Reference'!Q$6*List!$H1391)+'NEW Reference'!Q$7,0)</f>
        <v>643</v>
      </c>
      <c r="Z1391" s="3" t="str">
        <f t="shared" si="69"/>
        <v>LE SUEUR, Minnesota</v>
      </c>
      <c r="AA1391" s="79" t="s">
        <v>1508</v>
      </c>
      <c r="AB1391" s="28" t="s">
        <v>91</v>
      </c>
      <c r="AC1391" s="23" t="s">
        <v>1482</v>
      </c>
      <c r="AD1391" s="29"/>
      <c r="AE1391" s="20">
        <f t="shared" si="68"/>
        <v>1.0899000000000001</v>
      </c>
    </row>
    <row r="1392" spans="1:31">
      <c r="A1392" s="83">
        <v>24400</v>
      </c>
      <c r="B1392" s="84">
        <v>27081</v>
      </c>
      <c r="C1392" s="85">
        <v>99924</v>
      </c>
      <c r="D1392" s="78" t="s">
        <v>140</v>
      </c>
      <c r="E1392" s="79" t="s">
        <v>408</v>
      </c>
      <c r="F1392" s="34" t="s">
        <v>1482</v>
      </c>
      <c r="G1392" s="24" t="s">
        <v>97</v>
      </c>
      <c r="H1392" s="80">
        <f t="shared" si="67"/>
        <v>0.90400000000000003</v>
      </c>
      <c r="I1392" s="25">
        <f>ROUND(('NEW Reference'!B$6*List!$H1392)+'NEW Reference'!B$7,0)</f>
        <v>1222</v>
      </c>
      <c r="J1392" s="25">
        <f>ROUND(('NEW Reference'!C$6*List!$H1392)+'NEW Reference'!C$7,0)</f>
        <v>1822</v>
      </c>
      <c r="K1392" s="25">
        <f>ROUND(('NEW Reference'!D$6*List!$H1392)+'NEW Reference'!D$7,0)</f>
        <v>2183</v>
      </c>
      <c r="L1392" s="25">
        <f>ROUND(('NEW Reference'!E$6*List!$H1392)+'NEW Reference'!E$7,0)</f>
        <v>2699</v>
      </c>
      <c r="M1392" s="25">
        <f>ROUND(('NEW Reference'!F$6*List!$H1392)+'NEW Reference'!F$7,0)</f>
        <v>2812</v>
      </c>
      <c r="N1392" s="25">
        <f>ROUND(('NEW Reference'!G$6*List!$H1392)+'NEW Reference'!G$7,0)</f>
        <v>3183</v>
      </c>
      <c r="O1392" s="25">
        <f>ROUND(('NEW Reference'!H$6*List!$H1392)+'NEW Reference'!H$7,0)</f>
        <v>3305</v>
      </c>
      <c r="P1392" s="25">
        <f>ROUND(('NEW Reference'!I$6*List!$H1392)+'NEW Reference'!I$7,0)</f>
        <v>3435</v>
      </c>
      <c r="Q1392" s="25">
        <f>ROUND(('NEW Reference'!J$6*List!$H1392)+'NEW Reference'!J$7,0)</f>
        <v>3977</v>
      </c>
      <c r="R1392" s="25">
        <f>ROUND(('NEW Reference'!K$6*List!$H1392)+'NEW Reference'!K$7,0)</f>
        <v>4103</v>
      </c>
      <c r="S1392" s="25">
        <f>ROUND(('NEW Reference'!L$6*List!$H1392)+'NEW Reference'!L$7,0)</f>
        <v>4427</v>
      </c>
      <c r="T1392" s="25">
        <f>ROUND(('NEW Reference'!M$6*List!$H1392)+'NEW Reference'!M$7,0)</f>
        <v>5288</v>
      </c>
      <c r="U1392" s="25">
        <f>ROUND(('NEW Reference'!N$6*List!$H1392)+'NEW Reference'!N$7,0)</f>
        <v>21335</v>
      </c>
      <c r="V1392" s="26">
        <f>ROUND(('NEW Reference'!O$6*List!$H1392)+'NEW Reference'!O$7,0)</f>
        <v>793</v>
      </c>
      <c r="W1392" s="26">
        <f>ROUND(('NEW Reference'!P$6*List!$H1392)+'NEW Reference'!P$7,0)</f>
        <v>1118</v>
      </c>
      <c r="X1392" s="26">
        <f>ROUND(('NEW Reference'!Q$6*List!$H1392)+'NEW Reference'!Q$7,0)</f>
        <v>559</v>
      </c>
      <c r="Z1392" s="3" t="str">
        <f t="shared" si="69"/>
        <v>LINCOLN, Minnesota</v>
      </c>
      <c r="AA1392" s="79" t="s">
        <v>408</v>
      </c>
      <c r="AB1392" s="28" t="s">
        <v>91</v>
      </c>
      <c r="AC1392" s="30" t="s">
        <v>1482</v>
      </c>
      <c r="AD1392" s="31"/>
      <c r="AE1392" s="20">
        <f t="shared" si="68"/>
        <v>0.90400000000000003</v>
      </c>
    </row>
    <row r="1393" spans="1:31">
      <c r="A1393" s="83">
        <v>24410</v>
      </c>
      <c r="B1393" s="84">
        <v>27083</v>
      </c>
      <c r="C1393" s="85">
        <v>99924</v>
      </c>
      <c r="D1393" s="78" t="s">
        <v>140</v>
      </c>
      <c r="E1393" s="79" t="s">
        <v>1185</v>
      </c>
      <c r="F1393" s="34" t="s">
        <v>1482</v>
      </c>
      <c r="G1393" s="24" t="s">
        <v>97</v>
      </c>
      <c r="H1393" s="80">
        <f t="shared" si="67"/>
        <v>0.90400000000000003</v>
      </c>
      <c r="I1393" s="25">
        <f>ROUND(('NEW Reference'!B$6*List!$H1393)+'NEW Reference'!B$7,0)</f>
        <v>1222</v>
      </c>
      <c r="J1393" s="25">
        <f>ROUND(('NEW Reference'!C$6*List!$H1393)+'NEW Reference'!C$7,0)</f>
        <v>1822</v>
      </c>
      <c r="K1393" s="25">
        <f>ROUND(('NEW Reference'!D$6*List!$H1393)+'NEW Reference'!D$7,0)</f>
        <v>2183</v>
      </c>
      <c r="L1393" s="25">
        <f>ROUND(('NEW Reference'!E$6*List!$H1393)+'NEW Reference'!E$7,0)</f>
        <v>2699</v>
      </c>
      <c r="M1393" s="25">
        <f>ROUND(('NEW Reference'!F$6*List!$H1393)+'NEW Reference'!F$7,0)</f>
        <v>2812</v>
      </c>
      <c r="N1393" s="25">
        <f>ROUND(('NEW Reference'!G$6*List!$H1393)+'NEW Reference'!G$7,0)</f>
        <v>3183</v>
      </c>
      <c r="O1393" s="25">
        <f>ROUND(('NEW Reference'!H$6*List!$H1393)+'NEW Reference'!H$7,0)</f>
        <v>3305</v>
      </c>
      <c r="P1393" s="25">
        <f>ROUND(('NEW Reference'!I$6*List!$H1393)+'NEW Reference'!I$7,0)</f>
        <v>3435</v>
      </c>
      <c r="Q1393" s="25">
        <f>ROUND(('NEW Reference'!J$6*List!$H1393)+'NEW Reference'!J$7,0)</f>
        <v>3977</v>
      </c>
      <c r="R1393" s="25">
        <f>ROUND(('NEW Reference'!K$6*List!$H1393)+'NEW Reference'!K$7,0)</f>
        <v>4103</v>
      </c>
      <c r="S1393" s="25">
        <f>ROUND(('NEW Reference'!L$6*List!$H1393)+'NEW Reference'!L$7,0)</f>
        <v>4427</v>
      </c>
      <c r="T1393" s="25">
        <f>ROUND(('NEW Reference'!M$6*List!$H1393)+'NEW Reference'!M$7,0)</f>
        <v>5288</v>
      </c>
      <c r="U1393" s="25">
        <f>ROUND(('NEW Reference'!N$6*List!$H1393)+'NEW Reference'!N$7,0)</f>
        <v>21335</v>
      </c>
      <c r="V1393" s="26">
        <f>ROUND(('NEW Reference'!O$6*List!$H1393)+'NEW Reference'!O$7,0)</f>
        <v>793</v>
      </c>
      <c r="W1393" s="26">
        <f>ROUND(('NEW Reference'!P$6*List!$H1393)+'NEW Reference'!P$7,0)</f>
        <v>1118</v>
      </c>
      <c r="X1393" s="26">
        <f>ROUND(('NEW Reference'!Q$6*List!$H1393)+'NEW Reference'!Q$7,0)</f>
        <v>559</v>
      </c>
      <c r="Z1393" s="3" t="str">
        <f t="shared" si="69"/>
        <v>LYON, Minnesota</v>
      </c>
      <c r="AA1393" s="79" t="s">
        <v>1185</v>
      </c>
      <c r="AB1393" s="28" t="s">
        <v>91</v>
      </c>
      <c r="AC1393" s="30" t="s">
        <v>1482</v>
      </c>
      <c r="AD1393" s="31"/>
      <c r="AE1393" s="20">
        <f t="shared" si="68"/>
        <v>0.90400000000000003</v>
      </c>
    </row>
    <row r="1394" spans="1:31">
      <c r="A1394" s="83">
        <v>24420</v>
      </c>
      <c r="B1394" s="84">
        <v>27085</v>
      </c>
      <c r="C1394" s="85">
        <v>99924</v>
      </c>
      <c r="D1394" s="78" t="s">
        <v>140</v>
      </c>
      <c r="E1394" s="79" t="s">
        <v>1509</v>
      </c>
      <c r="F1394" s="34" t="s">
        <v>1482</v>
      </c>
      <c r="G1394" s="24" t="s">
        <v>97</v>
      </c>
      <c r="H1394" s="80">
        <f t="shared" si="67"/>
        <v>0.90400000000000003</v>
      </c>
      <c r="I1394" s="25">
        <f>ROUND(('NEW Reference'!B$6*List!$H1394)+'NEW Reference'!B$7,0)</f>
        <v>1222</v>
      </c>
      <c r="J1394" s="25">
        <f>ROUND(('NEW Reference'!C$6*List!$H1394)+'NEW Reference'!C$7,0)</f>
        <v>1822</v>
      </c>
      <c r="K1394" s="25">
        <f>ROUND(('NEW Reference'!D$6*List!$H1394)+'NEW Reference'!D$7,0)</f>
        <v>2183</v>
      </c>
      <c r="L1394" s="25">
        <f>ROUND(('NEW Reference'!E$6*List!$H1394)+'NEW Reference'!E$7,0)</f>
        <v>2699</v>
      </c>
      <c r="M1394" s="25">
        <f>ROUND(('NEW Reference'!F$6*List!$H1394)+'NEW Reference'!F$7,0)</f>
        <v>2812</v>
      </c>
      <c r="N1394" s="25">
        <f>ROUND(('NEW Reference'!G$6*List!$H1394)+'NEW Reference'!G$7,0)</f>
        <v>3183</v>
      </c>
      <c r="O1394" s="25">
        <f>ROUND(('NEW Reference'!H$6*List!$H1394)+'NEW Reference'!H$7,0)</f>
        <v>3305</v>
      </c>
      <c r="P1394" s="25">
        <f>ROUND(('NEW Reference'!I$6*List!$H1394)+'NEW Reference'!I$7,0)</f>
        <v>3435</v>
      </c>
      <c r="Q1394" s="25">
        <f>ROUND(('NEW Reference'!J$6*List!$H1394)+'NEW Reference'!J$7,0)</f>
        <v>3977</v>
      </c>
      <c r="R1394" s="25">
        <f>ROUND(('NEW Reference'!K$6*List!$H1394)+'NEW Reference'!K$7,0)</f>
        <v>4103</v>
      </c>
      <c r="S1394" s="25">
        <f>ROUND(('NEW Reference'!L$6*List!$H1394)+'NEW Reference'!L$7,0)</f>
        <v>4427</v>
      </c>
      <c r="T1394" s="25">
        <f>ROUND(('NEW Reference'!M$6*List!$H1394)+'NEW Reference'!M$7,0)</f>
        <v>5288</v>
      </c>
      <c r="U1394" s="25">
        <f>ROUND(('NEW Reference'!N$6*List!$H1394)+'NEW Reference'!N$7,0)</f>
        <v>21335</v>
      </c>
      <c r="V1394" s="26">
        <f>ROUND(('NEW Reference'!O$6*List!$H1394)+'NEW Reference'!O$7,0)</f>
        <v>793</v>
      </c>
      <c r="W1394" s="26">
        <f>ROUND(('NEW Reference'!P$6*List!$H1394)+'NEW Reference'!P$7,0)</f>
        <v>1118</v>
      </c>
      <c r="X1394" s="26">
        <f>ROUND(('NEW Reference'!Q$6*List!$H1394)+'NEW Reference'!Q$7,0)</f>
        <v>559</v>
      </c>
      <c r="Z1394" s="3" t="str">
        <f t="shared" si="69"/>
        <v>MC LEOD, Minnesota</v>
      </c>
      <c r="AA1394" s="79" t="s">
        <v>1509</v>
      </c>
      <c r="AB1394" s="28" t="s">
        <v>91</v>
      </c>
      <c r="AC1394" s="30" t="s">
        <v>1482</v>
      </c>
      <c r="AD1394" s="31"/>
      <c r="AE1394" s="20">
        <f t="shared" si="68"/>
        <v>0.90400000000000003</v>
      </c>
    </row>
    <row r="1395" spans="1:31">
      <c r="A1395" s="83">
        <v>24430</v>
      </c>
      <c r="B1395" s="84">
        <v>27087</v>
      </c>
      <c r="C1395" s="85">
        <v>99924</v>
      </c>
      <c r="D1395" s="78" t="s">
        <v>140</v>
      </c>
      <c r="E1395" s="79" t="s">
        <v>1510</v>
      </c>
      <c r="F1395" s="34" t="s">
        <v>1482</v>
      </c>
      <c r="G1395" s="24" t="s">
        <v>97</v>
      </c>
      <c r="H1395" s="80">
        <f t="shared" si="67"/>
        <v>0.90400000000000003</v>
      </c>
      <c r="I1395" s="25">
        <f>ROUND(('NEW Reference'!B$6*List!$H1395)+'NEW Reference'!B$7,0)</f>
        <v>1222</v>
      </c>
      <c r="J1395" s="25">
        <f>ROUND(('NEW Reference'!C$6*List!$H1395)+'NEW Reference'!C$7,0)</f>
        <v>1822</v>
      </c>
      <c r="K1395" s="25">
        <f>ROUND(('NEW Reference'!D$6*List!$H1395)+'NEW Reference'!D$7,0)</f>
        <v>2183</v>
      </c>
      <c r="L1395" s="25">
        <f>ROUND(('NEW Reference'!E$6*List!$H1395)+'NEW Reference'!E$7,0)</f>
        <v>2699</v>
      </c>
      <c r="M1395" s="25">
        <f>ROUND(('NEW Reference'!F$6*List!$H1395)+'NEW Reference'!F$7,0)</f>
        <v>2812</v>
      </c>
      <c r="N1395" s="25">
        <f>ROUND(('NEW Reference'!G$6*List!$H1395)+'NEW Reference'!G$7,0)</f>
        <v>3183</v>
      </c>
      <c r="O1395" s="25">
        <f>ROUND(('NEW Reference'!H$6*List!$H1395)+'NEW Reference'!H$7,0)</f>
        <v>3305</v>
      </c>
      <c r="P1395" s="25">
        <f>ROUND(('NEW Reference'!I$6*List!$H1395)+'NEW Reference'!I$7,0)</f>
        <v>3435</v>
      </c>
      <c r="Q1395" s="25">
        <f>ROUND(('NEW Reference'!J$6*List!$H1395)+'NEW Reference'!J$7,0)</f>
        <v>3977</v>
      </c>
      <c r="R1395" s="25">
        <f>ROUND(('NEW Reference'!K$6*List!$H1395)+'NEW Reference'!K$7,0)</f>
        <v>4103</v>
      </c>
      <c r="S1395" s="25">
        <f>ROUND(('NEW Reference'!L$6*List!$H1395)+'NEW Reference'!L$7,0)</f>
        <v>4427</v>
      </c>
      <c r="T1395" s="25">
        <f>ROUND(('NEW Reference'!M$6*List!$H1395)+'NEW Reference'!M$7,0)</f>
        <v>5288</v>
      </c>
      <c r="U1395" s="25">
        <f>ROUND(('NEW Reference'!N$6*List!$H1395)+'NEW Reference'!N$7,0)</f>
        <v>21335</v>
      </c>
      <c r="V1395" s="26">
        <f>ROUND(('NEW Reference'!O$6*List!$H1395)+'NEW Reference'!O$7,0)</f>
        <v>793</v>
      </c>
      <c r="W1395" s="26">
        <f>ROUND(('NEW Reference'!P$6*List!$H1395)+'NEW Reference'!P$7,0)</f>
        <v>1118</v>
      </c>
      <c r="X1395" s="26">
        <f>ROUND(('NEW Reference'!Q$6*List!$H1395)+'NEW Reference'!Q$7,0)</f>
        <v>559</v>
      </c>
      <c r="Z1395" s="3" t="str">
        <f t="shared" si="69"/>
        <v>MAHNOMEN, Minnesota</v>
      </c>
      <c r="AA1395" s="79" t="s">
        <v>1510</v>
      </c>
      <c r="AB1395" s="28" t="s">
        <v>91</v>
      </c>
      <c r="AC1395" s="30" t="s">
        <v>1482</v>
      </c>
      <c r="AD1395" s="31"/>
      <c r="AE1395" s="20">
        <f t="shared" si="68"/>
        <v>0.90400000000000003</v>
      </c>
    </row>
    <row r="1396" spans="1:31">
      <c r="A1396" s="83">
        <v>24440</v>
      </c>
      <c r="B1396" s="84">
        <v>27089</v>
      </c>
      <c r="C1396" s="85">
        <v>99924</v>
      </c>
      <c r="D1396" s="78" t="s">
        <v>140</v>
      </c>
      <c r="E1396" s="79" t="s">
        <v>195</v>
      </c>
      <c r="F1396" s="34" t="s">
        <v>1482</v>
      </c>
      <c r="G1396" s="24" t="s">
        <v>97</v>
      </c>
      <c r="H1396" s="80">
        <f t="shared" si="67"/>
        <v>0.90400000000000003</v>
      </c>
      <c r="I1396" s="25">
        <f>ROUND(('NEW Reference'!B$6*List!$H1396)+'NEW Reference'!B$7,0)</f>
        <v>1222</v>
      </c>
      <c r="J1396" s="25">
        <f>ROUND(('NEW Reference'!C$6*List!$H1396)+'NEW Reference'!C$7,0)</f>
        <v>1822</v>
      </c>
      <c r="K1396" s="25">
        <f>ROUND(('NEW Reference'!D$6*List!$H1396)+'NEW Reference'!D$7,0)</f>
        <v>2183</v>
      </c>
      <c r="L1396" s="25">
        <f>ROUND(('NEW Reference'!E$6*List!$H1396)+'NEW Reference'!E$7,0)</f>
        <v>2699</v>
      </c>
      <c r="M1396" s="25">
        <f>ROUND(('NEW Reference'!F$6*List!$H1396)+'NEW Reference'!F$7,0)</f>
        <v>2812</v>
      </c>
      <c r="N1396" s="25">
        <f>ROUND(('NEW Reference'!G$6*List!$H1396)+'NEW Reference'!G$7,0)</f>
        <v>3183</v>
      </c>
      <c r="O1396" s="25">
        <f>ROUND(('NEW Reference'!H$6*List!$H1396)+'NEW Reference'!H$7,0)</f>
        <v>3305</v>
      </c>
      <c r="P1396" s="25">
        <f>ROUND(('NEW Reference'!I$6*List!$H1396)+'NEW Reference'!I$7,0)</f>
        <v>3435</v>
      </c>
      <c r="Q1396" s="25">
        <f>ROUND(('NEW Reference'!J$6*List!$H1396)+'NEW Reference'!J$7,0)</f>
        <v>3977</v>
      </c>
      <c r="R1396" s="25">
        <f>ROUND(('NEW Reference'!K$6*List!$H1396)+'NEW Reference'!K$7,0)</f>
        <v>4103</v>
      </c>
      <c r="S1396" s="25">
        <f>ROUND(('NEW Reference'!L$6*List!$H1396)+'NEW Reference'!L$7,0)</f>
        <v>4427</v>
      </c>
      <c r="T1396" s="25">
        <f>ROUND(('NEW Reference'!M$6*List!$H1396)+'NEW Reference'!M$7,0)</f>
        <v>5288</v>
      </c>
      <c r="U1396" s="25">
        <f>ROUND(('NEW Reference'!N$6*List!$H1396)+'NEW Reference'!N$7,0)</f>
        <v>21335</v>
      </c>
      <c r="V1396" s="26">
        <f>ROUND(('NEW Reference'!O$6*List!$H1396)+'NEW Reference'!O$7,0)</f>
        <v>793</v>
      </c>
      <c r="W1396" s="26">
        <f>ROUND(('NEW Reference'!P$6*List!$H1396)+'NEW Reference'!P$7,0)</f>
        <v>1118</v>
      </c>
      <c r="X1396" s="26">
        <f>ROUND(('NEW Reference'!Q$6*List!$H1396)+'NEW Reference'!Q$7,0)</f>
        <v>559</v>
      </c>
      <c r="Z1396" s="3" t="str">
        <f t="shared" si="69"/>
        <v>MARSHALL, Minnesota</v>
      </c>
      <c r="AA1396" s="79" t="s">
        <v>195</v>
      </c>
      <c r="AB1396" s="28" t="s">
        <v>91</v>
      </c>
      <c r="AC1396" s="30" t="s">
        <v>1482</v>
      </c>
      <c r="AD1396" s="31"/>
      <c r="AE1396" s="20">
        <f t="shared" si="68"/>
        <v>0.90400000000000003</v>
      </c>
    </row>
    <row r="1397" spans="1:31">
      <c r="A1397" s="83">
        <v>24450</v>
      </c>
      <c r="B1397" s="84">
        <v>27091</v>
      </c>
      <c r="C1397" s="85">
        <v>99924</v>
      </c>
      <c r="D1397" s="78" t="s">
        <v>140</v>
      </c>
      <c r="E1397" s="79" t="s">
        <v>822</v>
      </c>
      <c r="F1397" s="34" t="s">
        <v>1482</v>
      </c>
      <c r="G1397" s="24" t="s">
        <v>97</v>
      </c>
      <c r="H1397" s="80">
        <f t="shared" si="67"/>
        <v>0.90400000000000003</v>
      </c>
      <c r="I1397" s="25">
        <f>ROUND(('NEW Reference'!B$6*List!$H1397)+'NEW Reference'!B$7,0)</f>
        <v>1222</v>
      </c>
      <c r="J1397" s="25">
        <f>ROUND(('NEW Reference'!C$6*List!$H1397)+'NEW Reference'!C$7,0)</f>
        <v>1822</v>
      </c>
      <c r="K1397" s="25">
        <f>ROUND(('NEW Reference'!D$6*List!$H1397)+'NEW Reference'!D$7,0)</f>
        <v>2183</v>
      </c>
      <c r="L1397" s="25">
        <f>ROUND(('NEW Reference'!E$6*List!$H1397)+'NEW Reference'!E$7,0)</f>
        <v>2699</v>
      </c>
      <c r="M1397" s="25">
        <f>ROUND(('NEW Reference'!F$6*List!$H1397)+'NEW Reference'!F$7,0)</f>
        <v>2812</v>
      </c>
      <c r="N1397" s="25">
        <f>ROUND(('NEW Reference'!G$6*List!$H1397)+'NEW Reference'!G$7,0)</f>
        <v>3183</v>
      </c>
      <c r="O1397" s="25">
        <f>ROUND(('NEW Reference'!H$6*List!$H1397)+'NEW Reference'!H$7,0)</f>
        <v>3305</v>
      </c>
      <c r="P1397" s="25">
        <f>ROUND(('NEW Reference'!I$6*List!$H1397)+'NEW Reference'!I$7,0)</f>
        <v>3435</v>
      </c>
      <c r="Q1397" s="25">
        <f>ROUND(('NEW Reference'!J$6*List!$H1397)+'NEW Reference'!J$7,0)</f>
        <v>3977</v>
      </c>
      <c r="R1397" s="25">
        <f>ROUND(('NEW Reference'!K$6*List!$H1397)+'NEW Reference'!K$7,0)</f>
        <v>4103</v>
      </c>
      <c r="S1397" s="25">
        <f>ROUND(('NEW Reference'!L$6*List!$H1397)+'NEW Reference'!L$7,0)</f>
        <v>4427</v>
      </c>
      <c r="T1397" s="25">
        <f>ROUND(('NEW Reference'!M$6*List!$H1397)+'NEW Reference'!M$7,0)</f>
        <v>5288</v>
      </c>
      <c r="U1397" s="25">
        <f>ROUND(('NEW Reference'!N$6*List!$H1397)+'NEW Reference'!N$7,0)</f>
        <v>21335</v>
      </c>
      <c r="V1397" s="26">
        <f>ROUND(('NEW Reference'!O$6*List!$H1397)+'NEW Reference'!O$7,0)</f>
        <v>793</v>
      </c>
      <c r="W1397" s="26">
        <f>ROUND(('NEW Reference'!P$6*List!$H1397)+'NEW Reference'!P$7,0)</f>
        <v>1118</v>
      </c>
      <c r="X1397" s="26">
        <f>ROUND(('NEW Reference'!Q$6*List!$H1397)+'NEW Reference'!Q$7,0)</f>
        <v>559</v>
      </c>
      <c r="Z1397" s="3" t="str">
        <f t="shared" si="69"/>
        <v>MARTIN, Minnesota</v>
      </c>
      <c r="AA1397" s="79" t="s">
        <v>822</v>
      </c>
      <c r="AB1397" s="28" t="s">
        <v>91</v>
      </c>
      <c r="AC1397" s="30" t="s">
        <v>1482</v>
      </c>
      <c r="AD1397" s="31"/>
      <c r="AE1397" s="20">
        <f t="shared" si="68"/>
        <v>0.90400000000000003</v>
      </c>
    </row>
    <row r="1398" spans="1:31">
      <c r="A1398" s="83">
        <v>24460</v>
      </c>
      <c r="B1398" s="84">
        <v>27093</v>
      </c>
      <c r="C1398" s="85">
        <v>99924</v>
      </c>
      <c r="D1398" s="78" t="s">
        <v>140</v>
      </c>
      <c r="E1398" s="79" t="s">
        <v>1511</v>
      </c>
      <c r="F1398" s="34" t="s">
        <v>1482</v>
      </c>
      <c r="G1398" s="24" t="s">
        <v>97</v>
      </c>
      <c r="H1398" s="80">
        <f t="shared" si="67"/>
        <v>0.90400000000000003</v>
      </c>
      <c r="I1398" s="25">
        <f>ROUND(('NEW Reference'!B$6*List!$H1398)+'NEW Reference'!B$7,0)</f>
        <v>1222</v>
      </c>
      <c r="J1398" s="25">
        <f>ROUND(('NEW Reference'!C$6*List!$H1398)+'NEW Reference'!C$7,0)</f>
        <v>1822</v>
      </c>
      <c r="K1398" s="25">
        <f>ROUND(('NEW Reference'!D$6*List!$H1398)+'NEW Reference'!D$7,0)</f>
        <v>2183</v>
      </c>
      <c r="L1398" s="25">
        <f>ROUND(('NEW Reference'!E$6*List!$H1398)+'NEW Reference'!E$7,0)</f>
        <v>2699</v>
      </c>
      <c r="M1398" s="25">
        <f>ROUND(('NEW Reference'!F$6*List!$H1398)+'NEW Reference'!F$7,0)</f>
        <v>2812</v>
      </c>
      <c r="N1398" s="25">
        <f>ROUND(('NEW Reference'!G$6*List!$H1398)+'NEW Reference'!G$7,0)</f>
        <v>3183</v>
      </c>
      <c r="O1398" s="25">
        <f>ROUND(('NEW Reference'!H$6*List!$H1398)+'NEW Reference'!H$7,0)</f>
        <v>3305</v>
      </c>
      <c r="P1398" s="25">
        <f>ROUND(('NEW Reference'!I$6*List!$H1398)+'NEW Reference'!I$7,0)</f>
        <v>3435</v>
      </c>
      <c r="Q1398" s="25">
        <f>ROUND(('NEW Reference'!J$6*List!$H1398)+'NEW Reference'!J$7,0)</f>
        <v>3977</v>
      </c>
      <c r="R1398" s="25">
        <f>ROUND(('NEW Reference'!K$6*List!$H1398)+'NEW Reference'!K$7,0)</f>
        <v>4103</v>
      </c>
      <c r="S1398" s="25">
        <f>ROUND(('NEW Reference'!L$6*List!$H1398)+'NEW Reference'!L$7,0)</f>
        <v>4427</v>
      </c>
      <c r="T1398" s="25">
        <f>ROUND(('NEW Reference'!M$6*List!$H1398)+'NEW Reference'!M$7,0)</f>
        <v>5288</v>
      </c>
      <c r="U1398" s="25">
        <f>ROUND(('NEW Reference'!N$6*List!$H1398)+'NEW Reference'!N$7,0)</f>
        <v>21335</v>
      </c>
      <c r="V1398" s="26">
        <f>ROUND(('NEW Reference'!O$6*List!$H1398)+'NEW Reference'!O$7,0)</f>
        <v>793</v>
      </c>
      <c r="W1398" s="26">
        <f>ROUND(('NEW Reference'!P$6*List!$H1398)+'NEW Reference'!P$7,0)</f>
        <v>1118</v>
      </c>
      <c r="X1398" s="26">
        <f>ROUND(('NEW Reference'!Q$6*List!$H1398)+'NEW Reference'!Q$7,0)</f>
        <v>559</v>
      </c>
      <c r="Z1398" s="3" t="str">
        <f t="shared" si="69"/>
        <v>MEEKER, Minnesota</v>
      </c>
      <c r="AA1398" s="79" t="s">
        <v>1511</v>
      </c>
      <c r="AB1398" s="28" t="s">
        <v>91</v>
      </c>
      <c r="AC1398" s="30" t="s">
        <v>1482</v>
      </c>
      <c r="AD1398" s="31"/>
      <c r="AE1398" s="20">
        <f t="shared" si="68"/>
        <v>0.90400000000000003</v>
      </c>
    </row>
    <row r="1399" spans="1:31">
      <c r="A1399" s="83">
        <v>24470</v>
      </c>
      <c r="B1399" s="84">
        <v>27095</v>
      </c>
      <c r="C1399" s="85">
        <v>33460</v>
      </c>
      <c r="D1399" s="78" t="s">
        <v>690</v>
      </c>
      <c r="E1399" s="79" t="s">
        <v>1512</v>
      </c>
      <c r="F1399" s="33" t="s">
        <v>1482</v>
      </c>
      <c r="G1399" s="24" t="s">
        <v>90</v>
      </c>
      <c r="H1399" s="80">
        <f t="shared" si="67"/>
        <v>1.0899000000000001</v>
      </c>
      <c r="I1399" s="25">
        <f>ROUND(('NEW Reference'!B$6*List!$H1399)+'NEW Reference'!B$7,0)</f>
        <v>1405</v>
      </c>
      <c r="J1399" s="25">
        <f>ROUND(('NEW Reference'!C$6*List!$H1399)+'NEW Reference'!C$7,0)</f>
        <v>2095</v>
      </c>
      <c r="K1399" s="25">
        <f>ROUND(('NEW Reference'!D$6*List!$H1399)+'NEW Reference'!D$7,0)</f>
        <v>2511</v>
      </c>
      <c r="L1399" s="25">
        <f>ROUND(('NEW Reference'!E$6*List!$H1399)+'NEW Reference'!E$7,0)</f>
        <v>3104</v>
      </c>
      <c r="M1399" s="25">
        <f>ROUND(('NEW Reference'!F$6*List!$H1399)+'NEW Reference'!F$7,0)</f>
        <v>3234</v>
      </c>
      <c r="N1399" s="25">
        <f>ROUND(('NEW Reference'!G$6*List!$H1399)+'NEW Reference'!G$7,0)</f>
        <v>3661</v>
      </c>
      <c r="O1399" s="25">
        <f>ROUND(('NEW Reference'!H$6*List!$H1399)+'NEW Reference'!H$7,0)</f>
        <v>3801</v>
      </c>
      <c r="P1399" s="25">
        <f>ROUND(('NEW Reference'!I$6*List!$H1399)+'NEW Reference'!I$7,0)</f>
        <v>3950</v>
      </c>
      <c r="Q1399" s="25">
        <f>ROUND(('NEW Reference'!J$6*List!$H1399)+'NEW Reference'!J$7,0)</f>
        <v>4574</v>
      </c>
      <c r="R1399" s="25">
        <f>ROUND(('NEW Reference'!K$6*List!$H1399)+'NEW Reference'!K$7,0)</f>
        <v>4718</v>
      </c>
      <c r="S1399" s="25">
        <f>ROUND(('NEW Reference'!L$6*List!$H1399)+'NEW Reference'!L$7,0)</f>
        <v>5091</v>
      </c>
      <c r="T1399" s="25">
        <f>ROUND(('NEW Reference'!M$6*List!$H1399)+'NEW Reference'!M$7,0)</f>
        <v>6081</v>
      </c>
      <c r="U1399" s="25">
        <f>ROUND(('NEW Reference'!N$6*List!$H1399)+'NEW Reference'!N$7,0)</f>
        <v>24536</v>
      </c>
      <c r="V1399" s="26">
        <f>ROUND(('NEW Reference'!O$6*List!$H1399)+'NEW Reference'!O$7,0)</f>
        <v>912</v>
      </c>
      <c r="W1399" s="26">
        <f>ROUND(('NEW Reference'!P$6*List!$H1399)+'NEW Reference'!P$7,0)</f>
        <v>1285</v>
      </c>
      <c r="X1399" s="26">
        <f>ROUND(('NEW Reference'!Q$6*List!$H1399)+'NEW Reference'!Q$7,0)</f>
        <v>643</v>
      </c>
      <c r="Z1399" s="3" t="str">
        <f t="shared" si="69"/>
        <v>MILLE LACS, Minnesota</v>
      </c>
      <c r="AA1399" s="79" t="s">
        <v>1512</v>
      </c>
      <c r="AB1399" s="28" t="s">
        <v>91</v>
      </c>
      <c r="AC1399" s="23" t="s">
        <v>1482</v>
      </c>
      <c r="AD1399" s="29"/>
      <c r="AE1399" s="20">
        <f t="shared" si="68"/>
        <v>1.0899000000000001</v>
      </c>
    </row>
    <row r="1400" spans="1:31">
      <c r="A1400" s="83">
        <v>24480</v>
      </c>
      <c r="B1400" s="84">
        <v>27097</v>
      </c>
      <c r="C1400" s="85">
        <v>99924</v>
      </c>
      <c r="D1400" s="78" t="s">
        <v>140</v>
      </c>
      <c r="E1400" s="79" t="s">
        <v>1513</v>
      </c>
      <c r="F1400" s="34" t="s">
        <v>1482</v>
      </c>
      <c r="G1400" s="24" t="s">
        <v>97</v>
      </c>
      <c r="H1400" s="80">
        <f t="shared" si="67"/>
        <v>0.90400000000000003</v>
      </c>
      <c r="I1400" s="25">
        <f>ROUND(('NEW Reference'!B$6*List!$H1400)+'NEW Reference'!B$7,0)</f>
        <v>1222</v>
      </c>
      <c r="J1400" s="25">
        <f>ROUND(('NEW Reference'!C$6*List!$H1400)+'NEW Reference'!C$7,0)</f>
        <v>1822</v>
      </c>
      <c r="K1400" s="25">
        <f>ROUND(('NEW Reference'!D$6*List!$H1400)+'NEW Reference'!D$7,0)</f>
        <v>2183</v>
      </c>
      <c r="L1400" s="25">
        <f>ROUND(('NEW Reference'!E$6*List!$H1400)+'NEW Reference'!E$7,0)</f>
        <v>2699</v>
      </c>
      <c r="M1400" s="25">
        <f>ROUND(('NEW Reference'!F$6*List!$H1400)+'NEW Reference'!F$7,0)</f>
        <v>2812</v>
      </c>
      <c r="N1400" s="25">
        <f>ROUND(('NEW Reference'!G$6*List!$H1400)+'NEW Reference'!G$7,0)</f>
        <v>3183</v>
      </c>
      <c r="O1400" s="25">
        <f>ROUND(('NEW Reference'!H$6*List!$H1400)+'NEW Reference'!H$7,0)</f>
        <v>3305</v>
      </c>
      <c r="P1400" s="25">
        <f>ROUND(('NEW Reference'!I$6*List!$H1400)+'NEW Reference'!I$7,0)</f>
        <v>3435</v>
      </c>
      <c r="Q1400" s="25">
        <f>ROUND(('NEW Reference'!J$6*List!$H1400)+'NEW Reference'!J$7,0)</f>
        <v>3977</v>
      </c>
      <c r="R1400" s="25">
        <f>ROUND(('NEW Reference'!K$6*List!$H1400)+'NEW Reference'!K$7,0)</f>
        <v>4103</v>
      </c>
      <c r="S1400" s="25">
        <f>ROUND(('NEW Reference'!L$6*List!$H1400)+'NEW Reference'!L$7,0)</f>
        <v>4427</v>
      </c>
      <c r="T1400" s="25">
        <f>ROUND(('NEW Reference'!M$6*List!$H1400)+'NEW Reference'!M$7,0)</f>
        <v>5288</v>
      </c>
      <c r="U1400" s="25">
        <f>ROUND(('NEW Reference'!N$6*List!$H1400)+'NEW Reference'!N$7,0)</f>
        <v>21335</v>
      </c>
      <c r="V1400" s="26">
        <f>ROUND(('NEW Reference'!O$6*List!$H1400)+'NEW Reference'!O$7,0)</f>
        <v>793</v>
      </c>
      <c r="W1400" s="26">
        <f>ROUND(('NEW Reference'!P$6*List!$H1400)+'NEW Reference'!P$7,0)</f>
        <v>1118</v>
      </c>
      <c r="X1400" s="26">
        <f>ROUND(('NEW Reference'!Q$6*List!$H1400)+'NEW Reference'!Q$7,0)</f>
        <v>559</v>
      </c>
      <c r="Z1400" s="3" t="str">
        <f t="shared" si="69"/>
        <v>MORRISON, Minnesota</v>
      </c>
      <c r="AA1400" s="79" t="s">
        <v>1513</v>
      </c>
      <c r="AB1400" s="28" t="s">
        <v>91</v>
      </c>
      <c r="AC1400" s="30" t="s">
        <v>1482</v>
      </c>
      <c r="AD1400" s="31"/>
      <c r="AE1400" s="20">
        <f t="shared" si="68"/>
        <v>0.90400000000000003</v>
      </c>
    </row>
    <row r="1401" spans="1:31">
      <c r="A1401" s="83">
        <v>24490</v>
      </c>
      <c r="B1401" s="84">
        <v>27099</v>
      </c>
      <c r="C1401" s="85">
        <v>99924</v>
      </c>
      <c r="D1401" s="78" t="s">
        <v>140</v>
      </c>
      <c r="E1401" s="79" t="s">
        <v>1514</v>
      </c>
      <c r="F1401" s="34" t="s">
        <v>1482</v>
      </c>
      <c r="G1401" s="24" t="s">
        <v>97</v>
      </c>
      <c r="H1401" s="80">
        <f t="shared" si="67"/>
        <v>0.90400000000000003</v>
      </c>
      <c r="I1401" s="25">
        <f>ROUND(('NEW Reference'!B$6*List!$H1401)+'NEW Reference'!B$7,0)</f>
        <v>1222</v>
      </c>
      <c r="J1401" s="25">
        <f>ROUND(('NEW Reference'!C$6*List!$H1401)+'NEW Reference'!C$7,0)</f>
        <v>1822</v>
      </c>
      <c r="K1401" s="25">
        <f>ROUND(('NEW Reference'!D$6*List!$H1401)+'NEW Reference'!D$7,0)</f>
        <v>2183</v>
      </c>
      <c r="L1401" s="25">
        <f>ROUND(('NEW Reference'!E$6*List!$H1401)+'NEW Reference'!E$7,0)</f>
        <v>2699</v>
      </c>
      <c r="M1401" s="25">
        <f>ROUND(('NEW Reference'!F$6*List!$H1401)+'NEW Reference'!F$7,0)</f>
        <v>2812</v>
      </c>
      <c r="N1401" s="25">
        <f>ROUND(('NEW Reference'!G$6*List!$H1401)+'NEW Reference'!G$7,0)</f>
        <v>3183</v>
      </c>
      <c r="O1401" s="25">
        <f>ROUND(('NEW Reference'!H$6*List!$H1401)+'NEW Reference'!H$7,0)</f>
        <v>3305</v>
      </c>
      <c r="P1401" s="25">
        <f>ROUND(('NEW Reference'!I$6*List!$H1401)+'NEW Reference'!I$7,0)</f>
        <v>3435</v>
      </c>
      <c r="Q1401" s="25">
        <f>ROUND(('NEW Reference'!J$6*List!$H1401)+'NEW Reference'!J$7,0)</f>
        <v>3977</v>
      </c>
      <c r="R1401" s="25">
        <f>ROUND(('NEW Reference'!K$6*List!$H1401)+'NEW Reference'!K$7,0)</f>
        <v>4103</v>
      </c>
      <c r="S1401" s="25">
        <f>ROUND(('NEW Reference'!L$6*List!$H1401)+'NEW Reference'!L$7,0)</f>
        <v>4427</v>
      </c>
      <c r="T1401" s="25">
        <f>ROUND(('NEW Reference'!M$6*List!$H1401)+'NEW Reference'!M$7,0)</f>
        <v>5288</v>
      </c>
      <c r="U1401" s="25">
        <f>ROUND(('NEW Reference'!N$6*List!$H1401)+'NEW Reference'!N$7,0)</f>
        <v>21335</v>
      </c>
      <c r="V1401" s="26">
        <f>ROUND(('NEW Reference'!O$6*List!$H1401)+'NEW Reference'!O$7,0)</f>
        <v>793</v>
      </c>
      <c r="W1401" s="26">
        <f>ROUND(('NEW Reference'!P$6*List!$H1401)+'NEW Reference'!P$7,0)</f>
        <v>1118</v>
      </c>
      <c r="X1401" s="26">
        <f>ROUND(('NEW Reference'!Q$6*List!$H1401)+'NEW Reference'!Q$7,0)</f>
        <v>559</v>
      </c>
      <c r="Z1401" s="3" t="str">
        <f t="shared" si="69"/>
        <v>MOWER, Minnesota</v>
      </c>
      <c r="AA1401" s="79" t="s">
        <v>1514</v>
      </c>
      <c r="AB1401" s="28" t="s">
        <v>91</v>
      </c>
      <c r="AC1401" s="30" t="s">
        <v>1482</v>
      </c>
      <c r="AD1401" s="31"/>
      <c r="AE1401" s="20">
        <f t="shared" si="68"/>
        <v>0.90400000000000003</v>
      </c>
    </row>
    <row r="1402" spans="1:31">
      <c r="A1402" s="83">
        <v>24500</v>
      </c>
      <c r="B1402" s="84">
        <v>27101</v>
      </c>
      <c r="C1402" s="85">
        <v>99924</v>
      </c>
      <c r="D1402" s="78" t="s">
        <v>140</v>
      </c>
      <c r="E1402" s="79" t="s">
        <v>989</v>
      </c>
      <c r="F1402" s="34" t="s">
        <v>1482</v>
      </c>
      <c r="G1402" s="24" t="s">
        <v>97</v>
      </c>
      <c r="H1402" s="80">
        <f t="shared" si="67"/>
        <v>0.90400000000000003</v>
      </c>
      <c r="I1402" s="25">
        <f>ROUND(('NEW Reference'!B$6*List!$H1402)+'NEW Reference'!B$7,0)</f>
        <v>1222</v>
      </c>
      <c r="J1402" s="25">
        <f>ROUND(('NEW Reference'!C$6*List!$H1402)+'NEW Reference'!C$7,0)</f>
        <v>1822</v>
      </c>
      <c r="K1402" s="25">
        <f>ROUND(('NEW Reference'!D$6*List!$H1402)+'NEW Reference'!D$7,0)</f>
        <v>2183</v>
      </c>
      <c r="L1402" s="25">
        <f>ROUND(('NEW Reference'!E$6*List!$H1402)+'NEW Reference'!E$7,0)</f>
        <v>2699</v>
      </c>
      <c r="M1402" s="25">
        <f>ROUND(('NEW Reference'!F$6*List!$H1402)+'NEW Reference'!F$7,0)</f>
        <v>2812</v>
      </c>
      <c r="N1402" s="25">
        <f>ROUND(('NEW Reference'!G$6*List!$H1402)+'NEW Reference'!G$7,0)</f>
        <v>3183</v>
      </c>
      <c r="O1402" s="25">
        <f>ROUND(('NEW Reference'!H$6*List!$H1402)+'NEW Reference'!H$7,0)</f>
        <v>3305</v>
      </c>
      <c r="P1402" s="25">
        <f>ROUND(('NEW Reference'!I$6*List!$H1402)+'NEW Reference'!I$7,0)</f>
        <v>3435</v>
      </c>
      <c r="Q1402" s="25">
        <f>ROUND(('NEW Reference'!J$6*List!$H1402)+'NEW Reference'!J$7,0)</f>
        <v>3977</v>
      </c>
      <c r="R1402" s="25">
        <f>ROUND(('NEW Reference'!K$6*List!$H1402)+'NEW Reference'!K$7,0)</f>
        <v>4103</v>
      </c>
      <c r="S1402" s="25">
        <f>ROUND(('NEW Reference'!L$6*List!$H1402)+'NEW Reference'!L$7,0)</f>
        <v>4427</v>
      </c>
      <c r="T1402" s="25">
        <f>ROUND(('NEW Reference'!M$6*List!$H1402)+'NEW Reference'!M$7,0)</f>
        <v>5288</v>
      </c>
      <c r="U1402" s="25">
        <f>ROUND(('NEW Reference'!N$6*List!$H1402)+'NEW Reference'!N$7,0)</f>
        <v>21335</v>
      </c>
      <c r="V1402" s="26">
        <f>ROUND(('NEW Reference'!O$6*List!$H1402)+'NEW Reference'!O$7,0)</f>
        <v>793</v>
      </c>
      <c r="W1402" s="26">
        <f>ROUND(('NEW Reference'!P$6*List!$H1402)+'NEW Reference'!P$7,0)</f>
        <v>1118</v>
      </c>
      <c r="X1402" s="26">
        <f>ROUND(('NEW Reference'!Q$6*List!$H1402)+'NEW Reference'!Q$7,0)</f>
        <v>559</v>
      </c>
      <c r="Z1402" s="3" t="str">
        <f t="shared" si="69"/>
        <v>MURRAY, Minnesota</v>
      </c>
      <c r="AA1402" s="79" t="s">
        <v>989</v>
      </c>
      <c r="AB1402" s="28" t="s">
        <v>91</v>
      </c>
      <c r="AC1402" s="30" t="s">
        <v>1482</v>
      </c>
      <c r="AD1402" s="31"/>
      <c r="AE1402" s="20">
        <f t="shared" si="68"/>
        <v>0.90400000000000003</v>
      </c>
    </row>
    <row r="1403" spans="1:31">
      <c r="A1403" s="83">
        <v>24510</v>
      </c>
      <c r="B1403" s="84">
        <v>27103</v>
      </c>
      <c r="C1403" s="85">
        <v>31860</v>
      </c>
      <c r="D1403" s="78" t="s">
        <v>668</v>
      </c>
      <c r="E1403" s="79" t="s">
        <v>1515</v>
      </c>
      <c r="F1403" s="33" t="s">
        <v>1482</v>
      </c>
      <c r="G1403" s="24" t="s">
        <v>90</v>
      </c>
      <c r="H1403" s="80">
        <f t="shared" si="67"/>
        <v>1.1153999999999999</v>
      </c>
      <c r="I1403" s="25">
        <f>ROUND(('NEW Reference'!B$6*List!$H1403)+'NEW Reference'!B$7,0)</f>
        <v>1430</v>
      </c>
      <c r="J1403" s="25">
        <f>ROUND(('NEW Reference'!C$6*List!$H1403)+'NEW Reference'!C$7,0)</f>
        <v>2133</v>
      </c>
      <c r="K1403" s="25">
        <f>ROUND(('NEW Reference'!D$6*List!$H1403)+'NEW Reference'!D$7,0)</f>
        <v>2556</v>
      </c>
      <c r="L1403" s="25">
        <f>ROUND(('NEW Reference'!E$6*List!$H1403)+'NEW Reference'!E$7,0)</f>
        <v>3160</v>
      </c>
      <c r="M1403" s="25">
        <f>ROUND(('NEW Reference'!F$6*List!$H1403)+'NEW Reference'!F$7,0)</f>
        <v>3292</v>
      </c>
      <c r="N1403" s="25">
        <f>ROUND(('NEW Reference'!G$6*List!$H1403)+'NEW Reference'!G$7,0)</f>
        <v>3726</v>
      </c>
      <c r="O1403" s="25">
        <f>ROUND(('NEW Reference'!H$6*List!$H1403)+'NEW Reference'!H$7,0)</f>
        <v>3869</v>
      </c>
      <c r="P1403" s="25">
        <f>ROUND(('NEW Reference'!I$6*List!$H1403)+'NEW Reference'!I$7,0)</f>
        <v>4021</v>
      </c>
      <c r="Q1403" s="25">
        <f>ROUND(('NEW Reference'!J$6*List!$H1403)+'NEW Reference'!J$7,0)</f>
        <v>4656</v>
      </c>
      <c r="R1403" s="25">
        <f>ROUND(('NEW Reference'!K$6*List!$H1403)+'NEW Reference'!K$7,0)</f>
        <v>4803</v>
      </c>
      <c r="S1403" s="25">
        <f>ROUND(('NEW Reference'!L$6*List!$H1403)+'NEW Reference'!L$7,0)</f>
        <v>5183</v>
      </c>
      <c r="T1403" s="25">
        <f>ROUND(('NEW Reference'!M$6*List!$H1403)+'NEW Reference'!M$7,0)</f>
        <v>6190</v>
      </c>
      <c r="U1403" s="25">
        <f>ROUND(('NEW Reference'!N$6*List!$H1403)+'NEW Reference'!N$7,0)</f>
        <v>24975</v>
      </c>
      <c r="V1403" s="26">
        <f>ROUND(('NEW Reference'!O$6*List!$H1403)+'NEW Reference'!O$7,0)</f>
        <v>928</v>
      </c>
      <c r="W1403" s="26">
        <f>ROUND(('NEW Reference'!P$6*List!$H1403)+'NEW Reference'!P$7,0)</f>
        <v>1308</v>
      </c>
      <c r="X1403" s="26">
        <f>ROUND(('NEW Reference'!Q$6*List!$H1403)+'NEW Reference'!Q$7,0)</f>
        <v>654</v>
      </c>
      <c r="Z1403" s="3" t="str">
        <f t="shared" si="69"/>
        <v>NICOLLET, Minnesota</v>
      </c>
      <c r="AA1403" s="79" t="s">
        <v>1515</v>
      </c>
      <c r="AB1403" s="28" t="s">
        <v>91</v>
      </c>
      <c r="AC1403" s="23" t="s">
        <v>1482</v>
      </c>
      <c r="AD1403" s="29"/>
      <c r="AE1403" s="20">
        <f t="shared" si="68"/>
        <v>1.1153999999999999</v>
      </c>
    </row>
    <row r="1404" spans="1:31">
      <c r="A1404" s="83">
        <v>24520</v>
      </c>
      <c r="B1404" s="84">
        <v>27105</v>
      </c>
      <c r="C1404" s="85">
        <v>99924</v>
      </c>
      <c r="D1404" s="78" t="s">
        <v>140</v>
      </c>
      <c r="E1404" s="79" t="s">
        <v>1516</v>
      </c>
      <c r="F1404" s="34" t="s">
        <v>1482</v>
      </c>
      <c r="G1404" s="24" t="s">
        <v>97</v>
      </c>
      <c r="H1404" s="80">
        <f t="shared" si="67"/>
        <v>0.90400000000000003</v>
      </c>
      <c r="I1404" s="25">
        <f>ROUND(('NEW Reference'!B$6*List!$H1404)+'NEW Reference'!B$7,0)</f>
        <v>1222</v>
      </c>
      <c r="J1404" s="25">
        <f>ROUND(('NEW Reference'!C$6*List!$H1404)+'NEW Reference'!C$7,0)</f>
        <v>1822</v>
      </c>
      <c r="K1404" s="25">
        <f>ROUND(('NEW Reference'!D$6*List!$H1404)+'NEW Reference'!D$7,0)</f>
        <v>2183</v>
      </c>
      <c r="L1404" s="25">
        <f>ROUND(('NEW Reference'!E$6*List!$H1404)+'NEW Reference'!E$7,0)</f>
        <v>2699</v>
      </c>
      <c r="M1404" s="25">
        <f>ROUND(('NEW Reference'!F$6*List!$H1404)+'NEW Reference'!F$7,0)</f>
        <v>2812</v>
      </c>
      <c r="N1404" s="25">
        <f>ROUND(('NEW Reference'!G$6*List!$H1404)+'NEW Reference'!G$7,0)</f>
        <v>3183</v>
      </c>
      <c r="O1404" s="25">
        <f>ROUND(('NEW Reference'!H$6*List!$H1404)+'NEW Reference'!H$7,0)</f>
        <v>3305</v>
      </c>
      <c r="P1404" s="25">
        <f>ROUND(('NEW Reference'!I$6*List!$H1404)+'NEW Reference'!I$7,0)</f>
        <v>3435</v>
      </c>
      <c r="Q1404" s="25">
        <f>ROUND(('NEW Reference'!J$6*List!$H1404)+'NEW Reference'!J$7,0)</f>
        <v>3977</v>
      </c>
      <c r="R1404" s="25">
        <f>ROUND(('NEW Reference'!K$6*List!$H1404)+'NEW Reference'!K$7,0)</f>
        <v>4103</v>
      </c>
      <c r="S1404" s="25">
        <f>ROUND(('NEW Reference'!L$6*List!$H1404)+'NEW Reference'!L$7,0)</f>
        <v>4427</v>
      </c>
      <c r="T1404" s="25">
        <f>ROUND(('NEW Reference'!M$6*List!$H1404)+'NEW Reference'!M$7,0)</f>
        <v>5288</v>
      </c>
      <c r="U1404" s="25">
        <f>ROUND(('NEW Reference'!N$6*List!$H1404)+'NEW Reference'!N$7,0)</f>
        <v>21335</v>
      </c>
      <c r="V1404" s="26">
        <f>ROUND(('NEW Reference'!O$6*List!$H1404)+'NEW Reference'!O$7,0)</f>
        <v>793</v>
      </c>
      <c r="W1404" s="26">
        <f>ROUND(('NEW Reference'!P$6*List!$H1404)+'NEW Reference'!P$7,0)</f>
        <v>1118</v>
      </c>
      <c r="X1404" s="26">
        <f>ROUND(('NEW Reference'!Q$6*List!$H1404)+'NEW Reference'!Q$7,0)</f>
        <v>559</v>
      </c>
      <c r="Z1404" s="3" t="str">
        <f t="shared" si="69"/>
        <v>NOBLES, Minnesota</v>
      </c>
      <c r="AA1404" s="79" t="s">
        <v>1516</v>
      </c>
      <c r="AB1404" s="28" t="s">
        <v>91</v>
      </c>
      <c r="AC1404" s="30" t="s">
        <v>1482</v>
      </c>
      <c r="AD1404" s="31"/>
      <c r="AE1404" s="20">
        <f t="shared" si="68"/>
        <v>0.90400000000000003</v>
      </c>
    </row>
    <row r="1405" spans="1:31">
      <c r="A1405" s="83">
        <v>24530</v>
      </c>
      <c r="B1405" s="84">
        <v>27107</v>
      </c>
      <c r="C1405" s="85">
        <v>99924</v>
      </c>
      <c r="D1405" s="78" t="s">
        <v>140</v>
      </c>
      <c r="E1405" s="79" t="s">
        <v>1517</v>
      </c>
      <c r="F1405" s="34" t="s">
        <v>1482</v>
      </c>
      <c r="G1405" s="24" t="s">
        <v>97</v>
      </c>
      <c r="H1405" s="80">
        <f t="shared" si="67"/>
        <v>0.90400000000000003</v>
      </c>
      <c r="I1405" s="25">
        <f>ROUND(('NEW Reference'!B$6*List!$H1405)+'NEW Reference'!B$7,0)</f>
        <v>1222</v>
      </c>
      <c r="J1405" s="25">
        <f>ROUND(('NEW Reference'!C$6*List!$H1405)+'NEW Reference'!C$7,0)</f>
        <v>1822</v>
      </c>
      <c r="K1405" s="25">
        <f>ROUND(('NEW Reference'!D$6*List!$H1405)+'NEW Reference'!D$7,0)</f>
        <v>2183</v>
      </c>
      <c r="L1405" s="25">
        <f>ROUND(('NEW Reference'!E$6*List!$H1405)+'NEW Reference'!E$7,0)</f>
        <v>2699</v>
      </c>
      <c r="M1405" s="25">
        <f>ROUND(('NEW Reference'!F$6*List!$H1405)+'NEW Reference'!F$7,0)</f>
        <v>2812</v>
      </c>
      <c r="N1405" s="25">
        <f>ROUND(('NEW Reference'!G$6*List!$H1405)+'NEW Reference'!G$7,0)</f>
        <v>3183</v>
      </c>
      <c r="O1405" s="25">
        <f>ROUND(('NEW Reference'!H$6*List!$H1405)+'NEW Reference'!H$7,0)</f>
        <v>3305</v>
      </c>
      <c r="P1405" s="25">
        <f>ROUND(('NEW Reference'!I$6*List!$H1405)+'NEW Reference'!I$7,0)</f>
        <v>3435</v>
      </c>
      <c r="Q1405" s="25">
        <f>ROUND(('NEW Reference'!J$6*List!$H1405)+'NEW Reference'!J$7,0)</f>
        <v>3977</v>
      </c>
      <c r="R1405" s="25">
        <f>ROUND(('NEW Reference'!K$6*List!$H1405)+'NEW Reference'!K$7,0)</f>
        <v>4103</v>
      </c>
      <c r="S1405" s="25">
        <f>ROUND(('NEW Reference'!L$6*List!$H1405)+'NEW Reference'!L$7,0)</f>
        <v>4427</v>
      </c>
      <c r="T1405" s="25">
        <f>ROUND(('NEW Reference'!M$6*List!$H1405)+'NEW Reference'!M$7,0)</f>
        <v>5288</v>
      </c>
      <c r="U1405" s="25">
        <f>ROUND(('NEW Reference'!N$6*List!$H1405)+'NEW Reference'!N$7,0)</f>
        <v>21335</v>
      </c>
      <c r="V1405" s="26">
        <f>ROUND(('NEW Reference'!O$6*List!$H1405)+'NEW Reference'!O$7,0)</f>
        <v>793</v>
      </c>
      <c r="W1405" s="26">
        <f>ROUND(('NEW Reference'!P$6*List!$H1405)+'NEW Reference'!P$7,0)</f>
        <v>1118</v>
      </c>
      <c r="X1405" s="26">
        <f>ROUND(('NEW Reference'!Q$6*List!$H1405)+'NEW Reference'!Q$7,0)</f>
        <v>559</v>
      </c>
      <c r="Z1405" s="3" t="str">
        <f t="shared" si="69"/>
        <v>NORMAN, Minnesota</v>
      </c>
      <c r="AA1405" s="79" t="s">
        <v>1517</v>
      </c>
      <c r="AB1405" s="28" t="s">
        <v>91</v>
      </c>
      <c r="AC1405" s="30" t="s">
        <v>1482</v>
      </c>
      <c r="AD1405" s="31"/>
      <c r="AE1405" s="20">
        <f t="shared" si="68"/>
        <v>0.90400000000000003</v>
      </c>
    </row>
    <row r="1406" spans="1:31">
      <c r="A1406" s="83">
        <v>24540</v>
      </c>
      <c r="B1406" s="84">
        <v>27109</v>
      </c>
      <c r="C1406" s="85">
        <v>40340</v>
      </c>
      <c r="D1406" s="78" t="s">
        <v>818</v>
      </c>
      <c r="E1406" s="79" t="s">
        <v>1518</v>
      </c>
      <c r="F1406" s="33" t="s">
        <v>1482</v>
      </c>
      <c r="G1406" s="24" t="s">
        <v>90</v>
      </c>
      <c r="H1406" s="80">
        <f t="shared" si="67"/>
        <v>1.1347</v>
      </c>
      <c r="I1406" s="25">
        <f>ROUND(('NEW Reference'!B$6*List!$H1406)+'NEW Reference'!B$7,0)</f>
        <v>1449</v>
      </c>
      <c r="J1406" s="25">
        <f>ROUND(('NEW Reference'!C$6*List!$H1406)+'NEW Reference'!C$7,0)</f>
        <v>2161</v>
      </c>
      <c r="K1406" s="25">
        <f>ROUND(('NEW Reference'!D$6*List!$H1406)+'NEW Reference'!D$7,0)</f>
        <v>2590</v>
      </c>
      <c r="L1406" s="25">
        <f>ROUND(('NEW Reference'!E$6*List!$H1406)+'NEW Reference'!E$7,0)</f>
        <v>3202</v>
      </c>
      <c r="M1406" s="25">
        <f>ROUND(('NEW Reference'!F$6*List!$H1406)+'NEW Reference'!F$7,0)</f>
        <v>3336</v>
      </c>
      <c r="N1406" s="25">
        <f>ROUND(('NEW Reference'!G$6*List!$H1406)+'NEW Reference'!G$7,0)</f>
        <v>3776</v>
      </c>
      <c r="O1406" s="25">
        <f>ROUND(('NEW Reference'!H$6*List!$H1406)+'NEW Reference'!H$7,0)</f>
        <v>3920</v>
      </c>
      <c r="P1406" s="25">
        <f>ROUND(('NEW Reference'!I$6*List!$H1406)+'NEW Reference'!I$7,0)</f>
        <v>4074</v>
      </c>
      <c r="Q1406" s="25">
        <f>ROUND(('NEW Reference'!J$6*List!$H1406)+'NEW Reference'!J$7,0)</f>
        <v>4718</v>
      </c>
      <c r="R1406" s="25">
        <f>ROUND(('NEW Reference'!K$6*List!$H1406)+'NEW Reference'!K$7,0)</f>
        <v>4867</v>
      </c>
      <c r="S1406" s="25">
        <f>ROUND(('NEW Reference'!L$6*List!$H1406)+'NEW Reference'!L$7,0)</f>
        <v>5251</v>
      </c>
      <c r="T1406" s="25">
        <f>ROUND(('NEW Reference'!M$6*List!$H1406)+'NEW Reference'!M$7,0)</f>
        <v>6272</v>
      </c>
      <c r="U1406" s="25">
        <f>ROUND(('NEW Reference'!N$6*List!$H1406)+'NEW Reference'!N$7,0)</f>
        <v>25307</v>
      </c>
      <c r="V1406" s="26">
        <f>ROUND(('NEW Reference'!O$6*List!$H1406)+'NEW Reference'!O$7,0)</f>
        <v>941</v>
      </c>
      <c r="W1406" s="26">
        <f>ROUND(('NEW Reference'!P$6*List!$H1406)+'NEW Reference'!P$7,0)</f>
        <v>1326</v>
      </c>
      <c r="X1406" s="26">
        <f>ROUND(('NEW Reference'!Q$6*List!$H1406)+'NEW Reference'!Q$7,0)</f>
        <v>663</v>
      </c>
      <c r="Z1406" s="3" t="str">
        <f t="shared" si="69"/>
        <v>OLMSTED, Minnesota</v>
      </c>
      <c r="AA1406" s="79" t="s">
        <v>1518</v>
      </c>
      <c r="AB1406" s="28" t="s">
        <v>91</v>
      </c>
      <c r="AC1406" s="23" t="s">
        <v>1482</v>
      </c>
      <c r="AD1406" s="29"/>
      <c r="AE1406" s="20">
        <f t="shared" si="68"/>
        <v>1.1347</v>
      </c>
    </row>
    <row r="1407" spans="1:31">
      <c r="A1407" s="83">
        <v>24550</v>
      </c>
      <c r="B1407" s="84">
        <v>27111</v>
      </c>
      <c r="C1407" s="85">
        <v>99924</v>
      </c>
      <c r="D1407" s="78" t="s">
        <v>140</v>
      </c>
      <c r="E1407" s="79" t="s">
        <v>1519</v>
      </c>
      <c r="F1407" s="34" t="s">
        <v>1482</v>
      </c>
      <c r="G1407" s="24" t="s">
        <v>97</v>
      </c>
      <c r="H1407" s="80">
        <f t="shared" si="67"/>
        <v>0.90400000000000003</v>
      </c>
      <c r="I1407" s="25">
        <f>ROUND(('NEW Reference'!B$6*List!$H1407)+'NEW Reference'!B$7,0)</f>
        <v>1222</v>
      </c>
      <c r="J1407" s="25">
        <f>ROUND(('NEW Reference'!C$6*List!$H1407)+'NEW Reference'!C$7,0)</f>
        <v>1822</v>
      </c>
      <c r="K1407" s="25">
        <f>ROUND(('NEW Reference'!D$6*List!$H1407)+'NEW Reference'!D$7,0)</f>
        <v>2183</v>
      </c>
      <c r="L1407" s="25">
        <f>ROUND(('NEW Reference'!E$6*List!$H1407)+'NEW Reference'!E$7,0)</f>
        <v>2699</v>
      </c>
      <c r="M1407" s="25">
        <f>ROUND(('NEW Reference'!F$6*List!$H1407)+'NEW Reference'!F$7,0)</f>
        <v>2812</v>
      </c>
      <c r="N1407" s="25">
        <f>ROUND(('NEW Reference'!G$6*List!$H1407)+'NEW Reference'!G$7,0)</f>
        <v>3183</v>
      </c>
      <c r="O1407" s="25">
        <f>ROUND(('NEW Reference'!H$6*List!$H1407)+'NEW Reference'!H$7,0)</f>
        <v>3305</v>
      </c>
      <c r="P1407" s="25">
        <f>ROUND(('NEW Reference'!I$6*List!$H1407)+'NEW Reference'!I$7,0)</f>
        <v>3435</v>
      </c>
      <c r="Q1407" s="25">
        <f>ROUND(('NEW Reference'!J$6*List!$H1407)+'NEW Reference'!J$7,0)</f>
        <v>3977</v>
      </c>
      <c r="R1407" s="25">
        <f>ROUND(('NEW Reference'!K$6*List!$H1407)+'NEW Reference'!K$7,0)</f>
        <v>4103</v>
      </c>
      <c r="S1407" s="25">
        <f>ROUND(('NEW Reference'!L$6*List!$H1407)+'NEW Reference'!L$7,0)</f>
        <v>4427</v>
      </c>
      <c r="T1407" s="25">
        <f>ROUND(('NEW Reference'!M$6*List!$H1407)+'NEW Reference'!M$7,0)</f>
        <v>5288</v>
      </c>
      <c r="U1407" s="25">
        <f>ROUND(('NEW Reference'!N$6*List!$H1407)+'NEW Reference'!N$7,0)</f>
        <v>21335</v>
      </c>
      <c r="V1407" s="26">
        <f>ROUND(('NEW Reference'!O$6*List!$H1407)+'NEW Reference'!O$7,0)</f>
        <v>793</v>
      </c>
      <c r="W1407" s="26">
        <f>ROUND(('NEW Reference'!P$6*List!$H1407)+'NEW Reference'!P$7,0)</f>
        <v>1118</v>
      </c>
      <c r="X1407" s="26">
        <f>ROUND(('NEW Reference'!Q$6*List!$H1407)+'NEW Reference'!Q$7,0)</f>
        <v>559</v>
      </c>
      <c r="Z1407" s="3" t="str">
        <f t="shared" si="69"/>
        <v>OTTER TAIL, Minnesota</v>
      </c>
      <c r="AA1407" s="79" t="s">
        <v>1519</v>
      </c>
      <c r="AB1407" s="28" t="s">
        <v>91</v>
      </c>
      <c r="AC1407" s="30" t="s">
        <v>1482</v>
      </c>
      <c r="AD1407" s="31"/>
      <c r="AE1407" s="20">
        <f t="shared" si="68"/>
        <v>0.90400000000000003</v>
      </c>
    </row>
    <row r="1408" spans="1:31">
      <c r="A1408" s="83">
        <v>24560</v>
      </c>
      <c r="B1408" s="84">
        <v>27113</v>
      </c>
      <c r="C1408" s="85">
        <v>99924</v>
      </c>
      <c r="D1408" s="78" t="s">
        <v>140</v>
      </c>
      <c r="E1408" s="79" t="s">
        <v>1520</v>
      </c>
      <c r="F1408" s="34" t="s">
        <v>1482</v>
      </c>
      <c r="G1408" s="24" t="s">
        <v>97</v>
      </c>
      <c r="H1408" s="80">
        <f t="shared" si="67"/>
        <v>0.90400000000000003</v>
      </c>
      <c r="I1408" s="25">
        <f>ROUND(('NEW Reference'!B$6*List!$H1408)+'NEW Reference'!B$7,0)</f>
        <v>1222</v>
      </c>
      <c r="J1408" s="25">
        <f>ROUND(('NEW Reference'!C$6*List!$H1408)+'NEW Reference'!C$7,0)</f>
        <v>1822</v>
      </c>
      <c r="K1408" s="25">
        <f>ROUND(('NEW Reference'!D$6*List!$H1408)+'NEW Reference'!D$7,0)</f>
        <v>2183</v>
      </c>
      <c r="L1408" s="25">
        <f>ROUND(('NEW Reference'!E$6*List!$H1408)+'NEW Reference'!E$7,0)</f>
        <v>2699</v>
      </c>
      <c r="M1408" s="25">
        <f>ROUND(('NEW Reference'!F$6*List!$H1408)+'NEW Reference'!F$7,0)</f>
        <v>2812</v>
      </c>
      <c r="N1408" s="25">
        <f>ROUND(('NEW Reference'!G$6*List!$H1408)+'NEW Reference'!G$7,0)</f>
        <v>3183</v>
      </c>
      <c r="O1408" s="25">
        <f>ROUND(('NEW Reference'!H$6*List!$H1408)+'NEW Reference'!H$7,0)</f>
        <v>3305</v>
      </c>
      <c r="P1408" s="25">
        <f>ROUND(('NEW Reference'!I$6*List!$H1408)+'NEW Reference'!I$7,0)</f>
        <v>3435</v>
      </c>
      <c r="Q1408" s="25">
        <f>ROUND(('NEW Reference'!J$6*List!$H1408)+'NEW Reference'!J$7,0)</f>
        <v>3977</v>
      </c>
      <c r="R1408" s="25">
        <f>ROUND(('NEW Reference'!K$6*List!$H1408)+'NEW Reference'!K$7,0)</f>
        <v>4103</v>
      </c>
      <c r="S1408" s="25">
        <f>ROUND(('NEW Reference'!L$6*List!$H1408)+'NEW Reference'!L$7,0)</f>
        <v>4427</v>
      </c>
      <c r="T1408" s="25">
        <f>ROUND(('NEW Reference'!M$6*List!$H1408)+'NEW Reference'!M$7,0)</f>
        <v>5288</v>
      </c>
      <c r="U1408" s="25">
        <f>ROUND(('NEW Reference'!N$6*List!$H1408)+'NEW Reference'!N$7,0)</f>
        <v>21335</v>
      </c>
      <c r="V1408" s="26">
        <f>ROUND(('NEW Reference'!O$6*List!$H1408)+'NEW Reference'!O$7,0)</f>
        <v>793</v>
      </c>
      <c r="W1408" s="26">
        <f>ROUND(('NEW Reference'!P$6*List!$H1408)+'NEW Reference'!P$7,0)</f>
        <v>1118</v>
      </c>
      <c r="X1408" s="26">
        <f>ROUND(('NEW Reference'!Q$6*List!$H1408)+'NEW Reference'!Q$7,0)</f>
        <v>559</v>
      </c>
      <c r="Z1408" s="3" t="str">
        <f t="shared" si="69"/>
        <v>PENNINGTON, Minnesota</v>
      </c>
      <c r="AA1408" s="79" t="s">
        <v>1520</v>
      </c>
      <c r="AB1408" s="28" t="s">
        <v>91</v>
      </c>
      <c r="AC1408" s="30" t="s">
        <v>1482</v>
      </c>
      <c r="AD1408" s="31"/>
      <c r="AE1408" s="20">
        <f t="shared" si="68"/>
        <v>0.90400000000000003</v>
      </c>
    </row>
    <row r="1409" spans="1:31">
      <c r="A1409" s="83">
        <v>24570</v>
      </c>
      <c r="B1409" s="84">
        <v>27115</v>
      </c>
      <c r="C1409" s="85">
        <v>99924</v>
      </c>
      <c r="D1409" s="78" t="s">
        <v>140</v>
      </c>
      <c r="E1409" s="79" t="s">
        <v>1521</v>
      </c>
      <c r="F1409" s="34" t="s">
        <v>1482</v>
      </c>
      <c r="G1409" s="24" t="s">
        <v>97</v>
      </c>
      <c r="H1409" s="80">
        <f t="shared" si="67"/>
        <v>0.90400000000000003</v>
      </c>
      <c r="I1409" s="25">
        <f>ROUND(('NEW Reference'!B$6*List!$H1409)+'NEW Reference'!B$7,0)</f>
        <v>1222</v>
      </c>
      <c r="J1409" s="25">
        <f>ROUND(('NEW Reference'!C$6*List!$H1409)+'NEW Reference'!C$7,0)</f>
        <v>1822</v>
      </c>
      <c r="K1409" s="25">
        <f>ROUND(('NEW Reference'!D$6*List!$H1409)+'NEW Reference'!D$7,0)</f>
        <v>2183</v>
      </c>
      <c r="L1409" s="25">
        <f>ROUND(('NEW Reference'!E$6*List!$H1409)+'NEW Reference'!E$7,0)</f>
        <v>2699</v>
      </c>
      <c r="M1409" s="25">
        <f>ROUND(('NEW Reference'!F$6*List!$H1409)+'NEW Reference'!F$7,0)</f>
        <v>2812</v>
      </c>
      <c r="N1409" s="25">
        <f>ROUND(('NEW Reference'!G$6*List!$H1409)+'NEW Reference'!G$7,0)</f>
        <v>3183</v>
      </c>
      <c r="O1409" s="25">
        <f>ROUND(('NEW Reference'!H$6*List!$H1409)+'NEW Reference'!H$7,0)</f>
        <v>3305</v>
      </c>
      <c r="P1409" s="25">
        <f>ROUND(('NEW Reference'!I$6*List!$H1409)+'NEW Reference'!I$7,0)</f>
        <v>3435</v>
      </c>
      <c r="Q1409" s="25">
        <f>ROUND(('NEW Reference'!J$6*List!$H1409)+'NEW Reference'!J$7,0)</f>
        <v>3977</v>
      </c>
      <c r="R1409" s="25">
        <f>ROUND(('NEW Reference'!K$6*List!$H1409)+'NEW Reference'!K$7,0)</f>
        <v>4103</v>
      </c>
      <c r="S1409" s="25">
        <f>ROUND(('NEW Reference'!L$6*List!$H1409)+'NEW Reference'!L$7,0)</f>
        <v>4427</v>
      </c>
      <c r="T1409" s="25">
        <f>ROUND(('NEW Reference'!M$6*List!$H1409)+'NEW Reference'!M$7,0)</f>
        <v>5288</v>
      </c>
      <c r="U1409" s="25">
        <f>ROUND(('NEW Reference'!N$6*List!$H1409)+'NEW Reference'!N$7,0)</f>
        <v>21335</v>
      </c>
      <c r="V1409" s="26">
        <f>ROUND(('NEW Reference'!O$6*List!$H1409)+'NEW Reference'!O$7,0)</f>
        <v>793</v>
      </c>
      <c r="W1409" s="26">
        <f>ROUND(('NEW Reference'!P$6*List!$H1409)+'NEW Reference'!P$7,0)</f>
        <v>1118</v>
      </c>
      <c r="X1409" s="26">
        <f>ROUND(('NEW Reference'!Q$6*List!$H1409)+'NEW Reference'!Q$7,0)</f>
        <v>559</v>
      </c>
      <c r="Z1409" s="3" t="str">
        <f t="shared" si="69"/>
        <v>PINE, Minnesota</v>
      </c>
      <c r="AA1409" s="79" t="s">
        <v>1521</v>
      </c>
      <c r="AB1409" s="28" t="s">
        <v>91</v>
      </c>
      <c r="AC1409" s="30" t="s">
        <v>1482</v>
      </c>
      <c r="AD1409" s="31"/>
      <c r="AE1409" s="20">
        <f t="shared" si="68"/>
        <v>0.90400000000000003</v>
      </c>
    </row>
    <row r="1410" spans="1:31">
      <c r="A1410" s="83">
        <v>24580</v>
      </c>
      <c r="B1410" s="84">
        <v>27117</v>
      </c>
      <c r="C1410" s="85">
        <v>99924</v>
      </c>
      <c r="D1410" s="78" t="s">
        <v>140</v>
      </c>
      <c r="E1410" s="79" t="s">
        <v>1522</v>
      </c>
      <c r="F1410" s="34" t="s">
        <v>1482</v>
      </c>
      <c r="G1410" s="24" t="s">
        <v>97</v>
      </c>
      <c r="H1410" s="80">
        <f t="shared" si="67"/>
        <v>0.90400000000000003</v>
      </c>
      <c r="I1410" s="25">
        <f>ROUND(('NEW Reference'!B$6*List!$H1410)+'NEW Reference'!B$7,0)</f>
        <v>1222</v>
      </c>
      <c r="J1410" s="25">
        <f>ROUND(('NEW Reference'!C$6*List!$H1410)+'NEW Reference'!C$7,0)</f>
        <v>1822</v>
      </c>
      <c r="K1410" s="25">
        <f>ROUND(('NEW Reference'!D$6*List!$H1410)+'NEW Reference'!D$7,0)</f>
        <v>2183</v>
      </c>
      <c r="L1410" s="25">
        <f>ROUND(('NEW Reference'!E$6*List!$H1410)+'NEW Reference'!E$7,0)</f>
        <v>2699</v>
      </c>
      <c r="M1410" s="25">
        <f>ROUND(('NEW Reference'!F$6*List!$H1410)+'NEW Reference'!F$7,0)</f>
        <v>2812</v>
      </c>
      <c r="N1410" s="25">
        <f>ROUND(('NEW Reference'!G$6*List!$H1410)+'NEW Reference'!G$7,0)</f>
        <v>3183</v>
      </c>
      <c r="O1410" s="25">
        <f>ROUND(('NEW Reference'!H$6*List!$H1410)+'NEW Reference'!H$7,0)</f>
        <v>3305</v>
      </c>
      <c r="P1410" s="25">
        <f>ROUND(('NEW Reference'!I$6*List!$H1410)+'NEW Reference'!I$7,0)</f>
        <v>3435</v>
      </c>
      <c r="Q1410" s="25">
        <f>ROUND(('NEW Reference'!J$6*List!$H1410)+'NEW Reference'!J$7,0)</f>
        <v>3977</v>
      </c>
      <c r="R1410" s="25">
        <f>ROUND(('NEW Reference'!K$6*List!$H1410)+'NEW Reference'!K$7,0)</f>
        <v>4103</v>
      </c>
      <c r="S1410" s="25">
        <f>ROUND(('NEW Reference'!L$6*List!$H1410)+'NEW Reference'!L$7,0)</f>
        <v>4427</v>
      </c>
      <c r="T1410" s="25">
        <f>ROUND(('NEW Reference'!M$6*List!$H1410)+'NEW Reference'!M$7,0)</f>
        <v>5288</v>
      </c>
      <c r="U1410" s="25">
        <f>ROUND(('NEW Reference'!N$6*List!$H1410)+'NEW Reference'!N$7,0)</f>
        <v>21335</v>
      </c>
      <c r="V1410" s="26">
        <f>ROUND(('NEW Reference'!O$6*List!$H1410)+'NEW Reference'!O$7,0)</f>
        <v>793</v>
      </c>
      <c r="W1410" s="26">
        <f>ROUND(('NEW Reference'!P$6*List!$H1410)+'NEW Reference'!P$7,0)</f>
        <v>1118</v>
      </c>
      <c r="X1410" s="26">
        <f>ROUND(('NEW Reference'!Q$6*List!$H1410)+'NEW Reference'!Q$7,0)</f>
        <v>559</v>
      </c>
      <c r="Z1410" s="3" t="str">
        <f t="shared" si="69"/>
        <v>PIPESTONE, Minnesota</v>
      </c>
      <c r="AA1410" s="79" t="s">
        <v>1522</v>
      </c>
      <c r="AB1410" s="28" t="s">
        <v>91</v>
      </c>
      <c r="AC1410" s="30" t="s">
        <v>1482</v>
      </c>
      <c r="AD1410" s="31"/>
      <c r="AE1410" s="20">
        <f t="shared" si="68"/>
        <v>0.90400000000000003</v>
      </c>
    </row>
    <row r="1411" spans="1:31">
      <c r="A1411" s="83">
        <v>24590</v>
      </c>
      <c r="B1411" s="84">
        <v>27119</v>
      </c>
      <c r="C1411" s="85">
        <v>24220</v>
      </c>
      <c r="D1411" s="78" t="s">
        <v>473</v>
      </c>
      <c r="E1411" s="79" t="s">
        <v>434</v>
      </c>
      <c r="F1411" s="33" t="s">
        <v>1482</v>
      </c>
      <c r="G1411" s="24" t="s">
        <v>90</v>
      </c>
      <c r="H1411" s="80">
        <f t="shared" si="67"/>
        <v>0.74399999999999999</v>
      </c>
      <c r="I1411" s="25">
        <f>ROUND(('NEW Reference'!B$6*List!$H1411)+'NEW Reference'!B$7,0)</f>
        <v>1064</v>
      </c>
      <c r="J1411" s="25">
        <f>ROUND(('NEW Reference'!C$6*List!$H1411)+'NEW Reference'!C$7,0)</f>
        <v>1587</v>
      </c>
      <c r="K1411" s="25">
        <f>ROUND(('NEW Reference'!D$6*List!$H1411)+'NEW Reference'!D$7,0)</f>
        <v>1901</v>
      </c>
      <c r="L1411" s="25">
        <f>ROUND(('NEW Reference'!E$6*List!$H1411)+'NEW Reference'!E$7,0)</f>
        <v>2351</v>
      </c>
      <c r="M1411" s="25">
        <f>ROUND(('NEW Reference'!F$6*List!$H1411)+'NEW Reference'!F$7,0)</f>
        <v>2449</v>
      </c>
      <c r="N1411" s="25">
        <f>ROUND(('NEW Reference'!G$6*List!$H1411)+'NEW Reference'!G$7,0)</f>
        <v>2772</v>
      </c>
      <c r="O1411" s="25">
        <f>ROUND(('NEW Reference'!H$6*List!$H1411)+'NEW Reference'!H$7,0)</f>
        <v>2878</v>
      </c>
      <c r="P1411" s="25">
        <f>ROUND(('NEW Reference'!I$6*List!$H1411)+'NEW Reference'!I$7,0)</f>
        <v>2991</v>
      </c>
      <c r="Q1411" s="25">
        <f>ROUND(('NEW Reference'!J$6*List!$H1411)+'NEW Reference'!J$7,0)</f>
        <v>3464</v>
      </c>
      <c r="R1411" s="25">
        <f>ROUND(('NEW Reference'!K$6*List!$H1411)+'NEW Reference'!K$7,0)</f>
        <v>3573</v>
      </c>
      <c r="S1411" s="25">
        <f>ROUND(('NEW Reference'!L$6*List!$H1411)+'NEW Reference'!L$7,0)</f>
        <v>3856</v>
      </c>
      <c r="T1411" s="25">
        <f>ROUND(('NEW Reference'!M$6*List!$H1411)+'NEW Reference'!M$7,0)</f>
        <v>4605</v>
      </c>
      <c r="U1411" s="25">
        <f>ROUND(('NEW Reference'!N$6*List!$H1411)+'NEW Reference'!N$7,0)</f>
        <v>18580</v>
      </c>
      <c r="V1411" s="26">
        <f>ROUND(('NEW Reference'!O$6*List!$H1411)+'NEW Reference'!O$7,0)</f>
        <v>691</v>
      </c>
      <c r="W1411" s="26">
        <f>ROUND(('NEW Reference'!P$6*List!$H1411)+'NEW Reference'!P$7,0)</f>
        <v>973</v>
      </c>
      <c r="X1411" s="26">
        <f>ROUND(('NEW Reference'!Q$6*List!$H1411)+'NEW Reference'!Q$7,0)</f>
        <v>487</v>
      </c>
      <c r="Z1411" s="3" t="str">
        <f t="shared" si="69"/>
        <v>POLK, Minnesota</v>
      </c>
      <c r="AA1411" s="79" t="s">
        <v>434</v>
      </c>
      <c r="AB1411" s="28" t="s">
        <v>91</v>
      </c>
      <c r="AC1411" s="23" t="s">
        <v>1482</v>
      </c>
      <c r="AD1411" s="29"/>
      <c r="AE1411" s="20">
        <f t="shared" si="68"/>
        <v>0.74399999999999999</v>
      </c>
    </row>
    <row r="1412" spans="1:31">
      <c r="A1412" s="83">
        <v>24600</v>
      </c>
      <c r="B1412" s="84">
        <v>27121</v>
      </c>
      <c r="C1412" s="85">
        <v>99924</v>
      </c>
      <c r="D1412" s="78" t="s">
        <v>140</v>
      </c>
      <c r="E1412" s="79" t="s">
        <v>436</v>
      </c>
      <c r="F1412" s="34" t="s">
        <v>1482</v>
      </c>
      <c r="G1412" s="24" t="s">
        <v>97</v>
      </c>
      <c r="H1412" s="80">
        <f t="shared" si="67"/>
        <v>0.90400000000000003</v>
      </c>
      <c r="I1412" s="25">
        <f>ROUND(('NEW Reference'!B$6*List!$H1412)+'NEW Reference'!B$7,0)</f>
        <v>1222</v>
      </c>
      <c r="J1412" s="25">
        <f>ROUND(('NEW Reference'!C$6*List!$H1412)+'NEW Reference'!C$7,0)</f>
        <v>1822</v>
      </c>
      <c r="K1412" s="25">
        <f>ROUND(('NEW Reference'!D$6*List!$H1412)+'NEW Reference'!D$7,0)</f>
        <v>2183</v>
      </c>
      <c r="L1412" s="25">
        <f>ROUND(('NEW Reference'!E$6*List!$H1412)+'NEW Reference'!E$7,0)</f>
        <v>2699</v>
      </c>
      <c r="M1412" s="25">
        <f>ROUND(('NEW Reference'!F$6*List!$H1412)+'NEW Reference'!F$7,0)</f>
        <v>2812</v>
      </c>
      <c r="N1412" s="25">
        <f>ROUND(('NEW Reference'!G$6*List!$H1412)+'NEW Reference'!G$7,0)</f>
        <v>3183</v>
      </c>
      <c r="O1412" s="25">
        <f>ROUND(('NEW Reference'!H$6*List!$H1412)+'NEW Reference'!H$7,0)</f>
        <v>3305</v>
      </c>
      <c r="P1412" s="25">
        <f>ROUND(('NEW Reference'!I$6*List!$H1412)+'NEW Reference'!I$7,0)</f>
        <v>3435</v>
      </c>
      <c r="Q1412" s="25">
        <f>ROUND(('NEW Reference'!J$6*List!$H1412)+'NEW Reference'!J$7,0)</f>
        <v>3977</v>
      </c>
      <c r="R1412" s="25">
        <f>ROUND(('NEW Reference'!K$6*List!$H1412)+'NEW Reference'!K$7,0)</f>
        <v>4103</v>
      </c>
      <c r="S1412" s="25">
        <f>ROUND(('NEW Reference'!L$6*List!$H1412)+'NEW Reference'!L$7,0)</f>
        <v>4427</v>
      </c>
      <c r="T1412" s="25">
        <f>ROUND(('NEW Reference'!M$6*List!$H1412)+'NEW Reference'!M$7,0)</f>
        <v>5288</v>
      </c>
      <c r="U1412" s="25">
        <f>ROUND(('NEW Reference'!N$6*List!$H1412)+'NEW Reference'!N$7,0)</f>
        <v>21335</v>
      </c>
      <c r="V1412" s="26">
        <f>ROUND(('NEW Reference'!O$6*List!$H1412)+'NEW Reference'!O$7,0)</f>
        <v>793</v>
      </c>
      <c r="W1412" s="26">
        <f>ROUND(('NEW Reference'!P$6*List!$H1412)+'NEW Reference'!P$7,0)</f>
        <v>1118</v>
      </c>
      <c r="X1412" s="26">
        <f>ROUND(('NEW Reference'!Q$6*List!$H1412)+'NEW Reference'!Q$7,0)</f>
        <v>559</v>
      </c>
      <c r="Z1412" s="3" t="str">
        <f t="shared" si="69"/>
        <v>POPE, Minnesota</v>
      </c>
      <c r="AA1412" s="79" t="s">
        <v>436</v>
      </c>
      <c r="AB1412" s="28" t="s">
        <v>91</v>
      </c>
      <c r="AC1412" s="30" t="s">
        <v>1482</v>
      </c>
      <c r="AD1412" s="31"/>
      <c r="AE1412" s="20">
        <f t="shared" si="68"/>
        <v>0.90400000000000003</v>
      </c>
    </row>
    <row r="1413" spans="1:31">
      <c r="A1413" s="83">
        <v>24610</v>
      </c>
      <c r="B1413" s="84">
        <v>27123</v>
      </c>
      <c r="C1413" s="85">
        <v>33460</v>
      </c>
      <c r="D1413" s="78" t="s">
        <v>690</v>
      </c>
      <c r="E1413" s="79" t="s">
        <v>1523</v>
      </c>
      <c r="F1413" s="33" t="s">
        <v>1482</v>
      </c>
      <c r="G1413" s="24" t="s">
        <v>90</v>
      </c>
      <c r="H1413" s="80">
        <f t="shared" si="67"/>
        <v>1.0899000000000001</v>
      </c>
      <c r="I1413" s="25">
        <f>ROUND(('NEW Reference'!B$6*List!$H1413)+'NEW Reference'!B$7,0)</f>
        <v>1405</v>
      </c>
      <c r="J1413" s="25">
        <f>ROUND(('NEW Reference'!C$6*List!$H1413)+'NEW Reference'!C$7,0)</f>
        <v>2095</v>
      </c>
      <c r="K1413" s="25">
        <f>ROUND(('NEW Reference'!D$6*List!$H1413)+'NEW Reference'!D$7,0)</f>
        <v>2511</v>
      </c>
      <c r="L1413" s="25">
        <f>ROUND(('NEW Reference'!E$6*List!$H1413)+'NEW Reference'!E$7,0)</f>
        <v>3104</v>
      </c>
      <c r="M1413" s="25">
        <f>ROUND(('NEW Reference'!F$6*List!$H1413)+'NEW Reference'!F$7,0)</f>
        <v>3234</v>
      </c>
      <c r="N1413" s="25">
        <f>ROUND(('NEW Reference'!G$6*List!$H1413)+'NEW Reference'!G$7,0)</f>
        <v>3661</v>
      </c>
      <c r="O1413" s="25">
        <f>ROUND(('NEW Reference'!H$6*List!$H1413)+'NEW Reference'!H$7,0)</f>
        <v>3801</v>
      </c>
      <c r="P1413" s="25">
        <f>ROUND(('NEW Reference'!I$6*List!$H1413)+'NEW Reference'!I$7,0)</f>
        <v>3950</v>
      </c>
      <c r="Q1413" s="25">
        <f>ROUND(('NEW Reference'!J$6*List!$H1413)+'NEW Reference'!J$7,0)</f>
        <v>4574</v>
      </c>
      <c r="R1413" s="25">
        <f>ROUND(('NEW Reference'!K$6*List!$H1413)+'NEW Reference'!K$7,0)</f>
        <v>4718</v>
      </c>
      <c r="S1413" s="25">
        <f>ROUND(('NEW Reference'!L$6*List!$H1413)+'NEW Reference'!L$7,0)</f>
        <v>5091</v>
      </c>
      <c r="T1413" s="25">
        <f>ROUND(('NEW Reference'!M$6*List!$H1413)+'NEW Reference'!M$7,0)</f>
        <v>6081</v>
      </c>
      <c r="U1413" s="25">
        <f>ROUND(('NEW Reference'!N$6*List!$H1413)+'NEW Reference'!N$7,0)</f>
        <v>24536</v>
      </c>
      <c r="V1413" s="26">
        <f>ROUND(('NEW Reference'!O$6*List!$H1413)+'NEW Reference'!O$7,0)</f>
        <v>912</v>
      </c>
      <c r="W1413" s="26">
        <f>ROUND(('NEW Reference'!P$6*List!$H1413)+'NEW Reference'!P$7,0)</f>
        <v>1285</v>
      </c>
      <c r="X1413" s="26">
        <f>ROUND(('NEW Reference'!Q$6*List!$H1413)+'NEW Reference'!Q$7,0)</f>
        <v>643</v>
      </c>
      <c r="Z1413" s="3" t="str">
        <f t="shared" si="69"/>
        <v>RAMSEY, Minnesota</v>
      </c>
      <c r="AA1413" s="79" t="s">
        <v>1523</v>
      </c>
      <c r="AB1413" s="28" t="s">
        <v>91</v>
      </c>
      <c r="AC1413" s="23" t="s">
        <v>1482</v>
      </c>
      <c r="AD1413" s="29"/>
      <c r="AE1413" s="20">
        <f t="shared" si="68"/>
        <v>1.0899000000000001</v>
      </c>
    </row>
    <row r="1414" spans="1:31">
      <c r="A1414" s="83">
        <v>24620</v>
      </c>
      <c r="B1414" s="84">
        <v>27125</v>
      </c>
      <c r="C1414" s="85">
        <v>99924</v>
      </c>
      <c r="D1414" s="78" t="s">
        <v>140</v>
      </c>
      <c r="E1414" s="79" t="s">
        <v>1524</v>
      </c>
      <c r="F1414" s="34" t="s">
        <v>1482</v>
      </c>
      <c r="G1414" s="24" t="s">
        <v>97</v>
      </c>
      <c r="H1414" s="80">
        <f t="shared" si="67"/>
        <v>0.90400000000000003</v>
      </c>
      <c r="I1414" s="25">
        <f>ROUND(('NEW Reference'!B$6*List!$H1414)+'NEW Reference'!B$7,0)</f>
        <v>1222</v>
      </c>
      <c r="J1414" s="25">
        <f>ROUND(('NEW Reference'!C$6*List!$H1414)+'NEW Reference'!C$7,0)</f>
        <v>1822</v>
      </c>
      <c r="K1414" s="25">
        <f>ROUND(('NEW Reference'!D$6*List!$H1414)+'NEW Reference'!D$7,0)</f>
        <v>2183</v>
      </c>
      <c r="L1414" s="25">
        <f>ROUND(('NEW Reference'!E$6*List!$H1414)+'NEW Reference'!E$7,0)</f>
        <v>2699</v>
      </c>
      <c r="M1414" s="25">
        <f>ROUND(('NEW Reference'!F$6*List!$H1414)+'NEW Reference'!F$7,0)</f>
        <v>2812</v>
      </c>
      <c r="N1414" s="25">
        <f>ROUND(('NEW Reference'!G$6*List!$H1414)+'NEW Reference'!G$7,0)</f>
        <v>3183</v>
      </c>
      <c r="O1414" s="25">
        <f>ROUND(('NEW Reference'!H$6*List!$H1414)+'NEW Reference'!H$7,0)</f>
        <v>3305</v>
      </c>
      <c r="P1414" s="25">
        <f>ROUND(('NEW Reference'!I$6*List!$H1414)+'NEW Reference'!I$7,0)</f>
        <v>3435</v>
      </c>
      <c r="Q1414" s="25">
        <f>ROUND(('NEW Reference'!J$6*List!$H1414)+'NEW Reference'!J$7,0)</f>
        <v>3977</v>
      </c>
      <c r="R1414" s="25">
        <f>ROUND(('NEW Reference'!K$6*List!$H1414)+'NEW Reference'!K$7,0)</f>
        <v>4103</v>
      </c>
      <c r="S1414" s="25">
        <f>ROUND(('NEW Reference'!L$6*List!$H1414)+'NEW Reference'!L$7,0)</f>
        <v>4427</v>
      </c>
      <c r="T1414" s="25">
        <f>ROUND(('NEW Reference'!M$6*List!$H1414)+'NEW Reference'!M$7,0)</f>
        <v>5288</v>
      </c>
      <c r="U1414" s="25">
        <f>ROUND(('NEW Reference'!N$6*List!$H1414)+'NEW Reference'!N$7,0)</f>
        <v>21335</v>
      </c>
      <c r="V1414" s="26">
        <f>ROUND(('NEW Reference'!O$6*List!$H1414)+'NEW Reference'!O$7,0)</f>
        <v>793</v>
      </c>
      <c r="W1414" s="26">
        <f>ROUND(('NEW Reference'!P$6*List!$H1414)+'NEW Reference'!P$7,0)</f>
        <v>1118</v>
      </c>
      <c r="X1414" s="26">
        <f>ROUND(('NEW Reference'!Q$6*List!$H1414)+'NEW Reference'!Q$7,0)</f>
        <v>559</v>
      </c>
      <c r="Z1414" s="3" t="str">
        <f t="shared" si="69"/>
        <v>RED LAKE, Minnesota</v>
      </c>
      <c r="AA1414" s="79" t="s">
        <v>1524</v>
      </c>
      <c r="AB1414" s="28" t="s">
        <v>91</v>
      </c>
      <c r="AC1414" s="30" t="s">
        <v>1482</v>
      </c>
      <c r="AD1414" s="31"/>
      <c r="AE1414" s="20">
        <f t="shared" si="68"/>
        <v>0.90400000000000003</v>
      </c>
    </row>
    <row r="1415" spans="1:31">
      <c r="A1415" s="83">
        <v>24630</v>
      </c>
      <c r="B1415" s="84">
        <v>27127</v>
      </c>
      <c r="C1415" s="85">
        <v>99924</v>
      </c>
      <c r="D1415" s="78" t="s">
        <v>140</v>
      </c>
      <c r="E1415" s="79" t="s">
        <v>1525</v>
      </c>
      <c r="F1415" s="34" t="s">
        <v>1482</v>
      </c>
      <c r="G1415" s="24" t="s">
        <v>97</v>
      </c>
      <c r="H1415" s="80">
        <f t="shared" si="67"/>
        <v>0.90400000000000003</v>
      </c>
      <c r="I1415" s="25">
        <f>ROUND(('NEW Reference'!B$6*List!$H1415)+'NEW Reference'!B$7,0)</f>
        <v>1222</v>
      </c>
      <c r="J1415" s="25">
        <f>ROUND(('NEW Reference'!C$6*List!$H1415)+'NEW Reference'!C$7,0)</f>
        <v>1822</v>
      </c>
      <c r="K1415" s="25">
        <f>ROUND(('NEW Reference'!D$6*List!$H1415)+'NEW Reference'!D$7,0)</f>
        <v>2183</v>
      </c>
      <c r="L1415" s="25">
        <f>ROUND(('NEW Reference'!E$6*List!$H1415)+'NEW Reference'!E$7,0)</f>
        <v>2699</v>
      </c>
      <c r="M1415" s="25">
        <f>ROUND(('NEW Reference'!F$6*List!$H1415)+'NEW Reference'!F$7,0)</f>
        <v>2812</v>
      </c>
      <c r="N1415" s="25">
        <f>ROUND(('NEW Reference'!G$6*List!$H1415)+'NEW Reference'!G$7,0)</f>
        <v>3183</v>
      </c>
      <c r="O1415" s="25">
        <f>ROUND(('NEW Reference'!H$6*List!$H1415)+'NEW Reference'!H$7,0)</f>
        <v>3305</v>
      </c>
      <c r="P1415" s="25">
        <f>ROUND(('NEW Reference'!I$6*List!$H1415)+'NEW Reference'!I$7,0)</f>
        <v>3435</v>
      </c>
      <c r="Q1415" s="25">
        <f>ROUND(('NEW Reference'!J$6*List!$H1415)+'NEW Reference'!J$7,0)</f>
        <v>3977</v>
      </c>
      <c r="R1415" s="25">
        <f>ROUND(('NEW Reference'!K$6*List!$H1415)+'NEW Reference'!K$7,0)</f>
        <v>4103</v>
      </c>
      <c r="S1415" s="25">
        <f>ROUND(('NEW Reference'!L$6*List!$H1415)+'NEW Reference'!L$7,0)</f>
        <v>4427</v>
      </c>
      <c r="T1415" s="25">
        <f>ROUND(('NEW Reference'!M$6*List!$H1415)+'NEW Reference'!M$7,0)</f>
        <v>5288</v>
      </c>
      <c r="U1415" s="25">
        <f>ROUND(('NEW Reference'!N$6*List!$H1415)+'NEW Reference'!N$7,0)</f>
        <v>21335</v>
      </c>
      <c r="V1415" s="26">
        <f>ROUND(('NEW Reference'!O$6*List!$H1415)+'NEW Reference'!O$7,0)</f>
        <v>793</v>
      </c>
      <c r="W1415" s="26">
        <f>ROUND(('NEW Reference'!P$6*List!$H1415)+'NEW Reference'!P$7,0)</f>
        <v>1118</v>
      </c>
      <c r="X1415" s="26">
        <f>ROUND(('NEW Reference'!Q$6*List!$H1415)+'NEW Reference'!Q$7,0)</f>
        <v>559</v>
      </c>
      <c r="Z1415" s="3" t="str">
        <f t="shared" si="69"/>
        <v>REDWOOD, Minnesota</v>
      </c>
      <c r="AA1415" s="79" t="s">
        <v>1525</v>
      </c>
      <c r="AB1415" s="28" t="s">
        <v>91</v>
      </c>
      <c r="AC1415" s="30" t="s">
        <v>1482</v>
      </c>
      <c r="AD1415" s="31"/>
      <c r="AE1415" s="20">
        <f t="shared" si="68"/>
        <v>0.90400000000000003</v>
      </c>
    </row>
    <row r="1416" spans="1:31">
      <c r="A1416" s="83">
        <v>24640</v>
      </c>
      <c r="B1416" s="84">
        <v>27129</v>
      </c>
      <c r="C1416" s="85">
        <v>99924</v>
      </c>
      <c r="D1416" s="78" t="s">
        <v>140</v>
      </c>
      <c r="E1416" s="79" t="s">
        <v>1526</v>
      </c>
      <c r="F1416" s="34" t="s">
        <v>1482</v>
      </c>
      <c r="G1416" s="24" t="s">
        <v>97</v>
      </c>
      <c r="H1416" s="80">
        <f t="shared" si="67"/>
        <v>0.90400000000000003</v>
      </c>
      <c r="I1416" s="25">
        <f>ROUND(('NEW Reference'!B$6*List!$H1416)+'NEW Reference'!B$7,0)</f>
        <v>1222</v>
      </c>
      <c r="J1416" s="25">
        <f>ROUND(('NEW Reference'!C$6*List!$H1416)+'NEW Reference'!C$7,0)</f>
        <v>1822</v>
      </c>
      <c r="K1416" s="25">
        <f>ROUND(('NEW Reference'!D$6*List!$H1416)+'NEW Reference'!D$7,0)</f>
        <v>2183</v>
      </c>
      <c r="L1416" s="25">
        <f>ROUND(('NEW Reference'!E$6*List!$H1416)+'NEW Reference'!E$7,0)</f>
        <v>2699</v>
      </c>
      <c r="M1416" s="25">
        <f>ROUND(('NEW Reference'!F$6*List!$H1416)+'NEW Reference'!F$7,0)</f>
        <v>2812</v>
      </c>
      <c r="N1416" s="25">
        <f>ROUND(('NEW Reference'!G$6*List!$H1416)+'NEW Reference'!G$7,0)</f>
        <v>3183</v>
      </c>
      <c r="O1416" s="25">
        <f>ROUND(('NEW Reference'!H$6*List!$H1416)+'NEW Reference'!H$7,0)</f>
        <v>3305</v>
      </c>
      <c r="P1416" s="25">
        <f>ROUND(('NEW Reference'!I$6*List!$H1416)+'NEW Reference'!I$7,0)</f>
        <v>3435</v>
      </c>
      <c r="Q1416" s="25">
        <f>ROUND(('NEW Reference'!J$6*List!$H1416)+'NEW Reference'!J$7,0)</f>
        <v>3977</v>
      </c>
      <c r="R1416" s="25">
        <f>ROUND(('NEW Reference'!K$6*List!$H1416)+'NEW Reference'!K$7,0)</f>
        <v>4103</v>
      </c>
      <c r="S1416" s="25">
        <f>ROUND(('NEW Reference'!L$6*List!$H1416)+'NEW Reference'!L$7,0)</f>
        <v>4427</v>
      </c>
      <c r="T1416" s="25">
        <f>ROUND(('NEW Reference'!M$6*List!$H1416)+'NEW Reference'!M$7,0)</f>
        <v>5288</v>
      </c>
      <c r="U1416" s="25">
        <f>ROUND(('NEW Reference'!N$6*List!$H1416)+'NEW Reference'!N$7,0)</f>
        <v>21335</v>
      </c>
      <c r="V1416" s="26">
        <f>ROUND(('NEW Reference'!O$6*List!$H1416)+'NEW Reference'!O$7,0)</f>
        <v>793</v>
      </c>
      <c r="W1416" s="26">
        <f>ROUND(('NEW Reference'!P$6*List!$H1416)+'NEW Reference'!P$7,0)</f>
        <v>1118</v>
      </c>
      <c r="X1416" s="26">
        <f>ROUND(('NEW Reference'!Q$6*List!$H1416)+'NEW Reference'!Q$7,0)</f>
        <v>559</v>
      </c>
      <c r="Z1416" s="3" t="str">
        <f t="shared" si="69"/>
        <v>RENVILLE, Minnesota</v>
      </c>
      <c r="AA1416" s="79" t="s">
        <v>1526</v>
      </c>
      <c r="AB1416" s="28" t="s">
        <v>91</v>
      </c>
      <c r="AC1416" s="30" t="s">
        <v>1482</v>
      </c>
      <c r="AD1416" s="31"/>
      <c r="AE1416" s="20">
        <f t="shared" si="68"/>
        <v>0.90400000000000003</v>
      </c>
    </row>
    <row r="1417" spans="1:31">
      <c r="A1417" s="83">
        <v>24650</v>
      </c>
      <c r="B1417" s="84">
        <v>27131</v>
      </c>
      <c r="C1417" s="85">
        <v>99924</v>
      </c>
      <c r="D1417" s="78" t="s">
        <v>140</v>
      </c>
      <c r="E1417" s="79" t="s">
        <v>1255</v>
      </c>
      <c r="F1417" s="34" t="s">
        <v>1482</v>
      </c>
      <c r="G1417" s="24" t="s">
        <v>97</v>
      </c>
      <c r="H1417" s="80">
        <f t="shared" si="67"/>
        <v>0.90400000000000003</v>
      </c>
      <c r="I1417" s="25">
        <f>ROUND(('NEW Reference'!B$6*List!$H1417)+'NEW Reference'!B$7,0)</f>
        <v>1222</v>
      </c>
      <c r="J1417" s="25">
        <f>ROUND(('NEW Reference'!C$6*List!$H1417)+'NEW Reference'!C$7,0)</f>
        <v>1822</v>
      </c>
      <c r="K1417" s="25">
        <f>ROUND(('NEW Reference'!D$6*List!$H1417)+'NEW Reference'!D$7,0)</f>
        <v>2183</v>
      </c>
      <c r="L1417" s="25">
        <f>ROUND(('NEW Reference'!E$6*List!$H1417)+'NEW Reference'!E$7,0)</f>
        <v>2699</v>
      </c>
      <c r="M1417" s="25">
        <f>ROUND(('NEW Reference'!F$6*List!$H1417)+'NEW Reference'!F$7,0)</f>
        <v>2812</v>
      </c>
      <c r="N1417" s="25">
        <f>ROUND(('NEW Reference'!G$6*List!$H1417)+'NEW Reference'!G$7,0)</f>
        <v>3183</v>
      </c>
      <c r="O1417" s="25">
        <f>ROUND(('NEW Reference'!H$6*List!$H1417)+'NEW Reference'!H$7,0)</f>
        <v>3305</v>
      </c>
      <c r="P1417" s="25">
        <f>ROUND(('NEW Reference'!I$6*List!$H1417)+'NEW Reference'!I$7,0)</f>
        <v>3435</v>
      </c>
      <c r="Q1417" s="25">
        <f>ROUND(('NEW Reference'!J$6*List!$H1417)+'NEW Reference'!J$7,0)</f>
        <v>3977</v>
      </c>
      <c r="R1417" s="25">
        <f>ROUND(('NEW Reference'!K$6*List!$H1417)+'NEW Reference'!K$7,0)</f>
        <v>4103</v>
      </c>
      <c r="S1417" s="25">
        <f>ROUND(('NEW Reference'!L$6*List!$H1417)+'NEW Reference'!L$7,0)</f>
        <v>4427</v>
      </c>
      <c r="T1417" s="25">
        <f>ROUND(('NEW Reference'!M$6*List!$H1417)+'NEW Reference'!M$7,0)</f>
        <v>5288</v>
      </c>
      <c r="U1417" s="25">
        <f>ROUND(('NEW Reference'!N$6*List!$H1417)+'NEW Reference'!N$7,0)</f>
        <v>21335</v>
      </c>
      <c r="V1417" s="26">
        <f>ROUND(('NEW Reference'!O$6*List!$H1417)+'NEW Reference'!O$7,0)</f>
        <v>793</v>
      </c>
      <c r="W1417" s="26">
        <f>ROUND(('NEW Reference'!P$6*List!$H1417)+'NEW Reference'!P$7,0)</f>
        <v>1118</v>
      </c>
      <c r="X1417" s="26">
        <f>ROUND(('NEW Reference'!Q$6*List!$H1417)+'NEW Reference'!Q$7,0)</f>
        <v>559</v>
      </c>
      <c r="Z1417" s="3" t="str">
        <f t="shared" si="69"/>
        <v>RICE, Minnesota</v>
      </c>
      <c r="AA1417" s="79" t="s">
        <v>1255</v>
      </c>
      <c r="AB1417" s="28" t="s">
        <v>91</v>
      </c>
      <c r="AC1417" s="30" t="s">
        <v>1482</v>
      </c>
      <c r="AD1417" s="31"/>
      <c r="AE1417" s="20">
        <f t="shared" si="68"/>
        <v>0.90400000000000003</v>
      </c>
    </row>
    <row r="1418" spans="1:31">
      <c r="A1418" s="83">
        <v>24660</v>
      </c>
      <c r="B1418" s="84">
        <v>27133</v>
      </c>
      <c r="C1418" s="85">
        <v>43620</v>
      </c>
      <c r="D1418" s="78" t="s">
        <v>877</v>
      </c>
      <c r="E1418" s="79" t="s">
        <v>1527</v>
      </c>
      <c r="F1418" s="34" t="s">
        <v>1482</v>
      </c>
      <c r="G1418" s="24" t="s">
        <v>97</v>
      </c>
      <c r="H1418" s="80">
        <f t="shared" si="67"/>
        <v>0.79720000000000002</v>
      </c>
      <c r="I1418" s="25">
        <f>ROUND(('NEW Reference'!B$6*List!$H1418)+'NEW Reference'!B$7,0)</f>
        <v>1117</v>
      </c>
      <c r="J1418" s="25">
        <f>ROUND(('NEW Reference'!C$6*List!$H1418)+'NEW Reference'!C$7,0)</f>
        <v>1665</v>
      </c>
      <c r="K1418" s="25">
        <f>ROUND(('NEW Reference'!D$6*List!$H1418)+'NEW Reference'!D$7,0)</f>
        <v>1995</v>
      </c>
      <c r="L1418" s="25">
        <f>ROUND(('NEW Reference'!E$6*List!$H1418)+'NEW Reference'!E$7,0)</f>
        <v>2467</v>
      </c>
      <c r="M1418" s="25">
        <f>ROUND(('NEW Reference'!F$6*List!$H1418)+'NEW Reference'!F$7,0)</f>
        <v>2570</v>
      </c>
      <c r="N1418" s="25">
        <f>ROUND(('NEW Reference'!G$6*List!$H1418)+'NEW Reference'!G$7,0)</f>
        <v>2909</v>
      </c>
      <c r="O1418" s="25">
        <f>ROUND(('NEW Reference'!H$6*List!$H1418)+'NEW Reference'!H$7,0)</f>
        <v>3020</v>
      </c>
      <c r="P1418" s="25">
        <f>ROUND(('NEW Reference'!I$6*List!$H1418)+'NEW Reference'!I$7,0)</f>
        <v>3139</v>
      </c>
      <c r="Q1418" s="25">
        <f>ROUND(('NEW Reference'!J$6*List!$H1418)+'NEW Reference'!J$7,0)</f>
        <v>3635</v>
      </c>
      <c r="R1418" s="25">
        <f>ROUND(('NEW Reference'!K$6*List!$H1418)+'NEW Reference'!K$7,0)</f>
        <v>3749</v>
      </c>
      <c r="S1418" s="25">
        <f>ROUND(('NEW Reference'!L$6*List!$H1418)+'NEW Reference'!L$7,0)</f>
        <v>4046</v>
      </c>
      <c r="T1418" s="25">
        <f>ROUND(('NEW Reference'!M$6*List!$H1418)+'NEW Reference'!M$7,0)</f>
        <v>4832</v>
      </c>
      <c r="U1418" s="25">
        <f>ROUND(('NEW Reference'!N$6*List!$H1418)+'NEW Reference'!N$7,0)</f>
        <v>19496</v>
      </c>
      <c r="V1418" s="26">
        <f>ROUND(('NEW Reference'!O$6*List!$H1418)+'NEW Reference'!O$7,0)</f>
        <v>725</v>
      </c>
      <c r="W1418" s="26">
        <f>ROUND(('NEW Reference'!P$6*List!$H1418)+'NEW Reference'!P$7,0)</f>
        <v>1021</v>
      </c>
      <c r="X1418" s="26">
        <f>ROUND(('NEW Reference'!Q$6*List!$H1418)+'NEW Reference'!Q$7,0)</f>
        <v>511</v>
      </c>
      <c r="Z1418" s="3" t="str">
        <f t="shared" si="69"/>
        <v>ROCK, Minnesota</v>
      </c>
      <c r="AA1418" s="79" t="s">
        <v>1527</v>
      </c>
      <c r="AB1418" s="28" t="s">
        <v>91</v>
      </c>
      <c r="AC1418" s="30" t="s">
        <v>1482</v>
      </c>
      <c r="AD1418" s="31"/>
      <c r="AE1418" s="20">
        <f t="shared" si="68"/>
        <v>0.79720000000000002</v>
      </c>
    </row>
    <row r="1419" spans="1:31">
      <c r="A1419" s="83">
        <v>24670</v>
      </c>
      <c r="B1419" s="84">
        <v>27135</v>
      </c>
      <c r="C1419" s="85">
        <v>99924</v>
      </c>
      <c r="D1419" s="78" t="s">
        <v>140</v>
      </c>
      <c r="E1419" s="79" t="s">
        <v>1528</v>
      </c>
      <c r="F1419" s="34" t="s">
        <v>1482</v>
      </c>
      <c r="G1419" s="24" t="s">
        <v>97</v>
      </c>
      <c r="H1419" s="80">
        <f t="shared" ref="H1419:H1482" si="70">IFERROR(INDEX($AH:$AH,MATCH($C1419,$AF:$AF,0)),"")</f>
        <v>0.90400000000000003</v>
      </c>
      <c r="I1419" s="25">
        <f>ROUND(('NEW Reference'!B$6*List!$H1419)+'NEW Reference'!B$7,0)</f>
        <v>1222</v>
      </c>
      <c r="J1419" s="25">
        <f>ROUND(('NEW Reference'!C$6*List!$H1419)+'NEW Reference'!C$7,0)</f>
        <v>1822</v>
      </c>
      <c r="K1419" s="25">
        <f>ROUND(('NEW Reference'!D$6*List!$H1419)+'NEW Reference'!D$7,0)</f>
        <v>2183</v>
      </c>
      <c r="L1419" s="25">
        <f>ROUND(('NEW Reference'!E$6*List!$H1419)+'NEW Reference'!E$7,0)</f>
        <v>2699</v>
      </c>
      <c r="M1419" s="25">
        <f>ROUND(('NEW Reference'!F$6*List!$H1419)+'NEW Reference'!F$7,0)</f>
        <v>2812</v>
      </c>
      <c r="N1419" s="25">
        <f>ROUND(('NEW Reference'!G$6*List!$H1419)+'NEW Reference'!G$7,0)</f>
        <v>3183</v>
      </c>
      <c r="O1419" s="25">
        <f>ROUND(('NEW Reference'!H$6*List!$H1419)+'NEW Reference'!H$7,0)</f>
        <v>3305</v>
      </c>
      <c r="P1419" s="25">
        <f>ROUND(('NEW Reference'!I$6*List!$H1419)+'NEW Reference'!I$7,0)</f>
        <v>3435</v>
      </c>
      <c r="Q1419" s="25">
        <f>ROUND(('NEW Reference'!J$6*List!$H1419)+'NEW Reference'!J$7,0)</f>
        <v>3977</v>
      </c>
      <c r="R1419" s="25">
        <f>ROUND(('NEW Reference'!K$6*List!$H1419)+'NEW Reference'!K$7,0)</f>
        <v>4103</v>
      </c>
      <c r="S1419" s="25">
        <f>ROUND(('NEW Reference'!L$6*List!$H1419)+'NEW Reference'!L$7,0)</f>
        <v>4427</v>
      </c>
      <c r="T1419" s="25">
        <f>ROUND(('NEW Reference'!M$6*List!$H1419)+'NEW Reference'!M$7,0)</f>
        <v>5288</v>
      </c>
      <c r="U1419" s="25">
        <f>ROUND(('NEW Reference'!N$6*List!$H1419)+'NEW Reference'!N$7,0)</f>
        <v>21335</v>
      </c>
      <c r="V1419" s="26">
        <f>ROUND(('NEW Reference'!O$6*List!$H1419)+'NEW Reference'!O$7,0)</f>
        <v>793</v>
      </c>
      <c r="W1419" s="26">
        <f>ROUND(('NEW Reference'!P$6*List!$H1419)+'NEW Reference'!P$7,0)</f>
        <v>1118</v>
      </c>
      <c r="X1419" s="26">
        <f>ROUND(('NEW Reference'!Q$6*List!$H1419)+'NEW Reference'!Q$7,0)</f>
        <v>559</v>
      </c>
      <c r="Z1419" s="3" t="str">
        <f t="shared" si="69"/>
        <v>ROSEAU, Minnesota</v>
      </c>
      <c r="AA1419" s="79" t="s">
        <v>1528</v>
      </c>
      <c r="AB1419" s="28" t="s">
        <v>91</v>
      </c>
      <c r="AC1419" s="30" t="s">
        <v>1482</v>
      </c>
      <c r="AD1419" s="31"/>
      <c r="AE1419" s="20">
        <f t="shared" si="68"/>
        <v>0.90400000000000003</v>
      </c>
    </row>
    <row r="1420" spans="1:31">
      <c r="A1420" s="83">
        <v>24680</v>
      </c>
      <c r="B1420" s="84">
        <v>27137</v>
      </c>
      <c r="C1420" s="85">
        <v>20260</v>
      </c>
      <c r="D1420" s="78" t="s">
        <v>412</v>
      </c>
      <c r="E1420" s="79" t="s">
        <v>1529</v>
      </c>
      <c r="F1420" s="33" t="s">
        <v>1482</v>
      </c>
      <c r="G1420" s="24" t="s">
        <v>90</v>
      </c>
      <c r="H1420" s="80">
        <f t="shared" si="70"/>
        <v>0.94179999999999997</v>
      </c>
      <c r="I1420" s="25">
        <f>ROUND(('NEW Reference'!B$6*List!$H1420)+'NEW Reference'!B$7,0)</f>
        <v>1259</v>
      </c>
      <c r="J1420" s="25">
        <f>ROUND(('NEW Reference'!C$6*List!$H1420)+'NEW Reference'!C$7,0)</f>
        <v>1878</v>
      </c>
      <c r="K1420" s="25">
        <f>ROUND(('NEW Reference'!D$6*List!$H1420)+'NEW Reference'!D$7,0)</f>
        <v>2250</v>
      </c>
      <c r="L1420" s="25">
        <f>ROUND(('NEW Reference'!E$6*List!$H1420)+'NEW Reference'!E$7,0)</f>
        <v>2781</v>
      </c>
      <c r="M1420" s="25">
        <f>ROUND(('NEW Reference'!F$6*List!$H1420)+'NEW Reference'!F$7,0)</f>
        <v>2898</v>
      </c>
      <c r="N1420" s="25">
        <f>ROUND(('NEW Reference'!G$6*List!$H1420)+'NEW Reference'!G$7,0)</f>
        <v>3280</v>
      </c>
      <c r="O1420" s="25">
        <f>ROUND(('NEW Reference'!H$6*List!$H1420)+'NEW Reference'!H$7,0)</f>
        <v>3406</v>
      </c>
      <c r="P1420" s="25">
        <f>ROUND(('NEW Reference'!I$6*List!$H1420)+'NEW Reference'!I$7,0)</f>
        <v>3539</v>
      </c>
      <c r="Q1420" s="25">
        <f>ROUND(('NEW Reference'!J$6*List!$H1420)+'NEW Reference'!J$7,0)</f>
        <v>4099</v>
      </c>
      <c r="R1420" s="25">
        <f>ROUND(('NEW Reference'!K$6*List!$H1420)+'NEW Reference'!K$7,0)</f>
        <v>4228</v>
      </c>
      <c r="S1420" s="25">
        <f>ROUND(('NEW Reference'!L$6*List!$H1420)+'NEW Reference'!L$7,0)</f>
        <v>4562</v>
      </c>
      <c r="T1420" s="25">
        <f>ROUND(('NEW Reference'!M$6*List!$H1420)+'NEW Reference'!M$7,0)</f>
        <v>5449</v>
      </c>
      <c r="U1420" s="25">
        <f>ROUND(('NEW Reference'!N$6*List!$H1420)+'NEW Reference'!N$7,0)</f>
        <v>21986</v>
      </c>
      <c r="V1420" s="26">
        <f>ROUND(('NEW Reference'!O$6*List!$H1420)+'NEW Reference'!O$7,0)</f>
        <v>817</v>
      </c>
      <c r="W1420" s="26">
        <f>ROUND(('NEW Reference'!P$6*List!$H1420)+'NEW Reference'!P$7,0)</f>
        <v>1152</v>
      </c>
      <c r="X1420" s="26">
        <f>ROUND(('NEW Reference'!Q$6*List!$H1420)+'NEW Reference'!Q$7,0)</f>
        <v>576</v>
      </c>
      <c r="Z1420" s="3" t="str">
        <f t="shared" si="69"/>
        <v>ST. LOUIS, Minnesota</v>
      </c>
      <c r="AA1420" s="79" t="s">
        <v>1529</v>
      </c>
      <c r="AB1420" s="28" t="s">
        <v>91</v>
      </c>
      <c r="AC1420" s="23" t="s">
        <v>1482</v>
      </c>
      <c r="AD1420" s="29"/>
      <c r="AE1420" s="20">
        <f t="shared" si="68"/>
        <v>0.94179999999999997</v>
      </c>
    </row>
    <row r="1421" spans="1:31">
      <c r="A1421" s="83">
        <v>24690</v>
      </c>
      <c r="B1421" s="84">
        <v>27139</v>
      </c>
      <c r="C1421" s="85">
        <v>33460</v>
      </c>
      <c r="D1421" s="78" t="s">
        <v>690</v>
      </c>
      <c r="E1421" s="79" t="s">
        <v>445</v>
      </c>
      <c r="F1421" s="33" t="s">
        <v>1482</v>
      </c>
      <c r="G1421" s="24" t="s">
        <v>90</v>
      </c>
      <c r="H1421" s="80">
        <f t="shared" si="70"/>
        <v>1.0899000000000001</v>
      </c>
      <c r="I1421" s="25">
        <f>ROUND(('NEW Reference'!B$6*List!$H1421)+'NEW Reference'!B$7,0)</f>
        <v>1405</v>
      </c>
      <c r="J1421" s="25">
        <f>ROUND(('NEW Reference'!C$6*List!$H1421)+'NEW Reference'!C$7,0)</f>
        <v>2095</v>
      </c>
      <c r="K1421" s="25">
        <f>ROUND(('NEW Reference'!D$6*List!$H1421)+'NEW Reference'!D$7,0)</f>
        <v>2511</v>
      </c>
      <c r="L1421" s="25">
        <f>ROUND(('NEW Reference'!E$6*List!$H1421)+'NEW Reference'!E$7,0)</f>
        <v>3104</v>
      </c>
      <c r="M1421" s="25">
        <f>ROUND(('NEW Reference'!F$6*List!$H1421)+'NEW Reference'!F$7,0)</f>
        <v>3234</v>
      </c>
      <c r="N1421" s="25">
        <f>ROUND(('NEW Reference'!G$6*List!$H1421)+'NEW Reference'!G$7,0)</f>
        <v>3661</v>
      </c>
      <c r="O1421" s="25">
        <f>ROUND(('NEW Reference'!H$6*List!$H1421)+'NEW Reference'!H$7,0)</f>
        <v>3801</v>
      </c>
      <c r="P1421" s="25">
        <f>ROUND(('NEW Reference'!I$6*List!$H1421)+'NEW Reference'!I$7,0)</f>
        <v>3950</v>
      </c>
      <c r="Q1421" s="25">
        <f>ROUND(('NEW Reference'!J$6*List!$H1421)+'NEW Reference'!J$7,0)</f>
        <v>4574</v>
      </c>
      <c r="R1421" s="25">
        <f>ROUND(('NEW Reference'!K$6*List!$H1421)+'NEW Reference'!K$7,0)</f>
        <v>4718</v>
      </c>
      <c r="S1421" s="25">
        <f>ROUND(('NEW Reference'!L$6*List!$H1421)+'NEW Reference'!L$7,0)</f>
        <v>5091</v>
      </c>
      <c r="T1421" s="25">
        <f>ROUND(('NEW Reference'!M$6*List!$H1421)+'NEW Reference'!M$7,0)</f>
        <v>6081</v>
      </c>
      <c r="U1421" s="25">
        <f>ROUND(('NEW Reference'!N$6*List!$H1421)+'NEW Reference'!N$7,0)</f>
        <v>24536</v>
      </c>
      <c r="V1421" s="26">
        <f>ROUND(('NEW Reference'!O$6*List!$H1421)+'NEW Reference'!O$7,0)</f>
        <v>912</v>
      </c>
      <c r="W1421" s="26">
        <f>ROUND(('NEW Reference'!P$6*List!$H1421)+'NEW Reference'!P$7,0)</f>
        <v>1285</v>
      </c>
      <c r="X1421" s="26">
        <f>ROUND(('NEW Reference'!Q$6*List!$H1421)+'NEW Reference'!Q$7,0)</f>
        <v>643</v>
      </c>
      <c r="Z1421" s="3" t="str">
        <f t="shared" si="69"/>
        <v>SCOTT, Minnesota</v>
      </c>
      <c r="AA1421" s="79" t="s">
        <v>445</v>
      </c>
      <c r="AB1421" s="28" t="s">
        <v>91</v>
      </c>
      <c r="AC1421" s="23" t="s">
        <v>1482</v>
      </c>
      <c r="AD1421" s="29"/>
      <c r="AE1421" s="20">
        <f t="shared" si="68"/>
        <v>1.0899000000000001</v>
      </c>
    </row>
    <row r="1422" spans="1:31">
      <c r="A1422" s="83">
        <v>24700</v>
      </c>
      <c r="B1422" s="84">
        <v>27141</v>
      </c>
      <c r="C1422" s="85">
        <v>33460</v>
      </c>
      <c r="D1422" s="78" t="s">
        <v>690</v>
      </c>
      <c r="E1422" s="79" t="s">
        <v>1530</v>
      </c>
      <c r="F1422" s="33" t="s">
        <v>1482</v>
      </c>
      <c r="G1422" s="24" t="s">
        <v>90</v>
      </c>
      <c r="H1422" s="80">
        <f t="shared" si="70"/>
        <v>1.0899000000000001</v>
      </c>
      <c r="I1422" s="25">
        <f>ROUND(('NEW Reference'!B$6*List!$H1422)+'NEW Reference'!B$7,0)</f>
        <v>1405</v>
      </c>
      <c r="J1422" s="25">
        <f>ROUND(('NEW Reference'!C$6*List!$H1422)+'NEW Reference'!C$7,0)</f>
        <v>2095</v>
      </c>
      <c r="K1422" s="25">
        <f>ROUND(('NEW Reference'!D$6*List!$H1422)+'NEW Reference'!D$7,0)</f>
        <v>2511</v>
      </c>
      <c r="L1422" s="25">
        <f>ROUND(('NEW Reference'!E$6*List!$H1422)+'NEW Reference'!E$7,0)</f>
        <v>3104</v>
      </c>
      <c r="M1422" s="25">
        <f>ROUND(('NEW Reference'!F$6*List!$H1422)+'NEW Reference'!F$7,0)</f>
        <v>3234</v>
      </c>
      <c r="N1422" s="25">
        <f>ROUND(('NEW Reference'!G$6*List!$H1422)+'NEW Reference'!G$7,0)</f>
        <v>3661</v>
      </c>
      <c r="O1422" s="25">
        <f>ROUND(('NEW Reference'!H$6*List!$H1422)+'NEW Reference'!H$7,0)</f>
        <v>3801</v>
      </c>
      <c r="P1422" s="25">
        <f>ROUND(('NEW Reference'!I$6*List!$H1422)+'NEW Reference'!I$7,0)</f>
        <v>3950</v>
      </c>
      <c r="Q1422" s="25">
        <f>ROUND(('NEW Reference'!J$6*List!$H1422)+'NEW Reference'!J$7,0)</f>
        <v>4574</v>
      </c>
      <c r="R1422" s="25">
        <f>ROUND(('NEW Reference'!K$6*List!$H1422)+'NEW Reference'!K$7,0)</f>
        <v>4718</v>
      </c>
      <c r="S1422" s="25">
        <f>ROUND(('NEW Reference'!L$6*List!$H1422)+'NEW Reference'!L$7,0)</f>
        <v>5091</v>
      </c>
      <c r="T1422" s="25">
        <f>ROUND(('NEW Reference'!M$6*List!$H1422)+'NEW Reference'!M$7,0)</f>
        <v>6081</v>
      </c>
      <c r="U1422" s="25">
        <f>ROUND(('NEW Reference'!N$6*List!$H1422)+'NEW Reference'!N$7,0)</f>
        <v>24536</v>
      </c>
      <c r="V1422" s="26">
        <f>ROUND(('NEW Reference'!O$6*List!$H1422)+'NEW Reference'!O$7,0)</f>
        <v>912</v>
      </c>
      <c r="W1422" s="26">
        <f>ROUND(('NEW Reference'!P$6*List!$H1422)+'NEW Reference'!P$7,0)</f>
        <v>1285</v>
      </c>
      <c r="X1422" s="26">
        <f>ROUND(('NEW Reference'!Q$6*List!$H1422)+'NEW Reference'!Q$7,0)</f>
        <v>643</v>
      </c>
      <c r="Z1422" s="3" t="str">
        <f t="shared" si="69"/>
        <v>SHERBURNE, Minnesota</v>
      </c>
      <c r="AA1422" s="79" t="s">
        <v>1530</v>
      </c>
      <c r="AB1422" s="28" t="s">
        <v>91</v>
      </c>
      <c r="AC1422" s="23" t="s">
        <v>1482</v>
      </c>
      <c r="AD1422" s="29"/>
      <c r="AE1422" s="20">
        <f t="shared" ref="AE1422:AE1485" si="71">IFERROR(INDEX($AH:$AH,MATCH($C1422,$AF:$AF,0)),"")</f>
        <v>1.0899000000000001</v>
      </c>
    </row>
    <row r="1423" spans="1:31">
      <c r="A1423" s="83">
        <v>24710</v>
      </c>
      <c r="B1423" s="84">
        <v>27143</v>
      </c>
      <c r="C1423" s="85">
        <v>99924</v>
      </c>
      <c r="D1423" s="78" t="s">
        <v>140</v>
      </c>
      <c r="E1423" s="79" t="s">
        <v>1531</v>
      </c>
      <c r="F1423" s="33" t="s">
        <v>1482</v>
      </c>
      <c r="G1423" s="24" t="s">
        <v>97</v>
      </c>
      <c r="H1423" s="80">
        <f t="shared" si="70"/>
        <v>0.90400000000000003</v>
      </c>
      <c r="I1423" s="25">
        <f>ROUND(('NEW Reference'!B$6*List!$H1423)+'NEW Reference'!B$7,0)</f>
        <v>1222</v>
      </c>
      <c r="J1423" s="25">
        <f>ROUND(('NEW Reference'!C$6*List!$H1423)+'NEW Reference'!C$7,0)</f>
        <v>1822</v>
      </c>
      <c r="K1423" s="25">
        <f>ROUND(('NEW Reference'!D$6*List!$H1423)+'NEW Reference'!D$7,0)</f>
        <v>2183</v>
      </c>
      <c r="L1423" s="25">
        <f>ROUND(('NEW Reference'!E$6*List!$H1423)+'NEW Reference'!E$7,0)</f>
        <v>2699</v>
      </c>
      <c r="M1423" s="25">
        <f>ROUND(('NEW Reference'!F$6*List!$H1423)+'NEW Reference'!F$7,0)</f>
        <v>2812</v>
      </c>
      <c r="N1423" s="25">
        <f>ROUND(('NEW Reference'!G$6*List!$H1423)+'NEW Reference'!G$7,0)</f>
        <v>3183</v>
      </c>
      <c r="O1423" s="25">
        <f>ROUND(('NEW Reference'!H$6*List!$H1423)+'NEW Reference'!H$7,0)</f>
        <v>3305</v>
      </c>
      <c r="P1423" s="25">
        <f>ROUND(('NEW Reference'!I$6*List!$H1423)+'NEW Reference'!I$7,0)</f>
        <v>3435</v>
      </c>
      <c r="Q1423" s="25">
        <f>ROUND(('NEW Reference'!J$6*List!$H1423)+'NEW Reference'!J$7,0)</f>
        <v>3977</v>
      </c>
      <c r="R1423" s="25">
        <f>ROUND(('NEW Reference'!K$6*List!$H1423)+'NEW Reference'!K$7,0)</f>
        <v>4103</v>
      </c>
      <c r="S1423" s="25">
        <f>ROUND(('NEW Reference'!L$6*List!$H1423)+'NEW Reference'!L$7,0)</f>
        <v>4427</v>
      </c>
      <c r="T1423" s="25">
        <f>ROUND(('NEW Reference'!M$6*List!$H1423)+'NEW Reference'!M$7,0)</f>
        <v>5288</v>
      </c>
      <c r="U1423" s="25">
        <f>ROUND(('NEW Reference'!N$6*List!$H1423)+'NEW Reference'!N$7,0)</f>
        <v>21335</v>
      </c>
      <c r="V1423" s="26">
        <f>ROUND(('NEW Reference'!O$6*List!$H1423)+'NEW Reference'!O$7,0)</f>
        <v>793</v>
      </c>
      <c r="W1423" s="26">
        <f>ROUND(('NEW Reference'!P$6*List!$H1423)+'NEW Reference'!P$7,0)</f>
        <v>1118</v>
      </c>
      <c r="X1423" s="26">
        <f>ROUND(('NEW Reference'!Q$6*List!$H1423)+'NEW Reference'!Q$7,0)</f>
        <v>559</v>
      </c>
      <c r="Z1423" s="3" t="str">
        <f t="shared" si="69"/>
        <v>SIBLEY, Minnesota</v>
      </c>
      <c r="AA1423" s="79" t="s">
        <v>1531</v>
      </c>
      <c r="AB1423" s="28" t="s">
        <v>91</v>
      </c>
      <c r="AC1423" s="23" t="s">
        <v>1482</v>
      </c>
      <c r="AD1423" s="29"/>
      <c r="AE1423" s="20">
        <f t="shared" si="71"/>
        <v>0.90400000000000003</v>
      </c>
    </row>
    <row r="1424" spans="1:31">
      <c r="A1424" s="83">
        <v>24720</v>
      </c>
      <c r="B1424" s="84">
        <v>27145</v>
      </c>
      <c r="C1424" s="85">
        <v>41060</v>
      </c>
      <c r="D1424" s="78" t="s">
        <v>831</v>
      </c>
      <c r="E1424" s="79" t="s">
        <v>1532</v>
      </c>
      <c r="F1424" s="33" t="s">
        <v>1482</v>
      </c>
      <c r="G1424" s="24" t="s">
        <v>90</v>
      </c>
      <c r="H1424" s="80">
        <f t="shared" si="70"/>
        <v>0.92210000000000003</v>
      </c>
      <c r="I1424" s="25">
        <f>ROUND(('NEW Reference'!B$6*List!$H1424)+'NEW Reference'!B$7,0)</f>
        <v>1240</v>
      </c>
      <c r="J1424" s="25">
        <f>ROUND(('NEW Reference'!C$6*List!$H1424)+'NEW Reference'!C$7,0)</f>
        <v>1849</v>
      </c>
      <c r="K1424" s="25">
        <f>ROUND(('NEW Reference'!D$6*List!$H1424)+'NEW Reference'!D$7,0)</f>
        <v>2215</v>
      </c>
      <c r="L1424" s="25">
        <f>ROUND(('NEW Reference'!E$6*List!$H1424)+'NEW Reference'!E$7,0)</f>
        <v>2739</v>
      </c>
      <c r="M1424" s="25">
        <f>ROUND(('NEW Reference'!F$6*List!$H1424)+'NEW Reference'!F$7,0)</f>
        <v>2853</v>
      </c>
      <c r="N1424" s="25">
        <f>ROUND(('NEW Reference'!G$6*List!$H1424)+'NEW Reference'!G$7,0)</f>
        <v>3230</v>
      </c>
      <c r="O1424" s="25">
        <f>ROUND(('NEW Reference'!H$6*List!$H1424)+'NEW Reference'!H$7,0)</f>
        <v>3353</v>
      </c>
      <c r="P1424" s="25">
        <f>ROUND(('NEW Reference'!I$6*List!$H1424)+'NEW Reference'!I$7,0)</f>
        <v>3485</v>
      </c>
      <c r="Q1424" s="25">
        <f>ROUND(('NEW Reference'!J$6*List!$H1424)+'NEW Reference'!J$7,0)</f>
        <v>4036</v>
      </c>
      <c r="R1424" s="25">
        <f>ROUND(('NEW Reference'!K$6*List!$H1424)+'NEW Reference'!K$7,0)</f>
        <v>4163</v>
      </c>
      <c r="S1424" s="25">
        <f>ROUND(('NEW Reference'!L$6*List!$H1424)+'NEW Reference'!L$7,0)</f>
        <v>4492</v>
      </c>
      <c r="T1424" s="25">
        <f>ROUND(('NEW Reference'!M$6*List!$H1424)+'NEW Reference'!M$7,0)</f>
        <v>5365</v>
      </c>
      <c r="U1424" s="25">
        <f>ROUND(('NEW Reference'!N$6*List!$H1424)+'NEW Reference'!N$7,0)</f>
        <v>21646</v>
      </c>
      <c r="V1424" s="26">
        <f>ROUND(('NEW Reference'!O$6*List!$H1424)+'NEW Reference'!O$7,0)</f>
        <v>805</v>
      </c>
      <c r="W1424" s="26">
        <f>ROUND(('NEW Reference'!P$6*List!$H1424)+'NEW Reference'!P$7,0)</f>
        <v>1134</v>
      </c>
      <c r="X1424" s="26">
        <f>ROUND(('NEW Reference'!Q$6*List!$H1424)+'NEW Reference'!Q$7,0)</f>
        <v>567</v>
      </c>
      <c r="Z1424" s="3" t="str">
        <f t="shared" si="69"/>
        <v>STEARNS, Minnesota</v>
      </c>
      <c r="AA1424" s="79" t="s">
        <v>1532</v>
      </c>
      <c r="AB1424" s="28" t="s">
        <v>91</v>
      </c>
      <c r="AC1424" s="23" t="s">
        <v>1482</v>
      </c>
      <c r="AD1424" s="29"/>
      <c r="AE1424" s="20">
        <f t="shared" si="71"/>
        <v>0.92210000000000003</v>
      </c>
    </row>
    <row r="1425" spans="1:31">
      <c r="A1425" s="83">
        <v>24730</v>
      </c>
      <c r="B1425" s="84">
        <v>27147</v>
      </c>
      <c r="C1425" s="85">
        <v>99924</v>
      </c>
      <c r="D1425" s="78" t="s">
        <v>140</v>
      </c>
      <c r="E1425" s="79" t="s">
        <v>1533</v>
      </c>
      <c r="F1425" s="34" t="s">
        <v>1482</v>
      </c>
      <c r="G1425" s="24" t="s">
        <v>97</v>
      </c>
      <c r="H1425" s="80">
        <f t="shared" si="70"/>
        <v>0.90400000000000003</v>
      </c>
      <c r="I1425" s="25">
        <f>ROUND(('NEW Reference'!B$6*List!$H1425)+'NEW Reference'!B$7,0)</f>
        <v>1222</v>
      </c>
      <c r="J1425" s="25">
        <f>ROUND(('NEW Reference'!C$6*List!$H1425)+'NEW Reference'!C$7,0)</f>
        <v>1822</v>
      </c>
      <c r="K1425" s="25">
        <f>ROUND(('NEW Reference'!D$6*List!$H1425)+'NEW Reference'!D$7,0)</f>
        <v>2183</v>
      </c>
      <c r="L1425" s="25">
        <f>ROUND(('NEW Reference'!E$6*List!$H1425)+'NEW Reference'!E$7,0)</f>
        <v>2699</v>
      </c>
      <c r="M1425" s="25">
        <f>ROUND(('NEW Reference'!F$6*List!$H1425)+'NEW Reference'!F$7,0)</f>
        <v>2812</v>
      </c>
      <c r="N1425" s="25">
        <f>ROUND(('NEW Reference'!G$6*List!$H1425)+'NEW Reference'!G$7,0)</f>
        <v>3183</v>
      </c>
      <c r="O1425" s="25">
        <f>ROUND(('NEW Reference'!H$6*List!$H1425)+'NEW Reference'!H$7,0)</f>
        <v>3305</v>
      </c>
      <c r="P1425" s="25">
        <f>ROUND(('NEW Reference'!I$6*List!$H1425)+'NEW Reference'!I$7,0)</f>
        <v>3435</v>
      </c>
      <c r="Q1425" s="25">
        <f>ROUND(('NEW Reference'!J$6*List!$H1425)+'NEW Reference'!J$7,0)</f>
        <v>3977</v>
      </c>
      <c r="R1425" s="25">
        <f>ROUND(('NEW Reference'!K$6*List!$H1425)+'NEW Reference'!K$7,0)</f>
        <v>4103</v>
      </c>
      <c r="S1425" s="25">
        <f>ROUND(('NEW Reference'!L$6*List!$H1425)+'NEW Reference'!L$7,0)</f>
        <v>4427</v>
      </c>
      <c r="T1425" s="25">
        <f>ROUND(('NEW Reference'!M$6*List!$H1425)+'NEW Reference'!M$7,0)</f>
        <v>5288</v>
      </c>
      <c r="U1425" s="25">
        <f>ROUND(('NEW Reference'!N$6*List!$H1425)+'NEW Reference'!N$7,0)</f>
        <v>21335</v>
      </c>
      <c r="V1425" s="26">
        <f>ROUND(('NEW Reference'!O$6*List!$H1425)+'NEW Reference'!O$7,0)</f>
        <v>793</v>
      </c>
      <c r="W1425" s="26">
        <f>ROUND(('NEW Reference'!P$6*List!$H1425)+'NEW Reference'!P$7,0)</f>
        <v>1118</v>
      </c>
      <c r="X1425" s="26">
        <f>ROUND(('NEW Reference'!Q$6*List!$H1425)+'NEW Reference'!Q$7,0)</f>
        <v>559</v>
      </c>
      <c r="Z1425" s="3" t="str">
        <f t="shared" si="69"/>
        <v>STEELE, Minnesota</v>
      </c>
      <c r="AA1425" s="79" t="s">
        <v>1533</v>
      </c>
      <c r="AB1425" s="28" t="s">
        <v>91</v>
      </c>
      <c r="AC1425" s="30" t="s">
        <v>1482</v>
      </c>
      <c r="AD1425" s="31"/>
      <c r="AE1425" s="20">
        <f t="shared" si="71"/>
        <v>0.90400000000000003</v>
      </c>
    </row>
    <row r="1426" spans="1:31">
      <c r="A1426" s="83">
        <v>24740</v>
      </c>
      <c r="B1426" s="84">
        <v>27149</v>
      </c>
      <c r="C1426" s="85">
        <v>99924</v>
      </c>
      <c r="D1426" s="78" t="s">
        <v>140</v>
      </c>
      <c r="E1426" s="79" t="s">
        <v>1265</v>
      </c>
      <c r="F1426" s="34" t="s">
        <v>1482</v>
      </c>
      <c r="G1426" s="24" t="s">
        <v>97</v>
      </c>
      <c r="H1426" s="80">
        <f t="shared" si="70"/>
        <v>0.90400000000000003</v>
      </c>
      <c r="I1426" s="25">
        <f>ROUND(('NEW Reference'!B$6*List!$H1426)+'NEW Reference'!B$7,0)</f>
        <v>1222</v>
      </c>
      <c r="J1426" s="25">
        <f>ROUND(('NEW Reference'!C$6*List!$H1426)+'NEW Reference'!C$7,0)</f>
        <v>1822</v>
      </c>
      <c r="K1426" s="25">
        <f>ROUND(('NEW Reference'!D$6*List!$H1426)+'NEW Reference'!D$7,0)</f>
        <v>2183</v>
      </c>
      <c r="L1426" s="25">
        <f>ROUND(('NEW Reference'!E$6*List!$H1426)+'NEW Reference'!E$7,0)</f>
        <v>2699</v>
      </c>
      <c r="M1426" s="25">
        <f>ROUND(('NEW Reference'!F$6*List!$H1426)+'NEW Reference'!F$7,0)</f>
        <v>2812</v>
      </c>
      <c r="N1426" s="25">
        <f>ROUND(('NEW Reference'!G$6*List!$H1426)+'NEW Reference'!G$7,0)</f>
        <v>3183</v>
      </c>
      <c r="O1426" s="25">
        <f>ROUND(('NEW Reference'!H$6*List!$H1426)+'NEW Reference'!H$7,0)</f>
        <v>3305</v>
      </c>
      <c r="P1426" s="25">
        <f>ROUND(('NEW Reference'!I$6*List!$H1426)+'NEW Reference'!I$7,0)</f>
        <v>3435</v>
      </c>
      <c r="Q1426" s="25">
        <f>ROUND(('NEW Reference'!J$6*List!$H1426)+'NEW Reference'!J$7,0)</f>
        <v>3977</v>
      </c>
      <c r="R1426" s="25">
        <f>ROUND(('NEW Reference'!K$6*List!$H1426)+'NEW Reference'!K$7,0)</f>
        <v>4103</v>
      </c>
      <c r="S1426" s="25">
        <f>ROUND(('NEW Reference'!L$6*List!$H1426)+'NEW Reference'!L$7,0)</f>
        <v>4427</v>
      </c>
      <c r="T1426" s="25">
        <f>ROUND(('NEW Reference'!M$6*List!$H1426)+'NEW Reference'!M$7,0)</f>
        <v>5288</v>
      </c>
      <c r="U1426" s="25">
        <f>ROUND(('NEW Reference'!N$6*List!$H1426)+'NEW Reference'!N$7,0)</f>
        <v>21335</v>
      </c>
      <c r="V1426" s="26">
        <f>ROUND(('NEW Reference'!O$6*List!$H1426)+'NEW Reference'!O$7,0)</f>
        <v>793</v>
      </c>
      <c r="W1426" s="26">
        <f>ROUND(('NEW Reference'!P$6*List!$H1426)+'NEW Reference'!P$7,0)</f>
        <v>1118</v>
      </c>
      <c r="X1426" s="26">
        <f>ROUND(('NEW Reference'!Q$6*List!$H1426)+'NEW Reference'!Q$7,0)</f>
        <v>559</v>
      </c>
      <c r="Z1426" s="3" t="str">
        <f t="shared" si="69"/>
        <v>STEVENS, Minnesota</v>
      </c>
      <c r="AA1426" s="79" t="s">
        <v>1265</v>
      </c>
      <c r="AB1426" s="28" t="s">
        <v>91</v>
      </c>
      <c r="AC1426" s="30" t="s">
        <v>1482</v>
      </c>
      <c r="AD1426" s="31"/>
      <c r="AE1426" s="20">
        <f t="shared" si="71"/>
        <v>0.90400000000000003</v>
      </c>
    </row>
    <row r="1427" spans="1:31">
      <c r="A1427" s="83">
        <v>24750</v>
      </c>
      <c r="B1427" s="84">
        <v>27151</v>
      </c>
      <c r="C1427" s="85">
        <v>99924</v>
      </c>
      <c r="D1427" s="78" t="s">
        <v>140</v>
      </c>
      <c r="E1427" s="79" t="s">
        <v>1534</v>
      </c>
      <c r="F1427" s="34" t="s">
        <v>1482</v>
      </c>
      <c r="G1427" s="24" t="s">
        <v>97</v>
      </c>
      <c r="H1427" s="80">
        <f t="shared" si="70"/>
        <v>0.90400000000000003</v>
      </c>
      <c r="I1427" s="25">
        <f>ROUND(('NEW Reference'!B$6*List!$H1427)+'NEW Reference'!B$7,0)</f>
        <v>1222</v>
      </c>
      <c r="J1427" s="25">
        <f>ROUND(('NEW Reference'!C$6*List!$H1427)+'NEW Reference'!C$7,0)</f>
        <v>1822</v>
      </c>
      <c r="K1427" s="25">
        <f>ROUND(('NEW Reference'!D$6*List!$H1427)+'NEW Reference'!D$7,0)</f>
        <v>2183</v>
      </c>
      <c r="L1427" s="25">
        <f>ROUND(('NEW Reference'!E$6*List!$H1427)+'NEW Reference'!E$7,0)</f>
        <v>2699</v>
      </c>
      <c r="M1427" s="25">
        <f>ROUND(('NEW Reference'!F$6*List!$H1427)+'NEW Reference'!F$7,0)</f>
        <v>2812</v>
      </c>
      <c r="N1427" s="25">
        <f>ROUND(('NEW Reference'!G$6*List!$H1427)+'NEW Reference'!G$7,0)</f>
        <v>3183</v>
      </c>
      <c r="O1427" s="25">
        <f>ROUND(('NEW Reference'!H$6*List!$H1427)+'NEW Reference'!H$7,0)</f>
        <v>3305</v>
      </c>
      <c r="P1427" s="25">
        <f>ROUND(('NEW Reference'!I$6*List!$H1427)+'NEW Reference'!I$7,0)</f>
        <v>3435</v>
      </c>
      <c r="Q1427" s="25">
        <f>ROUND(('NEW Reference'!J$6*List!$H1427)+'NEW Reference'!J$7,0)</f>
        <v>3977</v>
      </c>
      <c r="R1427" s="25">
        <f>ROUND(('NEW Reference'!K$6*List!$H1427)+'NEW Reference'!K$7,0)</f>
        <v>4103</v>
      </c>
      <c r="S1427" s="25">
        <f>ROUND(('NEW Reference'!L$6*List!$H1427)+'NEW Reference'!L$7,0)</f>
        <v>4427</v>
      </c>
      <c r="T1427" s="25">
        <f>ROUND(('NEW Reference'!M$6*List!$H1427)+'NEW Reference'!M$7,0)</f>
        <v>5288</v>
      </c>
      <c r="U1427" s="25">
        <f>ROUND(('NEW Reference'!N$6*List!$H1427)+'NEW Reference'!N$7,0)</f>
        <v>21335</v>
      </c>
      <c r="V1427" s="26">
        <f>ROUND(('NEW Reference'!O$6*List!$H1427)+'NEW Reference'!O$7,0)</f>
        <v>793</v>
      </c>
      <c r="W1427" s="26">
        <f>ROUND(('NEW Reference'!P$6*List!$H1427)+'NEW Reference'!P$7,0)</f>
        <v>1118</v>
      </c>
      <c r="X1427" s="26">
        <f>ROUND(('NEW Reference'!Q$6*List!$H1427)+'NEW Reference'!Q$7,0)</f>
        <v>559</v>
      </c>
      <c r="Z1427" s="3" t="str">
        <f t="shared" ref="Z1427:Z1490" si="72">CONCATENATE(AA1427, AB1427, AC1427)</f>
        <v>SWIFT, Minnesota</v>
      </c>
      <c r="AA1427" s="79" t="s">
        <v>1534</v>
      </c>
      <c r="AB1427" s="28" t="s">
        <v>91</v>
      </c>
      <c r="AC1427" s="30" t="s">
        <v>1482</v>
      </c>
      <c r="AD1427" s="31"/>
      <c r="AE1427" s="20">
        <f t="shared" si="71"/>
        <v>0.90400000000000003</v>
      </c>
    </row>
    <row r="1428" spans="1:31">
      <c r="A1428" s="83">
        <v>24760</v>
      </c>
      <c r="B1428" s="84">
        <v>27153</v>
      </c>
      <c r="C1428" s="85">
        <v>99924</v>
      </c>
      <c r="D1428" s="78" t="s">
        <v>140</v>
      </c>
      <c r="E1428" s="79" t="s">
        <v>1326</v>
      </c>
      <c r="F1428" s="34" t="s">
        <v>1482</v>
      </c>
      <c r="G1428" s="24" t="s">
        <v>97</v>
      </c>
      <c r="H1428" s="80">
        <f t="shared" si="70"/>
        <v>0.90400000000000003</v>
      </c>
      <c r="I1428" s="25">
        <f>ROUND(('NEW Reference'!B$6*List!$H1428)+'NEW Reference'!B$7,0)</f>
        <v>1222</v>
      </c>
      <c r="J1428" s="25">
        <f>ROUND(('NEW Reference'!C$6*List!$H1428)+'NEW Reference'!C$7,0)</f>
        <v>1822</v>
      </c>
      <c r="K1428" s="25">
        <f>ROUND(('NEW Reference'!D$6*List!$H1428)+'NEW Reference'!D$7,0)</f>
        <v>2183</v>
      </c>
      <c r="L1428" s="25">
        <f>ROUND(('NEW Reference'!E$6*List!$H1428)+'NEW Reference'!E$7,0)</f>
        <v>2699</v>
      </c>
      <c r="M1428" s="25">
        <f>ROUND(('NEW Reference'!F$6*List!$H1428)+'NEW Reference'!F$7,0)</f>
        <v>2812</v>
      </c>
      <c r="N1428" s="25">
        <f>ROUND(('NEW Reference'!G$6*List!$H1428)+'NEW Reference'!G$7,0)</f>
        <v>3183</v>
      </c>
      <c r="O1428" s="25">
        <f>ROUND(('NEW Reference'!H$6*List!$H1428)+'NEW Reference'!H$7,0)</f>
        <v>3305</v>
      </c>
      <c r="P1428" s="25">
        <f>ROUND(('NEW Reference'!I$6*List!$H1428)+'NEW Reference'!I$7,0)</f>
        <v>3435</v>
      </c>
      <c r="Q1428" s="25">
        <f>ROUND(('NEW Reference'!J$6*List!$H1428)+'NEW Reference'!J$7,0)</f>
        <v>3977</v>
      </c>
      <c r="R1428" s="25">
        <f>ROUND(('NEW Reference'!K$6*List!$H1428)+'NEW Reference'!K$7,0)</f>
        <v>4103</v>
      </c>
      <c r="S1428" s="25">
        <f>ROUND(('NEW Reference'!L$6*List!$H1428)+'NEW Reference'!L$7,0)</f>
        <v>4427</v>
      </c>
      <c r="T1428" s="25">
        <f>ROUND(('NEW Reference'!M$6*List!$H1428)+'NEW Reference'!M$7,0)</f>
        <v>5288</v>
      </c>
      <c r="U1428" s="25">
        <f>ROUND(('NEW Reference'!N$6*List!$H1428)+'NEW Reference'!N$7,0)</f>
        <v>21335</v>
      </c>
      <c r="V1428" s="26">
        <f>ROUND(('NEW Reference'!O$6*List!$H1428)+'NEW Reference'!O$7,0)</f>
        <v>793</v>
      </c>
      <c r="W1428" s="26">
        <f>ROUND(('NEW Reference'!P$6*List!$H1428)+'NEW Reference'!P$7,0)</f>
        <v>1118</v>
      </c>
      <c r="X1428" s="26">
        <f>ROUND(('NEW Reference'!Q$6*List!$H1428)+'NEW Reference'!Q$7,0)</f>
        <v>559</v>
      </c>
      <c r="Z1428" s="3" t="str">
        <f t="shared" si="72"/>
        <v>TODD, Minnesota</v>
      </c>
      <c r="AA1428" s="79" t="s">
        <v>1326</v>
      </c>
      <c r="AB1428" s="28" t="s">
        <v>91</v>
      </c>
      <c r="AC1428" s="30" t="s">
        <v>1482</v>
      </c>
      <c r="AD1428" s="31"/>
      <c r="AE1428" s="20">
        <f t="shared" si="71"/>
        <v>0.90400000000000003</v>
      </c>
    </row>
    <row r="1429" spans="1:31">
      <c r="A1429" s="83">
        <v>24770</v>
      </c>
      <c r="B1429" s="84">
        <v>27155</v>
      </c>
      <c r="C1429" s="85">
        <v>99924</v>
      </c>
      <c r="D1429" s="78" t="s">
        <v>140</v>
      </c>
      <c r="E1429" s="79" t="s">
        <v>1535</v>
      </c>
      <c r="F1429" s="34" t="s">
        <v>1482</v>
      </c>
      <c r="G1429" s="24" t="s">
        <v>97</v>
      </c>
      <c r="H1429" s="80">
        <f t="shared" si="70"/>
        <v>0.90400000000000003</v>
      </c>
      <c r="I1429" s="25">
        <f>ROUND(('NEW Reference'!B$6*List!$H1429)+'NEW Reference'!B$7,0)</f>
        <v>1222</v>
      </c>
      <c r="J1429" s="25">
        <f>ROUND(('NEW Reference'!C$6*List!$H1429)+'NEW Reference'!C$7,0)</f>
        <v>1822</v>
      </c>
      <c r="K1429" s="25">
        <f>ROUND(('NEW Reference'!D$6*List!$H1429)+'NEW Reference'!D$7,0)</f>
        <v>2183</v>
      </c>
      <c r="L1429" s="25">
        <f>ROUND(('NEW Reference'!E$6*List!$H1429)+'NEW Reference'!E$7,0)</f>
        <v>2699</v>
      </c>
      <c r="M1429" s="25">
        <f>ROUND(('NEW Reference'!F$6*List!$H1429)+'NEW Reference'!F$7,0)</f>
        <v>2812</v>
      </c>
      <c r="N1429" s="25">
        <f>ROUND(('NEW Reference'!G$6*List!$H1429)+'NEW Reference'!G$7,0)</f>
        <v>3183</v>
      </c>
      <c r="O1429" s="25">
        <f>ROUND(('NEW Reference'!H$6*List!$H1429)+'NEW Reference'!H$7,0)</f>
        <v>3305</v>
      </c>
      <c r="P1429" s="25">
        <f>ROUND(('NEW Reference'!I$6*List!$H1429)+'NEW Reference'!I$7,0)</f>
        <v>3435</v>
      </c>
      <c r="Q1429" s="25">
        <f>ROUND(('NEW Reference'!J$6*List!$H1429)+'NEW Reference'!J$7,0)</f>
        <v>3977</v>
      </c>
      <c r="R1429" s="25">
        <f>ROUND(('NEW Reference'!K$6*List!$H1429)+'NEW Reference'!K$7,0)</f>
        <v>4103</v>
      </c>
      <c r="S1429" s="25">
        <f>ROUND(('NEW Reference'!L$6*List!$H1429)+'NEW Reference'!L$7,0)</f>
        <v>4427</v>
      </c>
      <c r="T1429" s="25">
        <f>ROUND(('NEW Reference'!M$6*List!$H1429)+'NEW Reference'!M$7,0)</f>
        <v>5288</v>
      </c>
      <c r="U1429" s="25">
        <f>ROUND(('NEW Reference'!N$6*List!$H1429)+'NEW Reference'!N$7,0)</f>
        <v>21335</v>
      </c>
      <c r="V1429" s="26">
        <f>ROUND(('NEW Reference'!O$6*List!$H1429)+'NEW Reference'!O$7,0)</f>
        <v>793</v>
      </c>
      <c r="W1429" s="26">
        <f>ROUND(('NEW Reference'!P$6*List!$H1429)+'NEW Reference'!P$7,0)</f>
        <v>1118</v>
      </c>
      <c r="X1429" s="26">
        <f>ROUND(('NEW Reference'!Q$6*List!$H1429)+'NEW Reference'!Q$7,0)</f>
        <v>559</v>
      </c>
      <c r="Z1429" s="3" t="str">
        <f t="shared" si="72"/>
        <v>TRAVERSE, Minnesota</v>
      </c>
      <c r="AA1429" s="79" t="s">
        <v>1535</v>
      </c>
      <c r="AB1429" s="28" t="s">
        <v>91</v>
      </c>
      <c r="AC1429" s="30" t="s">
        <v>1482</v>
      </c>
      <c r="AD1429" s="31"/>
      <c r="AE1429" s="20">
        <f t="shared" si="71"/>
        <v>0.90400000000000003</v>
      </c>
    </row>
    <row r="1430" spans="1:31">
      <c r="A1430" s="83">
        <v>24780</v>
      </c>
      <c r="B1430" s="84">
        <v>27157</v>
      </c>
      <c r="C1430" s="85">
        <v>40340</v>
      </c>
      <c r="D1430" s="78" t="s">
        <v>818</v>
      </c>
      <c r="E1430" s="79" t="s">
        <v>1536</v>
      </c>
      <c r="F1430" s="33" t="s">
        <v>1482</v>
      </c>
      <c r="G1430" s="24" t="s">
        <v>90</v>
      </c>
      <c r="H1430" s="80">
        <f t="shared" si="70"/>
        <v>1.1347</v>
      </c>
      <c r="I1430" s="25">
        <f>ROUND(('NEW Reference'!B$6*List!$H1430)+'NEW Reference'!B$7,0)</f>
        <v>1449</v>
      </c>
      <c r="J1430" s="25">
        <f>ROUND(('NEW Reference'!C$6*List!$H1430)+'NEW Reference'!C$7,0)</f>
        <v>2161</v>
      </c>
      <c r="K1430" s="25">
        <f>ROUND(('NEW Reference'!D$6*List!$H1430)+'NEW Reference'!D$7,0)</f>
        <v>2590</v>
      </c>
      <c r="L1430" s="25">
        <f>ROUND(('NEW Reference'!E$6*List!$H1430)+'NEW Reference'!E$7,0)</f>
        <v>3202</v>
      </c>
      <c r="M1430" s="25">
        <f>ROUND(('NEW Reference'!F$6*List!$H1430)+'NEW Reference'!F$7,0)</f>
        <v>3336</v>
      </c>
      <c r="N1430" s="25">
        <f>ROUND(('NEW Reference'!G$6*List!$H1430)+'NEW Reference'!G$7,0)</f>
        <v>3776</v>
      </c>
      <c r="O1430" s="25">
        <f>ROUND(('NEW Reference'!H$6*List!$H1430)+'NEW Reference'!H$7,0)</f>
        <v>3920</v>
      </c>
      <c r="P1430" s="25">
        <f>ROUND(('NEW Reference'!I$6*List!$H1430)+'NEW Reference'!I$7,0)</f>
        <v>4074</v>
      </c>
      <c r="Q1430" s="25">
        <f>ROUND(('NEW Reference'!J$6*List!$H1430)+'NEW Reference'!J$7,0)</f>
        <v>4718</v>
      </c>
      <c r="R1430" s="25">
        <f>ROUND(('NEW Reference'!K$6*List!$H1430)+'NEW Reference'!K$7,0)</f>
        <v>4867</v>
      </c>
      <c r="S1430" s="25">
        <f>ROUND(('NEW Reference'!L$6*List!$H1430)+'NEW Reference'!L$7,0)</f>
        <v>5251</v>
      </c>
      <c r="T1430" s="25">
        <f>ROUND(('NEW Reference'!M$6*List!$H1430)+'NEW Reference'!M$7,0)</f>
        <v>6272</v>
      </c>
      <c r="U1430" s="25">
        <f>ROUND(('NEW Reference'!N$6*List!$H1430)+'NEW Reference'!N$7,0)</f>
        <v>25307</v>
      </c>
      <c r="V1430" s="26">
        <f>ROUND(('NEW Reference'!O$6*List!$H1430)+'NEW Reference'!O$7,0)</f>
        <v>941</v>
      </c>
      <c r="W1430" s="26">
        <f>ROUND(('NEW Reference'!P$6*List!$H1430)+'NEW Reference'!P$7,0)</f>
        <v>1326</v>
      </c>
      <c r="X1430" s="26">
        <f>ROUND(('NEW Reference'!Q$6*List!$H1430)+'NEW Reference'!Q$7,0)</f>
        <v>663</v>
      </c>
      <c r="Z1430" s="3" t="str">
        <f t="shared" si="72"/>
        <v>WABASHA, Minnesota</v>
      </c>
      <c r="AA1430" s="79" t="s">
        <v>1536</v>
      </c>
      <c r="AB1430" s="28" t="s">
        <v>91</v>
      </c>
      <c r="AC1430" s="23" t="s">
        <v>1482</v>
      </c>
      <c r="AD1430" s="29"/>
      <c r="AE1430" s="20">
        <f t="shared" si="71"/>
        <v>1.1347</v>
      </c>
    </row>
    <row r="1431" spans="1:31">
      <c r="A1431" s="83">
        <v>24790</v>
      </c>
      <c r="B1431" s="84">
        <v>27159</v>
      </c>
      <c r="C1431" s="85">
        <v>99924</v>
      </c>
      <c r="D1431" s="78" t="s">
        <v>140</v>
      </c>
      <c r="E1431" s="79" t="s">
        <v>1537</v>
      </c>
      <c r="F1431" s="34" t="s">
        <v>1482</v>
      </c>
      <c r="G1431" s="24" t="s">
        <v>97</v>
      </c>
      <c r="H1431" s="80">
        <f t="shared" si="70"/>
        <v>0.90400000000000003</v>
      </c>
      <c r="I1431" s="25">
        <f>ROUND(('NEW Reference'!B$6*List!$H1431)+'NEW Reference'!B$7,0)</f>
        <v>1222</v>
      </c>
      <c r="J1431" s="25">
        <f>ROUND(('NEW Reference'!C$6*List!$H1431)+'NEW Reference'!C$7,0)</f>
        <v>1822</v>
      </c>
      <c r="K1431" s="25">
        <f>ROUND(('NEW Reference'!D$6*List!$H1431)+'NEW Reference'!D$7,0)</f>
        <v>2183</v>
      </c>
      <c r="L1431" s="25">
        <f>ROUND(('NEW Reference'!E$6*List!$H1431)+'NEW Reference'!E$7,0)</f>
        <v>2699</v>
      </c>
      <c r="M1431" s="25">
        <f>ROUND(('NEW Reference'!F$6*List!$H1431)+'NEW Reference'!F$7,0)</f>
        <v>2812</v>
      </c>
      <c r="N1431" s="25">
        <f>ROUND(('NEW Reference'!G$6*List!$H1431)+'NEW Reference'!G$7,0)</f>
        <v>3183</v>
      </c>
      <c r="O1431" s="25">
        <f>ROUND(('NEW Reference'!H$6*List!$H1431)+'NEW Reference'!H$7,0)</f>
        <v>3305</v>
      </c>
      <c r="P1431" s="25">
        <f>ROUND(('NEW Reference'!I$6*List!$H1431)+'NEW Reference'!I$7,0)</f>
        <v>3435</v>
      </c>
      <c r="Q1431" s="25">
        <f>ROUND(('NEW Reference'!J$6*List!$H1431)+'NEW Reference'!J$7,0)</f>
        <v>3977</v>
      </c>
      <c r="R1431" s="25">
        <f>ROUND(('NEW Reference'!K$6*List!$H1431)+'NEW Reference'!K$7,0)</f>
        <v>4103</v>
      </c>
      <c r="S1431" s="25">
        <f>ROUND(('NEW Reference'!L$6*List!$H1431)+'NEW Reference'!L$7,0)</f>
        <v>4427</v>
      </c>
      <c r="T1431" s="25">
        <f>ROUND(('NEW Reference'!M$6*List!$H1431)+'NEW Reference'!M$7,0)</f>
        <v>5288</v>
      </c>
      <c r="U1431" s="25">
        <f>ROUND(('NEW Reference'!N$6*List!$H1431)+'NEW Reference'!N$7,0)</f>
        <v>21335</v>
      </c>
      <c r="V1431" s="26">
        <f>ROUND(('NEW Reference'!O$6*List!$H1431)+'NEW Reference'!O$7,0)</f>
        <v>793</v>
      </c>
      <c r="W1431" s="26">
        <f>ROUND(('NEW Reference'!P$6*List!$H1431)+'NEW Reference'!P$7,0)</f>
        <v>1118</v>
      </c>
      <c r="X1431" s="26">
        <f>ROUND(('NEW Reference'!Q$6*List!$H1431)+'NEW Reference'!Q$7,0)</f>
        <v>559</v>
      </c>
      <c r="Z1431" s="3" t="str">
        <f t="shared" si="72"/>
        <v>WADENA, Minnesota</v>
      </c>
      <c r="AA1431" s="79" t="s">
        <v>1537</v>
      </c>
      <c r="AB1431" s="28" t="s">
        <v>91</v>
      </c>
      <c r="AC1431" s="30" t="s">
        <v>1482</v>
      </c>
      <c r="AD1431" s="31"/>
      <c r="AE1431" s="20">
        <f t="shared" si="71"/>
        <v>0.90400000000000003</v>
      </c>
    </row>
    <row r="1432" spans="1:31">
      <c r="A1432" s="83">
        <v>24800</v>
      </c>
      <c r="B1432" s="84">
        <v>27161</v>
      </c>
      <c r="C1432" s="85">
        <v>99924</v>
      </c>
      <c r="D1432" s="78" t="s">
        <v>140</v>
      </c>
      <c r="E1432" s="79" t="s">
        <v>1538</v>
      </c>
      <c r="F1432" s="34" t="s">
        <v>1482</v>
      </c>
      <c r="G1432" s="24" t="s">
        <v>97</v>
      </c>
      <c r="H1432" s="80">
        <f t="shared" si="70"/>
        <v>0.90400000000000003</v>
      </c>
      <c r="I1432" s="25">
        <f>ROUND(('NEW Reference'!B$6*List!$H1432)+'NEW Reference'!B$7,0)</f>
        <v>1222</v>
      </c>
      <c r="J1432" s="25">
        <f>ROUND(('NEW Reference'!C$6*List!$H1432)+'NEW Reference'!C$7,0)</f>
        <v>1822</v>
      </c>
      <c r="K1432" s="25">
        <f>ROUND(('NEW Reference'!D$6*List!$H1432)+'NEW Reference'!D$7,0)</f>
        <v>2183</v>
      </c>
      <c r="L1432" s="25">
        <f>ROUND(('NEW Reference'!E$6*List!$H1432)+'NEW Reference'!E$7,0)</f>
        <v>2699</v>
      </c>
      <c r="M1432" s="25">
        <f>ROUND(('NEW Reference'!F$6*List!$H1432)+'NEW Reference'!F$7,0)</f>
        <v>2812</v>
      </c>
      <c r="N1432" s="25">
        <f>ROUND(('NEW Reference'!G$6*List!$H1432)+'NEW Reference'!G$7,0)</f>
        <v>3183</v>
      </c>
      <c r="O1432" s="25">
        <f>ROUND(('NEW Reference'!H$6*List!$H1432)+'NEW Reference'!H$7,0)</f>
        <v>3305</v>
      </c>
      <c r="P1432" s="25">
        <f>ROUND(('NEW Reference'!I$6*List!$H1432)+'NEW Reference'!I$7,0)</f>
        <v>3435</v>
      </c>
      <c r="Q1432" s="25">
        <f>ROUND(('NEW Reference'!J$6*List!$H1432)+'NEW Reference'!J$7,0)</f>
        <v>3977</v>
      </c>
      <c r="R1432" s="25">
        <f>ROUND(('NEW Reference'!K$6*List!$H1432)+'NEW Reference'!K$7,0)</f>
        <v>4103</v>
      </c>
      <c r="S1432" s="25">
        <f>ROUND(('NEW Reference'!L$6*List!$H1432)+'NEW Reference'!L$7,0)</f>
        <v>4427</v>
      </c>
      <c r="T1432" s="25">
        <f>ROUND(('NEW Reference'!M$6*List!$H1432)+'NEW Reference'!M$7,0)</f>
        <v>5288</v>
      </c>
      <c r="U1432" s="25">
        <f>ROUND(('NEW Reference'!N$6*List!$H1432)+'NEW Reference'!N$7,0)</f>
        <v>21335</v>
      </c>
      <c r="V1432" s="26">
        <f>ROUND(('NEW Reference'!O$6*List!$H1432)+'NEW Reference'!O$7,0)</f>
        <v>793</v>
      </c>
      <c r="W1432" s="26">
        <f>ROUND(('NEW Reference'!P$6*List!$H1432)+'NEW Reference'!P$7,0)</f>
        <v>1118</v>
      </c>
      <c r="X1432" s="26">
        <f>ROUND(('NEW Reference'!Q$6*List!$H1432)+'NEW Reference'!Q$7,0)</f>
        <v>559</v>
      </c>
      <c r="Z1432" s="3" t="str">
        <f t="shared" si="72"/>
        <v>WASECA, Minnesota</v>
      </c>
      <c r="AA1432" s="79" t="s">
        <v>1538</v>
      </c>
      <c r="AB1432" s="28" t="s">
        <v>91</v>
      </c>
      <c r="AC1432" s="30" t="s">
        <v>1482</v>
      </c>
      <c r="AD1432" s="31"/>
      <c r="AE1432" s="20">
        <f t="shared" si="71"/>
        <v>0.90400000000000003</v>
      </c>
    </row>
    <row r="1433" spans="1:31">
      <c r="A1433" s="83">
        <v>24810</v>
      </c>
      <c r="B1433" s="84">
        <v>27163</v>
      </c>
      <c r="C1433" s="85">
        <v>33460</v>
      </c>
      <c r="D1433" s="78" t="s">
        <v>690</v>
      </c>
      <c r="E1433" s="79" t="s">
        <v>194</v>
      </c>
      <c r="F1433" s="33" t="s">
        <v>1482</v>
      </c>
      <c r="G1433" s="24" t="s">
        <v>90</v>
      </c>
      <c r="H1433" s="80">
        <f t="shared" si="70"/>
        <v>1.0899000000000001</v>
      </c>
      <c r="I1433" s="25">
        <f>ROUND(('NEW Reference'!B$6*List!$H1433)+'NEW Reference'!B$7,0)</f>
        <v>1405</v>
      </c>
      <c r="J1433" s="25">
        <f>ROUND(('NEW Reference'!C$6*List!$H1433)+'NEW Reference'!C$7,0)</f>
        <v>2095</v>
      </c>
      <c r="K1433" s="25">
        <f>ROUND(('NEW Reference'!D$6*List!$H1433)+'NEW Reference'!D$7,0)</f>
        <v>2511</v>
      </c>
      <c r="L1433" s="25">
        <f>ROUND(('NEW Reference'!E$6*List!$H1433)+'NEW Reference'!E$7,0)</f>
        <v>3104</v>
      </c>
      <c r="M1433" s="25">
        <f>ROUND(('NEW Reference'!F$6*List!$H1433)+'NEW Reference'!F$7,0)</f>
        <v>3234</v>
      </c>
      <c r="N1433" s="25">
        <f>ROUND(('NEW Reference'!G$6*List!$H1433)+'NEW Reference'!G$7,0)</f>
        <v>3661</v>
      </c>
      <c r="O1433" s="25">
        <f>ROUND(('NEW Reference'!H$6*List!$H1433)+'NEW Reference'!H$7,0)</f>
        <v>3801</v>
      </c>
      <c r="P1433" s="25">
        <f>ROUND(('NEW Reference'!I$6*List!$H1433)+'NEW Reference'!I$7,0)</f>
        <v>3950</v>
      </c>
      <c r="Q1433" s="25">
        <f>ROUND(('NEW Reference'!J$6*List!$H1433)+'NEW Reference'!J$7,0)</f>
        <v>4574</v>
      </c>
      <c r="R1433" s="25">
        <f>ROUND(('NEW Reference'!K$6*List!$H1433)+'NEW Reference'!K$7,0)</f>
        <v>4718</v>
      </c>
      <c r="S1433" s="25">
        <f>ROUND(('NEW Reference'!L$6*List!$H1433)+'NEW Reference'!L$7,0)</f>
        <v>5091</v>
      </c>
      <c r="T1433" s="25">
        <f>ROUND(('NEW Reference'!M$6*List!$H1433)+'NEW Reference'!M$7,0)</f>
        <v>6081</v>
      </c>
      <c r="U1433" s="25">
        <f>ROUND(('NEW Reference'!N$6*List!$H1433)+'NEW Reference'!N$7,0)</f>
        <v>24536</v>
      </c>
      <c r="V1433" s="26">
        <f>ROUND(('NEW Reference'!O$6*List!$H1433)+'NEW Reference'!O$7,0)</f>
        <v>912</v>
      </c>
      <c r="W1433" s="26">
        <f>ROUND(('NEW Reference'!P$6*List!$H1433)+'NEW Reference'!P$7,0)</f>
        <v>1285</v>
      </c>
      <c r="X1433" s="26">
        <f>ROUND(('NEW Reference'!Q$6*List!$H1433)+'NEW Reference'!Q$7,0)</f>
        <v>643</v>
      </c>
      <c r="Z1433" s="3" t="str">
        <f t="shared" si="72"/>
        <v>WASHINGTON, Minnesota</v>
      </c>
      <c r="AA1433" s="79" t="s">
        <v>194</v>
      </c>
      <c r="AB1433" s="28" t="s">
        <v>91</v>
      </c>
      <c r="AC1433" s="23" t="s">
        <v>1482</v>
      </c>
      <c r="AD1433" s="29"/>
      <c r="AE1433" s="20">
        <f t="shared" si="71"/>
        <v>1.0899000000000001</v>
      </c>
    </row>
    <row r="1434" spans="1:31">
      <c r="A1434" s="83">
        <v>24820</v>
      </c>
      <c r="B1434" s="84">
        <v>27165</v>
      </c>
      <c r="C1434" s="85">
        <v>99924</v>
      </c>
      <c r="D1434" s="78" t="s">
        <v>140</v>
      </c>
      <c r="E1434" s="79" t="s">
        <v>1539</v>
      </c>
      <c r="F1434" s="34" t="s">
        <v>1482</v>
      </c>
      <c r="G1434" s="24" t="s">
        <v>97</v>
      </c>
      <c r="H1434" s="80">
        <f t="shared" si="70"/>
        <v>0.90400000000000003</v>
      </c>
      <c r="I1434" s="25">
        <f>ROUND(('NEW Reference'!B$6*List!$H1434)+'NEW Reference'!B$7,0)</f>
        <v>1222</v>
      </c>
      <c r="J1434" s="25">
        <f>ROUND(('NEW Reference'!C$6*List!$H1434)+'NEW Reference'!C$7,0)</f>
        <v>1822</v>
      </c>
      <c r="K1434" s="25">
        <f>ROUND(('NEW Reference'!D$6*List!$H1434)+'NEW Reference'!D$7,0)</f>
        <v>2183</v>
      </c>
      <c r="L1434" s="25">
        <f>ROUND(('NEW Reference'!E$6*List!$H1434)+'NEW Reference'!E$7,0)</f>
        <v>2699</v>
      </c>
      <c r="M1434" s="25">
        <f>ROUND(('NEW Reference'!F$6*List!$H1434)+'NEW Reference'!F$7,0)</f>
        <v>2812</v>
      </c>
      <c r="N1434" s="25">
        <f>ROUND(('NEW Reference'!G$6*List!$H1434)+'NEW Reference'!G$7,0)</f>
        <v>3183</v>
      </c>
      <c r="O1434" s="25">
        <f>ROUND(('NEW Reference'!H$6*List!$H1434)+'NEW Reference'!H$7,0)</f>
        <v>3305</v>
      </c>
      <c r="P1434" s="25">
        <f>ROUND(('NEW Reference'!I$6*List!$H1434)+'NEW Reference'!I$7,0)</f>
        <v>3435</v>
      </c>
      <c r="Q1434" s="25">
        <f>ROUND(('NEW Reference'!J$6*List!$H1434)+'NEW Reference'!J$7,0)</f>
        <v>3977</v>
      </c>
      <c r="R1434" s="25">
        <f>ROUND(('NEW Reference'!K$6*List!$H1434)+'NEW Reference'!K$7,0)</f>
        <v>4103</v>
      </c>
      <c r="S1434" s="25">
        <f>ROUND(('NEW Reference'!L$6*List!$H1434)+'NEW Reference'!L$7,0)</f>
        <v>4427</v>
      </c>
      <c r="T1434" s="25">
        <f>ROUND(('NEW Reference'!M$6*List!$H1434)+'NEW Reference'!M$7,0)</f>
        <v>5288</v>
      </c>
      <c r="U1434" s="25">
        <f>ROUND(('NEW Reference'!N$6*List!$H1434)+'NEW Reference'!N$7,0)</f>
        <v>21335</v>
      </c>
      <c r="V1434" s="26">
        <f>ROUND(('NEW Reference'!O$6*List!$H1434)+'NEW Reference'!O$7,0)</f>
        <v>793</v>
      </c>
      <c r="W1434" s="26">
        <f>ROUND(('NEW Reference'!P$6*List!$H1434)+'NEW Reference'!P$7,0)</f>
        <v>1118</v>
      </c>
      <c r="X1434" s="26">
        <f>ROUND(('NEW Reference'!Q$6*List!$H1434)+'NEW Reference'!Q$7,0)</f>
        <v>559</v>
      </c>
      <c r="Z1434" s="3" t="str">
        <f t="shared" si="72"/>
        <v>WATONWAN, Minnesota</v>
      </c>
      <c r="AA1434" s="79" t="s">
        <v>1539</v>
      </c>
      <c r="AB1434" s="28" t="s">
        <v>91</v>
      </c>
      <c r="AC1434" s="30" t="s">
        <v>1482</v>
      </c>
      <c r="AD1434" s="31"/>
      <c r="AE1434" s="20">
        <f t="shared" si="71"/>
        <v>0.90400000000000003</v>
      </c>
    </row>
    <row r="1435" spans="1:31">
      <c r="A1435" s="83">
        <v>24830</v>
      </c>
      <c r="B1435" s="84">
        <v>27167</v>
      </c>
      <c r="C1435" s="85">
        <v>99924</v>
      </c>
      <c r="D1435" s="78" t="s">
        <v>140</v>
      </c>
      <c r="E1435" s="79" t="s">
        <v>1540</v>
      </c>
      <c r="F1435" s="34" t="s">
        <v>1482</v>
      </c>
      <c r="G1435" s="24" t="s">
        <v>97</v>
      </c>
      <c r="H1435" s="80">
        <f t="shared" si="70"/>
        <v>0.90400000000000003</v>
      </c>
      <c r="I1435" s="25">
        <f>ROUND(('NEW Reference'!B$6*List!$H1435)+'NEW Reference'!B$7,0)</f>
        <v>1222</v>
      </c>
      <c r="J1435" s="25">
        <f>ROUND(('NEW Reference'!C$6*List!$H1435)+'NEW Reference'!C$7,0)</f>
        <v>1822</v>
      </c>
      <c r="K1435" s="25">
        <f>ROUND(('NEW Reference'!D$6*List!$H1435)+'NEW Reference'!D$7,0)</f>
        <v>2183</v>
      </c>
      <c r="L1435" s="25">
        <f>ROUND(('NEW Reference'!E$6*List!$H1435)+'NEW Reference'!E$7,0)</f>
        <v>2699</v>
      </c>
      <c r="M1435" s="25">
        <f>ROUND(('NEW Reference'!F$6*List!$H1435)+'NEW Reference'!F$7,0)</f>
        <v>2812</v>
      </c>
      <c r="N1435" s="25">
        <f>ROUND(('NEW Reference'!G$6*List!$H1435)+'NEW Reference'!G$7,0)</f>
        <v>3183</v>
      </c>
      <c r="O1435" s="25">
        <f>ROUND(('NEW Reference'!H$6*List!$H1435)+'NEW Reference'!H$7,0)</f>
        <v>3305</v>
      </c>
      <c r="P1435" s="25">
        <f>ROUND(('NEW Reference'!I$6*List!$H1435)+'NEW Reference'!I$7,0)</f>
        <v>3435</v>
      </c>
      <c r="Q1435" s="25">
        <f>ROUND(('NEW Reference'!J$6*List!$H1435)+'NEW Reference'!J$7,0)</f>
        <v>3977</v>
      </c>
      <c r="R1435" s="25">
        <f>ROUND(('NEW Reference'!K$6*List!$H1435)+'NEW Reference'!K$7,0)</f>
        <v>4103</v>
      </c>
      <c r="S1435" s="25">
        <f>ROUND(('NEW Reference'!L$6*List!$H1435)+'NEW Reference'!L$7,0)</f>
        <v>4427</v>
      </c>
      <c r="T1435" s="25">
        <f>ROUND(('NEW Reference'!M$6*List!$H1435)+'NEW Reference'!M$7,0)</f>
        <v>5288</v>
      </c>
      <c r="U1435" s="25">
        <f>ROUND(('NEW Reference'!N$6*List!$H1435)+'NEW Reference'!N$7,0)</f>
        <v>21335</v>
      </c>
      <c r="V1435" s="26">
        <f>ROUND(('NEW Reference'!O$6*List!$H1435)+'NEW Reference'!O$7,0)</f>
        <v>793</v>
      </c>
      <c r="W1435" s="26">
        <f>ROUND(('NEW Reference'!P$6*List!$H1435)+'NEW Reference'!P$7,0)</f>
        <v>1118</v>
      </c>
      <c r="X1435" s="26">
        <f>ROUND(('NEW Reference'!Q$6*List!$H1435)+'NEW Reference'!Q$7,0)</f>
        <v>559</v>
      </c>
      <c r="Z1435" s="3" t="str">
        <f t="shared" si="72"/>
        <v>WILKIN, Minnesota</v>
      </c>
      <c r="AA1435" s="79" t="s">
        <v>1540</v>
      </c>
      <c r="AB1435" s="28" t="s">
        <v>91</v>
      </c>
      <c r="AC1435" s="30" t="s">
        <v>1482</v>
      </c>
      <c r="AD1435" s="31"/>
      <c r="AE1435" s="20">
        <f t="shared" si="71"/>
        <v>0.90400000000000003</v>
      </c>
    </row>
    <row r="1436" spans="1:31">
      <c r="A1436" s="83">
        <v>24840</v>
      </c>
      <c r="B1436" s="84">
        <v>27169</v>
      </c>
      <c r="C1436" s="85">
        <v>99924</v>
      </c>
      <c r="D1436" s="78" t="s">
        <v>140</v>
      </c>
      <c r="E1436" s="79" t="s">
        <v>1541</v>
      </c>
      <c r="F1436" s="34" t="s">
        <v>1482</v>
      </c>
      <c r="G1436" s="24" t="s">
        <v>97</v>
      </c>
      <c r="H1436" s="80">
        <f t="shared" si="70"/>
        <v>0.90400000000000003</v>
      </c>
      <c r="I1436" s="25">
        <f>ROUND(('NEW Reference'!B$6*List!$H1436)+'NEW Reference'!B$7,0)</f>
        <v>1222</v>
      </c>
      <c r="J1436" s="25">
        <f>ROUND(('NEW Reference'!C$6*List!$H1436)+'NEW Reference'!C$7,0)</f>
        <v>1822</v>
      </c>
      <c r="K1436" s="25">
        <f>ROUND(('NEW Reference'!D$6*List!$H1436)+'NEW Reference'!D$7,0)</f>
        <v>2183</v>
      </c>
      <c r="L1436" s="25">
        <f>ROUND(('NEW Reference'!E$6*List!$H1436)+'NEW Reference'!E$7,0)</f>
        <v>2699</v>
      </c>
      <c r="M1436" s="25">
        <f>ROUND(('NEW Reference'!F$6*List!$H1436)+'NEW Reference'!F$7,0)</f>
        <v>2812</v>
      </c>
      <c r="N1436" s="25">
        <f>ROUND(('NEW Reference'!G$6*List!$H1436)+'NEW Reference'!G$7,0)</f>
        <v>3183</v>
      </c>
      <c r="O1436" s="25">
        <f>ROUND(('NEW Reference'!H$6*List!$H1436)+'NEW Reference'!H$7,0)</f>
        <v>3305</v>
      </c>
      <c r="P1436" s="25">
        <f>ROUND(('NEW Reference'!I$6*List!$H1436)+'NEW Reference'!I$7,0)</f>
        <v>3435</v>
      </c>
      <c r="Q1436" s="25">
        <f>ROUND(('NEW Reference'!J$6*List!$H1436)+'NEW Reference'!J$7,0)</f>
        <v>3977</v>
      </c>
      <c r="R1436" s="25">
        <f>ROUND(('NEW Reference'!K$6*List!$H1436)+'NEW Reference'!K$7,0)</f>
        <v>4103</v>
      </c>
      <c r="S1436" s="25">
        <f>ROUND(('NEW Reference'!L$6*List!$H1436)+'NEW Reference'!L$7,0)</f>
        <v>4427</v>
      </c>
      <c r="T1436" s="25">
        <f>ROUND(('NEW Reference'!M$6*List!$H1436)+'NEW Reference'!M$7,0)</f>
        <v>5288</v>
      </c>
      <c r="U1436" s="25">
        <f>ROUND(('NEW Reference'!N$6*List!$H1436)+'NEW Reference'!N$7,0)</f>
        <v>21335</v>
      </c>
      <c r="V1436" s="26">
        <f>ROUND(('NEW Reference'!O$6*List!$H1436)+'NEW Reference'!O$7,0)</f>
        <v>793</v>
      </c>
      <c r="W1436" s="26">
        <f>ROUND(('NEW Reference'!P$6*List!$H1436)+'NEW Reference'!P$7,0)</f>
        <v>1118</v>
      </c>
      <c r="X1436" s="26">
        <f>ROUND(('NEW Reference'!Q$6*List!$H1436)+'NEW Reference'!Q$7,0)</f>
        <v>559</v>
      </c>
      <c r="Z1436" s="3" t="str">
        <f t="shared" si="72"/>
        <v>WINONA, Minnesota</v>
      </c>
      <c r="AA1436" s="79" t="s">
        <v>1541</v>
      </c>
      <c r="AB1436" s="28" t="s">
        <v>91</v>
      </c>
      <c r="AC1436" s="30" t="s">
        <v>1482</v>
      </c>
      <c r="AD1436" s="31"/>
      <c r="AE1436" s="20">
        <f t="shared" si="71"/>
        <v>0.90400000000000003</v>
      </c>
    </row>
    <row r="1437" spans="1:31">
      <c r="A1437" s="83">
        <v>24850</v>
      </c>
      <c r="B1437" s="84">
        <v>27171</v>
      </c>
      <c r="C1437" s="85">
        <v>33460</v>
      </c>
      <c r="D1437" s="78" t="s">
        <v>690</v>
      </c>
      <c r="E1437" s="79" t="s">
        <v>1205</v>
      </c>
      <c r="F1437" s="33" t="s">
        <v>1482</v>
      </c>
      <c r="G1437" s="24" t="s">
        <v>90</v>
      </c>
      <c r="H1437" s="80">
        <f t="shared" si="70"/>
        <v>1.0899000000000001</v>
      </c>
      <c r="I1437" s="25">
        <f>ROUND(('NEW Reference'!B$6*List!$H1437)+'NEW Reference'!B$7,0)</f>
        <v>1405</v>
      </c>
      <c r="J1437" s="25">
        <f>ROUND(('NEW Reference'!C$6*List!$H1437)+'NEW Reference'!C$7,0)</f>
        <v>2095</v>
      </c>
      <c r="K1437" s="25">
        <f>ROUND(('NEW Reference'!D$6*List!$H1437)+'NEW Reference'!D$7,0)</f>
        <v>2511</v>
      </c>
      <c r="L1437" s="25">
        <f>ROUND(('NEW Reference'!E$6*List!$H1437)+'NEW Reference'!E$7,0)</f>
        <v>3104</v>
      </c>
      <c r="M1437" s="25">
        <f>ROUND(('NEW Reference'!F$6*List!$H1437)+'NEW Reference'!F$7,0)</f>
        <v>3234</v>
      </c>
      <c r="N1437" s="25">
        <f>ROUND(('NEW Reference'!G$6*List!$H1437)+'NEW Reference'!G$7,0)</f>
        <v>3661</v>
      </c>
      <c r="O1437" s="25">
        <f>ROUND(('NEW Reference'!H$6*List!$H1437)+'NEW Reference'!H$7,0)</f>
        <v>3801</v>
      </c>
      <c r="P1437" s="25">
        <f>ROUND(('NEW Reference'!I$6*List!$H1437)+'NEW Reference'!I$7,0)</f>
        <v>3950</v>
      </c>
      <c r="Q1437" s="25">
        <f>ROUND(('NEW Reference'!J$6*List!$H1437)+'NEW Reference'!J$7,0)</f>
        <v>4574</v>
      </c>
      <c r="R1437" s="25">
        <f>ROUND(('NEW Reference'!K$6*List!$H1437)+'NEW Reference'!K$7,0)</f>
        <v>4718</v>
      </c>
      <c r="S1437" s="25">
        <f>ROUND(('NEW Reference'!L$6*List!$H1437)+'NEW Reference'!L$7,0)</f>
        <v>5091</v>
      </c>
      <c r="T1437" s="25">
        <f>ROUND(('NEW Reference'!M$6*List!$H1437)+'NEW Reference'!M$7,0)</f>
        <v>6081</v>
      </c>
      <c r="U1437" s="25">
        <f>ROUND(('NEW Reference'!N$6*List!$H1437)+'NEW Reference'!N$7,0)</f>
        <v>24536</v>
      </c>
      <c r="V1437" s="26">
        <f>ROUND(('NEW Reference'!O$6*List!$H1437)+'NEW Reference'!O$7,0)</f>
        <v>912</v>
      </c>
      <c r="W1437" s="26">
        <f>ROUND(('NEW Reference'!P$6*List!$H1437)+'NEW Reference'!P$7,0)</f>
        <v>1285</v>
      </c>
      <c r="X1437" s="26">
        <f>ROUND(('NEW Reference'!Q$6*List!$H1437)+'NEW Reference'!Q$7,0)</f>
        <v>643</v>
      </c>
      <c r="Z1437" s="3" t="str">
        <f t="shared" si="72"/>
        <v>WRIGHT, Minnesota</v>
      </c>
      <c r="AA1437" s="79" t="s">
        <v>1205</v>
      </c>
      <c r="AB1437" s="28" t="s">
        <v>91</v>
      </c>
      <c r="AC1437" s="23" t="s">
        <v>1482</v>
      </c>
      <c r="AD1437" s="29"/>
      <c r="AE1437" s="20">
        <f t="shared" si="71"/>
        <v>1.0899000000000001</v>
      </c>
    </row>
    <row r="1438" spans="1:31">
      <c r="A1438" s="83">
        <v>24860</v>
      </c>
      <c r="B1438" s="84">
        <v>27173</v>
      </c>
      <c r="C1438" s="85">
        <v>99924</v>
      </c>
      <c r="D1438" s="78" t="s">
        <v>140</v>
      </c>
      <c r="E1438" s="79" t="s">
        <v>1542</v>
      </c>
      <c r="F1438" s="34" t="s">
        <v>1482</v>
      </c>
      <c r="G1438" s="24" t="s">
        <v>97</v>
      </c>
      <c r="H1438" s="80">
        <f t="shared" si="70"/>
        <v>0.90400000000000003</v>
      </c>
      <c r="I1438" s="25">
        <f>ROUND(('NEW Reference'!B$6*List!$H1438)+'NEW Reference'!B$7,0)</f>
        <v>1222</v>
      </c>
      <c r="J1438" s="25">
        <f>ROUND(('NEW Reference'!C$6*List!$H1438)+'NEW Reference'!C$7,0)</f>
        <v>1822</v>
      </c>
      <c r="K1438" s="25">
        <f>ROUND(('NEW Reference'!D$6*List!$H1438)+'NEW Reference'!D$7,0)</f>
        <v>2183</v>
      </c>
      <c r="L1438" s="25">
        <f>ROUND(('NEW Reference'!E$6*List!$H1438)+'NEW Reference'!E$7,0)</f>
        <v>2699</v>
      </c>
      <c r="M1438" s="25">
        <f>ROUND(('NEW Reference'!F$6*List!$H1438)+'NEW Reference'!F$7,0)</f>
        <v>2812</v>
      </c>
      <c r="N1438" s="25">
        <f>ROUND(('NEW Reference'!G$6*List!$H1438)+'NEW Reference'!G$7,0)</f>
        <v>3183</v>
      </c>
      <c r="O1438" s="25">
        <f>ROUND(('NEW Reference'!H$6*List!$H1438)+'NEW Reference'!H$7,0)</f>
        <v>3305</v>
      </c>
      <c r="P1438" s="25">
        <f>ROUND(('NEW Reference'!I$6*List!$H1438)+'NEW Reference'!I$7,0)</f>
        <v>3435</v>
      </c>
      <c r="Q1438" s="25">
        <f>ROUND(('NEW Reference'!J$6*List!$H1438)+'NEW Reference'!J$7,0)</f>
        <v>3977</v>
      </c>
      <c r="R1438" s="25">
        <f>ROUND(('NEW Reference'!K$6*List!$H1438)+'NEW Reference'!K$7,0)</f>
        <v>4103</v>
      </c>
      <c r="S1438" s="25">
        <f>ROUND(('NEW Reference'!L$6*List!$H1438)+'NEW Reference'!L$7,0)</f>
        <v>4427</v>
      </c>
      <c r="T1438" s="25">
        <f>ROUND(('NEW Reference'!M$6*List!$H1438)+'NEW Reference'!M$7,0)</f>
        <v>5288</v>
      </c>
      <c r="U1438" s="25">
        <f>ROUND(('NEW Reference'!N$6*List!$H1438)+'NEW Reference'!N$7,0)</f>
        <v>21335</v>
      </c>
      <c r="V1438" s="26">
        <f>ROUND(('NEW Reference'!O$6*List!$H1438)+'NEW Reference'!O$7,0)</f>
        <v>793</v>
      </c>
      <c r="W1438" s="26">
        <f>ROUND(('NEW Reference'!P$6*List!$H1438)+'NEW Reference'!P$7,0)</f>
        <v>1118</v>
      </c>
      <c r="X1438" s="26">
        <f>ROUND(('NEW Reference'!Q$6*List!$H1438)+'NEW Reference'!Q$7,0)</f>
        <v>559</v>
      </c>
      <c r="Z1438" s="3" t="str">
        <f t="shared" si="72"/>
        <v>YELLOW MEDCINE, Minnesota</v>
      </c>
      <c r="AA1438" s="79" t="s">
        <v>1542</v>
      </c>
      <c r="AB1438" s="28" t="s">
        <v>91</v>
      </c>
      <c r="AC1438" s="30" t="s">
        <v>1482</v>
      </c>
      <c r="AD1438" s="31"/>
      <c r="AE1438" s="20">
        <f t="shared" si="71"/>
        <v>0.90400000000000003</v>
      </c>
    </row>
    <row r="1439" spans="1:31">
      <c r="A1439" s="83">
        <v>24999</v>
      </c>
      <c r="B1439" s="84">
        <v>27990</v>
      </c>
      <c r="C1439" s="85">
        <v>99924</v>
      </c>
      <c r="D1439" s="78" t="s">
        <v>140</v>
      </c>
      <c r="E1439" s="79" t="s">
        <v>236</v>
      </c>
      <c r="F1439" s="34" t="s">
        <v>1482</v>
      </c>
      <c r="G1439" s="24" t="s">
        <v>97</v>
      </c>
      <c r="H1439" s="80">
        <f t="shared" si="70"/>
        <v>0.90400000000000003</v>
      </c>
      <c r="I1439" s="25">
        <f>ROUND(('NEW Reference'!B$6*List!$H1439)+'NEW Reference'!B$7,0)</f>
        <v>1222</v>
      </c>
      <c r="J1439" s="25">
        <f>ROUND(('NEW Reference'!C$6*List!$H1439)+'NEW Reference'!C$7,0)</f>
        <v>1822</v>
      </c>
      <c r="K1439" s="25">
        <f>ROUND(('NEW Reference'!D$6*List!$H1439)+'NEW Reference'!D$7,0)</f>
        <v>2183</v>
      </c>
      <c r="L1439" s="25">
        <f>ROUND(('NEW Reference'!E$6*List!$H1439)+'NEW Reference'!E$7,0)</f>
        <v>2699</v>
      </c>
      <c r="M1439" s="25">
        <f>ROUND(('NEW Reference'!F$6*List!$H1439)+'NEW Reference'!F$7,0)</f>
        <v>2812</v>
      </c>
      <c r="N1439" s="25">
        <f>ROUND(('NEW Reference'!G$6*List!$H1439)+'NEW Reference'!G$7,0)</f>
        <v>3183</v>
      </c>
      <c r="O1439" s="25">
        <f>ROUND(('NEW Reference'!H$6*List!$H1439)+'NEW Reference'!H$7,0)</f>
        <v>3305</v>
      </c>
      <c r="P1439" s="25">
        <f>ROUND(('NEW Reference'!I$6*List!$H1439)+'NEW Reference'!I$7,0)</f>
        <v>3435</v>
      </c>
      <c r="Q1439" s="25">
        <f>ROUND(('NEW Reference'!J$6*List!$H1439)+'NEW Reference'!J$7,0)</f>
        <v>3977</v>
      </c>
      <c r="R1439" s="25">
        <f>ROUND(('NEW Reference'!K$6*List!$H1439)+'NEW Reference'!K$7,0)</f>
        <v>4103</v>
      </c>
      <c r="S1439" s="25">
        <f>ROUND(('NEW Reference'!L$6*List!$H1439)+'NEW Reference'!L$7,0)</f>
        <v>4427</v>
      </c>
      <c r="T1439" s="25">
        <f>ROUND(('NEW Reference'!M$6*List!$H1439)+'NEW Reference'!M$7,0)</f>
        <v>5288</v>
      </c>
      <c r="U1439" s="25">
        <f>ROUND(('NEW Reference'!N$6*List!$H1439)+'NEW Reference'!N$7,0)</f>
        <v>21335</v>
      </c>
      <c r="V1439" s="26">
        <f>ROUND(('NEW Reference'!O$6*List!$H1439)+'NEW Reference'!O$7,0)</f>
        <v>793</v>
      </c>
      <c r="W1439" s="26">
        <f>ROUND(('NEW Reference'!P$6*List!$H1439)+'NEW Reference'!P$7,0)</f>
        <v>1118</v>
      </c>
      <c r="X1439" s="26">
        <f>ROUND(('NEW Reference'!Q$6*List!$H1439)+'NEW Reference'!Q$7,0)</f>
        <v>559</v>
      </c>
      <c r="Z1439" s="3" t="str">
        <f t="shared" si="72"/>
        <v>STATEWIDE, Minnesota</v>
      </c>
      <c r="AA1439" s="79" t="s">
        <v>236</v>
      </c>
      <c r="AB1439" s="28" t="s">
        <v>91</v>
      </c>
      <c r="AC1439" s="30" t="s">
        <v>1482</v>
      </c>
      <c r="AD1439" s="31"/>
      <c r="AE1439" s="20">
        <f t="shared" si="71"/>
        <v>0.90400000000000003</v>
      </c>
    </row>
    <row r="1440" spans="1:31">
      <c r="A1440" s="83">
        <v>25000</v>
      </c>
      <c r="B1440" s="84">
        <v>28001</v>
      </c>
      <c r="C1440" s="85">
        <v>99925</v>
      </c>
      <c r="D1440" s="78" t="s">
        <v>142</v>
      </c>
      <c r="E1440" s="79" t="s">
        <v>602</v>
      </c>
      <c r="F1440" s="34" t="s">
        <v>1543</v>
      </c>
      <c r="G1440" s="24" t="s">
        <v>97</v>
      </c>
      <c r="H1440" s="80">
        <f t="shared" si="70"/>
        <v>0.71730000000000005</v>
      </c>
      <c r="I1440" s="25">
        <f>ROUND(('NEW Reference'!B$6*List!$H1440)+'NEW Reference'!B$7,0)</f>
        <v>1038</v>
      </c>
      <c r="J1440" s="25">
        <f>ROUND(('NEW Reference'!C$6*List!$H1440)+'NEW Reference'!C$7,0)</f>
        <v>1547</v>
      </c>
      <c r="K1440" s="25">
        <f>ROUND(('NEW Reference'!D$6*List!$H1440)+'NEW Reference'!D$7,0)</f>
        <v>1854</v>
      </c>
      <c r="L1440" s="25">
        <f>ROUND(('NEW Reference'!E$6*List!$H1440)+'NEW Reference'!E$7,0)</f>
        <v>2292</v>
      </c>
      <c r="M1440" s="25">
        <f>ROUND(('NEW Reference'!F$6*List!$H1440)+'NEW Reference'!F$7,0)</f>
        <v>2388</v>
      </c>
      <c r="N1440" s="25">
        <f>ROUND(('NEW Reference'!G$6*List!$H1440)+'NEW Reference'!G$7,0)</f>
        <v>2704</v>
      </c>
      <c r="O1440" s="25">
        <f>ROUND(('NEW Reference'!H$6*List!$H1440)+'NEW Reference'!H$7,0)</f>
        <v>2807</v>
      </c>
      <c r="P1440" s="25">
        <f>ROUND(('NEW Reference'!I$6*List!$H1440)+'NEW Reference'!I$7,0)</f>
        <v>2917</v>
      </c>
      <c r="Q1440" s="25">
        <f>ROUND(('NEW Reference'!J$6*List!$H1440)+'NEW Reference'!J$7,0)</f>
        <v>3378</v>
      </c>
      <c r="R1440" s="25">
        <f>ROUND(('NEW Reference'!K$6*List!$H1440)+'NEW Reference'!K$7,0)</f>
        <v>3485</v>
      </c>
      <c r="S1440" s="25">
        <f>ROUND(('NEW Reference'!L$6*List!$H1440)+'NEW Reference'!L$7,0)</f>
        <v>3760</v>
      </c>
      <c r="T1440" s="25">
        <f>ROUND(('NEW Reference'!M$6*List!$H1440)+'NEW Reference'!M$7,0)</f>
        <v>4491</v>
      </c>
      <c r="U1440" s="25">
        <f>ROUND(('NEW Reference'!N$6*List!$H1440)+'NEW Reference'!N$7,0)</f>
        <v>18120</v>
      </c>
      <c r="V1440" s="26">
        <f>ROUND(('NEW Reference'!O$6*List!$H1440)+'NEW Reference'!O$7,0)</f>
        <v>674</v>
      </c>
      <c r="W1440" s="26">
        <f>ROUND(('NEW Reference'!P$6*List!$H1440)+'NEW Reference'!P$7,0)</f>
        <v>949</v>
      </c>
      <c r="X1440" s="26">
        <f>ROUND(('NEW Reference'!Q$6*List!$H1440)+'NEW Reference'!Q$7,0)</f>
        <v>475</v>
      </c>
      <c r="Z1440" s="3" t="str">
        <f t="shared" si="72"/>
        <v>ADAMS, Mississippi</v>
      </c>
      <c r="AA1440" s="79" t="s">
        <v>602</v>
      </c>
      <c r="AB1440" s="28" t="s">
        <v>91</v>
      </c>
      <c r="AC1440" s="30" t="s">
        <v>1543</v>
      </c>
      <c r="AD1440" s="31"/>
      <c r="AE1440" s="20">
        <f t="shared" si="71"/>
        <v>0.71730000000000005</v>
      </c>
    </row>
    <row r="1441" spans="1:31">
      <c r="A1441" s="83">
        <v>25010</v>
      </c>
      <c r="B1441" s="84">
        <v>28003</v>
      </c>
      <c r="C1441" s="85">
        <v>99925</v>
      </c>
      <c r="D1441" s="78" t="s">
        <v>142</v>
      </c>
      <c r="E1441" s="79" t="s">
        <v>1544</v>
      </c>
      <c r="F1441" s="34" t="s">
        <v>1543</v>
      </c>
      <c r="G1441" s="24" t="s">
        <v>97</v>
      </c>
      <c r="H1441" s="80">
        <f t="shared" si="70"/>
        <v>0.71730000000000005</v>
      </c>
      <c r="I1441" s="25">
        <f>ROUND(('NEW Reference'!B$6*List!$H1441)+'NEW Reference'!B$7,0)</f>
        <v>1038</v>
      </c>
      <c r="J1441" s="25">
        <f>ROUND(('NEW Reference'!C$6*List!$H1441)+'NEW Reference'!C$7,0)</f>
        <v>1547</v>
      </c>
      <c r="K1441" s="25">
        <f>ROUND(('NEW Reference'!D$6*List!$H1441)+'NEW Reference'!D$7,0)</f>
        <v>1854</v>
      </c>
      <c r="L1441" s="25">
        <f>ROUND(('NEW Reference'!E$6*List!$H1441)+'NEW Reference'!E$7,0)</f>
        <v>2292</v>
      </c>
      <c r="M1441" s="25">
        <f>ROUND(('NEW Reference'!F$6*List!$H1441)+'NEW Reference'!F$7,0)</f>
        <v>2388</v>
      </c>
      <c r="N1441" s="25">
        <f>ROUND(('NEW Reference'!G$6*List!$H1441)+'NEW Reference'!G$7,0)</f>
        <v>2704</v>
      </c>
      <c r="O1441" s="25">
        <f>ROUND(('NEW Reference'!H$6*List!$H1441)+'NEW Reference'!H$7,0)</f>
        <v>2807</v>
      </c>
      <c r="P1441" s="25">
        <f>ROUND(('NEW Reference'!I$6*List!$H1441)+'NEW Reference'!I$7,0)</f>
        <v>2917</v>
      </c>
      <c r="Q1441" s="25">
        <f>ROUND(('NEW Reference'!J$6*List!$H1441)+'NEW Reference'!J$7,0)</f>
        <v>3378</v>
      </c>
      <c r="R1441" s="25">
        <f>ROUND(('NEW Reference'!K$6*List!$H1441)+'NEW Reference'!K$7,0)</f>
        <v>3485</v>
      </c>
      <c r="S1441" s="25">
        <f>ROUND(('NEW Reference'!L$6*List!$H1441)+'NEW Reference'!L$7,0)</f>
        <v>3760</v>
      </c>
      <c r="T1441" s="25">
        <f>ROUND(('NEW Reference'!M$6*List!$H1441)+'NEW Reference'!M$7,0)</f>
        <v>4491</v>
      </c>
      <c r="U1441" s="25">
        <f>ROUND(('NEW Reference'!N$6*List!$H1441)+'NEW Reference'!N$7,0)</f>
        <v>18120</v>
      </c>
      <c r="V1441" s="26">
        <f>ROUND(('NEW Reference'!O$6*List!$H1441)+'NEW Reference'!O$7,0)</f>
        <v>674</v>
      </c>
      <c r="W1441" s="26">
        <f>ROUND(('NEW Reference'!P$6*List!$H1441)+'NEW Reference'!P$7,0)</f>
        <v>949</v>
      </c>
      <c r="X1441" s="26">
        <f>ROUND(('NEW Reference'!Q$6*List!$H1441)+'NEW Reference'!Q$7,0)</f>
        <v>475</v>
      </c>
      <c r="Z1441" s="3" t="str">
        <f t="shared" si="72"/>
        <v>ALCORN, Mississippi</v>
      </c>
      <c r="AA1441" s="79" t="s">
        <v>1544</v>
      </c>
      <c r="AB1441" s="28" t="s">
        <v>91</v>
      </c>
      <c r="AC1441" s="30" t="s">
        <v>1543</v>
      </c>
      <c r="AD1441" s="31"/>
      <c r="AE1441" s="20">
        <f t="shared" si="71"/>
        <v>0.71730000000000005</v>
      </c>
    </row>
    <row r="1442" spans="1:31">
      <c r="A1442" s="83">
        <v>25020</v>
      </c>
      <c r="B1442" s="84">
        <v>28005</v>
      </c>
      <c r="C1442" s="85">
        <v>99925</v>
      </c>
      <c r="D1442" s="78" t="s">
        <v>142</v>
      </c>
      <c r="E1442" s="79" t="s">
        <v>1545</v>
      </c>
      <c r="F1442" s="34" t="s">
        <v>1543</v>
      </c>
      <c r="G1442" s="24" t="s">
        <v>97</v>
      </c>
      <c r="H1442" s="80">
        <f t="shared" si="70"/>
        <v>0.71730000000000005</v>
      </c>
      <c r="I1442" s="25">
        <f>ROUND(('NEW Reference'!B$6*List!$H1442)+'NEW Reference'!B$7,0)</f>
        <v>1038</v>
      </c>
      <c r="J1442" s="25">
        <f>ROUND(('NEW Reference'!C$6*List!$H1442)+'NEW Reference'!C$7,0)</f>
        <v>1547</v>
      </c>
      <c r="K1442" s="25">
        <f>ROUND(('NEW Reference'!D$6*List!$H1442)+'NEW Reference'!D$7,0)</f>
        <v>1854</v>
      </c>
      <c r="L1442" s="25">
        <f>ROUND(('NEW Reference'!E$6*List!$H1442)+'NEW Reference'!E$7,0)</f>
        <v>2292</v>
      </c>
      <c r="M1442" s="25">
        <f>ROUND(('NEW Reference'!F$6*List!$H1442)+'NEW Reference'!F$7,0)</f>
        <v>2388</v>
      </c>
      <c r="N1442" s="25">
        <f>ROUND(('NEW Reference'!G$6*List!$H1442)+'NEW Reference'!G$7,0)</f>
        <v>2704</v>
      </c>
      <c r="O1442" s="25">
        <f>ROUND(('NEW Reference'!H$6*List!$H1442)+'NEW Reference'!H$7,0)</f>
        <v>2807</v>
      </c>
      <c r="P1442" s="25">
        <f>ROUND(('NEW Reference'!I$6*List!$H1442)+'NEW Reference'!I$7,0)</f>
        <v>2917</v>
      </c>
      <c r="Q1442" s="25">
        <f>ROUND(('NEW Reference'!J$6*List!$H1442)+'NEW Reference'!J$7,0)</f>
        <v>3378</v>
      </c>
      <c r="R1442" s="25">
        <f>ROUND(('NEW Reference'!K$6*List!$H1442)+'NEW Reference'!K$7,0)</f>
        <v>3485</v>
      </c>
      <c r="S1442" s="25">
        <f>ROUND(('NEW Reference'!L$6*List!$H1442)+'NEW Reference'!L$7,0)</f>
        <v>3760</v>
      </c>
      <c r="T1442" s="25">
        <f>ROUND(('NEW Reference'!M$6*List!$H1442)+'NEW Reference'!M$7,0)</f>
        <v>4491</v>
      </c>
      <c r="U1442" s="25">
        <f>ROUND(('NEW Reference'!N$6*List!$H1442)+'NEW Reference'!N$7,0)</f>
        <v>18120</v>
      </c>
      <c r="V1442" s="26">
        <f>ROUND(('NEW Reference'!O$6*List!$H1442)+'NEW Reference'!O$7,0)</f>
        <v>674</v>
      </c>
      <c r="W1442" s="26">
        <f>ROUND(('NEW Reference'!P$6*List!$H1442)+'NEW Reference'!P$7,0)</f>
        <v>949</v>
      </c>
      <c r="X1442" s="26">
        <f>ROUND(('NEW Reference'!Q$6*List!$H1442)+'NEW Reference'!Q$7,0)</f>
        <v>475</v>
      </c>
      <c r="Z1442" s="3" t="str">
        <f t="shared" si="72"/>
        <v>AMITE, Mississippi</v>
      </c>
      <c r="AA1442" s="79" t="s">
        <v>1545</v>
      </c>
      <c r="AB1442" s="28" t="s">
        <v>91</v>
      </c>
      <c r="AC1442" s="30" t="s">
        <v>1543</v>
      </c>
      <c r="AD1442" s="31"/>
      <c r="AE1442" s="20">
        <f t="shared" si="71"/>
        <v>0.71730000000000005</v>
      </c>
    </row>
    <row r="1443" spans="1:31">
      <c r="A1443" s="83">
        <v>25030</v>
      </c>
      <c r="B1443" s="84">
        <v>28007</v>
      </c>
      <c r="C1443" s="85">
        <v>99925</v>
      </c>
      <c r="D1443" s="78" t="s">
        <v>142</v>
      </c>
      <c r="E1443" s="79" t="s">
        <v>1546</v>
      </c>
      <c r="F1443" s="34" t="s">
        <v>1543</v>
      </c>
      <c r="G1443" s="24" t="s">
        <v>97</v>
      </c>
      <c r="H1443" s="80">
        <f t="shared" si="70"/>
        <v>0.71730000000000005</v>
      </c>
      <c r="I1443" s="25">
        <f>ROUND(('NEW Reference'!B$6*List!$H1443)+'NEW Reference'!B$7,0)</f>
        <v>1038</v>
      </c>
      <c r="J1443" s="25">
        <f>ROUND(('NEW Reference'!C$6*List!$H1443)+'NEW Reference'!C$7,0)</f>
        <v>1547</v>
      </c>
      <c r="K1443" s="25">
        <f>ROUND(('NEW Reference'!D$6*List!$H1443)+'NEW Reference'!D$7,0)</f>
        <v>1854</v>
      </c>
      <c r="L1443" s="25">
        <f>ROUND(('NEW Reference'!E$6*List!$H1443)+'NEW Reference'!E$7,0)</f>
        <v>2292</v>
      </c>
      <c r="M1443" s="25">
        <f>ROUND(('NEW Reference'!F$6*List!$H1443)+'NEW Reference'!F$7,0)</f>
        <v>2388</v>
      </c>
      <c r="N1443" s="25">
        <f>ROUND(('NEW Reference'!G$6*List!$H1443)+'NEW Reference'!G$7,0)</f>
        <v>2704</v>
      </c>
      <c r="O1443" s="25">
        <f>ROUND(('NEW Reference'!H$6*List!$H1443)+'NEW Reference'!H$7,0)</f>
        <v>2807</v>
      </c>
      <c r="P1443" s="25">
        <f>ROUND(('NEW Reference'!I$6*List!$H1443)+'NEW Reference'!I$7,0)</f>
        <v>2917</v>
      </c>
      <c r="Q1443" s="25">
        <f>ROUND(('NEW Reference'!J$6*List!$H1443)+'NEW Reference'!J$7,0)</f>
        <v>3378</v>
      </c>
      <c r="R1443" s="25">
        <f>ROUND(('NEW Reference'!K$6*List!$H1443)+'NEW Reference'!K$7,0)</f>
        <v>3485</v>
      </c>
      <c r="S1443" s="25">
        <f>ROUND(('NEW Reference'!L$6*List!$H1443)+'NEW Reference'!L$7,0)</f>
        <v>3760</v>
      </c>
      <c r="T1443" s="25">
        <f>ROUND(('NEW Reference'!M$6*List!$H1443)+'NEW Reference'!M$7,0)</f>
        <v>4491</v>
      </c>
      <c r="U1443" s="25">
        <f>ROUND(('NEW Reference'!N$6*List!$H1443)+'NEW Reference'!N$7,0)</f>
        <v>18120</v>
      </c>
      <c r="V1443" s="26">
        <f>ROUND(('NEW Reference'!O$6*List!$H1443)+'NEW Reference'!O$7,0)</f>
        <v>674</v>
      </c>
      <c r="W1443" s="26">
        <f>ROUND(('NEW Reference'!P$6*List!$H1443)+'NEW Reference'!P$7,0)</f>
        <v>949</v>
      </c>
      <c r="X1443" s="26">
        <f>ROUND(('NEW Reference'!Q$6*List!$H1443)+'NEW Reference'!Q$7,0)</f>
        <v>475</v>
      </c>
      <c r="Z1443" s="3" t="str">
        <f t="shared" si="72"/>
        <v>ATTALA, Mississippi</v>
      </c>
      <c r="AA1443" s="79" t="s">
        <v>1546</v>
      </c>
      <c r="AB1443" s="28" t="s">
        <v>91</v>
      </c>
      <c r="AC1443" s="23" t="s">
        <v>1543</v>
      </c>
      <c r="AD1443" s="29"/>
      <c r="AE1443" s="20">
        <f t="shared" si="71"/>
        <v>0.71730000000000005</v>
      </c>
    </row>
    <row r="1444" spans="1:31">
      <c r="A1444" s="83">
        <v>25040</v>
      </c>
      <c r="B1444" s="84">
        <v>28009</v>
      </c>
      <c r="C1444" s="85">
        <v>32820</v>
      </c>
      <c r="D1444" s="78" t="s">
        <v>371</v>
      </c>
      <c r="E1444" s="79" t="s">
        <v>344</v>
      </c>
      <c r="F1444" s="33" t="s">
        <v>1543</v>
      </c>
      <c r="G1444" s="24" t="s">
        <v>97</v>
      </c>
      <c r="H1444" s="80">
        <f t="shared" si="70"/>
        <v>0.86480000000000001</v>
      </c>
      <c r="I1444" s="25">
        <f>ROUND(('NEW Reference'!B$6*List!$H1444)+'NEW Reference'!B$7,0)</f>
        <v>1183</v>
      </c>
      <c r="J1444" s="25">
        <f>ROUND(('NEW Reference'!C$6*List!$H1444)+'NEW Reference'!C$7,0)</f>
        <v>1764</v>
      </c>
      <c r="K1444" s="25">
        <f>ROUND(('NEW Reference'!D$6*List!$H1444)+'NEW Reference'!D$7,0)</f>
        <v>2114</v>
      </c>
      <c r="L1444" s="25">
        <f>ROUND(('NEW Reference'!E$6*List!$H1444)+'NEW Reference'!E$7,0)</f>
        <v>2614</v>
      </c>
      <c r="M1444" s="25">
        <f>ROUND(('NEW Reference'!F$6*List!$H1444)+'NEW Reference'!F$7,0)</f>
        <v>2723</v>
      </c>
      <c r="N1444" s="25">
        <f>ROUND(('NEW Reference'!G$6*List!$H1444)+'NEW Reference'!G$7,0)</f>
        <v>3083</v>
      </c>
      <c r="O1444" s="25">
        <f>ROUND(('NEW Reference'!H$6*List!$H1444)+'NEW Reference'!H$7,0)</f>
        <v>3200</v>
      </c>
      <c r="P1444" s="25">
        <f>ROUND(('NEW Reference'!I$6*List!$H1444)+'NEW Reference'!I$7,0)</f>
        <v>3326</v>
      </c>
      <c r="Q1444" s="25">
        <f>ROUND(('NEW Reference'!J$6*List!$H1444)+'NEW Reference'!J$7,0)</f>
        <v>3852</v>
      </c>
      <c r="R1444" s="25">
        <f>ROUND(('NEW Reference'!K$6*List!$H1444)+'NEW Reference'!K$7,0)</f>
        <v>3973</v>
      </c>
      <c r="S1444" s="25">
        <f>ROUND(('NEW Reference'!L$6*List!$H1444)+'NEW Reference'!L$7,0)</f>
        <v>4287</v>
      </c>
      <c r="T1444" s="25">
        <f>ROUND(('NEW Reference'!M$6*List!$H1444)+'NEW Reference'!M$7,0)</f>
        <v>5120</v>
      </c>
      <c r="U1444" s="25">
        <f>ROUND(('NEW Reference'!N$6*List!$H1444)+'NEW Reference'!N$7,0)</f>
        <v>20660</v>
      </c>
      <c r="V1444" s="26">
        <f>ROUND(('NEW Reference'!O$6*List!$H1444)+'NEW Reference'!O$7,0)</f>
        <v>768</v>
      </c>
      <c r="W1444" s="26">
        <f>ROUND(('NEW Reference'!P$6*List!$H1444)+'NEW Reference'!P$7,0)</f>
        <v>1082</v>
      </c>
      <c r="X1444" s="26">
        <f>ROUND(('NEW Reference'!Q$6*List!$H1444)+'NEW Reference'!Q$7,0)</f>
        <v>541</v>
      </c>
      <c r="Z1444" s="3" t="str">
        <f t="shared" si="72"/>
        <v>BENTON, Mississippi</v>
      </c>
      <c r="AA1444" s="79" t="s">
        <v>344</v>
      </c>
      <c r="AB1444" s="28" t="s">
        <v>91</v>
      </c>
      <c r="AC1444" s="30" t="s">
        <v>1543</v>
      </c>
      <c r="AD1444" s="31"/>
      <c r="AE1444" s="20">
        <f t="shared" si="71"/>
        <v>0.86480000000000001</v>
      </c>
    </row>
    <row r="1445" spans="1:31">
      <c r="A1445" s="83">
        <v>25050</v>
      </c>
      <c r="B1445" s="84">
        <v>28011</v>
      </c>
      <c r="C1445" s="85">
        <v>99925</v>
      </c>
      <c r="D1445" s="78" t="s">
        <v>142</v>
      </c>
      <c r="E1445" s="79" t="s">
        <v>1547</v>
      </c>
      <c r="F1445" s="34" t="s">
        <v>1543</v>
      </c>
      <c r="G1445" s="24" t="s">
        <v>97</v>
      </c>
      <c r="H1445" s="80">
        <f t="shared" si="70"/>
        <v>0.71730000000000005</v>
      </c>
      <c r="I1445" s="25">
        <f>ROUND(('NEW Reference'!B$6*List!$H1445)+'NEW Reference'!B$7,0)</f>
        <v>1038</v>
      </c>
      <c r="J1445" s="25">
        <f>ROUND(('NEW Reference'!C$6*List!$H1445)+'NEW Reference'!C$7,0)</f>
        <v>1547</v>
      </c>
      <c r="K1445" s="25">
        <f>ROUND(('NEW Reference'!D$6*List!$H1445)+'NEW Reference'!D$7,0)</f>
        <v>1854</v>
      </c>
      <c r="L1445" s="25">
        <f>ROUND(('NEW Reference'!E$6*List!$H1445)+'NEW Reference'!E$7,0)</f>
        <v>2292</v>
      </c>
      <c r="M1445" s="25">
        <f>ROUND(('NEW Reference'!F$6*List!$H1445)+'NEW Reference'!F$7,0)</f>
        <v>2388</v>
      </c>
      <c r="N1445" s="25">
        <f>ROUND(('NEW Reference'!G$6*List!$H1445)+'NEW Reference'!G$7,0)</f>
        <v>2704</v>
      </c>
      <c r="O1445" s="25">
        <f>ROUND(('NEW Reference'!H$6*List!$H1445)+'NEW Reference'!H$7,0)</f>
        <v>2807</v>
      </c>
      <c r="P1445" s="25">
        <f>ROUND(('NEW Reference'!I$6*List!$H1445)+'NEW Reference'!I$7,0)</f>
        <v>2917</v>
      </c>
      <c r="Q1445" s="25">
        <f>ROUND(('NEW Reference'!J$6*List!$H1445)+'NEW Reference'!J$7,0)</f>
        <v>3378</v>
      </c>
      <c r="R1445" s="25">
        <f>ROUND(('NEW Reference'!K$6*List!$H1445)+'NEW Reference'!K$7,0)</f>
        <v>3485</v>
      </c>
      <c r="S1445" s="25">
        <f>ROUND(('NEW Reference'!L$6*List!$H1445)+'NEW Reference'!L$7,0)</f>
        <v>3760</v>
      </c>
      <c r="T1445" s="25">
        <f>ROUND(('NEW Reference'!M$6*List!$H1445)+'NEW Reference'!M$7,0)</f>
        <v>4491</v>
      </c>
      <c r="U1445" s="25">
        <f>ROUND(('NEW Reference'!N$6*List!$H1445)+'NEW Reference'!N$7,0)</f>
        <v>18120</v>
      </c>
      <c r="V1445" s="26">
        <f>ROUND(('NEW Reference'!O$6*List!$H1445)+'NEW Reference'!O$7,0)</f>
        <v>674</v>
      </c>
      <c r="W1445" s="26">
        <f>ROUND(('NEW Reference'!P$6*List!$H1445)+'NEW Reference'!P$7,0)</f>
        <v>949</v>
      </c>
      <c r="X1445" s="26">
        <f>ROUND(('NEW Reference'!Q$6*List!$H1445)+'NEW Reference'!Q$7,0)</f>
        <v>475</v>
      </c>
      <c r="Z1445" s="3" t="str">
        <f t="shared" si="72"/>
        <v>BOLIVAR, Mississippi</v>
      </c>
      <c r="AA1445" s="79" t="s">
        <v>1547</v>
      </c>
      <c r="AB1445" s="28" t="s">
        <v>91</v>
      </c>
      <c r="AC1445" s="30" t="s">
        <v>1543</v>
      </c>
      <c r="AD1445" s="31"/>
      <c r="AE1445" s="20">
        <f t="shared" si="71"/>
        <v>0.71730000000000005</v>
      </c>
    </row>
    <row r="1446" spans="1:31">
      <c r="A1446" s="83">
        <v>25060</v>
      </c>
      <c r="B1446" s="84">
        <v>28013</v>
      </c>
      <c r="C1446" s="85">
        <v>99925</v>
      </c>
      <c r="D1446" s="78" t="s">
        <v>142</v>
      </c>
      <c r="E1446" s="79" t="s">
        <v>109</v>
      </c>
      <c r="F1446" s="34" t="s">
        <v>1543</v>
      </c>
      <c r="G1446" s="24" t="s">
        <v>97</v>
      </c>
      <c r="H1446" s="80">
        <f t="shared" si="70"/>
        <v>0.71730000000000005</v>
      </c>
      <c r="I1446" s="25">
        <f>ROUND(('NEW Reference'!B$6*List!$H1446)+'NEW Reference'!B$7,0)</f>
        <v>1038</v>
      </c>
      <c r="J1446" s="25">
        <f>ROUND(('NEW Reference'!C$6*List!$H1446)+'NEW Reference'!C$7,0)</f>
        <v>1547</v>
      </c>
      <c r="K1446" s="25">
        <f>ROUND(('NEW Reference'!D$6*List!$H1446)+'NEW Reference'!D$7,0)</f>
        <v>1854</v>
      </c>
      <c r="L1446" s="25">
        <f>ROUND(('NEW Reference'!E$6*List!$H1446)+'NEW Reference'!E$7,0)</f>
        <v>2292</v>
      </c>
      <c r="M1446" s="25">
        <f>ROUND(('NEW Reference'!F$6*List!$H1446)+'NEW Reference'!F$7,0)</f>
        <v>2388</v>
      </c>
      <c r="N1446" s="25">
        <f>ROUND(('NEW Reference'!G$6*List!$H1446)+'NEW Reference'!G$7,0)</f>
        <v>2704</v>
      </c>
      <c r="O1446" s="25">
        <f>ROUND(('NEW Reference'!H$6*List!$H1446)+'NEW Reference'!H$7,0)</f>
        <v>2807</v>
      </c>
      <c r="P1446" s="25">
        <f>ROUND(('NEW Reference'!I$6*List!$H1446)+'NEW Reference'!I$7,0)</f>
        <v>2917</v>
      </c>
      <c r="Q1446" s="25">
        <f>ROUND(('NEW Reference'!J$6*List!$H1446)+'NEW Reference'!J$7,0)</f>
        <v>3378</v>
      </c>
      <c r="R1446" s="25">
        <f>ROUND(('NEW Reference'!K$6*List!$H1446)+'NEW Reference'!K$7,0)</f>
        <v>3485</v>
      </c>
      <c r="S1446" s="25">
        <f>ROUND(('NEW Reference'!L$6*List!$H1446)+'NEW Reference'!L$7,0)</f>
        <v>3760</v>
      </c>
      <c r="T1446" s="25">
        <f>ROUND(('NEW Reference'!M$6*List!$H1446)+'NEW Reference'!M$7,0)</f>
        <v>4491</v>
      </c>
      <c r="U1446" s="25">
        <f>ROUND(('NEW Reference'!N$6*List!$H1446)+'NEW Reference'!N$7,0)</f>
        <v>18120</v>
      </c>
      <c r="V1446" s="26">
        <f>ROUND(('NEW Reference'!O$6*List!$H1446)+'NEW Reference'!O$7,0)</f>
        <v>674</v>
      </c>
      <c r="W1446" s="26">
        <f>ROUND(('NEW Reference'!P$6*List!$H1446)+'NEW Reference'!P$7,0)</f>
        <v>949</v>
      </c>
      <c r="X1446" s="26">
        <f>ROUND(('NEW Reference'!Q$6*List!$H1446)+'NEW Reference'!Q$7,0)</f>
        <v>475</v>
      </c>
      <c r="Z1446" s="3" t="str">
        <f t="shared" si="72"/>
        <v>CALHOUN, Mississippi</v>
      </c>
      <c r="AA1446" s="79" t="s">
        <v>109</v>
      </c>
      <c r="AB1446" s="28" t="s">
        <v>91</v>
      </c>
      <c r="AC1446" s="30" t="s">
        <v>1543</v>
      </c>
      <c r="AD1446" s="31"/>
      <c r="AE1446" s="20">
        <f t="shared" si="71"/>
        <v>0.71730000000000005</v>
      </c>
    </row>
    <row r="1447" spans="1:31">
      <c r="A1447" s="83">
        <v>25070</v>
      </c>
      <c r="B1447" s="84">
        <v>28015</v>
      </c>
      <c r="C1447" s="85">
        <v>99925</v>
      </c>
      <c r="D1447" s="78" t="s">
        <v>142</v>
      </c>
      <c r="E1447" s="79" t="s">
        <v>351</v>
      </c>
      <c r="F1447" s="34" t="s">
        <v>1543</v>
      </c>
      <c r="G1447" s="24" t="s">
        <v>97</v>
      </c>
      <c r="H1447" s="80">
        <f t="shared" si="70"/>
        <v>0.71730000000000005</v>
      </c>
      <c r="I1447" s="25">
        <f>ROUND(('NEW Reference'!B$6*List!$H1447)+'NEW Reference'!B$7,0)</f>
        <v>1038</v>
      </c>
      <c r="J1447" s="25">
        <f>ROUND(('NEW Reference'!C$6*List!$H1447)+'NEW Reference'!C$7,0)</f>
        <v>1547</v>
      </c>
      <c r="K1447" s="25">
        <f>ROUND(('NEW Reference'!D$6*List!$H1447)+'NEW Reference'!D$7,0)</f>
        <v>1854</v>
      </c>
      <c r="L1447" s="25">
        <f>ROUND(('NEW Reference'!E$6*List!$H1447)+'NEW Reference'!E$7,0)</f>
        <v>2292</v>
      </c>
      <c r="M1447" s="25">
        <f>ROUND(('NEW Reference'!F$6*List!$H1447)+'NEW Reference'!F$7,0)</f>
        <v>2388</v>
      </c>
      <c r="N1447" s="25">
        <f>ROUND(('NEW Reference'!G$6*List!$H1447)+'NEW Reference'!G$7,0)</f>
        <v>2704</v>
      </c>
      <c r="O1447" s="25">
        <f>ROUND(('NEW Reference'!H$6*List!$H1447)+'NEW Reference'!H$7,0)</f>
        <v>2807</v>
      </c>
      <c r="P1447" s="25">
        <f>ROUND(('NEW Reference'!I$6*List!$H1447)+'NEW Reference'!I$7,0)</f>
        <v>2917</v>
      </c>
      <c r="Q1447" s="25">
        <f>ROUND(('NEW Reference'!J$6*List!$H1447)+'NEW Reference'!J$7,0)</f>
        <v>3378</v>
      </c>
      <c r="R1447" s="25">
        <f>ROUND(('NEW Reference'!K$6*List!$H1447)+'NEW Reference'!K$7,0)</f>
        <v>3485</v>
      </c>
      <c r="S1447" s="25">
        <f>ROUND(('NEW Reference'!L$6*List!$H1447)+'NEW Reference'!L$7,0)</f>
        <v>3760</v>
      </c>
      <c r="T1447" s="25">
        <f>ROUND(('NEW Reference'!M$6*List!$H1447)+'NEW Reference'!M$7,0)</f>
        <v>4491</v>
      </c>
      <c r="U1447" s="25">
        <f>ROUND(('NEW Reference'!N$6*List!$H1447)+'NEW Reference'!N$7,0)</f>
        <v>18120</v>
      </c>
      <c r="V1447" s="26">
        <f>ROUND(('NEW Reference'!O$6*List!$H1447)+'NEW Reference'!O$7,0)</f>
        <v>674</v>
      </c>
      <c r="W1447" s="26">
        <f>ROUND(('NEW Reference'!P$6*List!$H1447)+'NEW Reference'!P$7,0)</f>
        <v>949</v>
      </c>
      <c r="X1447" s="26">
        <f>ROUND(('NEW Reference'!Q$6*List!$H1447)+'NEW Reference'!Q$7,0)</f>
        <v>475</v>
      </c>
      <c r="Z1447" s="3" t="str">
        <f t="shared" si="72"/>
        <v>CARROLL, Mississippi</v>
      </c>
      <c r="AA1447" s="79" t="s">
        <v>351</v>
      </c>
      <c r="AB1447" s="28" t="s">
        <v>91</v>
      </c>
      <c r="AC1447" s="30" t="s">
        <v>1543</v>
      </c>
      <c r="AD1447" s="31"/>
      <c r="AE1447" s="20">
        <f t="shared" si="71"/>
        <v>0.71730000000000005</v>
      </c>
    </row>
    <row r="1448" spans="1:31">
      <c r="A1448" s="83">
        <v>25080</v>
      </c>
      <c r="B1448" s="84">
        <v>28017</v>
      </c>
      <c r="C1448" s="85">
        <v>99925</v>
      </c>
      <c r="D1448" s="78" t="s">
        <v>142</v>
      </c>
      <c r="E1448" s="79" t="s">
        <v>1172</v>
      </c>
      <c r="F1448" s="34" t="s">
        <v>1543</v>
      </c>
      <c r="G1448" s="24" t="s">
        <v>97</v>
      </c>
      <c r="H1448" s="80">
        <f t="shared" si="70"/>
        <v>0.71730000000000005</v>
      </c>
      <c r="I1448" s="25">
        <f>ROUND(('NEW Reference'!B$6*List!$H1448)+'NEW Reference'!B$7,0)</f>
        <v>1038</v>
      </c>
      <c r="J1448" s="25">
        <f>ROUND(('NEW Reference'!C$6*List!$H1448)+'NEW Reference'!C$7,0)</f>
        <v>1547</v>
      </c>
      <c r="K1448" s="25">
        <f>ROUND(('NEW Reference'!D$6*List!$H1448)+'NEW Reference'!D$7,0)</f>
        <v>1854</v>
      </c>
      <c r="L1448" s="25">
        <f>ROUND(('NEW Reference'!E$6*List!$H1448)+'NEW Reference'!E$7,0)</f>
        <v>2292</v>
      </c>
      <c r="M1448" s="25">
        <f>ROUND(('NEW Reference'!F$6*List!$H1448)+'NEW Reference'!F$7,0)</f>
        <v>2388</v>
      </c>
      <c r="N1448" s="25">
        <f>ROUND(('NEW Reference'!G$6*List!$H1448)+'NEW Reference'!G$7,0)</f>
        <v>2704</v>
      </c>
      <c r="O1448" s="25">
        <f>ROUND(('NEW Reference'!H$6*List!$H1448)+'NEW Reference'!H$7,0)</f>
        <v>2807</v>
      </c>
      <c r="P1448" s="25">
        <f>ROUND(('NEW Reference'!I$6*List!$H1448)+'NEW Reference'!I$7,0)</f>
        <v>2917</v>
      </c>
      <c r="Q1448" s="25">
        <f>ROUND(('NEW Reference'!J$6*List!$H1448)+'NEW Reference'!J$7,0)</f>
        <v>3378</v>
      </c>
      <c r="R1448" s="25">
        <f>ROUND(('NEW Reference'!K$6*List!$H1448)+'NEW Reference'!K$7,0)</f>
        <v>3485</v>
      </c>
      <c r="S1448" s="25">
        <f>ROUND(('NEW Reference'!L$6*List!$H1448)+'NEW Reference'!L$7,0)</f>
        <v>3760</v>
      </c>
      <c r="T1448" s="25">
        <f>ROUND(('NEW Reference'!M$6*List!$H1448)+'NEW Reference'!M$7,0)</f>
        <v>4491</v>
      </c>
      <c r="U1448" s="25">
        <f>ROUND(('NEW Reference'!N$6*List!$H1448)+'NEW Reference'!N$7,0)</f>
        <v>18120</v>
      </c>
      <c r="V1448" s="26">
        <f>ROUND(('NEW Reference'!O$6*List!$H1448)+'NEW Reference'!O$7,0)</f>
        <v>674</v>
      </c>
      <c r="W1448" s="26">
        <f>ROUND(('NEW Reference'!P$6*List!$H1448)+'NEW Reference'!P$7,0)</f>
        <v>949</v>
      </c>
      <c r="X1448" s="26">
        <f>ROUND(('NEW Reference'!Q$6*List!$H1448)+'NEW Reference'!Q$7,0)</f>
        <v>475</v>
      </c>
      <c r="Z1448" s="3" t="str">
        <f t="shared" si="72"/>
        <v>CHICKASAW, Mississippi</v>
      </c>
      <c r="AA1448" s="79" t="s">
        <v>1172</v>
      </c>
      <c r="AB1448" s="28" t="s">
        <v>91</v>
      </c>
      <c r="AC1448" s="30" t="s">
        <v>1543</v>
      </c>
      <c r="AD1448" s="31"/>
      <c r="AE1448" s="20">
        <f t="shared" si="71"/>
        <v>0.71730000000000005</v>
      </c>
    </row>
    <row r="1449" spans="1:31">
      <c r="A1449" s="83">
        <v>25090</v>
      </c>
      <c r="B1449" s="84">
        <v>28019</v>
      </c>
      <c r="C1449" s="85">
        <v>99925</v>
      </c>
      <c r="D1449" s="78" t="s">
        <v>142</v>
      </c>
      <c r="E1449" s="79" t="s">
        <v>116</v>
      </c>
      <c r="F1449" s="34" t="s">
        <v>1543</v>
      </c>
      <c r="G1449" s="24" t="s">
        <v>97</v>
      </c>
      <c r="H1449" s="80">
        <f t="shared" si="70"/>
        <v>0.71730000000000005</v>
      </c>
      <c r="I1449" s="25">
        <f>ROUND(('NEW Reference'!B$6*List!$H1449)+'NEW Reference'!B$7,0)</f>
        <v>1038</v>
      </c>
      <c r="J1449" s="25">
        <f>ROUND(('NEW Reference'!C$6*List!$H1449)+'NEW Reference'!C$7,0)</f>
        <v>1547</v>
      </c>
      <c r="K1449" s="25">
        <f>ROUND(('NEW Reference'!D$6*List!$H1449)+'NEW Reference'!D$7,0)</f>
        <v>1854</v>
      </c>
      <c r="L1449" s="25">
        <f>ROUND(('NEW Reference'!E$6*List!$H1449)+'NEW Reference'!E$7,0)</f>
        <v>2292</v>
      </c>
      <c r="M1449" s="25">
        <f>ROUND(('NEW Reference'!F$6*List!$H1449)+'NEW Reference'!F$7,0)</f>
        <v>2388</v>
      </c>
      <c r="N1449" s="25">
        <f>ROUND(('NEW Reference'!G$6*List!$H1449)+'NEW Reference'!G$7,0)</f>
        <v>2704</v>
      </c>
      <c r="O1449" s="25">
        <f>ROUND(('NEW Reference'!H$6*List!$H1449)+'NEW Reference'!H$7,0)</f>
        <v>2807</v>
      </c>
      <c r="P1449" s="25">
        <f>ROUND(('NEW Reference'!I$6*List!$H1449)+'NEW Reference'!I$7,0)</f>
        <v>2917</v>
      </c>
      <c r="Q1449" s="25">
        <f>ROUND(('NEW Reference'!J$6*List!$H1449)+'NEW Reference'!J$7,0)</f>
        <v>3378</v>
      </c>
      <c r="R1449" s="25">
        <f>ROUND(('NEW Reference'!K$6*List!$H1449)+'NEW Reference'!K$7,0)</f>
        <v>3485</v>
      </c>
      <c r="S1449" s="25">
        <f>ROUND(('NEW Reference'!L$6*List!$H1449)+'NEW Reference'!L$7,0)</f>
        <v>3760</v>
      </c>
      <c r="T1449" s="25">
        <f>ROUND(('NEW Reference'!M$6*List!$H1449)+'NEW Reference'!M$7,0)</f>
        <v>4491</v>
      </c>
      <c r="U1449" s="25">
        <f>ROUND(('NEW Reference'!N$6*List!$H1449)+'NEW Reference'!N$7,0)</f>
        <v>18120</v>
      </c>
      <c r="V1449" s="26">
        <f>ROUND(('NEW Reference'!O$6*List!$H1449)+'NEW Reference'!O$7,0)</f>
        <v>674</v>
      </c>
      <c r="W1449" s="26">
        <f>ROUND(('NEW Reference'!P$6*List!$H1449)+'NEW Reference'!P$7,0)</f>
        <v>949</v>
      </c>
      <c r="X1449" s="26">
        <f>ROUND(('NEW Reference'!Q$6*List!$H1449)+'NEW Reference'!Q$7,0)</f>
        <v>475</v>
      </c>
      <c r="Z1449" s="3" t="str">
        <f t="shared" si="72"/>
        <v>CHOCTAW, Mississippi</v>
      </c>
      <c r="AA1449" s="79" t="s">
        <v>116</v>
      </c>
      <c r="AB1449" s="28" t="s">
        <v>91</v>
      </c>
      <c r="AC1449" s="30" t="s">
        <v>1543</v>
      </c>
      <c r="AD1449" s="31"/>
      <c r="AE1449" s="20">
        <f t="shared" si="71"/>
        <v>0.71730000000000005</v>
      </c>
    </row>
    <row r="1450" spans="1:31">
      <c r="A1450" s="83">
        <v>25100</v>
      </c>
      <c r="B1450" s="84">
        <v>28021</v>
      </c>
      <c r="C1450" s="85">
        <v>99925</v>
      </c>
      <c r="D1450" s="78" t="s">
        <v>142</v>
      </c>
      <c r="E1450" s="79" t="s">
        <v>1342</v>
      </c>
      <c r="F1450" s="34" t="s">
        <v>1543</v>
      </c>
      <c r="G1450" s="24" t="s">
        <v>97</v>
      </c>
      <c r="H1450" s="80">
        <f t="shared" si="70"/>
        <v>0.71730000000000005</v>
      </c>
      <c r="I1450" s="25">
        <f>ROUND(('NEW Reference'!B$6*List!$H1450)+'NEW Reference'!B$7,0)</f>
        <v>1038</v>
      </c>
      <c r="J1450" s="25">
        <f>ROUND(('NEW Reference'!C$6*List!$H1450)+'NEW Reference'!C$7,0)</f>
        <v>1547</v>
      </c>
      <c r="K1450" s="25">
        <f>ROUND(('NEW Reference'!D$6*List!$H1450)+'NEW Reference'!D$7,0)</f>
        <v>1854</v>
      </c>
      <c r="L1450" s="25">
        <f>ROUND(('NEW Reference'!E$6*List!$H1450)+'NEW Reference'!E$7,0)</f>
        <v>2292</v>
      </c>
      <c r="M1450" s="25">
        <f>ROUND(('NEW Reference'!F$6*List!$H1450)+'NEW Reference'!F$7,0)</f>
        <v>2388</v>
      </c>
      <c r="N1450" s="25">
        <f>ROUND(('NEW Reference'!G$6*List!$H1450)+'NEW Reference'!G$7,0)</f>
        <v>2704</v>
      </c>
      <c r="O1450" s="25">
        <f>ROUND(('NEW Reference'!H$6*List!$H1450)+'NEW Reference'!H$7,0)</f>
        <v>2807</v>
      </c>
      <c r="P1450" s="25">
        <f>ROUND(('NEW Reference'!I$6*List!$H1450)+'NEW Reference'!I$7,0)</f>
        <v>2917</v>
      </c>
      <c r="Q1450" s="25">
        <f>ROUND(('NEW Reference'!J$6*List!$H1450)+'NEW Reference'!J$7,0)</f>
        <v>3378</v>
      </c>
      <c r="R1450" s="25">
        <f>ROUND(('NEW Reference'!K$6*List!$H1450)+'NEW Reference'!K$7,0)</f>
        <v>3485</v>
      </c>
      <c r="S1450" s="25">
        <f>ROUND(('NEW Reference'!L$6*List!$H1450)+'NEW Reference'!L$7,0)</f>
        <v>3760</v>
      </c>
      <c r="T1450" s="25">
        <f>ROUND(('NEW Reference'!M$6*List!$H1450)+'NEW Reference'!M$7,0)</f>
        <v>4491</v>
      </c>
      <c r="U1450" s="25">
        <f>ROUND(('NEW Reference'!N$6*List!$H1450)+'NEW Reference'!N$7,0)</f>
        <v>18120</v>
      </c>
      <c r="V1450" s="26">
        <f>ROUND(('NEW Reference'!O$6*List!$H1450)+'NEW Reference'!O$7,0)</f>
        <v>674</v>
      </c>
      <c r="W1450" s="26">
        <f>ROUND(('NEW Reference'!P$6*List!$H1450)+'NEW Reference'!P$7,0)</f>
        <v>949</v>
      </c>
      <c r="X1450" s="26">
        <f>ROUND(('NEW Reference'!Q$6*List!$H1450)+'NEW Reference'!Q$7,0)</f>
        <v>475</v>
      </c>
      <c r="Z1450" s="3" t="str">
        <f t="shared" si="72"/>
        <v>CLAIBORNE, Mississippi</v>
      </c>
      <c r="AA1450" s="79" t="s">
        <v>1342</v>
      </c>
      <c r="AB1450" s="28" t="s">
        <v>91</v>
      </c>
      <c r="AC1450" s="30" t="s">
        <v>1543</v>
      </c>
      <c r="AD1450" s="31"/>
      <c r="AE1450" s="20">
        <f t="shared" si="71"/>
        <v>0.71730000000000005</v>
      </c>
    </row>
    <row r="1451" spans="1:31">
      <c r="A1451" s="83">
        <v>25110</v>
      </c>
      <c r="B1451" s="84">
        <v>28023</v>
      </c>
      <c r="C1451" s="85">
        <v>99925</v>
      </c>
      <c r="D1451" s="78" t="s">
        <v>142</v>
      </c>
      <c r="E1451" s="79" t="s">
        <v>118</v>
      </c>
      <c r="F1451" s="34" t="s">
        <v>1543</v>
      </c>
      <c r="G1451" s="24" t="s">
        <v>97</v>
      </c>
      <c r="H1451" s="80">
        <f t="shared" si="70"/>
        <v>0.71730000000000005</v>
      </c>
      <c r="I1451" s="25">
        <f>ROUND(('NEW Reference'!B$6*List!$H1451)+'NEW Reference'!B$7,0)</f>
        <v>1038</v>
      </c>
      <c r="J1451" s="25">
        <f>ROUND(('NEW Reference'!C$6*List!$H1451)+'NEW Reference'!C$7,0)</f>
        <v>1547</v>
      </c>
      <c r="K1451" s="25">
        <f>ROUND(('NEW Reference'!D$6*List!$H1451)+'NEW Reference'!D$7,0)</f>
        <v>1854</v>
      </c>
      <c r="L1451" s="25">
        <f>ROUND(('NEW Reference'!E$6*List!$H1451)+'NEW Reference'!E$7,0)</f>
        <v>2292</v>
      </c>
      <c r="M1451" s="25">
        <f>ROUND(('NEW Reference'!F$6*List!$H1451)+'NEW Reference'!F$7,0)</f>
        <v>2388</v>
      </c>
      <c r="N1451" s="25">
        <f>ROUND(('NEW Reference'!G$6*List!$H1451)+'NEW Reference'!G$7,0)</f>
        <v>2704</v>
      </c>
      <c r="O1451" s="25">
        <f>ROUND(('NEW Reference'!H$6*List!$H1451)+'NEW Reference'!H$7,0)</f>
        <v>2807</v>
      </c>
      <c r="P1451" s="25">
        <f>ROUND(('NEW Reference'!I$6*List!$H1451)+'NEW Reference'!I$7,0)</f>
        <v>2917</v>
      </c>
      <c r="Q1451" s="25">
        <f>ROUND(('NEW Reference'!J$6*List!$H1451)+'NEW Reference'!J$7,0)</f>
        <v>3378</v>
      </c>
      <c r="R1451" s="25">
        <f>ROUND(('NEW Reference'!K$6*List!$H1451)+'NEW Reference'!K$7,0)</f>
        <v>3485</v>
      </c>
      <c r="S1451" s="25">
        <f>ROUND(('NEW Reference'!L$6*List!$H1451)+'NEW Reference'!L$7,0)</f>
        <v>3760</v>
      </c>
      <c r="T1451" s="25">
        <f>ROUND(('NEW Reference'!M$6*List!$H1451)+'NEW Reference'!M$7,0)</f>
        <v>4491</v>
      </c>
      <c r="U1451" s="25">
        <f>ROUND(('NEW Reference'!N$6*List!$H1451)+'NEW Reference'!N$7,0)</f>
        <v>18120</v>
      </c>
      <c r="V1451" s="26">
        <f>ROUND(('NEW Reference'!O$6*List!$H1451)+'NEW Reference'!O$7,0)</f>
        <v>674</v>
      </c>
      <c r="W1451" s="26">
        <f>ROUND(('NEW Reference'!P$6*List!$H1451)+'NEW Reference'!P$7,0)</f>
        <v>949</v>
      </c>
      <c r="X1451" s="26">
        <f>ROUND(('NEW Reference'!Q$6*List!$H1451)+'NEW Reference'!Q$7,0)</f>
        <v>475</v>
      </c>
      <c r="Z1451" s="3" t="str">
        <f t="shared" si="72"/>
        <v>CLARKE, Mississippi</v>
      </c>
      <c r="AA1451" s="79" t="s">
        <v>118</v>
      </c>
      <c r="AB1451" s="28" t="s">
        <v>91</v>
      </c>
      <c r="AC1451" s="30" t="s">
        <v>1543</v>
      </c>
      <c r="AD1451" s="31"/>
      <c r="AE1451" s="20">
        <f t="shared" si="71"/>
        <v>0.71730000000000005</v>
      </c>
    </row>
    <row r="1452" spans="1:31">
      <c r="A1452" s="83">
        <v>25120</v>
      </c>
      <c r="B1452" s="84">
        <v>28025</v>
      </c>
      <c r="C1452" s="85">
        <v>99925</v>
      </c>
      <c r="D1452" s="78" t="s">
        <v>142</v>
      </c>
      <c r="E1452" s="79" t="s">
        <v>120</v>
      </c>
      <c r="F1452" s="34" t="s">
        <v>1543</v>
      </c>
      <c r="G1452" s="24" t="s">
        <v>97</v>
      </c>
      <c r="H1452" s="80">
        <f t="shared" si="70"/>
        <v>0.71730000000000005</v>
      </c>
      <c r="I1452" s="25">
        <f>ROUND(('NEW Reference'!B$6*List!$H1452)+'NEW Reference'!B$7,0)</f>
        <v>1038</v>
      </c>
      <c r="J1452" s="25">
        <f>ROUND(('NEW Reference'!C$6*List!$H1452)+'NEW Reference'!C$7,0)</f>
        <v>1547</v>
      </c>
      <c r="K1452" s="25">
        <f>ROUND(('NEW Reference'!D$6*List!$H1452)+'NEW Reference'!D$7,0)</f>
        <v>1854</v>
      </c>
      <c r="L1452" s="25">
        <f>ROUND(('NEW Reference'!E$6*List!$H1452)+'NEW Reference'!E$7,0)</f>
        <v>2292</v>
      </c>
      <c r="M1452" s="25">
        <f>ROUND(('NEW Reference'!F$6*List!$H1452)+'NEW Reference'!F$7,0)</f>
        <v>2388</v>
      </c>
      <c r="N1452" s="25">
        <f>ROUND(('NEW Reference'!G$6*List!$H1452)+'NEW Reference'!G$7,0)</f>
        <v>2704</v>
      </c>
      <c r="O1452" s="25">
        <f>ROUND(('NEW Reference'!H$6*List!$H1452)+'NEW Reference'!H$7,0)</f>
        <v>2807</v>
      </c>
      <c r="P1452" s="25">
        <f>ROUND(('NEW Reference'!I$6*List!$H1452)+'NEW Reference'!I$7,0)</f>
        <v>2917</v>
      </c>
      <c r="Q1452" s="25">
        <f>ROUND(('NEW Reference'!J$6*List!$H1452)+'NEW Reference'!J$7,0)</f>
        <v>3378</v>
      </c>
      <c r="R1452" s="25">
        <f>ROUND(('NEW Reference'!K$6*List!$H1452)+'NEW Reference'!K$7,0)</f>
        <v>3485</v>
      </c>
      <c r="S1452" s="25">
        <f>ROUND(('NEW Reference'!L$6*List!$H1452)+'NEW Reference'!L$7,0)</f>
        <v>3760</v>
      </c>
      <c r="T1452" s="25">
        <f>ROUND(('NEW Reference'!M$6*List!$H1452)+'NEW Reference'!M$7,0)</f>
        <v>4491</v>
      </c>
      <c r="U1452" s="25">
        <f>ROUND(('NEW Reference'!N$6*List!$H1452)+'NEW Reference'!N$7,0)</f>
        <v>18120</v>
      </c>
      <c r="V1452" s="26">
        <f>ROUND(('NEW Reference'!O$6*List!$H1452)+'NEW Reference'!O$7,0)</f>
        <v>674</v>
      </c>
      <c r="W1452" s="26">
        <f>ROUND(('NEW Reference'!P$6*List!$H1452)+'NEW Reference'!P$7,0)</f>
        <v>949</v>
      </c>
      <c r="X1452" s="26">
        <f>ROUND(('NEW Reference'!Q$6*List!$H1452)+'NEW Reference'!Q$7,0)</f>
        <v>475</v>
      </c>
      <c r="Z1452" s="3" t="str">
        <f t="shared" si="72"/>
        <v>CLAY, Mississippi</v>
      </c>
      <c r="AA1452" s="79" t="s">
        <v>120</v>
      </c>
      <c r="AB1452" s="28" t="s">
        <v>91</v>
      </c>
      <c r="AC1452" s="30" t="s">
        <v>1543</v>
      </c>
      <c r="AD1452" s="31"/>
      <c r="AE1452" s="20">
        <f t="shared" si="71"/>
        <v>0.71730000000000005</v>
      </c>
    </row>
    <row r="1453" spans="1:31">
      <c r="A1453" s="83">
        <v>25130</v>
      </c>
      <c r="B1453" s="84">
        <v>28027</v>
      </c>
      <c r="C1453" s="85">
        <v>99925</v>
      </c>
      <c r="D1453" s="78" t="s">
        <v>142</v>
      </c>
      <c r="E1453" s="79" t="s">
        <v>1548</v>
      </c>
      <c r="F1453" s="34" t="s">
        <v>1543</v>
      </c>
      <c r="G1453" s="24" t="s">
        <v>97</v>
      </c>
      <c r="H1453" s="80">
        <f t="shared" si="70"/>
        <v>0.71730000000000005</v>
      </c>
      <c r="I1453" s="25">
        <f>ROUND(('NEW Reference'!B$6*List!$H1453)+'NEW Reference'!B$7,0)</f>
        <v>1038</v>
      </c>
      <c r="J1453" s="25">
        <f>ROUND(('NEW Reference'!C$6*List!$H1453)+'NEW Reference'!C$7,0)</f>
        <v>1547</v>
      </c>
      <c r="K1453" s="25">
        <f>ROUND(('NEW Reference'!D$6*List!$H1453)+'NEW Reference'!D$7,0)</f>
        <v>1854</v>
      </c>
      <c r="L1453" s="25">
        <f>ROUND(('NEW Reference'!E$6*List!$H1453)+'NEW Reference'!E$7,0)</f>
        <v>2292</v>
      </c>
      <c r="M1453" s="25">
        <f>ROUND(('NEW Reference'!F$6*List!$H1453)+'NEW Reference'!F$7,0)</f>
        <v>2388</v>
      </c>
      <c r="N1453" s="25">
        <f>ROUND(('NEW Reference'!G$6*List!$H1453)+'NEW Reference'!G$7,0)</f>
        <v>2704</v>
      </c>
      <c r="O1453" s="25">
        <f>ROUND(('NEW Reference'!H$6*List!$H1453)+'NEW Reference'!H$7,0)</f>
        <v>2807</v>
      </c>
      <c r="P1453" s="25">
        <f>ROUND(('NEW Reference'!I$6*List!$H1453)+'NEW Reference'!I$7,0)</f>
        <v>2917</v>
      </c>
      <c r="Q1453" s="25">
        <f>ROUND(('NEW Reference'!J$6*List!$H1453)+'NEW Reference'!J$7,0)</f>
        <v>3378</v>
      </c>
      <c r="R1453" s="25">
        <f>ROUND(('NEW Reference'!K$6*List!$H1453)+'NEW Reference'!K$7,0)</f>
        <v>3485</v>
      </c>
      <c r="S1453" s="25">
        <f>ROUND(('NEW Reference'!L$6*List!$H1453)+'NEW Reference'!L$7,0)</f>
        <v>3760</v>
      </c>
      <c r="T1453" s="25">
        <f>ROUND(('NEW Reference'!M$6*List!$H1453)+'NEW Reference'!M$7,0)</f>
        <v>4491</v>
      </c>
      <c r="U1453" s="25">
        <f>ROUND(('NEW Reference'!N$6*List!$H1453)+'NEW Reference'!N$7,0)</f>
        <v>18120</v>
      </c>
      <c r="V1453" s="26">
        <f>ROUND(('NEW Reference'!O$6*List!$H1453)+'NEW Reference'!O$7,0)</f>
        <v>674</v>
      </c>
      <c r="W1453" s="26">
        <f>ROUND(('NEW Reference'!P$6*List!$H1453)+'NEW Reference'!P$7,0)</f>
        <v>949</v>
      </c>
      <c r="X1453" s="26">
        <f>ROUND(('NEW Reference'!Q$6*List!$H1453)+'NEW Reference'!Q$7,0)</f>
        <v>475</v>
      </c>
      <c r="Z1453" s="3" t="str">
        <f t="shared" si="72"/>
        <v>COAHOMA, Mississippi</v>
      </c>
      <c r="AA1453" s="79" t="s">
        <v>1548</v>
      </c>
      <c r="AB1453" s="28" t="s">
        <v>91</v>
      </c>
      <c r="AC1453" s="23" t="s">
        <v>1543</v>
      </c>
      <c r="AD1453" s="29"/>
      <c r="AE1453" s="20">
        <f t="shared" si="71"/>
        <v>0.71730000000000005</v>
      </c>
    </row>
    <row r="1454" spans="1:31">
      <c r="A1454" s="83">
        <v>25140</v>
      </c>
      <c r="B1454" s="84">
        <v>28029</v>
      </c>
      <c r="C1454" s="85">
        <v>27140</v>
      </c>
      <c r="D1454" s="78" t="s">
        <v>548</v>
      </c>
      <c r="E1454" s="79" t="s">
        <v>1549</v>
      </c>
      <c r="F1454" s="33" t="s">
        <v>1543</v>
      </c>
      <c r="G1454" s="24" t="s">
        <v>90</v>
      </c>
      <c r="H1454" s="80">
        <f t="shared" si="70"/>
        <v>0.8490000000000002</v>
      </c>
      <c r="I1454" s="25">
        <f>ROUND(('NEW Reference'!B$6*List!$H1454)+'NEW Reference'!B$7,0)</f>
        <v>1168</v>
      </c>
      <c r="J1454" s="25">
        <f>ROUND(('NEW Reference'!C$6*List!$H1454)+'NEW Reference'!C$7,0)</f>
        <v>1741</v>
      </c>
      <c r="K1454" s="25">
        <f>ROUND(('NEW Reference'!D$6*List!$H1454)+'NEW Reference'!D$7,0)</f>
        <v>2086</v>
      </c>
      <c r="L1454" s="25">
        <f>ROUND(('NEW Reference'!E$6*List!$H1454)+'NEW Reference'!E$7,0)</f>
        <v>2579</v>
      </c>
      <c r="M1454" s="25">
        <f>ROUND(('NEW Reference'!F$6*List!$H1454)+'NEW Reference'!F$7,0)</f>
        <v>2687</v>
      </c>
      <c r="N1454" s="25">
        <f>ROUND(('NEW Reference'!G$6*List!$H1454)+'NEW Reference'!G$7,0)</f>
        <v>3042</v>
      </c>
      <c r="O1454" s="25">
        <f>ROUND(('NEW Reference'!H$6*List!$H1454)+'NEW Reference'!H$7,0)</f>
        <v>3158</v>
      </c>
      <c r="P1454" s="25">
        <f>ROUND(('NEW Reference'!I$6*List!$H1454)+'NEW Reference'!I$7,0)</f>
        <v>3282</v>
      </c>
      <c r="Q1454" s="25">
        <f>ROUND(('NEW Reference'!J$6*List!$H1454)+'NEW Reference'!J$7,0)</f>
        <v>3801</v>
      </c>
      <c r="R1454" s="25">
        <f>ROUND(('NEW Reference'!K$6*List!$H1454)+'NEW Reference'!K$7,0)</f>
        <v>3921</v>
      </c>
      <c r="S1454" s="25">
        <f>ROUND(('NEW Reference'!L$6*List!$H1454)+'NEW Reference'!L$7,0)</f>
        <v>4231</v>
      </c>
      <c r="T1454" s="25">
        <f>ROUND(('NEW Reference'!M$6*List!$H1454)+'NEW Reference'!M$7,0)</f>
        <v>5053</v>
      </c>
      <c r="U1454" s="25">
        <f>ROUND(('NEW Reference'!N$6*List!$H1454)+'NEW Reference'!N$7,0)</f>
        <v>20388</v>
      </c>
      <c r="V1454" s="26">
        <f>ROUND(('NEW Reference'!O$6*List!$H1454)+'NEW Reference'!O$7,0)</f>
        <v>758</v>
      </c>
      <c r="W1454" s="26">
        <f>ROUND(('NEW Reference'!P$6*List!$H1454)+'NEW Reference'!P$7,0)</f>
        <v>1068</v>
      </c>
      <c r="X1454" s="26">
        <f>ROUND(('NEW Reference'!Q$6*List!$H1454)+'NEW Reference'!Q$7,0)</f>
        <v>534</v>
      </c>
      <c r="Z1454" s="3" t="str">
        <f t="shared" si="72"/>
        <v>COPIAH, Mississippi</v>
      </c>
      <c r="AA1454" s="79" t="s">
        <v>1549</v>
      </c>
      <c r="AB1454" s="28" t="s">
        <v>91</v>
      </c>
      <c r="AC1454" s="30" t="s">
        <v>1543</v>
      </c>
      <c r="AD1454" s="31"/>
      <c r="AE1454" s="20">
        <f t="shared" si="71"/>
        <v>0.8490000000000002</v>
      </c>
    </row>
    <row r="1455" spans="1:31">
      <c r="A1455" s="83">
        <v>25150</v>
      </c>
      <c r="B1455" s="84">
        <v>28031</v>
      </c>
      <c r="C1455" s="85">
        <v>99925</v>
      </c>
      <c r="D1455" s="78" t="s">
        <v>142</v>
      </c>
      <c r="E1455" s="79" t="s">
        <v>133</v>
      </c>
      <c r="F1455" s="34" t="s">
        <v>1543</v>
      </c>
      <c r="G1455" s="24" t="s">
        <v>90</v>
      </c>
      <c r="H1455" s="80">
        <f t="shared" si="70"/>
        <v>0.71730000000000005</v>
      </c>
      <c r="I1455" s="25">
        <f>ROUND(('NEW Reference'!B$6*List!$H1455)+'NEW Reference'!B$7,0)</f>
        <v>1038</v>
      </c>
      <c r="J1455" s="25">
        <f>ROUND(('NEW Reference'!C$6*List!$H1455)+'NEW Reference'!C$7,0)</f>
        <v>1547</v>
      </c>
      <c r="K1455" s="25">
        <f>ROUND(('NEW Reference'!D$6*List!$H1455)+'NEW Reference'!D$7,0)</f>
        <v>1854</v>
      </c>
      <c r="L1455" s="25">
        <f>ROUND(('NEW Reference'!E$6*List!$H1455)+'NEW Reference'!E$7,0)</f>
        <v>2292</v>
      </c>
      <c r="M1455" s="25">
        <f>ROUND(('NEW Reference'!F$6*List!$H1455)+'NEW Reference'!F$7,0)</f>
        <v>2388</v>
      </c>
      <c r="N1455" s="25">
        <f>ROUND(('NEW Reference'!G$6*List!$H1455)+'NEW Reference'!G$7,0)</f>
        <v>2704</v>
      </c>
      <c r="O1455" s="25">
        <f>ROUND(('NEW Reference'!H$6*List!$H1455)+'NEW Reference'!H$7,0)</f>
        <v>2807</v>
      </c>
      <c r="P1455" s="25">
        <f>ROUND(('NEW Reference'!I$6*List!$H1455)+'NEW Reference'!I$7,0)</f>
        <v>2917</v>
      </c>
      <c r="Q1455" s="25">
        <f>ROUND(('NEW Reference'!J$6*List!$H1455)+'NEW Reference'!J$7,0)</f>
        <v>3378</v>
      </c>
      <c r="R1455" s="25">
        <f>ROUND(('NEW Reference'!K$6*List!$H1455)+'NEW Reference'!K$7,0)</f>
        <v>3485</v>
      </c>
      <c r="S1455" s="25">
        <f>ROUND(('NEW Reference'!L$6*List!$H1455)+'NEW Reference'!L$7,0)</f>
        <v>3760</v>
      </c>
      <c r="T1455" s="25">
        <f>ROUND(('NEW Reference'!M$6*List!$H1455)+'NEW Reference'!M$7,0)</f>
        <v>4491</v>
      </c>
      <c r="U1455" s="25">
        <f>ROUND(('NEW Reference'!N$6*List!$H1455)+'NEW Reference'!N$7,0)</f>
        <v>18120</v>
      </c>
      <c r="V1455" s="26">
        <f>ROUND(('NEW Reference'!O$6*List!$H1455)+'NEW Reference'!O$7,0)</f>
        <v>674</v>
      </c>
      <c r="W1455" s="26">
        <f>ROUND(('NEW Reference'!P$6*List!$H1455)+'NEW Reference'!P$7,0)</f>
        <v>949</v>
      </c>
      <c r="X1455" s="26">
        <f>ROUND(('NEW Reference'!Q$6*List!$H1455)+'NEW Reference'!Q$7,0)</f>
        <v>475</v>
      </c>
      <c r="Z1455" s="3" t="str">
        <f t="shared" si="72"/>
        <v>COVINGTON, Mississippi</v>
      </c>
      <c r="AA1455" s="79" t="s">
        <v>133</v>
      </c>
      <c r="AB1455" s="28" t="s">
        <v>91</v>
      </c>
      <c r="AC1455" s="23" t="s">
        <v>1543</v>
      </c>
      <c r="AD1455" s="29"/>
      <c r="AE1455" s="20">
        <f t="shared" si="71"/>
        <v>0.71730000000000005</v>
      </c>
    </row>
    <row r="1456" spans="1:31">
      <c r="A1456" s="83">
        <v>25160</v>
      </c>
      <c r="B1456" s="84">
        <v>28033</v>
      </c>
      <c r="C1456" s="85">
        <v>32820</v>
      </c>
      <c r="D1456" s="78" t="s">
        <v>371</v>
      </c>
      <c r="E1456" s="79" t="s">
        <v>775</v>
      </c>
      <c r="F1456" s="33" t="s">
        <v>1543</v>
      </c>
      <c r="G1456" s="24" t="s">
        <v>90</v>
      </c>
      <c r="H1456" s="80">
        <f t="shared" si="70"/>
        <v>0.86480000000000001</v>
      </c>
      <c r="I1456" s="25">
        <f>ROUND(('NEW Reference'!B$6*List!$H1456)+'NEW Reference'!B$7,0)</f>
        <v>1183</v>
      </c>
      <c r="J1456" s="25">
        <f>ROUND(('NEW Reference'!C$6*List!$H1456)+'NEW Reference'!C$7,0)</f>
        <v>1764</v>
      </c>
      <c r="K1456" s="25">
        <f>ROUND(('NEW Reference'!D$6*List!$H1456)+'NEW Reference'!D$7,0)</f>
        <v>2114</v>
      </c>
      <c r="L1456" s="25">
        <f>ROUND(('NEW Reference'!E$6*List!$H1456)+'NEW Reference'!E$7,0)</f>
        <v>2614</v>
      </c>
      <c r="M1456" s="25">
        <f>ROUND(('NEW Reference'!F$6*List!$H1456)+'NEW Reference'!F$7,0)</f>
        <v>2723</v>
      </c>
      <c r="N1456" s="25">
        <f>ROUND(('NEW Reference'!G$6*List!$H1456)+'NEW Reference'!G$7,0)</f>
        <v>3083</v>
      </c>
      <c r="O1456" s="25">
        <f>ROUND(('NEW Reference'!H$6*List!$H1456)+'NEW Reference'!H$7,0)</f>
        <v>3200</v>
      </c>
      <c r="P1456" s="25">
        <f>ROUND(('NEW Reference'!I$6*List!$H1456)+'NEW Reference'!I$7,0)</f>
        <v>3326</v>
      </c>
      <c r="Q1456" s="25">
        <f>ROUND(('NEW Reference'!J$6*List!$H1456)+'NEW Reference'!J$7,0)</f>
        <v>3852</v>
      </c>
      <c r="R1456" s="25">
        <f>ROUND(('NEW Reference'!K$6*List!$H1456)+'NEW Reference'!K$7,0)</f>
        <v>3973</v>
      </c>
      <c r="S1456" s="25">
        <f>ROUND(('NEW Reference'!L$6*List!$H1456)+'NEW Reference'!L$7,0)</f>
        <v>4287</v>
      </c>
      <c r="T1456" s="25">
        <f>ROUND(('NEW Reference'!M$6*List!$H1456)+'NEW Reference'!M$7,0)</f>
        <v>5120</v>
      </c>
      <c r="U1456" s="25">
        <f>ROUND(('NEW Reference'!N$6*List!$H1456)+'NEW Reference'!N$7,0)</f>
        <v>20660</v>
      </c>
      <c r="V1456" s="26">
        <f>ROUND(('NEW Reference'!O$6*List!$H1456)+'NEW Reference'!O$7,0)</f>
        <v>768</v>
      </c>
      <c r="W1456" s="26">
        <f>ROUND(('NEW Reference'!P$6*List!$H1456)+'NEW Reference'!P$7,0)</f>
        <v>1082</v>
      </c>
      <c r="X1456" s="26">
        <f>ROUND(('NEW Reference'!Q$6*List!$H1456)+'NEW Reference'!Q$7,0)</f>
        <v>541</v>
      </c>
      <c r="Z1456" s="3" t="str">
        <f t="shared" si="72"/>
        <v>DE SOTO, Mississippi</v>
      </c>
      <c r="AA1456" s="79" t="s">
        <v>775</v>
      </c>
      <c r="AB1456" s="28" t="s">
        <v>91</v>
      </c>
      <c r="AC1456" s="23" t="s">
        <v>1543</v>
      </c>
      <c r="AD1456" s="29"/>
      <c r="AE1456" s="20">
        <f t="shared" si="71"/>
        <v>0.86480000000000001</v>
      </c>
    </row>
    <row r="1457" spans="1:31">
      <c r="A1457" s="83">
        <v>25170</v>
      </c>
      <c r="B1457" s="84">
        <v>28035</v>
      </c>
      <c r="C1457" s="85">
        <v>25620</v>
      </c>
      <c r="D1457" s="78" t="s">
        <v>513</v>
      </c>
      <c r="E1457" s="79" t="s">
        <v>1550</v>
      </c>
      <c r="F1457" s="33" t="s">
        <v>1543</v>
      </c>
      <c r="G1457" s="24" t="s">
        <v>90</v>
      </c>
      <c r="H1457" s="80">
        <f t="shared" si="70"/>
        <v>0.70190000000000008</v>
      </c>
      <c r="I1457" s="25">
        <f>ROUND(('NEW Reference'!B$6*List!$H1457)+'NEW Reference'!B$7,0)</f>
        <v>1023</v>
      </c>
      <c r="J1457" s="25">
        <f>ROUND(('NEW Reference'!C$6*List!$H1457)+'NEW Reference'!C$7,0)</f>
        <v>1525</v>
      </c>
      <c r="K1457" s="25">
        <f>ROUND(('NEW Reference'!D$6*List!$H1457)+'NEW Reference'!D$7,0)</f>
        <v>1827</v>
      </c>
      <c r="L1457" s="25">
        <f>ROUND(('NEW Reference'!E$6*List!$H1457)+'NEW Reference'!E$7,0)</f>
        <v>2259</v>
      </c>
      <c r="M1457" s="25">
        <f>ROUND(('NEW Reference'!F$6*List!$H1457)+'NEW Reference'!F$7,0)</f>
        <v>2353</v>
      </c>
      <c r="N1457" s="25">
        <f>ROUND(('NEW Reference'!G$6*List!$H1457)+'NEW Reference'!G$7,0)</f>
        <v>2664</v>
      </c>
      <c r="O1457" s="25">
        <f>ROUND(('NEW Reference'!H$6*List!$H1457)+'NEW Reference'!H$7,0)</f>
        <v>2766</v>
      </c>
      <c r="P1457" s="25">
        <f>ROUND(('NEW Reference'!I$6*List!$H1457)+'NEW Reference'!I$7,0)</f>
        <v>2874</v>
      </c>
      <c r="Q1457" s="25">
        <f>ROUND(('NEW Reference'!J$6*List!$H1457)+'NEW Reference'!J$7,0)</f>
        <v>3329</v>
      </c>
      <c r="R1457" s="25">
        <f>ROUND(('NEW Reference'!K$6*List!$H1457)+'NEW Reference'!K$7,0)</f>
        <v>3434</v>
      </c>
      <c r="S1457" s="25">
        <f>ROUND(('NEW Reference'!L$6*List!$H1457)+'NEW Reference'!L$7,0)</f>
        <v>3705</v>
      </c>
      <c r="T1457" s="25">
        <f>ROUND(('NEW Reference'!M$6*List!$H1457)+'NEW Reference'!M$7,0)</f>
        <v>4425</v>
      </c>
      <c r="U1457" s="25">
        <f>ROUND(('NEW Reference'!N$6*List!$H1457)+'NEW Reference'!N$7,0)</f>
        <v>17855</v>
      </c>
      <c r="V1457" s="26">
        <f>ROUND(('NEW Reference'!O$6*List!$H1457)+'NEW Reference'!O$7,0)</f>
        <v>664</v>
      </c>
      <c r="W1457" s="26">
        <f>ROUND(('NEW Reference'!P$6*List!$H1457)+'NEW Reference'!P$7,0)</f>
        <v>935</v>
      </c>
      <c r="X1457" s="26">
        <f>ROUND(('NEW Reference'!Q$6*List!$H1457)+'NEW Reference'!Q$7,0)</f>
        <v>468</v>
      </c>
      <c r="Z1457" s="3" t="str">
        <f t="shared" si="72"/>
        <v>FORREST, Mississippi</v>
      </c>
      <c r="AA1457" s="79" t="s">
        <v>1550</v>
      </c>
      <c r="AB1457" s="28" t="s">
        <v>91</v>
      </c>
      <c r="AC1457" s="30" t="s">
        <v>1543</v>
      </c>
      <c r="AD1457" s="31"/>
      <c r="AE1457" s="20">
        <f t="shared" si="71"/>
        <v>0.70190000000000008</v>
      </c>
    </row>
    <row r="1458" spans="1:31">
      <c r="A1458" s="83">
        <v>25180</v>
      </c>
      <c r="B1458" s="84">
        <v>28037</v>
      </c>
      <c r="C1458" s="85">
        <v>99925</v>
      </c>
      <c r="D1458" s="78" t="s">
        <v>142</v>
      </c>
      <c r="E1458" s="79" t="s">
        <v>154</v>
      </c>
      <c r="F1458" s="34" t="s">
        <v>1543</v>
      </c>
      <c r="G1458" s="24" t="s">
        <v>97</v>
      </c>
      <c r="H1458" s="80">
        <f t="shared" si="70"/>
        <v>0.71730000000000005</v>
      </c>
      <c r="I1458" s="25">
        <f>ROUND(('NEW Reference'!B$6*List!$H1458)+'NEW Reference'!B$7,0)</f>
        <v>1038</v>
      </c>
      <c r="J1458" s="25">
        <f>ROUND(('NEW Reference'!C$6*List!$H1458)+'NEW Reference'!C$7,0)</f>
        <v>1547</v>
      </c>
      <c r="K1458" s="25">
        <f>ROUND(('NEW Reference'!D$6*List!$H1458)+'NEW Reference'!D$7,0)</f>
        <v>1854</v>
      </c>
      <c r="L1458" s="25">
        <f>ROUND(('NEW Reference'!E$6*List!$H1458)+'NEW Reference'!E$7,0)</f>
        <v>2292</v>
      </c>
      <c r="M1458" s="25">
        <f>ROUND(('NEW Reference'!F$6*List!$H1458)+'NEW Reference'!F$7,0)</f>
        <v>2388</v>
      </c>
      <c r="N1458" s="25">
        <f>ROUND(('NEW Reference'!G$6*List!$H1458)+'NEW Reference'!G$7,0)</f>
        <v>2704</v>
      </c>
      <c r="O1458" s="25">
        <f>ROUND(('NEW Reference'!H$6*List!$H1458)+'NEW Reference'!H$7,0)</f>
        <v>2807</v>
      </c>
      <c r="P1458" s="25">
        <f>ROUND(('NEW Reference'!I$6*List!$H1458)+'NEW Reference'!I$7,0)</f>
        <v>2917</v>
      </c>
      <c r="Q1458" s="25">
        <f>ROUND(('NEW Reference'!J$6*List!$H1458)+'NEW Reference'!J$7,0)</f>
        <v>3378</v>
      </c>
      <c r="R1458" s="25">
        <f>ROUND(('NEW Reference'!K$6*List!$H1458)+'NEW Reference'!K$7,0)</f>
        <v>3485</v>
      </c>
      <c r="S1458" s="25">
        <f>ROUND(('NEW Reference'!L$6*List!$H1458)+'NEW Reference'!L$7,0)</f>
        <v>3760</v>
      </c>
      <c r="T1458" s="25">
        <f>ROUND(('NEW Reference'!M$6*List!$H1458)+'NEW Reference'!M$7,0)</f>
        <v>4491</v>
      </c>
      <c r="U1458" s="25">
        <f>ROUND(('NEW Reference'!N$6*List!$H1458)+'NEW Reference'!N$7,0)</f>
        <v>18120</v>
      </c>
      <c r="V1458" s="26">
        <f>ROUND(('NEW Reference'!O$6*List!$H1458)+'NEW Reference'!O$7,0)</f>
        <v>674</v>
      </c>
      <c r="W1458" s="26">
        <f>ROUND(('NEW Reference'!P$6*List!$H1458)+'NEW Reference'!P$7,0)</f>
        <v>949</v>
      </c>
      <c r="X1458" s="26">
        <f>ROUND(('NEW Reference'!Q$6*List!$H1458)+'NEW Reference'!Q$7,0)</f>
        <v>475</v>
      </c>
      <c r="Z1458" s="3" t="str">
        <f t="shared" si="72"/>
        <v>FRANKLIN, Mississippi</v>
      </c>
      <c r="AA1458" s="79" t="s">
        <v>154</v>
      </c>
      <c r="AB1458" s="28" t="s">
        <v>91</v>
      </c>
      <c r="AC1458" s="30" t="s">
        <v>1543</v>
      </c>
      <c r="AD1458" s="31"/>
      <c r="AE1458" s="20">
        <f t="shared" si="71"/>
        <v>0.71730000000000005</v>
      </c>
    </row>
    <row r="1459" spans="1:31">
      <c r="A1459" s="83">
        <v>25190</v>
      </c>
      <c r="B1459" s="84">
        <v>28039</v>
      </c>
      <c r="C1459" s="85">
        <v>99925</v>
      </c>
      <c r="D1459" s="78" t="s">
        <v>142</v>
      </c>
      <c r="E1459" s="79" t="s">
        <v>1551</v>
      </c>
      <c r="F1459" s="34" t="s">
        <v>1543</v>
      </c>
      <c r="G1459" s="24" t="s">
        <v>97</v>
      </c>
      <c r="H1459" s="80">
        <f t="shared" si="70"/>
        <v>0.71730000000000005</v>
      </c>
      <c r="I1459" s="25">
        <f>ROUND(('NEW Reference'!B$6*List!$H1459)+'NEW Reference'!B$7,0)</f>
        <v>1038</v>
      </c>
      <c r="J1459" s="25">
        <f>ROUND(('NEW Reference'!C$6*List!$H1459)+'NEW Reference'!C$7,0)</f>
        <v>1547</v>
      </c>
      <c r="K1459" s="25">
        <f>ROUND(('NEW Reference'!D$6*List!$H1459)+'NEW Reference'!D$7,0)</f>
        <v>1854</v>
      </c>
      <c r="L1459" s="25">
        <f>ROUND(('NEW Reference'!E$6*List!$H1459)+'NEW Reference'!E$7,0)</f>
        <v>2292</v>
      </c>
      <c r="M1459" s="25">
        <f>ROUND(('NEW Reference'!F$6*List!$H1459)+'NEW Reference'!F$7,0)</f>
        <v>2388</v>
      </c>
      <c r="N1459" s="25">
        <f>ROUND(('NEW Reference'!G$6*List!$H1459)+'NEW Reference'!G$7,0)</f>
        <v>2704</v>
      </c>
      <c r="O1459" s="25">
        <f>ROUND(('NEW Reference'!H$6*List!$H1459)+'NEW Reference'!H$7,0)</f>
        <v>2807</v>
      </c>
      <c r="P1459" s="25">
        <f>ROUND(('NEW Reference'!I$6*List!$H1459)+'NEW Reference'!I$7,0)</f>
        <v>2917</v>
      </c>
      <c r="Q1459" s="25">
        <f>ROUND(('NEW Reference'!J$6*List!$H1459)+'NEW Reference'!J$7,0)</f>
        <v>3378</v>
      </c>
      <c r="R1459" s="25">
        <f>ROUND(('NEW Reference'!K$6*List!$H1459)+'NEW Reference'!K$7,0)</f>
        <v>3485</v>
      </c>
      <c r="S1459" s="25">
        <f>ROUND(('NEW Reference'!L$6*List!$H1459)+'NEW Reference'!L$7,0)</f>
        <v>3760</v>
      </c>
      <c r="T1459" s="25">
        <f>ROUND(('NEW Reference'!M$6*List!$H1459)+'NEW Reference'!M$7,0)</f>
        <v>4491</v>
      </c>
      <c r="U1459" s="25">
        <f>ROUND(('NEW Reference'!N$6*List!$H1459)+'NEW Reference'!N$7,0)</f>
        <v>18120</v>
      </c>
      <c r="V1459" s="26">
        <f>ROUND(('NEW Reference'!O$6*List!$H1459)+'NEW Reference'!O$7,0)</f>
        <v>674</v>
      </c>
      <c r="W1459" s="26">
        <f>ROUND(('NEW Reference'!P$6*List!$H1459)+'NEW Reference'!P$7,0)</f>
        <v>949</v>
      </c>
      <c r="X1459" s="26">
        <f>ROUND(('NEW Reference'!Q$6*List!$H1459)+'NEW Reference'!Q$7,0)</f>
        <v>475</v>
      </c>
      <c r="Z1459" s="3" t="str">
        <f t="shared" si="72"/>
        <v>GEORGE, Mississippi</v>
      </c>
      <c r="AA1459" s="79" t="s">
        <v>1551</v>
      </c>
      <c r="AB1459" s="28" t="s">
        <v>91</v>
      </c>
      <c r="AC1459" s="30" t="s">
        <v>1543</v>
      </c>
      <c r="AD1459" s="31"/>
      <c r="AE1459" s="20">
        <f t="shared" si="71"/>
        <v>0.71730000000000005</v>
      </c>
    </row>
    <row r="1460" spans="1:31">
      <c r="A1460" s="83">
        <v>25200</v>
      </c>
      <c r="B1460" s="84">
        <v>28041</v>
      </c>
      <c r="C1460" s="85">
        <v>99925</v>
      </c>
      <c r="D1460" s="78" t="s">
        <v>142</v>
      </c>
      <c r="E1460" s="79" t="s">
        <v>160</v>
      </c>
      <c r="F1460" s="34" t="s">
        <v>1543</v>
      </c>
      <c r="G1460" s="24" t="s">
        <v>97</v>
      </c>
      <c r="H1460" s="80">
        <f t="shared" si="70"/>
        <v>0.71730000000000005</v>
      </c>
      <c r="I1460" s="25">
        <f>ROUND(('NEW Reference'!B$6*List!$H1460)+'NEW Reference'!B$7,0)</f>
        <v>1038</v>
      </c>
      <c r="J1460" s="25">
        <f>ROUND(('NEW Reference'!C$6*List!$H1460)+'NEW Reference'!C$7,0)</f>
        <v>1547</v>
      </c>
      <c r="K1460" s="25">
        <f>ROUND(('NEW Reference'!D$6*List!$H1460)+'NEW Reference'!D$7,0)</f>
        <v>1854</v>
      </c>
      <c r="L1460" s="25">
        <f>ROUND(('NEW Reference'!E$6*List!$H1460)+'NEW Reference'!E$7,0)</f>
        <v>2292</v>
      </c>
      <c r="M1460" s="25">
        <f>ROUND(('NEW Reference'!F$6*List!$H1460)+'NEW Reference'!F$7,0)</f>
        <v>2388</v>
      </c>
      <c r="N1460" s="25">
        <f>ROUND(('NEW Reference'!G$6*List!$H1460)+'NEW Reference'!G$7,0)</f>
        <v>2704</v>
      </c>
      <c r="O1460" s="25">
        <f>ROUND(('NEW Reference'!H$6*List!$H1460)+'NEW Reference'!H$7,0)</f>
        <v>2807</v>
      </c>
      <c r="P1460" s="25">
        <f>ROUND(('NEW Reference'!I$6*List!$H1460)+'NEW Reference'!I$7,0)</f>
        <v>2917</v>
      </c>
      <c r="Q1460" s="25">
        <f>ROUND(('NEW Reference'!J$6*List!$H1460)+'NEW Reference'!J$7,0)</f>
        <v>3378</v>
      </c>
      <c r="R1460" s="25">
        <f>ROUND(('NEW Reference'!K$6*List!$H1460)+'NEW Reference'!K$7,0)</f>
        <v>3485</v>
      </c>
      <c r="S1460" s="25">
        <f>ROUND(('NEW Reference'!L$6*List!$H1460)+'NEW Reference'!L$7,0)</f>
        <v>3760</v>
      </c>
      <c r="T1460" s="25">
        <f>ROUND(('NEW Reference'!M$6*List!$H1460)+'NEW Reference'!M$7,0)</f>
        <v>4491</v>
      </c>
      <c r="U1460" s="25">
        <f>ROUND(('NEW Reference'!N$6*List!$H1460)+'NEW Reference'!N$7,0)</f>
        <v>18120</v>
      </c>
      <c r="V1460" s="26">
        <f>ROUND(('NEW Reference'!O$6*List!$H1460)+'NEW Reference'!O$7,0)</f>
        <v>674</v>
      </c>
      <c r="W1460" s="26">
        <f>ROUND(('NEW Reference'!P$6*List!$H1460)+'NEW Reference'!P$7,0)</f>
        <v>949</v>
      </c>
      <c r="X1460" s="26">
        <f>ROUND(('NEW Reference'!Q$6*List!$H1460)+'NEW Reference'!Q$7,0)</f>
        <v>475</v>
      </c>
      <c r="Z1460" s="3" t="str">
        <f t="shared" si="72"/>
        <v>GREENE, Mississippi</v>
      </c>
      <c r="AA1460" s="79" t="s">
        <v>160</v>
      </c>
      <c r="AB1460" s="28" t="s">
        <v>91</v>
      </c>
      <c r="AC1460" s="30" t="s">
        <v>1543</v>
      </c>
      <c r="AD1460" s="31"/>
      <c r="AE1460" s="20">
        <f t="shared" si="71"/>
        <v>0.71730000000000005</v>
      </c>
    </row>
    <row r="1461" spans="1:31">
      <c r="A1461" s="83">
        <v>25210</v>
      </c>
      <c r="B1461" s="84">
        <v>28043</v>
      </c>
      <c r="C1461" s="85">
        <v>99925</v>
      </c>
      <c r="D1461" s="78" t="s">
        <v>142</v>
      </c>
      <c r="E1461" s="79" t="s">
        <v>1552</v>
      </c>
      <c r="F1461" s="34" t="s">
        <v>1543</v>
      </c>
      <c r="G1461" s="24" t="s">
        <v>97</v>
      </c>
      <c r="H1461" s="80">
        <f t="shared" si="70"/>
        <v>0.71730000000000005</v>
      </c>
      <c r="I1461" s="25">
        <f>ROUND(('NEW Reference'!B$6*List!$H1461)+'NEW Reference'!B$7,0)</f>
        <v>1038</v>
      </c>
      <c r="J1461" s="25">
        <f>ROUND(('NEW Reference'!C$6*List!$H1461)+'NEW Reference'!C$7,0)</f>
        <v>1547</v>
      </c>
      <c r="K1461" s="25">
        <f>ROUND(('NEW Reference'!D$6*List!$H1461)+'NEW Reference'!D$7,0)</f>
        <v>1854</v>
      </c>
      <c r="L1461" s="25">
        <f>ROUND(('NEW Reference'!E$6*List!$H1461)+'NEW Reference'!E$7,0)</f>
        <v>2292</v>
      </c>
      <c r="M1461" s="25">
        <f>ROUND(('NEW Reference'!F$6*List!$H1461)+'NEW Reference'!F$7,0)</f>
        <v>2388</v>
      </c>
      <c r="N1461" s="25">
        <f>ROUND(('NEW Reference'!G$6*List!$H1461)+'NEW Reference'!G$7,0)</f>
        <v>2704</v>
      </c>
      <c r="O1461" s="25">
        <f>ROUND(('NEW Reference'!H$6*List!$H1461)+'NEW Reference'!H$7,0)</f>
        <v>2807</v>
      </c>
      <c r="P1461" s="25">
        <f>ROUND(('NEW Reference'!I$6*List!$H1461)+'NEW Reference'!I$7,0)</f>
        <v>2917</v>
      </c>
      <c r="Q1461" s="25">
        <f>ROUND(('NEW Reference'!J$6*List!$H1461)+'NEW Reference'!J$7,0)</f>
        <v>3378</v>
      </c>
      <c r="R1461" s="25">
        <f>ROUND(('NEW Reference'!K$6*List!$H1461)+'NEW Reference'!K$7,0)</f>
        <v>3485</v>
      </c>
      <c r="S1461" s="25">
        <f>ROUND(('NEW Reference'!L$6*List!$H1461)+'NEW Reference'!L$7,0)</f>
        <v>3760</v>
      </c>
      <c r="T1461" s="25">
        <f>ROUND(('NEW Reference'!M$6*List!$H1461)+'NEW Reference'!M$7,0)</f>
        <v>4491</v>
      </c>
      <c r="U1461" s="25">
        <f>ROUND(('NEW Reference'!N$6*List!$H1461)+'NEW Reference'!N$7,0)</f>
        <v>18120</v>
      </c>
      <c r="V1461" s="26">
        <f>ROUND(('NEW Reference'!O$6*List!$H1461)+'NEW Reference'!O$7,0)</f>
        <v>674</v>
      </c>
      <c r="W1461" s="26">
        <f>ROUND(('NEW Reference'!P$6*List!$H1461)+'NEW Reference'!P$7,0)</f>
        <v>949</v>
      </c>
      <c r="X1461" s="26">
        <f>ROUND(('NEW Reference'!Q$6*List!$H1461)+'NEW Reference'!Q$7,0)</f>
        <v>475</v>
      </c>
      <c r="Z1461" s="3" t="str">
        <f t="shared" si="72"/>
        <v>GRENADA, Mississippi</v>
      </c>
      <c r="AA1461" s="79" t="s">
        <v>1552</v>
      </c>
      <c r="AB1461" s="28" t="s">
        <v>91</v>
      </c>
      <c r="AC1461" s="23" t="s">
        <v>1543</v>
      </c>
      <c r="AD1461" s="29"/>
      <c r="AE1461" s="20">
        <f t="shared" si="71"/>
        <v>0.71730000000000005</v>
      </c>
    </row>
    <row r="1462" spans="1:31">
      <c r="A1462" s="83">
        <v>25220</v>
      </c>
      <c r="B1462" s="84">
        <v>28045</v>
      </c>
      <c r="C1462" s="85">
        <v>25060</v>
      </c>
      <c r="D1462" s="78" t="s">
        <v>498</v>
      </c>
      <c r="E1462" s="79" t="s">
        <v>967</v>
      </c>
      <c r="F1462" s="33" t="s">
        <v>1543</v>
      </c>
      <c r="G1462" s="24" t="s">
        <v>90</v>
      </c>
      <c r="H1462" s="80">
        <f t="shared" si="70"/>
        <v>0.76970000000000005</v>
      </c>
      <c r="I1462" s="25">
        <f>ROUND(('NEW Reference'!B$6*List!$H1462)+'NEW Reference'!B$7,0)</f>
        <v>1089</v>
      </c>
      <c r="J1462" s="25">
        <f>ROUND(('NEW Reference'!C$6*List!$H1462)+'NEW Reference'!C$7,0)</f>
        <v>1625</v>
      </c>
      <c r="K1462" s="25">
        <f>ROUND(('NEW Reference'!D$6*List!$H1462)+'NEW Reference'!D$7,0)</f>
        <v>1947</v>
      </c>
      <c r="L1462" s="25">
        <f>ROUND(('NEW Reference'!E$6*List!$H1462)+'NEW Reference'!E$7,0)</f>
        <v>2407</v>
      </c>
      <c r="M1462" s="25">
        <f>ROUND(('NEW Reference'!F$6*List!$H1462)+'NEW Reference'!F$7,0)</f>
        <v>2507</v>
      </c>
      <c r="N1462" s="25">
        <f>ROUND(('NEW Reference'!G$6*List!$H1462)+'NEW Reference'!G$7,0)</f>
        <v>2838</v>
      </c>
      <c r="O1462" s="25">
        <f>ROUND(('NEW Reference'!H$6*List!$H1462)+'NEW Reference'!H$7,0)</f>
        <v>2947</v>
      </c>
      <c r="P1462" s="25">
        <f>ROUND(('NEW Reference'!I$6*List!$H1462)+'NEW Reference'!I$7,0)</f>
        <v>3062</v>
      </c>
      <c r="Q1462" s="25">
        <f>ROUND(('NEW Reference'!J$6*List!$H1462)+'NEW Reference'!J$7,0)</f>
        <v>3546</v>
      </c>
      <c r="R1462" s="25">
        <f>ROUND(('NEW Reference'!K$6*List!$H1462)+'NEW Reference'!K$7,0)</f>
        <v>3658</v>
      </c>
      <c r="S1462" s="25">
        <f>ROUND(('NEW Reference'!L$6*List!$H1462)+'NEW Reference'!L$7,0)</f>
        <v>3947</v>
      </c>
      <c r="T1462" s="25">
        <f>ROUND(('NEW Reference'!M$6*List!$H1462)+'NEW Reference'!M$7,0)</f>
        <v>4714</v>
      </c>
      <c r="U1462" s="25">
        <f>ROUND(('NEW Reference'!N$6*List!$H1462)+'NEW Reference'!N$7,0)</f>
        <v>19022</v>
      </c>
      <c r="V1462" s="26">
        <f>ROUND(('NEW Reference'!O$6*List!$H1462)+'NEW Reference'!O$7,0)</f>
        <v>707</v>
      </c>
      <c r="W1462" s="26">
        <f>ROUND(('NEW Reference'!P$6*List!$H1462)+'NEW Reference'!P$7,0)</f>
        <v>996</v>
      </c>
      <c r="X1462" s="26">
        <f>ROUND(('NEW Reference'!Q$6*List!$H1462)+'NEW Reference'!Q$7,0)</f>
        <v>498</v>
      </c>
      <c r="Z1462" s="3" t="str">
        <f t="shared" si="72"/>
        <v>HANCOCK, Mississippi</v>
      </c>
      <c r="AA1462" s="79" t="s">
        <v>967</v>
      </c>
      <c r="AB1462" s="28" t="s">
        <v>91</v>
      </c>
      <c r="AC1462" s="23" t="s">
        <v>1543</v>
      </c>
      <c r="AD1462" s="29"/>
      <c r="AE1462" s="20">
        <f t="shared" si="71"/>
        <v>0.76970000000000005</v>
      </c>
    </row>
    <row r="1463" spans="1:31">
      <c r="A1463" s="83">
        <v>25230</v>
      </c>
      <c r="B1463" s="84">
        <v>28047</v>
      </c>
      <c r="C1463" s="85">
        <v>25060</v>
      </c>
      <c r="D1463" s="78" t="s">
        <v>498</v>
      </c>
      <c r="E1463" s="79" t="s">
        <v>1131</v>
      </c>
      <c r="F1463" s="33" t="s">
        <v>1543</v>
      </c>
      <c r="G1463" s="24" t="s">
        <v>90</v>
      </c>
      <c r="H1463" s="80">
        <f t="shared" si="70"/>
        <v>0.76970000000000005</v>
      </c>
      <c r="I1463" s="25">
        <f>ROUND(('NEW Reference'!B$6*List!$H1463)+'NEW Reference'!B$7,0)</f>
        <v>1089</v>
      </c>
      <c r="J1463" s="25">
        <f>ROUND(('NEW Reference'!C$6*List!$H1463)+'NEW Reference'!C$7,0)</f>
        <v>1625</v>
      </c>
      <c r="K1463" s="25">
        <f>ROUND(('NEW Reference'!D$6*List!$H1463)+'NEW Reference'!D$7,0)</f>
        <v>1947</v>
      </c>
      <c r="L1463" s="25">
        <f>ROUND(('NEW Reference'!E$6*List!$H1463)+'NEW Reference'!E$7,0)</f>
        <v>2407</v>
      </c>
      <c r="M1463" s="25">
        <f>ROUND(('NEW Reference'!F$6*List!$H1463)+'NEW Reference'!F$7,0)</f>
        <v>2507</v>
      </c>
      <c r="N1463" s="25">
        <f>ROUND(('NEW Reference'!G$6*List!$H1463)+'NEW Reference'!G$7,0)</f>
        <v>2838</v>
      </c>
      <c r="O1463" s="25">
        <f>ROUND(('NEW Reference'!H$6*List!$H1463)+'NEW Reference'!H$7,0)</f>
        <v>2947</v>
      </c>
      <c r="P1463" s="25">
        <f>ROUND(('NEW Reference'!I$6*List!$H1463)+'NEW Reference'!I$7,0)</f>
        <v>3062</v>
      </c>
      <c r="Q1463" s="25">
        <f>ROUND(('NEW Reference'!J$6*List!$H1463)+'NEW Reference'!J$7,0)</f>
        <v>3546</v>
      </c>
      <c r="R1463" s="25">
        <f>ROUND(('NEW Reference'!K$6*List!$H1463)+'NEW Reference'!K$7,0)</f>
        <v>3658</v>
      </c>
      <c r="S1463" s="25">
        <f>ROUND(('NEW Reference'!L$6*List!$H1463)+'NEW Reference'!L$7,0)</f>
        <v>3947</v>
      </c>
      <c r="T1463" s="25">
        <f>ROUND(('NEW Reference'!M$6*List!$H1463)+'NEW Reference'!M$7,0)</f>
        <v>4714</v>
      </c>
      <c r="U1463" s="25">
        <f>ROUND(('NEW Reference'!N$6*List!$H1463)+'NEW Reference'!N$7,0)</f>
        <v>19022</v>
      </c>
      <c r="V1463" s="26">
        <f>ROUND(('NEW Reference'!O$6*List!$H1463)+'NEW Reference'!O$7,0)</f>
        <v>707</v>
      </c>
      <c r="W1463" s="26">
        <f>ROUND(('NEW Reference'!P$6*List!$H1463)+'NEW Reference'!P$7,0)</f>
        <v>996</v>
      </c>
      <c r="X1463" s="26">
        <f>ROUND(('NEW Reference'!Q$6*List!$H1463)+'NEW Reference'!Q$7,0)</f>
        <v>498</v>
      </c>
      <c r="Z1463" s="3" t="str">
        <f t="shared" si="72"/>
        <v>HARRISON, Mississippi</v>
      </c>
      <c r="AA1463" s="79" t="s">
        <v>1131</v>
      </c>
      <c r="AB1463" s="28" t="s">
        <v>91</v>
      </c>
      <c r="AC1463" s="23" t="s">
        <v>1543</v>
      </c>
      <c r="AD1463" s="29"/>
      <c r="AE1463" s="20">
        <f t="shared" si="71"/>
        <v>0.76970000000000005</v>
      </c>
    </row>
    <row r="1464" spans="1:31">
      <c r="A1464" s="83">
        <v>25240</v>
      </c>
      <c r="B1464" s="84">
        <v>28049</v>
      </c>
      <c r="C1464" s="85">
        <v>27140</v>
      </c>
      <c r="D1464" s="78" t="s">
        <v>548</v>
      </c>
      <c r="E1464" s="79" t="s">
        <v>1553</v>
      </c>
      <c r="F1464" s="33" t="s">
        <v>1543</v>
      </c>
      <c r="G1464" s="24" t="s">
        <v>90</v>
      </c>
      <c r="H1464" s="80">
        <f t="shared" si="70"/>
        <v>0.8490000000000002</v>
      </c>
      <c r="I1464" s="25">
        <f>ROUND(('NEW Reference'!B$6*List!$H1464)+'NEW Reference'!B$7,0)</f>
        <v>1168</v>
      </c>
      <c r="J1464" s="25">
        <f>ROUND(('NEW Reference'!C$6*List!$H1464)+'NEW Reference'!C$7,0)</f>
        <v>1741</v>
      </c>
      <c r="K1464" s="25">
        <f>ROUND(('NEW Reference'!D$6*List!$H1464)+'NEW Reference'!D$7,0)</f>
        <v>2086</v>
      </c>
      <c r="L1464" s="25">
        <f>ROUND(('NEW Reference'!E$6*List!$H1464)+'NEW Reference'!E$7,0)</f>
        <v>2579</v>
      </c>
      <c r="M1464" s="25">
        <f>ROUND(('NEW Reference'!F$6*List!$H1464)+'NEW Reference'!F$7,0)</f>
        <v>2687</v>
      </c>
      <c r="N1464" s="25">
        <f>ROUND(('NEW Reference'!G$6*List!$H1464)+'NEW Reference'!G$7,0)</f>
        <v>3042</v>
      </c>
      <c r="O1464" s="25">
        <f>ROUND(('NEW Reference'!H$6*List!$H1464)+'NEW Reference'!H$7,0)</f>
        <v>3158</v>
      </c>
      <c r="P1464" s="25">
        <f>ROUND(('NEW Reference'!I$6*List!$H1464)+'NEW Reference'!I$7,0)</f>
        <v>3282</v>
      </c>
      <c r="Q1464" s="25">
        <f>ROUND(('NEW Reference'!J$6*List!$H1464)+'NEW Reference'!J$7,0)</f>
        <v>3801</v>
      </c>
      <c r="R1464" s="25">
        <f>ROUND(('NEW Reference'!K$6*List!$H1464)+'NEW Reference'!K$7,0)</f>
        <v>3921</v>
      </c>
      <c r="S1464" s="25">
        <f>ROUND(('NEW Reference'!L$6*List!$H1464)+'NEW Reference'!L$7,0)</f>
        <v>4231</v>
      </c>
      <c r="T1464" s="25">
        <f>ROUND(('NEW Reference'!M$6*List!$H1464)+'NEW Reference'!M$7,0)</f>
        <v>5053</v>
      </c>
      <c r="U1464" s="25">
        <f>ROUND(('NEW Reference'!N$6*List!$H1464)+'NEW Reference'!N$7,0)</f>
        <v>20388</v>
      </c>
      <c r="V1464" s="26">
        <f>ROUND(('NEW Reference'!O$6*List!$H1464)+'NEW Reference'!O$7,0)</f>
        <v>758</v>
      </c>
      <c r="W1464" s="26">
        <f>ROUND(('NEW Reference'!P$6*List!$H1464)+'NEW Reference'!P$7,0)</f>
        <v>1068</v>
      </c>
      <c r="X1464" s="26">
        <f>ROUND(('NEW Reference'!Q$6*List!$H1464)+'NEW Reference'!Q$7,0)</f>
        <v>534</v>
      </c>
      <c r="Z1464" s="3" t="str">
        <f t="shared" si="72"/>
        <v>HINDS, Mississippi</v>
      </c>
      <c r="AA1464" s="79" t="s">
        <v>1553</v>
      </c>
      <c r="AB1464" s="28" t="s">
        <v>91</v>
      </c>
      <c r="AC1464" s="30" t="s">
        <v>1543</v>
      </c>
      <c r="AD1464" s="31"/>
      <c r="AE1464" s="20">
        <f t="shared" si="71"/>
        <v>0.8490000000000002</v>
      </c>
    </row>
    <row r="1465" spans="1:31">
      <c r="A1465" s="83">
        <v>25250</v>
      </c>
      <c r="B1465" s="84">
        <v>28051</v>
      </c>
      <c r="C1465" s="85">
        <v>27140</v>
      </c>
      <c r="D1465" s="78" t="s">
        <v>548</v>
      </c>
      <c r="E1465" s="79" t="s">
        <v>804</v>
      </c>
      <c r="F1465" s="34" t="s">
        <v>1543</v>
      </c>
      <c r="G1465" s="24" t="s">
        <v>90</v>
      </c>
      <c r="H1465" s="80">
        <f t="shared" si="70"/>
        <v>0.8490000000000002</v>
      </c>
      <c r="I1465" s="25">
        <f>ROUND(('NEW Reference'!B$6*List!$H1465)+'NEW Reference'!B$7,0)</f>
        <v>1168</v>
      </c>
      <c r="J1465" s="25">
        <f>ROUND(('NEW Reference'!C$6*List!$H1465)+'NEW Reference'!C$7,0)</f>
        <v>1741</v>
      </c>
      <c r="K1465" s="25">
        <f>ROUND(('NEW Reference'!D$6*List!$H1465)+'NEW Reference'!D$7,0)</f>
        <v>2086</v>
      </c>
      <c r="L1465" s="25">
        <f>ROUND(('NEW Reference'!E$6*List!$H1465)+'NEW Reference'!E$7,0)</f>
        <v>2579</v>
      </c>
      <c r="M1465" s="25">
        <f>ROUND(('NEW Reference'!F$6*List!$H1465)+'NEW Reference'!F$7,0)</f>
        <v>2687</v>
      </c>
      <c r="N1465" s="25">
        <f>ROUND(('NEW Reference'!G$6*List!$H1465)+'NEW Reference'!G$7,0)</f>
        <v>3042</v>
      </c>
      <c r="O1465" s="25">
        <f>ROUND(('NEW Reference'!H$6*List!$H1465)+'NEW Reference'!H$7,0)</f>
        <v>3158</v>
      </c>
      <c r="P1465" s="25">
        <f>ROUND(('NEW Reference'!I$6*List!$H1465)+'NEW Reference'!I$7,0)</f>
        <v>3282</v>
      </c>
      <c r="Q1465" s="25">
        <f>ROUND(('NEW Reference'!J$6*List!$H1465)+'NEW Reference'!J$7,0)</f>
        <v>3801</v>
      </c>
      <c r="R1465" s="25">
        <f>ROUND(('NEW Reference'!K$6*List!$H1465)+'NEW Reference'!K$7,0)</f>
        <v>3921</v>
      </c>
      <c r="S1465" s="25">
        <f>ROUND(('NEW Reference'!L$6*List!$H1465)+'NEW Reference'!L$7,0)</f>
        <v>4231</v>
      </c>
      <c r="T1465" s="25">
        <f>ROUND(('NEW Reference'!M$6*List!$H1465)+'NEW Reference'!M$7,0)</f>
        <v>5053</v>
      </c>
      <c r="U1465" s="25">
        <f>ROUND(('NEW Reference'!N$6*List!$H1465)+'NEW Reference'!N$7,0)</f>
        <v>20388</v>
      </c>
      <c r="V1465" s="26">
        <f>ROUND(('NEW Reference'!O$6*List!$H1465)+'NEW Reference'!O$7,0)</f>
        <v>758</v>
      </c>
      <c r="W1465" s="26">
        <f>ROUND(('NEW Reference'!P$6*List!$H1465)+'NEW Reference'!P$7,0)</f>
        <v>1068</v>
      </c>
      <c r="X1465" s="26">
        <f>ROUND(('NEW Reference'!Q$6*List!$H1465)+'NEW Reference'!Q$7,0)</f>
        <v>534</v>
      </c>
      <c r="Z1465" s="3" t="str">
        <f t="shared" si="72"/>
        <v>HOLMES, Mississippi</v>
      </c>
      <c r="AA1465" s="79" t="s">
        <v>804</v>
      </c>
      <c r="AB1465" s="28" t="s">
        <v>91</v>
      </c>
      <c r="AC1465" s="30" t="s">
        <v>1543</v>
      </c>
      <c r="AD1465" s="31"/>
      <c r="AE1465" s="20">
        <f t="shared" si="71"/>
        <v>0.8490000000000002</v>
      </c>
    </row>
    <row r="1466" spans="1:31">
      <c r="A1466" s="83">
        <v>25260</v>
      </c>
      <c r="B1466" s="84">
        <v>28053</v>
      </c>
      <c r="C1466" s="85">
        <v>99925</v>
      </c>
      <c r="D1466" s="78" t="s">
        <v>142</v>
      </c>
      <c r="E1466" s="79" t="s">
        <v>1554</v>
      </c>
      <c r="F1466" s="34" t="s">
        <v>1543</v>
      </c>
      <c r="G1466" s="24" t="s">
        <v>97</v>
      </c>
      <c r="H1466" s="80">
        <f t="shared" si="70"/>
        <v>0.71730000000000005</v>
      </c>
      <c r="I1466" s="25">
        <f>ROUND(('NEW Reference'!B$6*List!$H1466)+'NEW Reference'!B$7,0)</f>
        <v>1038</v>
      </c>
      <c r="J1466" s="25">
        <f>ROUND(('NEW Reference'!C$6*List!$H1466)+'NEW Reference'!C$7,0)</f>
        <v>1547</v>
      </c>
      <c r="K1466" s="25">
        <f>ROUND(('NEW Reference'!D$6*List!$H1466)+'NEW Reference'!D$7,0)</f>
        <v>1854</v>
      </c>
      <c r="L1466" s="25">
        <f>ROUND(('NEW Reference'!E$6*List!$H1466)+'NEW Reference'!E$7,0)</f>
        <v>2292</v>
      </c>
      <c r="M1466" s="25">
        <f>ROUND(('NEW Reference'!F$6*List!$H1466)+'NEW Reference'!F$7,0)</f>
        <v>2388</v>
      </c>
      <c r="N1466" s="25">
        <f>ROUND(('NEW Reference'!G$6*List!$H1466)+'NEW Reference'!G$7,0)</f>
        <v>2704</v>
      </c>
      <c r="O1466" s="25">
        <f>ROUND(('NEW Reference'!H$6*List!$H1466)+'NEW Reference'!H$7,0)</f>
        <v>2807</v>
      </c>
      <c r="P1466" s="25">
        <f>ROUND(('NEW Reference'!I$6*List!$H1466)+'NEW Reference'!I$7,0)</f>
        <v>2917</v>
      </c>
      <c r="Q1466" s="25">
        <f>ROUND(('NEW Reference'!J$6*List!$H1466)+'NEW Reference'!J$7,0)</f>
        <v>3378</v>
      </c>
      <c r="R1466" s="25">
        <f>ROUND(('NEW Reference'!K$6*List!$H1466)+'NEW Reference'!K$7,0)</f>
        <v>3485</v>
      </c>
      <c r="S1466" s="25">
        <f>ROUND(('NEW Reference'!L$6*List!$H1466)+'NEW Reference'!L$7,0)</f>
        <v>3760</v>
      </c>
      <c r="T1466" s="25">
        <f>ROUND(('NEW Reference'!M$6*List!$H1466)+'NEW Reference'!M$7,0)</f>
        <v>4491</v>
      </c>
      <c r="U1466" s="25">
        <f>ROUND(('NEW Reference'!N$6*List!$H1466)+'NEW Reference'!N$7,0)</f>
        <v>18120</v>
      </c>
      <c r="V1466" s="26">
        <f>ROUND(('NEW Reference'!O$6*List!$H1466)+'NEW Reference'!O$7,0)</f>
        <v>674</v>
      </c>
      <c r="W1466" s="26">
        <f>ROUND(('NEW Reference'!P$6*List!$H1466)+'NEW Reference'!P$7,0)</f>
        <v>949</v>
      </c>
      <c r="X1466" s="26">
        <f>ROUND(('NEW Reference'!Q$6*List!$H1466)+'NEW Reference'!Q$7,0)</f>
        <v>475</v>
      </c>
      <c r="Z1466" s="3" t="str">
        <f t="shared" si="72"/>
        <v>HUMPHREYS, Mississippi</v>
      </c>
      <c r="AA1466" s="79" t="s">
        <v>1554</v>
      </c>
      <c r="AB1466" s="28" t="s">
        <v>91</v>
      </c>
      <c r="AC1466" s="30" t="s">
        <v>1543</v>
      </c>
      <c r="AD1466" s="31"/>
      <c r="AE1466" s="20">
        <f t="shared" si="71"/>
        <v>0.71730000000000005</v>
      </c>
    </row>
    <row r="1467" spans="1:31">
      <c r="A1467" s="83">
        <v>25270</v>
      </c>
      <c r="B1467" s="84">
        <v>28055</v>
      </c>
      <c r="C1467" s="85">
        <v>99925</v>
      </c>
      <c r="D1467" s="78" t="s">
        <v>142</v>
      </c>
      <c r="E1467" s="79" t="s">
        <v>1555</v>
      </c>
      <c r="F1467" s="34" t="s">
        <v>1543</v>
      </c>
      <c r="G1467" s="24" t="s">
        <v>97</v>
      </c>
      <c r="H1467" s="80">
        <f t="shared" si="70"/>
        <v>0.71730000000000005</v>
      </c>
      <c r="I1467" s="25">
        <f>ROUND(('NEW Reference'!B$6*List!$H1467)+'NEW Reference'!B$7,0)</f>
        <v>1038</v>
      </c>
      <c r="J1467" s="25">
        <f>ROUND(('NEW Reference'!C$6*List!$H1467)+'NEW Reference'!C$7,0)</f>
        <v>1547</v>
      </c>
      <c r="K1467" s="25">
        <f>ROUND(('NEW Reference'!D$6*List!$H1467)+'NEW Reference'!D$7,0)</f>
        <v>1854</v>
      </c>
      <c r="L1467" s="25">
        <f>ROUND(('NEW Reference'!E$6*List!$H1467)+'NEW Reference'!E$7,0)</f>
        <v>2292</v>
      </c>
      <c r="M1467" s="25">
        <f>ROUND(('NEW Reference'!F$6*List!$H1467)+'NEW Reference'!F$7,0)</f>
        <v>2388</v>
      </c>
      <c r="N1467" s="25">
        <f>ROUND(('NEW Reference'!G$6*List!$H1467)+'NEW Reference'!G$7,0)</f>
        <v>2704</v>
      </c>
      <c r="O1467" s="25">
        <f>ROUND(('NEW Reference'!H$6*List!$H1467)+'NEW Reference'!H$7,0)</f>
        <v>2807</v>
      </c>
      <c r="P1467" s="25">
        <f>ROUND(('NEW Reference'!I$6*List!$H1467)+'NEW Reference'!I$7,0)</f>
        <v>2917</v>
      </c>
      <c r="Q1467" s="25">
        <f>ROUND(('NEW Reference'!J$6*List!$H1467)+'NEW Reference'!J$7,0)</f>
        <v>3378</v>
      </c>
      <c r="R1467" s="25">
        <f>ROUND(('NEW Reference'!K$6*List!$H1467)+'NEW Reference'!K$7,0)</f>
        <v>3485</v>
      </c>
      <c r="S1467" s="25">
        <f>ROUND(('NEW Reference'!L$6*List!$H1467)+'NEW Reference'!L$7,0)</f>
        <v>3760</v>
      </c>
      <c r="T1467" s="25">
        <f>ROUND(('NEW Reference'!M$6*List!$H1467)+'NEW Reference'!M$7,0)</f>
        <v>4491</v>
      </c>
      <c r="U1467" s="25">
        <f>ROUND(('NEW Reference'!N$6*List!$H1467)+'NEW Reference'!N$7,0)</f>
        <v>18120</v>
      </c>
      <c r="V1467" s="26">
        <f>ROUND(('NEW Reference'!O$6*List!$H1467)+'NEW Reference'!O$7,0)</f>
        <v>674</v>
      </c>
      <c r="W1467" s="26">
        <f>ROUND(('NEW Reference'!P$6*List!$H1467)+'NEW Reference'!P$7,0)</f>
        <v>949</v>
      </c>
      <c r="X1467" s="26">
        <f>ROUND(('NEW Reference'!Q$6*List!$H1467)+'NEW Reference'!Q$7,0)</f>
        <v>475</v>
      </c>
      <c r="Z1467" s="3" t="str">
        <f t="shared" si="72"/>
        <v>ISSAQUENA, Mississippi</v>
      </c>
      <c r="AA1467" s="79" t="s">
        <v>1555</v>
      </c>
      <c r="AB1467" s="28" t="s">
        <v>91</v>
      </c>
      <c r="AC1467" s="30" t="s">
        <v>1543</v>
      </c>
      <c r="AD1467" s="31"/>
      <c r="AE1467" s="20">
        <f t="shared" si="71"/>
        <v>0.71730000000000005</v>
      </c>
    </row>
    <row r="1468" spans="1:31">
      <c r="A1468" s="83">
        <v>25280</v>
      </c>
      <c r="B1468" s="84">
        <v>28057</v>
      </c>
      <c r="C1468" s="85">
        <v>99925</v>
      </c>
      <c r="D1468" s="78" t="s">
        <v>142</v>
      </c>
      <c r="E1468" s="79" t="s">
        <v>1556</v>
      </c>
      <c r="F1468" s="34" t="s">
        <v>1543</v>
      </c>
      <c r="G1468" s="24" t="s">
        <v>97</v>
      </c>
      <c r="H1468" s="80">
        <f t="shared" si="70"/>
        <v>0.71730000000000005</v>
      </c>
      <c r="I1468" s="25">
        <f>ROUND(('NEW Reference'!B$6*List!$H1468)+'NEW Reference'!B$7,0)</f>
        <v>1038</v>
      </c>
      <c r="J1468" s="25">
        <f>ROUND(('NEW Reference'!C$6*List!$H1468)+'NEW Reference'!C$7,0)</f>
        <v>1547</v>
      </c>
      <c r="K1468" s="25">
        <f>ROUND(('NEW Reference'!D$6*List!$H1468)+'NEW Reference'!D$7,0)</f>
        <v>1854</v>
      </c>
      <c r="L1468" s="25">
        <f>ROUND(('NEW Reference'!E$6*List!$H1468)+'NEW Reference'!E$7,0)</f>
        <v>2292</v>
      </c>
      <c r="M1468" s="25">
        <f>ROUND(('NEW Reference'!F$6*List!$H1468)+'NEW Reference'!F$7,0)</f>
        <v>2388</v>
      </c>
      <c r="N1468" s="25">
        <f>ROUND(('NEW Reference'!G$6*List!$H1468)+'NEW Reference'!G$7,0)</f>
        <v>2704</v>
      </c>
      <c r="O1468" s="25">
        <f>ROUND(('NEW Reference'!H$6*List!$H1468)+'NEW Reference'!H$7,0)</f>
        <v>2807</v>
      </c>
      <c r="P1468" s="25">
        <f>ROUND(('NEW Reference'!I$6*List!$H1468)+'NEW Reference'!I$7,0)</f>
        <v>2917</v>
      </c>
      <c r="Q1468" s="25">
        <f>ROUND(('NEW Reference'!J$6*List!$H1468)+'NEW Reference'!J$7,0)</f>
        <v>3378</v>
      </c>
      <c r="R1468" s="25">
        <f>ROUND(('NEW Reference'!K$6*List!$H1468)+'NEW Reference'!K$7,0)</f>
        <v>3485</v>
      </c>
      <c r="S1468" s="25">
        <f>ROUND(('NEW Reference'!L$6*List!$H1468)+'NEW Reference'!L$7,0)</f>
        <v>3760</v>
      </c>
      <c r="T1468" s="25">
        <f>ROUND(('NEW Reference'!M$6*List!$H1468)+'NEW Reference'!M$7,0)</f>
        <v>4491</v>
      </c>
      <c r="U1468" s="25">
        <f>ROUND(('NEW Reference'!N$6*List!$H1468)+'NEW Reference'!N$7,0)</f>
        <v>18120</v>
      </c>
      <c r="V1468" s="26">
        <f>ROUND(('NEW Reference'!O$6*List!$H1468)+'NEW Reference'!O$7,0)</f>
        <v>674</v>
      </c>
      <c r="W1468" s="26">
        <f>ROUND(('NEW Reference'!P$6*List!$H1468)+'NEW Reference'!P$7,0)</f>
        <v>949</v>
      </c>
      <c r="X1468" s="26">
        <f>ROUND(('NEW Reference'!Q$6*List!$H1468)+'NEW Reference'!Q$7,0)</f>
        <v>475</v>
      </c>
      <c r="Z1468" s="3" t="str">
        <f t="shared" si="72"/>
        <v>ITAWAMBA, Mississippi</v>
      </c>
      <c r="AA1468" s="79" t="s">
        <v>1556</v>
      </c>
      <c r="AB1468" s="28" t="s">
        <v>91</v>
      </c>
      <c r="AC1468" s="23" t="s">
        <v>1543</v>
      </c>
      <c r="AD1468" s="29"/>
      <c r="AE1468" s="20">
        <f t="shared" si="71"/>
        <v>0.71730000000000005</v>
      </c>
    </row>
    <row r="1469" spans="1:31">
      <c r="A1469" s="83">
        <v>25290</v>
      </c>
      <c r="B1469" s="84">
        <v>28059</v>
      </c>
      <c r="C1469" s="85">
        <v>25060</v>
      </c>
      <c r="D1469" s="78" t="s">
        <v>498</v>
      </c>
      <c r="E1469" s="79" t="s">
        <v>168</v>
      </c>
      <c r="F1469" s="33" t="s">
        <v>1543</v>
      </c>
      <c r="G1469" s="24" t="s">
        <v>90</v>
      </c>
      <c r="H1469" s="80">
        <f t="shared" si="70"/>
        <v>0.76970000000000005</v>
      </c>
      <c r="I1469" s="25">
        <f>ROUND(('NEW Reference'!B$6*List!$H1469)+'NEW Reference'!B$7,0)</f>
        <v>1089</v>
      </c>
      <c r="J1469" s="25">
        <f>ROUND(('NEW Reference'!C$6*List!$H1469)+'NEW Reference'!C$7,0)</f>
        <v>1625</v>
      </c>
      <c r="K1469" s="25">
        <f>ROUND(('NEW Reference'!D$6*List!$H1469)+'NEW Reference'!D$7,0)</f>
        <v>1947</v>
      </c>
      <c r="L1469" s="25">
        <f>ROUND(('NEW Reference'!E$6*List!$H1469)+'NEW Reference'!E$7,0)</f>
        <v>2407</v>
      </c>
      <c r="M1469" s="25">
        <f>ROUND(('NEW Reference'!F$6*List!$H1469)+'NEW Reference'!F$7,0)</f>
        <v>2507</v>
      </c>
      <c r="N1469" s="25">
        <f>ROUND(('NEW Reference'!G$6*List!$H1469)+'NEW Reference'!G$7,0)</f>
        <v>2838</v>
      </c>
      <c r="O1469" s="25">
        <f>ROUND(('NEW Reference'!H$6*List!$H1469)+'NEW Reference'!H$7,0)</f>
        <v>2947</v>
      </c>
      <c r="P1469" s="25">
        <f>ROUND(('NEW Reference'!I$6*List!$H1469)+'NEW Reference'!I$7,0)</f>
        <v>3062</v>
      </c>
      <c r="Q1469" s="25">
        <f>ROUND(('NEW Reference'!J$6*List!$H1469)+'NEW Reference'!J$7,0)</f>
        <v>3546</v>
      </c>
      <c r="R1469" s="25">
        <f>ROUND(('NEW Reference'!K$6*List!$H1469)+'NEW Reference'!K$7,0)</f>
        <v>3658</v>
      </c>
      <c r="S1469" s="25">
        <f>ROUND(('NEW Reference'!L$6*List!$H1469)+'NEW Reference'!L$7,0)</f>
        <v>3947</v>
      </c>
      <c r="T1469" s="25">
        <f>ROUND(('NEW Reference'!M$6*List!$H1469)+'NEW Reference'!M$7,0)</f>
        <v>4714</v>
      </c>
      <c r="U1469" s="25">
        <f>ROUND(('NEW Reference'!N$6*List!$H1469)+'NEW Reference'!N$7,0)</f>
        <v>19022</v>
      </c>
      <c r="V1469" s="26">
        <f>ROUND(('NEW Reference'!O$6*List!$H1469)+'NEW Reference'!O$7,0)</f>
        <v>707</v>
      </c>
      <c r="W1469" s="26">
        <f>ROUND(('NEW Reference'!P$6*List!$H1469)+'NEW Reference'!P$7,0)</f>
        <v>996</v>
      </c>
      <c r="X1469" s="26">
        <f>ROUND(('NEW Reference'!Q$6*List!$H1469)+'NEW Reference'!Q$7,0)</f>
        <v>498</v>
      </c>
      <c r="Z1469" s="3" t="str">
        <f t="shared" si="72"/>
        <v>JACKSON, Mississippi</v>
      </c>
      <c r="AA1469" s="79" t="s">
        <v>168</v>
      </c>
      <c r="AB1469" s="28" t="s">
        <v>91</v>
      </c>
      <c r="AC1469" s="30" t="s">
        <v>1543</v>
      </c>
      <c r="AD1469" s="31"/>
      <c r="AE1469" s="20">
        <f t="shared" si="71"/>
        <v>0.76970000000000005</v>
      </c>
    </row>
    <row r="1470" spans="1:31">
      <c r="A1470" s="83">
        <v>25300</v>
      </c>
      <c r="B1470" s="84">
        <v>28061</v>
      </c>
      <c r="C1470" s="85">
        <v>99925</v>
      </c>
      <c r="D1470" s="78" t="s">
        <v>142</v>
      </c>
      <c r="E1470" s="79" t="s">
        <v>976</v>
      </c>
      <c r="F1470" s="34" t="s">
        <v>1543</v>
      </c>
      <c r="G1470" s="24" t="s">
        <v>97</v>
      </c>
      <c r="H1470" s="80">
        <f t="shared" si="70"/>
        <v>0.71730000000000005</v>
      </c>
      <c r="I1470" s="25">
        <f>ROUND(('NEW Reference'!B$6*List!$H1470)+'NEW Reference'!B$7,0)</f>
        <v>1038</v>
      </c>
      <c r="J1470" s="25">
        <f>ROUND(('NEW Reference'!C$6*List!$H1470)+'NEW Reference'!C$7,0)</f>
        <v>1547</v>
      </c>
      <c r="K1470" s="25">
        <f>ROUND(('NEW Reference'!D$6*List!$H1470)+'NEW Reference'!D$7,0)</f>
        <v>1854</v>
      </c>
      <c r="L1470" s="25">
        <f>ROUND(('NEW Reference'!E$6*List!$H1470)+'NEW Reference'!E$7,0)</f>
        <v>2292</v>
      </c>
      <c r="M1470" s="25">
        <f>ROUND(('NEW Reference'!F$6*List!$H1470)+'NEW Reference'!F$7,0)</f>
        <v>2388</v>
      </c>
      <c r="N1470" s="25">
        <f>ROUND(('NEW Reference'!G$6*List!$H1470)+'NEW Reference'!G$7,0)</f>
        <v>2704</v>
      </c>
      <c r="O1470" s="25">
        <f>ROUND(('NEW Reference'!H$6*List!$H1470)+'NEW Reference'!H$7,0)</f>
        <v>2807</v>
      </c>
      <c r="P1470" s="25">
        <f>ROUND(('NEW Reference'!I$6*List!$H1470)+'NEW Reference'!I$7,0)</f>
        <v>2917</v>
      </c>
      <c r="Q1470" s="25">
        <f>ROUND(('NEW Reference'!J$6*List!$H1470)+'NEW Reference'!J$7,0)</f>
        <v>3378</v>
      </c>
      <c r="R1470" s="25">
        <f>ROUND(('NEW Reference'!K$6*List!$H1470)+'NEW Reference'!K$7,0)</f>
        <v>3485</v>
      </c>
      <c r="S1470" s="25">
        <f>ROUND(('NEW Reference'!L$6*List!$H1470)+'NEW Reference'!L$7,0)</f>
        <v>3760</v>
      </c>
      <c r="T1470" s="25">
        <f>ROUND(('NEW Reference'!M$6*List!$H1470)+'NEW Reference'!M$7,0)</f>
        <v>4491</v>
      </c>
      <c r="U1470" s="25">
        <f>ROUND(('NEW Reference'!N$6*List!$H1470)+'NEW Reference'!N$7,0)</f>
        <v>18120</v>
      </c>
      <c r="V1470" s="26">
        <f>ROUND(('NEW Reference'!O$6*List!$H1470)+'NEW Reference'!O$7,0)</f>
        <v>674</v>
      </c>
      <c r="W1470" s="26">
        <f>ROUND(('NEW Reference'!P$6*List!$H1470)+'NEW Reference'!P$7,0)</f>
        <v>949</v>
      </c>
      <c r="X1470" s="26">
        <f>ROUND(('NEW Reference'!Q$6*List!$H1470)+'NEW Reference'!Q$7,0)</f>
        <v>475</v>
      </c>
      <c r="Z1470" s="3" t="str">
        <f t="shared" si="72"/>
        <v>JASPER, Mississippi</v>
      </c>
      <c r="AA1470" s="79" t="s">
        <v>976</v>
      </c>
      <c r="AB1470" s="28" t="s">
        <v>91</v>
      </c>
      <c r="AC1470" s="30" t="s">
        <v>1543</v>
      </c>
      <c r="AD1470" s="31"/>
      <c r="AE1470" s="20">
        <f t="shared" si="71"/>
        <v>0.71730000000000005</v>
      </c>
    </row>
    <row r="1471" spans="1:31">
      <c r="A1471" s="83">
        <v>25310</v>
      </c>
      <c r="B1471" s="84">
        <v>28063</v>
      </c>
      <c r="C1471" s="85">
        <v>99925</v>
      </c>
      <c r="D1471" s="78" t="s">
        <v>142</v>
      </c>
      <c r="E1471" s="79" t="s">
        <v>170</v>
      </c>
      <c r="F1471" s="34" t="s">
        <v>1543</v>
      </c>
      <c r="G1471" s="24" t="s">
        <v>97</v>
      </c>
      <c r="H1471" s="80">
        <f t="shared" si="70"/>
        <v>0.71730000000000005</v>
      </c>
      <c r="I1471" s="25">
        <f>ROUND(('NEW Reference'!B$6*List!$H1471)+'NEW Reference'!B$7,0)</f>
        <v>1038</v>
      </c>
      <c r="J1471" s="25">
        <f>ROUND(('NEW Reference'!C$6*List!$H1471)+'NEW Reference'!C$7,0)</f>
        <v>1547</v>
      </c>
      <c r="K1471" s="25">
        <f>ROUND(('NEW Reference'!D$6*List!$H1471)+'NEW Reference'!D$7,0)</f>
        <v>1854</v>
      </c>
      <c r="L1471" s="25">
        <f>ROUND(('NEW Reference'!E$6*List!$H1471)+'NEW Reference'!E$7,0)</f>
        <v>2292</v>
      </c>
      <c r="M1471" s="25">
        <f>ROUND(('NEW Reference'!F$6*List!$H1471)+'NEW Reference'!F$7,0)</f>
        <v>2388</v>
      </c>
      <c r="N1471" s="25">
        <f>ROUND(('NEW Reference'!G$6*List!$H1471)+'NEW Reference'!G$7,0)</f>
        <v>2704</v>
      </c>
      <c r="O1471" s="25">
        <f>ROUND(('NEW Reference'!H$6*List!$H1471)+'NEW Reference'!H$7,0)</f>
        <v>2807</v>
      </c>
      <c r="P1471" s="25">
        <f>ROUND(('NEW Reference'!I$6*List!$H1471)+'NEW Reference'!I$7,0)</f>
        <v>2917</v>
      </c>
      <c r="Q1471" s="25">
        <f>ROUND(('NEW Reference'!J$6*List!$H1471)+'NEW Reference'!J$7,0)</f>
        <v>3378</v>
      </c>
      <c r="R1471" s="25">
        <f>ROUND(('NEW Reference'!K$6*List!$H1471)+'NEW Reference'!K$7,0)</f>
        <v>3485</v>
      </c>
      <c r="S1471" s="25">
        <f>ROUND(('NEW Reference'!L$6*List!$H1471)+'NEW Reference'!L$7,0)</f>
        <v>3760</v>
      </c>
      <c r="T1471" s="25">
        <f>ROUND(('NEW Reference'!M$6*List!$H1471)+'NEW Reference'!M$7,0)</f>
        <v>4491</v>
      </c>
      <c r="U1471" s="25">
        <f>ROUND(('NEW Reference'!N$6*List!$H1471)+'NEW Reference'!N$7,0)</f>
        <v>18120</v>
      </c>
      <c r="V1471" s="26">
        <f>ROUND(('NEW Reference'!O$6*List!$H1471)+'NEW Reference'!O$7,0)</f>
        <v>674</v>
      </c>
      <c r="W1471" s="26">
        <f>ROUND(('NEW Reference'!P$6*List!$H1471)+'NEW Reference'!P$7,0)</f>
        <v>949</v>
      </c>
      <c r="X1471" s="26">
        <f>ROUND(('NEW Reference'!Q$6*List!$H1471)+'NEW Reference'!Q$7,0)</f>
        <v>475</v>
      </c>
      <c r="Z1471" s="3" t="str">
        <f t="shared" si="72"/>
        <v>JEFFERSON, Mississippi</v>
      </c>
      <c r="AA1471" s="79" t="s">
        <v>170</v>
      </c>
      <c r="AB1471" s="28" t="s">
        <v>91</v>
      </c>
      <c r="AC1471" s="30" t="s">
        <v>1543</v>
      </c>
      <c r="AD1471" s="31"/>
      <c r="AE1471" s="20">
        <f t="shared" si="71"/>
        <v>0.71730000000000005</v>
      </c>
    </row>
    <row r="1472" spans="1:31">
      <c r="A1472" s="83">
        <v>25320</v>
      </c>
      <c r="B1472" s="84">
        <v>28065</v>
      </c>
      <c r="C1472" s="85">
        <v>99925</v>
      </c>
      <c r="D1472" s="78" t="s">
        <v>142</v>
      </c>
      <c r="E1472" s="79" t="s">
        <v>1557</v>
      </c>
      <c r="F1472" s="34" t="s">
        <v>1543</v>
      </c>
      <c r="G1472" s="24" t="s">
        <v>97</v>
      </c>
      <c r="H1472" s="80">
        <f t="shared" si="70"/>
        <v>0.71730000000000005</v>
      </c>
      <c r="I1472" s="25">
        <f>ROUND(('NEW Reference'!B$6*List!$H1472)+'NEW Reference'!B$7,0)</f>
        <v>1038</v>
      </c>
      <c r="J1472" s="25">
        <f>ROUND(('NEW Reference'!C$6*List!$H1472)+'NEW Reference'!C$7,0)</f>
        <v>1547</v>
      </c>
      <c r="K1472" s="25">
        <f>ROUND(('NEW Reference'!D$6*List!$H1472)+'NEW Reference'!D$7,0)</f>
        <v>1854</v>
      </c>
      <c r="L1472" s="25">
        <f>ROUND(('NEW Reference'!E$6*List!$H1472)+'NEW Reference'!E$7,0)</f>
        <v>2292</v>
      </c>
      <c r="M1472" s="25">
        <f>ROUND(('NEW Reference'!F$6*List!$H1472)+'NEW Reference'!F$7,0)</f>
        <v>2388</v>
      </c>
      <c r="N1472" s="25">
        <f>ROUND(('NEW Reference'!G$6*List!$H1472)+'NEW Reference'!G$7,0)</f>
        <v>2704</v>
      </c>
      <c r="O1472" s="25">
        <f>ROUND(('NEW Reference'!H$6*List!$H1472)+'NEW Reference'!H$7,0)</f>
        <v>2807</v>
      </c>
      <c r="P1472" s="25">
        <f>ROUND(('NEW Reference'!I$6*List!$H1472)+'NEW Reference'!I$7,0)</f>
        <v>2917</v>
      </c>
      <c r="Q1472" s="25">
        <f>ROUND(('NEW Reference'!J$6*List!$H1472)+'NEW Reference'!J$7,0)</f>
        <v>3378</v>
      </c>
      <c r="R1472" s="25">
        <f>ROUND(('NEW Reference'!K$6*List!$H1472)+'NEW Reference'!K$7,0)</f>
        <v>3485</v>
      </c>
      <c r="S1472" s="25">
        <f>ROUND(('NEW Reference'!L$6*List!$H1472)+'NEW Reference'!L$7,0)</f>
        <v>3760</v>
      </c>
      <c r="T1472" s="25">
        <f>ROUND(('NEW Reference'!M$6*List!$H1472)+'NEW Reference'!M$7,0)</f>
        <v>4491</v>
      </c>
      <c r="U1472" s="25">
        <f>ROUND(('NEW Reference'!N$6*List!$H1472)+'NEW Reference'!N$7,0)</f>
        <v>18120</v>
      </c>
      <c r="V1472" s="26">
        <f>ROUND(('NEW Reference'!O$6*List!$H1472)+'NEW Reference'!O$7,0)</f>
        <v>674</v>
      </c>
      <c r="W1472" s="26">
        <f>ROUND(('NEW Reference'!P$6*List!$H1472)+'NEW Reference'!P$7,0)</f>
        <v>949</v>
      </c>
      <c r="X1472" s="26">
        <f>ROUND(('NEW Reference'!Q$6*List!$H1472)+'NEW Reference'!Q$7,0)</f>
        <v>475</v>
      </c>
      <c r="Z1472" s="3" t="str">
        <f t="shared" si="72"/>
        <v>JEFFERSON DAVIS, Mississippi</v>
      </c>
      <c r="AA1472" s="79" t="s">
        <v>1557</v>
      </c>
      <c r="AB1472" s="28" t="s">
        <v>91</v>
      </c>
      <c r="AC1472" s="30" t="s">
        <v>1543</v>
      </c>
      <c r="AD1472" s="31"/>
      <c r="AE1472" s="20">
        <f t="shared" si="71"/>
        <v>0.71730000000000005</v>
      </c>
    </row>
    <row r="1473" spans="1:31">
      <c r="A1473" s="83">
        <v>25330</v>
      </c>
      <c r="B1473" s="84">
        <v>28067</v>
      </c>
      <c r="C1473" s="85">
        <v>99925</v>
      </c>
      <c r="D1473" s="78" t="s">
        <v>142</v>
      </c>
      <c r="E1473" s="79" t="s">
        <v>979</v>
      </c>
      <c r="F1473" s="34" t="s">
        <v>1543</v>
      </c>
      <c r="G1473" s="24" t="s">
        <v>97</v>
      </c>
      <c r="H1473" s="80">
        <f t="shared" si="70"/>
        <v>0.71730000000000005</v>
      </c>
      <c r="I1473" s="25">
        <f>ROUND(('NEW Reference'!B$6*List!$H1473)+'NEW Reference'!B$7,0)</f>
        <v>1038</v>
      </c>
      <c r="J1473" s="25">
        <f>ROUND(('NEW Reference'!C$6*List!$H1473)+'NEW Reference'!C$7,0)</f>
        <v>1547</v>
      </c>
      <c r="K1473" s="25">
        <f>ROUND(('NEW Reference'!D$6*List!$H1473)+'NEW Reference'!D$7,0)</f>
        <v>1854</v>
      </c>
      <c r="L1473" s="25">
        <f>ROUND(('NEW Reference'!E$6*List!$H1473)+'NEW Reference'!E$7,0)</f>
        <v>2292</v>
      </c>
      <c r="M1473" s="25">
        <f>ROUND(('NEW Reference'!F$6*List!$H1473)+'NEW Reference'!F$7,0)</f>
        <v>2388</v>
      </c>
      <c r="N1473" s="25">
        <f>ROUND(('NEW Reference'!G$6*List!$H1473)+'NEW Reference'!G$7,0)</f>
        <v>2704</v>
      </c>
      <c r="O1473" s="25">
        <f>ROUND(('NEW Reference'!H$6*List!$H1473)+'NEW Reference'!H$7,0)</f>
        <v>2807</v>
      </c>
      <c r="P1473" s="25">
        <f>ROUND(('NEW Reference'!I$6*List!$H1473)+'NEW Reference'!I$7,0)</f>
        <v>2917</v>
      </c>
      <c r="Q1473" s="25">
        <f>ROUND(('NEW Reference'!J$6*List!$H1473)+'NEW Reference'!J$7,0)</f>
        <v>3378</v>
      </c>
      <c r="R1473" s="25">
        <f>ROUND(('NEW Reference'!K$6*List!$H1473)+'NEW Reference'!K$7,0)</f>
        <v>3485</v>
      </c>
      <c r="S1473" s="25">
        <f>ROUND(('NEW Reference'!L$6*List!$H1473)+'NEW Reference'!L$7,0)</f>
        <v>3760</v>
      </c>
      <c r="T1473" s="25">
        <f>ROUND(('NEW Reference'!M$6*List!$H1473)+'NEW Reference'!M$7,0)</f>
        <v>4491</v>
      </c>
      <c r="U1473" s="25">
        <f>ROUND(('NEW Reference'!N$6*List!$H1473)+'NEW Reference'!N$7,0)</f>
        <v>18120</v>
      </c>
      <c r="V1473" s="26">
        <f>ROUND(('NEW Reference'!O$6*List!$H1473)+'NEW Reference'!O$7,0)</f>
        <v>674</v>
      </c>
      <c r="W1473" s="26">
        <f>ROUND(('NEW Reference'!P$6*List!$H1473)+'NEW Reference'!P$7,0)</f>
        <v>949</v>
      </c>
      <c r="X1473" s="26">
        <f>ROUND(('NEW Reference'!Q$6*List!$H1473)+'NEW Reference'!Q$7,0)</f>
        <v>475</v>
      </c>
      <c r="Z1473" s="3" t="str">
        <f t="shared" si="72"/>
        <v>JONES, Mississippi</v>
      </c>
      <c r="AA1473" s="79" t="s">
        <v>979</v>
      </c>
      <c r="AB1473" s="28" t="s">
        <v>91</v>
      </c>
      <c r="AC1473" s="30" t="s">
        <v>1543</v>
      </c>
      <c r="AD1473" s="31"/>
      <c r="AE1473" s="20">
        <f t="shared" si="71"/>
        <v>0.71730000000000005</v>
      </c>
    </row>
    <row r="1474" spans="1:31">
      <c r="A1474" s="83">
        <v>25340</v>
      </c>
      <c r="B1474" s="84">
        <v>28069</v>
      </c>
      <c r="C1474" s="85">
        <v>99925</v>
      </c>
      <c r="D1474" s="78" t="s">
        <v>142</v>
      </c>
      <c r="E1474" s="79" t="s">
        <v>1558</v>
      </c>
      <c r="F1474" s="34" t="s">
        <v>1543</v>
      </c>
      <c r="G1474" s="24" t="s">
        <v>97</v>
      </c>
      <c r="H1474" s="80">
        <f t="shared" si="70"/>
        <v>0.71730000000000005</v>
      </c>
      <c r="I1474" s="25">
        <f>ROUND(('NEW Reference'!B$6*List!$H1474)+'NEW Reference'!B$7,0)</f>
        <v>1038</v>
      </c>
      <c r="J1474" s="25">
        <f>ROUND(('NEW Reference'!C$6*List!$H1474)+'NEW Reference'!C$7,0)</f>
        <v>1547</v>
      </c>
      <c r="K1474" s="25">
        <f>ROUND(('NEW Reference'!D$6*List!$H1474)+'NEW Reference'!D$7,0)</f>
        <v>1854</v>
      </c>
      <c r="L1474" s="25">
        <f>ROUND(('NEW Reference'!E$6*List!$H1474)+'NEW Reference'!E$7,0)</f>
        <v>2292</v>
      </c>
      <c r="M1474" s="25">
        <f>ROUND(('NEW Reference'!F$6*List!$H1474)+'NEW Reference'!F$7,0)</f>
        <v>2388</v>
      </c>
      <c r="N1474" s="25">
        <f>ROUND(('NEW Reference'!G$6*List!$H1474)+'NEW Reference'!G$7,0)</f>
        <v>2704</v>
      </c>
      <c r="O1474" s="25">
        <f>ROUND(('NEW Reference'!H$6*List!$H1474)+'NEW Reference'!H$7,0)</f>
        <v>2807</v>
      </c>
      <c r="P1474" s="25">
        <f>ROUND(('NEW Reference'!I$6*List!$H1474)+'NEW Reference'!I$7,0)</f>
        <v>2917</v>
      </c>
      <c r="Q1474" s="25">
        <f>ROUND(('NEW Reference'!J$6*List!$H1474)+'NEW Reference'!J$7,0)</f>
        <v>3378</v>
      </c>
      <c r="R1474" s="25">
        <f>ROUND(('NEW Reference'!K$6*List!$H1474)+'NEW Reference'!K$7,0)</f>
        <v>3485</v>
      </c>
      <c r="S1474" s="25">
        <f>ROUND(('NEW Reference'!L$6*List!$H1474)+'NEW Reference'!L$7,0)</f>
        <v>3760</v>
      </c>
      <c r="T1474" s="25">
        <f>ROUND(('NEW Reference'!M$6*List!$H1474)+'NEW Reference'!M$7,0)</f>
        <v>4491</v>
      </c>
      <c r="U1474" s="25">
        <f>ROUND(('NEW Reference'!N$6*List!$H1474)+'NEW Reference'!N$7,0)</f>
        <v>18120</v>
      </c>
      <c r="V1474" s="26">
        <f>ROUND(('NEW Reference'!O$6*List!$H1474)+'NEW Reference'!O$7,0)</f>
        <v>674</v>
      </c>
      <c r="W1474" s="26">
        <f>ROUND(('NEW Reference'!P$6*List!$H1474)+'NEW Reference'!P$7,0)</f>
        <v>949</v>
      </c>
      <c r="X1474" s="26">
        <f>ROUND(('NEW Reference'!Q$6*List!$H1474)+'NEW Reference'!Q$7,0)</f>
        <v>475</v>
      </c>
      <c r="Z1474" s="3" t="str">
        <f t="shared" si="72"/>
        <v>KEMPER, Mississippi</v>
      </c>
      <c r="AA1474" s="79" t="s">
        <v>1558</v>
      </c>
      <c r="AB1474" s="28" t="s">
        <v>91</v>
      </c>
      <c r="AC1474" s="30" t="s">
        <v>1543</v>
      </c>
      <c r="AD1474" s="31"/>
      <c r="AE1474" s="20">
        <f t="shared" si="71"/>
        <v>0.71730000000000005</v>
      </c>
    </row>
    <row r="1475" spans="1:31">
      <c r="A1475" s="83">
        <v>25350</v>
      </c>
      <c r="B1475" s="84">
        <v>28071</v>
      </c>
      <c r="C1475" s="85">
        <v>99925</v>
      </c>
      <c r="D1475" s="78" t="s">
        <v>142</v>
      </c>
      <c r="E1475" s="79" t="s">
        <v>405</v>
      </c>
      <c r="F1475" s="34" t="s">
        <v>1543</v>
      </c>
      <c r="G1475" s="24" t="s">
        <v>97</v>
      </c>
      <c r="H1475" s="80">
        <f t="shared" si="70"/>
        <v>0.71730000000000005</v>
      </c>
      <c r="I1475" s="25">
        <f>ROUND(('NEW Reference'!B$6*List!$H1475)+'NEW Reference'!B$7,0)</f>
        <v>1038</v>
      </c>
      <c r="J1475" s="25">
        <f>ROUND(('NEW Reference'!C$6*List!$H1475)+'NEW Reference'!C$7,0)</f>
        <v>1547</v>
      </c>
      <c r="K1475" s="25">
        <f>ROUND(('NEW Reference'!D$6*List!$H1475)+'NEW Reference'!D$7,0)</f>
        <v>1854</v>
      </c>
      <c r="L1475" s="25">
        <f>ROUND(('NEW Reference'!E$6*List!$H1475)+'NEW Reference'!E$7,0)</f>
        <v>2292</v>
      </c>
      <c r="M1475" s="25">
        <f>ROUND(('NEW Reference'!F$6*List!$H1475)+'NEW Reference'!F$7,0)</f>
        <v>2388</v>
      </c>
      <c r="N1475" s="25">
        <f>ROUND(('NEW Reference'!G$6*List!$H1475)+'NEW Reference'!G$7,0)</f>
        <v>2704</v>
      </c>
      <c r="O1475" s="25">
        <f>ROUND(('NEW Reference'!H$6*List!$H1475)+'NEW Reference'!H$7,0)</f>
        <v>2807</v>
      </c>
      <c r="P1475" s="25">
        <f>ROUND(('NEW Reference'!I$6*List!$H1475)+'NEW Reference'!I$7,0)</f>
        <v>2917</v>
      </c>
      <c r="Q1475" s="25">
        <f>ROUND(('NEW Reference'!J$6*List!$H1475)+'NEW Reference'!J$7,0)</f>
        <v>3378</v>
      </c>
      <c r="R1475" s="25">
        <f>ROUND(('NEW Reference'!K$6*List!$H1475)+'NEW Reference'!K$7,0)</f>
        <v>3485</v>
      </c>
      <c r="S1475" s="25">
        <f>ROUND(('NEW Reference'!L$6*List!$H1475)+'NEW Reference'!L$7,0)</f>
        <v>3760</v>
      </c>
      <c r="T1475" s="25">
        <f>ROUND(('NEW Reference'!M$6*List!$H1475)+'NEW Reference'!M$7,0)</f>
        <v>4491</v>
      </c>
      <c r="U1475" s="25">
        <f>ROUND(('NEW Reference'!N$6*List!$H1475)+'NEW Reference'!N$7,0)</f>
        <v>18120</v>
      </c>
      <c r="V1475" s="26">
        <f>ROUND(('NEW Reference'!O$6*List!$H1475)+'NEW Reference'!O$7,0)</f>
        <v>674</v>
      </c>
      <c r="W1475" s="26">
        <f>ROUND(('NEW Reference'!P$6*List!$H1475)+'NEW Reference'!P$7,0)</f>
        <v>949</v>
      </c>
      <c r="X1475" s="26">
        <f>ROUND(('NEW Reference'!Q$6*List!$H1475)+'NEW Reference'!Q$7,0)</f>
        <v>475</v>
      </c>
      <c r="Z1475" s="3" t="str">
        <f t="shared" si="72"/>
        <v>LAFAYETTE, Mississippi</v>
      </c>
      <c r="AA1475" s="79" t="s">
        <v>405</v>
      </c>
      <c r="AB1475" s="28" t="s">
        <v>91</v>
      </c>
      <c r="AC1475" s="23" t="s">
        <v>1543</v>
      </c>
      <c r="AD1475" s="29"/>
      <c r="AE1475" s="20">
        <f t="shared" si="71"/>
        <v>0.71730000000000005</v>
      </c>
    </row>
    <row r="1476" spans="1:31">
      <c r="A1476" s="83">
        <v>25360</v>
      </c>
      <c r="B1476" s="84">
        <v>28073</v>
      </c>
      <c r="C1476" s="85">
        <v>25620</v>
      </c>
      <c r="D1476" s="78" t="s">
        <v>513</v>
      </c>
      <c r="E1476" s="79" t="s">
        <v>172</v>
      </c>
      <c r="F1476" s="33" t="s">
        <v>1543</v>
      </c>
      <c r="G1476" s="24" t="s">
        <v>90</v>
      </c>
      <c r="H1476" s="80">
        <f t="shared" si="70"/>
        <v>0.70190000000000008</v>
      </c>
      <c r="I1476" s="25">
        <f>ROUND(('NEW Reference'!B$6*List!$H1476)+'NEW Reference'!B$7,0)</f>
        <v>1023</v>
      </c>
      <c r="J1476" s="25">
        <f>ROUND(('NEW Reference'!C$6*List!$H1476)+'NEW Reference'!C$7,0)</f>
        <v>1525</v>
      </c>
      <c r="K1476" s="25">
        <f>ROUND(('NEW Reference'!D$6*List!$H1476)+'NEW Reference'!D$7,0)</f>
        <v>1827</v>
      </c>
      <c r="L1476" s="25">
        <f>ROUND(('NEW Reference'!E$6*List!$H1476)+'NEW Reference'!E$7,0)</f>
        <v>2259</v>
      </c>
      <c r="M1476" s="25">
        <f>ROUND(('NEW Reference'!F$6*List!$H1476)+'NEW Reference'!F$7,0)</f>
        <v>2353</v>
      </c>
      <c r="N1476" s="25">
        <f>ROUND(('NEW Reference'!G$6*List!$H1476)+'NEW Reference'!G$7,0)</f>
        <v>2664</v>
      </c>
      <c r="O1476" s="25">
        <f>ROUND(('NEW Reference'!H$6*List!$H1476)+'NEW Reference'!H$7,0)</f>
        <v>2766</v>
      </c>
      <c r="P1476" s="25">
        <f>ROUND(('NEW Reference'!I$6*List!$H1476)+'NEW Reference'!I$7,0)</f>
        <v>2874</v>
      </c>
      <c r="Q1476" s="25">
        <f>ROUND(('NEW Reference'!J$6*List!$H1476)+'NEW Reference'!J$7,0)</f>
        <v>3329</v>
      </c>
      <c r="R1476" s="25">
        <f>ROUND(('NEW Reference'!K$6*List!$H1476)+'NEW Reference'!K$7,0)</f>
        <v>3434</v>
      </c>
      <c r="S1476" s="25">
        <f>ROUND(('NEW Reference'!L$6*List!$H1476)+'NEW Reference'!L$7,0)</f>
        <v>3705</v>
      </c>
      <c r="T1476" s="25">
        <f>ROUND(('NEW Reference'!M$6*List!$H1476)+'NEW Reference'!M$7,0)</f>
        <v>4425</v>
      </c>
      <c r="U1476" s="25">
        <f>ROUND(('NEW Reference'!N$6*List!$H1476)+'NEW Reference'!N$7,0)</f>
        <v>17855</v>
      </c>
      <c r="V1476" s="26">
        <f>ROUND(('NEW Reference'!O$6*List!$H1476)+'NEW Reference'!O$7,0)</f>
        <v>664</v>
      </c>
      <c r="W1476" s="26">
        <f>ROUND(('NEW Reference'!P$6*List!$H1476)+'NEW Reference'!P$7,0)</f>
        <v>935</v>
      </c>
      <c r="X1476" s="26">
        <f>ROUND(('NEW Reference'!Q$6*List!$H1476)+'NEW Reference'!Q$7,0)</f>
        <v>468</v>
      </c>
      <c r="Z1476" s="3" t="str">
        <f t="shared" si="72"/>
        <v>LAMAR, Mississippi</v>
      </c>
      <c r="AA1476" s="79" t="s">
        <v>172</v>
      </c>
      <c r="AB1476" s="28" t="s">
        <v>91</v>
      </c>
      <c r="AC1476" s="30" t="s">
        <v>1543</v>
      </c>
      <c r="AD1476" s="31"/>
      <c r="AE1476" s="20">
        <f t="shared" si="71"/>
        <v>0.70190000000000008</v>
      </c>
    </row>
    <row r="1477" spans="1:31">
      <c r="A1477" s="83">
        <v>25370</v>
      </c>
      <c r="B1477" s="84">
        <v>28075</v>
      </c>
      <c r="C1477" s="85">
        <v>99925</v>
      </c>
      <c r="D1477" s="78" t="s">
        <v>142</v>
      </c>
      <c r="E1477" s="79" t="s">
        <v>174</v>
      </c>
      <c r="F1477" s="34" t="s">
        <v>1543</v>
      </c>
      <c r="G1477" s="24" t="s">
        <v>97</v>
      </c>
      <c r="H1477" s="80">
        <f t="shared" si="70"/>
        <v>0.71730000000000005</v>
      </c>
      <c r="I1477" s="25">
        <f>ROUND(('NEW Reference'!B$6*List!$H1477)+'NEW Reference'!B$7,0)</f>
        <v>1038</v>
      </c>
      <c r="J1477" s="25">
        <f>ROUND(('NEW Reference'!C$6*List!$H1477)+'NEW Reference'!C$7,0)</f>
        <v>1547</v>
      </c>
      <c r="K1477" s="25">
        <f>ROUND(('NEW Reference'!D$6*List!$H1477)+'NEW Reference'!D$7,0)</f>
        <v>1854</v>
      </c>
      <c r="L1477" s="25">
        <f>ROUND(('NEW Reference'!E$6*List!$H1477)+'NEW Reference'!E$7,0)</f>
        <v>2292</v>
      </c>
      <c r="M1477" s="25">
        <f>ROUND(('NEW Reference'!F$6*List!$H1477)+'NEW Reference'!F$7,0)</f>
        <v>2388</v>
      </c>
      <c r="N1477" s="25">
        <f>ROUND(('NEW Reference'!G$6*List!$H1477)+'NEW Reference'!G$7,0)</f>
        <v>2704</v>
      </c>
      <c r="O1477" s="25">
        <f>ROUND(('NEW Reference'!H$6*List!$H1477)+'NEW Reference'!H$7,0)</f>
        <v>2807</v>
      </c>
      <c r="P1477" s="25">
        <f>ROUND(('NEW Reference'!I$6*List!$H1477)+'NEW Reference'!I$7,0)</f>
        <v>2917</v>
      </c>
      <c r="Q1477" s="25">
        <f>ROUND(('NEW Reference'!J$6*List!$H1477)+'NEW Reference'!J$7,0)</f>
        <v>3378</v>
      </c>
      <c r="R1477" s="25">
        <f>ROUND(('NEW Reference'!K$6*List!$H1477)+'NEW Reference'!K$7,0)</f>
        <v>3485</v>
      </c>
      <c r="S1477" s="25">
        <f>ROUND(('NEW Reference'!L$6*List!$H1477)+'NEW Reference'!L$7,0)</f>
        <v>3760</v>
      </c>
      <c r="T1477" s="25">
        <f>ROUND(('NEW Reference'!M$6*List!$H1477)+'NEW Reference'!M$7,0)</f>
        <v>4491</v>
      </c>
      <c r="U1477" s="25">
        <f>ROUND(('NEW Reference'!N$6*List!$H1477)+'NEW Reference'!N$7,0)</f>
        <v>18120</v>
      </c>
      <c r="V1477" s="26">
        <f>ROUND(('NEW Reference'!O$6*List!$H1477)+'NEW Reference'!O$7,0)</f>
        <v>674</v>
      </c>
      <c r="W1477" s="26">
        <f>ROUND(('NEW Reference'!P$6*List!$H1477)+'NEW Reference'!P$7,0)</f>
        <v>949</v>
      </c>
      <c r="X1477" s="26">
        <f>ROUND(('NEW Reference'!Q$6*List!$H1477)+'NEW Reference'!Q$7,0)</f>
        <v>475</v>
      </c>
      <c r="Z1477" s="3" t="str">
        <f t="shared" si="72"/>
        <v>LAUDERDALE, Mississippi</v>
      </c>
      <c r="AA1477" s="79" t="s">
        <v>174</v>
      </c>
      <c r="AB1477" s="28" t="s">
        <v>91</v>
      </c>
      <c r="AC1477" s="30" t="s">
        <v>1543</v>
      </c>
      <c r="AD1477" s="31"/>
      <c r="AE1477" s="20">
        <f t="shared" si="71"/>
        <v>0.71730000000000005</v>
      </c>
    </row>
    <row r="1478" spans="1:31">
      <c r="A1478" s="83">
        <v>25380</v>
      </c>
      <c r="B1478" s="84">
        <v>28077</v>
      </c>
      <c r="C1478" s="85">
        <v>99925</v>
      </c>
      <c r="D1478" s="78" t="s">
        <v>142</v>
      </c>
      <c r="E1478" s="79" t="s">
        <v>177</v>
      </c>
      <c r="F1478" s="34" t="s">
        <v>1543</v>
      </c>
      <c r="G1478" s="24" t="s">
        <v>97</v>
      </c>
      <c r="H1478" s="80">
        <f t="shared" si="70"/>
        <v>0.71730000000000005</v>
      </c>
      <c r="I1478" s="25">
        <f>ROUND(('NEW Reference'!B$6*List!$H1478)+'NEW Reference'!B$7,0)</f>
        <v>1038</v>
      </c>
      <c r="J1478" s="25">
        <f>ROUND(('NEW Reference'!C$6*List!$H1478)+'NEW Reference'!C$7,0)</f>
        <v>1547</v>
      </c>
      <c r="K1478" s="25">
        <f>ROUND(('NEW Reference'!D$6*List!$H1478)+'NEW Reference'!D$7,0)</f>
        <v>1854</v>
      </c>
      <c r="L1478" s="25">
        <f>ROUND(('NEW Reference'!E$6*List!$H1478)+'NEW Reference'!E$7,0)</f>
        <v>2292</v>
      </c>
      <c r="M1478" s="25">
        <f>ROUND(('NEW Reference'!F$6*List!$H1478)+'NEW Reference'!F$7,0)</f>
        <v>2388</v>
      </c>
      <c r="N1478" s="25">
        <f>ROUND(('NEW Reference'!G$6*List!$H1478)+'NEW Reference'!G$7,0)</f>
        <v>2704</v>
      </c>
      <c r="O1478" s="25">
        <f>ROUND(('NEW Reference'!H$6*List!$H1478)+'NEW Reference'!H$7,0)</f>
        <v>2807</v>
      </c>
      <c r="P1478" s="25">
        <f>ROUND(('NEW Reference'!I$6*List!$H1478)+'NEW Reference'!I$7,0)</f>
        <v>2917</v>
      </c>
      <c r="Q1478" s="25">
        <f>ROUND(('NEW Reference'!J$6*List!$H1478)+'NEW Reference'!J$7,0)</f>
        <v>3378</v>
      </c>
      <c r="R1478" s="25">
        <f>ROUND(('NEW Reference'!K$6*List!$H1478)+'NEW Reference'!K$7,0)</f>
        <v>3485</v>
      </c>
      <c r="S1478" s="25">
        <f>ROUND(('NEW Reference'!L$6*List!$H1478)+'NEW Reference'!L$7,0)</f>
        <v>3760</v>
      </c>
      <c r="T1478" s="25">
        <f>ROUND(('NEW Reference'!M$6*List!$H1478)+'NEW Reference'!M$7,0)</f>
        <v>4491</v>
      </c>
      <c r="U1478" s="25">
        <f>ROUND(('NEW Reference'!N$6*List!$H1478)+'NEW Reference'!N$7,0)</f>
        <v>18120</v>
      </c>
      <c r="V1478" s="26">
        <f>ROUND(('NEW Reference'!O$6*List!$H1478)+'NEW Reference'!O$7,0)</f>
        <v>674</v>
      </c>
      <c r="W1478" s="26">
        <f>ROUND(('NEW Reference'!P$6*List!$H1478)+'NEW Reference'!P$7,0)</f>
        <v>949</v>
      </c>
      <c r="X1478" s="26">
        <f>ROUND(('NEW Reference'!Q$6*List!$H1478)+'NEW Reference'!Q$7,0)</f>
        <v>475</v>
      </c>
      <c r="Z1478" s="3" t="str">
        <f t="shared" si="72"/>
        <v>LAWRENCE, Mississippi</v>
      </c>
      <c r="AA1478" s="79" t="s">
        <v>177</v>
      </c>
      <c r="AB1478" s="28" t="s">
        <v>91</v>
      </c>
      <c r="AC1478" s="30" t="s">
        <v>1543</v>
      </c>
      <c r="AD1478" s="31"/>
      <c r="AE1478" s="20">
        <f t="shared" si="71"/>
        <v>0.71730000000000005</v>
      </c>
    </row>
    <row r="1479" spans="1:31">
      <c r="A1479" s="83">
        <v>25390</v>
      </c>
      <c r="B1479" s="84">
        <v>28079</v>
      </c>
      <c r="C1479" s="85">
        <v>99925</v>
      </c>
      <c r="D1479" s="78" t="s">
        <v>142</v>
      </c>
      <c r="E1479" s="79" t="s">
        <v>1559</v>
      </c>
      <c r="F1479" s="34" t="s">
        <v>1543</v>
      </c>
      <c r="G1479" s="24" t="s">
        <v>97</v>
      </c>
      <c r="H1479" s="80">
        <f t="shared" si="70"/>
        <v>0.71730000000000005</v>
      </c>
      <c r="I1479" s="25">
        <f>ROUND(('NEW Reference'!B$6*List!$H1479)+'NEW Reference'!B$7,0)</f>
        <v>1038</v>
      </c>
      <c r="J1479" s="25">
        <f>ROUND(('NEW Reference'!C$6*List!$H1479)+'NEW Reference'!C$7,0)</f>
        <v>1547</v>
      </c>
      <c r="K1479" s="25">
        <f>ROUND(('NEW Reference'!D$6*List!$H1479)+'NEW Reference'!D$7,0)</f>
        <v>1854</v>
      </c>
      <c r="L1479" s="25">
        <f>ROUND(('NEW Reference'!E$6*List!$H1479)+'NEW Reference'!E$7,0)</f>
        <v>2292</v>
      </c>
      <c r="M1479" s="25">
        <f>ROUND(('NEW Reference'!F$6*List!$H1479)+'NEW Reference'!F$7,0)</f>
        <v>2388</v>
      </c>
      <c r="N1479" s="25">
        <f>ROUND(('NEW Reference'!G$6*List!$H1479)+'NEW Reference'!G$7,0)</f>
        <v>2704</v>
      </c>
      <c r="O1479" s="25">
        <f>ROUND(('NEW Reference'!H$6*List!$H1479)+'NEW Reference'!H$7,0)</f>
        <v>2807</v>
      </c>
      <c r="P1479" s="25">
        <f>ROUND(('NEW Reference'!I$6*List!$H1479)+'NEW Reference'!I$7,0)</f>
        <v>2917</v>
      </c>
      <c r="Q1479" s="25">
        <f>ROUND(('NEW Reference'!J$6*List!$H1479)+'NEW Reference'!J$7,0)</f>
        <v>3378</v>
      </c>
      <c r="R1479" s="25">
        <f>ROUND(('NEW Reference'!K$6*List!$H1479)+'NEW Reference'!K$7,0)</f>
        <v>3485</v>
      </c>
      <c r="S1479" s="25">
        <f>ROUND(('NEW Reference'!L$6*List!$H1479)+'NEW Reference'!L$7,0)</f>
        <v>3760</v>
      </c>
      <c r="T1479" s="25">
        <f>ROUND(('NEW Reference'!M$6*List!$H1479)+'NEW Reference'!M$7,0)</f>
        <v>4491</v>
      </c>
      <c r="U1479" s="25">
        <f>ROUND(('NEW Reference'!N$6*List!$H1479)+'NEW Reference'!N$7,0)</f>
        <v>18120</v>
      </c>
      <c r="V1479" s="26">
        <f>ROUND(('NEW Reference'!O$6*List!$H1479)+'NEW Reference'!O$7,0)</f>
        <v>674</v>
      </c>
      <c r="W1479" s="26">
        <f>ROUND(('NEW Reference'!P$6*List!$H1479)+'NEW Reference'!P$7,0)</f>
        <v>949</v>
      </c>
      <c r="X1479" s="26">
        <f>ROUND(('NEW Reference'!Q$6*List!$H1479)+'NEW Reference'!Q$7,0)</f>
        <v>475</v>
      </c>
      <c r="Z1479" s="3" t="str">
        <f t="shared" si="72"/>
        <v>LEAKE, Mississippi</v>
      </c>
      <c r="AA1479" s="79" t="s">
        <v>1559</v>
      </c>
      <c r="AB1479" s="28" t="s">
        <v>91</v>
      </c>
      <c r="AC1479" s="30" t="s">
        <v>1543</v>
      </c>
      <c r="AD1479" s="31"/>
      <c r="AE1479" s="20">
        <f t="shared" si="71"/>
        <v>0.71730000000000005</v>
      </c>
    </row>
    <row r="1480" spans="1:31">
      <c r="A1480" s="83">
        <v>25400</v>
      </c>
      <c r="B1480" s="84">
        <v>28081</v>
      </c>
      <c r="C1480" s="85">
        <v>99925</v>
      </c>
      <c r="D1480" s="78" t="s">
        <v>142</v>
      </c>
      <c r="E1480" s="79" t="s">
        <v>180</v>
      </c>
      <c r="F1480" s="34" t="s">
        <v>1543</v>
      </c>
      <c r="G1480" s="24" t="s">
        <v>97</v>
      </c>
      <c r="H1480" s="80">
        <f t="shared" si="70"/>
        <v>0.71730000000000005</v>
      </c>
      <c r="I1480" s="25">
        <f>ROUND(('NEW Reference'!B$6*List!$H1480)+'NEW Reference'!B$7,0)</f>
        <v>1038</v>
      </c>
      <c r="J1480" s="25">
        <f>ROUND(('NEW Reference'!C$6*List!$H1480)+'NEW Reference'!C$7,0)</f>
        <v>1547</v>
      </c>
      <c r="K1480" s="25">
        <f>ROUND(('NEW Reference'!D$6*List!$H1480)+'NEW Reference'!D$7,0)</f>
        <v>1854</v>
      </c>
      <c r="L1480" s="25">
        <f>ROUND(('NEW Reference'!E$6*List!$H1480)+'NEW Reference'!E$7,0)</f>
        <v>2292</v>
      </c>
      <c r="M1480" s="25">
        <f>ROUND(('NEW Reference'!F$6*List!$H1480)+'NEW Reference'!F$7,0)</f>
        <v>2388</v>
      </c>
      <c r="N1480" s="25">
        <f>ROUND(('NEW Reference'!G$6*List!$H1480)+'NEW Reference'!G$7,0)</f>
        <v>2704</v>
      </c>
      <c r="O1480" s="25">
        <f>ROUND(('NEW Reference'!H$6*List!$H1480)+'NEW Reference'!H$7,0)</f>
        <v>2807</v>
      </c>
      <c r="P1480" s="25">
        <f>ROUND(('NEW Reference'!I$6*List!$H1480)+'NEW Reference'!I$7,0)</f>
        <v>2917</v>
      </c>
      <c r="Q1480" s="25">
        <f>ROUND(('NEW Reference'!J$6*List!$H1480)+'NEW Reference'!J$7,0)</f>
        <v>3378</v>
      </c>
      <c r="R1480" s="25">
        <f>ROUND(('NEW Reference'!K$6*List!$H1480)+'NEW Reference'!K$7,0)</f>
        <v>3485</v>
      </c>
      <c r="S1480" s="25">
        <f>ROUND(('NEW Reference'!L$6*List!$H1480)+'NEW Reference'!L$7,0)</f>
        <v>3760</v>
      </c>
      <c r="T1480" s="25">
        <f>ROUND(('NEW Reference'!M$6*List!$H1480)+'NEW Reference'!M$7,0)</f>
        <v>4491</v>
      </c>
      <c r="U1480" s="25">
        <f>ROUND(('NEW Reference'!N$6*List!$H1480)+'NEW Reference'!N$7,0)</f>
        <v>18120</v>
      </c>
      <c r="V1480" s="26">
        <f>ROUND(('NEW Reference'!O$6*List!$H1480)+'NEW Reference'!O$7,0)</f>
        <v>674</v>
      </c>
      <c r="W1480" s="26">
        <f>ROUND(('NEW Reference'!P$6*List!$H1480)+'NEW Reference'!P$7,0)</f>
        <v>949</v>
      </c>
      <c r="X1480" s="26">
        <f>ROUND(('NEW Reference'!Q$6*List!$H1480)+'NEW Reference'!Q$7,0)</f>
        <v>475</v>
      </c>
      <c r="Z1480" s="3" t="str">
        <f t="shared" si="72"/>
        <v>LEE, Mississippi</v>
      </c>
      <c r="AA1480" s="79" t="s">
        <v>180</v>
      </c>
      <c r="AB1480" s="28" t="s">
        <v>91</v>
      </c>
      <c r="AC1480" s="30" t="s">
        <v>1543</v>
      </c>
      <c r="AD1480" s="31"/>
      <c r="AE1480" s="20">
        <f t="shared" si="71"/>
        <v>0.71730000000000005</v>
      </c>
    </row>
    <row r="1481" spans="1:31">
      <c r="A1481" s="83">
        <v>25410</v>
      </c>
      <c r="B1481" s="84">
        <v>28083</v>
      </c>
      <c r="C1481" s="85">
        <v>99925</v>
      </c>
      <c r="D1481" s="78" t="s">
        <v>142</v>
      </c>
      <c r="E1481" s="79" t="s">
        <v>1560</v>
      </c>
      <c r="F1481" s="34" t="s">
        <v>1543</v>
      </c>
      <c r="G1481" s="24" t="s">
        <v>97</v>
      </c>
      <c r="H1481" s="80">
        <f t="shared" si="70"/>
        <v>0.71730000000000005</v>
      </c>
      <c r="I1481" s="25">
        <f>ROUND(('NEW Reference'!B$6*List!$H1481)+'NEW Reference'!B$7,0)</f>
        <v>1038</v>
      </c>
      <c r="J1481" s="25">
        <f>ROUND(('NEW Reference'!C$6*List!$H1481)+'NEW Reference'!C$7,0)</f>
        <v>1547</v>
      </c>
      <c r="K1481" s="25">
        <f>ROUND(('NEW Reference'!D$6*List!$H1481)+'NEW Reference'!D$7,0)</f>
        <v>1854</v>
      </c>
      <c r="L1481" s="25">
        <f>ROUND(('NEW Reference'!E$6*List!$H1481)+'NEW Reference'!E$7,0)</f>
        <v>2292</v>
      </c>
      <c r="M1481" s="25">
        <f>ROUND(('NEW Reference'!F$6*List!$H1481)+'NEW Reference'!F$7,0)</f>
        <v>2388</v>
      </c>
      <c r="N1481" s="25">
        <f>ROUND(('NEW Reference'!G$6*List!$H1481)+'NEW Reference'!G$7,0)</f>
        <v>2704</v>
      </c>
      <c r="O1481" s="25">
        <f>ROUND(('NEW Reference'!H$6*List!$H1481)+'NEW Reference'!H$7,0)</f>
        <v>2807</v>
      </c>
      <c r="P1481" s="25">
        <f>ROUND(('NEW Reference'!I$6*List!$H1481)+'NEW Reference'!I$7,0)</f>
        <v>2917</v>
      </c>
      <c r="Q1481" s="25">
        <f>ROUND(('NEW Reference'!J$6*List!$H1481)+'NEW Reference'!J$7,0)</f>
        <v>3378</v>
      </c>
      <c r="R1481" s="25">
        <f>ROUND(('NEW Reference'!K$6*List!$H1481)+'NEW Reference'!K$7,0)</f>
        <v>3485</v>
      </c>
      <c r="S1481" s="25">
        <f>ROUND(('NEW Reference'!L$6*List!$H1481)+'NEW Reference'!L$7,0)</f>
        <v>3760</v>
      </c>
      <c r="T1481" s="25">
        <f>ROUND(('NEW Reference'!M$6*List!$H1481)+'NEW Reference'!M$7,0)</f>
        <v>4491</v>
      </c>
      <c r="U1481" s="25">
        <f>ROUND(('NEW Reference'!N$6*List!$H1481)+'NEW Reference'!N$7,0)</f>
        <v>18120</v>
      </c>
      <c r="V1481" s="26">
        <f>ROUND(('NEW Reference'!O$6*List!$H1481)+'NEW Reference'!O$7,0)</f>
        <v>674</v>
      </c>
      <c r="W1481" s="26">
        <f>ROUND(('NEW Reference'!P$6*List!$H1481)+'NEW Reference'!P$7,0)</f>
        <v>949</v>
      </c>
      <c r="X1481" s="26">
        <f>ROUND(('NEW Reference'!Q$6*List!$H1481)+'NEW Reference'!Q$7,0)</f>
        <v>475</v>
      </c>
      <c r="Z1481" s="3" t="str">
        <f t="shared" si="72"/>
        <v>LEFLORE, Mississippi</v>
      </c>
      <c r="AA1481" s="79" t="s">
        <v>1560</v>
      </c>
      <c r="AB1481" s="28" t="s">
        <v>91</v>
      </c>
      <c r="AC1481" s="30" t="s">
        <v>1543</v>
      </c>
      <c r="AD1481" s="31"/>
      <c r="AE1481" s="20">
        <f t="shared" si="71"/>
        <v>0.71730000000000005</v>
      </c>
    </row>
    <row r="1482" spans="1:31">
      <c r="A1482" s="83">
        <v>25420</v>
      </c>
      <c r="B1482" s="84">
        <v>28085</v>
      </c>
      <c r="C1482" s="85">
        <v>99925</v>
      </c>
      <c r="D1482" s="78" t="s">
        <v>142</v>
      </c>
      <c r="E1482" s="79" t="s">
        <v>408</v>
      </c>
      <c r="F1482" s="34" t="s">
        <v>1543</v>
      </c>
      <c r="G1482" s="24" t="s">
        <v>97</v>
      </c>
      <c r="H1482" s="80">
        <f t="shared" si="70"/>
        <v>0.71730000000000005</v>
      </c>
      <c r="I1482" s="25">
        <f>ROUND(('NEW Reference'!B$6*List!$H1482)+'NEW Reference'!B$7,0)</f>
        <v>1038</v>
      </c>
      <c r="J1482" s="25">
        <f>ROUND(('NEW Reference'!C$6*List!$H1482)+'NEW Reference'!C$7,0)</f>
        <v>1547</v>
      </c>
      <c r="K1482" s="25">
        <f>ROUND(('NEW Reference'!D$6*List!$H1482)+'NEW Reference'!D$7,0)</f>
        <v>1854</v>
      </c>
      <c r="L1482" s="25">
        <f>ROUND(('NEW Reference'!E$6*List!$H1482)+'NEW Reference'!E$7,0)</f>
        <v>2292</v>
      </c>
      <c r="M1482" s="25">
        <f>ROUND(('NEW Reference'!F$6*List!$H1482)+'NEW Reference'!F$7,0)</f>
        <v>2388</v>
      </c>
      <c r="N1482" s="25">
        <f>ROUND(('NEW Reference'!G$6*List!$H1482)+'NEW Reference'!G$7,0)</f>
        <v>2704</v>
      </c>
      <c r="O1482" s="25">
        <f>ROUND(('NEW Reference'!H$6*List!$H1482)+'NEW Reference'!H$7,0)</f>
        <v>2807</v>
      </c>
      <c r="P1482" s="25">
        <f>ROUND(('NEW Reference'!I$6*List!$H1482)+'NEW Reference'!I$7,0)</f>
        <v>2917</v>
      </c>
      <c r="Q1482" s="25">
        <f>ROUND(('NEW Reference'!J$6*List!$H1482)+'NEW Reference'!J$7,0)</f>
        <v>3378</v>
      </c>
      <c r="R1482" s="25">
        <f>ROUND(('NEW Reference'!K$6*List!$H1482)+'NEW Reference'!K$7,0)</f>
        <v>3485</v>
      </c>
      <c r="S1482" s="25">
        <f>ROUND(('NEW Reference'!L$6*List!$H1482)+'NEW Reference'!L$7,0)</f>
        <v>3760</v>
      </c>
      <c r="T1482" s="25">
        <f>ROUND(('NEW Reference'!M$6*List!$H1482)+'NEW Reference'!M$7,0)</f>
        <v>4491</v>
      </c>
      <c r="U1482" s="25">
        <f>ROUND(('NEW Reference'!N$6*List!$H1482)+'NEW Reference'!N$7,0)</f>
        <v>18120</v>
      </c>
      <c r="V1482" s="26">
        <f>ROUND(('NEW Reference'!O$6*List!$H1482)+'NEW Reference'!O$7,0)</f>
        <v>674</v>
      </c>
      <c r="W1482" s="26">
        <f>ROUND(('NEW Reference'!P$6*List!$H1482)+'NEW Reference'!P$7,0)</f>
        <v>949</v>
      </c>
      <c r="X1482" s="26">
        <f>ROUND(('NEW Reference'!Q$6*List!$H1482)+'NEW Reference'!Q$7,0)</f>
        <v>475</v>
      </c>
      <c r="Z1482" s="3" t="str">
        <f t="shared" si="72"/>
        <v>LINCOLN, Mississippi</v>
      </c>
      <c r="AA1482" s="79" t="s">
        <v>408</v>
      </c>
      <c r="AB1482" s="28" t="s">
        <v>91</v>
      </c>
      <c r="AC1482" s="30" t="s">
        <v>1543</v>
      </c>
      <c r="AD1482" s="31"/>
      <c r="AE1482" s="20">
        <f t="shared" si="71"/>
        <v>0.71730000000000005</v>
      </c>
    </row>
    <row r="1483" spans="1:31">
      <c r="A1483" s="83">
        <v>25430</v>
      </c>
      <c r="B1483" s="84">
        <v>28087</v>
      </c>
      <c r="C1483" s="85">
        <v>99925</v>
      </c>
      <c r="D1483" s="78" t="s">
        <v>142</v>
      </c>
      <c r="E1483" s="79" t="s">
        <v>185</v>
      </c>
      <c r="F1483" s="34" t="s">
        <v>1543</v>
      </c>
      <c r="G1483" s="24" t="s">
        <v>97</v>
      </c>
      <c r="H1483" s="80">
        <f t="shared" ref="H1483:H1546" si="73">IFERROR(INDEX($AH:$AH,MATCH($C1483,$AF:$AF,0)),"")</f>
        <v>0.71730000000000005</v>
      </c>
      <c r="I1483" s="25">
        <f>ROUND(('NEW Reference'!B$6*List!$H1483)+'NEW Reference'!B$7,0)</f>
        <v>1038</v>
      </c>
      <c r="J1483" s="25">
        <f>ROUND(('NEW Reference'!C$6*List!$H1483)+'NEW Reference'!C$7,0)</f>
        <v>1547</v>
      </c>
      <c r="K1483" s="25">
        <f>ROUND(('NEW Reference'!D$6*List!$H1483)+'NEW Reference'!D$7,0)</f>
        <v>1854</v>
      </c>
      <c r="L1483" s="25">
        <f>ROUND(('NEW Reference'!E$6*List!$H1483)+'NEW Reference'!E$7,0)</f>
        <v>2292</v>
      </c>
      <c r="M1483" s="25">
        <f>ROUND(('NEW Reference'!F$6*List!$H1483)+'NEW Reference'!F$7,0)</f>
        <v>2388</v>
      </c>
      <c r="N1483" s="25">
        <f>ROUND(('NEW Reference'!G$6*List!$H1483)+'NEW Reference'!G$7,0)</f>
        <v>2704</v>
      </c>
      <c r="O1483" s="25">
        <f>ROUND(('NEW Reference'!H$6*List!$H1483)+'NEW Reference'!H$7,0)</f>
        <v>2807</v>
      </c>
      <c r="P1483" s="25">
        <f>ROUND(('NEW Reference'!I$6*List!$H1483)+'NEW Reference'!I$7,0)</f>
        <v>2917</v>
      </c>
      <c r="Q1483" s="25">
        <f>ROUND(('NEW Reference'!J$6*List!$H1483)+'NEW Reference'!J$7,0)</f>
        <v>3378</v>
      </c>
      <c r="R1483" s="25">
        <f>ROUND(('NEW Reference'!K$6*List!$H1483)+'NEW Reference'!K$7,0)</f>
        <v>3485</v>
      </c>
      <c r="S1483" s="25">
        <f>ROUND(('NEW Reference'!L$6*List!$H1483)+'NEW Reference'!L$7,0)</f>
        <v>3760</v>
      </c>
      <c r="T1483" s="25">
        <f>ROUND(('NEW Reference'!M$6*List!$H1483)+'NEW Reference'!M$7,0)</f>
        <v>4491</v>
      </c>
      <c r="U1483" s="25">
        <f>ROUND(('NEW Reference'!N$6*List!$H1483)+'NEW Reference'!N$7,0)</f>
        <v>18120</v>
      </c>
      <c r="V1483" s="26">
        <f>ROUND(('NEW Reference'!O$6*List!$H1483)+'NEW Reference'!O$7,0)</f>
        <v>674</v>
      </c>
      <c r="W1483" s="26">
        <f>ROUND(('NEW Reference'!P$6*List!$H1483)+'NEW Reference'!P$7,0)</f>
        <v>949</v>
      </c>
      <c r="X1483" s="26">
        <f>ROUND(('NEW Reference'!Q$6*List!$H1483)+'NEW Reference'!Q$7,0)</f>
        <v>475</v>
      </c>
      <c r="Z1483" s="3" t="str">
        <f t="shared" si="72"/>
        <v>LOWNDES, Mississippi</v>
      </c>
      <c r="AA1483" s="79" t="s">
        <v>185</v>
      </c>
      <c r="AB1483" s="28" t="s">
        <v>91</v>
      </c>
      <c r="AC1483" s="23" t="s">
        <v>1543</v>
      </c>
      <c r="AD1483" s="29"/>
      <c r="AE1483" s="20">
        <f t="shared" si="71"/>
        <v>0.71730000000000005</v>
      </c>
    </row>
    <row r="1484" spans="1:31">
      <c r="A1484" s="83">
        <v>25440</v>
      </c>
      <c r="B1484" s="84">
        <v>28089</v>
      </c>
      <c r="C1484" s="85">
        <v>27140</v>
      </c>
      <c r="D1484" s="78" t="s">
        <v>548</v>
      </c>
      <c r="E1484" s="79" t="s">
        <v>189</v>
      </c>
      <c r="F1484" s="33" t="s">
        <v>1543</v>
      </c>
      <c r="G1484" s="24" t="s">
        <v>90</v>
      </c>
      <c r="H1484" s="80">
        <f t="shared" si="73"/>
        <v>0.8490000000000002</v>
      </c>
      <c r="I1484" s="25">
        <f>ROUND(('NEW Reference'!B$6*List!$H1484)+'NEW Reference'!B$7,0)</f>
        <v>1168</v>
      </c>
      <c r="J1484" s="25">
        <f>ROUND(('NEW Reference'!C$6*List!$H1484)+'NEW Reference'!C$7,0)</f>
        <v>1741</v>
      </c>
      <c r="K1484" s="25">
        <f>ROUND(('NEW Reference'!D$6*List!$H1484)+'NEW Reference'!D$7,0)</f>
        <v>2086</v>
      </c>
      <c r="L1484" s="25">
        <f>ROUND(('NEW Reference'!E$6*List!$H1484)+'NEW Reference'!E$7,0)</f>
        <v>2579</v>
      </c>
      <c r="M1484" s="25">
        <f>ROUND(('NEW Reference'!F$6*List!$H1484)+'NEW Reference'!F$7,0)</f>
        <v>2687</v>
      </c>
      <c r="N1484" s="25">
        <f>ROUND(('NEW Reference'!G$6*List!$H1484)+'NEW Reference'!G$7,0)</f>
        <v>3042</v>
      </c>
      <c r="O1484" s="25">
        <f>ROUND(('NEW Reference'!H$6*List!$H1484)+'NEW Reference'!H$7,0)</f>
        <v>3158</v>
      </c>
      <c r="P1484" s="25">
        <f>ROUND(('NEW Reference'!I$6*List!$H1484)+'NEW Reference'!I$7,0)</f>
        <v>3282</v>
      </c>
      <c r="Q1484" s="25">
        <f>ROUND(('NEW Reference'!J$6*List!$H1484)+'NEW Reference'!J$7,0)</f>
        <v>3801</v>
      </c>
      <c r="R1484" s="25">
        <f>ROUND(('NEW Reference'!K$6*List!$H1484)+'NEW Reference'!K$7,0)</f>
        <v>3921</v>
      </c>
      <c r="S1484" s="25">
        <f>ROUND(('NEW Reference'!L$6*List!$H1484)+'NEW Reference'!L$7,0)</f>
        <v>4231</v>
      </c>
      <c r="T1484" s="25">
        <f>ROUND(('NEW Reference'!M$6*List!$H1484)+'NEW Reference'!M$7,0)</f>
        <v>5053</v>
      </c>
      <c r="U1484" s="25">
        <f>ROUND(('NEW Reference'!N$6*List!$H1484)+'NEW Reference'!N$7,0)</f>
        <v>20388</v>
      </c>
      <c r="V1484" s="26">
        <f>ROUND(('NEW Reference'!O$6*List!$H1484)+'NEW Reference'!O$7,0)</f>
        <v>758</v>
      </c>
      <c r="W1484" s="26">
        <f>ROUND(('NEW Reference'!P$6*List!$H1484)+'NEW Reference'!P$7,0)</f>
        <v>1068</v>
      </c>
      <c r="X1484" s="26">
        <f>ROUND(('NEW Reference'!Q$6*List!$H1484)+'NEW Reference'!Q$7,0)</f>
        <v>534</v>
      </c>
      <c r="Z1484" s="3" t="str">
        <f t="shared" si="72"/>
        <v>MADISON, Mississippi</v>
      </c>
      <c r="AA1484" s="79" t="s">
        <v>189</v>
      </c>
      <c r="AB1484" s="28" t="s">
        <v>91</v>
      </c>
      <c r="AC1484" s="30" t="s">
        <v>1543</v>
      </c>
      <c r="AD1484" s="31"/>
      <c r="AE1484" s="20">
        <f t="shared" si="71"/>
        <v>0.8490000000000002</v>
      </c>
    </row>
    <row r="1485" spans="1:31">
      <c r="A1485" s="83">
        <v>25450</v>
      </c>
      <c r="B1485" s="84">
        <v>28091</v>
      </c>
      <c r="C1485" s="85">
        <v>99925</v>
      </c>
      <c r="D1485" s="78" t="s">
        <v>142</v>
      </c>
      <c r="E1485" s="79" t="s">
        <v>193</v>
      </c>
      <c r="F1485" s="34" t="s">
        <v>1543</v>
      </c>
      <c r="G1485" s="24" t="s">
        <v>97</v>
      </c>
      <c r="H1485" s="80">
        <f t="shared" si="73"/>
        <v>0.71730000000000005</v>
      </c>
      <c r="I1485" s="25">
        <f>ROUND(('NEW Reference'!B$6*List!$H1485)+'NEW Reference'!B$7,0)</f>
        <v>1038</v>
      </c>
      <c r="J1485" s="25">
        <f>ROUND(('NEW Reference'!C$6*List!$H1485)+'NEW Reference'!C$7,0)</f>
        <v>1547</v>
      </c>
      <c r="K1485" s="25">
        <f>ROUND(('NEW Reference'!D$6*List!$H1485)+'NEW Reference'!D$7,0)</f>
        <v>1854</v>
      </c>
      <c r="L1485" s="25">
        <f>ROUND(('NEW Reference'!E$6*List!$H1485)+'NEW Reference'!E$7,0)</f>
        <v>2292</v>
      </c>
      <c r="M1485" s="25">
        <f>ROUND(('NEW Reference'!F$6*List!$H1485)+'NEW Reference'!F$7,0)</f>
        <v>2388</v>
      </c>
      <c r="N1485" s="25">
        <f>ROUND(('NEW Reference'!G$6*List!$H1485)+'NEW Reference'!G$7,0)</f>
        <v>2704</v>
      </c>
      <c r="O1485" s="25">
        <f>ROUND(('NEW Reference'!H$6*List!$H1485)+'NEW Reference'!H$7,0)</f>
        <v>2807</v>
      </c>
      <c r="P1485" s="25">
        <f>ROUND(('NEW Reference'!I$6*List!$H1485)+'NEW Reference'!I$7,0)</f>
        <v>2917</v>
      </c>
      <c r="Q1485" s="25">
        <f>ROUND(('NEW Reference'!J$6*List!$H1485)+'NEW Reference'!J$7,0)</f>
        <v>3378</v>
      </c>
      <c r="R1485" s="25">
        <f>ROUND(('NEW Reference'!K$6*List!$H1485)+'NEW Reference'!K$7,0)</f>
        <v>3485</v>
      </c>
      <c r="S1485" s="25">
        <f>ROUND(('NEW Reference'!L$6*List!$H1485)+'NEW Reference'!L$7,0)</f>
        <v>3760</v>
      </c>
      <c r="T1485" s="25">
        <f>ROUND(('NEW Reference'!M$6*List!$H1485)+'NEW Reference'!M$7,0)</f>
        <v>4491</v>
      </c>
      <c r="U1485" s="25">
        <f>ROUND(('NEW Reference'!N$6*List!$H1485)+'NEW Reference'!N$7,0)</f>
        <v>18120</v>
      </c>
      <c r="V1485" s="26">
        <f>ROUND(('NEW Reference'!O$6*List!$H1485)+'NEW Reference'!O$7,0)</f>
        <v>674</v>
      </c>
      <c r="W1485" s="26">
        <f>ROUND(('NEW Reference'!P$6*List!$H1485)+'NEW Reference'!P$7,0)</f>
        <v>949</v>
      </c>
      <c r="X1485" s="26">
        <f>ROUND(('NEW Reference'!Q$6*List!$H1485)+'NEW Reference'!Q$7,0)</f>
        <v>475</v>
      </c>
      <c r="Z1485" s="3" t="str">
        <f t="shared" si="72"/>
        <v>MARION, Mississippi</v>
      </c>
      <c r="AA1485" s="79" t="s">
        <v>193</v>
      </c>
      <c r="AB1485" s="28" t="s">
        <v>91</v>
      </c>
      <c r="AC1485" s="23" t="s">
        <v>1543</v>
      </c>
      <c r="AD1485" s="29"/>
      <c r="AE1485" s="20">
        <f t="shared" si="71"/>
        <v>0.71730000000000005</v>
      </c>
    </row>
    <row r="1486" spans="1:31">
      <c r="A1486" s="83">
        <v>25460</v>
      </c>
      <c r="B1486" s="84">
        <v>28093</v>
      </c>
      <c r="C1486" s="85">
        <v>32820</v>
      </c>
      <c r="D1486" s="78" t="s">
        <v>371</v>
      </c>
      <c r="E1486" s="79" t="s">
        <v>195</v>
      </c>
      <c r="F1486" s="33" t="s">
        <v>1543</v>
      </c>
      <c r="G1486" s="24" t="s">
        <v>90</v>
      </c>
      <c r="H1486" s="80">
        <f t="shared" si="73"/>
        <v>0.86480000000000001</v>
      </c>
      <c r="I1486" s="25">
        <f>ROUND(('NEW Reference'!B$6*List!$H1486)+'NEW Reference'!B$7,0)</f>
        <v>1183</v>
      </c>
      <c r="J1486" s="25">
        <f>ROUND(('NEW Reference'!C$6*List!$H1486)+'NEW Reference'!C$7,0)</f>
        <v>1764</v>
      </c>
      <c r="K1486" s="25">
        <f>ROUND(('NEW Reference'!D$6*List!$H1486)+'NEW Reference'!D$7,0)</f>
        <v>2114</v>
      </c>
      <c r="L1486" s="25">
        <f>ROUND(('NEW Reference'!E$6*List!$H1486)+'NEW Reference'!E$7,0)</f>
        <v>2614</v>
      </c>
      <c r="M1486" s="25">
        <f>ROUND(('NEW Reference'!F$6*List!$H1486)+'NEW Reference'!F$7,0)</f>
        <v>2723</v>
      </c>
      <c r="N1486" s="25">
        <f>ROUND(('NEW Reference'!G$6*List!$H1486)+'NEW Reference'!G$7,0)</f>
        <v>3083</v>
      </c>
      <c r="O1486" s="25">
        <f>ROUND(('NEW Reference'!H$6*List!$H1486)+'NEW Reference'!H$7,0)</f>
        <v>3200</v>
      </c>
      <c r="P1486" s="25">
        <f>ROUND(('NEW Reference'!I$6*List!$H1486)+'NEW Reference'!I$7,0)</f>
        <v>3326</v>
      </c>
      <c r="Q1486" s="25">
        <f>ROUND(('NEW Reference'!J$6*List!$H1486)+'NEW Reference'!J$7,0)</f>
        <v>3852</v>
      </c>
      <c r="R1486" s="25">
        <f>ROUND(('NEW Reference'!K$6*List!$H1486)+'NEW Reference'!K$7,0)</f>
        <v>3973</v>
      </c>
      <c r="S1486" s="25">
        <f>ROUND(('NEW Reference'!L$6*List!$H1486)+'NEW Reference'!L$7,0)</f>
        <v>4287</v>
      </c>
      <c r="T1486" s="25">
        <f>ROUND(('NEW Reference'!M$6*List!$H1486)+'NEW Reference'!M$7,0)</f>
        <v>5120</v>
      </c>
      <c r="U1486" s="25">
        <f>ROUND(('NEW Reference'!N$6*List!$H1486)+'NEW Reference'!N$7,0)</f>
        <v>20660</v>
      </c>
      <c r="V1486" s="26">
        <f>ROUND(('NEW Reference'!O$6*List!$H1486)+'NEW Reference'!O$7,0)</f>
        <v>768</v>
      </c>
      <c r="W1486" s="26">
        <f>ROUND(('NEW Reference'!P$6*List!$H1486)+'NEW Reference'!P$7,0)</f>
        <v>1082</v>
      </c>
      <c r="X1486" s="26">
        <f>ROUND(('NEW Reference'!Q$6*List!$H1486)+'NEW Reference'!Q$7,0)</f>
        <v>541</v>
      </c>
      <c r="Z1486" s="3" t="str">
        <f t="shared" si="72"/>
        <v>MARSHALL, Mississippi</v>
      </c>
      <c r="AA1486" s="79" t="s">
        <v>195</v>
      </c>
      <c r="AB1486" s="28" t="s">
        <v>91</v>
      </c>
      <c r="AC1486" s="30" t="s">
        <v>1543</v>
      </c>
      <c r="AD1486" s="31"/>
      <c r="AE1486" s="20">
        <f t="shared" ref="AE1486:AE1549" si="74">IFERROR(INDEX($AH:$AH,MATCH($C1486,$AF:$AF,0)),"")</f>
        <v>0.86480000000000001</v>
      </c>
    </row>
    <row r="1487" spans="1:31">
      <c r="A1487" s="83">
        <v>25470</v>
      </c>
      <c r="B1487" s="84">
        <v>28095</v>
      </c>
      <c r="C1487" s="85">
        <v>99925</v>
      </c>
      <c r="D1487" s="78" t="s">
        <v>142</v>
      </c>
      <c r="E1487" s="79" t="s">
        <v>200</v>
      </c>
      <c r="F1487" s="34" t="s">
        <v>1543</v>
      </c>
      <c r="G1487" s="24" t="s">
        <v>97</v>
      </c>
      <c r="H1487" s="80">
        <f t="shared" si="73"/>
        <v>0.71730000000000005</v>
      </c>
      <c r="I1487" s="25">
        <f>ROUND(('NEW Reference'!B$6*List!$H1487)+'NEW Reference'!B$7,0)</f>
        <v>1038</v>
      </c>
      <c r="J1487" s="25">
        <f>ROUND(('NEW Reference'!C$6*List!$H1487)+'NEW Reference'!C$7,0)</f>
        <v>1547</v>
      </c>
      <c r="K1487" s="25">
        <f>ROUND(('NEW Reference'!D$6*List!$H1487)+'NEW Reference'!D$7,0)</f>
        <v>1854</v>
      </c>
      <c r="L1487" s="25">
        <f>ROUND(('NEW Reference'!E$6*List!$H1487)+'NEW Reference'!E$7,0)</f>
        <v>2292</v>
      </c>
      <c r="M1487" s="25">
        <f>ROUND(('NEW Reference'!F$6*List!$H1487)+'NEW Reference'!F$7,0)</f>
        <v>2388</v>
      </c>
      <c r="N1487" s="25">
        <f>ROUND(('NEW Reference'!G$6*List!$H1487)+'NEW Reference'!G$7,0)</f>
        <v>2704</v>
      </c>
      <c r="O1487" s="25">
        <f>ROUND(('NEW Reference'!H$6*List!$H1487)+'NEW Reference'!H$7,0)</f>
        <v>2807</v>
      </c>
      <c r="P1487" s="25">
        <f>ROUND(('NEW Reference'!I$6*List!$H1487)+'NEW Reference'!I$7,0)</f>
        <v>2917</v>
      </c>
      <c r="Q1487" s="25">
        <f>ROUND(('NEW Reference'!J$6*List!$H1487)+'NEW Reference'!J$7,0)</f>
        <v>3378</v>
      </c>
      <c r="R1487" s="25">
        <f>ROUND(('NEW Reference'!K$6*List!$H1487)+'NEW Reference'!K$7,0)</f>
        <v>3485</v>
      </c>
      <c r="S1487" s="25">
        <f>ROUND(('NEW Reference'!L$6*List!$H1487)+'NEW Reference'!L$7,0)</f>
        <v>3760</v>
      </c>
      <c r="T1487" s="25">
        <f>ROUND(('NEW Reference'!M$6*List!$H1487)+'NEW Reference'!M$7,0)</f>
        <v>4491</v>
      </c>
      <c r="U1487" s="25">
        <f>ROUND(('NEW Reference'!N$6*List!$H1487)+'NEW Reference'!N$7,0)</f>
        <v>18120</v>
      </c>
      <c r="V1487" s="26">
        <f>ROUND(('NEW Reference'!O$6*List!$H1487)+'NEW Reference'!O$7,0)</f>
        <v>674</v>
      </c>
      <c r="W1487" s="26">
        <f>ROUND(('NEW Reference'!P$6*List!$H1487)+'NEW Reference'!P$7,0)</f>
        <v>949</v>
      </c>
      <c r="X1487" s="26">
        <f>ROUND(('NEW Reference'!Q$6*List!$H1487)+'NEW Reference'!Q$7,0)</f>
        <v>475</v>
      </c>
      <c r="Z1487" s="3" t="str">
        <f t="shared" si="72"/>
        <v>MONROE, Mississippi</v>
      </c>
      <c r="AA1487" s="79" t="s">
        <v>200</v>
      </c>
      <c r="AB1487" s="28" t="s">
        <v>91</v>
      </c>
      <c r="AC1487" s="30" t="s">
        <v>1543</v>
      </c>
      <c r="AD1487" s="31"/>
      <c r="AE1487" s="20">
        <f t="shared" si="74"/>
        <v>0.71730000000000005</v>
      </c>
    </row>
    <row r="1488" spans="1:31">
      <c r="A1488" s="83">
        <v>25480</v>
      </c>
      <c r="B1488" s="84">
        <v>28097</v>
      </c>
      <c r="C1488" s="85">
        <v>99925</v>
      </c>
      <c r="D1488" s="78" t="s">
        <v>142</v>
      </c>
      <c r="E1488" s="79" t="s">
        <v>202</v>
      </c>
      <c r="F1488" s="34" t="s">
        <v>1543</v>
      </c>
      <c r="G1488" s="24" t="s">
        <v>97</v>
      </c>
      <c r="H1488" s="80">
        <f t="shared" si="73"/>
        <v>0.71730000000000005</v>
      </c>
      <c r="I1488" s="25">
        <f>ROUND(('NEW Reference'!B$6*List!$H1488)+'NEW Reference'!B$7,0)</f>
        <v>1038</v>
      </c>
      <c r="J1488" s="25">
        <f>ROUND(('NEW Reference'!C$6*List!$H1488)+'NEW Reference'!C$7,0)</f>
        <v>1547</v>
      </c>
      <c r="K1488" s="25">
        <f>ROUND(('NEW Reference'!D$6*List!$H1488)+'NEW Reference'!D$7,0)</f>
        <v>1854</v>
      </c>
      <c r="L1488" s="25">
        <f>ROUND(('NEW Reference'!E$6*List!$H1488)+'NEW Reference'!E$7,0)</f>
        <v>2292</v>
      </c>
      <c r="M1488" s="25">
        <f>ROUND(('NEW Reference'!F$6*List!$H1488)+'NEW Reference'!F$7,0)</f>
        <v>2388</v>
      </c>
      <c r="N1488" s="25">
        <f>ROUND(('NEW Reference'!G$6*List!$H1488)+'NEW Reference'!G$7,0)</f>
        <v>2704</v>
      </c>
      <c r="O1488" s="25">
        <f>ROUND(('NEW Reference'!H$6*List!$H1488)+'NEW Reference'!H$7,0)</f>
        <v>2807</v>
      </c>
      <c r="P1488" s="25">
        <f>ROUND(('NEW Reference'!I$6*List!$H1488)+'NEW Reference'!I$7,0)</f>
        <v>2917</v>
      </c>
      <c r="Q1488" s="25">
        <f>ROUND(('NEW Reference'!J$6*List!$H1488)+'NEW Reference'!J$7,0)</f>
        <v>3378</v>
      </c>
      <c r="R1488" s="25">
        <f>ROUND(('NEW Reference'!K$6*List!$H1488)+'NEW Reference'!K$7,0)</f>
        <v>3485</v>
      </c>
      <c r="S1488" s="25">
        <f>ROUND(('NEW Reference'!L$6*List!$H1488)+'NEW Reference'!L$7,0)</f>
        <v>3760</v>
      </c>
      <c r="T1488" s="25">
        <f>ROUND(('NEW Reference'!M$6*List!$H1488)+'NEW Reference'!M$7,0)</f>
        <v>4491</v>
      </c>
      <c r="U1488" s="25">
        <f>ROUND(('NEW Reference'!N$6*List!$H1488)+'NEW Reference'!N$7,0)</f>
        <v>18120</v>
      </c>
      <c r="V1488" s="26">
        <f>ROUND(('NEW Reference'!O$6*List!$H1488)+'NEW Reference'!O$7,0)</f>
        <v>674</v>
      </c>
      <c r="W1488" s="26">
        <f>ROUND(('NEW Reference'!P$6*List!$H1488)+'NEW Reference'!P$7,0)</f>
        <v>949</v>
      </c>
      <c r="X1488" s="26">
        <f>ROUND(('NEW Reference'!Q$6*List!$H1488)+'NEW Reference'!Q$7,0)</f>
        <v>475</v>
      </c>
      <c r="Z1488" s="3" t="str">
        <f t="shared" si="72"/>
        <v>MONTGOMERY, Mississippi</v>
      </c>
      <c r="AA1488" s="79" t="s">
        <v>202</v>
      </c>
      <c r="AB1488" s="28" t="s">
        <v>91</v>
      </c>
      <c r="AC1488" s="30" t="s">
        <v>1543</v>
      </c>
      <c r="AD1488" s="31"/>
      <c r="AE1488" s="20">
        <f t="shared" si="74"/>
        <v>0.71730000000000005</v>
      </c>
    </row>
    <row r="1489" spans="1:31">
      <c r="A1489" s="83">
        <v>25490</v>
      </c>
      <c r="B1489" s="84">
        <v>28099</v>
      </c>
      <c r="C1489" s="85">
        <v>99925</v>
      </c>
      <c r="D1489" s="78" t="s">
        <v>142</v>
      </c>
      <c r="E1489" s="79" t="s">
        <v>1561</v>
      </c>
      <c r="F1489" s="34" t="s">
        <v>1543</v>
      </c>
      <c r="G1489" s="24" t="s">
        <v>97</v>
      </c>
      <c r="H1489" s="80">
        <f t="shared" si="73"/>
        <v>0.71730000000000005</v>
      </c>
      <c r="I1489" s="25">
        <f>ROUND(('NEW Reference'!B$6*List!$H1489)+'NEW Reference'!B$7,0)</f>
        <v>1038</v>
      </c>
      <c r="J1489" s="25">
        <f>ROUND(('NEW Reference'!C$6*List!$H1489)+'NEW Reference'!C$7,0)</f>
        <v>1547</v>
      </c>
      <c r="K1489" s="25">
        <f>ROUND(('NEW Reference'!D$6*List!$H1489)+'NEW Reference'!D$7,0)</f>
        <v>1854</v>
      </c>
      <c r="L1489" s="25">
        <f>ROUND(('NEW Reference'!E$6*List!$H1489)+'NEW Reference'!E$7,0)</f>
        <v>2292</v>
      </c>
      <c r="M1489" s="25">
        <f>ROUND(('NEW Reference'!F$6*List!$H1489)+'NEW Reference'!F$7,0)</f>
        <v>2388</v>
      </c>
      <c r="N1489" s="25">
        <f>ROUND(('NEW Reference'!G$6*List!$H1489)+'NEW Reference'!G$7,0)</f>
        <v>2704</v>
      </c>
      <c r="O1489" s="25">
        <f>ROUND(('NEW Reference'!H$6*List!$H1489)+'NEW Reference'!H$7,0)</f>
        <v>2807</v>
      </c>
      <c r="P1489" s="25">
        <f>ROUND(('NEW Reference'!I$6*List!$H1489)+'NEW Reference'!I$7,0)</f>
        <v>2917</v>
      </c>
      <c r="Q1489" s="25">
        <f>ROUND(('NEW Reference'!J$6*List!$H1489)+'NEW Reference'!J$7,0)</f>
        <v>3378</v>
      </c>
      <c r="R1489" s="25">
        <f>ROUND(('NEW Reference'!K$6*List!$H1489)+'NEW Reference'!K$7,0)</f>
        <v>3485</v>
      </c>
      <c r="S1489" s="25">
        <f>ROUND(('NEW Reference'!L$6*List!$H1489)+'NEW Reference'!L$7,0)</f>
        <v>3760</v>
      </c>
      <c r="T1489" s="25">
        <f>ROUND(('NEW Reference'!M$6*List!$H1489)+'NEW Reference'!M$7,0)</f>
        <v>4491</v>
      </c>
      <c r="U1489" s="25">
        <f>ROUND(('NEW Reference'!N$6*List!$H1489)+'NEW Reference'!N$7,0)</f>
        <v>18120</v>
      </c>
      <c r="V1489" s="26">
        <f>ROUND(('NEW Reference'!O$6*List!$H1489)+'NEW Reference'!O$7,0)</f>
        <v>674</v>
      </c>
      <c r="W1489" s="26">
        <f>ROUND(('NEW Reference'!P$6*List!$H1489)+'NEW Reference'!P$7,0)</f>
        <v>949</v>
      </c>
      <c r="X1489" s="26">
        <f>ROUND(('NEW Reference'!Q$6*List!$H1489)+'NEW Reference'!Q$7,0)</f>
        <v>475</v>
      </c>
      <c r="Z1489" s="3" t="str">
        <f t="shared" si="72"/>
        <v>NESHOBA, Mississippi</v>
      </c>
      <c r="AA1489" s="79" t="s">
        <v>1561</v>
      </c>
      <c r="AB1489" s="28" t="s">
        <v>91</v>
      </c>
      <c r="AC1489" s="30" t="s">
        <v>1543</v>
      </c>
      <c r="AD1489" s="31"/>
      <c r="AE1489" s="20">
        <f t="shared" si="74"/>
        <v>0.71730000000000005</v>
      </c>
    </row>
    <row r="1490" spans="1:31">
      <c r="A1490" s="83">
        <v>25500</v>
      </c>
      <c r="B1490" s="84">
        <v>28101</v>
      </c>
      <c r="C1490" s="85">
        <v>99925</v>
      </c>
      <c r="D1490" s="78" t="s">
        <v>142</v>
      </c>
      <c r="E1490" s="79" t="s">
        <v>425</v>
      </c>
      <c r="F1490" s="34" t="s">
        <v>1543</v>
      </c>
      <c r="G1490" s="24" t="s">
        <v>97</v>
      </c>
      <c r="H1490" s="80">
        <f t="shared" si="73"/>
        <v>0.71730000000000005</v>
      </c>
      <c r="I1490" s="25">
        <f>ROUND(('NEW Reference'!B$6*List!$H1490)+'NEW Reference'!B$7,0)</f>
        <v>1038</v>
      </c>
      <c r="J1490" s="25">
        <f>ROUND(('NEW Reference'!C$6*List!$H1490)+'NEW Reference'!C$7,0)</f>
        <v>1547</v>
      </c>
      <c r="K1490" s="25">
        <f>ROUND(('NEW Reference'!D$6*List!$H1490)+'NEW Reference'!D$7,0)</f>
        <v>1854</v>
      </c>
      <c r="L1490" s="25">
        <f>ROUND(('NEW Reference'!E$6*List!$H1490)+'NEW Reference'!E$7,0)</f>
        <v>2292</v>
      </c>
      <c r="M1490" s="25">
        <f>ROUND(('NEW Reference'!F$6*List!$H1490)+'NEW Reference'!F$7,0)</f>
        <v>2388</v>
      </c>
      <c r="N1490" s="25">
        <f>ROUND(('NEW Reference'!G$6*List!$H1490)+'NEW Reference'!G$7,0)</f>
        <v>2704</v>
      </c>
      <c r="O1490" s="25">
        <f>ROUND(('NEW Reference'!H$6*List!$H1490)+'NEW Reference'!H$7,0)</f>
        <v>2807</v>
      </c>
      <c r="P1490" s="25">
        <f>ROUND(('NEW Reference'!I$6*List!$H1490)+'NEW Reference'!I$7,0)</f>
        <v>2917</v>
      </c>
      <c r="Q1490" s="25">
        <f>ROUND(('NEW Reference'!J$6*List!$H1490)+'NEW Reference'!J$7,0)</f>
        <v>3378</v>
      </c>
      <c r="R1490" s="25">
        <f>ROUND(('NEW Reference'!K$6*List!$H1490)+'NEW Reference'!K$7,0)</f>
        <v>3485</v>
      </c>
      <c r="S1490" s="25">
        <f>ROUND(('NEW Reference'!L$6*List!$H1490)+'NEW Reference'!L$7,0)</f>
        <v>3760</v>
      </c>
      <c r="T1490" s="25">
        <f>ROUND(('NEW Reference'!M$6*List!$H1490)+'NEW Reference'!M$7,0)</f>
        <v>4491</v>
      </c>
      <c r="U1490" s="25">
        <f>ROUND(('NEW Reference'!N$6*List!$H1490)+'NEW Reference'!N$7,0)</f>
        <v>18120</v>
      </c>
      <c r="V1490" s="26">
        <f>ROUND(('NEW Reference'!O$6*List!$H1490)+'NEW Reference'!O$7,0)</f>
        <v>674</v>
      </c>
      <c r="W1490" s="26">
        <f>ROUND(('NEW Reference'!P$6*List!$H1490)+'NEW Reference'!P$7,0)</f>
        <v>949</v>
      </c>
      <c r="X1490" s="26">
        <f>ROUND(('NEW Reference'!Q$6*List!$H1490)+'NEW Reference'!Q$7,0)</f>
        <v>475</v>
      </c>
      <c r="Z1490" s="3" t="str">
        <f t="shared" si="72"/>
        <v>NEWTON, Mississippi</v>
      </c>
      <c r="AA1490" s="79" t="s">
        <v>425</v>
      </c>
      <c r="AB1490" s="28" t="s">
        <v>91</v>
      </c>
      <c r="AC1490" s="30" t="s">
        <v>1543</v>
      </c>
      <c r="AD1490" s="31"/>
      <c r="AE1490" s="20">
        <f t="shared" si="74"/>
        <v>0.71730000000000005</v>
      </c>
    </row>
    <row r="1491" spans="1:31">
      <c r="A1491" s="83">
        <v>25510</v>
      </c>
      <c r="B1491" s="84">
        <v>28103</v>
      </c>
      <c r="C1491" s="85">
        <v>99925</v>
      </c>
      <c r="D1491" s="78" t="s">
        <v>142</v>
      </c>
      <c r="E1491" s="79" t="s">
        <v>1562</v>
      </c>
      <c r="F1491" s="34" t="s">
        <v>1543</v>
      </c>
      <c r="G1491" s="24" t="s">
        <v>97</v>
      </c>
      <c r="H1491" s="80">
        <f t="shared" si="73"/>
        <v>0.71730000000000005</v>
      </c>
      <c r="I1491" s="25">
        <f>ROUND(('NEW Reference'!B$6*List!$H1491)+'NEW Reference'!B$7,0)</f>
        <v>1038</v>
      </c>
      <c r="J1491" s="25">
        <f>ROUND(('NEW Reference'!C$6*List!$H1491)+'NEW Reference'!C$7,0)</f>
        <v>1547</v>
      </c>
      <c r="K1491" s="25">
        <f>ROUND(('NEW Reference'!D$6*List!$H1491)+'NEW Reference'!D$7,0)</f>
        <v>1854</v>
      </c>
      <c r="L1491" s="25">
        <f>ROUND(('NEW Reference'!E$6*List!$H1491)+'NEW Reference'!E$7,0)</f>
        <v>2292</v>
      </c>
      <c r="M1491" s="25">
        <f>ROUND(('NEW Reference'!F$6*List!$H1491)+'NEW Reference'!F$7,0)</f>
        <v>2388</v>
      </c>
      <c r="N1491" s="25">
        <f>ROUND(('NEW Reference'!G$6*List!$H1491)+'NEW Reference'!G$7,0)</f>
        <v>2704</v>
      </c>
      <c r="O1491" s="25">
        <f>ROUND(('NEW Reference'!H$6*List!$H1491)+'NEW Reference'!H$7,0)</f>
        <v>2807</v>
      </c>
      <c r="P1491" s="25">
        <f>ROUND(('NEW Reference'!I$6*List!$H1491)+'NEW Reference'!I$7,0)</f>
        <v>2917</v>
      </c>
      <c r="Q1491" s="25">
        <f>ROUND(('NEW Reference'!J$6*List!$H1491)+'NEW Reference'!J$7,0)</f>
        <v>3378</v>
      </c>
      <c r="R1491" s="25">
        <f>ROUND(('NEW Reference'!K$6*List!$H1491)+'NEW Reference'!K$7,0)</f>
        <v>3485</v>
      </c>
      <c r="S1491" s="25">
        <f>ROUND(('NEW Reference'!L$6*List!$H1491)+'NEW Reference'!L$7,0)</f>
        <v>3760</v>
      </c>
      <c r="T1491" s="25">
        <f>ROUND(('NEW Reference'!M$6*List!$H1491)+'NEW Reference'!M$7,0)</f>
        <v>4491</v>
      </c>
      <c r="U1491" s="25">
        <f>ROUND(('NEW Reference'!N$6*List!$H1491)+'NEW Reference'!N$7,0)</f>
        <v>18120</v>
      </c>
      <c r="V1491" s="26">
        <f>ROUND(('NEW Reference'!O$6*List!$H1491)+'NEW Reference'!O$7,0)</f>
        <v>674</v>
      </c>
      <c r="W1491" s="26">
        <f>ROUND(('NEW Reference'!P$6*List!$H1491)+'NEW Reference'!P$7,0)</f>
        <v>949</v>
      </c>
      <c r="X1491" s="26">
        <f>ROUND(('NEW Reference'!Q$6*List!$H1491)+'NEW Reference'!Q$7,0)</f>
        <v>475</v>
      </c>
      <c r="Z1491" s="3" t="str">
        <f t="shared" ref="Z1491:Z1554" si="75">CONCATENATE(AA1491, AB1491, AC1491)</f>
        <v>NOXUBEE, Mississippi</v>
      </c>
      <c r="AA1491" s="79" t="s">
        <v>1562</v>
      </c>
      <c r="AB1491" s="28" t="s">
        <v>91</v>
      </c>
      <c r="AC1491" s="30" t="s">
        <v>1543</v>
      </c>
      <c r="AD1491" s="31"/>
      <c r="AE1491" s="20">
        <f t="shared" si="74"/>
        <v>0.71730000000000005</v>
      </c>
    </row>
    <row r="1492" spans="1:31">
      <c r="A1492" s="83">
        <v>25520</v>
      </c>
      <c r="B1492" s="84">
        <v>28105</v>
      </c>
      <c r="C1492" s="85">
        <v>99925</v>
      </c>
      <c r="D1492" s="78" t="s">
        <v>142</v>
      </c>
      <c r="E1492" s="79" t="s">
        <v>1563</v>
      </c>
      <c r="F1492" s="34" t="s">
        <v>1543</v>
      </c>
      <c r="G1492" s="24" t="s">
        <v>97</v>
      </c>
      <c r="H1492" s="80">
        <f t="shared" si="73"/>
        <v>0.71730000000000005</v>
      </c>
      <c r="I1492" s="25">
        <f>ROUND(('NEW Reference'!B$6*List!$H1492)+'NEW Reference'!B$7,0)</f>
        <v>1038</v>
      </c>
      <c r="J1492" s="25">
        <f>ROUND(('NEW Reference'!C$6*List!$H1492)+'NEW Reference'!C$7,0)</f>
        <v>1547</v>
      </c>
      <c r="K1492" s="25">
        <f>ROUND(('NEW Reference'!D$6*List!$H1492)+'NEW Reference'!D$7,0)</f>
        <v>1854</v>
      </c>
      <c r="L1492" s="25">
        <f>ROUND(('NEW Reference'!E$6*List!$H1492)+'NEW Reference'!E$7,0)</f>
        <v>2292</v>
      </c>
      <c r="M1492" s="25">
        <f>ROUND(('NEW Reference'!F$6*List!$H1492)+'NEW Reference'!F$7,0)</f>
        <v>2388</v>
      </c>
      <c r="N1492" s="25">
        <f>ROUND(('NEW Reference'!G$6*List!$H1492)+'NEW Reference'!G$7,0)</f>
        <v>2704</v>
      </c>
      <c r="O1492" s="25">
        <f>ROUND(('NEW Reference'!H$6*List!$H1492)+'NEW Reference'!H$7,0)</f>
        <v>2807</v>
      </c>
      <c r="P1492" s="25">
        <f>ROUND(('NEW Reference'!I$6*List!$H1492)+'NEW Reference'!I$7,0)</f>
        <v>2917</v>
      </c>
      <c r="Q1492" s="25">
        <f>ROUND(('NEW Reference'!J$6*List!$H1492)+'NEW Reference'!J$7,0)</f>
        <v>3378</v>
      </c>
      <c r="R1492" s="25">
        <f>ROUND(('NEW Reference'!K$6*List!$H1492)+'NEW Reference'!K$7,0)</f>
        <v>3485</v>
      </c>
      <c r="S1492" s="25">
        <f>ROUND(('NEW Reference'!L$6*List!$H1492)+'NEW Reference'!L$7,0)</f>
        <v>3760</v>
      </c>
      <c r="T1492" s="25">
        <f>ROUND(('NEW Reference'!M$6*List!$H1492)+'NEW Reference'!M$7,0)</f>
        <v>4491</v>
      </c>
      <c r="U1492" s="25">
        <f>ROUND(('NEW Reference'!N$6*List!$H1492)+'NEW Reference'!N$7,0)</f>
        <v>18120</v>
      </c>
      <c r="V1492" s="26">
        <f>ROUND(('NEW Reference'!O$6*List!$H1492)+'NEW Reference'!O$7,0)</f>
        <v>674</v>
      </c>
      <c r="W1492" s="26">
        <f>ROUND(('NEW Reference'!P$6*List!$H1492)+'NEW Reference'!P$7,0)</f>
        <v>949</v>
      </c>
      <c r="X1492" s="26">
        <f>ROUND(('NEW Reference'!Q$6*List!$H1492)+'NEW Reference'!Q$7,0)</f>
        <v>475</v>
      </c>
      <c r="Z1492" s="3" t="str">
        <f t="shared" si="75"/>
        <v>OKTIBBEHA, Mississippi</v>
      </c>
      <c r="AA1492" s="79" t="s">
        <v>1563</v>
      </c>
      <c r="AB1492" s="28" t="s">
        <v>91</v>
      </c>
      <c r="AC1492" s="30" t="s">
        <v>1543</v>
      </c>
      <c r="AD1492" s="31"/>
      <c r="AE1492" s="20">
        <f t="shared" si="74"/>
        <v>0.71730000000000005</v>
      </c>
    </row>
    <row r="1493" spans="1:31">
      <c r="A1493" s="83">
        <v>25530</v>
      </c>
      <c r="B1493" s="84">
        <v>28107</v>
      </c>
      <c r="C1493" s="85">
        <v>99925</v>
      </c>
      <c r="D1493" s="78" t="s">
        <v>142</v>
      </c>
      <c r="E1493" s="79" t="s">
        <v>1564</v>
      </c>
      <c r="F1493" s="34" t="s">
        <v>1543</v>
      </c>
      <c r="G1493" s="24" t="s">
        <v>97</v>
      </c>
      <c r="H1493" s="80">
        <f t="shared" si="73"/>
        <v>0.71730000000000005</v>
      </c>
      <c r="I1493" s="25">
        <f>ROUND(('NEW Reference'!B$6*List!$H1493)+'NEW Reference'!B$7,0)</f>
        <v>1038</v>
      </c>
      <c r="J1493" s="25">
        <f>ROUND(('NEW Reference'!C$6*List!$H1493)+'NEW Reference'!C$7,0)</f>
        <v>1547</v>
      </c>
      <c r="K1493" s="25">
        <f>ROUND(('NEW Reference'!D$6*List!$H1493)+'NEW Reference'!D$7,0)</f>
        <v>1854</v>
      </c>
      <c r="L1493" s="25">
        <f>ROUND(('NEW Reference'!E$6*List!$H1493)+'NEW Reference'!E$7,0)</f>
        <v>2292</v>
      </c>
      <c r="M1493" s="25">
        <f>ROUND(('NEW Reference'!F$6*List!$H1493)+'NEW Reference'!F$7,0)</f>
        <v>2388</v>
      </c>
      <c r="N1493" s="25">
        <f>ROUND(('NEW Reference'!G$6*List!$H1493)+'NEW Reference'!G$7,0)</f>
        <v>2704</v>
      </c>
      <c r="O1493" s="25">
        <f>ROUND(('NEW Reference'!H$6*List!$H1493)+'NEW Reference'!H$7,0)</f>
        <v>2807</v>
      </c>
      <c r="P1493" s="25">
        <f>ROUND(('NEW Reference'!I$6*List!$H1493)+'NEW Reference'!I$7,0)</f>
        <v>2917</v>
      </c>
      <c r="Q1493" s="25">
        <f>ROUND(('NEW Reference'!J$6*List!$H1493)+'NEW Reference'!J$7,0)</f>
        <v>3378</v>
      </c>
      <c r="R1493" s="25">
        <f>ROUND(('NEW Reference'!K$6*List!$H1493)+'NEW Reference'!K$7,0)</f>
        <v>3485</v>
      </c>
      <c r="S1493" s="25">
        <f>ROUND(('NEW Reference'!L$6*List!$H1493)+'NEW Reference'!L$7,0)</f>
        <v>3760</v>
      </c>
      <c r="T1493" s="25">
        <f>ROUND(('NEW Reference'!M$6*List!$H1493)+'NEW Reference'!M$7,0)</f>
        <v>4491</v>
      </c>
      <c r="U1493" s="25">
        <f>ROUND(('NEW Reference'!N$6*List!$H1493)+'NEW Reference'!N$7,0)</f>
        <v>18120</v>
      </c>
      <c r="V1493" s="26">
        <f>ROUND(('NEW Reference'!O$6*List!$H1493)+'NEW Reference'!O$7,0)</f>
        <v>674</v>
      </c>
      <c r="W1493" s="26">
        <f>ROUND(('NEW Reference'!P$6*List!$H1493)+'NEW Reference'!P$7,0)</f>
        <v>949</v>
      </c>
      <c r="X1493" s="26">
        <f>ROUND(('NEW Reference'!Q$6*List!$H1493)+'NEW Reference'!Q$7,0)</f>
        <v>475</v>
      </c>
      <c r="Z1493" s="3" t="str">
        <f t="shared" si="75"/>
        <v>PANOLA, Mississippi</v>
      </c>
      <c r="AA1493" s="79" t="s">
        <v>1564</v>
      </c>
      <c r="AB1493" s="28" t="s">
        <v>91</v>
      </c>
      <c r="AC1493" s="30" t="s">
        <v>1543</v>
      </c>
      <c r="AD1493" s="31"/>
      <c r="AE1493" s="20">
        <f t="shared" si="74"/>
        <v>0.71730000000000005</v>
      </c>
    </row>
    <row r="1494" spans="1:31">
      <c r="A1494" s="83">
        <v>25540</v>
      </c>
      <c r="B1494" s="84">
        <v>28109</v>
      </c>
      <c r="C1494" s="85">
        <v>99925</v>
      </c>
      <c r="D1494" s="78" t="s">
        <v>142</v>
      </c>
      <c r="E1494" s="79" t="s">
        <v>1565</v>
      </c>
      <c r="F1494" s="34" t="s">
        <v>1543</v>
      </c>
      <c r="G1494" s="24" t="s">
        <v>97</v>
      </c>
      <c r="H1494" s="80">
        <f t="shared" si="73"/>
        <v>0.71730000000000005</v>
      </c>
      <c r="I1494" s="25">
        <f>ROUND(('NEW Reference'!B$6*List!$H1494)+'NEW Reference'!B$7,0)</f>
        <v>1038</v>
      </c>
      <c r="J1494" s="25">
        <f>ROUND(('NEW Reference'!C$6*List!$H1494)+'NEW Reference'!C$7,0)</f>
        <v>1547</v>
      </c>
      <c r="K1494" s="25">
        <f>ROUND(('NEW Reference'!D$6*List!$H1494)+'NEW Reference'!D$7,0)</f>
        <v>1854</v>
      </c>
      <c r="L1494" s="25">
        <f>ROUND(('NEW Reference'!E$6*List!$H1494)+'NEW Reference'!E$7,0)</f>
        <v>2292</v>
      </c>
      <c r="M1494" s="25">
        <f>ROUND(('NEW Reference'!F$6*List!$H1494)+'NEW Reference'!F$7,0)</f>
        <v>2388</v>
      </c>
      <c r="N1494" s="25">
        <f>ROUND(('NEW Reference'!G$6*List!$H1494)+'NEW Reference'!G$7,0)</f>
        <v>2704</v>
      </c>
      <c r="O1494" s="25">
        <f>ROUND(('NEW Reference'!H$6*List!$H1494)+'NEW Reference'!H$7,0)</f>
        <v>2807</v>
      </c>
      <c r="P1494" s="25">
        <f>ROUND(('NEW Reference'!I$6*List!$H1494)+'NEW Reference'!I$7,0)</f>
        <v>2917</v>
      </c>
      <c r="Q1494" s="25">
        <f>ROUND(('NEW Reference'!J$6*List!$H1494)+'NEW Reference'!J$7,0)</f>
        <v>3378</v>
      </c>
      <c r="R1494" s="25">
        <f>ROUND(('NEW Reference'!K$6*List!$H1494)+'NEW Reference'!K$7,0)</f>
        <v>3485</v>
      </c>
      <c r="S1494" s="25">
        <f>ROUND(('NEW Reference'!L$6*List!$H1494)+'NEW Reference'!L$7,0)</f>
        <v>3760</v>
      </c>
      <c r="T1494" s="25">
        <f>ROUND(('NEW Reference'!M$6*List!$H1494)+'NEW Reference'!M$7,0)</f>
        <v>4491</v>
      </c>
      <c r="U1494" s="25">
        <f>ROUND(('NEW Reference'!N$6*List!$H1494)+'NEW Reference'!N$7,0)</f>
        <v>18120</v>
      </c>
      <c r="V1494" s="26">
        <f>ROUND(('NEW Reference'!O$6*List!$H1494)+'NEW Reference'!O$7,0)</f>
        <v>674</v>
      </c>
      <c r="W1494" s="26">
        <f>ROUND(('NEW Reference'!P$6*List!$H1494)+'NEW Reference'!P$7,0)</f>
        <v>949</v>
      </c>
      <c r="X1494" s="26">
        <f>ROUND(('NEW Reference'!Q$6*List!$H1494)+'NEW Reference'!Q$7,0)</f>
        <v>475</v>
      </c>
      <c r="Z1494" s="3" t="str">
        <f t="shared" si="75"/>
        <v>PEARL RIVER, Mississippi</v>
      </c>
      <c r="AA1494" s="79" t="s">
        <v>1565</v>
      </c>
      <c r="AB1494" s="28" t="s">
        <v>91</v>
      </c>
      <c r="AC1494" s="23" t="s">
        <v>1543</v>
      </c>
      <c r="AD1494" s="29"/>
      <c r="AE1494" s="20">
        <f t="shared" si="74"/>
        <v>0.71730000000000005</v>
      </c>
    </row>
    <row r="1495" spans="1:31">
      <c r="A1495" s="83">
        <v>25550</v>
      </c>
      <c r="B1495" s="84">
        <v>28111</v>
      </c>
      <c r="C1495" s="85">
        <v>25620</v>
      </c>
      <c r="D1495" s="78" t="s">
        <v>513</v>
      </c>
      <c r="E1495" s="79" t="s">
        <v>206</v>
      </c>
      <c r="F1495" s="33" t="s">
        <v>1543</v>
      </c>
      <c r="G1495" s="24" t="s">
        <v>90</v>
      </c>
      <c r="H1495" s="80">
        <f t="shared" si="73"/>
        <v>0.70190000000000008</v>
      </c>
      <c r="I1495" s="25">
        <f>ROUND(('NEW Reference'!B$6*List!$H1495)+'NEW Reference'!B$7,0)</f>
        <v>1023</v>
      </c>
      <c r="J1495" s="25">
        <f>ROUND(('NEW Reference'!C$6*List!$H1495)+'NEW Reference'!C$7,0)</f>
        <v>1525</v>
      </c>
      <c r="K1495" s="25">
        <f>ROUND(('NEW Reference'!D$6*List!$H1495)+'NEW Reference'!D$7,0)</f>
        <v>1827</v>
      </c>
      <c r="L1495" s="25">
        <f>ROUND(('NEW Reference'!E$6*List!$H1495)+'NEW Reference'!E$7,0)</f>
        <v>2259</v>
      </c>
      <c r="M1495" s="25">
        <f>ROUND(('NEW Reference'!F$6*List!$H1495)+'NEW Reference'!F$7,0)</f>
        <v>2353</v>
      </c>
      <c r="N1495" s="25">
        <f>ROUND(('NEW Reference'!G$6*List!$H1495)+'NEW Reference'!G$7,0)</f>
        <v>2664</v>
      </c>
      <c r="O1495" s="25">
        <f>ROUND(('NEW Reference'!H$6*List!$H1495)+'NEW Reference'!H$7,0)</f>
        <v>2766</v>
      </c>
      <c r="P1495" s="25">
        <f>ROUND(('NEW Reference'!I$6*List!$H1495)+'NEW Reference'!I$7,0)</f>
        <v>2874</v>
      </c>
      <c r="Q1495" s="25">
        <f>ROUND(('NEW Reference'!J$6*List!$H1495)+'NEW Reference'!J$7,0)</f>
        <v>3329</v>
      </c>
      <c r="R1495" s="25">
        <f>ROUND(('NEW Reference'!K$6*List!$H1495)+'NEW Reference'!K$7,0)</f>
        <v>3434</v>
      </c>
      <c r="S1495" s="25">
        <f>ROUND(('NEW Reference'!L$6*List!$H1495)+'NEW Reference'!L$7,0)</f>
        <v>3705</v>
      </c>
      <c r="T1495" s="25">
        <f>ROUND(('NEW Reference'!M$6*List!$H1495)+'NEW Reference'!M$7,0)</f>
        <v>4425</v>
      </c>
      <c r="U1495" s="25">
        <f>ROUND(('NEW Reference'!N$6*List!$H1495)+'NEW Reference'!N$7,0)</f>
        <v>17855</v>
      </c>
      <c r="V1495" s="26">
        <f>ROUND(('NEW Reference'!O$6*List!$H1495)+'NEW Reference'!O$7,0)</f>
        <v>664</v>
      </c>
      <c r="W1495" s="26">
        <f>ROUND(('NEW Reference'!P$6*List!$H1495)+'NEW Reference'!P$7,0)</f>
        <v>935</v>
      </c>
      <c r="X1495" s="26">
        <f>ROUND(('NEW Reference'!Q$6*List!$H1495)+'NEW Reference'!Q$7,0)</f>
        <v>468</v>
      </c>
      <c r="Z1495" s="3" t="str">
        <f t="shared" si="75"/>
        <v>PERRY, Mississippi</v>
      </c>
      <c r="AA1495" s="79" t="s">
        <v>206</v>
      </c>
      <c r="AB1495" s="28" t="s">
        <v>91</v>
      </c>
      <c r="AC1495" s="30" t="s">
        <v>1543</v>
      </c>
      <c r="AD1495" s="31"/>
      <c r="AE1495" s="20">
        <f t="shared" si="74"/>
        <v>0.70190000000000008</v>
      </c>
    </row>
    <row r="1496" spans="1:31">
      <c r="A1496" s="83">
        <v>25560</v>
      </c>
      <c r="B1496" s="84">
        <v>28113</v>
      </c>
      <c r="C1496" s="85">
        <v>99925</v>
      </c>
      <c r="D1496" s="78" t="s">
        <v>142</v>
      </c>
      <c r="E1496" s="79" t="s">
        <v>210</v>
      </c>
      <c r="F1496" s="34" t="s">
        <v>1543</v>
      </c>
      <c r="G1496" s="24" t="s">
        <v>97</v>
      </c>
      <c r="H1496" s="80">
        <f t="shared" si="73"/>
        <v>0.71730000000000005</v>
      </c>
      <c r="I1496" s="25">
        <f>ROUND(('NEW Reference'!B$6*List!$H1496)+'NEW Reference'!B$7,0)</f>
        <v>1038</v>
      </c>
      <c r="J1496" s="25">
        <f>ROUND(('NEW Reference'!C$6*List!$H1496)+'NEW Reference'!C$7,0)</f>
        <v>1547</v>
      </c>
      <c r="K1496" s="25">
        <f>ROUND(('NEW Reference'!D$6*List!$H1496)+'NEW Reference'!D$7,0)</f>
        <v>1854</v>
      </c>
      <c r="L1496" s="25">
        <f>ROUND(('NEW Reference'!E$6*List!$H1496)+'NEW Reference'!E$7,0)</f>
        <v>2292</v>
      </c>
      <c r="M1496" s="25">
        <f>ROUND(('NEW Reference'!F$6*List!$H1496)+'NEW Reference'!F$7,0)</f>
        <v>2388</v>
      </c>
      <c r="N1496" s="25">
        <f>ROUND(('NEW Reference'!G$6*List!$H1496)+'NEW Reference'!G$7,0)</f>
        <v>2704</v>
      </c>
      <c r="O1496" s="25">
        <f>ROUND(('NEW Reference'!H$6*List!$H1496)+'NEW Reference'!H$7,0)</f>
        <v>2807</v>
      </c>
      <c r="P1496" s="25">
        <f>ROUND(('NEW Reference'!I$6*List!$H1496)+'NEW Reference'!I$7,0)</f>
        <v>2917</v>
      </c>
      <c r="Q1496" s="25">
        <f>ROUND(('NEW Reference'!J$6*List!$H1496)+'NEW Reference'!J$7,0)</f>
        <v>3378</v>
      </c>
      <c r="R1496" s="25">
        <f>ROUND(('NEW Reference'!K$6*List!$H1496)+'NEW Reference'!K$7,0)</f>
        <v>3485</v>
      </c>
      <c r="S1496" s="25">
        <f>ROUND(('NEW Reference'!L$6*List!$H1496)+'NEW Reference'!L$7,0)</f>
        <v>3760</v>
      </c>
      <c r="T1496" s="25">
        <f>ROUND(('NEW Reference'!M$6*List!$H1496)+'NEW Reference'!M$7,0)</f>
        <v>4491</v>
      </c>
      <c r="U1496" s="25">
        <f>ROUND(('NEW Reference'!N$6*List!$H1496)+'NEW Reference'!N$7,0)</f>
        <v>18120</v>
      </c>
      <c r="V1496" s="26">
        <f>ROUND(('NEW Reference'!O$6*List!$H1496)+'NEW Reference'!O$7,0)</f>
        <v>674</v>
      </c>
      <c r="W1496" s="26">
        <f>ROUND(('NEW Reference'!P$6*List!$H1496)+'NEW Reference'!P$7,0)</f>
        <v>949</v>
      </c>
      <c r="X1496" s="26">
        <f>ROUND(('NEW Reference'!Q$6*List!$H1496)+'NEW Reference'!Q$7,0)</f>
        <v>475</v>
      </c>
      <c r="Z1496" s="3" t="str">
        <f t="shared" si="75"/>
        <v>PIKE, Mississippi</v>
      </c>
      <c r="AA1496" s="79" t="s">
        <v>210</v>
      </c>
      <c r="AB1496" s="28" t="s">
        <v>91</v>
      </c>
      <c r="AC1496" s="30" t="s">
        <v>1543</v>
      </c>
      <c r="AD1496" s="31"/>
      <c r="AE1496" s="20">
        <f t="shared" si="74"/>
        <v>0.71730000000000005</v>
      </c>
    </row>
    <row r="1497" spans="1:31">
      <c r="A1497" s="83">
        <v>25570</v>
      </c>
      <c r="B1497" s="84">
        <v>28115</v>
      </c>
      <c r="C1497" s="85">
        <v>99925</v>
      </c>
      <c r="D1497" s="78" t="s">
        <v>142</v>
      </c>
      <c r="E1497" s="79" t="s">
        <v>1566</v>
      </c>
      <c r="F1497" s="34" t="s">
        <v>1543</v>
      </c>
      <c r="G1497" s="24" t="s">
        <v>97</v>
      </c>
      <c r="H1497" s="80">
        <f t="shared" si="73"/>
        <v>0.71730000000000005</v>
      </c>
      <c r="I1497" s="25">
        <f>ROUND(('NEW Reference'!B$6*List!$H1497)+'NEW Reference'!B$7,0)</f>
        <v>1038</v>
      </c>
      <c r="J1497" s="25">
        <f>ROUND(('NEW Reference'!C$6*List!$H1497)+'NEW Reference'!C$7,0)</f>
        <v>1547</v>
      </c>
      <c r="K1497" s="25">
        <f>ROUND(('NEW Reference'!D$6*List!$H1497)+'NEW Reference'!D$7,0)</f>
        <v>1854</v>
      </c>
      <c r="L1497" s="25">
        <f>ROUND(('NEW Reference'!E$6*List!$H1497)+'NEW Reference'!E$7,0)</f>
        <v>2292</v>
      </c>
      <c r="M1497" s="25">
        <f>ROUND(('NEW Reference'!F$6*List!$H1497)+'NEW Reference'!F$7,0)</f>
        <v>2388</v>
      </c>
      <c r="N1497" s="25">
        <f>ROUND(('NEW Reference'!G$6*List!$H1497)+'NEW Reference'!G$7,0)</f>
        <v>2704</v>
      </c>
      <c r="O1497" s="25">
        <f>ROUND(('NEW Reference'!H$6*List!$H1497)+'NEW Reference'!H$7,0)</f>
        <v>2807</v>
      </c>
      <c r="P1497" s="25">
        <f>ROUND(('NEW Reference'!I$6*List!$H1497)+'NEW Reference'!I$7,0)</f>
        <v>2917</v>
      </c>
      <c r="Q1497" s="25">
        <f>ROUND(('NEW Reference'!J$6*List!$H1497)+'NEW Reference'!J$7,0)</f>
        <v>3378</v>
      </c>
      <c r="R1497" s="25">
        <f>ROUND(('NEW Reference'!K$6*List!$H1497)+'NEW Reference'!K$7,0)</f>
        <v>3485</v>
      </c>
      <c r="S1497" s="25">
        <f>ROUND(('NEW Reference'!L$6*List!$H1497)+'NEW Reference'!L$7,0)</f>
        <v>3760</v>
      </c>
      <c r="T1497" s="25">
        <f>ROUND(('NEW Reference'!M$6*List!$H1497)+'NEW Reference'!M$7,0)</f>
        <v>4491</v>
      </c>
      <c r="U1497" s="25">
        <f>ROUND(('NEW Reference'!N$6*List!$H1497)+'NEW Reference'!N$7,0)</f>
        <v>18120</v>
      </c>
      <c r="V1497" s="26">
        <f>ROUND(('NEW Reference'!O$6*List!$H1497)+'NEW Reference'!O$7,0)</f>
        <v>674</v>
      </c>
      <c r="W1497" s="26">
        <f>ROUND(('NEW Reference'!P$6*List!$H1497)+'NEW Reference'!P$7,0)</f>
        <v>949</v>
      </c>
      <c r="X1497" s="26">
        <f>ROUND(('NEW Reference'!Q$6*List!$H1497)+'NEW Reference'!Q$7,0)</f>
        <v>475</v>
      </c>
      <c r="Z1497" s="3" t="str">
        <f t="shared" si="75"/>
        <v>PONTOTOC, Mississippi</v>
      </c>
      <c r="AA1497" s="79" t="s">
        <v>1566</v>
      </c>
      <c r="AB1497" s="28" t="s">
        <v>91</v>
      </c>
      <c r="AC1497" s="30" t="s">
        <v>1543</v>
      </c>
      <c r="AD1497" s="31"/>
      <c r="AE1497" s="20">
        <f t="shared" si="74"/>
        <v>0.71730000000000005</v>
      </c>
    </row>
    <row r="1498" spans="1:31">
      <c r="A1498" s="83">
        <v>25580</v>
      </c>
      <c r="B1498" s="84">
        <v>28117</v>
      </c>
      <c r="C1498" s="85">
        <v>99925</v>
      </c>
      <c r="D1498" s="78" t="s">
        <v>142</v>
      </c>
      <c r="E1498" s="79" t="s">
        <v>1567</v>
      </c>
      <c r="F1498" s="34" t="s">
        <v>1543</v>
      </c>
      <c r="G1498" s="24" t="s">
        <v>97</v>
      </c>
      <c r="H1498" s="80">
        <f t="shared" si="73"/>
        <v>0.71730000000000005</v>
      </c>
      <c r="I1498" s="25">
        <f>ROUND(('NEW Reference'!B$6*List!$H1498)+'NEW Reference'!B$7,0)</f>
        <v>1038</v>
      </c>
      <c r="J1498" s="25">
        <f>ROUND(('NEW Reference'!C$6*List!$H1498)+'NEW Reference'!C$7,0)</f>
        <v>1547</v>
      </c>
      <c r="K1498" s="25">
        <f>ROUND(('NEW Reference'!D$6*List!$H1498)+'NEW Reference'!D$7,0)</f>
        <v>1854</v>
      </c>
      <c r="L1498" s="25">
        <f>ROUND(('NEW Reference'!E$6*List!$H1498)+'NEW Reference'!E$7,0)</f>
        <v>2292</v>
      </c>
      <c r="M1498" s="25">
        <f>ROUND(('NEW Reference'!F$6*List!$H1498)+'NEW Reference'!F$7,0)</f>
        <v>2388</v>
      </c>
      <c r="N1498" s="25">
        <f>ROUND(('NEW Reference'!G$6*List!$H1498)+'NEW Reference'!G$7,0)</f>
        <v>2704</v>
      </c>
      <c r="O1498" s="25">
        <f>ROUND(('NEW Reference'!H$6*List!$H1498)+'NEW Reference'!H$7,0)</f>
        <v>2807</v>
      </c>
      <c r="P1498" s="25">
        <f>ROUND(('NEW Reference'!I$6*List!$H1498)+'NEW Reference'!I$7,0)</f>
        <v>2917</v>
      </c>
      <c r="Q1498" s="25">
        <f>ROUND(('NEW Reference'!J$6*List!$H1498)+'NEW Reference'!J$7,0)</f>
        <v>3378</v>
      </c>
      <c r="R1498" s="25">
        <f>ROUND(('NEW Reference'!K$6*List!$H1498)+'NEW Reference'!K$7,0)</f>
        <v>3485</v>
      </c>
      <c r="S1498" s="25">
        <f>ROUND(('NEW Reference'!L$6*List!$H1498)+'NEW Reference'!L$7,0)</f>
        <v>3760</v>
      </c>
      <c r="T1498" s="25">
        <f>ROUND(('NEW Reference'!M$6*List!$H1498)+'NEW Reference'!M$7,0)</f>
        <v>4491</v>
      </c>
      <c r="U1498" s="25">
        <f>ROUND(('NEW Reference'!N$6*List!$H1498)+'NEW Reference'!N$7,0)</f>
        <v>18120</v>
      </c>
      <c r="V1498" s="26">
        <f>ROUND(('NEW Reference'!O$6*List!$H1498)+'NEW Reference'!O$7,0)</f>
        <v>674</v>
      </c>
      <c r="W1498" s="26">
        <f>ROUND(('NEW Reference'!P$6*List!$H1498)+'NEW Reference'!P$7,0)</f>
        <v>949</v>
      </c>
      <c r="X1498" s="26">
        <f>ROUND(('NEW Reference'!Q$6*List!$H1498)+'NEW Reference'!Q$7,0)</f>
        <v>475</v>
      </c>
      <c r="Z1498" s="3" t="str">
        <f t="shared" si="75"/>
        <v>PRENTISS, Mississippi</v>
      </c>
      <c r="AA1498" s="79" t="s">
        <v>1567</v>
      </c>
      <c r="AB1498" s="28" t="s">
        <v>91</v>
      </c>
      <c r="AC1498" s="30" t="s">
        <v>1543</v>
      </c>
      <c r="AD1498" s="31"/>
      <c r="AE1498" s="20">
        <f t="shared" si="74"/>
        <v>0.71730000000000005</v>
      </c>
    </row>
    <row r="1499" spans="1:31">
      <c r="A1499" s="83">
        <v>25590</v>
      </c>
      <c r="B1499" s="84">
        <v>28119</v>
      </c>
      <c r="C1499" s="85">
        <v>99925</v>
      </c>
      <c r="D1499" s="78" t="s">
        <v>142</v>
      </c>
      <c r="E1499" s="79" t="s">
        <v>996</v>
      </c>
      <c r="F1499" s="34" t="s">
        <v>1543</v>
      </c>
      <c r="G1499" s="24" t="s">
        <v>97</v>
      </c>
      <c r="H1499" s="80">
        <f t="shared" si="73"/>
        <v>0.71730000000000005</v>
      </c>
      <c r="I1499" s="25">
        <f>ROUND(('NEW Reference'!B$6*List!$H1499)+'NEW Reference'!B$7,0)</f>
        <v>1038</v>
      </c>
      <c r="J1499" s="25">
        <f>ROUND(('NEW Reference'!C$6*List!$H1499)+'NEW Reference'!C$7,0)</f>
        <v>1547</v>
      </c>
      <c r="K1499" s="25">
        <f>ROUND(('NEW Reference'!D$6*List!$H1499)+'NEW Reference'!D$7,0)</f>
        <v>1854</v>
      </c>
      <c r="L1499" s="25">
        <f>ROUND(('NEW Reference'!E$6*List!$H1499)+'NEW Reference'!E$7,0)</f>
        <v>2292</v>
      </c>
      <c r="M1499" s="25">
        <f>ROUND(('NEW Reference'!F$6*List!$H1499)+'NEW Reference'!F$7,0)</f>
        <v>2388</v>
      </c>
      <c r="N1499" s="25">
        <f>ROUND(('NEW Reference'!G$6*List!$H1499)+'NEW Reference'!G$7,0)</f>
        <v>2704</v>
      </c>
      <c r="O1499" s="25">
        <f>ROUND(('NEW Reference'!H$6*List!$H1499)+'NEW Reference'!H$7,0)</f>
        <v>2807</v>
      </c>
      <c r="P1499" s="25">
        <f>ROUND(('NEW Reference'!I$6*List!$H1499)+'NEW Reference'!I$7,0)</f>
        <v>2917</v>
      </c>
      <c r="Q1499" s="25">
        <f>ROUND(('NEW Reference'!J$6*List!$H1499)+'NEW Reference'!J$7,0)</f>
        <v>3378</v>
      </c>
      <c r="R1499" s="25">
        <f>ROUND(('NEW Reference'!K$6*List!$H1499)+'NEW Reference'!K$7,0)</f>
        <v>3485</v>
      </c>
      <c r="S1499" s="25">
        <f>ROUND(('NEW Reference'!L$6*List!$H1499)+'NEW Reference'!L$7,0)</f>
        <v>3760</v>
      </c>
      <c r="T1499" s="25">
        <f>ROUND(('NEW Reference'!M$6*List!$H1499)+'NEW Reference'!M$7,0)</f>
        <v>4491</v>
      </c>
      <c r="U1499" s="25">
        <f>ROUND(('NEW Reference'!N$6*List!$H1499)+'NEW Reference'!N$7,0)</f>
        <v>18120</v>
      </c>
      <c r="V1499" s="26">
        <f>ROUND(('NEW Reference'!O$6*List!$H1499)+'NEW Reference'!O$7,0)</f>
        <v>674</v>
      </c>
      <c r="W1499" s="26">
        <f>ROUND(('NEW Reference'!P$6*List!$H1499)+'NEW Reference'!P$7,0)</f>
        <v>949</v>
      </c>
      <c r="X1499" s="26">
        <f>ROUND(('NEW Reference'!Q$6*List!$H1499)+'NEW Reference'!Q$7,0)</f>
        <v>475</v>
      </c>
      <c r="Z1499" s="3" t="str">
        <f t="shared" si="75"/>
        <v>QUITMAN, Mississippi</v>
      </c>
      <c r="AA1499" s="79" t="s">
        <v>996</v>
      </c>
      <c r="AB1499" s="28" t="s">
        <v>91</v>
      </c>
      <c r="AC1499" s="23" t="s">
        <v>1543</v>
      </c>
      <c r="AD1499" s="29"/>
      <c r="AE1499" s="20">
        <f t="shared" si="74"/>
        <v>0.71730000000000005</v>
      </c>
    </row>
    <row r="1500" spans="1:31">
      <c r="A1500" s="83">
        <v>25600</v>
      </c>
      <c r="B1500" s="84">
        <v>28121</v>
      </c>
      <c r="C1500" s="85">
        <v>27140</v>
      </c>
      <c r="D1500" s="78" t="s">
        <v>548</v>
      </c>
      <c r="E1500" s="79" t="s">
        <v>1568</v>
      </c>
      <c r="F1500" s="33" t="s">
        <v>1543</v>
      </c>
      <c r="G1500" s="24" t="s">
        <v>90</v>
      </c>
      <c r="H1500" s="80">
        <f t="shared" si="73"/>
        <v>0.8490000000000002</v>
      </c>
      <c r="I1500" s="25">
        <f>ROUND(('NEW Reference'!B$6*List!$H1500)+'NEW Reference'!B$7,0)</f>
        <v>1168</v>
      </c>
      <c r="J1500" s="25">
        <f>ROUND(('NEW Reference'!C$6*List!$H1500)+'NEW Reference'!C$7,0)</f>
        <v>1741</v>
      </c>
      <c r="K1500" s="25">
        <f>ROUND(('NEW Reference'!D$6*List!$H1500)+'NEW Reference'!D$7,0)</f>
        <v>2086</v>
      </c>
      <c r="L1500" s="25">
        <f>ROUND(('NEW Reference'!E$6*List!$H1500)+'NEW Reference'!E$7,0)</f>
        <v>2579</v>
      </c>
      <c r="M1500" s="25">
        <f>ROUND(('NEW Reference'!F$6*List!$H1500)+'NEW Reference'!F$7,0)</f>
        <v>2687</v>
      </c>
      <c r="N1500" s="25">
        <f>ROUND(('NEW Reference'!G$6*List!$H1500)+'NEW Reference'!G$7,0)</f>
        <v>3042</v>
      </c>
      <c r="O1500" s="25">
        <f>ROUND(('NEW Reference'!H$6*List!$H1500)+'NEW Reference'!H$7,0)</f>
        <v>3158</v>
      </c>
      <c r="P1500" s="25">
        <f>ROUND(('NEW Reference'!I$6*List!$H1500)+'NEW Reference'!I$7,0)</f>
        <v>3282</v>
      </c>
      <c r="Q1500" s="25">
        <f>ROUND(('NEW Reference'!J$6*List!$H1500)+'NEW Reference'!J$7,0)</f>
        <v>3801</v>
      </c>
      <c r="R1500" s="25">
        <f>ROUND(('NEW Reference'!K$6*List!$H1500)+'NEW Reference'!K$7,0)</f>
        <v>3921</v>
      </c>
      <c r="S1500" s="25">
        <f>ROUND(('NEW Reference'!L$6*List!$H1500)+'NEW Reference'!L$7,0)</f>
        <v>4231</v>
      </c>
      <c r="T1500" s="25">
        <f>ROUND(('NEW Reference'!M$6*List!$H1500)+'NEW Reference'!M$7,0)</f>
        <v>5053</v>
      </c>
      <c r="U1500" s="25">
        <f>ROUND(('NEW Reference'!N$6*List!$H1500)+'NEW Reference'!N$7,0)</f>
        <v>20388</v>
      </c>
      <c r="V1500" s="26">
        <f>ROUND(('NEW Reference'!O$6*List!$H1500)+'NEW Reference'!O$7,0)</f>
        <v>758</v>
      </c>
      <c r="W1500" s="26">
        <f>ROUND(('NEW Reference'!P$6*List!$H1500)+'NEW Reference'!P$7,0)</f>
        <v>1068</v>
      </c>
      <c r="X1500" s="26">
        <f>ROUND(('NEW Reference'!Q$6*List!$H1500)+'NEW Reference'!Q$7,0)</f>
        <v>534</v>
      </c>
      <c r="Z1500" s="3" t="str">
        <f t="shared" si="75"/>
        <v>RANKIN, Mississippi</v>
      </c>
      <c r="AA1500" s="79" t="s">
        <v>1568</v>
      </c>
      <c r="AB1500" s="28" t="s">
        <v>91</v>
      </c>
      <c r="AC1500" s="30" t="s">
        <v>1543</v>
      </c>
      <c r="AD1500" s="31"/>
      <c r="AE1500" s="20">
        <f t="shared" si="74"/>
        <v>0.8490000000000002</v>
      </c>
    </row>
    <row r="1501" spans="1:31">
      <c r="A1501" s="83">
        <v>25610</v>
      </c>
      <c r="B1501" s="84">
        <v>28123</v>
      </c>
      <c r="C1501" s="85">
        <v>27140</v>
      </c>
      <c r="D1501" s="78" t="s">
        <v>548</v>
      </c>
      <c r="E1501" s="79" t="s">
        <v>445</v>
      </c>
      <c r="F1501" s="34" t="s">
        <v>1543</v>
      </c>
      <c r="G1501" s="24" t="s">
        <v>97</v>
      </c>
      <c r="H1501" s="80">
        <f t="shared" si="73"/>
        <v>0.8490000000000002</v>
      </c>
      <c r="I1501" s="25">
        <f>ROUND(('NEW Reference'!B$6*List!$H1501)+'NEW Reference'!B$7,0)</f>
        <v>1168</v>
      </c>
      <c r="J1501" s="25">
        <f>ROUND(('NEW Reference'!C$6*List!$H1501)+'NEW Reference'!C$7,0)</f>
        <v>1741</v>
      </c>
      <c r="K1501" s="25">
        <f>ROUND(('NEW Reference'!D$6*List!$H1501)+'NEW Reference'!D$7,0)</f>
        <v>2086</v>
      </c>
      <c r="L1501" s="25">
        <f>ROUND(('NEW Reference'!E$6*List!$H1501)+'NEW Reference'!E$7,0)</f>
        <v>2579</v>
      </c>
      <c r="M1501" s="25">
        <f>ROUND(('NEW Reference'!F$6*List!$H1501)+'NEW Reference'!F$7,0)</f>
        <v>2687</v>
      </c>
      <c r="N1501" s="25">
        <f>ROUND(('NEW Reference'!G$6*List!$H1501)+'NEW Reference'!G$7,0)</f>
        <v>3042</v>
      </c>
      <c r="O1501" s="25">
        <f>ROUND(('NEW Reference'!H$6*List!$H1501)+'NEW Reference'!H$7,0)</f>
        <v>3158</v>
      </c>
      <c r="P1501" s="25">
        <f>ROUND(('NEW Reference'!I$6*List!$H1501)+'NEW Reference'!I$7,0)</f>
        <v>3282</v>
      </c>
      <c r="Q1501" s="25">
        <f>ROUND(('NEW Reference'!J$6*List!$H1501)+'NEW Reference'!J$7,0)</f>
        <v>3801</v>
      </c>
      <c r="R1501" s="25">
        <f>ROUND(('NEW Reference'!K$6*List!$H1501)+'NEW Reference'!K$7,0)</f>
        <v>3921</v>
      </c>
      <c r="S1501" s="25">
        <f>ROUND(('NEW Reference'!L$6*List!$H1501)+'NEW Reference'!L$7,0)</f>
        <v>4231</v>
      </c>
      <c r="T1501" s="25">
        <f>ROUND(('NEW Reference'!M$6*List!$H1501)+'NEW Reference'!M$7,0)</f>
        <v>5053</v>
      </c>
      <c r="U1501" s="25">
        <f>ROUND(('NEW Reference'!N$6*List!$H1501)+'NEW Reference'!N$7,0)</f>
        <v>20388</v>
      </c>
      <c r="V1501" s="26">
        <f>ROUND(('NEW Reference'!O$6*List!$H1501)+'NEW Reference'!O$7,0)</f>
        <v>758</v>
      </c>
      <c r="W1501" s="26">
        <f>ROUND(('NEW Reference'!P$6*List!$H1501)+'NEW Reference'!P$7,0)</f>
        <v>1068</v>
      </c>
      <c r="X1501" s="26">
        <f>ROUND(('NEW Reference'!Q$6*List!$H1501)+'NEW Reference'!Q$7,0)</f>
        <v>534</v>
      </c>
      <c r="Z1501" s="3" t="str">
        <f t="shared" si="75"/>
        <v>SCOTT, Mississippi</v>
      </c>
      <c r="AA1501" s="79" t="s">
        <v>445</v>
      </c>
      <c r="AB1501" s="28" t="s">
        <v>91</v>
      </c>
      <c r="AC1501" s="30" t="s">
        <v>1543</v>
      </c>
      <c r="AD1501" s="31"/>
      <c r="AE1501" s="20">
        <f t="shared" si="74"/>
        <v>0.8490000000000002</v>
      </c>
    </row>
    <row r="1502" spans="1:31">
      <c r="A1502" s="83">
        <v>25620</v>
      </c>
      <c r="B1502" s="84">
        <v>28125</v>
      </c>
      <c r="C1502" s="85">
        <v>99925</v>
      </c>
      <c r="D1502" s="78" t="s">
        <v>142</v>
      </c>
      <c r="E1502" s="79" t="s">
        <v>1569</v>
      </c>
      <c r="F1502" s="34" t="s">
        <v>1543</v>
      </c>
      <c r="G1502" s="24" t="s">
        <v>97</v>
      </c>
      <c r="H1502" s="80">
        <f t="shared" si="73"/>
        <v>0.71730000000000005</v>
      </c>
      <c r="I1502" s="25">
        <f>ROUND(('NEW Reference'!B$6*List!$H1502)+'NEW Reference'!B$7,0)</f>
        <v>1038</v>
      </c>
      <c r="J1502" s="25">
        <f>ROUND(('NEW Reference'!C$6*List!$H1502)+'NEW Reference'!C$7,0)</f>
        <v>1547</v>
      </c>
      <c r="K1502" s="25">
        <f>ROUND(('NEW Reference'!D$6*List!$H1502)+'NEW Reference'!D$7,0)</f>
        <v>1854</v>
      </c>
      <c r="L1502" s="25">
        <f>ROUND(('NEW Reference'!E$6*List!$H1502)+'NEW Reference'!E$7,0)</f>
        <v>2292</v>
      </c>
      <c r="M1502" s="25">
        <f>ROUND(('NEW Reference'!F$6*List!$H1502)+'NEW Reference'!F$7,0)</f>
        <v>2388</v>
      </c>
      <c r="N1502" s="25">
        <f>ROUND(('NEW Reference'!G$6*List!$H1502)+'NEW Reference'!G$7,0)</f>
        <v>2704</v>
      </c>
      <c r="O1502" s="25">
        <f>ROUND(('NEW Reference'!H$6*List!$H1502)+'NEW Reference'!H$7,0)</f>
        <v>2807</v>
      </c>
      <c r="P1502" s="25">
        <f>ROUND(('NEW Reference'!I$6*List!$H1502)+'NEW Reference'!I$7,0)</f>
        <v>2917</v>
      </c>
      <c r="Q1502" s="25">
        <f>ROUND(('NEW Reference'!J$6*List!$H1502)+'NEW Reference'!J$7,0)</f>
        <v>3378</v>
      </c>
      <c r="R1502" s="25">
        <f>ROUND(('NEW Reference'!K$6*List!$H1502)+'NEW Reference'!K$7,0)</f>
        <v>3485</v>
      </c>
      <c r="S1502" s="25">
        <f>ROUND(('NEW Reference'!L$6*List!$H1502)+'NEW Reference'!L$7,0)</f>
        <v>3760</v>
      </c>
      <c r="T1502" s="25">
        <f>ROUND(('NEW Reference'!M$6*List!$H1502)+'NEW Reference'!M$7,0)</f>
        <v>4491</v>
      </c>
      <c r="U1502" s="25">
        <f>ROUND(('NEW Reference'!N$6*List!$H1502)+'NEW Reference'!N$7,0)</f>
        <v>18120</v>
      </c>
      <c r="V1502" s="26">
        <f>ROUND(('NEW Reference'!O$6*List!$H1502)+'NEW Reference'!O$7,0)</f>
        <v>674</v>
      </c>
      <c r="W1502" s="26">
        <f>ROUND(('NEW Reference'!P$6*List!$H1502)+'NEW Reference'!P$7,0)</f>
        <v>949</v>
      </c>
      <c r="X1502" s="26">
        <f>ROUND(('NEW Reference'!Q$6*List!$H1502)+'NEW Reference'!Q$7,0)</f>
        <v>475</v>
      </c>
      <c r="Z1502" s="3" t="str">
        <f t="shared" si="75"/>
        <v>SHARKEY, Mississippi</v>
      </c>
      <c r="AA1502" s="79" t="s">
        <v>1569</v>
      </c>
      <c r="AB1502" s="28" t="s">
        <v>91</v>
      </c>
      <c r="AC1502" s="23" t="s">
        <v>1543</v>
      </c>
      <c r="AD1502" s="29"/>
      <c r="AE1502" s="20">
        <f t="shared" si="74"/>
        <v>0.71730000000000005</v>
      </c>
    </row>
    <row r="1503" spans="1:31">
      <c r="A1503" s="83">
        <v>25630</v>
      </c>
      <c r="B1503" s="84">
        <v>28127</v>
      </c>
      <c r="C1503" s="85">
        <v>27140</v>
      </c>
      <c r="D1503" s="78" t="s">
        <v>548</v>
      </c>
      <c r="E1503" s="79" t="s">
        <v>1325</v>
      </c>
      <c r="F1503" s="33" t="s">
        <v>1543</v>
      </c>
      <c r="G1503" s="24" t="s">
        <v>90</v>
      </c>
      <c r="H1503" s="80">
        <f t="shared" si="73"/>
        <v>0.8490000000000002</v>
      </c>
      <c r="I1503" s="25">
        <f>ROUND(('NEW Reference'!B$6*List!$H1503)+'NEW Reference'!B$7,0)</f>
        <v>1168</v>
      </c>
      <c r="J1503" s="25">
        <f>ROUND(('NEW Reference'!C$6*List!$H1503)+'NEW Reference'!C$7,0)</f>
        <v>1741</v>
      </c>
      <c r="K1503" s="25">
        <f>ROUND(('NEW Reference'!D$6*List!$H1503)+'NEW Reference'!D$7,0)</f>
        <v>2086</v>
      </c>
      <c r="L1503" s="25">
        <f>ROUND(('NEW Reference'!E$6*List!$H1503)+'NEW Reference'!E$7,0)</f>
        <v>2579</v>
      </c>
      <c r="M1503" s="25">
        <f>ROUND(('NEW Reference'!F$6*List!$H1503)+'NEW Reference'!F$7,0)</f>
        <v>2687</v>
      </c>
      <c r="N1503" s="25">
        <f>ROUND(('NEW Reference'!G$6*List!$H1503)+'NEW Reference'!G$7,0)</f>
        <v>3042</v>
      </c>
      <c r="O1503" s="25">
        <f>ROUND(('NEW Reference'!H$6*List!$H1503)+'NEW Reference'!H$7,0)</f>
        <v>3158</v>
      </c>
      <c r="P1503" s="25">
        <f>ROUND(('NEW Reference'!I$6*List!$H1503)+'NEW Reference'!I$7,0)</f>
        <v>3282</v>
      </c>
      <c r="Q1503" s="25">
        <f>ROUND(('NEW Reference'!J$6*List!$H1503)+'NEW Reference'!J$7,0)</f>
        <v>3801</v>
      </c>
      <c r="R1503" s="25">
        <f>ROUND(('NEW Reference'!K$6*List!$H1503)+'NEW Reference'!K$7,0)</f>
        <v>3921</v>
      </c>
      <c r="S1503" s="25">
        <f>ROUND(('NEW Reference'!L$6*List!$H1503)+'NEW Reference'!L$7,0)</f>
        <v>4231</v>
      </c>
      <c r="T1503" s="25">
        <f>ROUND(('NEW Reference'!M$6*List!$H1503)+'NEW Reference'!M$7,0)</f>
        <v>5053</v>
      </c>
      <c r="U1503" s="25">
        <f>ROUND(('NEW Reference'!N$6*List!$H1503)+'NEW Reference'!N$7,0)</f>
        <v>20388</v>
      </c>
      <c r="V1503" s="26">
        <f>ROUND(('NEW Reference'!O$6*List!$H1503)+'NEW Reference'!O$7,0)</f>
        <v>758</v>
      </c>
      <c r="W1503" s="26">
        <f>ROUND(('NEW Reference'!P$6*List!$H1503)+'NEW Reference'!P$7,0)</f>
        <v>1068</v>
      </c>
      <c r="X1503" s="26">
        <f>ROUND(('NEW Reference'!Q$6*List!$H1503)+'NEW Reference'!Q$7,0)</f>
        <v>534</v>
      </c>
      <c r="Z1503" s="3" t="str">
        <f t="shared" si="75"/>
        <v>SIMPSON, Mississippi</v>
      </c>
      <c r="AA1503" s="79" t="s">
        <v>1325</v>
      </c>
      <c r="AB1503" s="28" t="s">
        <v>91</v>
      </c>
      <c r="AC1503" s="30" t="s">
        <v>1543</v>
      </c>
      <c r="AD1503" s="31"/>
      <c r="AE1503" s="20">
        <f t="shared" si="74"/>
        <v>0.8490000000000002</v>
      </c>
    </row>
    <row r="1504" spans="1:31">
      <c r="A1504" s="83">
        <v>25640</v>
      </c>
      <c r="B1504" s="84">
        <v>28129</v>
      </c>
      <c r="C1504" s="85">
        <v>99925</v>
      </c>
      <c r="D1504" s="78" t="s">
        <v>142</v>
      </c>
      <c r="E1504" s="79" t="s">
        <v>1262</v>
      </c>
      <c r="F1504" s="34" t="s">
        <v>1543</v>
      </c>
      <c r="G1504" s="24" t="s">
        <v>97</v>
      </c>
      <c r="H1504" s="80">
        <f t="shared" si="73"/>
        <v>0.71730000000000005</v>
      </c>
      <c r="I1504" s="25">
        <f>ROUND(('NEW Reference'!B$6*List!$H1504)+'NEW Reference'!B$7,0)</f>
        <v>1038</v>
      </c>
      <c r="J1504" s="25">
        <f>ROUND(('NEW Reference'!C$6*List!$H1504)+'NEW Reference'!C$7,0)</f>
        <v>1547</v>
      </c>
      <c r="K1504" s="25">
        <f>ROUND(('NEW Reference'!D$6*List!$H1504)+'NEW Reference'!D$7,0)</f>
        <v>1854</v>
      </c>
      <c r="L1504" s="25">
        <f>ROUND(('NEW Reference'!E$6*List!$H1504)+'NEW Reference'!E$7,0)</f>
        <v>2292</v>
      </c>
      <c r="M1504" s="25">
        <f>ROUND(('NEW Reference'!F$6*List!$H1504)+'NEW Reference'!F$7,0)</f>
        <v>2388</v>
      </c>
      <c r="N1504" s="25">
        <f>ROUND(('NEW Reference'!G$6*List!$H1504)+'NEW Reference'!G$7,0)</f>
        <v>2704</v>
      </c>
      <c r="O1504" s="25">
        <f>ROUND(('NEW Reference'!H$6*List!$H1504)+'NEW Reference'!H$7,0)</f>
        <v>2807</v>
      </c>
      <c r="P1504" s="25">
        <f>ROUND(('NEW Reference'!I$6*List!$H1504)+'NEW Reference'!I$7,0)</f>
        <v>2917</v>
      </c>
      <c r="Q1504" s="25">
        <f>ROUND(('NEW Reference'!J$6*List!$H1504)+'NEW Reference'!J$7,0)</f>
        <v>3378</v>
      </c>
      <c r="R1504" s="25">
        <f>ROUND(('NEW Reference'!K$6*List!$H1504)+'NEW Reference'!K$7,0)</f>
        <v>3485</v>
      </c>
      <c r="S1504" s="25">
        <f>ROUND(('NEW Reference'!L$6*List!$H1504)+'NEW Reference'!L$7,0)</f>
        <v>3760</v>
      </c>
      <c r="T1504" s="25">
        <f>ROUND(('NEW Reference'!M$6*List!$H1504)+'NEW Reference'!M$7,0)</f>
        <v>4491</v>
      </c>
      <c r="U1504" s="25">
        <f>ROUND(('NEW Reference'!N$6*List!$H1504)+'NEW Reference'!N$7,0)</f>
        <v>18120</v>
      </c>
      <c r="V1504" s="26">
        <f>ROUND(('NEW Reference'!O$6*List!$H1504)+'NEW Reference'!O$7,0)</f>
        <v>674</v>
      </c>
      <c r="W1504" s="26">
        <f>ROUND(('NEW Reference'!P$6*List!$H1504)+'NEW Reference'!P$7,0)</f>
        <v>949</v>
      </c>
      <c r="X1504" s="26">
        <f>ROUND(('NEW Reference'!Q$6*List!$H1504)+'NEW Reference'!Q$7,0)</f>
        <v>475</v>
      </c>
      <c r="Z1504" s="3" t="str">
        <f t="shared" si="75"/>
        <v>SMITH, Mississippi</v>
      </c>
      <c r="AA1504" s="79" t="s">
        <v>1262</v>
      </c>
      <c r="AB1504" s="28" t="s">
        <v>91</v>
      </c>
      <c r="AC1504" s="30" t="s">
        <v>1543</v>
      </c>
      <c r="AD1504" s="31"/>
      <c r="AE1504" s="20">
        <f t="shared" si="74"/>
        <v>0.71730000000000005</v>
      </c>
    </row>
    <row r="1505" spans="1:31">
      <c r="A1505" s="83">
        <v>25650</v>
      </c>
      <c r="B1505" s="84">
        <v>28131</v>
      </c>
      <c r="C1505" s="85">
        <v>25060</v>
      </c>
      <c r="D1505" s="78" t="s">
        <v>498</v>
      </c>
      <c r="E1505" s="79" t="s">
        <v>453</v>
      </c>
      <c r="F1505" s="34" t="s">
        <v>1543</v>
      </c>
      <c r="G1505" s="24" t="s">
        <v>90</v>
      </c>
      <c r="H1505" s="80">
        <f t="shared" si="73"/>
        <v>0.76970000000000005</v>
      </c>
      <c r="I1505" s="25">
        <f>ROUND(('NEW Reference'!B$6*List!$H1505)+'NEW Reference'!B$7,0)</f>
        <v>1089</v>
      </c>
      <c r="J1505" s="25">
        <f>ROUND(('NEW Reference'!C$6*List!$H1505)+'NEW Reference'!C$7,0)</f>
        <v>1625</v>
      </c>
      <c r="K1505" s="25">
        <f>ROUND(('NEW Reference'!D$6*List!$H1505)+'NEW Reference'!D$7,0)</f>
        <v>1947</v>
      </c>
      <c r="L1505" s="25">
        <f>ROUND(('NEW Reference'!E$6*List!$H1505)+'NEW Reference'!E$7,0)</f>
        <v>2407</v>
      </c>
      <c r="M1505" s="25">
        <f>ROUND(('NEW Reference'!F$6*List!$H1505)+'NEW Reference'!F$7,0)</f>
        <v>2507</v>
      </c>
      <c r="N1505" s="25">
        <f>ROUND(('NEW Reference'!G$6*List!$H1505)+'NEW Reference'!G$7,0)</f>
        <v>2838</v>
      </c>
      <c r="O1505" s="25">
        <f>ROUND(('NEW Reference'!H$6*List!$H1505)+'NEW Reference'!H$7,0)</f>
        <v>2947</v>
      </c>
      <c r="P1505" s="25">
        <f>ROUND(('NEW Reference'!I$6*List!$H1505)+'NEW Reference'!I$7,0)</f>
        <v>3062</v>
      </c>
      <c r="Q1505" s="25">
        <f>ROUND(('NEW Reference'!J$6*List!$H1505)+'NEW Reference'!J$7,0)</f>
        <v>3546</v>
      </c>
      <c r="R1505" s="25">
        <f>ROUND(('NEW Reference'!K$6*List!$H1505)+'NEW Reference'!K$7,0)</f>
        <v>3658</v>
      </c>
      <c r="S1505" s="25">
        <f>ROUND(('NEW Reference'!L$6*List!$H1505)+'NEW Reference'!L$7,0)</f>
        <v>3947</v>
      </c>
      <c r="T1505" s="25">
        <f>ROUND(('NEW Reference'!M$6*List!$H1505)+'NEW Reference'!M$7,0)</f>
        <v>4714</v>
      </c>
      <c r="U1505" s="25">
        <f>ROUND(('NEW Reference'!N$6*List!$H1505)+'NEW Reference'!N$7,0)</f>
        <v>19022</v>
      </c>
      <c r="V1505" s="26">
        <f>ROUND(('NEW Reference'!O$6*List!$H1505)+'NEW Reference'!O$7,0)</f>
        <v>707</v>
      </c>
      <c r="W1505" s="26">
        <f>ROUND(('NEW Reference'!P$6*List!$H1505)+'NEW Reference'!P$7,0)</f>
        <v>996</v>
      </c>
      <c r="X1505" s="26">
        <f>ROUND(('NEW Reference'!Q$6*List!$H1505)+'NEW Reference'!Q$7,0)</f>
        <v>498</v>
      </c>
      <c r="Z1505" s="3" t="str">
        <f t="shared" si="75"/>
        <v>STONE, Mississippi</v>
      </c>
      <c r="AA1505" s="79" t="s">
        <v>453</v>
      </c>
      <c r="AB1505" s="28" t="s">
        <v>91</v>
      </c>
      <c r="AC1505" s="30" t="s">
        <v>1543</v>
      </c>
      <c r="AD1505" s="31"/>
      <c r="AE1505" s="20">
        <f t="shared" si="74"/>
        <v>0.76970000000000005</v>
      </c>
    </row>
    <row r="1506" spans="1:31">
      <c r="A1506" s="83">
        <v>25660</v>
      </c>
      <c r="B1506" s="84">
        <v>28133</v>
      </c>
      <c r="C1506" s="85">
        <v>99925</v>
      </c>
      <c r="D1506" s="78" t="s">
        <v>142</v>
      </c>
      <c r="E1506" s="79" t="s">
        <v>1570</v>
      </c>
      <c r="F1506" s="34" t="s">
        <v>1543</v>
      </c>
      <c r="G1506" s="24" t="s">
        <v>97</v>
      </c>
      <c r="H1506" s="80">
        <f t="shared" si="73"/>
        <v>0.71730000000000005</v>
      </c>
      <c r="I1506" s="25">
        <f>ROUND(('NEW Reference'!B$6*List!$H1506)+'NEW Reference'!B$7,0)</f>
        <v>1038</v>
      </c>
      <c r="J1506" s="25">
        <f>ROUND(('NEW Reference'!C$6*List!$H1506)+'NEW Reference'!C$7,0)</f>
        <v>1547</v>
      </c>
      <c r="K1506" s="25">
        <f>ROUND(('NEW Reference'!D$6*List!$H1506)+'NEW Reference'!D$7,0)</f>
        <v>1854</v>
      </c>
      <c r="L1506" s="25">
        <f>ROUND(('NEW Reference'!E$6*List!$H1506)+'NEW Reference'!E$7,0)</f>
        <v>2292</v>
      </c>
      <c r="M1506" s="25">
        <f>ROUND(('NEW Reference'!F$6*List!$H1506)+'NEW Reference'!F$7,0)</f>
        <v>2388</v>
      </c>
      <c r="N1506" s="25">
        <f>ROUND(('NEW Reference'!G$6*List!$H1506)+'NEW Reference'!G$7,0)</f>
        <v>2704</v>
      </c>
      <c r="O1506" s="25">
        <f>ROUND(('NEW Reference'!H$6*List!$H1506)+'NEW Reference'!H$7,0)</f>
        <v>2807</v>
      </c>
      <c r="P1506" s="25">
        <f>ROUND(('NEW Reference'!I$6*List!$H1506)+'NEW Reference'!I$7,0)</f>
        <v>2917</v>
      </c>
      <c r="Q1506" s="25">
        <f>ROUND(('NEW Reference'!J$6*List!$H1506)+'NEW Reference'!J$7,0)</f>
        <v>3378</v>
      </c>
      <c r="R1506" s="25">
        <f>ROUND(('NEW Reference'!K$6*List!$H1506)+'NEW Reference'!K$7,0)</f>
        <v>3485</v>
      </c>
      <c r="S1506" s="25">
        <f>ROUND(('NEW Reference'!L$6*List!$H1506)+'NEW Reference'!L$7,0)</f>
        <v>3760</v>
      </c>
      <c r="T1506" s="25">
        <f>ROUND(('NEW Reference'!M$6*List!$H1506)+'NEW Reference'!M$7,0)</f>
        <v>4491</v>
      </c>
      <c r="U1506" s="25">
        <f>ROUND(('NEW Reference'!N$6*List!$H1506)+'NEW Reference'!N$7,0)</f>
        <v>18120</v>
      </c>
      <c r="V1506" s="26">
        <f>ROUND(('NEW Reference'!O$6*List!$H1506)+'NEW Reference'!O$7,0)</f>
        <v>674</v>
      </c>
      <c r="W1506" s="26">
        <f>ROUND(('NEW Reference'!P$6*List!$H1506)+'NEW Reference'!P$7,0)</f>
        <v>949</v>
      </c>
      <c r="X1506" s="26">
        <f>ROUND(('NEW Reference'!Q$6*List!$H1506)+'NEW Reference'!Q$7,0)</f>
        <v>475</v>
      </c>
      <c r="Z1506" s="3" t="str">
        <f t="shared" si="75"/>
        <v>SUNFLOWER, Mississippi</v>
      </c>
      <c r="AA1506" s="79" t="s">
        <v>1570</v>
      </c>
      <c r="AB1506" s="28" t="s">
        <v>91</v>
      </c>
      <c r="AC1506" s="30" t="s">
        <v>1543</v>
      </c>
      <c r="AD1506" s="31"/>
      <c r="AE1506" s="20">
        <f t="shared" si="74"/>
        <v>0.71730000000000005</v>
      </c>
    </row>
    <row r="1507" spans="1:31">
      <c r="A1507" s="83">
        <v>25670</v>
      </c>
      <c r="B1507" s="84">
        <v>28135</v>
      </c>
      <c r="C1507" s="85">
        <v>99925</v>
      </c>
      <c r="D1507" s="78" t="s">
        <v>142</v>
      </c>
      <c r="E1507" s="79" t="s">
        <v>1571</v>
      </c>
      <c r="F1507" s="34" t="s">
        <v>1543</v>
      </c>
      <c r="G1507" s="24" t="s">
        <v>97</v>
      </c>
      <c r="H1507" s="80">
        <f t="shared" si="73"/>
        <v>0.71730000000000005</v>
      </c>
      <c r="I1507" s="25">
        <f>ROUND(('NEW Reference'!B$6*List!$H1507)+'NEW Reference'!B$7,0)</f>
        <v>1038</v>
      </c>
      <c r="J1507" s="25">
        <f>ROUND(('NEW Reference'!C$6*List!$H1507)+'NEW Reference'!C$7,0)</f>
        <v>1547</v>
      </c>
      <c r="K1507" s="25">
        <f>ROUND(('NEW Reference'!D$6*List!$H1507)+'NEW Reference'!D$7,0)</f>
        <v>1854</v>
      </c>
      <c r="L1507" s="25">
        <f>ROUND(('NEW Reference'!E$6*List!$H1507)+'NEW Reference'!E$7,0)</f>
        <v>2292</v>
      </c>
      <c r="M1507" s="25">
        <f>ROUND(('NEW Reference'!F$6*List!$H1507)+'NEW Reference'!F$7,0)</f>
        <v>2388</v>
      </c>
      <c r="N1507" s="25">
        <f>ROUND(('NEW Reference'!G$6*List!$H1507)+'NEW Reference'!G$7,0)</f>
        <v>2704</v>
      </c>
      <c r="O1507" s="25">
        <f>ROUND(('NEW Reference'!H$6*List!$H1507)+'NEW Reference'!H$7,0)</f>
        <v>2807</v>
      </c>
      <c r="P1507" s="25">
        <f>ROUND(('NEW Reference'!I$6*List!$H1507)+'NEW Reference'!I$7,0)</f>
        <v>2917</v>
      </c>
      <c r="Q1507" s="25">
        <f>ROUND(('NEW Reference'!J$6*List!$H1507)+'NEW Reference'!J$7,0)</f>
        <v>3378</v>
      </c>
      <c r="R1507" s="25">
        <f>ROUND(('NEW Reference'!K$6*List!$H1507)+'NEW Reference'!K$7,0)</f>
        <v>3485</v>
      </c>
      <c r="S1507" s="25">
        <f>ROUND(('NEW Reference'!L$6*List!$H1507)+'NEW Reference'!L$7,0)</f>
        <v>3760</v>
      </c>
      <c r="T1507" s="25">
        <f>ROUND(('NEW Reference'!M$6*List!$H1507)+'NEW Reference'!M$7,0)</f>
        <v>4491</v>
      </c>
      <c r="U1507" s="25">
        <f>ROUND(('NEW Reference'!N$6*List!$H1507)+'NEW Reference'!N$7,0)</f>
        <v>18120</v>
      </c>
      <c r="V1507" s="26">
        <f>ROUND(('NEW Reference'!O$6*List!$H1507)+'NEW Reference'!O$7,0)</f>
        <v>674</v>
      </c>
      <c r="W1507" s="26">
        <f>ROUND(('NEW Reference'!P$6*List!$H1507)+'NEW Reference'!P$7,0)</f>
        <v>949</v>
      </c>
      <c r="X1507" s="26">
        <f>ROUND(('NEW Reference'!Q$6*List!$H1507)+'NEW Reference'!Q$7,0)</f>
        <v>475</v>
      </c>
      <c r="Z1507" s="3" t="str">
        <f t="shared" si="75"/>
        <v>TALLAHATCHIE, Mississippi</v>
      </c>
      <c r="AA1507" s="79" t="s">
        <v>1571</v>
      </c>
      <c r="AB1507" s="28" t="s">
        <v>91</v>
      </c>
      <c r="AC1507" s="23" t="s">
        <v>1543</v>
      </c>
      <c r="AD1507" s="29"/>
      <c r="AE1507" s="20">
        <f t="shared" si="74"/>
        <v>0.71730000000000005</v>
      </c>
    </row>
    <row r="1508" spans="1:31">
      <c r="A1508" s="83">
        <v>25680</v>
      </c>
      <c r="B1508" s="84">
        <v>28137</v>
      </c>
      <c r="C1508" s="85">
        <v>32820</v>
      </c>
      <c r="D1508" s="78" t="s">
        <v>371</v>
      </c>
      <c r="E1508" s="79" t="s">
        <v>1572</v>
      </c>
      <c r="F1508" s="33" t="s">
        <v>1543</v>
      </c>
      <c r="G1508" s="24" t="s">
        <v>90</v>
      </c>
      <c r="H1508" s="80">
        <f t="shared" si="73"/>
        <v>0.86480000000000001</v>
      </c>
      <c r="I1508" s="25">
        <f>ROUND(('NEW Reference'!B$6*List!$H1508)+'NEW Reference'!B$7,0)</f>
        <v>1183</v>
      </c>
      <c r="J1508" s="25">
        <f>ROUND(('NEW Reference'!C$6*List!$H1508)+'NEW Reference'!C$7,0)</f>
        <v>1764</v>
      </c>
      <c r="K1508" s="25">
        <f>ROUND(('NEW Reference'!D$6*List!$H1508)+'NEW Reference'!D$7,0)</f>
        <v>2114</v>
      </c>
      <c r="L1508" s="25">
        <f>ROUND(('NEW Reference'!E$6*List!$H1508)+'NEW Reference'!E$7,0)</f>
        <v>2614</v>
      </c>
      <c r="M1508" s="25">
        <f>ROUND(('NEW Reference'!F$6*List!$H1508)+'NEW Reference'!F$7,0)</f>
        <v>2723</v>
      </c>
      <c r="N1508" s="25">
        <f>ROUND(('NEW Reference'!G$6*List!$H1508)+'NEW Reference'!G$7,0)</f>
        <v>3083</v>
      </c>
      <c r="O1508" s="25">
        <f>ROUND(('NEW Reference'!H$6*List!$H1508)+'NEW Reference'!H$7,0)</f>
        <v>3200</v>
      </c>
      <c r="P1508" s="25">
        <f>ROUND(('NEW Reference'!I$6*List!$H1508)+'NEW Reference'!I$7,0)</f>
        <v>3326</v>
      </c>
      <c r="Q1508" s="25">
        <f>ROUND(('NEW Reference'!J$6*List!$H1508)+'NEW Reference'!J$7,0)</f>
        <v>3852</v>
      </c>
      <c r="R1508" s="25">
        <f>ROUND(('NEW Reference'!K$6*List!$H1508)+'NEW Reference'!K$7,0)</f>
        <v>3973</v>
      </c>
      <c r="S1508" s="25">
        <f>ROUND(('NEW Reference'!L$6*List!$H1508)+'NEW Reference'!L$7,0)</f>
        <v>4287</v>
      </c>
      <c r="T1508" s="25">
        <f>ROUND(('NEW Reference'!M$6*List!$H1508)+'NEW Reference'!M$7,0)</f>
        <v>5120</v>
      </c>
      <c r="U1508" s="25">
        <f>ROUND(('NEW Reference'!N$6*List!$H1508)+'NEW Reference'!N$7,0)</f>
        <v>20660</v>
      </c>
      <c r="V1508" s="26">
        <f>ROUND(('NEW Reference'!O$6*List!$H1508)+'NEW Reference'!O$7,0)</f>
        <v>768</v>
      </c>
      <c r="W1508" s="26">
        <f>ROUND(('NEW Reference'!P$6*List!$H1508)+'NEW Reference'!P$7,0)</f>
        <v>1082</v>
      </c>
      <c r="X1508" s="26">
        <f>ROUND(('NEW Reference'!Q$6*List!$H1508)+'NEW Reference'!Q$7,0)</f>
        <v>541</v>
      </c>
      <c r="Z1508" s="3" t="str">
        <f t="shared" si="75"/>
        <v>TATE, Mississippi</v>
      </c>
      <c r="AA1508" s="79" t="s">
        <v>1572</v>
      </c>
      <c r="AB1508" s="28" t="s">
        <v>91</v>
      </c>
      <c r="AC1508" s="30" t="s">
        <v>1543</v>
      </c>
      <c r="AD1508" s="31"/>
      <c r="AE1508" s="20">
        <f t="shared" si="74"/>
        <v>0.86480000000000001</v>
      </c>
    </row>
    <row r="1509" spans="1:31">
      <c r="A1509" s="83">
        <v>25690</v>
      </c>
      <c r="B1509" s="84">
        <v>28139</v>
      </c>
      <c r="C1509" s="85">
        <v>99925</v>
      </c>
      <c r="D1509" s="78" t="s">
        <v>142</v>
      </c>
      <c r="E1509" s="79" t="s">
        <v>1573</v>
      </c>
      <c r="F1509" s="34" t="s">
        <v>1543</v>
      </c>
      <c r="G1509" s="24" t="s">
        <v>97</v>
      </c>
      <c r="H1509" s="80">
        <f t="shared" si="73"/>
        <v>0.71730000000000005</v>
      </c>
      <c r="I1509" s="25">
        <f>ROUND(('NEW Reference'!B$6*List!$H1509)+'NEW Reference'!B$7,0)</f>
        <v>1038</v>
      </c>
      <c r="J1509" s="25">
        <f>ROUND(('NEW Reference'!C$6*List!$H1509)+'NEW Reference'!C$7,0)</f>
        <v>1547</v>
      </c>
      <c r="K1509" s="25">
        <f>ROUND(('NEW Reference'!D$6*List!$H1509)+'NEW Reference'!D$7,0)</f>
        <v>1854</v>
      </c>
      <c r="L1509" s="25">
        <f>ROUND(('NEW Reference'!E$6*List!$H1509)+'NEW Reference'!E$7,0)</f>
        <v>2292</v>
      </c>
      <c r="M1509" s="25">
        <f>ROUND(('NEW Reference'!F$6*List!$H1509)+'NEW Reference'!F$7,0)</f>
        <v>2388</v>
      </c>
      <c r="N1509" s="25">
        <f>ROUND(('NEW Reference'!G$6*List!$H1509)+'NEW Reference'!G$7,0)</f>
        <v>2704</v>
      </c>
      <c r="O1509" s="25">
        <f>ROUND(('NEW Reference'!H$6*List!$H1509)+'NEW Reference'!H$7,0)</f>
        <v>2807</v>
      </c>
      <c r="P1509" s="25">
        <f>ROUND(('NEW Reference'!I$6*List!$H1509)+'NEW Reference'!I$7,0)</f>
        <v>2917</v>
      </c>
      <c r="Q1509" s="25">
        <f>ROUND(('NEW Reference'!J$6*List!$H1509)+'NEW Reference'!J$7,0)</f>
        <v>3378</v>
      </c>
      <c r="R1509" s="25">
        <f>ROUND(('NEW Reference'!K$6*List!$H1509)+'NEW Reference'!K$7,0)</f>
        <v>3485</v>
      </c>
      <c r="S1509" s="25">
        <f>ROUND(('NEW Reference'!L$6*List!$H1509)+'NEW Reference'!L$7,0)</f>
        <v>3760</v>
      </c>
      <c r="T1509" s="25">
        <f>ROUND(('NEW Reference'!M$6*List!$H1509)+'NEW Reference'!M$7,0)</f>
        <v>4491</v>
      </c>
      <c r="U1509" s="25">
        <f>ROUND(('NEW Reference'!N$6*List!$H1509)+'NEW Reference'!N$7,0)</f>
        <v>18120</v>
      </c>
      <c r="V1509" s="26">
        <f>ROUND(('NEW Reference'!O$6*List!$H1509)+'NEW Reference'!O$7,0)</f>
        <v>674</v>
      </c>
      <c r="W1509" s="26">
        <f>ROUND(('NEW Reference'!P$6*List!$H1509)+'NEW Reference'!P$7,0)</f>
        <v>949</v>
      </c>
      <c r="X1509" s="26">
        <f>ROUND(('NEW Reference'!Q$6*List!$H1509)+'NEW Reference'!Q$7,0)</f>
        <v>475</v>
      </c>
      <c r="Z1509" s="3" t="str">
        <f t="shared" si="75"/>
        <v>TIPPAH, Mississippi</v>
      </c>
      <c r="AA1509" s="79" t="s">
        <v>1573</v>
      </c>
      <c r="AB1509" s="28" t="s">
        <v>91</v>
      </c>
      <c r="AC1509" s="30" t="s">
        <v>1543</v>
      </c>
      <c r="AD1509" s="31"/>
      <c r="AE1509" s="20">
        <f t="shared" si="74"/>
        <v>0.71730000000000005</v>
      </c>
    </row>
    <row r="1510" spans="1:31">
      <c r="A1510" s="83">
        <v>25700</v>
      </c>
      <c r="B1510" s="84">
        <v>28141</v>
      </c>
      <c r="C1510" s="85">
        <v>99925</v>
      </c>
      <c r="D1510" s="78" t="s">
        <v>142</v>
      </c>
      <c r="E1510" s="79" t="s">
        <v>1574</v>
      </c>
      <c r="F1510" s="34" t="s">
        <v>1543</v>
      </c>
      <c r="G1510" s="24" t="s">
        <v>97</v>
      </c>
      <c r="H1510" s="80">
        <f t="shared" si="73"/>
        <v>0.71730000000000005</v>
      </c>
      <c r="I1510" s="25">
        <f>ROUND(('NEW Reference'!B$6*List!$H1510)+'NEW Reference'!B$7,0)</f>
        <v>1038</v>
      </c>
      <c r="J1510" s="25">
        <f>ROUND(('NEW Reference'!C$6*List!$H1510)+'NEW Reference'!C$7,0)</f>
        <v>1547</v>
      </c>
      <c r="K1510" s="25">
        <f>ROUND(('NEW Reference'!D$6*List!$H1510)+'NEW Reference'!D$7,0)</f>
        <v>1854</v>
      </c>
      <c r="L1510" s="25">
        <f>ROUND(('NEW Reference'!E$6*List!$H1510)+'NEW Reference'!E$7,0)</f>
        <v>2292</v>
      </c>
      <c r="M1510" s="25">
        <f>ROUND(('NEW Reference'!F$6*List!$H1510)+'NEW Reference'!F$7,0)</f>
        <v>2388</v>
      </c>
      <c r="N1510" s="25">
        <f>ROUND(('NEW Reference'!G$6*List!$H1510)+'NEW Reference'!G$7,0)</f>
        <v>2704</v>
      </c>
      <c r="O1510" s="25">
        <f>ROUND(('NEW Reference'!H$6*List!$H1510)+'NEW Reference'!H$7,0)</f>
        <v>2807</v>
      </c>
      <c r="P1510" s="25">
        <f>ROUND(('NEW Reference'!I$6*List!$H1510)+'NEW Reference'!I$7,0)</f>
        <v>2917</v>
      </c>
      <c r="Q1510" s="25">
        <f>ROUND(('NEW Reference'!J$6*List!$H1510)+'NEW Reference'!J$7,0)</f>
        <v>3378</v>
      </c>
      <c r="R1510" s="25">
        <f>ROUND(('NEW Reference'!K$6*List!$H1510)+'NEW Reference'!K$7,0)</f>
        <v>3485</v>
      </c>
      <c r="S1510" s="25">
        <f>ROUND(('NEW Reference'!L$6*List!$H1510)+'NEW Reference'!L$7,0)</f>
        <v>3760</v>
      </c>
      <c r="T1510" s="25">
        <f>ROUND(('NEW Reference'!M$6*List!$H1510)+'NEW Reference'!M$7,0)</f>
        <v>4491</v>
      </c>
      <c r="U1510" s="25">
        <f>ROUND(('NEW Reference'!N$6*List!$H1510)+'NEW Reference'!N$7,0)</f>
        <v>18120</v>
      </c>
      <c r="V1510" s="26">
        <f>ROUND(('NEW Reference'!O$6*List!$H1510)+'NEW Reference'!O$7,0)</f>
        <v>674</v>
      </c>
      <c r="W1510" s="26">
        <f>ROUND(('NEW Reference'!P$6*List!$H1510)+'NEW Reference'!P$7,0)</f>
        <v>949</v>
      </c>
      <c r="X1510" s="26">
        <f>ROUND(('NEW Reference'!Q$6*List!$H1510)+'NEW Reference'!Q$7,0)</f>
        <v>475</v>
      </c>
      <c r="Z1510" s="3" t="str">
        <f t="shared" si="75"/>
        <v>TISHOMINGO, Mississippi</v>
      </c>
      <c r="AA1510" s="79" t="s">
        <v>1574</v>
      </c>
      <c r="AB1510" s="28" t="s">
        <v>91</v>
      </c>
      <c r="AC1510" s="23" t="s">
        <v>1543</v>
      </c>
      <c r="AD1510" s="29"/>
      <c r="AE1510" s="20">
        <f t="shared" si="74"/>
        <v>0.71730000000000005</v>
      </c>
    </row>
    <row r="1511" spans="1:31">
      <c r="A1511" s="83">
        <v>25710</v>
      </c>
      <c r="B1511" s="84">
        <v>28143</v>
      </c>
      <c r="C1511" s="85">
        <v>32820</v>
      </c>
      <c r="D1511" s="78" t="s">
        <v>371</v>
      </c>
      <c r="E1511" s="79" t="s">
        <v>1575</v>
      </c>
      <c r="F1511" s="33" t="s">
        <v>1543</v>
      </c>
      <c r="G1511" s="24" t="s">
        <v>90</v>
      </c>
      <c r="H1511" s="80">
        <f t="shared" si="73"/>
        <v>0.86480000000000001</v>
      </c>
      <c r="I1511" s="25">
        <f>ROUND(('NEW Reference'!B$6*List!$H1511)+'NEW Reference'!B$7,0)</f>
        <v>1183</v>
      </c>
      <c r="J1511" s="25">
        <f>ROUND(('NEW Reference'!C$6*List!$H1511)+'NEW Reference'!C$7,0)</f>
        <v>1764</v>
      </c>
      <c r="K1511" s="25">
        <f>ROUND(('NEW Reference'!D$6*List!$H1511)+'NEW Reference'!D$7,0)</f>
        <v>2114</v>
      </c>
      <c r="L1511" s="25">
        <f>ROUND(('NEW Reference'!E$6*List!$H1511)+'NEW Reference'!E$7,0)</f>
        <v>2614</v>
      </c>
      <c r="M1511" s="25">
        <f>ROUND(('NEW Reference'!F$6*List!$H1511)+'NEW Reference'!F$7,0)</f>
        <v>2723</v>
      </c>
      <c r="N1511" s="25">
        <f>ROUND(('NEW Reference'!G$6*List!$H1511)+'NEW Reference'!G$7,0)</f>
        <v>3083</v>
      </c>
      <c r="O1511" s="25">
        <f>ROUND(('NEW Reference'!H$6*List!$H1511)+'NEW Reference'!H$7,0)</f>
        <v>3200</v>
      </c>
      <c r="P1511" s="25">
        <f>ROUND(('NEW Reference'!I$6*List!$H1511)+'NEW Reference'!I$7,0)</f>
        <v>3326</v>
      </c>
      <c r="Q1511" s="25">
        <f>ROUND(('NEW Reference'!J$6*List!$H1511)+'NEW Reference'!J$7,0)</f>
        <v>3852</v>
      </c>
      <c r="R1511" s="25">
        <f>ROUND(('NEW Reference'!K$6*List!$H1511)+'NEW Reference'!K$7,0)</f>
        <v>3973</v>
      </c>
      <c r="S1511" s="25">
        <f>ROUND(('NEW Reference'!L$6*List!$H1511)+'NEW Reference'!L$7,0)</f>
        <v>4287</v>
      </c>
      <c r="T1511" s="25">
        <f>ROUND(('NEW Reference'!M$6*List!$H1511)+'NEW Reference'!M$7,0)</f>
        <v>5120</v>
      </c>
      <c r="U1511" s="25">
        <f>ROUND(('NEW Reference'!N$6*List!$H1511)+'NEW Reference'!N$7,0)</f>
        <v>20660</v>
      </c>
      <c r="V1511" s="26">
        <f>ROUND(('NEW Reference'!O$6*List!$H1511)+'NEW Reference'!O$7,0)</f>
        <v>768</v>
      </c>
      <c r="W1511" s="26">
        <f>ROUND(('NEW Reference'!P$6*List!$H1511)+'NEW Reference'!P$7,0)</f>
        <v>1082</v>
      </c>
      <c r="X1511" s="26">
        <f>ROUND(('NEW Reference'!Q$6*List!$H1511)+'NEW Reference'!Q$7,0)</f>
        <v>541</v>
      </c>
      <c r="Z1511" s="3" t="str">
        <f t="shared" si="75"/>
        <v>TUNICA, Mississippi</v>
      </c>
      <c r="AA1511" s="79" t="s">
        <v>1575</v>
      </c>
      <c r="AB1511" s="28" t="s">
        <v>91</v>
      </c>
      <c r="AC1511" s="30" t="s">
        <v>1543</v>
      </c>
      <c r="AD1511" s="31"/>
      <c r="AE1511" s="20">
        <f t="shared" si="74"/>
        <v>0.86480000000000001</v>
      </c>
    </row>
    <row r="1512" spans="1:31">
      <c r="A1512" s="83">
        <v>25720</v>
      </c>
      <c r="B1512" s="84">
        <v>28145</v>
      </c>
      <c r="C1512" s="85">
        <v>99925</v>
      </c>
      <c r="D1512" s="78" t="s">
        <v>142</v>
      </c>
      <c r="E1512" s="79" t="s">
        <v>455</v>
      </c>
      <c r="F1512" s="34" t="s">
        <v>1543</v>
      </c>
      <c r="G1512" s="24" t="s">
        <v>97</v>
      </c>
      <c r="H1512" s="80">
        <f t="shared" si="73"/>
        <v>0.71730000000000005</v>
      </c>
      <c r="I1512" s="25">
        <f>ROUND(('NEW Reference'!B$6*List!$H1512)+'NEW Reference'!B$7,0)</f>
        <v>1038</v>
      </c>
      <c r="J1512" s="25">
        <f>ROUND(('NEW Reference'!C$6*List!$H1512)+'NEW Reference'!C$7,0)</f>
        <v>1547</v>
      </c>
      <c r="K1512" s="25">
        <f>ROUND(('NEW Reference'!D$6*List!$H1512)+'NEW Reference'!D$7,0)</f>
        <v>1854</v>
      </c>
      <c r="L1512" s="25">
        <f>ROUND(('NEW Reference'!E$6*List!$H1512)+'NEW Reference'!E$7,0)</f>
        <v>2292</v>
      </c>
      <c r="M1512" s="25">
        <f>ROUND(('NEW Reference'!F$6*List!$H1512)+'NEW Reference'!F$7,0)</f>
        <v>2388</v>
      </c>
      <c r="N1512" s="25">
        <f>ROUND(('NEW Reference'!G$6*List!$H1512)+'NEW Reference'!G$7,0)</f>
        <v>2704</v>
      </c>
      <c r="O1512" s="25">
        <f>ROUND(('NEW Reference'!H$6*List!$H1512)+'NEW Reference'!H$7,0)</f>
        <v>2807</v>
      </c>
      <c r="P1512" s="25">
        <f>ROUND(('NEW Reference'!I$6*List!$H1512)+'NEW Reference'!I$7,0)</f>
        <v>2917</v>
      </c>
      <c r="Q1512" s="25">
        <f>ROUND(('NEW Reference'!J$6*List!$H1512)+'NEW Reference'!J$7,0)</f>
        <v>3378</v>
      </c>
      <c r="R1512" s="25">
        <f>ROUND(('NEW Reference'!K$6*List!$H1512)+'NEW Reference'!K$7,0)</f>
        <v>3485</v>
      </c>
      <c r="S1512" s="25">
        <f>ROUND(('NEW Reference'!L$6*List!$H1512)+'NEW Reference'!L$7,0)</f>
        <v>3760</v>
      </c>
      <c r="T1512" s="25">
        <f>ROUND(('NEW Reference'!M$6*List!$H1512)+'NEW Reference'!M$7,0)</f>
        <v>4491</v>
      </c>
      <c r="U1512" s="25">
        <f>ROUND(('NEW Reference'!N$6*List!$H1512)+'NEW Reference'!N$7,0)</f>
        <v>18120</v>
      </c>
      <c r="V1512" s="26">
        <f>ROUND(('NEW Reference'!O$6*List!$H1512)+'NEW Reference'!O$7,0)</f>
        <v>674</v>
      </c>
      <c r="W1512" s="26">
        <f>ROUND(('NEW Reference'!P$6*List!$H1512)+'NEW Reference'!P$7,0)</f>
        <v>949</v>
      </c>
      <c r="X1512" s="26">
        <f>ROUND(('NEW Reference'!Q$6*List!$H1512)+'NEW Reference'!Q$7,0)</f>
        <v>475</v>
      </c>
      <c r="Z1512" s="3" t="str">
        <f t="shared" si="75"/>
        <v>UNION, Mississippi</v>
      </c>
      <c r="AA1512" s="79" t="s">
        <v>455</v>
      </c>
      <c r="AB1512" s="28" t="s">
        <v>91</v>
      </c>
      <c r="AC1512" s="30" t="s">
        <v>1543</v>
      </c>
      <c r="AD1512" s="31"/>
      <c r="AE1512" s="20">
        <f t="shared" si="74"/>
        <v>0.71730000000000005</v>
      </c>
    </row>
    <row r="1513" spans="1:31">
      <c r="A1513" s="83">
        <v>25730</v>
      </c>
      <c r="B1513" s="84">
        <v>28147</v>
      </c>
      <c r="C1513" s="85">
        <v>99925</v>
      </c>
      <c r="D1513" s="78" t="s">
        <v>142</v>
      </c>
      <c r="E1513" s="79" t="s">
        <v>1576</v>
      </c>
      <c r="F1513" s="34" t="s">
        <v>1543</v>
      </c>
      <c r="G1513" s="24" t="s">
        <v>97</v>
      </c>
      <c r="H1513" s="80">
        <f t="shared" si="73"/>
        <v>0.71730000000000005</v>
      </c>
      <c r="I1513" s="25">
        <f>ROUND(('NEW Reference'!B$6*List!$H1513)+'NEW Reference'!B$7,0)</f>
        <v>1038</v>
      </c>
      <c r="J1513" s="25">
        <f>ROUND(('NEW Reference'!C$6*List!$H1513)+'NEW Reference'!C$7,0)</f>
        <v>1547</v>
      </c>
      <c r="K1513" s="25">
        <f>ROUND(('NEW Reference'!D$6*List!$H1513)+'NEW Reference'!D$7,0)</f>
        <v>1854</v>
      </c>
      <c r="L1513" s="25">
        <f>ROUND(('NEW Reference'!E$6*List!$H1513)+'NEW Reference'!E$7,0)</f>
        <v>2292</v>
      </c>
      <c r="M1513" s="25">
        <f>ROUND(('NEW Reference'!F$6*List!$H1513)+'NEW Reference'!F$7,0)</f>
        <v>2388</v>
      </c>
      <c r="N1513" s="25">
        <f>ROUND(('NEW Reference'!G$6*List!$H1513)+'NEW Reference'!G$7,0)</f>
        <v>2704</v>
      </c>
      <c r="O1513" s="25">
        <f>ROUND(('NEW Reference'!H$6*List!$H1513)+'NEW Reference'!H$7,0)</f>
        <v>2807</v>
      </c>
      <c r="P1513" s="25">
        <f>ROUND(('NEW Reference'!I$6*List!$H1513)+'NEW Reference'!I$7,0)</f>
        <v>2917</v>
      </c>
      <c r="Q1513" s="25">
        <f>ROUND(('NEW Reference'!J$6*List!$H1513)+'NEW Reference'!J$7,0)</f>
        <v>3378</v>
      </c>
      <c r="R1513" s="25">
        <f>ROUND(('NEW Reference'!K$6*List!$H1513)+'NEW Reference'!K$7,0)</f>
        <v>3485</v>
      </c>
      <c r="S1513" s="25">
        <f>ROUND(('NEW Reference'!L$6*List!$H1513)+'NEW Reference'!L$7,0)</f>
        <v>3760</v>
      </c>
      <c r="T1513" s="25">
        <f>ROUND(('NEW Reference'!M$6*List!$H1513)+'NEW Reference'!M$7,0)</f>
        <v>4491</v>
      </c>
      <c r="U1513" s="25">
        <f>ROUND(('NEW Reference'!N$6*List!$H1513)+'NEW Reference'!N$7,0)</f>
        <v>18120</v>
      </c>
      <c r="V1513" s="26">
        <f>ROUND(('NEW Reference'!O$6*List!$H1513)+'NEW Reference'!O$7,0)</f>
        <v>674</v>
      </c>
      <c r="W1513" s="26">
        <f>ROUND(('NEW Reference'!P$6*List!$H1513)+'NEW Reference'!P$7,0)</f>
        <v>949</v>
      </c>
      <c r="X1513" s="26">
        <f>ROUND(('NEW Reference'!Q$6*List!$H1513)+'NEW Reference'!Q$7,0)</f>
        <v>475</v>
      </c>
      <c r="Z1513" s="3" t="str">
        <f t="shared" si="75"/>
        <v>WALTHALL, Mississippi</v>
      </c>
      <c r="AA1513" s="79" t="s">
        <v>1576</v>
      </c>
      <c r="AB1513" s="28" t="s">
        <v>91</v>
      </c>
      <c r="AC1513" s="30" t="s">
        <v>1543</v>
      </c>
      <c r="AD1513" s="31"/>
      <c r="AE1513" s="20">
        <f t="shared" si="74"/>
        <v>0.71730000000000005</v>
      </c>
    </row>
    <row r="1514" spans="1:31">
      <c r="A1514" s="83">
        <v>25740</v>
      </c>
      <c r="B1514" s="84">
        <v>28149</v>
      </c>
      <c r="C1514" s="85">
        <v>99925</v>
      </c>
      <c r="D1514" s="78" t="s">
        <v>142</v>
      </c>
      <c r="E1514" s="79" t="s">
        <v>1020</v>
      </c>
      <c r="F1514" s="34" t="s">
        <v>1543</v>
      </c>
      <c r="G1514" s="24" t="s">
        <v>97</v>
      </c>
      <c r="H1514" s="80">
        <f t="shared" si="73"/>
        <v>0.71730000000000005</v>
      </c>
      <c r="I1514" s="25">
        <f>ROUND(('NEW Reference'!B$6*List!$H1514)+'NEW Reference'!B$7,0)</f>
        <v>1038</v>
      </c>
      <c r="J1514" s="25">
        <f>ROUND(('NEW Reference'!C$6*List!$H1514)+'NEW Reference'!C$7,0)</f>
        <v>1547</v>
      </c>
      <c r="K1514" s="25">
        <f>ROUND(('NEW Reference'!D$6*List!$H1514)+'NEW Reference'!D$7,0)</f>
        <v>1854</v>
      </c>
      <c r="L1514" s="25">
        <f>ROUND(('NEW Reference'!E$6*List!$H1514)+'NEW Reference'!E$7,0)</f>
        <v>2292</v>
      </c>
      <c r="M1514" s="25">
        <f>ROUND(('NEW Reference'!F$6*List!$H1514)+'NEW Reference'!F$7,0)</f>
        <v>2388</v>
      </c>
      <c r="N1514" s="25">
        <f>ROUND(('NEW Reference'!G$6*List!$H1514)+'NEW Reference'!G$7,0)</f>
        <v>2704</v>
      </c>
      <c r="O1514" s="25">
        <f>ROUND(('NEW Reference'!H$6*List!$H1514)+'NEW Reference'!H$7,0)</f>
        <v>2807</v>
      </c>
      <c r="P1514" s="25">
        <f>ROUND(('NEW Reference'!I$6*List!$H1514)+'NEW Reference'!I$7,0)</f>
        <v>2917</v>
      </c>
      <c r="Q1514" s="25">
        <f>ROUND(('NEW Reference'!J$6*List!$H1514)+'NEW Reference'!J$7,0)</f>
        <v>3378</v>
      </c>
      <c r="R1514" s="25">
        <f>ROUND(('NEW Reference'!K$6*List!$H1514)+'NEW Reference'!K$7,0)</f>
        <v>3485</v>
      </c>
      <c r="S1514" s="25">
        <f>ROUND(('NEW Reference'!L$6*List!$H1514)+'NEW Reference'!L$7,0)</f>
        <v>3760</v>
      </c>
      <c r="T1514" s="25">
        <f>ROUND(('NEW Reference'!M$6*List!$H1514)+'NEW Reference'!M$7,0)</f>
        <v>4491</v>
      </c>
      <c r="U1514" s="25">
        <f>ROUND(('NEW Reference'!N$6*List!$H1514)+'NEW Reference'!N$7,0)</f>
        <v>18120</v>
      </c>
      <c r="V1514" s="26">
        <f>ROUND(('NEW Reference'!O$6*List!$H1514)+'NEW Reference'!O$7,0)</f>
        <v>674</v>
      </c>
      <c r="W1514" s="26">
        <f>ROUND(('NEW Reference'!P$6*List!$H1514)+'NEW Reference'!P$7,0)</f>
        <v>949</v>
      </c>
      <c r="X1514" s="26">
        <f>ROUND(('NEW Reference'!Q$6*List!$H1514)+'NEW Reference'!Q$7,0)</f>
        <v>475</v>
      </c>
      <c r="Z1514" s="3" t="str">
        <f t="shared" si="75"/>
        <v>WARREN, Mississippi</v>
      </c>
      <c r="AA1514" s="79" t="s">
        <v>1020</v>
      </c>
      <c r="AB1514" s="28" t="s">
        <v>91</v>
      </c>
      <c r="AC1514" s="30" t="s">
        <v>1543</v>
      </c>
      <c r="AD1514" s="31"/>
      <c r="AE1514" s="20">
        <f t="shared" si="74"/>
        <v>0.71730000000000005</v>
      </c>
    </row>
    <row r="1515" spans="1:31">
      <c r="A1515" s="83">
        <v>25750</v>
      </c>
      <c r="B1515" s="84">
        <v>28151</v>
      </c>
      <c r="C1515" s="85">
        <v>99925</v>
      </c>
      <c r="D1515" s="78" t="s">
        <v>142</v>
      </c>
      <c r="E1515" s="79" t="s">
        <v>194</v>
      </c>
      <c r="F1515" s="34" t="s">
        <v>1543</v>
      </c>
      <c r="G1515" s="24" t="s">
        <v>97</v>
      </c>
      <c r="H1515" s="80">
        <f t="shared" si="73"/>
        <v>0.71730000000000005</v>
      </c>
      <c r="I1515" s="25">
        <f>ROUND(('NEW Reference'!B$6*List!$H1515)+'NEW Reference'!B$7,0)</f>
        <v>1038</v>
      </c>
      <c r="J1515" s="25">
        <f>ROUND(('NEW Reference'!C$6*List!$H1515)+'NEW Reference'!C$7,0)</f>
        <v>1547</v>
      </c>
      <c r="K1515" s="25">
        <f>ROUND(('NEW Reference'!D$6*List!$H1515)+'NEW Reference'!D$7,0)</f>
        <v>1854</v>
      </c>
      <c r="L1515" s="25">
        <f>ROUND(('NEW Reference'!E$6*List!$H1515)+'NEW Reference'!E$7,0)</f>
        <v>2292</v>
      </c>
      <c r="M1515" s="25">
        <f>ROUND(('NEW Reference'!F$6*List!$H1515)+'NEW Reference'!F$7,0)</f>
        <v>2388</v>
      </c>
      <c r="N1515" s="25">
        <f>ROUND(('NEW Reference'!G$6*List!$H1515)+'NEW Reference'!G$7,0)</f>
        <v>2704</v>
      </c>
      <c r="O1515" s="25">
        <f>ROUND(('NEW Reference'!H$6*List!$H1515)+'NEW Reference'!H$7,0)</f>
        <v>2807</v>
      </c>
      <c r="P1515" s="25">
        <f>ROUND(('NEW Reference'!I$6*List!$H1515)+'NEW Reference'!I$7,0)</f>
        <v>2917</v>
      </c>
      <c r="Q1515" s="25">
        <f>ROUND(('NEW Reference'!J$6*List!$H1515)+'NEW Reference'!J$7,0)</f>
        <v>3378</v>
      </c>
      <c r="R1515" s="25">
        <f>ROUND(('NEW Reference'!K$6*List!$H1515)+'NEW Reference'!K$7,0)</f>
        <v>3485</v>
      </c>
      <c r="S1515" s="25">
        <f>ROUND(('NEW Reference'!L$6*List!$H1515)+'NEW Reference'!L$7,0)</f>
        <v>3760</v>
      </c>
      <c r="T1515" s="25">
        <f>ROUND(('NEW Reference'!M$6*List!$H1515)+'NEW Reference'!M$7,0)</f>
        <v>4491</v>
      </c>
      <c r="U1515" s="25">
        <f>ROUND(('NEW Reference'!N$6*List!$H1515)+'NEW Reference'!N$7,0)</f>
        <v>18120</v>
      </c>
      <c r="V1515" s="26">
        <f>ROUND(('NEW Reference'!O$6*List!$H1515)+'NEW Reference'!O$7,0)</f>
        <v>674</v>
      </c>
      <c r="W1515" s="26">
        <f>ROUND(('NEW Reference'!P$6*List!$H1515)+'NEW Reference'!P$7,0)</f>
        <v>949</v>
      </c>
      <c r="X1515" s="26">
        <f>ROUND(('NEW Reference'!Q$6*List!$H1515)+'NEW Reference'!Q$7,0)</f>
        <v>475</v>
      </c>
      <c r="Z1515" s="3" t="str">
        <f t="shared" si="75"/>
        <v>WASHINGTON, Mississippi</v>
      </c>
      <c r="AA1515" s="79" t="s">
        <v>194</v>
      </c>
      <c r="AB1515" s="28" t="s">
        <v>91</v>
      </c>
      <c r="AC1515" s="30" t="s">
        <v>1543</v>
      </c>
      <c r="AD1515" s="31"/>
      <c r="AE1515" s="20">
        <f t="shared" si="74"/>
        <v>0.71730000000000005</v>
      </c>
    </row>
    <row r="1516" spans="1:31">
      <c r="A1516" s="83">
        <v>25760</v>
      </c>
      <c r="B1516" s="84">
        <v>28153</v>
      </c>
      <c r="C1516" s="85">
        <v>99925</v>
      </c>
      <c r="D1516" s="78" t="s">
        <v>142</v>
      </c>
      <c r="E1516" s="79" t="s">
        <v>1021</v>
      </c>
      <c r="F1516" s="34" t="s">
        <v>1543</v>
      </c>
      <c r="G1516" s="24" t="s">
        <v>97</v>
      </c>
      <c r="H1516" s="80">
        <f t="shared" si="73"/>
        <v>0.71730000000000005</v>
      </c>
      <c r="I1516" s="25">
        <f>ROUND(('NEW Reference'!B$6*List!$H1516)+'NEW Reference'!B$7,0)</f>
        <v>1038</v>
      </c>
      <c r="J1516" s="25">
        <f>ROUND(('NEW Reference'!C$6*List!$H1516)+'NEW Reference'!C$7,0)</f>
        <v>1547</v>
      </c>
      <c r="K1516" s="25">
        <f>ROUND(('NEW Reference'!D$6*List!$H1516)+'NEW Reference'!D$7,0)</f>
        <v>1854</v>
      </c>
      <c r="L1516" s="25">
        <f>ROUND(('NEW Reference'!E$6*List!$H1516)+'NEW Reference'!E$7,0)</f>
        <v>2292</v>
      </c>
      <c r="M1516" s="25">
        <f>ROUND(('NEW Reference'!F$6*List!$H1516)+'NEW Reference'!F$7,0)</f>
        <v>2388</v>
      </c>
      <c r="N1516" s="25">
        <f>ROUND(('NEW Reference'!G$6*List!$H1516)+'NEW Reference'!G$7,0)</f>
        <v>2704</v>
      </c>
      <c r="O1516" s="25">
        <f>ROUND(('NEW Reference'!H$6*List!$H1516)+'NEW Reference'!H$7,0)</f>
        <v>2807</v>
      </c>
      <c r="P1516" s="25">
        <f>ROUND(('NEW Reference'!I$6*List!$H1516)+'NEW Reference'!I$7,0)</f>
        <v>2917</v>
      </c>
      <c r="Q1516" s="25">
        <f>ROUND(('NEW Reference'!J$6*List!$H1516)+'NEW Reference'!J$7,0)</f>
        <v>3378</v>
      </c>
      <c r="R1516" s="25">
        <f>ROUND(('NEW Reference'!K$6*List!$H1516)+'NEW Reference'!K$7,0)</f>
        <v>3485</v>
      </c>
      <c r="S1516" s="25">
        <f>ROUND(('NEW Reference'!L$6*List!$H1516)+'NEW Reference'!L$7,0)</f>
        <v>3760</v>
      </c>
      <c r="T1516" s="25">
        <f>ROUND(('NEW Reference'!M$6*List!$H1516)+'NEW Reference'!M$7,0)</f>
        <v>4491</v>
      </c>
      <c r="U1516" s="25">
        <f>ROUND(('NEW Reference'!N$6*List!$H1516)+'NEW Reference'!N$7,0)</f>
        <v>18120</v>
      </c>
      <c r="V1516" s="26">
        <f>ROUND(('NEW Reference'!O$6*List!$H1516)+'NEW Reference'!O$7,0)</f>
        <v>674</v>
      </c>
      <c r="W1516" s="26">
        <f>ROUND(('NEW Reference'!P$6*List!$H1516)+'NEW Reference'!P$7,0)</f>
        <v>949</v>
      </c>
      <c r="X1516" s="26">
        <f>ROUND(('NEW Reference'!Q$6*List!$H1516)+'NEW Reference'!Q$7,0)</f>
        <v>475</v>
      </c>
      <c r="Z1516" s="3" t="str">
        <f t="shared" si="75"/>
        <v>WAYNE, Mississippi</v>
      </c>
      <c r="AA1516" s="79" t="s">
        <v>1021</v>
      </c>
      <c r="AB1516" s="28" t="s">
        <v>91</v>
      </c>
      <c r="AC1516" s="30" t="s">
        <v>1543</v>
      </c>
      <c r="AD1516" s="31"/>
      <c r="AE1516" s="20">
        <f t="shared" si="74"/>
        <v>0.71730000000000005</v>
      </c>
    </row>
    <row r="1517" spans="1:31">
      <c r="A1517" s="83">
        <v>25770</v>
      </c>
      <c r="B1517" s="84">
        <v>28155</v>
      </c>
      <c r="C1517" s="85">
        <v>99925</v>
      </c>
      <c r="D1517" s="78" t="s">
        <v>142</v>
      </c>
      <c r="E1517" s="79" t="s">
        <v>1022</v>
      </c>
      <c r="F1517" s="34" t="s">
        <v>1543</v>
      </c>
      <c r="G1517" s="24" t="s">
        <v>97</v>
      </c>
      <c r="H1517" s="80">
        <f t="shared" si="73"/>
        <v>0.71730000000000005</v>
      </c>
      <c r="I1517" s="25">
        <f>ROUND(('NEW Reference'!B$6*List!$H1517)+'NEW Reference'!B$7,0)</f>
        <v>1038</v>
      </c>
      <c r="J1517" s="25">
        <f>ROUND(('NEW Reference'!C$6*List!$H1517)+'NEW Reference'!C$7,0)</f>
        <v>1547</v>
      </c>
      <c r="K1517" s="25">
        <f>ROUND(('NEW Reference'!D$6*List!$H1517)+'NEW Reference'!D$7,0)</f>
        <v>1854</v>
      </c>
      <c r="L1517" s="25">
        <f>ROUND(('NEW Reference'!E$6*List!$H1517)+'NEW Reference'!E$7,0)</f>
        <v>2292</v>
      </c>
      <c r="M1517" s="25">
        <f>ROUND(('NEW Reference'!F$6*List!$H1517)+'NEW Reference'!F$7,0)</f>
        <v>2388</v>
      </c>
      <c r="N1517" s="25">
        <f>ROUND(('NEW Reference'!G$6*List!$H1517)+'NEW Reference'!G$7,0)</f>
        <v>2704</v>
      </c>
      <c r="O1517" s="25">
        <f>ROUND(('NEW Reference'!H$6*List!$H1517)+'NEW Reference'!H$7,0)</f>
        <v>2807</v>
      </c>
      <c r="P1517" s="25">
        <f>ROUND(('NEW Reference'!I$6*List!$H1517)+'NEW Reference'!I$7,0)</f>
        <v>2917</v>
      </c>
      <c r="Q1517" s="25">
        <f>ROUND(('NEW Reference'!J$6*List!$H1517)+'NEW Reference'!J$7,0)</f>
        <v>3378</v>
      </c>
      <c r="R1517" s="25">
        <f>ROUND(('NEW Reference'!K$6*List!$H1517)+'NEW Reference'!K$7,0)</f>
        <v>3485</v>
      </c>
      <c r="S1517" s="25">
        <f>ROUND(('NEW Reference'!L$6*List!$H1517)+'NEW Reference'!L$7,0)</f>
        <v>3760</v>
      </c>
      <c r="T1517" s="25">
        <f>ROUND(('NEW Reference'!M$6*List!$H1517)+'NEW Reference'!M$7,0)</f>
        <v>4491</v>
      </c>
      <c r="U1517" s="25">
        <f>ROUND(('NEW Reference'!N$6*List!$H1517)+'NEW Reference'!N$7,0)</f>
        <v>18120</v>
      </c>
      <c r="V1517" s="26">
        <f>ROUND(('NEW Reference'!O$6*List!$H1517)+'NEW Reference'!O$7,0)</f>
        <v>674</v>
      </c>
      <c r="W1517" s="26">
        <f>ROUND(('NEW Reference'!P$6*List!$H1517)+'NEW Reference'!P$7,0)</f>
        <v>949</v>
      </c>
      <c r="X1517" s="26">
        <f>ROUND(('NEW Reference'!Q$6*List!$H1517)+'NEW Reference'!Q$7,0)</f>
        <v>475</v>
      </c>
      <c r="Z1517" s="3" t="str">
        <f t="shared" si="75"/>
        <v>WEBSTER, Mississippi</v>
      </c>
      <c r="AA1517" s="79" t="s">
        <v>1022</v>
      </c>
      <c r="AB1517" s="28" t="s">
        <v>91</v>
      </c>
      <c r="AC1517" s="30" t="s">
        <v>1543</v>
      </c>
      <c r="AD1517" s="31"/>
      <c r="AE1517" s="20">
        <f t="shared" si="74"/>
        <v>0.71730000000000005</v>
      </c>
    </row>
    <row r="1518" spans="1:31">
      <c r="A1518" s="83">
        <v>25780</v>
      </c>
      <c r="B1518" s="84">
        <v>28157</v>
      </c>
      <c r="C1518" s="85">
        <v>99925</v>
      </c>
      <c r="D1518" s="78" t="s">
        <v>142</v>
      </c>
      <c r="E1518" s="79" t="s">
        <v>1026</v>
      </c>
      <c r="F1518" s="34" t="s">
        <v>1543</v>
      </c>
      <c r="G1518" s="24" t="s">
        <v>97</v>
      </c>
      <c r="H1518" s="80">
        <f t="shared" si="73"/>
        <v>0.71730000000000005</v>
      </c>
      <c r="I1518" s="25">
        <f>ROUND(('NEW Reference'!B$6*List!$H1518)+'NEW Reference'!B$7,0)</f>
        <v>1038</v>
      </c>
      <c r="J1518" s="25">
        <f>ROUND(('NEW Reference'!C$6*List!$H1518)+'NEW Reference'!C$7,0)</f>
        <v>1547</v>
      </c>
      <c r="K1518" s="25">
        <f>ROUND(('NEW Reference'!D$6*List!$H1518)+'NEW Reference'!D$7,0)</f>
        <v>1854</v>
      </c>
      <c r="L1518" s="25">
        <f>ROUND(('NEW Reference'!E$6*List!$H1518)+'NEW Reference'!E$7,0)</f>
        <v>2292</v>
      </c>
      <c r="M1518" s="25">
        <f>ROUND(('NEW Reference'!F$6*List!$H1518)+'NEW Reference'!F$7,0)</f>
        <v>2388</v>
      </c>
      <c r="N1518" s="25">
        <f>ROUND(('NEW Reference'!G$6*List!$H1518)+'NEW Reference'!G$7,0)</f>
        <v>2704</v>
      </c>
      <c r="O1518" s="25">
        <f>ROUND(('NEW Reference'!H$6*List!$H1518)+'NEW Reference'!H$7,0)</f>
        <v>2807</v>
      </c>
      <c r="P1518" s="25">
        <f>ROUND(('NEW Reference'!I$6*List!$H1518)+'NEW Reference'!I$7,0)</f>
        <v>2917</v>
      </c>
      <c r="Q1518" s="25">
        <f>ROUND(('NEW Reference'!J$6*List!$H1518)+'NEW Reference'!J$7,0)</f>
        <v>3378</v>
      </c>
      <c r="R1518" s="25">
        <f>ROUND(('NEW Reference'!K$6*List!$H1518)+'NEW Reference'!K$7,0)</f>
        <v>3485</v>
      </c>
      <c r="S1518" s="25">
        <f>ROUND(('NEW Reference'!L$6*List!$H1518)+'NEW Reference'!L$7,0)</f>
        <v>3760</v>
      </c>
      <c r="T1518" s="25">
        <f>ROUND(('NEW Reference'!M$6*List!$H1518)+'NEW Reference'!M$7,0)</f>
        <v>4491</v>
      </c>
      <c r="U1518" s="25">
        <f>ROUND(('NEW Reference'!N$6*List!$H1518)+'NEW Reference'!N$7,0)</f>
        <v>18120</v>
      </c>
      <c r="V1518" s="26">
        <f>ROUND(('NEW Reference'!O$6*List!$H1518)+'NEW Reference'!O$7,0)</f>
        <v>674</v>
      </c>
      <c r="W1518" s="26">
        <f>ROUND(('NEW Reference'!P$6*List!$H1518)+'NEW Reference'!P$7,0)</f>
        <v>949</v>
      </c>
      <c r="X1518" s="26">
        <f>ROUND(('NEW Reference'!Q$6*List!$H1518)+'NEW Reference'!Q$7,0)</f>
        <v>475</v>
      </c>
      <c r="Z1518" s="3" t="str">
        <f t="shared" si="75"/>
        <v>WILKINSON, Mississippi</v>
      </c>
      <c r="AA1518" s="79" t="s">
        <v>1026</v>
      </c>
      <c r="AB1518" s="28" t="s">
        <v>91</v>
      </c>
      <c r="AC1518" s="30" t="s">
        <v>1543</v>
      </c>
      <c r="AD1518" s="31"/>
      <c r="AE1518" s="20">
        <f t="shared" si="74"/>
        <v>0.71730000000000005</v>
      </c>
    </row>
    <row r="1519" spans="1:31">
      <c r="A1519" s="83">
        <v>25790</v>
      </c>
      <c r="B1519" s="84">
        <v>28159</v>
      </c>
      <c r="C1519" s="85">
        <v>99925</v>
      </c>
      <c r="D1519" s="78" t="s">
        <v>142</v>
      </c>
      <c r="E1519" s="79" t="s">
        <v>234</v>
      </c>
      <c r="F1519" s="34" t="s">
        <v>1543</v>
      </c>
      <c r="G1519" s="24" t="s">
        <v>97</v>
      </c>
      <c r="H1519" s="80">
        <f t="shared" si="73"/>
        <v>0.71730000000000005</v>
      </c>
      <c r="I1519" s="25">
        <f>ROUND(('NEW Reference'!B$6*List!$H1519)+'NEW Reference'!B$7,0)</f>
        <v>1038</v>
      </c>
      <c r="J1519" s="25">
        <f>ROUND(('NEW Reference'!C$6*List!$H1519)+'NEW Reference'!C$7,0)</f>
        <v>1547</v>
      </c>
      <c r="K1519" s="25">
        <f>ROUND(('NEW Reference'!D$6*List!$H1519)+'NEW Reference'!D$7,0)</f>
        <v>1854</v>
      </c>
      <c r="L1519" s="25">
        <f>ROUND(('NEW Reference'!E$6*List!$H1519)+'NEW Reference'!E$7,0)</f>
        <v>2292</v>
      </c>
      <c r="M1519" s="25">
        <f>ROUND(('NEW Reference'!F$6*List!$H1519)+'NEW Reference'!F$7,0)</f>
        <v>2388</v>
      </c>
      <c r="N1519" s="25">
        <f>ROUND(('NEW Reference'!G$6*List!$H1519)+'NEW Reference'!G$7,0)</f>
        <v>2704</v>
      </c>
      <c r="O1519" s="25">
        <f>ROUND(('NEW Reference'!H$6*List!$H1519)+'NEW Reference'!H$7,0)</f>
        <v>2807</v>
      </c>
      <c r="P1519" s="25">
        <f>ROUND(('NEW Reference'!I$6*List!$H1519)+'NEW Reference'!I$7,0)</f>
        <v>2917</v>
      </c>
      <c r="Q1519" s="25">
        <f>ROUND(('NEW Reference'!J$6*List!$H1519)+'NEW Reference'!J$7,0)</f>
        <v>3378</v>
      </c>
      <c r="R1519" s="25">
        <f>ROUND(('NEW Reference'!K$6*List!$H1519)+'NEW Reference'!K$7,0)</f>
        <v>3485</v>
      </c>
      <c r="S1519" s="25">
        <f>ROUND(('NEW Reference'!L$6*List!$H1519)+'NEW Reference'!L$7,0)</f>
        <v>3760</v>
      </c>
      <c r="T1519" s="25">
        <f>ROUND(('NEW Reference'!M$6*List!$H1519)+'NEW Reference'!M$7,0)</f>
        <v>4491</v>
      </c>
      <c r="U1519" s="25">
        <f>ROUND(('NEW Reference'!N$6*List!$H1519)+'NEW Reference'!N$7,0)</f>
        <v>18120</v>
      </c>
      <c r="V1519" s="26">
        <f>ROUND(('NEW Reference'!O$6*List!$H1519)+'NEW Reference'!O$7,0)</f>
        <v>674</v>
      </c>
      <c r="W1519" s="26">
        <f>ROUND(('NEW Reference'!P$6*List!$H1519)+'NEW Reference'!P$7,0)</f>
        <v>949</v>
      </c>
      <c r="X1519" s="26">
        <f>ROUND(('NEW Reference'!Q$6*List!$H1519)+'NEW Reference'!Q$7,0)</f>
        <v>475</v>
      </c>
      <c r="Z1519" s="3" t="str">
        <f t="shared" si="75"/>
        <v>WINSTON, Mississippi</v>
      </c>
      <c r="AA1519" s="79" t="s">
        <v>234</v>
      </c>
      <c r="AB1519" s="28" t="s">
        <v>91</v>
      </c>
      <c r="AC1519" s="30" t="s">
        <v>1543</v>
      </c>
      <c r="AD1519" s="31"/>
      <c r="AE1519" s="20">
        <f t="shared" si="74"/>
        <v>0.71730000000000005</v>
      </c>
    </row>
    <row r="1520" spans="1:31">
      <c r="A1520" s="83">
        <v>25800</v>
      </c>
      <c r="B1520" s="84">
        <v>28161</v>
      </c>
      <c r="C1520" s="85">
        <v>99925</v>
      </c>
      <c r="D1520" s="78" t="s">
        <v>142</v>
      </c>
      <c r="E1520" s="79" t="s">
        <v>1577</v>
      </c>
      <c r="F1520" s="34" t="s">
        <v>1543</v>
      </c>
      <c r="G1520" s="24" t="s">
        <v>97</v>
      </c>
      <c r="H1520" s="80">
        <f t="shared" si="73"/>
        <v>0.71730000000000005</v>
      </c>
      <c r="I1520" s="25">
        <f>ROUND(('NEW Reference'!B$6*List!$H1520)+'NEW Reference'!B$7,0)</f>
        <v>1038</v>
      </c>
      <c r="J1520" s="25">
        <f>ROUND(('NEW Reference'!C$6*List!$H1520)+'NEW Reference'!C$7,0)</f>
        <v>1547</v>
      </c>
      <c r="K1520" s="25">
        <f>ROUND(('NEW Reference'!D$6*List!$H1520)+'NEW Reference'!D$7,0)</f>
        <v>1854</v>
      </c>
      <c r="L1520" s="25">
        <f>ROUND(('NEW Reference'!E$6*List!$H1520)+'NEW Reference'!E$7,0)</f>
        <v>2292</v>
      </c>
      <c r="M1520" s="25">
        <f>ROUND(('NEW Reference'!F$6*List!$H1520)+'NEW Reference'!F$7,0)</f>
        <v>2388</v>
      </c>
      <c r="N1520" s="25">
        <f>ROUND(('NEW Reference'!G$6*List!$H1520)+'NEW Reference'!G$7,0)</f>
        <v>2704</v>
      </c>
      <c r="O1520" s="25">
        <f>ROUND(('NEW Reference'!H$6*List!$H1520)+'NEW Reference'!H$7,0)</f>
        <v>2807</v>
      </c>
      <c r="P1520" s="25">
        <f>ROUND(('NEW Reference'!I$6*List!$H1520)+'NEW Reference'!I$7,0)</f>
        <v>2917</v>
      </c>
      <c r="Q1520" s="25">
        <f>ROUND(('NEW Reference'!J$6*List!$H1520)+'NEW Reference'!J$7,0)</f>
        <v>3378</v>
      </c>
      <c r="R1520" s="25">
        <f>ROUND(('NEW Reference'!K$6*List!$H1520)+'NEW Reference'!K$7,0)</f>
        <v>3485</v>
      </c>
      <c r="S1520" s="25">
        <f>ROUND(('NEW Reference'!L$6*List!$H1520)+'NEW Reference'!L$7,0)</f>
        <v>3760</v>
      </c>
      <c r="T1520" s="25">
        <f>ROUND(('NEW Reference'!M$6*List!$H1520)+'NEW Reference'!M$7,0)</f>
        <v>4491</v>
      </c>
      <c r="U1520" s="25">
        <f>ROUND(('NEW Reference'!N$6*List!$H1520)+'NEW Reference'!N$7,0)</f>
        <v>18120</v>
      </c>
      <c r="V1520" s="26">
        <f>ROUND(('NEW Reference'!O$6*List!$H1520)+'NEW Reference'!O$7,0)</f>
        <v>674</v>
      </c>
      <c r="W1520" s="26">
        <f>ROUND(('NEW Reference'!P$6*List!$H1520)+'NEW Reference'!P$7,0)</f>
        <v>949</v>
      </c>
      <c r="X1520" s="26">
        <f>ROUND(('NEW Reference'!Q$6*List!$H1520)+'NEW Reference'!Q$7,0)</f>
        <v>475</v>
      </c>
      <c r="Z1520" s="3" t="str">
        <f t="shared" si="75"/>
        <v>YALOBUSHA, Mississippi</v>
      </c>
      <c r="AA1520" s="79" t="s">
        <v>1577</v>
      </c>
      <c r="AB1520" s="28" t="s">
        <v>91</v>
      </c>
      <c r="AC1520" s="23" t="s">
        <v>1543</v>
      </c>
      <c r="AD1520" s="29"/>
      <c r="AE1520" s="20">
        <f t="shared" si="74"/>
        <v>0.71730000000000005</v>
      </c>
    </row>
    <row r="1521" spans="1:31">
      <c r="A1521" s="83">
        <v>25810</v>
      </c>
      <c r="B1521" s="84">
        <v>28163</v>
      </c>
      <c r="C1521" s="85">
        <v>27140</v>
      </c>
      <c r="D1521" s="78" t="s">
        <v>548</v>
      </c>
      <c r="E1521" s="79" t="s">
        <v>1578</v>
      </c>
      <c r="F1521" s="33" t="s">
        <v>1543</v>
      </c>
      <c r="G1521" s="24" t="s">
        <v>90</v>
      </c>
      <c r="H1521" s="80">
        <f t="shared" si="73"/>
        <v>0.8490000000000002</v>
      </c>
      <c r="I1521" s="25">
        <f>ROUND(('NEW Reference'!B$6*List!$H1521)+'NEW Reference'!B$7,0)</f>
        <v>1168</v>
      </c>
      <c r="J1521" s="25">
        <f>ROUND(('NEW Reference'!C$6*List!$H1521)+'NEW Reference'!C$7,0)</f>
        <v>1741</v>
      </c>
      <c r="K1521" s="25">
        <f>ROUND(('NEW Reference'!D$6*List!$H1521)+'NEW Reference'!D$7,0)</f>
        <v>2086</v>
      </c>
      <c r="L1521" s="25">
        <f>ROUND(('NEW Reference'!E$6*List!$H1521)+'NEW Reference'!E$7,0)</f>
        <v>2579</v>
      </c>
      <c r="M1521" s="25">
        <f>ROUND(('NEW Reference'!F$6*List!$H1521)+'NEW Reference'!F$7,0)</f>
        <v>2687</v>
      </c>
      <c r="N1521" s="25">
        <f>ROUND(('NEW Reference'!G$6*List!$H1521)+'NEW Reference'!G$7,0)</f>
        <v>3042</v>
      </c>
      <c r="O1521" s="25">
        <f>ROUND(('NEW Reference'!H$6*List!$H1521)+'NEW Reference'!H$7,0)</f>
        <v>3158</v>
      </c>
      <c r="P1521" s="25">
        <f>ROUND(('NEW Reference'!I$6*List!$H1521)+'NEW Reference'!I$7,0)</f>
        <v>3282</v>
      </c>
      <c r="Q1521" s="25">
        <f>ROUND(('NEW Reference'!J$6*List!$H1521)+'NEW Reference'!J$7,0)</f>
        <v>3801</v>
      </c>
      <c r="R1521" s="25">
        <f>ROUND(('NEW Reference'!K$6*List!$H1521)+'NEW Reference'!K$7,0)</f>
        <v>3921</v>
      </c>
      <c r="S1521" s="25">
        <f>ROUND(('NEW Reference'!L$6*List!$H1521)+'NEW Reference'!L$7,0)</f>
        <v>4231</v>
      </c>
      <c r="T1521" s="25">
        <f>ROUND(('NEW Reference'!M$6*List!$H1521)+'NEW Reference'!M$7,0)</f>
        <v>5053</v>
      </c>
      <c r="U1521" s="25">
        <f>ROUND(('NEW Reference'!N$6*List!$H1521)+'NEW Reference'!N$7,0)</f>
        <v>20388</v>
      </c>
      <c r="V1521" s="26">
        <f>ROUND(('NEW Reference'!O$6*List!$H1521)+'NEW Reference'!O$7,0)</f>
        <v>758</v>
      </c>
      <c r="W1521" s="26">
        <f>ROUND(('NEW Reference'!P$6*List!$H1521)+'NEW Reference'!P$7,0)</f>
        <v>1068</v>
      </c>
      <c r="X1521" s="26">
        <f>ROUND(('NEW Reference'!Q$6*List!$H1521)+'NEW Reference'!Q$7,0)</f>
        <v>534</v>
      </c>
      <c r="Z1521" s="3" t="str">
        <f t="shared" si="75"/>
        <v>YAZOO, Mississippi</v>
      </c>
      <c r="AA1521" s="79" t="s">
        <v>1578</v>
      </c>
      <c r="AB1521" s="28" t="s">
        <v>91</v>
      </c>
      <c r="AC1521" s="30" t="s">
        <v>1543</v>
      </c>
      <c r="AD1521" s="31"/>
      <c r="AE1521" s="20">
        <f t="shared" si="74"/>
        <v>0.8490000000000002</v>
      </c>
    </row>
    <row r="1522" spans="1:31">
      <c r="A1522" s="83">
        <v>25999</v>
      </c>
      <c r="B1522" s="84">
        <v>28990</v>
      </c>
      <c r="C1522" s="85">
        <v>99925</v>
      </c>
      <c r="D1522" s="78" t="s">
        <v>142</v>
      </c>
      <c r="E1522" s="79" t="s">
        <v>236</v>
      </c>
      <c r="F1522" s="33" t="s">
        <v>1543</v>
      </c>
      <c r="G1522" s="24" t="s">
        <v>97</v>
      </c>
      <c r="H1522" s="80">
        <f t="shared" si="73"/>
        <v>0.71730000000000005</v>
      </c>
      <c r="I1522" s="25">
        <f>ROUND(('NEW Reference'!B$6*List!$H1522)+'NEW Reference'!B$7,0)</f>
        <v>1038</v>
      </c>
      <c r="J1522" s="25">
        <f>ROUND(('NEW Reference'!C$6*List!$H1522)+'NEW Reference'!C$7,0)</f>
        <v>1547</v>
      </c>
      <c r="K1522" s="25">
        <f>ROUND(('NEW Reference'!D$6*List!$H1522)+'NEW Reference'!D$7,0)</f>
        <v>1854</v>
      </c>
      <c r="L1522" s="25">
        <f>ROUND(('NEW Reference'!E$6*List!$H1522)+'NEW Reference'!E$7,0)</f>
        <v>2292</v>
      </c>
      <c r="M1522" s="25">
        <f>ROUND(('NEW Reference'!F$6*List!$H1522)+'NEW Reference'!F$7,0)</f>
        <v>2388</v>
      </c>
      <c r="N1522" s="25">
        <f>ROUND(('NEW Reference'!G$6*List!$H1522)+'NEW Reference'!G$7,0)</f>
        <v>2704</v>
      </c>
      <c r="O1522" s="25">
        <f>ROUND(('NEW Reference'!H$6*List!$H1522)+'NEW Reference'!H$7,0)</f>
        <v>2807</v>
      </c>
      <c r="P1522" s="25">
        <f>ROUND(('NEW Reference'!I$6*List!$H1522)+'NEW Reference'!I$7,0)</f>
        <v>2917</v>
      </c>
      <c r="Q1522" s="25">
        <f>ROUND(('NEW Reference'!J$6*List!$H1522)+'NEW Reference'!J$7,0)</f>
        <v>3378</v>
      </c>
      <c r="R1522" s="25">
        <f>ROUND(('NEW Reference'!K$6*List!$H1522)+'NEW Reference'!K$7,0)</f>
        <v>3485</v>
      </c>
      <c r="S1522" s="25">
        <f>ROUND(('NEW Reference'!L$6*List!$H1522)+'NEW Reference'!L$7,0)</f>
        <v>3760</v>
      </c>
      <c r="T1522" s="25">
        <f>ROUND(('NEW Reference'!M$6*List!$H1522)+'NEW Reference'!M$7,0)</f>
        <v>4491</v>
      </c>
      <c r="U1522" s="25">
        <f>ROUND(('NEW Reference'!N$6*List!$H1522)+'NEW Reference'!N$7,0)</f>
        <v>18120</v>
      </c>
      <c r="V1522" s="26">
        <f>ROUND(('NEW Reference'!O$6*List!$H1522)+'NEW Reference'!O$7,0)</f>
        <v>674</v>
      </c>
      <c r="W1522" s="26">
        <f>ROUND(('NEW Reference'!P$6*List!$H1522)+'NEW Reference'!P$7,0)</f>
        <v>949</v>
      </c>
      <c r="X1522" s="26">
        <f>ROUND(('NEW Reference'!Q$6*List!$H1522)+'NEW Reference'!Q$7,0)</f>
        <v>475</v>
      </c>
      <c r="Z1522" s="3" t="str">
        <f t="shared" si="75"/>
        <v>STATEWIDE, Mississippi</v>
      </c>
      <c r="AA1522" s="79" t="s">
        <v>236</v>
      </c>
      <c r="AB1522" s="28" t="s">
        <v>91</v>
      </c>
      <c r="AC1522" s="23" t="s">
        <v>1543</v>
      </c>
      <c r="AD1522" s="29"/>
      <c r="AE1522" s="20">
        <f t="shared" si="74"/>
        <v>0.71730000000000005</v>
      </c>
    </row>
    <row r="1523" spans="1:31">
      <c r="A1523" s="83">
        <v>26000</v>
      </c>
      <c r="B1523" s="84">
        <v>29001</v>
      </c>
      <c r="C1523" s="85">
        <v>99926</v>
      </c>
      <c r="D1523" s="78" t="s">
        <v>144</v>
      </c>
      <c r="E1523" s="79" t="s">
        <v>1161</v>
      </c>
      <c r="F1523" s="34" t="s">
        <v>1579</v>
      </c>
      <c r="G1523" s="24" t="s">
        <v>97</v>
      </c>
      <c r="H1523" s="80">
        <f t="shared" si="73"/>
        <v>0.79720000000000002</v>
      </c>
      <c r="I1523" s="25">
        <f>ROUND(('NEW Reference'!B$6*List!$H1523)+'NEW Reference'!B$7,0)</f>
        <v>1117</v>
      </c>
      <c r="J1523" s="25">
        <f>ROUND(('NEW Reference'!C$6*List!$H1523)+'NEW Reference'!C$7,0)</f>
        <v>1665</v>
      </c>
      <c r="K1523" s="25">
        <f>ROUND(('NEW Reference'!D$6*List!$H1523)+'NEW Reference'!D$7,0)</f>
        <v>1995</v>
      </c>
      <c r="L1523" s="25">
        <f>ROUND(('NEW Reference'!E$6*List!$H1523)+'NEW Reference'!E$7,0)</f>
        <v>2467</v>
      </c>
      <c r="M1523" s="25">
        <f>ROUND(('NEW Reference'!F$6*List!$H1523)+'NEW Reference'!F$7,0)</f>
        <v>2570</v>
      </c>
      <c r="N1523" s="25">
        <f>ROUND(('NEW Reference'!G$6*List!$H1523)+'NEW Reference'!G$7,0)</f>
        <v>2909</v>
      </c>
      <c r="O1523" s="25">
        <f>ROUND(('NEW Reference'!H$6*List!$H1523)+'NEW Reference'!H$7,0)</f>
        <v>3020</v>
      </c>
      <c r="P1523" s="25">
        <f>ROUND(('NEW Reference'!I$6*List!$H1523)+'NEW Reference'!I$7,0)</f>
        <v>3139</v>
      </c>
      <c r="Q1523" s="25">
        <f>ROUND(('NEW Reference'!J$6*List!$H1523)+'NEW Reference'!J$7,0)</f>
        <v>3635</v>
      </c>
      <c r="R1523" s="25">
        <f>ROUND(('NEW Reference'!K$6*List!$H1523)+'NEW Reference'!K$7,0)</f>
        <v>3749</v>
      </c>
      <c r="S1523" s="25">
        <f>ROUND(('NEW Reference'!L$6*List!$H1523)+'NEW Reference'!L$7,0)</f>
        <v>4046</v>
      </c>
      <c r="T1523" s="25">
        <f>ROUND(('NEW Reference'!M$6*List!$H1523)+'NEW Reference'!M$7,0)</f>
        <v>4832</v>
      </c>
      <c r="U1523" s="25">
        <f>ROUND(('NEW Reference'!N$6*List!$H1523)+'NEW Reference'!N$7,0)</f>
        <v>19496</v>
      </c>
      <c r="V1523" s="26">
        <f>ROUND(('NEW Reference'!O$6*List!$H1523)+'NEW Reference'!O$7,0)</f>
        <v>725</v>
      </c>
      <c r="W1523" s="26">
        <f>ROUND(('NEW Reference'!P$6*List!$H1523)+'NEW Reference'!P$7,0)</f>
        <v>1021</v>
      </c>
      <c r="X1523" s="26">
        <f>ROUND(('NEW Reference'!Q$6*List!$H1523)+'NEW Reference'!Q$7,0)</f>
        <v>511</v>
      </c>
      <c r="Z1523" s="3" t="str">
        <f t="shared" si="75"/>
        <v>ADAIR, Missouri</v>
      </c>
      <c r="AA1523" s="79" t="s">
        <v>1161</v>
      </c>
      <c r="AB1523" s="28" t="s">
        <v>91</v>
      </c>
      <c r="AC1523" s="30" t="s">
        <v>1579</v>
      </c>
      <c r="AD1523" s="31"/>
      <c r="AE1523" s="20">
        <f t="shared" si="74"/>
        <v>0.79720000000000002</v>
      </c>
    </row>
    <row r="1524" spans="1:31">
      <c r="A1524" s="83">
        <v>26010</v>
      </c>
      <c r="B1524" s="84">
        <v>29003</v>
      </c>
      <c r="C1524" s="85">
        <v>41140</v>
      </c>
      <c r="D1524" s="78" t="s">
        <v>834</v>
      </c>
      <c r="E1524" s="79" t="s">
        <v>1580</v>
      </c>
      <c r="F1524" s="33" t="s">
        <v>1579</v>
      </c>
      <c r="G1524" s="24" t="s">
        <v>90</v>
      </c>
      <c r="H1524" s="80">
        <f t="shared" si="73"/>
        <v>0.82469999999999999</v>
      </c>
      <c r="I1524" s="25">
        <f>ROUND(('NEW Reference'!B$6*List!$H1524)+'NEW Reference'!B$7,0)</f>
        <v>1144</v>
      </c>
      <c r="J1524" s="25">
        <f>ROUND(('NEW Reference'!C$6*List!$H1524)+'NEW Reference'!C$7,0)</f>
        <v>1705</v>
      </c>
      <c r="K1524" s="25">
        <f>ROUND(('NEW Reference'!D$6*List!$H1524)+'NEW Reference'!D$7,0)</f>
        <v>2044</v>
      </c>
      <c r="L1524" s="25">
        <f>ROUND(('NEW Reference'!E$6*List!$H1524)+'NEW Reference'!E$7,0)</f>
        <v>2526</v>
      </c>
      <c r="M1524" s="25">
        <f>ROUND(('NEW Reference'!F$6*List!$H1524)+'NEW Reference'!F$7,0)</f>
        <v>2632</v>
      </c>
      <c r="N1524" s="25">
        <f>ROUND(('NEW Reference'!G$6*List!$H1524)+'NEW Reference'!G$7,0)</f>
        <v>2980</v>
      </c>
      <c r="O1524" s="25">
        <f>ROUND(('NEW Reference'!H$6*List!$H1524)+'NEW Reference'!H$7,0)</f>
        <v>3093</v>
      </c>
      <c r="P1524" s="25">
        <f>ROUND(('NEW Reference'!I$6*List!$H1524)+'NEW Reference'!I$7,0)</f>
        <v>3215</v>
      </c>
      <c r="Q1524" s="25">
        <f>ROUND(('NEW Reference'!J$6*List!$H1524)+'NEW Reference'!J$7,0)</f>
        <v>3723</v>
      </c>
      <c r="R1524" s="25">
        <f>ROUND(('NEW Reference'!K$6*List!$H1524)+'NEW Reference'!K$7,0)</f>
        <v>3840</v>
      </c>
      <c r="S1524" s="25">
        <f>ROUND(('NEW Reference'!L$6*List!$H1524)+'NEW Reference'!L$7,0)</f>
        <v>4144</v>
      </c>
      <c r="T1524" s="25">
        <f>ROUND(('NEW Reference'!M$6*List!$H1524)+'NEW Reference'!M$7,0)</f>
        <v>4949</v>
      </c>
      <c r="U1524" s="25">
        <f>ROUND(('NEW Reference'!N$6*List!$H1524)+'NEW Reference'!N$7,0)</f>
        <v>19969</v>
      </c>
      <c r="V1524" s="26">
        <f>ROUND(('NEW Reference'!O$6*List!$H1524)+'NEW Reference'!O$7,0)</f>
        <v>742</v>
      </c>
      <c r="W1524" s="26">
        <f>ROUND(('NEW Reference'!P$6*List!$H1524)+'NEW Reference'!P$7,0)</f>
        <v>1046</v>
      </c>
      <c r="X1524" s="26">
        <f>ROUND(('NEW Reference'!Q$6*List!$H1524)+'NEW Reference'!Q$7,0)</f>
        <v>523</v>
      </c>
      <c r="Z1524" s="3" t="str">
        <f t="shared" si="75"/>
        <v>ANDREW, Missouri</v>
      </c>
      <c r="AA1524" s="79" t="s">
        <v>1580</v>
      </c>
      <c r="AB1524" s="28" t="s">
        <v>91</v>
      </c>
      <c r="AC1524" s="30" t="s">
        <v>1579</v>
      </c>
      <c r="AD1524" s="31"/>
      <c r="AE1524" s="20">
        <f t="shared" si="74"/>
        <v>0.82469999999999999</v>
      </c>
    </row>
    <row r="1525" spans="1:31">
      <c r="A1525" s="83">
        <v>26020</v>
      </c>
      <c r="B1525" s="84">
        <v>29005</v>
      </c>
      <c r="C1525" s="85">
        <v>99926</v>
      </c>
      <c r="D1525" s="78" t="s">
        <v>144</v>
      </c>
      <c r="E1525" s="79" t="s">
        <v>1208</v>
      </c>
      <c r="F1525" s="34" t="s">
        <v>1579</v>
      </c>
      <c r="G1525" s="24" t="s">
        <v>97</v>
      </c>
      <c r="H1525" s="80">
        <f t="shared" si="73"/>
        <v>0.79720000000000002</v>
      </c>
      <c r="I1525" s="25">
        <f>ROUND(('NEW Reference'!B$6*List!$H1525)+'NEW Reference'!B$7,0)</f>
        <v>1117</v>
      </c>
      <c r="J1525" s="25">
        <f>ROUND(('NEW Reference'!C$6*List!$H1525)+'NEW Reference'!C$7,0)</f>
        <v>1665</v>
      </c>
      <c r="K1525" s="25">
        <f>ROUND(('NEW Reference'!D$6*List!$H1525)+'NEW Reference'!D$7,0)</f>
        <v>1995</v>
      </c>
      <c r="L1525" s="25">
        <f>ROUND(('NEW Reference'!E$6*List!$H1525)+'NEW Reference'!E$7,0)</f>
        <v>2467</v>
      </c>
      <c r="M1525" s="25">
        <f>ROUND(('NEW Reference'!F$6*List!$H1525)+'NEW Reference'!F$7,0)</f>
        <v>2570</v>
      </c>
      <c r="N1525" s="25">
        <f>ROUND(('NEW Reference'!G$6*List!$H1525)+'NEW Reference'!G$7,0)</f>
        <v>2909</v>
      </c>
      <c r="O1525" s="25">
        <f>ROUND(('NEW Reference'!H$6*List!$H1525)+'NEW Reference'!H$7,0)</f>
        <v>3020</v>
      </c>
      <c r="P1525" s="25">
        <f>ROUND(('NEW Reference'!I$6*List!$H1525)+'NEW Reference'!I$7,0)</f>
        <v>3139</v>
      </c>
      <c r="Q1525" s="25">
        <f>ROUND(('NEW Reference'!J$6*List!$H1525)+'NEW Reference'!J$7,0)</f>
        <v>3635</v>
      </c>
      <c r="R1525" s="25">
        <f>ROUND(('NEW Reference'!K$6*List!$H1525)+'NEW Reference'!K$7,0)</f>
        <v>3749</v>
      </c>
      <c r="S1525" s="25">
        <f>ROUND(('NEW Reference'!L$6*List!$H1525)+'NEW Reference'!L$7,0)</f>
        <v>4046</v>
      </c>
      <c r="T1525" s="25">
        <f>ROUND(('NEW Reference'!M$6*List!$H1525)+'NEW Reference'!M$7,0)</f>
        <v>4832</v>
      </c>
      <c r="U1525" s="25">
        <f>ROUND(('NEW Reference'!N$6*List!$H1525)+'NEW Reference'!N$7,0)</f>
        <v>19496</v>
      </c>
      <c r="V1525" s="26">
        <f>ROUND(('NEW Reference'!O$6*List!$H1525)+'NEW Reference'!O$7,0)</f>
        <v>725</v>
      </c>
      <c r="W1525" s="26">
        <f>ROUND(('NEW Reference'!P$6*List!$H1525)+'NEW Reference'!P$7,0)</f>
        <v>1021</v>
      </c>
      <c r="X1525" s="26">
        <f>ROUND(('NEW Reference'!Q$6*List!$H1525)+'NEW Reference'!Q$7,0)</f>
        <v>511</v>
      </c>
      <c r="Z1525" s="3" t="str">
        <f t="shared" si="75"/>
        <v>ATCHISON, Missouri</v>
      </c>
      <c r="AA1525" s="79" t="s">
        <v>1208</v>
      </c>
      <c r="AB1525" s="28" t="s">
        <v>91</v>
      </c>
      <c r="AC1525" s="30" t="s">
        <v>1579</v>
      </c>
      <c r="AD1525" s="31"/>
      <c r="AE1525" s="20">
        <f t="shared" si="74"/>
        <v>0.79720000000000002</v>
      </c>
    </row>
    <row r="1526" spans="1:31">
      <c r="A1526" s="83">
        <v>26030</v>
      </c>
      <c r="B1526" s="84">
        <v>29007</v>
      </c>
      <c r="C1526" s="85">
        <v>99926</v>
      </c>
      <c r="D1526" s="78" t="s">
        <v>144</v>
      </c>
      <c r="E1526" s="79" t="s">
        <v>1581</v>
      </c>
      <c r="F1526" s="34" t="s">
        <v>1579</v>
      </c>
      <c r="G1526" s="24" t="s">
        <v>97</v>
      </c>
      <c r="H1526" s="80">
        <f t="shared" si="73"/>
        <v>0.79720000000000002</v>
      </c>
      <c r="I1526" s="25">
        <f>ROUND(('NEW Reference'!B$6*List!$H1526)+'NEW Reference'!B$7,0)</f>
        <v>1117</v>
      </c>
      <c r="J1526" s="25">
        <f>ROUND(('NEW Reference'!C$6*List!$H1526)+'NEW Reference'!C$7,0)</f>
        <v>1665</v>
      </c>
      <c r="K1526" s="25">
        <f>ROUND(('NEW Reference'!D$6*List!$H1526)+'NEW Reference'!D$7,0)</f>
        <v>1995</v>
      </c>
      <c r="L1526" s="25">
        <f>ROUND(('NEW Reference'!E$6*List!$H1526)+'NEW Reference'!E$7,0)</f>
        <v>2467</v>
      </c>
      <c r="M1526" s="25">
        <f>ROUND(('NEW Reference'!F$6*List!$H1526)+'NEW Reference'!F$7,0)</f>
        <v>2570</v>
      </c>
      <c r="N1526" s="25">
        <f>ROUND(('NEW Reference'!G$6*List!$H1526)+'NEW Reference'!G$7,0)</f>
        <v>2909</v>
      </c>
      <c r="O1526" s="25">
        <f>ROUND(('NEW Reference'!H$6*List!$H1526)+'NEW Reference'!H$7,0)</f>
        <v>3020</v>
      </c>
      <c r="P1526" s="25">
        <f>ROUND(('NEW Reference'!I$6*List!$H1526)+'NEW Reference'!I$7,0)</f>
        <v>3139</v>
      </c>
      <c r="Q1526" s="25">
        <f>ROUND(('NEW Reference'!J$6*List!$H1526)+'NEW Reference'!J$7,0)</f>
        <v>3635</v>
      </c>
      <c r="R1526" s="25">
        <f>ROUND(('NEW Reference'!K$6*List!$H1526)+'NEW Reference'!K$7,0)</f>
        <v>3749</v>
      </c>
      <c r="S1526" s="25">
        <f>ROUND(('NEW Reference'!L$6*List!$H1526)+'NEW Reference'!L$7,0)</f>
        <v>4046</v>
      </c>
      <c r="T1526" s="25">
        <f>ROUND(('NEW Reference'!M$6*List!$H1526)+'NEW Reference'!M$7,0)</f>
        <v>4832</v>
      </c>
      <c r="U1526" s="25">
        <f>ROUND(('NEW Reference'!N$6*List!$H1526)+'NEW Reference'!N$7,0)</f>
        <v>19496</v>
      </c>
      <c r="V1526" s="26">
        <f>ROUND(('NEW Reference'!O$6*List!$H1526)+'NEW Reference'!O$7,0)</f>
        <v>725</v>
      </c>
      <c r="W1526" s="26">
        <f>ROUND(('NEW Reference'!P$6*List!$H1526)+'NEW Reference'!P$7,0)</f>
        <v>1021</v>
      </c>
      <c r="X1526" s="26">
        <f>ROUND(('NEW Reference'!Q$6*List!$H1526)+'NEW Reference'!Q$7,0)</f>
        <v>511</v>
      </c>
      <c r="Z1526" s="3" t="str">
        <f t="shared" si="75"/>
        <v>AUDRAIN, Missouri</v>
      </c>
      <c r="AA1526" s="79" t="s">
        <v>1581</v>
      </c>
      <c r="AB1526" s="28" t="s">
        <v>91</v>
      </c>
      <c r="AC1526" s="30" t="s">
        <v>1579</v>
      </c>
      <c r="AD1526" s="31"/>
      <c r="AE1526" s="20">
        <f t="shared" si="74"/>
        <v>0.79720000000000002</v>
      </c>
    </row>
    <row r="1527" spans="1:31">
      <c r="A1527" s="83">
        <v>26040</v>
      </c>
      <c r="B1527" s="84">
        <v>29009</v>
      </c>
      <c r="C1527" s="85">
        <v>99926</v>
      </c>
      <c r="D1527" s="78" t="s">
        <v>144</v>
      </c>
      <c r="E1527" s="79" t="s">
        <v>1426</v>
      </c>
      <c r="F1527" s="34" t="s">
        <v>1579</v>
      </c>
      <c r="G1527" s="24" t="s">
        <v>97</v>
      </c>
      <c r="H1527" s="80">
        <f t="shared" si="73"/>
        <v>0.79720000000000002</v>
      </c>
      <c r="I1527" s="25">
        <f>ROUND(('NEW Reference'!B$6*List!$H1527)+'NEW Reference'!B$7,0)</f>
        <v>1117</v>
      </c>
      <c r="J1527" s="25">
        <f>ROUND(('NEW Reference'!C$6*List!$H1527)+'NEW Reference'!C$7,0)</f>
        <v>1665</v>
      </c>
      <c r="K1527" s="25">
        <f>ROUND(('NEW Reference'!D$6*List!$H1527)+'NEW Reference'!D$7,0)</f>
        <v>1995</v>
      </c>
      <c r="L1527" s="25">
        <f>ROUND(('NEW Reference'!E$6*List!$H1527)+'NEW Reference'!E$7,0)</f>
        <v>2467</v>
      </c>
      <c r="M1527" s="25">
        <f>ROUND(('NEW Reference'!F$6*List!$H1527)+'NEW Reference'!F$7,0)</f>
        <v>2570</v>
      </c>
      <c r="N1527" s="25">
        <f>ROUND(('NEW Reference'!G$6*List!$H1527)+'NEW Reference'!G$7,0)</f>
        <v>2909</v>
      </c>
      <c r="O1527" s="25">
        <f>ROUND(('NEW Reference'!H$6*List!$H1527)+'NEW Reference'!H$7,0)</f>
        <v>3020</v>
      </c>
      <c r="P1527" s="25">
        <f>ROUND(('NEW Reference'!I$6*List!$H1527)+'NEW Reference'!I$7,0)</f>
        <v>3139</v>
      </c>
      <c r="Q1527" s="25">
        <f>ROUND(('NEW Reference'!J$6*List!$H1527)+'NEW Reference'!J$7,0)</f>
        <v>3635</v>
      </c>
      <c r="R1527" s="25">
        <f>ROUND(('NEW Reference'!K$6*List!$H1527)+'NEW Reference'!K$7,0)</f>
        <v>3749</v>
      </c>
      <c r="S1527" s="25">
        <f>ROUND(('NEW Reference'!L$6*List!$H1527)+'NEW Reference'!L$7,0)</f>
        <v>4046</v>
      </c>
      <c r="T1527" s="25">
        <f>ROUND(('NEW Reference'!M$6*List!$H1527)+'NEW Reference'!M$7,0)</f>
        <v>4832</v>
      </c>
      <c r="U1527" s="25">
        <f>ROUND(('NEW Reference'!N$6*List!$H1527)+'NEW Reference'!N$7,0)</f>
        <v>19496</v>
      </c>
      <c r="V1527" s="26">
        <f>ROUND(('NEW Reference'!O$6*List!$H1527)+'NEW Reference'!O$7,0)</f>
        <v>725</v>
      </c>
      <c r="W1527" s="26">
        <f>ROUND(('NEW Reference'!P$6*List!$H1527)+'NEW Reference'!P$7,0)</f>
        <v>1021</v>
      </c>
      <c r="X1527" s="26">
        <f>ROUND(('NEW Reference'!Q$6*List!$H1527)+'NEW Reference'!Q$7,0)</f>
        <v>511</v>
      </c>
      <c r="Z1527" s="3" t="str">
        <f t="shared" si="75"/>
        <v>BARRY, Missouri</v>
      </c>
      <c r="AA1527" s="79" t="s">
        <v>1426</v>
      </c>
      <c r="AB1527" s="28" t="s">
        <v>91</v>
      </c>
      <c r="AC1527" s="23" t="s">
        <v>1579</v>
      </c>
      <c r="AD1527" s="29"/>
      <c r="AE1527" s="20">
        <f t="shared" si="74"/>
        <v>0.79720000000000002</v>
      </c>
    </row>
    <row r="1528" spans="1:31">
      <c r="A1528" s="83">
        <v>26050</v>
      </c>
      <c r="B1528" s="84">
        <v>29011</v>
      </c>
      <c r="C1528" s="85">
        <v>99926</v>
      </c>
      <c r="D1528" s="78" t="s">
        <v>144</v>
      </c>
      <c r="E1528" s="79" t="s">
        <v>1210</v>
      </c>
      <c r="F1528" s="34" t="s">
        <v>1579</v>
      </c>
      <c r="G1528" s="24" t="s">
        <v>97</v>
      </c>
      <c r="H1528" s="80">
        <f t="shared" si="73"/>
        <v>0.79720000000000002</v>
      </c>
      <c r="I1528" s="25">
        <f>ROUND(('NEW Reference'!B$6*List!$H1528)+'NEW Reference'!B$7,0)</f>
        <v>1117</v>
      </c>
      <c r="J1528" s="25">
        <f>ROUND(('NEW Reference'!C$6*List!$H1528)+'NEW Reference'!C$7,0)</f>
        <v>1665</v>
      </c>
      <c r="K1528" s="25">
        <f>ROUND(('NEW Reference'!D$6*List!$H1528)+'NEW Reference'!D$7,0)</f>
        <v>1995</v>
      </c>
      <c r="L1528" s="25">
        <f>ROUND(('NEW Reference'!E$6*List!$H1528)+'NEW Reference'!E$7,0)</f>
        <v>2467</v>
      </c>
      <c r="M1528" s="25">
        <f>ROUND(('NEW Reference'!F$6*List!$H1528)+'NEW Reference'!F$7,0)</f>
        <v>2570</v>
      </c>
      <c r="N1528" s="25">
        <f>ROUND(('NEW Reference'!G$6*List!$H1528)+'NEW Reference'!G$7,0)</f>
        <v>2909</v>
      </c>
      <c r="O1528" s="25">
        <f>ROUND(('NEW Reference'!H$6*List!$H1528)+'NEW Reference'!H$7,0)</f>
        <v>3020</v>
      </c>
      <c r="P1528" s="25">
        <f>ROUND(('NEW Reference'!I$6*List!$H1528)+'NEW Reference'!I$7,0)</f>
        <v>3139</v>
      </c>
      <c r="Q1528" s="25">
        <f>ROUND(('NEW Reference'!J$6*List!$H1528)+'NEW Reference'!J$7,0)</f>
        <v>3635</v>
      </c>
      <c r="R1528" s="25">
        <f>ROUND(('NEW Reference'!K$6*List!$H1528)+'NEW Reference'!K$7,0)</f>
        <v>3749</v>
      </c>
      <c r="S1528" s="25">
        <f>ROUND(('NEW Reference'!L$6*List!$H1528)+'NEW Reference'!L$7,0)</f>
        <v>4046</v>
      </c>
      <c r="T1528" s="25">
        <f>ROUND(('NEW Reference'!M$6*List!$H1528)+'NEW Reference'!M$7,0)</f>
        <v>4832</v>
      </c>
      <c r="U1528" s="25">
        <f>ROUND(('NEW Reference'!N$6*List!$H1528)+'NEW Reference'!N$7,0)</f>
        <v>19496</v>
      </c>
      <c r="V1528" s="26">
        <f>ROUND(('NEW Reference'!O$6*List!$H1528)+'NEW Reference'!O$7,0)</f>
        <v>725</v>
      </c>
      <c r="W1528" s="26">
        <f>ROUND(('NEW Reference'!P$6*List!$H1528)+'NEW Reference'!P$7,0)</f>
        <v>1021</v>
      </c>
      <c r="X1528" s="26">
        <f>ROUND(('NEW Reference'!Q$6*List!$H1528)+'NEW Reference'!Q$7,0)</f>
        <v>511</v>
      </c>
      <c r="Z1528" s="3" t="str">
        <f t="shared" si="75"/>
        <v>BARTON, Missouri</v>
      </c>
      <c r="AA1528" s="79" t="s">
        <v>1210</v>
      </c>
      <c r="AB1528" s="28" t="s">
        <v>91</v>
      </c>
      <c r="AC1528" s="30" t="s">
        <v>1579</v>
      </c>
      <c r="AD1528" s="31"/>
      <c r="AE1528" s="20">
        <f t="shared" si="74"/>
        <v>0.79720000000000002</v>
      </c>
    </row>
    <row r="1529" spans="1:31">
      <c r="A1529" s="83">
        <v>26060</v>
      </c>
      <c r="B1529" s="84">
        <v>29013</v>
      </c>
      <c r="C1529" s="85">
        <v>28140</v>
      </c>
      <c r="D1529" s="78" t="s">
        <v>584</v>
      </c>
      <c r="E1529" s="79" t="s">
        <v>1582</v>
      </c>
      <c r="F1529" s="33" t="s">
        <v>1579</v>
      </c>
      <c r="G1529" s="24" t="s">
        <v>90</v>
      </c>
      <c r="H1529" s="80">
        <f t="shared" si="73"/>
        <v>0.90800000000000003</v>
      </c>
      <c r="I1529" s="25">
        <f>ROUND(('NEW Reference'!B$6*List!$H1529)+'NEW Reference'!B$7,0)</f>
        <v>1226</v>
      </c>
      <c r="J1529" s="25">
        <f>ROUND(('NEW Reference'!C$6*List!$H1529)+'NEW Reference'!C$7,0)</f>
        <v>1828</v>
      </c>
      <c r="K1529" s="25">
        <f>ROUND(('NEW Reference'!D$6*List!$H1529)+'NEW Reference'!D$7,0)</f>
        <v>2190</v>
      </c>
      <c r="L1529" s="25">
        <f>ROUND(('NEW Reference'!E$6*List!$H1529)+'NEW Reference'!E$7,0)</f>
        <v>2708</v>
      </c>
      <c r="M1529" s="25">
        <f>ROUND(('NEW Reference'!F$6*List!$H1529)+'NEW Reference'!F$7,0)</f>
        <v>2821</v>
      </c>
      <c r="N1529" s="25">
        <f>ROUND(('NEW Reference'!G$6*List!$H1529)+'NEW Reference'!G$7,0)</f>
        <v>3194</v>
      </c>
      <c r="O1529" s="25">
        <f>ROUND(('NEW Reference'!H$6*List!$H1529)+'NEW Reference'!H$7,0)</f>
        <v>3316</v>
      </c>
      <c r="P1529" s="25">
        <f>ROUND(('NEW Reference'!I$6*List!$H1529)+'NEW Reference'!I$7,0)</f>
        <v>3446</v>
      </c>
      <c r="Q1529" s="25">
        <f>ROUND(('NEW Reference'!J$6*List!$H1529)+'NEW Reference'!J$7,0)</f>
        <v>3990</v>
      </c>
      <c r="R1529" s="25">
        <f>ROUND(('NEW Reference'!K$6*List!$H1529)+'NEW Reference'!K$7,0)</f>
        <v>4116</v>
      </c>
      <c r="S1529" s="25">
        <f>ROUND(('NEW Reference'!L$6*List!$H1529)+'NEW Reference'!L$7,0)</f>
        <v>4442</v>
      </c>
      <c r="T1529" s="25">
        <f>ROUND(('NEW Reference'!M$6*List!$H1529)+'NEW Reference'!M$7,0)</f>
        <v>5305</v>
      </c>
      <c r="U1529" s="25">
        <f>ROUND(('NEW Reference'!N$6*List!$H1529)+'NEW Reference'!N$7,0)</f>
        <v>21404</v>
      </c>
      <c r="V1529" s="26">
        <f>ROUND(('NEW Reference'!O$6*List!$H1529)+'NEW Reference'!O$7,0)</f>
        <v>796</v>
      </c>
      <c r="W1529" s="26">
        <f>ROUND(('NEW Reference'!P$6*List!$H1529)+'NEW Reference'!P$7,0)</f>
        <v>1121</v>
      </c>
      <c r="X1529" s="26">
        <f>ROUND(('NEW Reference'!Q$6*List!$H1529)+'NEW Reference'!Q$7,0)</f>
        <v>561</v>
      </c>
      <c r="Z1529" s="3" t="str">
        <f t="shared" si="75"/>
        <v>BATES, Missouri</v>
      </c>
      <c r="AA1529" s="79" t="s">
        <v>1582</v>
      </c>
      <c r="AB1529" s="28" t="s">
        <v>91</v>
      </c>
      <c r="AC1529" s="23" t="s">
        <v>1579</v>
      </c>
      <c r="AD1529" s="29"/>
      <c r="AE1529" s="20">
        <f t="shared" si="74"/>
        <v>0.90800000000000003</v>
      </c>
    </row>
    <row r="1530" spans="1:31">
      <c r="A1530" s="83">
        <v>26070</v>
      </c>
      <c r="B1530" s="84">
        <v>29015</v>
      </c>
      <c r="C1530" s="85">
        <v>99926</v>
      </c>
      <c r="D1530" s="78" t="s">
        <v>144</v>
      </c>
      <c r="E1530" s="79" t="s">
        <v>344</v>
      </c>
      <c r="F1530" s="34" t="s">
        <v>1579</v>
      </c>
      <c r="G1530" s="24" t="s">
        <v>97</v>
      </c>
      <c r="H1530" s="80">
        <f t="shared" si="73"/>
        <v>0.79720000000000002</v>
      </c>
      <c r="I1530" s="25">
        <f>ROUND(('NEW Reference'!B$6*List!$H1530)+'NEW Reference'!B$7,0)</f>
        <v>1117</v>
      </c>
      <c r="J1530" s="25">
        <f>ROUND(('NEW Reference'!C$6*List!$H1530)+'NEW Reference'!C$7,0)</f>
        <v>1665</v>
      </c>
      <c r="K1530" s="25">
        <f>ROUND(('NEW Reference'!D$6*List!$H1530)+'NEW Reference'!D$7,0)</f>
        <v>1995</v>
      </c>
      <c r="L1530" s="25">
        <f>ROUND(('NEW Reference'!E$6*List!$H1530)+'NEW Reference'!E$7,0)</f>
        <v>2467</v>
      </c>
      <c r="M1530" s="25">
        <f>ROUND(('NEW Reference'!F$6*List!$H1530)+'NEW Reference'!F$7,0)</f>
        <v>2570</v>
      </c>
      <c r="N1530" s="25">
        <f>ROUND(('NEW Reference'!G$6*List!$H1530)+'NEW Reference'!G$7,0)</f>
        <v>2909</v>
      </c>
      <c r="O1530" s="25">
        <f>ROUND(('NEW Reference'!H$6*List!$H1530)+'NEW Reference'!H$7,0)</f>
        <v>3020</v>
      </c>
      <c r="P1530" s="25">
        <f>ROUND(('NEW Reference'!I$6*List!$H1530)+'NEW Reference'!I$7,0)</f>
        <v>3139</v>
      </c>
      <c r="Q1530" s="25">
        <f>ROUND(('NEW Reference'!J$6*List!$H1530)+'NEW Reference'!J$7,0)</f>
        <v>3635</v>
      </c>
      <c r="R1530" s="25">
        <f>ROUND(('NEW Reference'!K$6*List!$H1530)+'NEW Reference'!K$7,0)</f>
        <v>3749</v>
      </c>
      <c r="S1530" s="25">
        <f>ROUND(('NEW Reference'!L$6*List!$H1530)+'NEW Reference'!L$7,0)</f>
        <v>4046</v>
      </c>
      <c r="T1530" s="25">
        <f>ROUND(('NEW Reference'!M$6*List!$H1530)+'NEW Reference'!M$7,0)</f>
        <v>4832</v>
      </c>
      <c r="U1530" s="25">
        <f>ROUND(('NEW Reference'!N$6*List!$H1530)+'NEW Reference'!N$7,0)</f>
        <v>19496</v>
      </c>
      <c r="V1530" s="26">
        <f>ROUND(('NEW Reference'!O$6*List!$H1530)+'NEW Reference'!O$7,0)</f>
        <v>725</v>
      </c>
      <c r="W1530" s="26">
        <f>ROUND(('NEW Reference'!P$6*List!$H1530)+'NEW Reference'!P$7,0)</f>
        <v>1021</v>
      </c>
      <c r="X1530" s="26">
        <f>ROUND(('NEW Reference'!Q$6*List!$H1530)+'NEW Reference'!Q$7,0)</f>
        <v>511</v>
      </c>
      <c r="Z1530" s="3" t="str">
        <f t="shared" si="75"/>
        <v>BENTON, Missouri</v>
      </c>
      <c r="AA1530" s="79" t="s">
        <v>344</v>
      </c>
      <c r="AB1530" s="28" t="s">
        <v>91</v>
      </c>
      <c r="AC1530" s="23" t="s">
        <v>1579</v>
      </c>
      <c r="AD1530" s="29"/>
      <c r="AE1530" s="20">
        <f t="shared" si="74"/>
        <v>0.79720000000000002</v>
      </c>
    </row>
    <row r="1531" spans="1:31">
      <c r="A1531" s="83">
        <v>26080</v>
      </c>
      <c r="B1531" s="84">
        <v>29017</v>
      </c>
      <c r="C1531" s="85">
        <v>16020</v>
      </c>
      <c r="D1531" s="78" t="s">
        <v>332</v>
      </c>
      <c r="E1531" s="79" t="s">
        <v>1583</v>
      </c>
      <c r="F1531" s="33" t="s">
        <v>1579</v>
      </c>
      <c r="G1531" s="24" t="s">
        <v>90</v>
      </c>
      <c r="H1531" s="80">
        <f t="shared" si="73"/>
        <v>0.7823</v>
      </c>
      <c r="I1531" s="25">
        <f>ROUND(('NEW Reference'!B$6*List!$H1531)+'NEW Reference'!B$7,0)</f>
        <v>1102</v>
      </c>
      <c r="J1531" s="25">
        <f>ROUND(('NEW Reference'!C$6*List!$H1531)+'NEW Reference'!C$7,0)</f>
        <v>1643</v>
      </c>
      <c r="K1531" s="25">
        <f>ROUND(('NEW Reference'!D$6*List!$H1531)+'NEW Reference'!D$7,0)</f>
        <v>1969</v>
      </c>
      <c r="L1531" s="25">
        <f>ROUND(('NEW Reference'!E$6*List!$H1531)+'NEW Reference'!E$7,0)</f>
        <v>2434</v>
      </c>
      <c r="M1531" s="25">
        <f>ROUND(('NEW Reference'!F$6*List!$H1531)+'NEW Reference'!F$7,0)</f>
        <v>2536</v>
      </c>
      <c r="N1531" s="25">
        <f>ROUND(('NEW Reference'!G$6*List!$H1531)+'NEW Reference'!G$7,0)</f>
        <v>2871</v>
      </c>
      <c r="O1531" s="25">
        <f>ROUND(('NEW Reference'!H$6*List!$H1531)+'NEW Reference'!H$7,0)</f>
        <v>2980</v>
      </c>
      <c r="P1531" s="25">
        <f>ROUND(('NEW Reference'!I$6*List!$H1531)+'NEW Reference'!I$7,0)</f>
        <v>3097</v>
      </c>
      <c r="Q1531" s="25">
        <f>ROUND(('NEW Reference'!J$6*List!$H1531)+'NEW Reference'!J$7,0)</f>
        <v>3587</v>
      </c>
      <c r="R1531" s="25">
        <f>ROUND(('NEW Reference'!K$6*List!$H1531)+'NEW Reference'!K$7,0)</f>
        <v>3700</v>
      </c>
      <c r="S1531" s="25">
        <f>ROUND(('NEW Reference'!L$6*List!$H1531)+'NEW Reference'!L$7,0)</f>
        <v>3992</v>
      </c>
      <c r="T1531" s="25">
        <f>ROUND(('NEW Reference'!M$6*List!$H1531)+'NEW Reference'!M$7,0)</f>
        <v>4768</v>
      </c>
      <c r="U1531" s="25">
        <f>ROUND(('NEW Reference'!N$6*List!$H1531)+'NEW Reference'!N$7,0)</f>
        <v>19239</v>
      </c>
      <c r="V1531" s="26">
        <f>ROUND(('NEW Reference'!O$6*List!$H1531)+'NEW Reference'!O$7,0)</f>
        <v>715</v>
      </c>
      <c r="W1531" s="26">
        <f>ROUND(('NEW Reference'!P$6*List!$H1531)+'NEW Reference'!P$7,0)</f>
        <v>1008</v>
      </c>
      <c r="X1531" s="26">
        <f>ROUND(('NEW Reference'!Q$6*List!$H1531)+'NEW Reference'!Q$7,0)</f>
        <v>504</v>
      </c>
      <c r="Z1531" s="3" t="str">
        <f t="shared" si="75"/>
        <v>BOLLINGER, Missouri</v>
      </c>
      <c r="AA1531" s="79" t="s">
        <v>1583</v>
      </c>
      <c r="AB1531" s="28" t="s">
        <v>91</v>
      </c>
      <c r="AC1531" s="23" t="s">
        <v>1579</v>
      </c>
      <c r="AD1531" s="29"/>
      <c r="AE1531" s="20">
        <f t="shared" si="74"/>
        <v>0.7823</v>
      </c>
    </row>
    <row r="1532" spans="1:31">
      <c r="A1532" s="83">
        <v>26090</v>
      </c>
      <c r="B1532" s="84">
        <v>29019</v>
      </c>
      <c r="C1532" s="85">
        <v>17860</v>
      </c>
      <c r="D1532" s="78" t="s">
        <v>375</v>
      </c>
      <c r="E1532" s="79" t="s">
        <v>346</v>
      </c>
      <c r="F1532" s="33" t="s">
        <v>1579</v>
      </c>
      <c r="G1532" s="24" t="s">
        <v>90</v>
      </c>
      <c r="H1532" s="80">
        <f t="shared" si="73"/>
        <v>0.85809999999999997</v>
      </c>
      <c r="I1532" s="25">
        <f>ROUND(('NEW Reference'!B$6*List!$H1532)+'NEW Reference'!B$7,0)</f>
        <v>1177</v>
      </c>
      <c r="J1532" s="25">
        <f>ROUND(('NEW Reference'!C$6*List!$H1532)+'NEW Reference'!C$7,0)</f>
        <v>1755</v>
      </c>
      <c r="K1532" s="25">
        <f>ROUND(('NEW Reference'!D$6*List!$H1532)+'NEW Reference'!D$7,0)</f>
        <v>2102</v>
      </c>
      <c r="L1532" s="25">
        <f>ROUND(('NEW Reference'!E$6*List!$H1532)+'NEW Reference'!E$7,0)</f>
        <v>2599</v>
      </c>
      <c r="M1532" s="25">
        <f>ROUND(('NEW Reference'!F$6*List!$H1532)+'NEW Reference'!F$7,0)</f>
        <v>2708</v>
      </c>
      <c r="N1532" s="25">
        <f>ROUND(('NEW Reference'!G$6*List!$H1532)+'NEW Reference'!G$7,0)</f>
        <v>3065</v>
      </c>
      <c r="O1532" s="25">
        <f>ROUND(('NEW Reference'!H$6*List!$H1532)+'NEW Reference'!H$7,0)</f>
        <v>3182</v>
      </c>
      <c r="P1532" s="25">
        <f>ROUND(('NEW Reference'!I$6*List!$H1532)+'NEW Reference'!I$7,0)</f>
        <v>3307</v>
      </c>
      <c r="Q1532" s="25">
        <f>ROUND(('NEW Reference'!J$6*List!$H1532)+'NEW Reference'!J$7,0)</f>
        <v>3830</v>
      </c>
      <c r="R1532" s="25">
        <f>ROUND(('NEW Reference'!K$6*List!$H1532)+'NEW Reference'!K$7,0)</f>
        <v>3951</v>
      </c>
      <c r="S1532" s="25">
        <f>ROUND(('NEW Reference'!L$6*List!$H1532)+'NEW Reference'!L$7,0)</f>
        <v>4263</v>
      </c>
      <c r="T1532" s="25">
        <f>ROUND(('NEW Reference'!M$6*List!$H1532)+'NEW Reference'!M$7,0)</f>
        <v>5092</v>
      </c>
      <c r="U1532" s="25">
        <f>ROUND(('NEW Reference'!N$6*List!$H1532)+'NEW Reference'!N$7,0)</f>
        <v>20544</v>
      </c>
      <c r="V1532" s="26">
        <f>ROUND(('NEW Reference'!O$6*List!$H1532)+'NEW Reference'!O$7,0)</f>
        <v>764</v>
      </c>
      <c r="W1532" s="26">
        <f>ROUND(('NEW Reference'!P$6*List!$H1532)+'NEW Reference'!P$7,0)</f>
        <v>1076</v>
      </c>
      <c r="X1532" s="26">
        <f>ROUND(('NEW Reference'!Q$6*List!$H1532)+'NEW Reference'!Q$7,0)</f>
        <v>538</v>
      </c>
      <c r="Z1532" s="3" t="str">
        <f t="shared" si="75"/>
        <v>BOONE, Missouri</v>
      </c>
      <c r="AA1532" s="79" t="s">
        <v>346</v>
      </c>
      <c r="AB1532" s="28" t="s">
        <v>91</v>
      </c>
      <c r="AC1532" s="30" t="s">
        <v>1579</v>
      </c>
      <c r="AD1532" s="31"/>
      <c r="AE1532" s="20">
        <f t="shared" si="74"/>
        <v>0.85809999999999997</v>
      </c>
    </row>
    <row r="1533" spans="1:31">
      <c r="A1533" s="83">
        <v>26100</v>
      </c>
      <c r="B1533" s="84">
        <v>29021</v>
      </c>
      <c r="C1533" s="85">
        <v>41140</v>
      </c>
      <c r="D1533" s="78" t="s">
        <v>834</v>
      </c>
      <c r="E1533" s="79" t="s">
        <v>1168</v>
      </c>
      <c r="F1533" s="33" t="s">
        <v>1579</v>
      </c>
      <c r="G1533" s="24" t="s">
        <v>90</v>
      </c>
      <c r="H1533" s="80">
        <f t="shared" si="73"/>
        <v>0.82469999999999999</v>
      </c>
      <c r="I1533" s="25">
        <f>ROUND(('NEW Reference'!B$6*List!$H1533)+'NEW Reference'!B$7,0)</f>
        <v>1144</v>
      </c>
      <c r="J1533" s="25">
        <f>ROUND(('NEW Reference'!C$6*List!$H1533)+'NEW Reference'!C$7,0)</f>
        <v>1705</v>
      </c>
      <c r="K1533" s="25">
        <f>ROUND(('NEW Reference'!D$6*List!$H1533)+'NEW Reference'!D$7,0)</f>
        <v>2044</v>
      </c>
      <c r="L1533" s="25">
        <f>ROUND(('NEW Reference'!E$6*List!$H1533)+'NEW Reference'!E$7,0)</f>
        <v>2526</v>
      </c>
      <c r="M1533" s="25">
        <f>ROUND(('NEW Reference'!F$6*List!$H1533)+'NEW Reference'!F$7,0)</f>
        <v>2632</v>
      </c>
      <c r="N1533" s="25">
        <f>ROUND(('NEW Reference'!G$6*List!$H1533)+'NEW Reference'!G$7,0)</f>
        <v>2980</v>
      </c>
      <c r="O1533" s="25">
        <f>ROUND(('NEW Reference'!H$6*List!$H1533)+'NEW Reference'!H$7,0)</f>
        <v>3093</v>
      </c>
      <c r="P1533" s="25">
        <f>ROUND(('NEW Reference'!I$6*List!$H1533)+'NEW Reference'!I$7,0)</f>
        <v>3215</v>
      </c>
      <c r="Q1533" s="25">
        <f>ROUND(('NEW Reference'!J$6*List!$H1533)+'NEW Reference'!J$7,0)</f>
        <v>3723</v>
      </c>
      <c r="R1533" s="25">
        <f>ROUND(('NEW Reference'!K$6*List!$H1533)+'NEW Reference'!K$7,0)</f>
        <v>3840</v>
      </c>
      <c r="S1533" s="25">
        <f>ROUND(('NEW Reference'!L$6*List!$H1533)+'NEW Reference'!L$7,0)</f>
        <v>4144</v>
      </c>
      <c r="T1533" s="25">
        <f>ROUND(('NEW Reference'!M$6*List!$H1533)+'NEW Reference'!M$7,0)</f>
        <v>4949</v>
      </c>
      <c r="U1533" s="25">
        <f>ROUND(('NEW Reference'!N$6*List!$H1533)+'NEW Reference'!N$7,0)</f>
        <v>19969</v>
      </c>
      <c r="V1533" s="26">
        <f>ROUND(('NEW Reference'!O$6*List!$H1533)+'NEW Reference'!O$7,0)</f>
        <v>742</v>
      </c>
      <c r="W1533" s="26">
        <f>ROUND(('NEW Reference'!P$6*List!$H1533)+'NEW Reference'!P$7,0)</f>
        <v>1046</v>
      </c>
      <c r="X1533" s="26">
        <f>ROUND(('NEW Reference'!Q$6*List!$H1533)+'NEW Reference'!Q$7,0)</f>
        <v>523</v>
      </c>
      <c r="Z1533" s="3" t="str">
        <f t="shared" si="75"/>
        <v>BUCHANAN, Missouri</v>
      </c>
      <c r="AA1533" s="79" t="s">
        <v>1168</v>
      </c>
      <c r="AB1533" s="28" t="s">
        <v>91</v>
      </c>
      <c r="AC1533" s="23" t="s">
        <v>1579</v>
      </c>
      <c r="AD1533" s="29"/>
      <c r="AE1533" s="20">
        <f t="shared" si="74"/>
        <v>0.82469999999999999</v>
      </c>
    </row>
    <row r="1534" spans="1:31">
      <c r="A1534" s="83">
        <v>26110</v>
      </c>
      <c r="B1534" s="84">
        <v>29023</v>
      </c>
      <c r="C1534" s="85">
        <v>99926</v>
      </c>
      <c r="D1534" s="78" t="s">
        <v>144</v>
      </c>
      <c r="E1534" s="79" t="s">
        <v>106</v>
      </c>
      <c r="F1534" s="34" t="s">
        <v>1579</v>
      </c>
      <c r="G1534" s="24" t="s">
        <v>97</v>
      </c>
      <c r="H1534" s="80">
        <f t="shared" si="73"/>
        <v>0.79720000000000002</v>
      </c>
      <c r="I1534" s="25">
        <f>ROUND(('NEW Reference'!B$6*List!$H1534)+'NEW Reference'!B$7,0)</f>
        <v>1117</v>
      </c>
      <c r="J1534" s="25">
        <f>ROUND(('NEW Reference'!C$6*List!$H1534)+'NEW Reference'!C$7,0)</f>
        <v>1665</v>
      </c>
      <c r="K1534" s="25">
        <f>ROUND(('NEW Reference'!D$6*List!$H1534)+'NEW Reference'!D$7,0)</f>
        <v>1995</v>
      </c>
      <c r="L1534" s="25">
        <f>ROUND(('NEW Reference'!E$6*List!$H1534)+'NEW Reference'!E$7,0)</f>
        <v>2467</v>
      </c>
      <c r="M1534" s="25">
        <f>ROUND(('NEW Reference'!F$6*List!$H1534)+'NEW Reference'!F$7,0)</f>
        <v>2570</v>
      </c>
      <c r="N1534" s="25">
        <f>ROUND(('NEW Reference'!G$6*List!$H1534)+'NEW Reference'!G$7,0)</f>
        <v>2909</v>
      </c>
      <c r="O1534" s="25">
        <f>ROUND(('NEW Reference'!H$6*List!$H1534)+'NEW Reference'!H$7,0)</f>
        <v>3020</v>
      </c>
      <c r="P1534" s="25">
        <f>ROUND(('NEW Reference'!I$6*List!$H1534)+'NEW Reference'!I$7,0)</f>
        <v>3139</v>
      </c>
      <c r="Q1534" s="25">
        <f>ROUND(('NEW Reference'!J$6*List!$H1534)+'NEW Reference'!J$7,0)</f>
        <v>3635</v>
      </c>
      <c r="R1534" s="25">
        <f>ROUND(('NEW Reference'!K$6*List!$H1534)+'NEW Reference'!K$7,0)</f>
        <v>3749</v>
      </c>
      <c r="S1534" s="25">
        <f>ROUND(('NEW Reference'!L$6*List!$H1534)+'NEW Reference'!L$7,0)</f>
        <v>4046</v>
      </c>
      <c r="T1534" s="25">
        <f>ROUND(('NEW Reference'!M$6*List!$H1534)+'NEW Reference'!M$7,0)</f>
        <v>4832</v>
      </c>
      <c r="U1534" s="25">
        <f>ROUND(('NEW Reference'!N$6*List!$H1534)+'NEW Reference'!N$7,0)</f>
        <v>19496</v>
      </c>
      <c r="V1534" s="26">
        <f>ROUND(('NEW Reference'!O$6*List!$H1534)+'NEW Reference'!O$7,0)</f>
        <v>725</v>
      </c>
      <c r="W1534" s="26">
        <f>ROUND(('NEW Reference'!P$6*List!$H1534)+'NEW Reference'!P$7,0)</f>
        <v>1021</v>
      </c>
      <c r="X1534" s="26">
        <f>ROUND(('NEW Reference'!Q$6*List!$H1534)+'NEW Reference'!Q$7,0)</f>
        <v>511</v>
      </c>
      <c r="Z1534" s="3" t="str">
        <f t="shared" si="75"/>
        <v>BUTLER, Missouri</v>
      </c>
      <c r="AA1534" s="79" t="s">
        <v>106</v>
      </c>
      <c r="AB1534" s="28" t="s">
        <v>91</v>
      </c>
      <c r="AC1534" s="23" t="s">
        <v>1579</v>
      </c>
      <c r="AD1534" s="29"/>
      <c r="AE1534" s="20">
        <f t="shared" si="74"/>
        <v>0.79720000000000002</v>
      </c>
    </row>
    <row r="1535" spans="1:31">
      <c r="A1535" s="83">
        <v>26120</v>
      </c>
      <c r="B1535" s="84">
        <v>29025</v>
      </c>
      <c r="C1535" s="85">
        <v>28140</v>
      </c>
      <c r="D1535" s="78" t="s">
        <v>584</v>
      </c>
      <c r="E1535" s="79" t="s">
        <v>1285</v>
      </c>
      <c r="F1535" s="33" t="s">
        <v>1579</v>
      </c>
      <c r="G1535" s="24" t="s">
        <v>90</v>
      </c>
      <c r="H1535" s="80">
        <f t="shared" si="73"/>
        <v>0.90800000000000003</v>
      </c>
      <c r="I1535" s="25">
        <f>ROUND(('NEW Reference'!B$6*List!$H1535)+'NEW Reference'!B$7,0)</f>
        <v>1226</v>
      </c>
      <c r="J1535" s="25">
        <f>ROUND(('NEW Reference'!C$6*List!$H1535)+'NEW Reference'!C$7,0)</f>
        <v>1828</v>
      </c>
      <c r="K1535" s="25">
        <f>ROUND(('NEW Reference'!D$6*List!$H1535)+'NEW Reference'!D$7,0)</f>
        <v>2190</v>
      </c>
      <c r="L1535" s="25">
        <f>ROUND(('NEW Reference'!E$6*List!$H1535)+'NEW Reference'!E$7,0)</f>
        <v>2708</v>
      </c>
      <c r="M1535" s="25">
        <f>ROUND(('NEW Reference'!F$6*List!$H1535)+'NEW Reference'!F$7,0)</f>
        <v>2821</v>
      </c>
      <c r="N1535" s="25">
        <f>ROUND(('NEW Reference'!G$6*List!$H1535)+'NEW Reference'!G$7,0)</f>
        <v>3194</v>
      </c>
      <c r="O1535" s="25">
        <f>ROUND(('NEW Reference'!H$6*List!$H1535)+'NEW Reference'!H$7,0)</f>
        <v>3316</v>
      </c>
      <c r="P1535" s="25">
        <f>ROUND(('NEW Reference'!I$6*List!$H1535)+'NEW Reference'!I$7,0)</f>
        <v>3446</v>
      </c>
      <c r="Q1535" s="25">
        <f>ROUND(('NEW Reference'!J$6*List!$H1535)+'NEW Reference'!J$7,0)</f>
        <v>3990</v>
      </c>
      <c r="R1535" s="25">
        <f>ROUND(('NEW Reference'!K$6*List!$H1535)+'NEW Reference'!K$7,0)</f>
        <v>4116</v>
      </c>
      <c r="S1535" s="25">
        <f>ROUND(('NEW Reference'!L$6*List!$H1535)+'NEW Reference'!L$7,0)</f>
        <v>4442</v>
      </c>
      <c r="T1535" s="25">
        <f>ROUND(('NEW Reference'!M$6*List!$H1535)+'NEW Reference'!M$7,0)</f>
        <v>5305</v>
      </c>
      <c r="U1535" s="25">
        <f>ROUND(('NEW Reference'!N$6*List!$H1535)+'NEW Reference'!N$7,0)</f>
        <v>21404</v>
      </c>
      <c r="V1535" s="26">
        <f>ROUND(('NEW Reference'!O$6*List!$H1535)+'NEW Reference'!O$7,0)</f>
        <v>796</v>
      </c>
      <c r="W1535" s="26">
        <f>ROUND(('NEW Reference'!P$6*List!$H1535)+'NEW Reference'!P$7,0)</f>
        <v>1121</v>
      </c>
      <c r="X1535" s="26">
        <f>ROUND(('NEW Reference'!Q$6*List!$H1535)+'NEW Reference'!Q$7,0)</f>
        <v>561</v>
      </c>
      <c r="Z1535" s="3" t="str">
        <f t="shared" si="75"/>
        <v>CALDWELL, Missouri</v>
      </c>
      <c r="AA1535" s="79" t="s">
        <v>1285</v>
      </c>
      <c r="AB1535" s="28" t="s">
        <v>91</v>
      </c>
      <c r="AC1535" s="30" t="s">
        <v>1579</v>
      </c>
      <c r="AD1535" s="31"/>
      <c r="AE1535" s="20">
        <f t="shared" si="74"/>
        <v>0.90800000000000003</v>
      </c>
    </row>
    <row r="1536" spans="1:31">
      <c r="A1536" s="83">
        <v>26130</v>
      </c>
      <c r="B1536" s="84">
        <v>29027</v>
      </c>
      <c r="C1536" s="85">
        <v>27620</v>
      </c>
      <c r="D1536" s="78" t="s">
        <v>562</v>
      </c>
      <c r="E1536" s="79" t="s">
        <v>1584</v>
      </c>
      <c r="F1536" s="33" t="s">
        <v>1579</v>
      </c>
      <c r="G1536" s="24" t="s">
        <v>90</v>
      </c>
      <c r="H1536" s="80">
        <f t="shared" si="73"/>
        <v>0.80489999999999995</v>
      </c>
      <c r="I1536" s="25">
        <f>ROUND(('NEW Reference'!B$6*List!$H1536)+'NEW Reference'!B$7,0)</f>
        <v>1124</v>
      </c>
      <c r="J1536" s="25">
        <f>ROUND(('NEW Reference'!C$6*List!$H1536)+'NEW Reference'!C$7,0)</f>
        <v>1676</v>
      </c>
      <c r="K1536" s="25">
        <f>ROUND(('NEW Reference'!D$6*List!$H1536)+'NEW Reference'!D$7,0)</f>
        <v>2009</v>
      </c>
      <c r="L1536" s="25">
        <f>ROUND(('NEW Reference'!E$6*List!$H1536)+'NEW Reference'!E$7,0)</f>
        <v>2483</v>
      </c>
      <c r="M1536" s="25">
        <f>ROUND(('NEW Reference'!F$6*List!$H1536)+'NEW Reference'!F$7,0)</f>
        <v>2587</v>
      </c>
      <c r="N1536" s="25">
        <f>ROUND(('NEW Reference'!G$6*List!$H1536)+'NEW Reference'!G$7,0)</f>
        <v>2929</v>
      </c>
      <c r="O1536" s="25">
        <f>ROUND(('NEW Reference'!H$6*List!$H1536)+'NEW Reference'!H$7,0)</f>
        <v>3041</v>
      </c>
      <c r="P1536" s="25">
        <f>ROUND(('NEW Reference'!I$6*List!$H1536)+'NEW Reference'!I$7,0)</f>
        <v>3160</v>
      </c>
      <c r="Q1536" s="25">
        <f>ROUND(('NEW Reference'!J$6*List!$H1536)+'NEW Reference'!J$7,0)</f>
        <v>3659</v>
      </c>
      <c r="R1536" s="25">
        <f>ROUND(('NEW Reference'!K$6*List!$H1536)+'NEW Reference'!K$7,0)</f>
        <v>3775</v>
      </c>
      <c r="S1536" s="25">
        <f>ROUND(('NEW Reference'!L$6*List!$H1536)+'NEW Reference'!L$7,0)</f>
        <v>4073</v>
      </c>
      <c r="T1536" s="25">
        <f>ROUND(('NEW Reference'!M$6*List!$H1536)+'NEW Reference'!M$7,0)</f>
        <v>4865</v>
      </c>
      <c r="U1536" s="25">
        <f>ROUND(('NEW Reference'!N$6*List!$H1536)+'NEW Reference'!N$7,0)</f>
        <v>19629</v>
      </c>
      <c r="V1536" s="26">
        <f>ROUND(('NEW Reference'!O$6*List!$H1536)+'NEW Reference'!O$7,0)</f>
        <v>730</v>
      </c>
      <c r="W1536" s="26">
        <f>ROUND(('NEW Reference'!P$6*List!$H1536)+'NEW Reference'!P$7,0)</f>
        <v>1028</v>
      </c>
      <c r="X1536" s="26">
        <f>ROUND(('NEW Reference'!Q$6*List!$H1536)+'NEW Reference'!Q$7,0)</f>
        <v>514</v>
      </c>
      <c r="Z1536" s="3" t="str">
        <f t="shared" si="75"/>
        <v>CALLAWAY, Missouri</v>
      </c>
      <c r="AA1536" s="79" t="s">
        <v>1584</v>
      </c>
      <c r="AB1536" s="28" t="s">
        <v>91</v>
      </c>
      <c r="AC1536" s="23" t="s">
        <v>1579</v>
      </c>
      <c r="AD1536" s="29"/>
      <c r="AE1536" s="20">
        <f t="shared" si="74"/>
        <v>0.80489999999999995</v>
      </c>
    </row>
    <row r="1537" spans="1:31">
      <c r="A1537" s="83">
        <v>26140</v>
      </c>
      <c r="B1537" s="84">
        <v>29029</v>
      </c>
      <c r="C1537" s="85">
        <v>99926</v>
      </c>
      <c r="D1537" s="78" t="s">
        <v>144</v>
      </c>
      <c r="E1537" s="79" t="s">
        <v>894</v>
      </c>
      <c r="F1537" s="34" t="s">
        <v>1579</v>
      </c>
      <c r="G1537" s="24" t="s">
        <v>97</v>
      </c>
      <c r="H1537" s="80">
        <f t="shared" si="73"/>
        <v>0.79720000000000002</v>
      </c>
      <c r="I1537" s="25">
        <f>ROUND(('NEW Reference'!B$6*List!$H1537)+'NEW Reference'!B$7,0)</f>
        <v>1117</v>
      </c>
      <c r="J1537" s="25">
        <f>ROUND(('NEW Reference'!C$6*List!$H1537)+'NEW Reference'!C$7,0)</f>
        <v>1665</v>
      </c>
      <c r="K1537" s="25">
        <f>ROUND(('NEW Reference'!D$6*List!$H1537)+'NEW Reference'!D$7,0)</f>
        <v>1995</v>
      </c>
      <c r="L1537" s="25">
        <f>ROUND(('NEW Reference'!E$6*List!$H1537)+'NEW Reference'!E$7,0)</f>
        <v>2467</v>
      </c>
      <c r="M1537" s="25">
        <f>ROUND(('NEW Reference'!F$6*List!$H1537)+'NEW Reference'!F$7,0)</f>
        <v>2570</v>
      </c>
      <c r="N1537" s="25">
        <f>ROUND(('NEW Reference'!G$6*List!$H1537)+'NEW Reference'!G$7,0)</f>
        <v>2909</v>
      </c>
      <c r="O1537" s="25">
        <f>ROUND(('NEW Reference'!H$6*List!$H1537)+'NEW Reference'!H$7,0)</f>
        <v>3020</v>
      </c>
      <c r="P1537" s="25">
        <f>ROUND(('NEW Reference'!I$6*List!$H1537)+'NEW Reference'!I$7,0)</f>
        <v>3139</v>
      </c>
      <c r="Q1537" s="25">
        <f>ROUND(('NEW Reference'!J$6*List!$H1537)+'NEW Reference'!J$7,0)</f>
        <v>3635</v>
      </c>
      <c r="R1537" s="25">
        <f>ROUND(('NEW Reference'!K$6*List!$H1537)+'NEW Reference'!K$7,0)</f>
        <v>3749</v>
      </c>
      <c r="S1537" s="25">
        <f>ROUND(('NEW Reference'!L$6*List!$H1537)+'NEW Reference'!L$7,0)</f>
        <v>4046</v>
      </c>
      <c r="T1537" s="25">
        <f>ROUND(('NEW Reference'!M$6*List!$H1537)+'NEW Reference'!M$7,0)</f>
        <v>4832</v>
      </c>
      <c r="U1537" s="25">
        <f>ROUND(('NEW Reference'!N$6*List!$H1537)+'NEW Reference'!N$7,0)</f>
        <v>19496</v>
      </c>
      <c r="V1537" s="26">
        <f>ROUND(('NEW Reference'!O$6*List!$H1537)+'NEW Reference'!O$7,0)</f>
        <v>725</v>
      </c>
      <c r="W1537" s="26">
        <f>ROUND(('NEW Reference'!P$6*List!$H1537)+'NEW Reference'!P$7,0)</f>
        <v>1021</v>
      </c>
      <c r="X1537" s="26">
        <f>ROUND(('NEW Reference'!Q$6*List!$H1537)+'NEW Reference'!Q$7,0)</f>
        <v>511</v>
      </c>
      <c r="Z1537" s="3" t="str">
        <f t="shared" si="75"/>
        <v>CAMDEN, Missouri</v>
      </c>
      <c r="AA1537" s="79" t="s">
        <v>894</v>
      </c>
      <c r="AB1537" s="28" t="s">
        <v>91</v>
      </c>
      <c r="AC1537" s="30" t="s">
        <v>1579</v>
      </c>
      <c r="AD1537" s="31"/>
      <c r="AE1537" s="20">
        <f t="shared" si="74"/>
        <v>0.79720000000000002</v>
      </c>
    </row>
    <row r="1538" spans="1:31">
      <c r="A1538" s="83">
        <v>26150</v>
      </c>
      <c r="B1538" s="84">
        <v>29031</v>
      </c>
      <c r="C1538" s="85">
        <v>16020</v>
      </c>
      <c r="D1538" s="78" t="s">
        <v>332</v>
      </c>
      <c r="E1538" s="79" t="s">
        <v>1585</v>
      </c>
      <c r="F1538" s="33" t="s">
        <v>1579</v>
      </c>
      <c r="G1538" s="24" t="s">
        <v>90</v>
      </c>
      <c r="H1538" s="80">
        <f t="shared" si="73"/>
        <v>0.7823</v>
      </c>
      <c r="I1538" s="25">
        <f>ROUND(('NEW Reference'!B$6*List!$H1538)+'NEW Reference'!B$7,0)</f>
        <v>1102</v>
      </c>
      <c r="J1538" s="25">
        <f>ROUND(('NEW Reference'!C$6*List!$H1538)+'NEW Reference'!C$7,0)</f>
        <v>1643</v>
      </c>
      <c r="K1538" s="25">
        <f>ROUND(('NEW Reference'!D$6*List!$H1538)+'NEW Reference'!D$7,0)</f>
        <v>1969</v>
      </c>
      <c r="L1538" s="25">
        <f>ROUND(('NEW Reference'!E$6*List!$H1538)+'NEW Reference'!E$7,0)</f>
        <v>2434</v>
      </c>
      <c r="M1538" s="25">
        <f>ROUND(('NEW Reference'!F$6*List!$H1538)+'NEW Reference'!F$7,0)</f>
        <v>2536</v>
      </c>
      <c r="N1538" s="25">
        <f>ROUND(('NEW Reference'!G$6*List!$H1538)+'NEW Reference'!G$7,0)</f>
        <v>2871</v>
      </c>
      <c r="O1538" s="25">
        <f>ROUND(('NEW Reference'!H$6*List!$H1538)+'NEW Reference'!H$7,0)</f>
        <v>2980</v>
      </c>
      <c r="P1538" s="25">
        <f>ROUND(('NEW Reference'!I$6*List!$H1538)+'NEW Reference'!I$7,0)</f>
        <v>3097</v>
      </c>
      <c r="Q1538" s="25">
        <f>ROUND(('NEW Reference'!J$6*List!$H1538)+'NEW Reference'!J$7,0)</f>
        <v>3587</v>
      </c>
      <c r="R1538" s="25">
        <f>ROUND(('NEW Reference'!K$6*List!$H1538)+'NEW Reference'!K$7,0)</f>
        <v>3700</v>
      </c>
      <c r="S1538" s="25">
        <f>ROUND(('NEW Reference'!L$6*List!$H1538)+'NEW Reference'!L$7,0)</f>
        <v>3992</v>
      </c>
      <c r="T1538" s="25">
        <f>ROUND(('NEW Reference'!M$6*List!$H1538)+'NEW Reference'!M$7,0)</f>
        <v>4768</v>
      </c>
      <c r="U1538" s="25">
        <f>ROUND(('NEW Reference'!N$6*List!$H1538)+'NEW Reference'!N$7,0)</f>
        <v>19239</v>
      </c>
      <c r="V1538" s="26">
        <f>ROUND(('NEW Reference'!O$6*List!$H1538)+'NEW Reference'!O$7,0)</f>
        <v>715</v>
      </c>
      <c r="W1538" s="26">
        <f>ROUND(('NEW Reference'!P$6*List!$H1538)+'NEW Reference'!P$7,0)</f>
        <v>1008</v>
      </c>
      <c r="X1538" s="26">
        <f>ROUND(('NEW Reference'!Q$6*List!$H1538)+'NEW Reference'!Q$7,0)</f>
        <v>504</v>
      </c>
      <c r="Z1538" s="3" t="str">
        <f t="shared" si="75"/>
        <v>CAPE GIRARDEAU, Missouri</v>
      </c>
      <c r="AA1538" s="79" t="s">
        <v>1585</v>
      </c>
      <c r="AB1538" s="28" t="s">
        <v>91</v>
      </c>
      <c r="AC1538" s="30" t="s">
        <v>1579</v>
      </c>
      <c r="AD1538" s="31"/>
      <c r="AE1538" s="20">
        <f t="shared" si="74"/>
        <v>0.7823</v>
      </c>
    </row>
    <row r="1539" spans="1:31">
      <c r="A1539" s="83">
        <v>26160</v>
      </c>
      <c r="B1539" s="84">
        <v>29033</v>
      </c>
      <c r="C1539" s="85">
        <v>99926</v>
      </c>
      <c r="D1539" s="78" t="s">
        <v>144</v>
      </c>
      <c r="E1539" s="79" t="s">
        <v>351</v>
      </c>
      <c r="F1539" s="34" t="s">
        <v>1579</v>
      </c>
      <c r="G1539" s="24" t="s">
        <v>97</v>
      </c>
      <c r="H1539" s="80">
        <f t="shared" si="73"/>
        <v>0.79720000000000002</v>
      </c>
      <c r="I1539" s="25">
        <f>ROUND(('NEW Reference'!B$6*List!$H1539)+'NEW Reference'!B$7,0)</f>
        <v>1117</v>
      </c>
      <c r="J1539" s="25">
        <f>ROUND(('NEW Reference'!C$6*List!$H1539)+'NEW Reference'!C$7,0)</f>
        <v>1665</v>
      </c>
      <c r="K1539" s="25">
        <f>ROUND(('NEW Reference'!D$6*List!$H1539)+'NEW Reference'!D$7,0)</f>
        <v>1995</v>
      </c>
      <c r="L1539" s="25">
        <f>ROUND(('NEW Reference'!E$6*List!$H1539)+'NEW Reference'!E$7,0)</f>
        <v>2467</v>
      </c>
      <c r="M1539" s="25">
        <f>ROUND(('NEW Reference'!F$6*List!$H1539)+'NEW Reference'!F$7,0)</f>
        <v>2570</v>
      </c>
      <c r="N1539" s="25">
        <f>ROUND(('NEW Reference'!G$6*List!$H1539)+'NEW Reference'!G$7,0)</f>
        <v>2909</v>
      </c>
      <c r="O1539" s="25">
        <f>ROUND(('NEW Reference'!H$6*List!$H1539)+'NEW Reference'!H$7,0)</f>
        <v>3020</v>
      </c>
      <c r="P1539" s="25">
        <f>ROUND(('NEW Reference'!I$6*List!$H1539)+'NEW Reference'!I$7,0)</f>
        <v>3139</v>
      </c>
      <c r="Q1539" s="25">
        <f>ROUND(('NEW Reference'!J$6*List!$H1539)+'NEW Reference'!J$7,0)</f>
        <v>3635</v>
      </c>
      <c r="R1539" s="25">
        <f>ROUND(('NEW Reference'!K$6*List!$H1539)+'NEW Reference'!K$7,0)</f>
        <v>3749</v>
      </c>
      <c r="S1539" s="25">
        <f>ROUND(('NEW Reference'!L$6*List!$H1539)+'NEW Reference'!L$7,0)</f>
        <v>4046</v>
      </c>
      <c r="T1539" s="25">
        <f>ROUND(('NEW Reference'!M$6*List!$H1539)+'NEW Reference'!M$7,0)</f>
        <v>4832</v>
      </c>
      <c r="U1539" s="25">
        <f>ROUND(('NEW Reference'!N$6*List!$H1539)+'NEW Reference'!N$7,0)</f>
        <v>19496</v>
      </c>
      <c r="V1539" s="26">
        <f>ROUND(('NEW Reference'!O$6*List!$H1539)+'NEW Reference'!O$7,0)</f>
        <v>725</v>
      </c>
      <c r="W1539" s="26">
        <f>ROUND(('NEW Reference'!P$6*List!$H1539)+'NEW Reference'!P$7,0)</f>
        <v>1021</v>
      </c>
      <c r="X1539" s="26">
        <f>ROUND(('NEW Reference'!Q$6*List!$H1539)+'NEW Reference'!Q$7,0)</f>
        <v>511</v>
      </c>
      <c r="Z1539" s="3" t="str">
        <f t="shared" si="75"/>
        <v>CARROLL, Missouri</v>
      </c>
      <c r="AA1539" s="79" t="s">
        <v>351</v>
      </c>
      <c r="AB1539" s="28" t="s">
        <v>91</v>
      </c>
      <c r="AC1539" s="23" t="s">
        <v>1579</v>
      </c>
      <c r="AD1539" s="29"/>
      <c r="AE1539" s="20">
        <f t="shared" si="74"/>
        <v>0.79720000000000002</v>
      </c>
    </row>
    <row r="1540" spans="1:31">
      <c r="A1540" s="83">
        <v>26170</v>
      </c>
      <c r="B1540" s="84">
        <v>29035</v>
      </c>
      <c r="C1540" s="85">
        <v>99926</v>
      </c>
      <c r="D1540" s="78" t="s">
        <v>144</v>
      </c>
      <c r="E1540" s="79" t="s">
        <v>1289</v>
      </c>
      <c r="F1540" s="34" t="s">
        <v>1579</v>
      </c>
      <c r="G1540" s="24" t="s">
        <v>97</v>
      </c>
      <c r="H1540" s="80">
        <f t="shared" si="73"/>
        <v>0.79720000000000002</v>
      </c>
      <c r="I1540" s="25">
        <f>ROUND(('NEW Reference'!B$6*List!$H1540)+'NEW Reference'!B$7,0)</f>
        <v>1117</v>
      </c>
      <c r="J1540" s="25">
        <f>ROUND(('NEW Reference'!C$6*List!$H1540)+'NEW Reference'!C$7,0)</f>
        <v>1665</v>
      </c>
      <c r="K1540" s="25">
        <f>ROUND(('NEW Reference'!D$6*List!$H1540)+'NEW Reference'!D$7,0)</f>
        <v>1995</v>
      </c>
      <c r="L1540" s="25">
        <f>ROUND(('NEW Reference'!E$6*List!$H1540)+'NEW Reference'!E$7,0)</f>
        <v>2467</v>
      </c>
      <c r="M1540" s="25">
        <f>ROUND(('NEW Reference'!F$6*List!$H1540)+'NEW Reference'!F$7,0)</f>
        <v>2570</v>
      </c>
      <c r="N1540" s="25">
        <f>ROUND(('NEW Reference'!G$6*List!$H1540)+'NEW Reference'!G$7,0)</f>
        <v>2909</v>
      </c>
      <c r="O1540" s="25">
        <f>ROUND(('NEW Reference'!H$6*List!$H1540)+'NEW Reference'!H$7,0)</f>
        <v>3020</v>
      </c>
      <c r="P1540" s="25">
        <f>ROUND(('NEW Reference'!I$6*List!$H1540)+'NEW Reference'!I$7,0)</f>
        <v>3139</v>
      </c>
      <c r="Q1540" s="25">
        <f>ROUND(('NEW Reference'!J$6*List!$H1540)+'NEW Reference'!J$7,0)</f>
        <v>3635</v>
      </c>
      <c r="R1540" s="25">
        <f>ROUND(('NEW Reference'!K$6*List!$H1540)+'NEW Reference'!K$7,0)</f>
        <v>3749</v>
      </c>
      <c r="S1540" s="25">
        <f>ROUND(('NEW Reference'!L$6*List!$H1540)+'NEW Reference'!L$7,0)</f>
        <v>4046</v>
      </c>
      <c r="T1540" s="25">
        <f>ROUND(('NEW Reference'!M$6*List!$H1540)+'NEW Reference'!M$7,0)</f>
        <v>4832</v>
      </c>
      <c r="U1540" s="25">
        <f>ROUND(('NEW Reference'!N$6*List!$H1540)+'NEW Reference'!N$7,0)</f>
        <v>19496</v>
      </c>
      <c r="V1540" s="26">
        <f>ROUND(('NEW Reference'!O$6*List!$H1540)+'NEW Reference'!O$7,0)</f>
        <v>725</v>
      </c>
      <c r="W1540" s="26">
        <f>ROUND(('NEW Reference'!P$6*List!$H1540)+'NEW Reference'!P$7,0)</f>
        <v>1021</v>
      </c>
      <c r="X1540" s="26">
        <f>ROUND(('NEW Reference'!Q$6*List!$H1540)+'NEW Reference'!Q$7,0)</f>
        <v>511</v>
      </c>
      <c r="Z1540" s="3" t="str">
        <f t="shared" si="75"/>
        <v>CARTER, Missouri</v>
      </c>
      <c r="AA1540" s="79" t="s">
        <v>1289</v>
      </c>
      <c r="AB1540" s="28" t="s">
        <v>91</v>
      </c>
      <c r="AC1540" s="30" t="s">
        <v>1579</v>
      </c>
      <c r="AD1540" s="31"/>
      <c r="AE1540" s="20">
        <f t="shared" si="74"/>
        <v>0.79720000000000002</v>
      </c>
    </row>
    <row r="1541" spans="1:31">
      <c r="A1541" s="83">
        <v>26180</v>
      </c>
      <c r="B1541" s="84">
        <v>29037</v>
      </c>
      <c r="C1541" s="85">
        <v>28140</v>
      </c>
      <c r="D1541" s="78" t="s">
        <v>584</v>
      </c>
      <c r="E1541" s="79" t="s">
        <v>1071</v>
      </c>
      <c r="F1541" s="33" t="s">
        <v>1579</v>
      </c>
      <c r="G1541" s="24" t="s">
        <v>90</v>
      </c>
      <c r="H1541" s="80">
        <f t="shared" si="73"/>
        <v>0.90800000000000003</v>
      </c>
      <c r="I1541" s="25">
        <f>ROUND(('NEW Reference'!B$6*List!$H1541)+'NEW Reference'!B$7,0)</f>
        <v>1226</v>
      </c>
      <c r="J1541" s="25">
        <f>ROUND(('NEW Reference'!C$6*List!$H1541)+'NEW Reference'!C$7,0)</f>
        <v>1828</v>
      </c>
      <c r="K1541" s="25">
        <f>ROUND(('NEW Reference'!D$6*List!$H1541)+'NEW Reference'!D$7,0)</f>
        <v>2190</v>
      </c>
      <c r="L1541" s="25">
        <f>ROUND(('NEW Reference'!E$6*List!$H1541)+'NEW Reference'!E$7,0)</f>
        <v>2708</v>
      </c>
      <c r="M1541" s="25">
        <f>ROUND(('NEW Reference'!F$6*List!$H1541)+'NEW Reference'!F$7,0)</f>
        <v>2821</v>
      </c>
      <c r="N1541" s="25">
        <f>ROUND(('NEW Reference'!G$6*List!$H1541)+'NEW Reference'!G$7,0)</f>
        <v>3194</v>
      </c>
      <c r="O1541" s="25">
        <f>ROUND(('NEW Reference'!H$6*List!$H1541)+'NEW Reference'!H$7,0)</f>
        <v>3316</v>
      </c>
      <c r="P1541" s="25">
        <f>ROUND(('NEW Reference'!I$6*List!$H1541)+'NEW Reference'!I$7,0)</f>
        <v>3446</v>
      </c>
      <c r="Q1541" s="25">
        <f>ROUND(('NEW Reference'!J$6*List!$H1541)+'NEW Reference'!J$7,0)</f>
        <v>3990</v>
      </c>
      <c r="R1541" s="25">
        <f>ROUND(('NEW Reference'!K$6*List!$H1541)+'NEW Reference'!K$7,0)</f>
        <v>4116</v>
      </c>
      <c r="S1541" s="25">
        <f>ROUND(('NEW Reference'!L$6*List!$H1541)+'NEW Reference'!L$7,0)</f>
        <v>4442</v>
      </c>
      <c r="T1541" s="25">
        <f>ROUND(('NEW Reference'!M$6*List!$H1541)+'NEW Reference'!M$7,0)</f>
        <v>5305</v>
      </c>
      <c r="U1541" s="25">
        <f>ROUND(('NEW Reference'!N$6*List!$H1541)+'NEW Reference'!N$7,0)</f>
        <v>21404</v>
      </c>
      <c r="V1541" s="26">
        <f>ROUND(('NEW Reference'!O$6*List!$H1541)+'NEW Reference'!O$7,0)</f>
        <v>796</v>
      </c>
      <c r="W1541" s="26">
        <f>ROUND(('NEW Reference'!P$6*List!$H1541)+'NEW Reference'!P$7,0)</f>
        <v>1121</v>
      </c>
      <c r="X1541" s="26">
        <f>ROUND(('NEW Reference'!Q$6*List!$H1541)+'NEW Reference'!Q$7,0)</f>
        <v>561</v>
      </c>
      <c r="Z1541" s="3" t="str">
        <f t="shared" si="75"/>
        <v>CASS, Missouri</v>
      </c>
      <c r="AA1541" s="79" t="s">
        <v>1071</v>
      </c>
      <c r="AB1541" s="28" t="s">
        <v>91</v>
      </c>
      <c r="AC1541" s="30" t="s">
        <v>1579</v>
      </c>
      <c r="AD1541" s="31"/>
      <c r="AE1541" s="20">
        <f t="shared" si="74"/>
        <v>0.90800000000000003</v>
      </c>
    </row>
    <row r="1542" spans="1:31">
      <c r="A1542" s="83">
        <v>26190</v>
      </c>
      <c r="B1542" s="84">
        <v>29039</v>
      </c>
      <c r="C1542" s="85">
        <v>99926</v>
      </c>
      <c r="D1542" s="78" t="s">
        <v>144</v>
      </c>
      <c r="E1542" s="79" t="s">
        <v>1170</v>
      </c>
      <c r="F1542" s="34" t="s">
        <v>1579</v>
      </c>
      <c r="G1542" s="24" t="s">
        <v>97</v>
      </c>
      <c r="H1542" s="80">
        <f t="shared" si="73"/>
        <v>0.79720000000000002</v>
      </c>
      <c r="I1542" s="25">
        <f>ROUND(('NEW Reference'!B$6*List!$H1542)+'NEW Reference'!B$7,0)</f>
        <v>1117</v>
      </c>
      <c r="J1542" s="25">
        <f>ROUND(('NEW Reference'!C$6*List!$H1542)+'NEW Reference'!C$7,0)</f>
        <v>1665</v>
      </c>
      <c r="K1542" s="25">
        <f>ROUND(('NEW Reference'!D$6*List!$H1542)+'NEW Reference'!D$7,0)</f>
        <v>1995</v>
      </c>
      <c r="L1542" s="25">
        <f>ROUND(('NEW Reference'!E$6*List!$H1542)+'NEW Reference'!E$7,0)</f>
        <v>2467</v>
      </c>
      <c r="M1542" s="25">
        <f>ROUND(('NEW Reference'!F$6*List!$H1542)+'NEW Reference'!F$7,0)</f>
        <v>2570</v>
      </c>
      <c r="N1542" s="25">
        <f>ROUND(('NEW Reference'!G$6*List!$H1542)+'NEW Reference'!G$7,0)</f>
        <v>2909</v>
      </c>
      <c r="O1542" s="25">
        <f>ROUND(('NEW Reference'!H$6*List!$H1542)+'NEW Reference'!H$7,0)</f>
        <v>3020</v>
      </c>
      <c r="P1542" s="25">
        <f>ROUND(('NEW Reference'!I$6*List!$H1542)+'NEW Reference'!I$7,0)</f>
        <v>3139</v>
      </c>
      <c r="Q1542" s="25">
        <f>ROUND(('NEW Reference'!J$6*List!$H1542)+'NEW Reference'!J$7,0)</f>
        <v>3635</v>
      </c>
      <c r="R1542" s="25">
        <f>ROUND(('NEW Reference'!K$6*List!$H1542)+'NEW Reference'!K$7,0)</f>
        <v>3749</v>
      </c>
      <c r="S1542" s="25">
        <f>ROUND(('NEW Reference'!L$6*List!$H1542)+'NEW Reference'!L$7,0)</f>
        <v>4046</v>
      </c>
      <c r="T1542" s="25">
        <f>ROUND(('NEW Reference'!M$6*List!$H1542)+'NEW Reference'!M$7,0)</f>
        <v>4832</v>
      </c>
      <c r="U1542" s="25">
        <f>ROUND(('NEW Reference'!N$6*List!$H1542)+'NEW Reference'!N$7,0)</f>
        <v>19496</v>
      </c>
      <c r="V1542" s="26">
        <f>ROUND(('NEW Reference'!O$6*List!$H1542)+'NEW Reference'!O$7,0)</f>
        <v>725</v>
      </c>
      <c r="W1542" s="26">
        <f>ROUND(('NEW Reference'!P$6*List!$H1542)+'NEW Reference'!P$7,0)</f>
        <v>1021</v>
      </c>
      <c r="X1542" s="26">
        <f>ROUND(('NEW Reference'!Q$6*List!$H1542)+'NEW Reference'!Q$7,0)</f>
        <v>511</v>
      </c>
      <c r="Z1542" s="3" t="str">
        <f t="shared" si="75"/>
        <v>CEDAR, Missouri</v>
      </c>
      <c r="AA1542" s="79" t="s">
        <v>1170</v>
      </c>
      <c r="AB1542" s="28" t="s">
        <v>91</v>
      </c>
      <c r="AC1542" s="23" t="s">
        <v>1579</v>
      </c>
      <c r="AD1542" s="29"/>
      <c r="AE1542" s="20">
        <f t="shared" si="74"/>
        <v>0.79720000000000002</v>
      </c>
    </row>
    <row r="1543" spans="1:31">
      <c r="A1543" s="83">
        <v>26200</v>
      </c>
      <c r="B1543" s="84">
        <v>29041</v>
      </c>
      <c r="C1543" s="85">
        <v>99926</v>
      </c>
      <c r="D1543" s="78" t="s">
        <v>144</v>
      </c>
      <c r="E1543" s="79" t="s">
        <v>1586</v>
      </c>
      <c r="F1543" s="34" t="s">
        <v>1579</v>
      </c>
      <c r="G1543" s="24" t="s">
        <v>97</v>
      </c>
      <c r="H1543" s="80">
        <f t="shared" si="73"/>
        <v>0.79720000000000002</v>
      </c>
      <c r="I1543" s="25">
        <f>ROUND(('NEW Reference'!B$6*List!$H1543)+'NEW Reference'!B$7,0)</f>
        <v>1117</v>
      </c>
      <c r="J1543" s="25">
        <f>ROUND(('NEW Reference'!C$6*List!$H1543)+'NEW Reference'!C$7,0)</f>
        <v>1665</v>
      </c>
      <c r="K1543" s="25">
        <f>ROUND(('NEW Reference'!D$6*List!$H1543)+'NEW Reference'!D$7,0)</f>
        <v>1995</v>
      </c>
      <c r="L1543" s="25">
        <f>ROUND(('NEW Reference'!E$6*List!$H1543)+'NEW Reference'!E$7,0)</f>
        <v>2467</v>
      </c>
      <c r="M1543" s="25">
        <f>ROUND(('NEW Reference'!F$6*List!$H1543)+'NEW Reference'!F$7,0)</f>
        <v>2570</v>
      </c>
      <c r="N1543" s="25">
        <f>ROUND(('NEW Reference'!G$6*List!$H1543)+'NEW Reference'!G$7,0)</f>
        <v>2909</v>
      </c>
      <c r="O1543" s="25">
        <f>ROUND(('NEW Reference'!H$6*List!$H1543)+'NEW Reference'!H$7,0)</f>
        <v>3020</v>
      </c>
      <c r="P1543" s="25">
        <f>ROUND(('NEW Reference'!I$6*List!$H1543)+'NEW Reference'!I$7,0)</f>
        <v>3139</v>
      </c>
      <c r="Q1543" s="25">
        <f>ROUND(('NEW Reference'!J$6*List!$H1543)+'NEW Reference'!J$7,0)</f>
        <v>3635</v>
      </c>
      <c r="R1543" s="25">
        <f>ROUND(('NEW Reference'!K$6*List!$H1543)+'NEW Reference'!K$7,0)</f>
        <v>3749</v>
      </c>
      <c r="S1543" s="25">
        <f>ROUND(('NEW Reference'!L$6*List!$H1543)+'NEW Reference'!L$7,0)</f>
        <v>4046</v>
      </c>
      <c r="T1543" s="25">
        <f>ROUND(('NEW Reference'!M$6*List!$H1543)+'NEW Reference'!M$7,0)</f>
        <v>4832</v>
      </c>
      <c r="U1543" s="25">
        <f>ROUND(('NEW Reference'!N$6*List!$H1543)+'NEW Reference'!N$7,0)</f>
        <v>19496</v>
      </c>
      <c r="V1543" s="26">
        <f>ROUND(('NEW Reference'!O$6*List!$H1543)+'NEW Reference'!O$7,0)</f>
        <v>725</v>
      </c>
      <c r="W1543" s="26">
        <f>ROUND(('NEW Reference'!P$6*List!$H1543)+'NEW Reference'!P$7,0)</f>
        <v>1021</v>
      </c>
      <c r="X1543" s="26">
        <f>ROUND(('NEW Reference'!Q$6*List!$H1543)+'NEW Reference'!Q$7,0)</f>
        <v>511</v>
      </c>
      <c r="Z1543" s="3" t="str">
        <f t="shared" si="75"/>
        <v>CHARITON, Missouri</v>
      </c>
      <c r="AA1543" s="79" t="s">
        <v>1586</v>
      </c>
      <c r="AB1543" s="28" t="s">
        <v>91</v>
      </c>
      <c r="AC1543" s="30" t="s">
        <v>1579</v>
      </c>
      <c r="AD1543" s="31"/>
      <c r="AE1543" s="20">
        <f t="shared" si="74"/>
        <v>0.79720000000000002</v>
      </c>
    </row>
    <row r="1544" spans="1:31">
      <c r="A1544" s="83">
        <v>26210</v>
      </c>
      <c r="B1544" s="84">
        <v>29043</v>
      </c>
      <c r="C1544" s="85">
        <v>44180</v>
      </c>
      <c r="D1544" s="78" t="s">
        <v>893</v>
      </c>
      <c r="E1544" s="79" t="s">
        <v>1073</v>
      </c>
      <c r="F1544" s="33" t="s">
        <v>1579</v>
      </c>
      <c r="G1544" s="24" t="s">
        <v>90</v>
      </c>
      <c r="H1544" s="80">
        <f t="shared" si="73"/>
        <v>0.79830000000000001</v>
      </c>
      <c r="I1544" s="25">
        <f>ROUND(('NEW Reference'!B$6*List!$H1544)+'NEW Reference'!B$7,0)</f>
        <v>1118</v>
      </c>
      <c r="J1544" s="25">
        <f>ROUND(('NEW Reference'!C$6*List!$H1544)+'NEW Reference'!C$7,0)</f>
        <v>1667</v>
      </c>
      <c r="K1544" s="25">
        <f>ROUND(('NEW Reference'!D$6*List!$H1544)+'NEW Reference'!D$7,0)</f>
        <v>1997</v>
      </c>
      <c r="L1544" s="25">
        <f>ROUND(('NEW Reference'!E$6*List!$H1544)+'NEW Reference'!E$7,0)</f>
        <v>2469</v>
      </c>
      <c r="M1544" s="25">
        <f>ROUND(('NEW Reference'!F$6*List!$H1544)+'NEW Reference'!F$7,0)</f>
        <v>2572</v>
      </c>
      <c r="N1544" s="25">
        <f>ROUND(('NEW Reference'!G$6*List!$H1544)+'NEW Reference'!G$7,0)</f>
        <v>2912</v>
      </c>
      <c r="O1544" s="25">
        <f>ROUND(('NEW Reference'!H$6*List!$H1544)+'NEW Reference'!H$7,0)</f>
        <v>3023</v>
      </c>
      <c r="P1544" s="25">
        <f>ROUND(('NEW Reference'!I$6*List!$H1544)+'NEW Reference'!I$7,0)</f>
        <v>3142</v>
      </c>
      <c r="Q1544" s="25">
        <f>ROUND(('NEW Reference'!J$6*List!$H1544)+'NEW Reference'!J$7,0)</f>
        <v>3638</v>
      </c>
      <c r="R1544" s="25">
        <f>ROUND(('NEW Reference'!K$6*List!$H1544)+'NEW Reference'!K$7,0)</f>
        <v>3753</v>
      </c>
      <c r="S1544" s="25">
        <f>ROUND(('NEW Reference'!L$6*List!$H1544)+'NEW Reference'!L$7,0)</f>
        <v>4050</v>
      </c>
      <c r="T1544" s="25">
        <f>ROUND(('NEW Reference'!M$6*List!$H1544)+'NEW Reference'!M$7,0)</f>
        <v>4836</v>
      </c>
      <c r="U1544" s="25">
        <f>ROUND(('NEW Reference'!N$6*List!$H1544)+'NEW Reference'!N$7,0)</f>
        <v>19515</v>
      </c>
      <c r="V1544" s="26">
        <f>ROUND(('NEW Reference'!O$6*List!$H1544)+'NEW Reference'!O$7,0)</f>
        <v>725</v>
      </c>
      <c r="W1544" s="26">
        <f>ROUND(('NEW Reference'!P$6*List!$H1544)+'NEW Reference'!P$7,0)</f>
        <v>1022</v>
      </c>
      <c r="X1544" s="26">
        <f>ROUND(('NEW Reference'!Q$6*List!$H1544)+'NEW Reference'!Q$7,0)</f>
        <v>511</v>
      </c>
      <c r="Z1544" s="3" t="str">
        <f t="shared" si="75"/>
        <v>CHRISTIAN, Missouri</v>
      </c>
      <c r="AA1544" s="79" t="s">
        <v>1073</v>
      </c>
      <c r="AB1544" s="28" t="s">
        <v>91</v>
      </c>
      <c r="AC1544" s="23" t="s">
        <v>1579</v>
      </c>
      <c r="AD1544" s="29"/>
      <c r="AE1544" s="20">
        <f t="shared" si="74"/>
        <v>0.79830000000000001</v>
      </c>
    </row>
    <row r="1545" spans="1:31">
      <c r="A1545" s="83">
        <v>26220</v>
      </c>
      <c r="B1545" s="84">
        <v>29045</v>
      </c>
      <c r="C1545" s="85">
        <v>99926</v>
      </c>
      <c r="D1545" s="78" t="s">
        <v>144</v>
      </c>
      <c r="E1545" s="79" t="s">
        <v>355</v>
      </c>
      <c r="F1545" s="34" t="s">
        <v>1579</v>
      </c>
      <c r="G1545" s="24" t="s">
        <v>97</v>
      </c>
      <c r="H1545" s="80">
        <f t="shared" si="73"/>
        <v>0.79720000000000002</v>
      </c>
      <c r="I1545" s="25">
        <f>ROUND(('NEW Reference'!B$6*List!$H1545)+'NEW Reference'!B$7,0)</f>
        <v>1117</v>
      </c>
      <c r="J1545" s="25">
        <f>ROUND(('NEW Reference'!C$6*List!$H1545)+'NEW Reference'!C$7,0)</f>
        <v>1665</v>
      </c>
      <c r="K1545" s="25">
        <f>ROUND(('NEW Reference'!D$6*List!$H1545)+'NEW Reference'!D$7,0)</f>
        <v>1995</v>
      </c>
      <c r="L1545" s="25">
        <f>ROUND(('NEW Reference'!E$6*List!$H1545)+'NEW Reference'!E$7,0)</f>
        <v>2467</v>
      </c>
      <c r="M1545" s="25">
        <f>ROUND(('NEW Reference'!F$6*List!$H1545)+'NEW Reference'!F$7,0)</f>
        <v>2570</v>
      </c>
      <c r="N1545" s="25">
        <f>ROUND(('NEW Reference'!G$6*List!$H1545)+'NEW Reference'!G$7,0)</f>
        <v>2909</v>
      </c>
      <c r="O1545" s="25">
        <f>ROUND(('NEW Reference'!H$6*List!$H1545)+'NEW Reference'!H$7,0)</f>
        <v>3020</v>
      </c>
      <c r="P1545" s="25">
        <f>ROUND(('NEW Reference'!I$6*List!$H1545)+'NEW Reference'!I$7,0)</f>
        <v>3139</v>
      </c>
      <c r="Q1545" s="25">
        <f>ROUND(('NEW Reference'!J$6*List!$H1545)+'NEW Reference'!J$7,0)</f>
        <v>3635</v>
      </c>
      <c r="R1545" s="25">
        <f>ROUND(('NEW Reference'!K$6*List!$H1545)+'NEW Reference'!K$7,0)</f>
        <v>3749</v>
      </c>
      <c r="S1545" s="25">
        <f>ROUND(('NEW Reference'!L$6*List!$H1545)+'NEW Reference'!L$7,0)</f>
        <v>4046</v>
      </c>
      <c r="T1545" s="25">
        <f>ROUND(('NEW Reference'!M$6*List!$H1545)+'NEW Reference'!M$7,0)</f>
        <v>4832</v>
      </c>
      <c r="U1545" s="25">
        <f>ROUND(('NEW Reference'!N$6*List!$H1545)+'NEW Reference'!N$7,0)</f>
        <v>19496</v>
      </c>
      <c r="V1545" s="26">
        <f>ROUND(('NEW Reference'!O$6*List!$H1545)+'NEW Reference'!O$7,0)</f>
        <v>725</v>
      </c>
      <c r="W1545" s="26">
        <f>ROUND(('NEW Reference'!P$6*List!$H1545)+'NEW Reference'!P$7,0)</f>
        <v>1021</v>
      </c>
      <c r="X1545" s="26">
        <f>ROUND(('NEW Reference'!Q$6*List!$H1545)+'NEW Reference'!Q$7,0)</f>
        <v>511</v>
      </c>
      <c r="Z1545" s="3" t="str">
        <f t="shared" si="75"/>
        <v>CLARK, Missouri</v>
      </c>
      <c r="AA1545" s="79" t="s">
        <v>355</v>
      </c>
      <c r="AB1545" s="28" t="s">
        <v>91</v>
      </c>
      <c r="AC1545" s="23" t="s">
        <v>1579</v>
      </c>
      <c r="AD1545" s="29"/>
      <c r="AE1545" s="20">
        <f t="shared" si="74"/>
        <v>0.79720000000000002</v>
      </c>
    </row>
    <row r="1546" spans="1:31">
      <c r="A1546" s="83">
        <v>26230</v>
      </c>
      <c r="B1546" s="84">
        <v>29047</v>
      </c>
      <c r="C1546" s="85">
        <v>28140</v>
      </c>
      <c r="D1546" s="78" t="s">
        <v>584</v>
      </c>
      <c r="E1546" s="79" t="s">
        <v>120</v>
      </c>
      <c r="F1546" s="33" t="s">
        <v>1579</v>
      </c>
      <c r="G1546" s="24" t="s">
        <v>90</v>
      </c>
      <c r="H1546" s="80">
        <f t="shared" si="73"/>
        <v>0.90800000000000003</v>
      </c>
      <c r="I1546" s="25">
        <f>ROUND(('NEW Reference'!B$6*List!$H1546)+'NEW Reference'!B$7,0)</f>
        <v>1226</v>
      </c>
      <c r="J1546" s="25">
        <f>ROUND(('NEW Reference'!C$6*List!$H1546)+'NEW Reference'!C$7,0)</f>
        <v>1828</v>
      </c>
      <c r="K1546" s="25">
        <f>ROUND(('NEW Reference'!D$6*List!$H1546)+'NEW Reference'!D$7,0)</f>
        <v>2190</v>
      </c>
      <c r="L1546" s="25">
        <f>ROUND(('NEW Reference'!E$6*List!$H1546)+'NEW Reference'!E$7,0)</f>
        <v>2708</v>
      </c>
      <c r="M1546" s="25">
        <f>ROUND(('NEW Reference'!F$6*List!$H1546)+'NEW Reference'!F$7,0)</f>
        <v>2821</v>
      </c>
      <c r="N1546" s="25">
        <f>ROUND(('NEW Reference'!G$6*List!$H1546)+'NEW Reference'!G$7,0)</f>
        <v>3194</v>
      </c>
      <c r="O1546" s="25">
        <f>ROUND(('NEW Reference'!H$6*List!$H1546)+'NEW Reference'!H$7,0)</f>
        <v>3316</v>
      </c>
      <c r="P1546" s="25">
        <f>ROUND(('NEW Reference'!I$6*List!$H1546)+'NEW Reference'!I$7,0)</f>
        <v>3446</v>
      </c>
      <c r="Q1546" s="25">
        <f>ROUND(('NEW Reference'!J$6*List!$H1546)+'NEW Reference'!J$7,0)</f>
        <v>3990</v>
      </c>
      <c r="R1546" s="25">
        <f>ROUND(('NEW Reference'!K$6*List!$H1546)+'NEW Reference'!K$7,0)</f>
        <v>4116</v>
      </c>
      <c r="S1546" s="25">
        <f>ROUND(('NEW Reference'!L$6*List!$H1546)+'NEW Reference'!L$7,0)</f>
        <v>4442</v>
      </c>
      <c r="T1546" s="25">
        <f>ROUND(('NEW Reference'!M$6*List!$H1546)+'NEW Reference'!M$7,0)</f>
        <v>5305</v>
      </c>
      <c r="U1546" s="25">
        <f>ROUND(('NEW Reference'!N$6*List!$H1546)+'NEW Reference'!N$7,0)</f>
        <v>21404</v>
      </c>
      <c r="V1546" s="26">
        <f>ROUND(('NEW Reference'!O$6*List!$H1546)+'NEW Reference'!O$7,0)</f>
        <v>796</v>
      </c>
      <c r="W1546" s="26">
        <f>ROUND(('NEW Reference'!P$6*List!$H1546)+'NEW Reference'!P$7,0)</f>
        <v>1121</v>
      </c>
      <c r="X1546" s="26">
        <f>ROUND(('NEW Reference'!Q$6*List!$H1546)+'NEW Reference'!Q$7,0)</f>
        <v>561</v>
      </c>
      <c r="Z1546" s="3" t="str">
        <f t="shared" si="75"/>
        <v>CLAY, Missouri</v>
      </c>
      <c r="AA1546" s="79" t="s">
        <v>120</v>
      </c>
      <c r="AB1546" s="28" t="s">
        <v>91</v>
      </c>
      <c r="AC1546" s="23" t="s">
        <v>1579</v>
      </c>
      <c r="AD1546" s="29"/>
      <c r="AE1546" s="20">
        <f t="shared" si="74"/>
        <v>0.90800000000000003</v>
      </c>
    </row>
    <row r="1547" spans="1:31">
      <c r="A1547" s="83">
        <v>26240</v>
      </c>
      <c r="B1547" s="84">
        <v>29049</v>
      </c>
      <c r="C1547" s="85">
        <v>28140</v>
      </c>
      <c r="D1547" s="78" t="s">
        <v>584</v>
      </c>
      <c r="E1547" s="79" t="s">
        <v>1074</v>
      </c>
      <c r="F1547" s="33" t="s">
        <v>1579</v>
      </c>
      <c r="G1547" s="24" t="s">
        <v>90</v>
      </c>
      <c r="H1547" s="80">
        <f t="shared" ref="H1547:H1610" si="76">IFERROR(INDEX($AH:$AH,MATCH($C1547,$AF:$AF,0)),"")</f>
        <v>0.90800000000000003</v>
      </c>
      <c r="I1547" s="25">
        <f>ROUND(('NEW Reference'!B$6*List!$H1547)+'NEW Reference'!B$7,0)</f>
        <v>1226</v>
      </c>
      <c r="J1547" s="25">
        <f>ROUND(('NEW Reference'!C$6*List!$H1547)+'NEW Reference'!C$7,0)</f>
        <v>1828</v>
      </c>
      <c r="K1547" s="25">
        <f>ROUND(('NEW Reference'!D$6*List!$H1547)+'NEW Reference'!D$7,0)</f>
        <v>2190</v>
      </c>
      <c r="L1547" s="25">
        <f>ROUND(('NEW Reference'!E$6*List!$H1547)+'NEW Reference'!E$7,0)</f>
        <v>2708</v>
      </c>
      <c r="M1547" s="25">
        <f>ROUND(('NEW Reference'!F$6*List!$H1547)+'NEW Reference'!F$7,0)</f>
        <v>2821</v>
      </c>
      <c r="N1547" s="25">
        <f>ROUND(('NEW Reference'!G$6*List!$H1547)+'NEW Reference'!G$7,0)</f>
        <v>3194</v>
      </c>
      <c r="O1547" s="25">
        <f>ROUND(('NEW Reference'!H$6*List!$H1547)+'NEW Reference'!H$7,0)</f>
        <v>3316</v>
      </c>
      <c r="P1547" s="25">
        <f>ROUND(('NEW Reference'!I$6*List!$H1547)+'NEW Reference'!I$7,0)</f>
        <v>3446</v>
      </c>
      <c r="Q1547" s="25">
        <f>ROUND(('NEW Reference'!J$6*List!$H1547)+'NEW Reference'!J$7,0)</f>
        <v>3990</v>
      </c>
      <c r="R1547" s="25">
        <f>ROUND(('NEW Reference'!K$6*List!$H1547)+'NEW Reference'!K$7,0)</f>
        <v>4116</v>
      </c>
      <c r="S1547" s="25">
        <f>ROUND(('NEW Reference'!L$6*List!$H1547)+'NEW Reference'!L$7,0)</f>
        <v>4442</v>
      </c>
      <c r="T1547" s="25">
        <f>ROUND(('NEW Reference'!M$6*List!$H1547)+'NEW Reference'!M$7,0)</f>
        <v>5305</v>
      </c>
      <c r="U1547" s="25">
        <f>ROUND(('NEW Reference'!N$6*List!$H1547)+'NEW Reference'!N$7,0)</f>
        <v>21404</v>
      </c>
      <c r="V1547" s="26">
        <f>ROUND(('NEW Reference'!O$6*List!$H1547)+'NEW Reference'!O$7,0)</f>
        <v>796</v>
      </c>
      <c r="W1547" s="26">
        <f>ROUND(('NEW Reference'!P$6*List!$H1547)+'NEW Reference'!P$7,0)</f>
        <v>1121</v>
      </c>
      <c r="X1547" s="26">
        <f>ROUND(('NEW Reference'!Q$6*List!$H1547)+'NEW Reference'!Q$7,0)</f>
        <v>561</v>
      </c>
      <c r="Z1547" s="3" t="str">
        <f t="shared" si="75"/>
        <v>CLINTON, Missouri</v>
      </c>
      <c r="AA1547" s="79" t="s">
        <v>1074</v>
      </c>
      <c r="AB1547" s="28" t="s">
        <v>91</v>
      </c>
      <c r="AC1547" s="30" t="s">
        <v>1579</v>
      </c>
      <c r="AD1547" s="31"/>
      <c r="AE1547" s="20">
        <f t="shared" si="74"/>
        <v>0.90800000000000003</v>
      </c>
    </row>
    <row r="1548" spans="1:31">
      <c r="A1548" s="83">
        <v>26250</v>
      </c>
      <c r="B1548" s="84">
        <v>29051</v>
      </c>
      <c r="C1548" s="85">
        <v>27620</v>
      </c>
      <c r="D1548" s="78" t="s">
        <v>562</v>
      </c>
      <c r="E1548" s="79" t="s">
        <v>1587</v>
      </c>
      <c r="F1548" s="33" t="s">
        <v>1579</v>
      </c>
      <c r="G1548" s="24" t="s">
        <v>90</v>
      </c>
      <c r="H1548" s="80">
        <f t="shared" si="76"/>
        <v>0.80489999999999995</v>
      </c>
      <c r="I1548" s="25">
        <f>ROUND(('NEW Reference'!B$6*List!$H1548)+'NEW Reference'!B$7,0)</f>
        <v>1124</v>
      </c>
      <c r="J1548" s="25">
        <f>ROUND(('NEW Reference'!C$6*List!$H1548)+'NEW Reference'!C$7,0)</f>
        <v>1676</v>
      </c>
      <c r="K1548" s="25">
        <f>ROUND(('NEW Reference'!D$6*List!$H1548)+'NEW Reference'!D$7,0)</f>
        <v>2009</v>
      </c>
      <c r="L1548" s="25">
        <f>ROUND(('NEW Reference'!E$6*List!$H1548)+'NEW Reference'!E$7,0)</f>
        <v>2483</v>
      </c>
      <c r="M1548" s="25">
        <f>ROUND(('NEW Reference'!F$6*List!$H1548)+'NEW Reference'!F$7,0)</f>
        <v>2587</v>
      </c>
      <c r="N1548" s="25">
        <f>ROUND(('NEW Reference'!G$6*List!$H1548)+'NEW Reference'!G$7,0)</f>
        <v>2929</v>
      </c>
      <c r="O1548" s="25">
        <f>ROUND(('NEW Reference'!H$6*List!$H1548)+'NEW Reference'!H$7,0)</f>
        <v>3041</v>
      </c>
      <c r="P1548" s="25">
        <f>ROUND(('NEW Reference'!I$6*List!$H1548)+'NEW Reference'!I$7,0)</f>
        <v>3160</v>
      </c>
      <c r="Q1548" s="25">
        <f>ROUND(('NEW Reference'!J$6*List!$H1548)+'NEW Reference'!J$7,0)</f>
        <v>3659</v>
      </c>
      <c r="R1548" s="25">
        <f>ROUND(('NEW Reference'!K$6*List!$H1548)+'NEW Reference'!K$7,0)</f>
        <v>3775</v>
      </c>
      <c r="S1548" s="25">
        <f>ROUND(('NEW Reference'!L$6*List!$H1548)+'NEW Reference'!L$7,0)</f>
        <v>4073</v>
      </c>
      <c r="T1548" s="25">
        <f>ROUND(('NEW Reference'!M$6*List!$H1548)+'NEW Reference'!M$7,0)</f>
        <v>4865</v>
      </c>
      <c r="U1548" s="25">
        <f>ROUND(('NEW Reference'!N$6*List!$H1548)+'NEW Reference'!N$7,0)</f>
        <v>19629</v>
      </c>
      <c r="V1548" s="26">
        <f>ROUND(('NEW Reference'!O$6*List!$H1548)+'NEW Reference'!O$7,0)</f>
        <v>730</v>
      </c>
      <c r="W1548" s="26">
        <f>ROUND(('NEW Reference'!P$6*List!$H1548)+'NEW Reference'!P$7,0)</f>
        <v>1028</v>
      </c>
      <c r="X1548" s="26">
        <f>ROUND(('NEW Reference'!Q$6*List!$H1548)+'NEW Reference'!Q$7,0)</f>
        <v>514</v>
      </c>
      <c r="Z1548" s="3" t="str">
        <f t="shared" si="75"/>
        <v>COLE, Missouri</v>
      </c>
      <c r="AA1548" s="79" t="s">
        <v>1587</v>
      </c>
      <c r="AB1548" s="28" t="s">
        <v>91</v>
      </c>
      <c r="AC1548" s="30" t="s">
        <v>1579</v>
      </c>
      <c r="AD1548" s="31"/>
      <c r="AE1548" s="20">
        <f t="shared" si="74"/>
        <v>0.80489999999999995</v>
      </c>
    </row>
    <row r="1549" spans="1:31">
      <c r="A1549" s="83">
        <v>26260</v>
      </c>
      <c r="B1549" s="84">
        <v>29053</v>
      </c>
      <c r="C1549" s="85">
        <v>17860</v>
      </c>
      <c r="D1549" s="78" t="s">
        <v>375</v>
      </c>
      <c r="E1549" s="79" t="s">
        <v>1588</v>
      </c>
      <c r="F1549" s="34" t="s">
        <v>1579</v>
      </c>
      <c r="G1549" s="24" t="s">
        <v>90</v>
      </c>
      <c r="H1549" s="80">
        <f t="shared" si="76"/>
        <v>0.85809999999999997</v>
      </c>
      <c r="I1549" s="25">
        <f>ROUND(('NEW Reference'!B$6*List!$H1549)+'NEW Reference'!B$7,0)</f>
        <v>1177</v>
      </c>
      <c r="J1549" s="25">
        <f>ROUND(('NEW Reference'!C$6*List!$H1549)+'NEW Reference'!C$7,0)</f>
        <v>1755</v>
      </c>
      <c r="K1549" s="25">
        <f>ROUND(('NEW Reference'!D$6*List!$H1549)+'NEW Reference'!D$7,0)</f>
        <v>2102</v>
      </c>
      <c r="L1549" s="25">
        <f>ROUND(('NEW Reference'!E$6*List!$H1549)+'NEW Reference'!E$7,0)</f>
        <v>2599</v>
      </c>
      <c r="M1549" s="25">
        <f>ROUND(('NEW Reference'!F$6*List!$H1549)+'NEW Reference'!F$7,0)</f>
        <v>2708</v>
      </c>
      <c r="N1549" s="25">
        <f>ROUND(('NEW Reference'!G$6*List!$H1549)+'NEW Reference'!G$7,0)</f>
        <v>3065</v>
      </c>
      <c r="O1549" s="25">
        <f>ROUND(('NEW Reference'!H$6*List!$H1549)+'NEW Reference'!H$7,0)</f>
        <v>3182</v>
      </c>
      <c r="P1549" s="25">
        <f>ROUND(('NEW Reference'!I$6*List!$H1549)+'NEW Reference'!I$7,0)</f>
        <v>3307</v>
      </c>
      <c r="Q1549" s="25">
        <f>ROUND(('NEW Reference'!J$6*List!$H1549)+'NEW Reference'!J$7,0)</f>
        <v>3830</v>
      </c>
      <c r="R1549" s="25">
        <f>ROUND(('NEW Reference'!K$6*List!$H1549)+'NEW Reference'!K$7,0)</f>
        <v>3951</v>
      </c>
      <c r="S1549" s="25">
        <f>ROUND(('NEW Reference'!L$6*List!$H1549)+'NEW Reference'!L$7,0)</f>
        <v>4263</v>
      </c>
      <c r="T1549" s="25">
        <f>ROUND(('NEW Reference'!M$6*List!$H1549)+'NEW Reference'!M$7,0)</f>
        <v>5092</v>
      </c>
      <c r="U1549" s="25">
        <f>ROUND(('NEW Reference'!N$6*List!$H1549)+'NEW Reference'!N$7,0)</f>
        <v>20544</v>
      </c>
      <c r="V1549" s="26">
        <f>ROUND(('NEW Reference'!O$6*List!$H1549)+'NEW Reference'!O$7,0)</f>
        <v>764</v>
      </c>
      <c r="W1549" s="26">
        <f>ROUND(('NEW Reference'!P$6*List!$H1549)+'NEW Reference'!P$7,0)</f>
        <v>1076</v>
      </c>
      <c r="X1549" s="26">
        <f>ROUND(('NEW Reference'!Q$6*List!$H1549)+'NEW Reference'!Q$7,0)</f>
        <v>538</v>
      </c>
      <c r="Z1549" s="3" t="str">
        <f t="shared" si="75"/>
        <v>COOPER, Missouri</v>
      </c>
      <c r="AA1549" s="79" t="s">
        <v>1588</v>
      </c>
      <c r="AB1549" s="28" t="s">
        <v>91</v>
      </c>
      <c r="AC1549" s="30" t="s">
        <v>1579</v>
      </c>
      <c r="AD1549" s="31"/>
      <c r="AE1549" s="20">
        <f t="shared" si="74"/>
        <v>0.85809999999999997</v>
      </c>
    </row>
    <row r="1550" spans="1:31">
      <c r="A1550" s="83">
        <v>26270</v>
      </c>
      <c r="B1550" s="84">
        <v>29055</v>
      </c>
      <c r="C1550" s="85">
        <v>99926</v>
      </c>
      <c r="D1550" s="78" t="s">
        <v>144</v>
      </c>
      <c r="E1550" s="79" t="s">
        <v>369</v>
      </c>
      <c r="F1550" s="34" t="s">
        <v>1579</v>
      </c>
      <c r="G1550" s="24" t="s">
        <v>97</v>
      </c>
      <c r="H1550" s="80">
        <f t="shared" si="76"/>
        <v>0.79720000000000002</v>
      </c>
      <c r="I1550" s="25">
        <f>ROUND(('NEW Reference'!B$6*List!$H1550)+'NEW Reference'!B$7,0)</f>
        <v>1117</v>
      </c>
      <c r="J1550" s="25">
        <f>ROUND(('NEW Reference'!C$6*List!$H1550)+'NEW Reference'!C$7,0)</f>
        <v>1665</v>
      </c>
      <c r="K1550" s="25">
        <f>ROUND(('NEW Reference'!D$6*List!$H1550)+'NEW Reference'!D$7,0)</f>
        <v>1995</v>
      </c>
      <c r="L1550" s="25">
        <f>ROUND(('NEW Reference'!E$6*List!$H1550)+'NEW Reference'!E$7,0)</f>
        <v>2467</v>
      </c>
      <c r="M1550" s="25">
        <f>ROUND(('NEW Reference'!F$6*List!$H1550)+'NEW Reference'!F$7,0)</f>
        <v>2570</v>
      </c>
      <c r="N1550" s="25">
        <f>ROUND(('NEW Reference'!G$6*List!$H1550)+'NEW Reference'!G$7,0)</f>
        <v>2909</v>
      </c>
      <c r="O1550" s="25">
        <f>ROUND(('NEW Reference'!H$6*List!$H1550)+'NEW Reference'!H$7,0)</f>
        <v>3020</v>
      </c>
      <c r="P1550" s="25">
        <f>ROUND(('NEW Reference'!I$6*List!$H1550)+'NEW Reference'!I$7,0)</f>
        <v>3139</v>
      </c>
      <c r="Q1550" s="25">
        <f>ROUND(('NEW Reference'!J$6*List!$H1550)+'NEW Reference'!J$7,0)</f>
        <v>3635</v>
      </c>
      <c r="R1550" s="25">
        <f>ROUND(('NEW Reference'!K$6*List!$H1550)+'NEW Reference'!K$7,0)</f>
        <v>3749</v>
      </c>
      <c r="S1550" s="25">
        <f>ROUND(('NEW Reference'!L$6*List!$H1550)+'NEW Reference'!L$7,0)</f>
        <v>4046</v>
      </c>
      <c r="T1550" s="25">
        <f>ROUND(('NEW Reference'!M$6*List!$H1550)+'NEW Reference'!M$7,0)</f>
        <v>4832</v>
      </c>
      <c r="U1550" s="25">
        <f>ROUND(('NEW Reference'!N$6*List!$H1550)+'NEW Reference'!N$7,0)</f>
        <v>19496</v>
      </c>
      <c r="V1550" s="26">
        <f>ROUND(('NEW Reference'!O$6*List!$H1550)+'NEW Reference'!O$7,0)</f>
        <v>725</v>
      </c>
      <c r="W1550" s="26">
        <f>ROUND(('NEW Reference'!P$6*List!$H1550)+'NEW Reference'!P$7,0)</f>
        <v>1021</v>
      </c>
      <c r="X1550" s="26">
        <f>ROUND(('NEW Reference'!Q$6*List!$H1550)+'NEW Reference'!Q$7,0)</f>
        <v>511</v>
      </c>
      <c r="Z1550" s="3" t="str">
        <f t="shared" si="75"/>
        <v>CRAWFORD, Missouri</v>
      </c>
      <c r="AA1550" s="79" t="s">
        <v>369</v>
      </c>
      <c r="AB1550" s="28" t="s">
        <v>91</v>
      </c>
      <c r="AC1550" s="23" t="s">
        <v>1579</v>
      </c>
      <c r="AD1550" s="29"/>
      <c r="AE1550" s="20">
        <f t="shared" ref="AE1550:AE1613" si="77">IFERROR(INDEX($AH:$AH,MATCH($C1550,$AF:$AF,0)),"")</f>
        <v>0.79720000000000002</v>
      </c>
    </row>
    <row r="1551" spans="1:31">
      <c r="A1551" s="83">
        <v>26280</v>
      </c>
      <c r="B1551" s="84">
        <v>29057</v>
      </c>
      <c r="C1551" s="85">
        <v>99926</v>
      </c>
      <c r="D1551" s="78" t="s">
        <v>144</v>
      </c>
      <c r="E1551" s="79" t="s">
        <v>923</v>
      </c>
      <c r="F1551" s="34" t="s">
        <v>1579</v>
      </c>
      <c r="G1551" s="24" t="s">
        <v>97</v>
      </c>
      <c r="H1551" s="80">
        <f t="shared" si="76"/>
        <v>0.79720000000000002</v>
      </c>
      <c r="I1551" s="25">
        <f>ROUND(('NEW Reference'!B$6*List!$H1551)+'NEW Reference'!B$7,0)</f>
        <v>1117</v>
      </c>
      <c r="J1551" s="25">
        <f>ROUND(('NEW Reference'!C$6*List!$H1551)+'NEW Reference'!C$7,0)</f>
        <v>1665</v>
      </c>
      <c r="K1551" s="25">
        <f>ROUND(('NEW Reference'!D$6*List!$H1551)+'NEW Reference'!D$7,0)</f>
        <v>1995</v>
      </c>
      <c r="L1551" s="25">
        <f>ROUND(('NEW Reference'!E$6*List!$H1551)+'NEW Reference'!E$7,0)</f>
        <v>2467</v>
      </c>
      <c r="M1551" s="25">
        <f>ROUND(('NEW Reference'!F$6*List!$H1551)+'NEW Reference'!F$7,0)</f>
        <v>2570</v>
      </c>
      <c r="N1551" s="25">
        <f>ROUND(('NEW Reference'!G$6*List!$H1551)+'NEW Reference'!G$7,0)</f>
        <v>2909</v>
      </c>
      <c r="O1551" s="25">
        <f>ROUND(('NEW Reference'!H$6*List!$H1551)+'NEW Reference'!H$7,0)</f>
        <v>3020</v>
      </c>
      <c r="P1551" s="25">
        <f>ROUND(('NEW Reference'!I$6*List!$H1551)+'NEW Reference'!I$7,0)</f>
        <v>3139</v>
      </c>
      <c r="Q1551" s="25">
        <f>ROUND(('NEW Reference'!J$6*List!$H1551)+'NEW Reference'!J$7,0)</f>
        <v>3635</v>
      </c>
      <c r="R1551" s="25">
        <f>ROUND(('NEW Reference'!K$6*List!$H1551)+'NEW Reference'!K$7,0)</f>
        <v>3749</v>
      </c>
      <c r="S1551" s="25">
        <f>ROUND(('NEW Reference'!L$6*List!$H1551)+'NEW Reference'!L$7,0)</f>
        <v>4046</v>
      </c>
      <c r="T1551" s="25">
        <f>ROUND(('NEW Reference'!M$6*List!$H1551)+'NEW Reference'!M$7,0)</f>
        <v>4832</v>
      </c>
      <c r="U1551" s="25">
        <f>ROUND(('NEW Reference'!N$6*List!$H1551)+'NEW Reference'!N$7,0)</f>
        <v>19496</v>
      </c>
      <c r="V1551" s="26">
        <f>ROUND(('NEW Reference'!O$6*List!$H1551)+'NEW Reference'!O$7,0)</f>
        <v>725</v>
      </c>
      <c r="W1551" s="26">
        <f>ROUND(('NEW Reference'!P$6*List!$H1551)+'NEW Reference'!P$7,0)</f>
        <v>1021</v>
      </c>
      <c r="X1551" s="26">
        <f>ROUND(('NEW Reference'!Q$6*List!$H1551)+'NEW Reference'!Q$7,0)</f>
        <v>511</v>
      </c>
      <c r="Z1551" s="3" t="str">
        <f t="shared" si="75"/>
        <v>DADE, Missouri</v>
      </c>
      <c r="AA1551" s="79" t="s">
        <v>923</v>
      </c>
      <c r="AB1551" s="28" t="s">
        <v>91</v>
      </c>
      <c r="AC1551" s="30" t="s">
        <v>1579</v>
      </c>
      <c r="AD1551" s="31"/>
      <c r="AE1551" s="20">
        <f t="shared" si="77"/>
        <v>0.79720000000000002</v>
      </c>
    </row>
    <row r="1552" spans="1:31">
      <c r="A1552" s="83">
        <v>26290</v>
      </c>
      <c r="B1552" s="84">
        <v>29059</v>
      </c>
      <c r="C1552" s="85">
        <v>44180</v>
      </c>
      <c r="D1552" s="78" t="s">
        <v>893</v>
      </c>
      <c r="E1552" s="79" t="s">
        <v>141</v>
      </c>
      <c r="F1552" s="33" t="s">
        <v>1579</v>
      </c>
      <c r="G1552" s="24" t="s">
        <v>90</v>
      </c>
      <c r="H1552" s="80">
        <f t="shared" si="76"/>
        <v>0.79830000000000001</v>
      </c>
      <c r="I1552" s="25">
        <f>ROUND(('NEW Reference'!B$6*List!$H1552)+'NEW Reference'!B$7,0)</f>
        <v>1118</v>
      </c>
      <c r="J1552" s="25">
        <f>ROUND(('NEW Reference'!C$6*List!$H1552)+'NEW Reference'!C$7,0)</f>
        <v>1667</v>
      </c>
      <c r="K1552" s="25">
        <f>ROUND(('NEW Reference'!D$6*List!$H1552)+'NEW Reference'!D$7,0)</f>
        <v>1997</v>
      </c>
      <c r="L1552" s="25">
        <f>ROUND(('NEW Reference'!E$6*List!$H1552)+'NEW Reference'!E$7,0)</f>
        <v>2469</v>
      </c>
      <c r="M1552" s="25">
        <f>ROUND(('NEW Reference'!F$6*List!$H1552)+'NEW Reference'!F$7,0)</f>
        <v>2572</v>
      </c>
      <c r="N1552" s="25">
        <f>ROUND(('NEW Reference'!G$6*List!$H1552)+'NEW Reference'!G$7,0)</f>
        <v>2912</v>
      </c>
      <c r="O1552" s="25">
        <f>ROUND(('NEW Reference'!H$6*List!$H1552)+'NEW Reference'!H$7,0)</f>
        <v>3023</v>
      </c>
      <c r="P1552" s="25">
        <f>ROUND(('NEW Reference'!I$6*List!$H1552)+'NEW Reference'!I$7,0)</f>
        <v>3142</v>
      </c>
      <c r="Q1552" s="25">
        <f>ROUND(('NEW Reference'!J$6*List!$H1552)+'NEW Reference'!J$7,0)</f>
        <v>3638</v>
      </c>
      <c r="R1552" s="25">
        <f>ROUND(('NEW Reference'!K$6*List!$H1552)+'NEW Reference'!K$7,0)</f>
        <v>3753</v>
      </c>
      <c r="S1552" s="25">
        <f>ROUND(('NEW Reference'!L$6*List!$H1552)+'NEW Reference'!L$7,0)</f>
        <v>4050</v>
      </c>
      <c r="T1552" s="25">
        <f>ROUND(('NEW Reference'!M$6*List!$H1552)+'NEW Reference'!M$7,0)</f>
        <v>4836</v>
      </c>
      <c r="U1552" s="25">
        <f>ROUND(('NEW Reference'!N$6*List!$H1552)+'NEW Reference'!N$7,0)</f>
        <v>19515</v>
      </c>
      <c r="V1552" s="26">
        <f>ROUND(('NEW Reference'!O$6*List!$H1552)+'NEW Reference'!O$7,0)</f>
        <v>725</v>
      </c>
      <c r="W1552" s="26">
        <f>ROUND(('NEW Reference'!P$6*List!$H1552)+'NEW Reference'!P$7,0)</f>
        <v>1022</v>
      </c>
      <c r="X1552" s="26">
        <f>ROUND(('NEW Reference'!Q$6*List!$H1552)+'NEW Reference'!Q$7,0)</f>
        <v>511</v>
      </c>
      <c r="Z1552" s="3" t="str">
        <f t="shared" si="75"/>
        <v>DALLAS, Missouri</v>
      </c>
      <c r="AA1552" s="79" t="s">
        <v>141</v>
      </c>
      <c r="AB1552" s="28" t="s">
        <v>91</v>
      </c>
      <c r="AC1552" s="23" t="s">
        <v>1579</v>
      </c>
      <c r="AD1552" s="29"/>
      <c r="AE1552" s="20">
        <f t="shared" si="77"/>
        <v>0.79830000000000001</v>
      </c>
    </row>
    <row r="1553" spans="1:31">
      <c r="A1553" s="83">
        <v>26300</v>
      </c>
      <c r="B1553" s="84">
        <v>29061</v>
      </c>
      <c r="C1553" s="85">
        <v>99926</v>
      </c>
      <c r="D1553" s="78" t="s">
        <v>144</v>
      </c>
      <c r="E1553" s="79" t="s">
        <v>1125</v>
      </c>
      <c r="F1553" s="34" t="s">
        <v>1579</v>
      </c>
      <c r="G1553" s="24" t="s">
        <v>97</v>
      </c>
      <c r="H1553" s="80">
        <f t="shared" si="76"/>
        <v>0.79720000000000002</v>
      </c>
      <c r="I1553" s="25">
        <f>ROUND(('NEW Reference'!B$6*List!$H1553)+'NEW Reference'!B$7,0)</f>
        <v>1117</v>
      </c>
      <c r="J1553" s="25">
        <f>ROUND(('NEW Reference'!C$6*List!$H1553)+'NEW Reference'!C$7,0)</f>
        <v>1665</v>
      </c>
      <c r="K1553" s="25">
        <f>ROUND(('NEW Reference'!D$6*List!$H1553)+'NEW Reference'!D$7,0)</f>
        <v>1995</v>
      </c>
      <c r="L1553" s="25">
        <f>ROUND(('NEW Reference'!E$6*List!$H1553)+'NEW Reference'!E$7,0)</f>
        <v>2467</v>
      </c>
      <c r="M1553" s="25">
        <f>ROUND(('NEW Reference'!F$6*List!$H1553)+'NEW Reference'!F$7,0)</f>
        <v>2570</v>
      </c>
      <c r="N1553" s="25">
        <f>ROUND(('NEW Reference'!G$6*List!$H1553)+'NEW Reference'!G$7,0)</f>
        <v>2909</v>
      </c>
      <c r="O1553" s="25">
        <f>ROUND(('NEW Reference'!H$6*List!$H1553)+'NEW Reference'!H$7,0)</f>
        <v>3020</v>
      </c>
      <c r="P1553" s="25">
        <f>ROUND(('NEW Reference'!I$6*List!$H1553)+'NEW Reference'!I$7,0)</f>
        <v>3139</v>
      </c>
      <c r="Q1553" s="25">
        <f>ROUND(('NEW Reference'!J$6*List!$H1553)+'NEW Reference'!J$7,0)</f>
        <v>3635</v>
      </c>
      <c r="R1553" s="25">
        <f>ROUND(('NEW Reference'!K$6*List!$H1553)+'NEW Reference'!K$7,0)</f>
        <v>3749</v>
      </c>
      <c r="S1553" s="25">
        <f>ROUND(('NEW Reference'!L$6*List!$H1553)+'NEW Reference'!L$7,0)</f>
        <v>4046</v>
      </c>
      <c r="T1553" s="25">
        <f>ROUND(('NEW Reference'!M$6*List!$H1553)+'NEW Reference'!M$7,0)</f>
        <v>4832</v>
      </c>
      <c r="U1553" s="25">
        <f>ROUND(('NEW Reference'!N$6*List!$H1553)+'NEW Reference'!N$7,0)</f>
        <v>19496</v>
      </c>
      <c r="V1553" s="26">
        <f>ROUND(('NEW Reference'!O$6*List!$H1553)+'NEW Reference'!O$7,0)</f>
        <v>725</v>
      </c>
      <c r="W1553" s="26">
        <f>ROUND(('NEW Reference'!P$6*List!$H1553)+'NEW Reference'!P$7,0)</f>
        <v>1021</v>
      </c>
      <c r="X1553" s="26">
        <f>ROUND(('NEW Reference'!Q$6*List!$H1553)+'NEW Reference'!Q$7,0)</f>
        <v>511</v>
      </c>
      <c r="Z1553" s="3" t="str">
        <f t="shared" si="75"/>
        <v>DAVIESS, Missouri</v>
      </c>
      <c r="AA1553" s="79" t="s">
        <v>1125</v>
      </c>
      <c r="AB1553" s="28" t="s">
        <v>91</v>
      </c>
      <c r="AC1553" s="30" t="s">
        <v>1579</v>
      </c>
      <c r="AD1553" s="31"/>
      <c r="AE1553" s="20">
        <f t="shared" si="77"/>
        <v>0.79720000000000002</v>
      </c>
    </row>
    <row r="1554" spans="1:31">
      <c r="A1554" s="83">
        <v>26310</v>
      </c>
      <c r="B1554" s="84">
        <v>29063</v>
      </c>
      <c r="C1554" s="85">
        <v>41140</v>
      </c>
      <c r="D1554" s="78" t="s">
        <v>834</v>
      </c>
      <c r="E1554" s="79" t="s">
        <v>143</v>
      </c>
      <c r="F1554" s="33" t="s">
        <v>1579</v>
      </c>
      <c r="G1554" s="24" t="s">
        <v>90</v>
      </c>
      <c r="H1554" s="80">
        <f t="shared" si="76"/>
        <v>0.82469999999999999</v>
      </c>
      <c r="I1554" s="25">
        <f>ROUND(('NEW Reference'!B$6*List!$H1554)+'NEW Reference'!B$7,0)</f>
        <v>1144</v>
      </c>
      <c r="J1554" s="25">
        <f>ROUND(('NEW Reference'!C$6*List!$H1554)+'NEW Reference'!C$7,0)</f>
        <v>1705</v>
      </c>
      <c r="K1554" s="25">
        <f>ROUND(('NEW Reference'!D$6*List!$H1554)+'NEW Reference'!D$7,0)</f>
        <v>2044</v>
      </c>
      <c r="L1554" s="25">
        <f>ROUND(('NEW Reference'!E$6*List!$H1554)+'NEW Reference'!E$7,0)</f>
        <v>2526</v>
      </c>
      <c r="M1554" s="25">
        <f>ROUND(('NEW Reference'!F$6*List!$H1554)+'NEW Reference'!F$7,0)</f>
        <v>2632</v>
      </c>
      <c r="N1554" s="25">
        <f>ROUND(('NEW Reference'!G$6*List!$H1554)+'NEW Reference'!G$7,0)</f>
        <v>2980</v>
      </c>
      <c r="O1554" s="25">
        <f>ROUND(('NEW Reference'!H$6*List!$H1554)+'NEW Reference'!H$7,0)</f>
        <v>3093</v>
      </c>
      <c r="P1554" s="25">
        <f>ROUND(('NEW Reference'!I$6*List!$H1554)+'NEW Reference'!I$7,0)</f>
        <v>3215</v>
      </c>
      <c r="Q1554" s="25">
        <f>ROUND(('NEW Reference'!J$6*List!$H1554)+'NEW Reference'!J$7,0)</f>
        <v>3723</v>
      </c>
      <c r="R1554" s="25">
        <f>ROUND(('NEW Reference'!K$6*List!$H1554)+'NEW Reference'!K$7,0)</f>
        <v>3840</v>
      </c>
      <c r="S1554" s="25">
        <f>ROUND(('NEW Reference'!L$6*List!$H1554)+'NEW Reference'!L$7,0)</f>
        <v>4144</v>
      </c>
      <c r="T1554" s="25">
        <f>ROUND(('NEW Reference'!M$6*List!$H1554)+'NEW Reference'!M$7,0)</f>
        <v>4949</v>
      </c>
      <c r="U1554" s="25">
        <f>ROUND(('NEW Reference'!N$6*List!$H1554)+'NEW Reference'!N$7,0)</f>
        <v>19969</v>
      </c>
      <c r="V1554" s="26">
        <f>ROUND(('NEW Reference'!O$6*List!$H1554)+'NEW Reference'!O$7,0)</f>
        <v>742</v>
      </c>
      <c r="W1554" s="26">
        <f>ROUND(('NEW Reference'!P$6*List!$H1554)+'NEW Reference'!P$7,0)</f>
        <v>1046</v>
      </c>
      <c r="X1554" s="26">
        <f>ROUND(('NEW Reference'!Q$6*List!$H1554)+'NEW Reference'!Q$7,0)</f>
        <v>523</v>
      </c>
      <c r="Z1554" s="3" t="str">
        <f t="shared" si="75"/>
        <v>DE KALB, Missouri</v>
      </c>
      <c r="AA1554" s="79" t="s">
        <v>143</v>
      </c>
      <c r="AB1554" s="28" t="s">
        <v>91</v>
      </c>
      <c r="AC1554" s="30" t="s">
        <v>1579</v>
      </c>
      <c r="AD1554" s="31"/>
      <c r="AE1554" s="20">
        <f t="shared" si="77"/>
        <v>0.82469999999999999</v>
      </c>
    </row>
    <row r="1555" spans="1:31">
      <c r="A1555" s="83">
        <v>26320</v>
      </c>
      <c r="B1555" s="84">
        <v>29065</v>
      </c>
      <c r="C1555" s="85">
        <v>99926</v>
      </c>
      <c r="D1555" s="78" t="s">
        <v>144</v>
      </c>
      <c r="E1555" s="79" t="s">
        <v>1589</v>
      </c>
      <c r="F1555" s="34" t="s">
        <v>1579</v>
      </c>
      <c r="G1555" s="24" t="s">
        <v>97</v>
      </c>
      <c r="H1555" s="80">
        <f t="shared" si="76"/>
        <v>0.79720000000000002</v>
      </c>
      <c r="I1555" s="25">
        <f>ROUND(('NEW Reference'!B$6*List!$H1555)+'NEW Reference'!B$7,0)</f>
        <v>1117</v>
      </c>
      <c r="J1555" s="25">
        <f>ROUND(('NEW Reference'!C$6*List!$H1555)+'NEW Reference'!C$7,0)</f>
        <v>1665</v>
      </c>
      <c r="K1555" s="25">
        <f>ROUND(('NEW Reference'!D$6*List!$H1555)+'NEW Reference'!D$7,0)</f>
        <v>1995</v>
      </c>
      <c r="L1555" s="25">
        <f>ROUND(('NEW Reference'!E$6*List!$H1555)+'NEW Reference'!E$7,0)</f>
        <v>2467</v>
      </c>
      <c r="M1555" s="25">
        <f>ROUND(('NEW Reference'!F$6*List!$H1555)+'NEW Reference'!F$7,0)</f>
        <v>2570</v>
      </c>
      <c r="N1555" s="25">
        <f>ROUND(('NEW Reference'!G$6*List!$H1555)+'NEW Reference'!G$7,0)</f>
        <v>2909</v>
      </c>
      <c r="O1555" s="25">
        <f>ROUND(('NEW Reference'!H$6*List!$H1555)+'NEW Reference'!H$7,0)</f>
        <v>3020</v>
      </c>
      <c r="P1555" s="25">
        <f>ROUND(('NEW Reference'!I$6*List!$H1555)+'NEW Reference'!I$7,0)</f>
        <v>3139</v>
      </c>
      <c r="Q1555" s="25">
        <f>ROUND(('NEW Reference'!J$6*List!$H1555)+'NEW Reference'!J$7,0)</f>
        <v>3635</v>
      </c>
      <c r="R1555" s="25">
        <f>ROUND(('NEW Reference'!K$6*List!$H1555)+'NEW Reference'!K$7,0)</f>
        <v>3749</v>
      </c>
      <c r="S1555" s="25">
        <f>ROUND(('NEW Reference'!L$6*List!$H1555)+'NEW Reference'!L$7,0)</f>
        <v>4046</v>
      </c>
      <c r="T1555" s="25">
        <f>ROUND(('NEW Reference'!M$6*List!$H1555)+'NEW Reference'!M$7,0)</f>
        <v>4832</v>
      </c>
      <c r="U1555" s="25">
        <f>ROUND(('NEW Reference'!N$6*List!$H1555)+'NEW Reference'!N$7,0)</f>
        <v>19496</v>
      </c>
      <c r="V1555" s="26">
        <f>ROUND(('NEW Reference'!O$6*List!$H1555)+'NEW Reference'!O$7,0)</f>
        <v>725</v>
      </c>
      <c r="W1555" s="26">
        <f>ROUND(('NEW Reference'!P$6*List!$H1555)+'NEW Reference'!P$7,0)</f>
        <v>1021</v>
      </c>
      <c r="X1555" s="26">
        <f>ROUND(('NEW Reference'!Q$6*List!$H1555)+'NEW Reference'!Q$7,0)</f>
        <v>511</v>
      </c>
      <c r="Z1555" s="3" t="str">
        <f t="shared" ref="Z1555:Z1618" si="78">CONCATENATE(AA1555, AB1555, AC1555)</f>
        <v>DENT, Missouri</v>
      </c>
      <c r="AA1555" s="79" t="s">
        <v>1589</v>
      </c>
      <c r="AB1555" s="28" t="s">
        <v>91</v>
      </c>
      <c r="AC1555" s="30" t="s">
        <v>1579</v>
      </c>
      <c r="AD1555" s="31"/>
      <c r="AE1555" s="20">
        <f t="shared" si="77"/>
        <v>0.79720000000000002</v>
      </c>
    </row>
    <row r="1556" spans="1:31">
      <c r="A1556" s="83">
        <v>26330</v>
      </c>
      <c r="B1556" s="84">
        <v>29067</v>
      </c>
      <c r="C1556" s="85">
        <v>99926</v>
      </c>
      <c r="D1556" s="78" t="s">
        <v>144</v>
      </c>
      <c r="E1556" s="79" t="s">
        <v>638</v>
      </c>
      <c r="F1556" s="34" t="s">
        <v>1579</v>
      </c>
      <c r="G1556" s="24" t="s">
        <v>97</v>
      </c>
      <c r="H1556" s="80">
        <f t="shared" si="76"/>
        <v>0.79720000000000002</v>
      </c>
      <c r="I1556" s="25">
        <f>ROUND(('NEW Reference'!B$6*List!$H1556)+'NEW Reference'!B$7,0)</f>
        <v>1117</v>
      </c>
      <c r="J1556" s="25">
        <f>ROUND(('NEW Reference'!C$6*List!$H1556)+'NEW Reference'!C$7,0)</f>
        <v>1665</v>
      </c>
      <c r="K1556" s="25">
        <f>ROUND(('NEW Reference'!D$6*List!$H1556)+'NEW Reference'!D$7,0)</f>
        <v>1995</v>
      </c>
      <c r="L1556" s="25">
        <f>ROUND(('NEW Reference'!E$6*List!$H1556)+'NEW Reference'!E$7,0)</f>
        <v>2467</v>
      </c>
      <c r="M1556" s="25">
        <f>ROUND(('NEW Reference'!F$6*List!$H1556)+'NEW Reference'!F$7,0)</f>
        <v>2570</v>
      </c>
      <c r="N1556" s="25">
        <f>ROUND(('NEW Reference'!G$6*List!$H1556)+'NEW Reference'!G$7,0)</f>
        <v>2909</v>
      </c>
      <c r="O1556" s="25">
        <f>ROUND(('NEW Reference'!H$6*List!$H1556)+'NEW Reference'!H$7,0)</f>
        <v>3020</v>
      </c>
      <c r="P1556" s="25">
        <f>ROUND(('NEW Reference'!I$6*List!$H1556)+'NEW Reference'!I$7,0)</f>
        <v>3139</v>
      </c>
      <c r="Q1556" s="25">
        <f>ROUND(('NEW Reference'!J$6*List!$H1556)+'NEW Reference'!J$7,0)</f>
        <v>3635</v>
      </c>
      <c r="R1556" s="25">
        <f>ROUND(('NEW Reference'!K$6*List!$H1556)+'NEW Reference'!K$7,0)</f>
        <v>3749</v>
      </c>
      <c r="S1556" s="25">
        <f>ROUND(('NEW Reference'!L$6*List!$H1556)+'NEW Reference'!L$7,0)</f>
        <v>4046</v>
      </c>
      <c r="T1556" s="25">
        <f>ROUND(('NEW Reference'!M$6*List!$H1556)+'NEW Reference'!M$7,0)</f>
        <v>4832</v>
      </c>
      <c r="U1556" s="25">
        <f>ROUND(('NEW Reference'!N$6*List!$H1556)+'NEW Reference'!N$7,0)</f>
        <v>19496</v>
      </c>
      <c r="V1556" s="26">
        <f>ROUND(('NEW Reference'!O$6*List!$H1556)+'NEW Reference'!O$7,0)</f>
        <v>725</v>
      </c>
      <c r="W1556" s="26">
        <f>ROUND(('NEW Reference'!P$6*List!$H1556)+'NEW Reference'!P$7,0)</f>
        <v>1021</v>
      </c>
      <c r="X1556" s="26">
        <f>ROUND(('NEW Reference'!Q$6*List!$H1556)+'NEW Reference'!Q$7,0)</f>
        <v>511</v>
      </c>
      <c r="Z1556" s="3" t="str">
        <f t="shared" si="78"/>
        <v>DOUGLAS, Missouri</v>
      </c>
      <c r="AA1556" s="79" t="s">
        <v>638</v>
      </c>
      <c r="AB1556" s="28" t="s">
        <v>91</v>
      </c>
      <c r="AC1556" s="23" t="s">
        <v>1579</v>
      </c>
      <c r="AD1556" s="29"/>
      <c r="AE1556" s="20">
        <f t="shared" si="77"/>
        <v>0.79720000000000002</v>
      </c>
    </row>
    <row r="1557" spans="1:31">
      <c r="A1557" s="83">
        <v>26340</v>
      </c>
      <c r="B1557" s="84">
        <v>29069</v>
      </c>
      <c r="C1557" s="85">
        <v>99926</v>
      </c>
      <c r="D1557" s="78" t="s">
        <v>144</v>
      </c>
      <c r="E1557" s="79" t="s">
        <v>1590</v>
      </c>
      <c r="F1557" s="34" t="s">
        <v>1579</v>
      </c>
      <c r="G1557" s="24" t="s">
        <v>97</v>
      </c>
      <c r="H1557" s="80">
        <f t="shared" si="76"/>
        <v>0.79720000000000002</v>
      </c>
      <c r="I1557" s="25">
        <f>ROUND(('NEW Reference'!B$6*List!$H1557)+'NEW Reference'!B$7,0)</f>
        <v>1117</v>
      </c>
      <c r="J1557" s="25">
        <f>ROUND(('NEW Reference'!C$6*List!$H1557)+'NEW Reference'!C$7,0)</f>
        <v>1665</v>
      </c>
      <c r="K1557" s="25">
        <f>ROUND(('NEW Reference'!D$6*List!$H1557)+'NEW Reference'!D$7,0)</f>
        <v>1995</v>
      </c>
      <c r="L1557" s="25">
        <f>ROUND(('NEW Reference'!E$6*List!$H1557)+'NEW Reference'!E$7,0)</f>
        <v>2467</v>
      </c>
      <c r="M1557" s="25">
        <f>ROUND(('NEW Reference'!F$6*List!$H1557)+'NEW Reference'!F$7,0)</f>
        <v>2570</v>
      </c>
      <c r="N1557" s="25">
        <f>ROUND(('NEW Reference'!G$6*List!$H1557)+'NEW Reference'!G$7,0)</f>
        <v>2909</v>
      </c>
      <c r="O1557" s="25">
        <f>ROUND(('NEW Reference'!H$6*List!$H1557)+'NEW Reference'!H$7,0)</f>
        <v>3020</v>
      </c>
      <c r="P1557" s="25">
        <f>ROUND(('NEW Reference'!I$6*List!$H1557)+'NEW Reference'!I$7,0)</f>
        <v>3139</v>
      </c>
      <c r="Q1557" s="25">
        <f>ROUND(('NEW Reference'!J$6*List!$H1557)+'NEW Reference'!J$7,0)</f>
        <v>3635</v>
      </c>
      <c r="R1557" s="25">
        <f>ROUND(('NEW Reference'!K$6*List!$H1557)+'NEW Reference'!K$7,0)</f>
        <v>3749</v>
      </c>
      <c r="S1557" s="25">
        <f>ROUND(('NEW Reference'!L$6*List!$H1557)+'NEW Reference'!L$7,0)</f>
        <v>4046</v>
      </c>
      <c r="T1557" s="25">
        <f>ROUND(('NEW Reference'!M$6*List!$H1557)+'NEW Reference'!M$7,0)</f>
        <v>4832</v>
      </c>
      <c r="U1557" s="25">
        <f>ROUND(('NEW Reference'!N$6*List!$H1557)+'NEW Reference'!N$7,0)</f>
        <v>19496</v>
      </c>
      <c r="V1557" s="26">
        <f>ROUND(('NEW Reference'!O$6*List!$H1557)+'NEW Reference'!O$7,0)</f>
        <v>725</v>
      </c>
      <c r="W1557" s="26">
        <f>ROUND(('NEW Reference'!P$6*List!$H1557)+'NEW Reference'!P$7,0)</f>
        <v>1021</v>
      </c>
      <c r="X1557" s="26">
        <f>ROUND(('NEW Reference'!Q$6*List!$H1557)+'NEW Reference'!Q$7,0)</f>
        <v>511</v>
      </c>
      <c r="Z1557" s="3" t="str">
        <f t="shared" si="78"/>
        <v>DUNKLIN, Missouri</v>
      </c>
      <c r="AA1557" s="79" t="s">
        <v>1590</v>
      </c>
      <c r="AB1557" s="28" t="s">
        <v>91</v>
      </c>
      <c r="AC1557" s="30" t="s">
        <v>1579</v>
      </c>
      <c r="AD1557" s="31"/>
      <c r="AE1557" s="20">
        <f t="shared" si="77"/>
        <v>0.79720000000000002</v>
      </c>
    </row>
    <row r="1558" spans="1:31">
      <c r="A1558" s="83">
        <v>26350</v>
      </c>
      <c r="B1558" s="84">
        <v>29071</v>
      </c>
      <c r="C1558" s="85">
        <v>41180</v>
      </c>
      <c r="D1558" s="78" t="s">
        <v>837</v>
      </c>
      <c r="E1558" s="79" t="s">
        <v>154</v>
      </c>
      <c r="F1558" s="33" t="s">
        <v>1579</v>
      </c>
      <c r="G1558" s="24" t="s">
        <v>90</v>
      </c>
      <c r="H1558" s="80">
        <f t="shared" si="76"/>
        <v>0.97709999999999997</v>
      </c>
      <c r="I1558" s="25">
        <f>ROUND(('NEW Reference'!B$6*List!$H1558)+'NEW Reference'!B$7,0)</f>
        <v>1294</v>
      </c>
      <c r="J1558" s="25">
        <f>ROUND(('NEW Reference'!C$6*List!$H1558)+'NEW Reference'!C$7,0)</f>
        <v>1930</v>
      </c>
      <c r="K1558" s="25">
        <f>ROUND(('NEW Reference'!D$6*List!$H1558)+'NEW Reference'!D$7,0)</f>
        <v>2312</v>
      </c>
      <c r="L1558" s="25">
        <f>ROUND(('NEW Reference'!E$6*List!$H1558)+'NEW Reference'!E$7,0)</f>
        <v>2858</v>
      </c>
      <c r="M1558" s="25">
        <f>ROUND(('NEW Reference'!F$6*List!$H1558)+'NEW Reference'!F$7,0)</f>
        <v>2978</v>
      </c>
      <c r="N1558" s="25">
        <f>ROUND(('NEW Reference'!G$6*List!$H1558)+'NEW Reference'!G$7,0)</f>
        <v>3371</v>
      </c>
      <c r="O1558" s="25">
        <f>ROUND(('NEW Reference'!H$6*List!$H1558)+'NEW Reference'!H$7,0)</f>
        <v>3500</v>
      </c>
      <c r="P1558" s="25">
        <f>ROUND(('NEW Reference'!I$6*List!$H1558)+'NEW Reference'!I$7,0)</f>
        <v>3637</v>
      </c>
      <c r="Q1558" s="25">
        <f>ROUND(('NEW Reference'!J$6*List!$H1558)+'NEW Reference'!J$7,0)</f>
        <v>4212</v>
      </c>
      <c r="R1558" s="25">
        <f>ROUND(('NEW Reference'!K$6*List!$H1558)+'NEW Reference'!K$7,0)</f>
        <v>4345</v>
      </c>
      <c r="S1558" s="25">
        <f>ROUND(('NEW Reference'!L$6*List!$H1558)+'NEW Reference'!L$7,0)</f>
        <v>4688</v>
      </c>
      <c r="T1558" s="25">
        <f>ROUND(('NEW Reference'!M$6*List!$H1558)+'NEW Reference'!M$7,0)</f>
        <v>5599</v>
      </c>
      <c r="U1558" s="25">
        <f>ROUND(('NEW Reference'!N$6*List!$H1558)+'NEW Reference'!N$7,0)</f>
        <v>22593</v>
      </c>
      <c r="V1558" s="26">
        <f>ROUND(('NEW Reference'!O$6*List!$H1558)+'NEW Reference'!O$7,0)</f>
        <v>840</v>
      </c>
      <c r="W1558" s="26">
        <f>ROUND(('NEW Reference'!P$6*List!$H1558)+'NEW Reference'!P$7,0)</f>
        <v>1184</v>
      </c>
      <c r="X1558" s="26">
        <f>ROUND(('NEW Reference'!Q$6*List!$H1558)+'NEW Reference'!Q$7,0)</f>
        <v>592</v>
      </c>
      <c r="Z1558" s="3" t="str">
        <f t="shared" si="78"/>
        <v>FRANKLIN, Missouri</v>
      </c>
      <c r="AA1558" s="79" t="s">
        <v>154</v>
      </c>
      <c r="AB1558" s="28" t="s">
        <v>91</v>
      </c>
      <c r="AC1558" s="30" t="s">
        <v>1579</v>
      </c>
      <c r="AD1558" s="31"/>
      <c r="AE1558" s="20">
        <f t="shared" si="77"/>
        <v>0.97709999999999997</v>
      </c>
    </row>
    <row r="1559" spans="1:31">
      <c r="A1559" s="83">
        <v>26360</v>
      </c>
      <c r="B1559" s="84">
        <v>29073</v>
      </c>
      <c r="C1559" s="85">
        <v>99926</v>
      </c>
      <c r="D1559" s="78" t="s">
        <v>144</v>
      </c>
      <c r="E1559" s="79" t="s">
        <v>1591</v>
      </c>
      <c r="F1559" s="34" t="s">
        <v>1579</v>
      </c>
      <c r="G1559" s="24" t="s">
        <v>97</v>
      </c>
      <c r="H1559" s="80">
        <f t="shared" si="76"/>
        <v>0.79720000000000002</v>
      </c>
      <c r="I1559" s="25">
        <f>ROUND(('NEW Reference'!B$6*List!$H1559)+'NEW Reference'!B$7,0)</f>
        <v>1117</v>
      </c>
      <c r="J1559" s="25">
        <f>ROUND(('NEW Reference'!C$6*List!$H1559)+'NEW Reference'!C$7,0)</f>
        <v>1665</v>
      </c>
      <c r="K1559" s="25">
        <f>ROUND(('NEW Reference'!D$6*List!$H1559)+'NEW Reference'!D$7,0)</f>
        <v>1995</v>
      </c>
      <c r="L1559" s="25">
        <f>ROUND(('NEW Reference'!E$6*List!$H1559)+'NEW Reference'!E$7,0)</f>
        <v>2467</v>
      </c>
      <c r="M1559" s="25">
        <f>ROUND(('NEW Reference'!F$6*List!$H1559)+'NEW Reference'!F$7,0)</f>
        <v>2570</v>
      </c>
      <c r="N1559" s="25">
        <f>ROUND(('NEW Reference'!G$6*List!$H1559)+'NEW Reference'!G$7,0)</f>
        <v>2909</v>
      </c>
      <c r="O1559" s="25">
        <f>ROUND(('NEW Reference'!H$6*List!$H1559)+'NEW Reference'!H$7,0)</f>
        <v>3020</v>
      </c>
      <c r="P1559" s="25">
        <f>ROUND(('NEW Reference'!I$6*List!$H1559)+'NEW Reference'!I$7,0)</f>
        <v>3139</v>
      </c>
      <c r="Q1559" s="25">
        <f>ROUND(('NEW Reference'!J$6*List!$H1559)+'NEW Reference'!J$7,0)</f>
        <v>3635</v>
      </c>
      <c r="R1559" s="25">
        <f>ROUND(('NEW Reference'!K$6*List!$H1559)+'NEW Reference'!K$7,0)</f>
        <v>3749</v>
      </c>
      <c r="S1559" s="25">
        <f>ROUND(('NEW Reference'!L$6*List!$H1559)+'NEW Reference'!L$7,0)</f>
        <v>4046</v>
      </c>
      <c r="T1559" s="25">
        <f>ROUND(('NEW Reference'!M$6*List!$H1559)+'NEW Reference'!M$7,0)</f>
        <v>4832</v>
      </c>
      <c r="U1559" s="25">
        <f>ROUND(('NEW Reference'!N$6*List!$H1559)+'NEW Reference'!N$7,0)</f>
        <v>19496</v>
      </c>
      <c r="V1559" s="26">
        <f>ROUND(('NEW Reference'!O$6*List!$H1559)+'NEW Reference'!O$7,0)</f>
        <v>725</v>
      </c>
      <c r="W1559" s="26">
        <f>ROUND(('NEW Reference'!P$6*List!$H1559)+'NEW Reference'!P$7,0)</f>
        <v>1021</v>
      </c>
      <c r="X1559" s="26">
        <f>ROUND(('NEW Reference'!Q$6*List!$H1559)+'NEW Reference'!Q$7,0)</f>
        <v>511</v>
      </c>
      <c r="Z1559" s="3" t="str">
        <f t="shared" si="78"/>
        <v>GASCONADE, Missouri</v>
      </c>
      <c r="AA1559" s="79" t="s">
        <v>1591</v>
      </c>
      <c r="AB1559" s="28" t="s">
        <v>91</v>
      </c>
      <c r="AC1559" s="23" t="s">
        <v>1579</v>
      </c>
      <c r="AD1559" s="29"/>
      <c r="AE1559" s="20">
        <f t="shared" si="77"/>
        <v>0.79720000000000002</v>
      </c>
    </row>
    <row r="1560" spans="1:31">
      <c r="A1560" s="83">
        <v>26370</v>
      </c>
      <c r="B1560" s="84">
        <v>29075</v>
      </c>
      <c r="C1560" s="85">
        <v>99926</v>
      </c>
      <c r="D1560" s="78" t="s">
        <v>144</v>
      </c>
      <c r="E1560" s="79" t="s">
        <v>1592</v>
      </c>
      <c r="F1560" s="34" t="s">
        <v>1579</v>
      </c>
      <c r="G1560" s="24" t="s">
        <v>97</v>
      </c>
      <c r="H1560" s="80">
        <f t="shared" si="76"/>
        <v>0.79720000000000002</v>
      </c>
      <c r="I1560" s="25">
        <f>ROUND(('NEW Reference'!B$6*List!$H1560)+'NEW Reference'!B$7,0)</f>
        <v>1117</v>
      </c>
      <c r="J1560" s="25">
        <f>ROUND(('NEW Reference'!C$6*List!$H1560)+'NEW Reference'!C$7,0)</f>
        <v>1665</v>
      </c>
      <c r="K1560" s="25">
        <f>ROUND(('NEW Reference'!D$6*List!$H1560)+'NEW Reference'!D$7,0)</f>
        <v>1995</v>
      </c>
      <c r="L1560" s="25">
        <f>ROUND(('NEW Reference'!E$6*List!$H1560)+'NEW Reference'!E$7,0)</f>
        <v>2467</v>
      </c>
      <c r="M1560" s="25">
        <f>ROUND(('NEW Reference'!F$6*List!$H1560)+'NEW Reference'!F$7,0)</f>
        <v>2570</v>
      </c>
      <c r="N1560" s="25">
        <f>ROUND(('NEW Reference'!G$6*List!$H1560)+'NEW Reference'!G$7,0)</f>
        <v>2909</v>
      </c>
      <c r="O1560" s="25">
        <f>ROUND(('NEW Reference'!H$6*List!$H1560)+'NEW Reference'!H$7,0)</f>
        <v>3020</v>
      </c>
      <c r="P1560" s="25">
        <f>ROUND(('NEW Reference'!I$6*List!$H1560)+'NEW Reference'!I$7,0)</f>
        <v>3139</v>
      </c>
      <c r="Q1560" s="25">
        <f>ROUND(('NEW Reference'!J$6*List!$H1560)+'NEW Reference'!J$7,0)</f>
        <v>3635</v>
      </c>
      <c r="R1560" s="25">
        <f>ROUND(('NEW Reference'!K$6*List!$H1560)+'NEW Reference'!K$7,0)</f>
        <v>3749</v>
      </c>
      <c r="S1560" s="25">
        <f>ROUND(('NEW Reference'!L$6*List!$H1560)+'NEW Reference'!L$7,0)</f>
        <v>4046</v>
      </c>
      <c r="T1560" s="25">
        <f>ROUND(('NEW Reference'!M$6*List!$H1560)+'NEW Reference'!M$7,0)</f>
        <v>4832</v>
      </c>
      <c r="U1560" s="25">
        <f>ROUND(('NEW Reference'!N$6*List!$H1560)+'NEW Reference'!N$7,0)</f>
        <v>19496</v>
      </c>
      <c r="V1560" s="26">
        <f>ROUND(('NEW Reference'!O$6*List!$H1560)+'NEW Reference'!O$7,0)</f>
        <v>725</v>
      </c>
      <c r="W1560" s="26">
        <f>ROUND(('NEW Reference'!P$6*List!$H1560)+'NEW Reference'!P$7,0)</f>
        <v>1021</v>
      </c>
      <c r="X1560" s="26">
        <f>ROUND(('NEW Reference'!Q$6*List!$H1560)+'NEW Reference'!Q$7,0)</f>
        <v>511</v>
      </c>
      <c r="Z1560" s="3" t="str">
        <f t="shared" si="78"/>
        <v>GENTRY, Missouri</v>
      </c>
      <c r="AA1560" s="79" t="s">
        <v>1592</v>
      </c>
      <c r="AB1560" s="28" t="s">
        <v>91</v>
      </c>
      <c r="AC1560" s="30" t="s">
        <v>1579</v>
      </c>
      <c r="AD1560" s="31"/>
      <c r="AE1560" s="20">
        <f t="shared" si="77"/>
        <v>0.79720000000000002</v>
      </c>
    </row>
    <row r="1561" spans="1:31">
      <c r="A1561" s="83">
        <v>26380</v>
      </c>
      <c r="B1561" s="84">
        <v>29077</v>
      </c>
      <c r="C1561" s="85">
        <v>44180</v>
      </c>
      <c r="D1561" s="78" t="s">
        <v>893</v>
      </c>
      <c r="E1561" s="79" t="s">
        <v>160</v>
      </c>
      <c r="F1561" s="33" t="s">
        <v>1579</v>
      </c>
      <c r="G1561" s="24" t="s">
        <v>90</v>
      </c>
      <c r="H1561" s="80">
        <f t="shared" si="76"/>
        <v>0.79830000000000001</v>
      </c>
      <c r="I1561" s="25">
        <f>ROUND(('NEW Reference'!B$6*List!$H1561)+'NEW Reference'!B$7,0)</f>
        <v>1118</v>
      </c>
      <c r="J1561" s="25">
        <f>ROUND(('NEW Reference'!C$6*List!$H1561)+'NEW Reference'!C$7,0)</f>
        <v>1667</v>
      </c>
      <c r="K1561" s="25">
        <f>ROUND(('NEW Reference'!D$6*List!$H1561)+'NEW Reference'!D$7,0)</f>
        <v>1997</v>
      </c>
      <c r="L1561" s="25">
        <f>ROUND(('NEW Reference'!E$6*List!$H1561)+'NEW Reference'!E$7,0)</f>
        <v>2469</v>
      </c>
      <c r="M1561" s="25">
        <f>ROUND(('NEW Reference'!F$6*List!$H1561)+'NEW Reference'!F$7,0)</f>
        <v>2572</v>
      </c>
      <c r="N1561" s="25">
        <f>ROUND(('NEW Reference'!G$6*List!$H1561)+'NEW Reference'!G$7,0)</f>
        <v>2912</v>
      </c>
      <c r="O1561" s="25">
        <f>ROUND(('NEW Reference'!H$6*List!$H1561)+'NEW Reference'!H$7,0)</f>
        <v>3023</v>
      </c>
      <c r="P1561" s="25">
        <f>ROUND(('NEW Reference'!I$6*List!$H1561)+'NEW Reference'!I$7,0)</f>
        <v>3142</v>
      </c>
      <c r="Q1561" s="25">
        <f>ROUND(('NEW Reference'!J$6*List!$H1561)+'NEW Reference'!J$7,0)</f>
        <v>3638</v>
      </c>
      <c r="R1561" s="25">
        <f>ROUND(('NEW Reference'!K$6*List!$H1561)+'NEW Reference'!K$7,0)</f>
        <v>3753</v>
      </c>
      <c r="S1561" s="25">
        <f>ROUND(('NEW Reference'!L$6*List!$H1561)+'NEW Reference'!L$7,0)</f>
        <v>4050</v>
      </c>
      <c r="T1561" s="25">
        <f>ROUND(('NEW Reference'!M$6*List!$H1561)+'NEW Reference'!M$7,0)</f>
        <v>4836</v>
      </c>
      <c r="U1561" s="25">
        <f>ROUND(('NEW Reference'!N$6*List!$H1561)+'NEW Reference'!N$7,0)</f>
        <v>19515</v>
      </c>
      <c r="V1561" s="26">
        <f>ROUND(('NEW Reference'!O$6*List!$H1561)+'NEW Reference'!O$7,0)</f>
        <v>725</v>
      </c>
      <c r="W1561" s="26">
        <f>ROUND(('NEW Reference'!P$6*List!$H1561)+'NEW Reference'!P$7,0)</f>
        <v>1022</v>
      </c>
      <c r="X1561" s="26">
        <f>ROUND(('NEW Reference'!Q$6*List!$H1561)+'NEW Reference'!Q$7,0)</f>
        <v>511</v>
      </c>
      <c r="Z1561" s="3" t="str">
        <f t="shared" si="78"/>
        <v>GREENE, Missouri</v>
      </c>
      <c r="AA1561" s="79" t="s">
        <v>160</v>
      </c>
      <c r="AB1561" s="28" t="s">
        <v>91</v>
      </c>
      <c r="AC1561" s="30" t="s">
        <v>1579</v>
      </c>
      <c r="AD1561" s="31"/>
      <c r="AE1561" s="20">
        <f t="shared" si="77"/>
        <v>0.79830000000000001</v>
      </c>
    </row>
    <row r="1562" spans="1:31">
      <c r="A1562" s="83">
        <v>26390</v>
      </c>
      <c r="B1562" s="84">
        <v>29079</v>
      </c>
      <c r="C1562" s="85">
        <v>99926</v>
      </c>
      <c r="D1562" s="78" t="s">
        <v>144</v>
      </c>
      <c r="E1562" s="79" t="s">
        <v>1083</v>
      </c>
      <c r="F1562" s="34" t="s">
        <v>1579</v>
      </c>
      <c r="G1562" s="24" t="s">
        <v>97</v>
      </c>
      <c r="H1562" s="80">
        <f t="shared" si="76"/>
        <v>0.79720000000000002</v>
      </c>
      <c r="I1562" s="25">
        <f>ROUND(('NEW Reference'!B$6*List!$H1562)+'NEW Reference'!B$7,0)</f>
        <v>1117</v>
      </c>
      <c r="J1562" s="25">
        <f>ROUND(('NEW Reference'!C$6*List!$H1562)+'NEW Reference'!C$7,0)</f>
        <v>1665</v>
      </c>
      <c r="K1562" s="25">
        <f>ROUND(('NEW Reference'!D$6*List!$H1562)+'NEW Reference'!D$7,0)</f>
        <v>1995</v>
      </c>
      <c r="L1562" s="25">
        <f>ROUND(('NEW Reference'!E$6*List!$H1562)+'NEW Reference'!E$7,0)</f>
        <v>2467</v>
      </c>
      <c r="M1562" s="25">
        <f>ROUND(('NEW Reference'!F$6*List!$H1562)+'NEW Reference'!F$7,0)</f>
        <v>2570</v>
      </c>
      <c r="N1562" s="25">
        <f>ROUND(('NEW Reference'!G$6*List!$H1562)+'NEW Reference'!G$7,0)</f>
        <v>2909</v>
      </c>
      <c r="O1562" s="25">
        <f>ROUND(('NEW Reference'!H$6*List!$H1562)+'NEW Reference'!H$7,0)</f>
        <v>3020</v>
      </c>
      <c r="P1562" s="25">
        <f>ROUND(('NEW Reference'!I$6*List!$H1562)+'NEW Reference'!I$7,0)</f>
        <v>3139</v>
      </c>
      <c r="Q1562" s="25">
        <f>ROUND(('NEW Reference'!J$6*List!$H1562)+'NEW Reference'!J$7,0)</f>
        <v>3635</v>
      </c>
      <c r="R1562" s="25">
        <f>ROUND(('NEW Reference'!K$6*List!$H1562)+'NEW Reference'!K$7,0)</f>
        <v>3749</v>
      </c>
      <c r="S1562" s="25">
        <f>ROUND(('NEW Reference'!L$6*List!$H1562)+'NEW Reference'!L$7,0)</f>
        <v>4046</v>
      </c>
      <c r="T1562" s="25">
        <f>ROUND(('NEW Reference'!M$6*List!$H1562)+'NEW Reference'!M$7,0)</f>
        <v>4832</v>
      </c>
      <c r="U1562" s="25">
        <f>ROUND(('NEW Reference'!N$6*List!$H1562)+'NEW Reference'!N$7,0)</f>
        <v>19496</v>
      </c>
      <c r="V1562" s="26">
        <f>ROUND(('NEW Reference'!O$6*List!$H1562)+'NEW Reference'!O$7,0)</f>
        <v>725</v>
      </c>
      <c r="W1562" s="26">
        <f>ROUND(('NEW Reference'!P$6*List!$H1562)+'NEW Reference'!P$7,0)</f>
        <v>1021</v>
      </c>
      <c r="X1562" s="26">
        <f>ROUND(('NEW Reference'!Q$6*List!$H1562)+'NEW Reference'!Q$7,0)</f>
        <v>511</v>
      </c>
      <c r="Z1562" s="3" t="str">
        <f t="shared" si="78"/>
        <v>GRUNDY, Missouri</v>
      </c>
      <c r="AA1562" s="79" t="s">
        <v>1083</v>
      </c>
      <c r="AB1562" s="28" t="s">
        <v>91</v>
      </c>
      <c r="AC1562" s="30" t="s">
        <v>1579</v>
      </c>
      <c r="AD1562" s="31"/>
      <c r="AE1562" s="20">
        <f t="shared" si="77"/>
        <v>0.79720000000000002</v>
      </c>
    </row>
    <row r="1563" spans="1:31">
      <c r="A1563" s="83">
        <v>26400</v>
      </c>
      <c r="B1563" s="84">
        <v>29081</v>
      </c>
      <c r="C1563" s="85">
        <v>99926</v>
      </c>
      <c r="D1563" s="78" t="s">
        <v>144</v>
      </c>
      <c r="E1563" s="79" t="s">
        <v>1131</v>
      </c>
      <c r="F1563" s="34" t="s">
        <v>1579</v>
      </c>
      <c r="G1563" s="24" t="s">
        <v>97</v>
      </c>
      <c r="H1563" s="80">
        <f t="shared" si="76"/>
        <v>0.79720000000000002</v>
      </c>
      <c r="I1563" s="25">
        <f>ROUND(('NEW Reference'!B$6*List!$H1563)+'NEW Reference'!B$7,0)</f>
        <v>1117</v>
      </c>
      <c r="J1563" s="25">
        <f>ROUND(('NEW Reference'!C$6*List!$H1563)+'NEW Reference'!C$7,0)</f>
        <v>1665</v>
      </c>
      <c r="K1563" s="25">
        <f>ROUND(('NEW Reference'!D$6*List!$H1563)+'NEW Reference'!D$7,0)</f>
        <v>1995</v>
      </c>
      <c r="L1563" s="25">
        <f>ROUND(('NEW Reference'!E$6*List!$H1563)+'NEW Reference'!E$7,0)</f>
        <v>2467</v>
      </c>
      <c r="M1563" s="25">
        <f>ROUND(('NEW Reference'!F$6*List!$H1563)+'NEW Reference'!F$7,0)</f>
        <v>2570</v>
      </c>
      <c r="N1563" s="25">
        <f>ROUND(('NEW Reference'!G$6*List!$H1563)+'NEW Reference'!G$7,0)</f>
        <v>2909</v>
      </c>
      <c r="O1563" s="25">
        <f>ROUND(('NEW Reference'!H$6*List!$H1563)+'NEW Reference'!H$7,0)</f>
        <v>3020</v>
      </c>
      <c r="P1563" s="25">
        <f>ROUND(('NEW Reference'!I$6*List!$H1563)+'NEW Reference'!I$7,0)</f>
        <v>3139</v>
      </c>
      <c r="Q1563" s="25">
        <f>ROUND(('NEW Reference'!J$6*List!$H1563)+'NEW Reference'!J$7,0)</f>
        <v>3635</v>
      </c>
      <c r="R1563" s="25">
        <f>ROUND(('NEW Reference'!K$6*List!$H1563)+'NEW Reference'!K$7,0)</f>
        <v>3749</v>
      </c>
      <c r="S1563" s="25">
        <f>ROUND(('NEW Reference'!L$6*List!$H1563)+'NEW Reference'!L$7,0)</f>
        <v>4046</v>
      </c>
      <c r="T1563" s="25">
        <f>ROUND(('NEW Reference'!M$6*List!$H1563)+'NEW Reference'!M$7,0)</f>
        <v>4832</v>
      </c>
      <c r="U1563" s="25">
        <f>ROUND(('NEW Reference'!N$6*List!$H1563)+'NEW Reference'!N$7,0)</f>
        <v>19496</v>
      </c>
      <c r="V1563" s="26">
        <f>ROUND(('NEW Reference'!O$6*List!$H1563)+'NEW Reference'!O$7,0)</f>
        <v>725</v>
      </c>
      <c r="W1563" s="26">
        <f>ROUND(('NEW Reference'!P$6*List!$H1563)+'NEW Reference'!P$7,0)</f>
        <v>1021</v>
      </c>
      <c r="X1563" s="26">
        <f>ROUND(('NEW Reference'!Q$6*List!$H1563)+'NEW Reference'!Q$7,0)</f>
        <v>511</v>
      </c>
      <c r="Z1563" s="3" t="str">
        <f t="shared" si="78"/>
        <v>HARRISON, Missouri</v>
      </c>
      <c r="AA1563" s="79" t="s">
        <v>1131</v>
      </c>
      <c r="AB1563" s="28" t="s">
        <v>91</v>
      </c>
      <c r="AC1563" s="30" t="s">
        <v>1579</v>
      </c>
      <c r="AD1563" s="31"/>
      <c r="AE1563" s="20">
        <f t="shared" si="77"/>
        <v>0.79720000000000002</v>
      </c>
    </row>
    <row r="1564" spans="1:31">
      <c r="A1564" s="83">
        <v>26410</v>
      </c>
      <c r="B1564" s="84">
        <v>29083</v>
      </c>
      <c r="C1564" s="85">
        <v>99926</v>
      </c>
      <c r="D1564" s="78" t="s">
        <v>144</v>
      </c>
      <c r="E1564" s="79" t="s">
        <v>164</v>
      </c>
      <c r="F1564" s="34" t="s">
        <v>1579</v>
      </c>
      <c r="G1564" s="24" t="s">
        <v>97</v>
      </c>
      <c r="H1564" s="80">
        <f t="shared" si="76"/>
        <v>0.79720000000000002</v>
      </c>
      <c r="I1564" s="25">
        <f>ROUND(('NEW Reference'!B$6*List!$H1564)+'NEW Reference'!B$7,0)</f>
        <v>1117</v>
      </c>
      <c r="J1564" s="25">
        <f>ROUND(('NEW Reference'!C$6*List!$H1564)+'NEW Reference'!C$7,0)</f>
        <v>1665</v>
      </c>
      <c r="K1564" s="25">
        <f>ROUND(('NEW Reference'!D$6*List!$H1564)+'NEW Reference'!D$7,0)</f>
        <v>1995</v>
      </c>
      <c r="L1564" s="25">
        <f>ROUND(('NEW Reference'!E$6*List!$H1564)+'NEW Reference'!E$7,0)</f>
        <v>2467</v>
      </c>
      <c r="M1564" s="25">
        <f>ROUND(('NEW Reference'!F$6*List!$H1564)+'NEW Reference'!F$7,0)</f>
        <v>2570</v>
      </c>
      <c r="N1564" s="25">
        <f>ROUND(('NEW Reference'!G$6*List!$H1564)+'NEW Reference'!G$7,0)</f>
        <v>2909</v>
      </c>
      <c r="O1564" s="25">
        <f>ROUND(('NEW Reference'!H$6*List!$H1564)+'NEW Reference'!H$7,0)</f>
        <v>3020</v>
      </c>
      <c r="P1564" s="25">
        <f>ROUND(('NEW Reference'!I$6*List!$H1564)+'NEW Reference'!I$7,0)</f>
        <v>3139</v>
      </c>
      <c r="Q1564" s="25">
        <f>ROUND(('NEW Reference'!J$6*List!$H1564)+'NEW Reference'!J$7,0)</f>
        <v>3635</v>
      </c>
      <c r="R1564" s="25">
        <f>ROUND(('NEW Reference'!K$6*List!$H1564)+'NEW Reference'!K$7,0)</f>
        <v>3749</v>
      </c>
      <c r="S1564" s="25">
        <f>ROUND(('NEW Reference'!L$6*List!$H1564)+'NEW Reference'!L$7,0)</f>
        <v>4046</v>
      </c>
      <c r="T1564" s="25">
        <f>ROUND(('NEW Reference'!M$6*List!$H1564)+'NEW Reference'!M$7,0)</f>
        <v>4832</v>
      </c>
      <c r="U1564" s="25">
        <f>ROUND(('NEW Reference'!N$6*List!$H1564)+'NEW Reference'!N$7,0)</f>
        <v>19496</v>
      </c>
      <c r="V1564" s="26">
        <f>ROUND(('NEW Reference'!O$6*List!$H1564)+'NEW Reference'!O$7,0)</f>
        <v>725</v>
      </c>
      <c r="W1564" s="26">
        <f>ROUND(('NEW Reference'!P$6*List!$H1564)+'NEW Reference'!P$7,0)</f>
        <v>1021</v>
      </c>
      <c r="X1564" s="26">
        <f>ROUND(('NEW Reference'!Q$6*List!$H1564)+'NEW Reference'!Q$7,0)</f>
        <v>511</v>
      </c>
      <c r="Z1564" s="3" t="str">
        <f t="shared" si="78"/>
        <v>HENRY, Missouri</v>
      </c>
      <c r="AA1564" s="79" t="s">
        <v>164</v>
      </c>
      <c r="AB1564" s="28" t="s">
        <v>91</v>
      </c>
      <c r="AC1564" s="30" t="s">
        <v>1579</v>
      </c>
      <c r="AD1564" s="31"/>
      <c r="AE1564" s="20">
        <f t="shared" si="77"/>
        <v>0.79720000000000002</v>
      </c>
    </row>
    <row r="1565" spans="1:31">
      <c r="A1565" s="83">
        <v>26411</v>
      </c>
      <c r="B1565" s="84">
        <v>29085</v>
      </c>
      <c r="C1565" s="85">
        <v>99926</v>
      </c>
      <c r="D1565" s="78" t="s">
        <v>144</v>
      </c>
      <c r="E1565" s="79" t="s">
        <v>1593</v>
      </c>
      <c r="F1565" s="34" t="s">
        <v>1579</v>
      </c>
      <c r="G1565" s="24" t="s">
        <v>97</v>
      </c>
      <c r="H1565" s="80">
        <f t="shared" si="76"/>
        <v>0.79720000000000002</v>
      </c>
      <c r="I1565" s="25">
        <f>ROUND(('NEW Reference'!B$6*List!$H1565)+'NEW Reference'!B$7,0)</f>
        <v>1117</v>
      </c>
      <c r="J1565" s="25">
        <f>ROUND(('NEW Reference'!C$6*List!$H1565)+'NEW Reference'!C$7,0)</f>
        <v>1665</v>
      </c>
      <c r="K1565" s="25">
        <f>ROUND(('NEW Reference'!D$6*List!$H1565)+'NEW Reference'!D$7,0)</f>
        <v>1995</v>
      </c>
      <c r="L1565" s="25">
        <f>ROUND(('NEW Reference'!E$6*List!$H1565)+'NEW Reference'!E$7,0)</f>
        <v>2467</v>
      </c>
      <c r="M1565" s="25">
        <f>ROUND(('NEW Reference'!F$6*List!$H1565)+'NEW Reference'!F$7,0)</f>
        <v>2570</v>
      </c>
      <c r="N1565" s="25">
        <f>ROUND(('NEW Reference'!G$6*List!$H1565)+'NEW Reference'!G$7,0)</f>
        <v>2909</v>
      </c>
      <c r="O1565" s="25">
        <f>ROUND(('NEW Reference'!H$6*List!$H1565)+'NEW Reference'!H$7,0)</f>
        <v>3020</v>
      </c>
      <c r="P1565" s="25">
        <f>ROUND(('NEW Reference'!I$6*List!$H1565)+'NEW Reference'!I$7,0)</f>
        <v>3139</v>
      </c>
      <c r="Q1565" s="25">
        <f>ROUND(('NEW Reference'!J$6*List!$H1565)+'NEW Reference'!J$7,0)</f>
        <v>3635</v>
      </c>
      <c r="R1565" s="25">
        <f>ROUND(('NEW Reference'!K$6*List!$H1565)+'NEW Reference'!K$7,0)</f>
        <v>3749</v>
      </c>
      <c r="S1565" s="25">
        <f>ROUND(('NEW Reference'!L$6*List!$H1565)+'NEW Reference'!L$7,0)</f>
        <v>4046</v>
      </c>
      <c r="T1565" s="25">
        <f>ROUND(('NEW Reference'!M$6*List!$H1565)+'NEW Reference'!M$7,0)</f>
        <v>4832</v>
      </c>
      <c r="U1565" s="25">
        <f>ROUND(('NEW Reference'!N$6*List!$H1565)+'NEW Reference'!N$7,0)</f>
        <v>19496</v>
      </c>
      <c r="V1565" s="26">
        <f>ROUND(('NEW Reference'!O$6*List!$H1565)+'NEW Reference'!O$7,0)</f>
        <v>725</v>
      </c>
      <c r="W1565" s="26">
        <f>ROUND(('NEW Reference'!P$6*List!$H1565)+'NEW Reference'!P$7,0)</f>
        <v>1021</v>
      </c>
      <c r="X1565" s="26">
        <f>ROUND(('NEW Reference'!Q$6*List!$H1565)+'NEW Reference'!Q$7,0)</f>
        <v>511</v>
      </c>
      <c r="Z1565" s="3" t="str">
        <f t="shared" si="78"/>
        <v>HICKORY, Missouri</v>
      </c>
      <c r="AA1565" s="79" t="s">
        <v>1593</v>
      </c>
      <c r="AB1565" s="28" t="s">
        <v>91</v>
      </c>
      <c r="AC1565" s="30" t="s">
        <v>1579</v>
      </c>
      <c r="AD1565" s="31"/>
      <c r="AE1565" s="20">
        <f t="shared" si="77"/>
        <v>0.79720000000000002</v>
      </c>
    </row>
    <row r="1566" spans="1:31">
      <c r="A1566" s="83">
        <v>26412</v>
      </c>
      <c r="B1566" s="84">
        <v>29087</v>
      </c>
      <c r="C1566" s="85">
        <v>99926</v>
      </c>
      <c r="D1566" s="78" t="s">
        <v>144</v>
      </c>
      <c r="E1566" s="79" t="s">
        <v>1594</v>
      </c>
      <c r="F1566" s="34" t="s">
        <v>1579</v>
      </c>
      <c r="G1566" s="24" t="s">
        <v>97</v>
      </c>
      <c r="H1566" s="80">
        <f t="shared" si="76"/>
        <v>0.79720000000000002</v>
      </c>
      <c r="I1566" s="25">
        <f>ROUND(('NEW Reference'!B$6*List!$H1566)+'NEW Reference'!B$7,0)</f>
        <v>1117</v>
      </c>
      <c r="J1566" s="25">
        <f>ROUND(('NEW Reference'!C$6*List!$H1566)+'NEW Reference'!C$7,0)</f>
        <v>1665</v>
      </c>
      <c r="K1566" s="25">
        <f>ROUND(('NEW Reference'!D$6*List!$H1566)+'NEW Reference'!D$7,0)</f>
        <v>1995</v>
      </c>
      <c r="L1566" s="25">
        <f>ROUND(('NEW Reference'!E$6*List!$H1566)+'NEW Reference'!E$7,0)</f>
        <v>2467</v>
      </c>
      <c r="M1566" s="25">
        <f>ROUND(('NEW Reference'!F$6*List!$H1566)+'NEW Reference'!F$7,0)</f>
        <v>2570</v>
      </c>
      <c r="N1566" s="25">
        <f>ROUND(('NEW Reference'!G$6*List!$H1566)+'NEW Reference'!G$7,0)</f>
        <v>2909</v>
      </c>
      <c r="O1566" s="25">
        <f>ROUND(('NEW Reference'!H$6*List!$H1566)+'NEW Reference'!H$7,0)</f>
        <v>3020</v>
      </c>
      <c r="P1566" s="25">
        <f>ROUND(('NEW Reference'!I$6*List!$H1566)+'NEW Reference'!I$7,0)</f>
        <v>3139</v>
      </c>
      <c r="Q1566" s="25">
        <f>ROUND(('NEW Reference'!J$6*List!$H1566)+'NEW Reference'!J$7,0)</f>
        <v>3635</v>
      </c>
      <c r="R1566" s="25">
        <f>ROUND(('NEW Reference'!K$6*List!$H1566)+'NEW Reference'!K$7,0)</f>
        <v>3749</v>
      </c>
      <c r="S1566" s="25">
        <f>ROUND(('NEW Reference'!L$6*List!$H1566)+'NEW Reference'!L$7,0)</f>
        <v>4046</v>
      </c>
      <c r="T1566" s="25">
        <f>ROUND(('NEW Reference'!M$6*List!$H1566)+'NEW Reference'!M$7,0)</f>
        <v>4832</v>
      </c>
      <c r="U1566" s="25">
        <f>ROUND(('NEW Reference'!N$6*List!$H1566)+'NEW Reference'!N$7,0)</f>
        <v>19496</v>
      </c>
      <c r="V1566" s="26">
        <f>ROUND(('NEW Reference'!O$6*List!$H1566)+'NEW Reference'!O$7,0)</f>
        <v>725</v>
      </c>
      <c r="W1566" s="26">
        <f>ROUND(('NEW Reference'!P$6*List!$H1566)+'NEW Reference'!P$7,0)</f>
        <v>1021</v>
      </c>
      <c r="X1566" s="26">
        <f>ROUND(('NEW Reference'!Q$6*List!$H1566)+'NEW Reference'!Q$7,0)</f>
        <v>511</v>
      </c>
      <c r="Z1566" s="3" t="str">
        <f t="shared" si="78"/>
        <v>HOLT, Missouri</v>
      </c>
      <c r="AA1566" s="79" t="s">
        <v>1594</v>
      </c>
      <c r="AB1566" s="28" t="s">
        <v>91</v>
      </c>
      <c r="AC1566" s="30" t="s">
        <v>1579</v>
      </c>
      <c r="AD1566" s="31"/>
      <c r="AE1566" s="20">
        <f t="shared" si="77"/>
        <v>0.79720000000000002</v>
      </c>
    </row>
    <row r="1567" spans="1:31">
      <c r="A1567" s="83">
        <v>26440</v>
      </c>
      <c r="B1567" s="84">
        <v>29089</v>
      </c>
      <c r="C1567" s="85">
        <v>17860</v>
      </c>
      <c r="D1567" s="78" t="s">
        <v>375</v>
      </c>
      <c r="E1567" s="79" t="s">
        <v>396</v>
      </c>
      <c r="F1567" s="34" t="s">
        <v>1579</v>
      </c>
      <c r="G1567" s="24" t="s">
        <v>90</v>
      </c>
      <c r="H1567" s="80">
        <f t="shared" si="76"/>
        <v>0.85809999999999997</v>
      </c>
      <c r="I1567" s="25">
        <f>ROUND(('NEW Reference'!B$6*List!$H1567)+'NEW Reference'!B$7,0)</f>
        <v>1177</v>
      </c>
      <c r="J1567" s="25">
        <f>ROUND(('NEW Reference'!C$6*List!$H1567)+'NEW Reference'!C$7,0)</f>
        <v>1755</v>
      </c>
      <c r="K1567" s="25">
        <f>ROUND(('NEW Reference'!D$6*List!$H1567)+'NEW Reference'!D$7,0)</f>
        <v>2102</v>
      </c>
      <c r="L1567" s="25">
        <f>ROUND(('NEW Reference'!E$6*List!$H1567)+'NEW Reference'!E$7,0)</f>
        <v>2599</v>
      </c>
      <c r="M1567" s="25">
        <f>ROUND(('NEW Reference'!F$6*List!$H1567)+'NEW Reference'!F$7,0)</f>
        <v>2708</v>
      </c>
      <c r="N1567" s="25">
        <f>ROUND(('NEW Reference'!G$6*List!$H1567)+'NEW Reference'!G$7,0)</f>
        <v>3065</v>
      </c>
      <c r="O1567" s="25">
        <f>ROUND(('NEW Reference'!H$6*List!$H1567)+'NEW Reference'!H$7,0)</f>
        <v>3182</v>
      </c>
      <c r="P1567" s="25">
        <f>ROUND(('NEW Reference'!I$6*List!$H1567)+'NEW Reference'!I$7,0)</f>
        <v>3307</v>
      </c>
      <c r="Q1567" s="25">
        <f>ROUND(('NEW Reference'!J$6*List!$H1567)+'NEW Reference'!J$7,0)</f>
        <v>3830</v>
      </c>
      <c r="R1567" s="25">
        <f>ROUND(('NEW Reference'!K$6*List!$H1567)+'NEW Reference'!K$7,0)</f>
        <v>3951</v>
      </c>
      <c r="S1567" s="25">
        <f>ROUND(('NEW Reference'!L$6*List!$H1567)+'NEW Reference'!L$7,0)</f>
        <v>4263</v>
      </c>
      <c r="T1567" s="25">
        <f>ROUND(('NEW Reference'!M$6*List!$H1567)+'NEW Reference'!M$7,0)</f>
        <v>5092</v>
      </c>
      <c r="U1567" s="25">
        <f>ROUND(('NEW Reference'!N$6*List!$H1567)+'NEW Reference'!N$7,0)</f>
        <v>20544</v>
      </c>
      <c r="V1567" s="26">
        <f>ROUND(('NEW Reference'!O$6*List!$H1567)+'NEW Reference'!O$7,0)</f>
        <v>764</v>
      </c>
      <c r="W1567" s="26">
        <f>ROUND(('NEW Reference'!P$6*List!$H1567)+'NEW Reference'!P$7,0)</f>
        <v>1076</v>
      </c>
      <c r="X1567" s="26">
        <f>ROUND(('NEW Reference'!Q$6*List!$H1567)+'NEW Reference'!Q$7,0)</f>
        <v>538</v>
      </c>
      <c r="Z1567" s="3" t="str">
        <f t="shared" si="78"/>
        <v>HOWARD, Missouri</v>
      </c>
      <c r="AA1567" s="79" t="s">
        <v>396</v>
      </c>
      <c r="AB1567" s="28" t="s">
        <v>91</v>
      </c>
      <c r="AC1567" s="30" t="s">
        <v>1579</v>
      </c>
      <c r="AD1567" s="31"/>
      <c r="AE1567" s="20">
        <f t="shared" si="77"/>
        <v>0.85809999999999997</v>
      </c>
    </row>
    <row r="1568" spans="1:31">
      <c r="A1568" s="83">
        <v>26450</v>
      </c>
      <c r="B1568" s="84">
        <v>29091</v>
      </c>
      <c r="C1568" s="85">
        <v>99926</v>
      </c>
      <c r="D1568" s="78" t="s">
        <v>144</v>
      </c>
      <c r="E1568" s="79" t="s">
        <v>1595</v>
      </c>
      <c r="F1568" s="34" t="s">
        <v>1579</v>
      </c>
      <c r="G1568" s="24" t="s">
        <v>97</v>
      </c>
      <c r="H1568" s="80">
        <f t="shared" si="76"/>
        <v>0.79720000000000002</v>
      </c>
      <c r="I1568" s="25">
        <f>ROUND(('NEW Reference'!B$6*List!$H1568)+'NEW Reference'!B$7,0)</f>
        <v>1117</v>
      </c>
      <c r="J1568" s="25">
        <f>ROUND(('NEW Reference'!C$6*List!$H1568)+'NEW Reference'!C$7,0)</f>
        <v>1665</v>
      </c>
      <c r="K1568" s="25">
        <f>ROUND(('NEW Reference'!D$6*List!$H1568)+'NEW Reference'!D$7,0)</f>
        <v>1995</v>
      </c>
      <c r="L1568" s="25">
        <f>ROUND(('NEW Reference'!E$6*List!$H1568)+'NEW Reference'!E$7,0)</f>
        <v>2467</v>
      </c>
      <c r="M1568" s="25">
        <f>ROUND(('NEW Reference'!F$6*List!$H1568)+'NEW Reference'!F$7,0)</f>
        <v>2570</v>
      </c>
      <c r="N1568" s="25">
        <f>ROUND(('NEW Reference'!G$6*List!$H1568)+'NEW Reference'!G$7,0)</f>
        <v>2909</v>
      </c>
      <c r="O1568" s="25">
        <f>ROUND(('NEW Reference'!H$6*List!$H1568)+'NEW Reference'!H$7,0)</f>
        <v>3020</v>
      </c>
      <c r="P1568" s="25">
        <f>ROUND(('NEW Reference'!I$6*List!$H1568)+'NEW Reference'!I$7,0)</f>
        <v>3139</v>
      </c>
      <c r="Q1568" s="25">
        <f>ROUND(('NEW Reference'!J$6*List!$H1568)+'NEW Reference'!J$7,0)</f>
        <v>3635</v>
      </c>
      <c r="R1568" s="25">
        <f>ROUND(('NEW Reference'!K$6*List!$H1568)+'NEW Reference'!K$7,0)</f>
        <v>3749</v>
      </c>
      <c r="S1568" s="25">
        <f>ROUND(('NEW Reference'!L$6*List!$H1568)+'NEW Reference'!L$7,0)</f>
        <v>4046</v>
      </c>
      <c r="T1568" s="25">
        <f>ROUND(('NEW Reference'!M$6*List!$H1568)+'NEW Reference'!M$7,0)</f>
        <v>4832</v>
      </c>
      <c r="U1568" s="25">
        <f>ROUND(('NEW Reference'!N$6*List!$H1568)+'NEW Reference'!N$7,0)</f>
        <v>19496</v>
      </c>
      <c r="V1568" s="26">
        <f>ROUND(('NEW Reference'!O$6*List!$H1568)+'NEW Reference'!O$7,0)</f>
        <v>725</v>
      </c>
      <c r="W1568" s="26">
        <f>ROUND(('NEW Reference'!P$6*List!$H1568)+'NEW Reference'!P$7,0)</f>
        <v>1021</v>
      </c>
      <c r="X1568" s="26">
        <f>ROUND(('NEW Reference'!Q$6*List!$H1568)+'NEW Reference'!Q$7,0)</f>
        <v>511</v>
      </c>
      <c r="Z1568" s="3" t="str">
        <f t="shared" si="78"/>
        <v>HOWELL, Missouri</v>
      </c>
      <c r="AA1568" s="79" t="s">
        <v>1595</v>
      </c>
      <c r="AB1568" s="28" t="s">
        <v>91</v>
      </c>
      <c r="AC1568" s="23" t="s">
        <v>1579</v>
      </c>
      <c r="AD1568" s="29"/>
      <c r="AE1568" s="20">
        <f t="shared" si="77"/>
        <v>0.79720000000000002</v>
      </c>
    </row>
    <row r="1569" spans="1:31">
      <c r="A1569" s="83">
        <v>26460</v>
      </c>
      <c r="B1569" s="84">
        <v>29093</v>
      </c>
      <c r="C1569" s="85">
        <v>99926</v>
      </c>
      <c r="D1569" s="78" t="s">
        <v>144</v>
      </c>
      <c r="E1569" s="79" t="s">
        <v>1445</v>
      </c>
      <c r="F1569" s="34" t="s">
        <v>1579</v>
      </c>
      <c r="G1569" s="24" t="s">
        <v>97</v>
      </c>
      <c r="H1569" s="80">
        <f t="shared" si="76"/>
        <v>0.79720000000000002</v>
      </c>
      <c r="I1569" s="25">
        <f>ROUND(('NEW Reference'!B$6*List!$H1569)+'NEW Reference'!B$7,0)</f>
        <v>1117</v>
      </c>
      <c r="J1569" s="25">
        <f>ROUND(('NEW Reference'!C$6*List!$H1569)+'NEW Reference'!C$7,0)</f>
        <v>1665</v>
      </c>
      <c r="K1569" s="25">
        <f>ROUND(('NEW Reference'!D$6*List!$H1569)+'NEW Reference'!D$7,0)</f>
        <v>1995</v>
      </c>
      <c r="L1569" s="25">
        <f>ROUND(('NEW Reference'!E$6*List!$H1569)+'NEW Reference'!E$7,0)</f>
        <v>2467</v>
      </c>
      <c r="M1569" s="25">
        <f>ROUND(('NEW Reference'!F$6*List!$H1569)+'NEW Reference'!F$7,0)</f>
        <v>2570</v>
      </c>
      <c r="N1569" s="25">
        <f>ROUND(('NEW Reference'!G$6*List!$H1569)+'NEW Reference'!G$7,0)</f>
        <v>2909</v>
      </c>
      <c r="O1569" s="25">
        <f>ROUND(('NEW Reference'!H$6*List!$H1569)+'NEW Reference'!H$7,0)</f>
        <v>3020</v>
      </c>
      <c r="P1569" s="25">
        <f>ROUND(('NEW Reference'!I$6*List!$H1569)+'NEW Reference'!I$7,0)</f>
        <v>3139</v>
      </c>
      <c r="Q1569" s="25">
        <f>ROUND(('NEW Reference'!J$6*List!$H1569)+'NEW Reference'!J$7,0)</f>
        <v>3635</v>
      </c>
      <c r="R1569" s="25">
        <f>ROUND(('NEW Reference'!K$6*List!$H1569)+'NEW Reference'!K$7,0)</f>
        <v>3749</v>
      </c>
      <c r="S1569" s="25">
        <f>ROUND(('NEW Reference'!L$6*List!$H1569)+'NEW Reference'!L$7,0)</f>
        <v>4046</v>
      </c>
      <c r="T1569" s="25">
        <f>ROUND(('NEW Reference'!M$6*List!$H1569)+'NEW Reference'!M$7,0)</f>
        <v>4832</v>
      </c>
      <c r="U1569" s="25">
        <f>ROUND(('NEW Reference'!N$6*List!$H1569)+'NEW Reference'!N$7,0)</f>
        <v>19496</v>
      </c>
      <c r="V1569" s="26">
        <f>ROUND(('NEW Reference'!O$6*List!$H1569)+'NEW Reference'!O$7,0)</f>
        <v>725</v>
      </c>
      <c r="W1569" s="26">
        <f>ROUND(('NEW Reference'!P$6*List!$H1569)+'NEW Reference'!P$7,0)</f>
        <v>1021</v>
      </c>
      <c r="X1569" s="26">
        <f>ROUND(('NEW Reference'!Q$6*List!$H1569)+'NEW Reference'!Q$7,0)</f>
        <v>511</v>
      </c>
      <c r="Z1569" s="3" t="str">
        <f t="shared" si="78"/>
        <v>IRON, Missouri</v>
      </c>
      <c r="AA1569" s="79" t="s">
        <v>1445</v>
      </c>
      <c r="AB1569" s="28" t="s">
        <v>91</v>
      </c>
      <c r="AC1569" s="23" t="s">
        <v>1579</v>
      </c>
      <c r="AD1569" s="29"/>
      <c r="AE1569" s="20">
        <f t="shared" si="77"/>
        <v>0.79720000000000002</v>
      </c>
    </row>
    <row r="1570" spans="1:31">
      <c r="A1570" s="83">
        <v>26470</v>
      </c>
      <c r="B1570" s="84">
        <v>29095</v>
      </c>
      <c r="C1570" s="85">
        <v>28140</v>
      </c>
      <c r="D1570" s="78" t="s">
        <v>584</v>
      </c>
      <c r="E1570" s="79" t="s">
        <v>168</v>
      </c>
      <c r="F1570" s="33" t="s">
        <v>1579</v>
      </c>
      <c r="G1570" s="24" t="s">
        <v>90</v>
      </c>
      <c r="H1570" s="80">
        <f t="shared" si="76"/>
        <v>0.90800000000000003</v>
      </c>
      <c r="I1570" s="25">
        <f>ROUND(('NEW Reference'!B$6*List!$H1570)+'NEW Reference'!B$7,0)</f>
        <v>1226</v>
      </c>
      <c r="J1570" s="25">
        <f>ROUND(('NEW Reference'!C$6*List!$H1570)+'NEW Reference'!C$7,0)</f>
        <v>1828</v>
      </c>
      <c r="K1570" s="25">
        <f>ROUND(('NEW Reference'!D$6*List!$H1570)+'NEW Reference'!D$7,0)</f>
        <v>2190</v>
      </c>
      <c r="L1570" s="25">
        <f>ROUND(('NEW Reference'!E$6*List!$H1570)+'NEW Reference'!E$7,0)</f>
        <v>2708</v>
      </c>
      <c r="M1570" s="25">
        <f>ROUND(('NEW Reference'!F$6*List!$H1570)+'NEW Reference'!F$7,0)</f>
        <v>2821</v>
      </c>
      <c r="N1570" s="25">
        <f>ROUND(('NEW Reference'!G$6*List!$H1570)+'NEW Reference'!G$7,0)</f>
        <v>3194</v>
      </c>
      <c r="O1570" s="25">
        <f>ROUND(('NEW Reference'!H$6*List!$H1570)+'NEW Reference'!H$7,0)</f>
        <v>3316</v>
      </c>
      <c r="P1570" s="25">
        <f>ROUND(('NEW Reference'!I$6*List!$H1570)+'NEW Reference'!I$7,0)</f>
        <v>3446</v>
      </c>
      <c r="Q1570" s="25">
        <f>ROUND(('NEW Reference'!J$6*List!$H1570)+'NEW Reference'!J$7,0)</f>
        <v>3990</v>
      </c>
      <c r="R1570" s="25">
        <f>ROUND(('NEW Reference'!K$6*List!$H1570)+'NEW Reference'!K$7,0)</f>
        <v>4116</v>
      </c>
      <c r="S1570" s="25">
        <f>ROUND(('NEW Reference'!L$6*List!$H1570)+'NEW Reference'!L$7,0)</f>
        <v>4442</v>
      </c>
      <c r="T1570" s="25">
        <f>ROUND(('NEW Reference'!M$6*List!$H1570)+'NEW Reference'!M$7,0)</f>
        <v>5305</v>
      </c>
      <c r="U1570" s="25">
        <f>ROUND(('NEW Reference'!N$6*List!$H1570)+'NEW Reference'!N$7,0)</f>
        <v>21404</v>
      </c>
      <c r="V1570" s="26">
        <f>ROUND(('NEW Reference'!O$6*List!$H1570)+'NEW Reference'!O$7,0)</f>
        <v>796</v>
      </c>
      <c r="W1570" s="26">
        <f>ROUND(('NEW Reference'!P$6*List!$H1570)+'NEW Reference'!P$7,0)</f>
        <v>1121</v>
      </c>
      <c r="X1570" s="26">
        <f>ROUND(('NEW Reference'!Q$6*List!$H1570)+'NEW Reference'!Q$7,0)</f>
        <v>561</v>
      </c>
      <c r="Z1570" s="3" t="str">
        <f t="shared" si="78"/>
        <v>JACKSON, Missouri</v>
      </c>
      <c r="AA1570" s="79" t="s">
        <v>168</v>
      </c>
      <c r="AB1570" s="28" t="s">
        <v>91</v>
      </c>
      <c r="AC1570" s="23" t="s">
        <v>1579</v>
      </c>
      <c r="AD1570" s="29"/>
      <c r="AE1570" s="20">
        <f t="shared" si="77"/>
        <v>0.90800000000000003</v>
      </c>
    </row>
    <row r="1571" spans="1:31">
      <c r="A1571" s="83">
        <v>26480</v>
      </c>
      <c r="B1571" s="84">
        <v>29097</v>
      </c>
      <c r="C1571" s="85">
        <v>27900</v>
      </c>
      <c r="D1571" s="78" t="s">
        <v>570</v>
      </c>
      <c r="E1571" s="79" t="s">
        <v>976</v>
      </c>
      <c r="F1571" s="33" t="s">
        <v>1579</v>
      </c>
      <c r="G1571" s="24" t="s">
        <v>90</v>
      </c>
      <c r="H1571" s="80">
        <f t="shared" si="76"/>
        <v>0.73860000000000003</v>
      </c>
      <c r="I1571" s="25">
        <f>ROUND(('NEW Reference'!B$6*List!$H1571)+'NEW Reference'!B$7,0)</f>
        <v>1059</v>
      </c>
      <c r="J1571" s="25">
        <f>ROUND(('NEW Reference'!C$6*List!$H1571)+'NEW Reference'!C$7,0)</f>
        <v>1579</v>
      </c>
      <c r="K1571" s="25">
        <f>ROUND(('NEW Reference'!D$6*List!$H1571)+'NEW Reference'!D$7,0)</f>
        <v>1892</v>
      </c>
      <c r="L1571" s="25">
        <f>ROUND(('NEW Reference'!E$6*List!$H1571)+'NEW Reference'!E$7,0)</f>
        <v>2339</v>
      </c>
      <c r="M1571" s="25">
        <f>ROUND(('NEW Reference'!F$6*List!$H1571)+'NEW Reference'!F$7,0)</f>
        <v>2437</v>
      </c>
      <c r="N1571" s="25">
        <f>ROUND(('NEW Reference'!G$6*List!$H1571)+'NEW Reference'!G$7,0)</f>
        <v>2758</v>
      </c>
      <c r="O1571" s="25">
        <f>ROUND(('NEW Reference'!H$6*List!$H1571)+'NEW Reference'!H$7,0)</f>
        <v>2864</v>
      </c>
      <c r="P1571" s="25">
        <f>ROUND(('NEW Reference'!I$6*List!$H1571)+'NEW Reference'!I$7,0)</f>
        <v>2976</v>
      </c>
      <c r="Q1571" s="25">
        <f>ROUND(('NEW Reference'!J$6*List!$H1571)+'NEW Reference'!J$7,0)</f>
        <v>3447</v>
      </c>
      <c r="R1571" s="25">
        <f>ROUND(('NEW Reference'!K$6*List!$H1571)+'NEW Reference'!K$7,0)</f>
        <v>3555</v>
      </c>
      <c r="S1571" s="25">
        <f>ROUND(('NEW Reference'!L$6*List!$H1571)+'NEW Reference'!L$7,0)</f>
        <v>3836</v>
      </c>
      <c r="T1571" s="25">
        <f>ROUND(('NEW Reference'!M$6*List!$H1571)+'NEW Reference'!M$7,0)</f>
        <v>4582</v>
      </c>
      <c r="U1571" s="25">
        <f>ROUND(('NEW Reference'!N$6*List!$H1571)+'NEW Reference'!N$7,0)</f>
        <v>18487</v>
      </c>
      <c r="V1571" s="26">
        <f>ROUND(('NEW Reference'!O$6*List!$H1571)+'NEW Reference'!O$7,0)</f>
        <v>687</v>
      </c>
      <c r="W1571" s="26">
        <f>ROUND(('NEW Reference'!P$6*List!$H1571)+'NEW Reference'!P$7,0)</f>
        <v>968</v>
      </c>
      <c r="X1571" s="26">
        <f>ROUND(('NEW Reference'!Q$6*List!$H1571)+'NEW Reference'!Q$7,0)</f>
        <v>484</v>
      </c>
      <c r="Z1571" s="3" t="str">
        <f t="shared" si="78"/>
        <v>JASPER, Missouri</v>
      </c>
      <c r="AA1571" s="79" t="s">
        <v>976</v>
      </c>
      <c r="AB1571" s="28" t="s">
        <v>91</v>
      </c>
      <c r="AC1571" s="30" t="s">
        <v>1579</v>
      </c>
      <c r="AD1571" s="31"/>
      <c r="AE1571" s="20">
        <f t="shared" si="77"/>
        <v>0.73860000000000003</v>
      </c>
    </row>
    <row r="1572" spans="1:31">
      <c r="A1572" s="83">
        <v>26490</v>
      </c>
      <c r="B1572" s="84">
        <v>29099</v>
      </c>
      <c r="C1572" s="85">
        <v>41180</v>
      </c>
      <c r="D1572" s="78" t="s">
        <v>837</v>
      </c>
      <c r="E1572" s="79" t="s">
        <v>170</v>
      </c>
      <c r="F1572" s="33" t="s">
        <v>1579</v>
      </c>
      <c r="G1572" s="24" t="s">
        <v>90</v>
      </c>
      <c r="H1572" s="80">
        <f t="shared" si="76"/>
        <v>0.97709999999999997</v>
      </c>
      <c r="I1572" s="25">
        <f>ROUND(('NEW Reference'!B$6*List!$H1572)+'NEW Reference'!B$7,0)</f>
        <v>1294</v>
      </c>
      <c r="J1572" s="25">
        <f>ROUND(('NEW Reference'!C$6*List!$H1572)+'NEW Reference'!C$7,0)</f>
        <v>1930</v>
      </c>
      <c r="K1572" s="25">
        <f>ROUND(('NEW Reference'!D$6*List!$H1572)+'NEW Reference'!D$7,0)</f>
        <v>2312</v>
      </c>
      <c r="L1572" s="25">
        <f>ROUND(('NEW Reference'!E$6*List!$H1572)+'NEW Reference'!E$7,0)</f>
        <v>2858</v>
      </c>
      <c r="M1572" s="25">
        <f>ROUND(('NEW Reference'!F$6*List!$H1572)+'NEW Reference'!F$7,0)</f>
        <v>2978</v>
      </c>
      <c r="N1572" s="25">
        <f>ROUND(('NEW Reference'!G$6*List!$H1572)+'NEW Reference'!G$7,0)</f>
        <v>3371</v>
      </c>
      <c r="O1572" s="25">
        <f>ROUND(('NEW Reference'!H$6*List!$H1572)+'NEW Reference'!H$7,0)</f>
        <v>3500</v>
      </c>
      <c r="P1572" s="25">
        <f>ROUND(('NEW Reference'!I$6*List!$H1572)+'NEW Reference'!I$7,0)</f>
        <v>3637</v>
      </c>
      <c r="Q1572" s="25">
        <f>ROUND(('NEW Reference'!J$6*List!$H1572)+'NEW Reference'!J$7,0)</f>
        <v>4212</v>
      </c>
      <c r="R1572" s="25">
        <f>ROUND(('NEW Reference'!K$6*List!$H1572)+'NEW Reference'!K$7,0)</f>
        <v>4345</v>
      </c>
      <c r="S1572" s="25">
        <f>ROUND(('NEW Reference'!L$6*List!$H1572)+'NEW Reference'!L$7,0)</f>
        <v>4688</v>
      </c>
      <c r="T1572" s="25">
        <f>ROUND(('NEW Reference'!M$6*List!$H1572)+'NEW Reference'!M$7,0)</f>
        <v>5599</v>
      </c>
      <c r="U1572" s="25">
        <f>ROUND(('NEW Reference'!N$6*List!$H1572)+'NEW Reference'!N$7,0)</f>
        <v>22593</v>
      </c>
      <c r="V1572" s="26">
        <f>ROUND(('NEW Reference'!O$6*List!$H1572)+'NEW Reference'!O$7,0)</f>
        <v>840</v>
      </c>
      <c r="W1572" s="26">
        <f>ROUND(('NEW Reference'!P$6*List!$H1572)+'NEW Reference'!P$7,0)</f>
        <v>1184</v>
      </c>
      <c r="X1572" s="26">
        <f>ROUND(('NEW Reference'!Q$6*List!$H1572)+'NEW Reference'!Q$7,0)</f>
        <v>592</v>
      </c>
      <c r="Z1572" s="3" t="str">
        <f t="shared" si="78"/>
        <v>JEFFERSON, Missouri</v>
      </c>
      <c r="AA1572" s="79" t="s">
        <v>170</v>
      </c>
      <c r="AB1572" s="28" t="s">
        <v>91</v>
      </c>
      <c r="AC1572" s="30" t="s">
        <v>1579</v>
      </c>
      <c r="AD1572" s="31"/>
      <c r="AE1572" s="20">
        <f t="shared" si="77"/>
        <v>0.97709999999999997</v>
      </c>
    </row>
    <row r="1573" spans="1:31">
      <c r="A1573" s="83">
        <v>26500</v>
      </c>
      <c r="B1573" s="84">
        <v>29101</v>
      </c>
      <c r="C1573" s="85">
        <v>99926</v>
      </c>
      <c r="D1573" s="78" t="s">
        <v>144</v>
      </c>
      <c r="E1573" s="79" t="s">
        <v>403</v>
      </c>
      <c r="F1573" s="34" t="s">
        <v>1579</v>
      </c>
      <c r="G1573" s="24" t="s">
        <v>97</v>
      </c>
      <c r="H1573" s="80">
        <f t="shared" si="76"/>
        <v>0.79720000000000002</v>
      </c>
      <c r="I1573" s="25">
        <f>ROUND(('NEW Reference'!B$6*List!$H1573)+'NEW Reference'!B$7,0)</f>
        <v>1117</v>
      </c>
      <c r="J1573" s="25">
        <f>ROUND(('NEW Reference'!C$6*List!$H1573)+'NEW Reference'!C$7,0)</f>
        <v>1665</v>
      </c>
      <c r="K1573" s="25">
        <f>ROUND(('NEW Reference'!D$6*List!$H1573)+'NEW Reference'!D$7,0)</f>
        <v>1995</v>
      </c>
      <c r="L1573" s="25">
        <f>ROUND(('NEW Reference'!E$6*List!$H1573)+'NEW Reference'!E$7,0)</f>
        <v>2467</v>
      </c>
      <c r="M1573" s="25">
        <f>ROUND(('NEW Reference'!F$6*List!$H1573)+'NEW Reference'!F$7,0)</f>
        <v>2570</v>
      </c>
      <c r="N1573" s="25">
        <f>ROUND(('NEW Reference'!G$6*List!$H1573)+'NEW Reference'!G$7,0)</f>
        <v>2909</v>
      </c>
      <c r="O1573" s="25">
        <f>ROUND(('NEW Reference'!H$6*List!$H1573)+'NEW Reference'!H$7,0)</f>
        <v>3020</v>
      </c>
      <c r="P1573" s="25">
        <f>ROUND(('NEW Reference'!I$6*List!$H1573)+'NEW Reference'!I$7,0)</f>
        <v>3139</v>
      </c>
      <c r="Q1573" s="25">
        <f>ROUND(('NEW Reference'!J$6*List!$H1573)+'NEW Reference'!J$7,0)</f>
        <v>3635</v>
      </c>
      <c r="R1573" s="25">
        <f>ROUND(('NEW Reference'!K$6*List!$H1573)+'NEW Reference'!K$7,0)</f>
        <v>3749</v>
      </c>
      <c r="S1573" s="25">
        <f>ROUND(('NEW Reference'!L$6*List!$H1573)+'NEW Reference'!L$7,0)</f>
        <v>4046</v>
      </c>
      <c r="T1573" s="25">
        <f>ROUND(('NEW Reference'!M$6*List!$H1573)+'NEW Reference'!M$7,0)</f>
        <v>4832</v>
      </c>
      <c r="U1573" s="25">
        <f>ROUND(('NEW Reference'!N$6*List!$H1573)+'NEW Reference'!N$7,0)</f>
        <v>19496</v>
      </c>
      <c r="V1573" s="26">
        <f>ROUND(('NEW Reference'!O$6*List!$H1573)+'NEW Reference'!O$7,0)</f>
        <v>725</v>
      </c>
      <c r="W1573" s="26">
        <f>ROUND(('NEW Reference'!P$6*List!$H1573)+'NEW Reference'!P$7,0)</f>
        <v>1021</v>
      </c>
      <c r="X1573" s="26">
        <f>ROUND(('NEW Reference'!Q$6*List!$H1573)+'NEW Reference'!Q$7,0)</f>
        <v>511</v>
      </c>
      <c r="Z1573" s="3" t="str">
        <f t="shared" si="78"/>
        <v>JOHNSON, Missouri</v>
      </c>
      <c r="AA1573" s="79" t="s">
        <v>403</v>
      </c>
      <c r="AB1573" s="28" t="s">
        <v>91</v>
      </c>
      <c r="AC1573" s="30" t="s">
        <v>1579</v>
      </c>
      <c r="AD1573" s="31"/>
      <c r="AE1573" s="20">
        <f t="shared" si="77"/>
        <v>0.79720000000000002</v>
      </c>
    </row>
    <row r="1574" spans="1:31">
      <c r="A1574" s="83">
        <v>26510</v>
      </c>
      <c r="B1574" s="84">
        <v>29103</v>
      </c>
      <c r="C1574" s="85">
        <v>99926</v>
      </c>
      <c r="D1574" s="78" t="s">
        <v>144</v>
      </c>
      <c r="E1574" s="79" t="s">
        <v>1092</v>
      </c>
      <c r="F1574" s="34" t="s">
        <v>1579</v>
      </c>
      <c r="G1574" s="24" t="s">
        <v>97</v>
      </c>
      <c r="H1574" s="80">
        <f t="shared" si="76"/>
        <v>0.79720000000000002</v>
      </c>
      <c r="I1574" s="25">
        <f>ROUND(('NEW Reference'!B$6*List!$H1574)+'NEW Reference'!B$7,0)</f>
        <v>1117</v>
      </c>
      <c r="J1574" s="25">
        <f>ROUND(('NEW Reference'!C$6*List!$H1574)+'NEW Reference'!C$7,0)</f>
        <v>1665</v>
      </c>
      <c r="K1574" s="25">
        <f>ROUND(('NEW Reference'!D$6*List!$H1574)+'NEW Reference'!D$7,0)</f>
        <v>1995</v>
      </c>
      <c r="L1574" s="25">
        <f>ROUND(('NEW Reference'!E$6*List!$H1574)+'NEW Reference'!E$7,0)</f>
        <v>2467</v>
      </c>
      <c r="M1574" s="25">
        <f>ROUND(('NEW Reference'!F$6*List!$H1574)+'NEW Reference'!F$7,0)</f>
        <v>2570</v>
      </c>
      <c r="N1574" s="25">
        <f>ROUND(('NEW Reference'!G$6*List!$H1574)+'NEW Reference'!G$7,0)</f>
        <v>2909</v>
      </c>
      <c r="O1574" s="25">
        <f>ROUND(('NEW Reference'!H$6*List!$H1574)+'NEW Reference'!H$7,0)</f>
        <v>3020</v>
      </c>
      <c r="P1574" s="25">
        <f>ROUND(('NEW Reference'!I$6*List!$H1574)+'NEW Reference'!I$7,0)</f>
        <v>3139</v>
      </c>
      <c r="Q1574" s="25">
        <f>ROUND(('NEW Reference'!J$6*List!$H1574)+'NEW Reference'!J$7,0)</f>
        <v>3635</v>
      </c>
      <c r="R1574" s="25">
        <f>ROUND(('NEW Reference'!K$6*List!$H1574)+'NEW Reference'!K$7,0)</f>
        <v>3749</v>
      </c>
      <c r="S1574" s="25">
        <f>ROUND(('NEW Reference'!L$6*List!$H1574)+'NEW Reference'!L$7,0)</f>
        <v>4046</v>
      </c>
      <c r="T1574" s="25">
        <f>ROUND(('NEW Reference'!M$6*List!$H1574)+'NEW Reference'!M$7,0)</f>
        <v>4832</v>
      </c>
      <c r="U1574" s="25">
        <f>ROUND(('NEW Reference'!N$6*List!$H1574)+'NEW Reference'!N$7,0)</f>
        <v>19496</v>
      </c>
      <c r="V1574" s="26">
        <f>ROUND(('NEW Reference'!O$6*List!$H1574)+'NEW Reference'!O$7,0)</f>
        <v>725</v>
      </c>
      <c r="W1574" s="26">
        <f>ROUND(('NEW Reference'!P$6*List!$H1574)+'NEW Reference'!P$7,0)</f>
        <v>1021</v>
      </c>
      <c r="X1574" s="26">
        <f>ROUND(('NEW Reference'!Q$6*List!$H1574)+'NEW Reference'!Q$7,0)</f>
        <v>511</v>
      </c>
      <c r="Z1574" s="3" t="str">
        <f t="shared" si="78"/>
        <v>KNOX, Missouri</v>
      </c>
      <c r="AA1574" s="79" t="s">
        <v>1092</v>
      </c>
      <c r="AB1574" s="28" t="s">
        <v>91</v>
      </c>
      <c r="AC1574" s="23" t="s">
        <v>1579</v>
      </c>
      <c r="AD1574" s="29"/>
      <c r="AE1574" s="20">
        <f t="shared" si="77"/>
        <v>0.79720000000000002</v>
      </c>
    </row>
    <row r="1575" spans="1:31">
      <c r="A1575" s="83">
        <v>26520</v>
      </c>
      <c r="B1575" s="84">
        <v>29105</v>
      </c>
      <c r="C1575" s="85">
        <v>99926</v>
      </c>
      <c r="D1575" s="78" t="s">
        <v>144</v>
      </c>
      <c r="E1575" s="79" t="s">
        <v>1596</v>
      </c>
      <c r="F1575" s="34" t="s">
        <v>1579</v>
      </c>
      <c r="G1575" s="24" t="s">
        <v>97</v>
      </c>
      <c r="H1575" s="80">
        <f t="shared" si="76"/>
        <v>0.79720000000000002</v>
      </c>
      <c r="I1575" s="25">
        <f>ROUND(('NEW Reference'!B$6*List!$H1575)+'NEW Reference'!B$7,0)</f>
        <v>1117</v>
      </c>
      <c r="J1575" s="25">
        <f>ROUND(('NEW Reference'!C$6*List!$H1575)+'NEW Reference'!C$7,0)</f>
        <v>1665</v>
      </c>
      <c r="K1575" s="25">
        <f>ROUND(('NEW Reference'!D$6*List!$H1575)+'NEW Reference'!D$7,0)</f>
        <v>1995</v>
      </c>
      <c r="L1575" s="25">
        <f>ROUND(('NEW Reference'!E$6*List!$H1575)+'NEW Reference'!E$7,0)</f>
        <v>2467</v>
      </c>
      <c r="M1575" s="25">
        <f>ROUND(('NEW Reference'!F$6*List!$H1575)+'NEW Reference'!F$7,0)</f>
        <v>2570</v>
      </c>
      <c r="N1575" s="25">
        <f>ROUND(('NEW Reference'!G$6*List!$H1575)+'NEW Reference'!G$7,0)</f>
        <v>2909</v>
      </c>
      <c r="O1575" s="25">
        <f>ROUND(('NEW Reference'!H$6*List!$H1575)+'NEW Reference'!H$7,0)</f>
        <v>3020</v>
      </c>
      <c r="P1575" s="25">
        <f>ROUND(('NEW Reference'!I$6*List!$H1575)+'NEW Reference'!I$7,0)</f>
        <v>3139</v>
      </c>
      <c r="Q1575" s="25">
        <f>ROUND(('NEW Reference'!J$6*List!$H1575)+'NEW Reference'!J$7,0)</f>
        <v>3635</v>
      </c>
      <c r="R1575" s="25">
        <f>ROUND(('NEW Reference'!K$6*List!$H1575)+'NEW Reference'!K$7,0)</f>
        <v>3749</v>
      </c>
      <c r="S1575" s="25">
        <f>ROUND(('NEW Reference'!L$6*List!$H1575)+'NEW Reference'!L$7,0)</f>
        <v>4046</v>
      </c>
      <c r="T1575" s="25">
        <f>ROUND(('NEW Reference'!M$6*List!$H1575)+'NEW Reference'!M$7,0)</f>
        <v>4832</v>
      </c>
      <c r="U1575" s="25">
        <f>ROUND(('NEW Reference'!N$6*List!$H1575)+'NEW Reference'!N$7,0)</f>
        <v>19496</v>
      </c>
      <c r="V1575" s="26">
        <f>ROUND(('NEW Reference'!O$6*List!$H1575)+'NEW Reference'!O$7,0)</f>
        <v>725</v>
      </c>
      <c r="W1575" s="26">
        <f>ROUND(('NEW Reference'!P$6*List!$H1575)+'NEW Reference'!P$7,0)</f>
        <v>1021</v>
      </c>
      <c r="X1575" s="26">
        <f>ROUND(('NEW Reference'!Q$6*List!$H1575)+'NEW Reference'!Q$7,0)</f>
        <v>511</v>
      </c>
      <c r="Z1575" s="3" t="str">
        <f t="shared" si="78"/>
        <v>LACLEDE, Missouri</v>
      </c>
      <c r="AA1575" s="79" t="s">
        <v>1596</v>
      </c>
      <c r="AB1575" s="28" t="s">
        <v>91</v>
      </c>
      <c r="AC1575" s="30" t="s">
        <v>1579</v>
      </c>
      <c r="AD1575" s="31"/>
      <c r="AE1575" s="20">
        <f t="shared" si="77"/>
        <v>0.79720000000000002</v>
      </c>
    </row>
    <row r="1576" spans="1:31">
      <c r="A1576" s="83">
        <v>26530</v>
      </c>
      <c r="B1576" s="84">
        <v>29107</v>
      </c>
      <c r="C1576" s="85">
        <v>28140</v>
      </c>
      <c r="D1576" s="78" t="s">
        <v>584</v>
      </c>
      <c r="E1576" s="79" t="s">
        <v>405</v>
      </c>
      <c r="F1576" s="33" t="s">
        <v>1579</v>
      </c>
      <c r="G1576" s="24" t="s">
        <v>90</v>
      </c>
      <c r="H1576" s="80">
        <f t="shared" si="76"/>
        <v>0.90800000000000003</v>
      </c>
      <c r="I1576" s="25">
        <f>ROUND(('NEW Reference'!B$6*List!$H1576)+'NEW Reference'!B$7,0)</f>
        <v>1226</v>
      </c>
      <c r="J1576" s="25">
        <f>ROUND(('NEW Reference'!C$6*List!$H1576)+'NEW Reference'!C$7,0)</f>
        <v>1828</v>
      </c>
      <c r="K1576" s="25">
        <f>ROUND(('NEW Reference'!D$6*List!$H1576)+'NEW Reference'!D$7,0)</f>
        <v>2190</v>
      </c>
      <c r="L1576" s="25">
        <f>ROUND(('NEW Reference'!E$6*List!$H1576)+'NEW Reference'!E$7,0)</f>
        <v>2708</v>
      </c>
      <c r="M1576" s="25">
        <f>ROUND(('NEW Reference'!F$6*List!$H1576)+'NEW Reference'!F$7,0)</f>
        <v>2821</v>
      </c>
      <c r="N1576" s="25">
        <f>ROUND(('NEW Reference'!G$6*List!$H1576)+'NEW Reference'!G$7,0)</f>
        <v>3194</v>
      </c>
      <c r="O1576" s="25">
        <f>ROUND(('NEW Reference'!H$6*List!$H1576)+'NEW Reference'!H$7,0)</f>
        <v>3316</v>
      </c>
      <c r="P1576" s="25">
        <f>ROUND(('NEW Reference'!I$6*List!$H1576)+'NEW Reference'!I$7,0)</f>
        <v>3446</v>
      </c>
      <c r="Q1576" s="25">
        <f>ROUND(('NEW Reference'!J$6*List!$H1576)+'NEW Reference'!J$7,0)</f>
        <v>3990</v>
      </c>
      <c r="R1576" s="25">
        <f>ROUND(('NEW Reference'!K$6*List!$H1576)+'NEW Reference'!K$7,0)</f>
        <v>4116</v>
      </c>
      <c r="S1576" s="25">
        <f>ROUND(('NEW Reference'!L$6*List!$H1576)+'NEW Reference'!L$7,0)</f>
        <v>4442</v>
      </c>
      <c r="T1576" s="25">
        <f>ROUND(('NEW Reference'!M$6*List!$H1576)+'NEW Reference'!M$7,0)</f>
        <v>5305</v>
      </c>
      <c r="U1576" s="25">
        <f>ROUND(('NEW Reference'!N$6*List!$H1576)+'NEW Reference'!N$7,0)</f>
        <v>21404</v>
      </c>
      <c r="V1576" s="26">
        <f>ROUND(('NEW Reference'!O$6*List!$H1576)+'NEW Reference'!O$7,0)</f>
        <v>796</v>
      </c>
      <c r="W1576" s="26">
        <f>ROUND(('NEW Reference'!P$6*List!$H1576)+'NEW Reference'!P$7,0)</f>
        <v>1121</v>
      </c>
      <c r="X1576" s="26">
        <f>ROUND(('NEW Reference'!Q$6*List!$H1576)+'NEW Reference'!Q$7,0)</f>
        <v>561</v>
      </c>
      <c r="Z1576" s="3" t="str">
        <f t="shared" si="78"/>
        <v>LAFAYETTE, Missouri</v>
      </c>
      <c r="AA1576" s="79" t="s">
        <v>405</v>
      </c>
      <c r="AB1576" s="28" t="s">
        <v>91</v>
      </c>
      <c r="AC1576" s="30" t="s">
        <v>1579</v>
      </c>
      <c r="AD1576" s="31"/>
      <c r="AE1576" s="20">
        <f t="shared" si="77"/>
        <v>0.90800000000000003</v>
      </c>
    </row>
    <row r="1577" spans="1:31">
      <c r="A1577" s="83">
        <v>26540</v>
      </c>
      <c r="B1577" s="84">
        <v>29109</v>
      </c>
      <c r="C1577" s="85">
        <v>99926</v>
      </c>
      <c r="D1577" s="78" t="s">
        <v>144</v>
      </c>
      <c r="E1577" s="79" t="s">
        <v>177</v>
      </c>
      <c r="F1577" s="34" t="s">
        <v>1579</v>
      </c>
      <c r="G1577" s="24" t="s">
        <v>97</v>
      </c>
      <c r="H1577" s="80">
        <f t="shared" si="76"/>
        <v>0.79720000000000002</v>
      </c>
      <c r="I1577" s="25">
        <f>ROUND(('NEW Reference'!B$6*List!$H1577)+'NEW Reference'!B$7,0)</f>
        <v>1117</v>
      </c>
      <c r="J1577" s="25">
        <f>ROUND(('NEW Reference'!C$6*List!$H1577)+'NEW Reference'!C$7,0)</f>
        <v>1665</v>
      </c>
      <c r="K1577" s="25">
        <f>ROUND(('NEW Reference'!D$6*List!$H1577)+'NEW Reference'!D$7,0)</f>
        <v>1995</v>
      </c>
      <c r="L1577" s="25">
        <f>ROUND(('NEW Reference'!E$6*List!$H1577)+'NEW Reference'!E$7,0)</f>
        <v>2467</v>
      </c>
      <c r="M1577" s="25">
        <f>ROUND(('NEW Reference'!F$6*List!$H1577)+'NEW Reference'!F$7,0)</f>
        <v>2570</v>
      </c>
      <c r="N1577" s="25">
        <f>ROUND(('NEW Reference'!G$6*List!$H1577)+'NEW Reference'!G$7,0)</f>
        <v>2909</v>
      </c>
      <c r="O1577" s="25">
        <f>ROUND(('NEW Reference'!H$6*List!$H1577)+'NEW Reference'!H$7,0)</f>
        <v>3020</v>
      </c>
      <c r="P1577" s="25">
        <f>ROUND(('NEW Reference'!I$6*List!$H1577)+'NEW Reference'!I$7,0)</f>
        <v>3139</v>
      </c>
      <c r="Q1577" s="25">
        <f>ROUND(('NEW Reference'!J$6*List!$H1577)+'NEW Reference'!J$7,0)</f>
        <v>3635</v>
      </c>
      <c r="R1577" s="25">
        <f>ROUND(('NEW Reference'!K$6*List!$H1577)+'NEW Reference'!K$7,0)</f>
        <v>3749</v>
      </c>
      <c r="S1577" s="25">
        <f>ROUND(('NEW Reference'!L$6*List!$H1577)+'NEW Reference'!L$7,0)</f>
        <v>4046</v>
      </c>
      <c r="T1577" s="25">
        <f>ROUND(('NEW Reference'!M$6*List!$H1577)+'NEW Reference'!M$7,0)</f>
        <v>4832</v>
      </c>
      <c r="U1577" s="25">
        <f>ROUND(('NEW Reference'!N$6*List!$H1577)+'NEW Reference'!N$7,0)</f>
        <v>19496</v>
      </c>
      <c r="V1577" s="26">
        <f>ROUND(('NEW Reference'!O$6*List!$H1577)+'NEW Reference'!O$7,0)</f>
        <v>725</v>
      </c>
      <c r="W1577" s="26">
        <f>ROUND(('NEW Reference'!P$6*List!$H1577)+'NEW Reference'!P$7,0)</f>
        <v>1021</v>
      </c>
      <c r="X1577" s="26">
        <f>ROUND(('NEW Reference'!Q$6*List!$H1577)+'NEW Reference'!Q$7,0)</f>
        <v>511</v>
      </c>
      <c r="Z1577" s="3" t="str">
        <f t="shared" si="78"/>
        <v>LAWRENCE, Missouri</v>
      </c>
      <c r="AA1577" s="79" t="s">
        <v>177</v>
      </c>
      <c r="AB1577" s="28" t="s">
        <v>91</v>
      </c>
      <c r="AC1577" s="23" t="s">
        <v>1579</v>
      </c>
      <c r="AD1577" s="29"/>
      <c r="AE1577" s="20">
        <f t="shared" si="77"/>
        <v>0.79720000000000002</v>
      </c>
    </row>
    <row r="1578" spans="1:31">
      <c r="A1578" s="83">
        <v>26541</v>
      </c>
      <c r="B1578" s="84">
        <v>29111</v>
      </c>
      <c r="C1578" s="85">
        <v>99926</v>
      </c>
      <c r="D1578" s="78" t="s">
        <v>144</v>
      </c>
      <c r="E1578" s="79" t="s">
        <v>1055</v>
      </c>
      <c r="F1578" s="34" t="s">
        <v>1579</v>
      </c>
      <c r="G1578" s="24" t="s">
        <v>97</v>
      </c>
      <c r="H1578" s="80">
        <f t="shared" si="76"/>
        <v>0.79720000000000002</v>
      </c>
      <c r="I1578" s="25">
        <f>ROUND(('NEW Reference'!B$6*List!$H1578)+'NEW Reference'!B$7,0)</f>
        <v>1117</v>
      </c>
      <c r="J1578" s="25">
        <f>ROUND(('NEW Reference'!C$6*List!$H1578)+'NEW Reference'!C$7,0)</f>
        <v>1665</v>
      </c>
      <c r="K1578" s="25">
        <f>ROUND(('NEW Reference'!D$6*List!$H1578)+'NEW Reference'!D$7,0)</f>
        <v>1995</v>
      </c>
      <c r="L1578" s="25">
        <f>ROUND(('NEW Reference'!E$6*List!$H1578)+'NEW Reference'!E$7,0)</f>
        <v>2467</v>
      </c>
      <c r="M1578" s="25">
        <f>ROUND(('NEW Reference'!F$6*List!$H1578)+'NEW Reference'!F$7,0)</f>
        <v>2570</v>
      </c>
      <c r="N1578" s="25">
        <f>ROUND(('NEW Reference'!G$6*List!$H1578)+'NEW Reference'!G$7,0)</f>
        <v>2909</v>
      </c>
      <c r="O1578" s="25">
        <f>ROUND(('NEW Reference'!H$6*List!$H1578)+'NEW Reference'!H$7,0)</f>
        <v>3020</v>
      </c>
      <c r="P1578" s="25">
        <f>ROUND(('NEW Reference'!I$6*List!$H1578)+'NEW Reference'!I$7,0)</f>
        <v>3139</v>
      </c>
      <c r="Q1578" s="25">
        <f>ROUND(('NEW Reference'!J$6*List!$H1578)+'NEW Reference'!J$7,0)</f>
        <v>3635</v>
      </c>
      <c r="R1578" s="25">
        <f>ROUND(('NEW Reference'!K$6*List!$H1578)+'NEW Reference'!K$7,0)</f>
        <v>3749</v>
      </c>
      <c r="S1578" s="25">
        <f>ROUND(('NEW Reference'!L$6*List!$H1578)+'NEW Reference'!L$7,0)</f>
        <v>4046</v>
      </c>
      <c r="T1578" s="25">
        <f>ROUND(('NEW Reference'!M$6*List!$H1578)+'NEW Reference'!M$7,0)</f>
        <v>4832</v>
      </c>
      <c r="U1578" s="25">
        <f>ROUND(('NEW Reference'!N$6*List!$H1578)+'NEW Reference'!N$7,0)</f>
        <v>19496</v>
      </c>
      <c r="V1578" s="26">
        <f>ROUND(('NEW Reference'!O$6*List!$H1578)+'NEW Reference'!O$7,0)</f>
        <v>725</v>
      </c>
      <c r="W1578" s="26">
        <f>ROUND(('NEW Reference'!P$6*List!$H1578)+'NEW Reference'!P$7,0)</f>
        <v>1021</v>
      </c>
      <c r="X1578" s="26">
        <f>ROUND(('NEW Reference'!Q$6*List!$H1578)+'NEW Reference'!Q$7,0)</f>
        <v>511</v>
      </c>
      <c r="Z1578" s="3" t="str">
        <f t="shared" si="78"/>
        <v>LEWIS, Missouri</v>
      </c>
      <c r="AA1578" s="79" t="s">
        <v>1055</v>
      </c>
      <c r="AB1578" s="28" t="s">
        <v>91</v>
      </c>
      <c r="AC1578" s="30" t="s">
        <v>1579</v>
      </c>
      <c r="AD1578" s="31"/>
      <c r="AE1578" s="20">
        <f t="shared" si="77"/>
        <v>0.79720000000000002</v>
      </c>
    </row>
    <row r="1579" spans="1:31">
      <c r="A1579" s="83">
        <v>26560</v>
      </c>
      <c r="B1579" s="84">
        <v>29113</v>
      </c>
      <c r="C1579" s="85">
        <v>41180</v>
      </c>
      <c r="D1579" s="78" t="s">
        <v>837</v>
      </c>
      <c r="E1579" s="79" t="s">
        <v>408</v>
      </c>
      <c r="F1579" s="33" t="s">
        <v>1579</v>
      </c>
      <c r="G1579" s="24" t="s">
        <v>90</v>
      </c>
      <c r="H1579" s="80">
        <f t="shared" si="76"/>
        <v>0.97709999999999997</v>
      </c>
      <c r="I1579" s="25">
        <f>ROUND(('NEW Reference'!B$6*List!$H1579)+'NEW Reference'!B$7,0)</f>
        <v>1294</v>
      </c>
      <c r="J1579" s="25">
        <f>ROUND(('NEW Reference'!C$6*List!$H1579)+'NEW Reference'!C$7,0)</f>
        <v>1930</v>
      </c>
      <c r="K1579" s="25">
        <f>ROUND(('NEW Reference'!D$6*List!$H1579)+'NEW Reference'!D$7,0)</f>
        <v>2312</v>
      </c>
      <c r="L1579" s="25">
        <f>ROUND(('NEW Reference'!E$6*List!$H1579)+'NEW Reference'!E$7,0)</f>
        <v>2858</v>
      </c>
      <c r="M1579" s="25">
        <f>ROUND(('NEW Reference'!F$6*List!$H1579)+'NEW Reference'!F$7,0)</f>
        <v>2978</v>
      </c>
      <c r="N1579" s="25">
        <f>ROUND(('NEW Reference'!G$6*List!$H1579)+'NEW Reference'!G$7,0)</f>
        <v>3371</v>
      </c>
      <c r="O1579" s="25">
        <f>ROUND(('NEW Reference'!H$6*List!$H1579)+'NEW Reference'!H$7,0)</f>
        <v>3500</v>
      </c>
      <c r="P1579" s="25">
        <f>ROUND(('NEW Reference'!I$6*List!$H1579)+'NEW Reference'!I$7,0)</f>
        <v>3637</v>
      </c>
      <c r="Q1579" s="25">
        <f>ROUND(('NEW Reference'!J$6*List!$H1579)+'NEW Reference'!J$7,0)</f>
        <v>4212</v>
      </c>
      <c r="R1579" s="25">
        <f>ROUND(('NEW Reference'!K$6*List!$H1579)+'NEW Reference'!K$7,0)</f>
        <v>4345</v>
      </c>
      <c r="S1579" s="25">
        <f>ROUND(('NEW Reference'!L$6*List!$H1579)+'NEW Reference'!L$7,0)</f>
        <v>4688</v>
      </c>
      <c r="T1579" s="25">
        <f>ROUND(('NEW Reference'!M$6*List!$H1579)+'NEW Reference'!M$7,0)</f>
        <v>5599</v>
      </c>
      <c r="U1579" s="25">
        <f>ROUND(('NEW Reference'!N$6*List!$H1579)+'NEW Reference'!N$7,0)</f>
        <v>22593</v>
      </c>
      <c r="V1579" s="26">
        <f>ROUND(('NEW Reference'!O$6*List!$H1579)+'NEW Reference'!O$7,0)</f>
        <v>840</v>
      </c>
      <c r="W1579" s="26">
        <f>ROUND(('NEW Reference'!P$6*List!$H1579)+'NEW Reference'!P$7,0)</f>
        <v>1184</v>
      </c>
      <c r="X1579" s="26">
        <f>ROUND(('NEW Reference'!Q$6*List!$H1579)+'NEW Reference'!Q$7,0)</f>
        <v>592</v>
      </c>
      <c r="Z1579" s="3" t="str">
        <f t="shared" si="78"/>
        <v>LINCOLN, Missouri</v>
      </c>
      <c r="AA1579" s="79" t="s">
        <v>408</v>
      </c>
      <c r="AB1579" s="28" t="s">
        <v>91</v>
      </c>
      <c r="AC1579" s="30" t="s">
        <v>1579</v>
      </c>
      <c r="AD1579" s="31"/>
      <c r="AE1579" s="20">
        <f t="shared" si="77"/>
        <v>0.97709999999999997</v>
      </c>
    </row>
    <row r="1580" spans="1:31">
      <c r="A1580" s="83">
        <v>26570</v>
      </c>
      <c r="B1580" s="84">
        <v>29115</v>
      </c>
      <c r="C1580" s="85">
        <v>99926</v>
      </c>
      <c r="D1580" s="78" t="s">
        <v>144</v>
      </c>
      <c r="E1580" s="79" t="s">
        <v>1182</v>
      </c>
      <c r="F1580" s="34" t="s">
        <v>1579</v>
      </c>
      <c r="G1580" s="24" t="s">
        <v>97</v>
      </c>
      <c r="H1580" s="80">
        <f t="shared" si="76"/>
        <v>0.79720000000000002</v>
      </c>
      <c r="I1580" s="25">
        <f>ROUND(('NEW Reference'!B$6*List!$H1580)+'NEW Reference'!B$7,0)</f>
        <v>1117</v>
      </c>
      <c r="J1580" s="25">
        <f>ROUND(('NEW Reference'!C$6*List!$H1580)+'NEW Reference'!C$7,0)</f>
        <v>1665</v>
      </c>
      <c r="K1580" s="25">
        <f>ROUND(('NEW Reference'!D$6*List!$H1580)+'NEW Reference'!D$7,0)</f>
        <v>1995</v>
      </c>
      <c r="L1580" s="25">
        <f>ROUND(('NEW Reference'!E$6*List!$H1580)+'NEW Reference'!E$7,0)</f>
        <v>2467</v>
      </c>
      <c r="M1580" s="25">
        <f>ROUND(('NEW Reference'!F$6*List!$H1580)+'NEW Reference'!F$7,0)</f>
        <v>2570</v>
      </c>
      <c r="N1580" s="25">
        <f>ROUND(('NEW Reference'!G$6*List!$H1580)+'NEW Reference'!G$7,0)</f>
        <v>2909</v>
      </c>
      <c r="O1580" s="25">
        <f>ROUND(('NEW Reference'!H$6*List!$H1580)+'NEW Reference'!H$7,0)</f>
        <v>3020</v>
      </c>
      <c r="P1580" s="25">
        <f>ROUND(('NEW Reference'!I$6*List!$H1580)+'NEW Reference'!I$7,0)</f>
        <v>3139</v>
      </c>
      <c r="Q1580" s="25">
        <f>ROUND(('NEW Reference'!J$6*List!$H1580)+'NEW Reference'!J$7,0)</f>
        <v>3635</v>
      </c>
      <c r="R1580" s="25">
        <f>ROUND(('NEW Reference'!K$6*List!$H1580)+'NEW Reference'!K$7,0)</f>
        <v>3749</v>
      </c>
      <c r="S1580" s="25">
        <f>ROUND(('NEW Reference'!L$6*List!$H1580)+'NEW Reference'!L$7,0)</f>
        <v>4046</v>
      </c>
      <c r="T1580" s="25">
        <f>ROUND(('NEW Reference'!M$6*List!$H1580)+'NEW Reference'!M$7,0)</f>
        <v>4832</v>
      </c>
      <c r="U1580" s="25">
        <f>ROUND(('NEW Reference'!N$6*List!$H1580)+'NEW Reference'!N$7,0)</f>
        <v>19496</v>
      </c>
      <c r="V1580" s="26">
        <f>ROUND(('NEW Reference'!O$6*List!$H1580)+'NEW Reference'!O$7,0)</f>
        <v>725</v>
      </c>
      <c r="W1580" s="26">
        <f>ROUND(('NEW Reference'!P$6*List!$H1580)+'NEW Reference'!P$7,0)</f>
        <v>1021</v>
      </c>
      <c r="X1580" s="26">
        <f>ROUND(('NEW Reference'!Q$6*List!$H1580)+'NEW Reference'!Q$7,0)</f>
        <v>511</v>
      </c>
      <c r="Z1580" s="3" t="str">
        <f t="shared" si="78"/>
        <v>LINN, Missouri</v>
      </c>
      <c r="AA1580" s="79" t="s">
        <v>1182</v>
      </c>
      <c r="AB1580" s="28" t="s">
        <v>91</v>
      </c>
      <c r="AC1580" s="30" t="s">
        <v>1579</v>
      </c>
      <c r="AD1580" s="31"/>
      <c r="AE1580" s="20">
        <f t="shared" si="77"/>
        <v>0.79720000000000002</v>
      </c>
    </row>
    <row r="1581" spans="1:31">
      <c r="A1581" s="83">
        <v>26580</v>
      </c>
      <c r="B1581" s="84">
        <v>29117</v>
      </c>
      <c r="C1581" s="85">
        <v>99926</v>
      </c>
      <c r="D1581" s="78" t="s">
        <v>144</v>
      </c>
      <c r="E1581" s="79" t="s">
        <v>1094</v>
      </c>
      <c r="F1581" s="34" t="s">
        <v>1579</v>
      </c>
      <c r="G1581" s="24" t="s">
        <v>97</v>
      </c>
      <c r="H1581" s="80">
        <f t="shared" si="76"/>
        <v>0.79720000000000002</v>
      </c>
      <c r="I1581" s="25">
        <f>ROUND(('NEW Reference'!B$6*List!$H1581)+'NEW Reference'!B$7,0)</f>
        <v>1117</v>
      </c>
      <c r="J1581" s="25">
        <f>ROUND(('NEW Reference'!C$6*List!$H1581)+'NEW Reference'!C$7,0)</f>
        <v>1665</v>
      </c>
      <c r="K1581" s="25">
        <f>ROUND(('NEW Reference'!D$6*List!$H1581)+'NEW Reference'!D$7,0)</f>
        <v>1995</v>
      </c>
      <c r="L1581" s="25">
        <f>ROUND(('NEW Reference'!E$6*List!$H1581)+'NEW Reference'!E$7,0)</f>
        <v>2467</v>
      </c>
      <c r="M1581" s="25">
        <f>ROUND(('NEW Reference'!F$6*List!$H1581)+'NEW Reference'!F$7,0)</f>
        <v>2570</v>
      </c>
      <c r="N1581" s="25">
        <f>ROUND(('NEW Reference'!G$6*List!$H1581)+'NEW Reference'!G$7,0)</f>
        <v>2909</v>
      </c>
      <c r="O1581" s="25">
        <f>ROUND(('NEW Reference'!H$6*List!$H1581)+'NEW Reference'!H$7,0)</f>
        <v>3020</v>
      </c>
      <c r="P1581" s="25">
        <f>ROUND(('NEW Reference'!I$6*List!$H1581)+'NEW Reference'!I$7,0)</f>
        <v>3139</v>
      </c>
      <c r="Q1581" s="25">
        <f>ROUND(('NEW Reference'!J$6*List!$H1581)+'NEW Reference'!J$7,0)</f>
        <v>3635</v>
      </c>
      <c r="R1581" s="25">
        <f>ROUND(('NEW Reference'!K$6*List!$H1581)+'NEW Reference'!K$7,0)</f>
        <v>3749</v>
      </c>
      <c r="S1581" s="25">
        <f>ROUND(('NEW Reference'!L$6*List!$H1581)+'NEW Reference'!L$7,0)</f>
        <v>4046</v>
      </c>
      <c r="T1581" s="25">
        <f>ROUND(('NEW Reference'!M$6*List!$H1581)+'NEW Reference'!M$7,0)</f>
        <v>4832</v>
      </c>
      <c r="U1581" s="25">
        <f>ROUND(('NEW Reference'!N$6*List!$H1581)+'NEW Reference'!N$7,0)</f>
        <v>19496</v>
      </c>
      <c r="V1581" s="26">
        <f>ROUND(('NEW Reference'!O$6*List!$H1581)+'NEW Reference'!O$7,0)</f>
        <v>725</v>
      </c>
      <c r="W1581" s="26">
        <f>ROUND(('NEW Reference'!P$6*List!$H1581)+'NEW Reference'!P$7,0)</f>
        <v>1021</v>
      </c>
      <c r="X1581" s="26">
        <f>ROUND(('NEW Reference'!Q$6*List!$H1581)+'NEW Reference'!Q$7,0)</f>
        <v>511</v>
      </c>
      <c r="Z1581" s="3" t="str">
        <f t="shared" si="78"/>
        <v>LIVINGSTON, Missouri</v>
      </c>
      <c r="AA1581" s="79" t="s">
        <v>1094</v>
      </c>
      <c r="AB1581" s="28" t="s">
        <v>91</v>
      </c>
      <c r="AC1581" s="30" t="s">
        <v>1579</v>
      </c>
      <c r="AD1581" s="31"/>
      <c r="AE1581" s="20">
        <f t="shared" si="77"/>
        <v>0.79720000000000002</v>
      </c>
    </row>
    <row r="1582" spans="1:31">
      <c r="A1582" s="83">
        <v>26590</v>
      </c>
      <c r="B1582" s="84">
        <v>29119</v>
      </c>
      <c r="C1582" s="85">
        <v>99926</v>
      </c>
      <c r="D1582" s="78" t="s">
        <v>144</v>
      </c>
      <c r="E1582" s="79" t="s">
        <v>1597</v>
      </c>
      <c r="F1582" s="33" t="s">
        <v>1579</v>
      </c>
      <c r="G1582" s="24" t="s">
        <v>97</v>
      </c>
      <c r="H1582" s="80">
        <f t="shared" si="76"/>
        <v>0.79720000000000002</v>
      </c>
      <c r="I1582" s="25">
        <f>ROUND(('NEW Reference'!B$6*List!$H1582)+'NEW Reference'!B$7,0)</f>
        <v>1117</v>
      </c>
      <c r="J1582" s="25">
        <f>ROUND(('NEW Reference'!C$6*List!$H1582)+'NEW Reference'!C$7,0)</f>
        <v>1665</v>
      </c>
      <c r="K1582" s="25">
        <f>ROUND(('NEW Reference'!D$6*List!$H1582)+'NEW Reference'!D$7,0)</f>
        <v>1995</v>
      </c>
      <c r="L1582" s="25">
        <f>ROUND(('NEW Reference'!E$6*List!$H1582)+'NEW Reference'!E$7,0)</f>
        <v>2467</v>
      </c>
      <c r="M1582" s="25">
        <f>ROUND(('NEW Reference'!F$6*List!$H1582)+'NEW Reference'!F$7,0)</f>
        <v>2570</v>
      </c>
      <c r="N1582" s="25">
        <f>ROUND(('NEW Reference'!G$6*List!$H1582)+'NEW Reference'!G$7,0)</f>
        <v>2909</v>
      </c>
      <c r="O1582" s="25">
        <f>ROUND(('NEW Reference'!H$6*List!$H1582)+'NEW Reference'!H$7,0)</f>
        <v>3020</v>
      </c>
      <c r="P1582" s="25">
        <f>ROUND(('NEW Reference'!I$6*List!$H1582)+'NEW Reference'!I$7,0)</f>
        <v>3139</v>
      </c>
      <c r="Q1582" s="25">
        <f>ROUND(('NEW Reference'!J$6*List!$H1582)+'NEW Reference'!J$7,0)</f>
        <v>3635</v>
      </c>
      <c r="R1582" s="25">
        <f>ROUND(('NEW Reference'!K$6*List!$H1582)+'NEW Reference'!K$7,0)</f>
        <v>3749</v>
      </c>
      <c r="S1582" s="25">
        <f>ROUND(('NEW Reference'!L$6*List!$H1582)+'NEW Reference'!L$7,0)</f>
        <v>4046</v>
      </c>
      <c r="T1582" s="25">
        <f>ROUND(('NEW Reference'!M$6*List!$H1582)+'NEW Reference'!M$7,0)</f>
        <v>4832</v>
      </c>
      <c r="U1582" s="25">
        <f>ROUND(('NEW Reference'!N$6*List!$H1582)+'NEW Reference'!N$7,0)</f>
        <v>19496</v>
      </c>
      <c r="V1582" s="26">
        <f>ROUND(('NEW Reference'!O$6*List!$H1582)+'NEW Reference'!O$7,0)</f>
        <v>725</v>
      </c>
      <c r="W1582" s="26">
        <f>ROUND(('NEW Reference'!P$6*List!$H1582)+'NEW Reference'!P$7,0)</f>
        <v>1021</v>
      </c>
      <c r="X1582" s="26">
        <f>ROUND(('NEW Reference'!Q$6*List!$H1582)+'NEW Reference'!Q$7,0)</f>
        <v>511</v>
      </c>
      <c r="Z1582" s="3" t="str">
        <f t="shared" si="78"/>
        <v>MC DONALD, Missouri</v>
      </c>
      <c r="AA1582" s="79" t="s">
        <v>1597</v>
      </c>
      <c r="AB1582" s="28" t="s">
        <v>91</v>
      </c>
      <c r="AC1582" s="30" t="s">
        <v>1579</v>
      </c>
      <c r="AD1582" s="31"/>
      <c r="AE1582" s="20">
        <f t="shared" si="77"/>
        <v>0.79720000000000002</v>
      </c>
    </row>
    <row r="1583" spans="1:31">
      <c r="A1583" s="83">
        <v>26600</v>
      </c>
      <c r="B1583" s="84">
        <v>29121</v>
      </c>
      <c r="C1583" s="85">
        <v>99926</v>
      </c>
      <c r="D1583" s="78" t="s">
        <v>144</v>
      </c>
      <c r="E1583" s="79" t="s">
        <v>187</v>
      </c>
      <c r="F1583" s="34" t="s">
        <v>1579</v>
      </c>
      <c r="G1583" s="24" t="s">
        <v>97</v>
      </c>
      <c r="H1583" s="80">
        <f t="shared" si="76"/>
        <v>0.79720000000000002</v>
      </c>
      <c r="I1583" s="25">
        <f>ROUND(('NEW Reference'!B$6*List!$H1583)+'NEW Reference'!B$7,0)</f>
        <v>1117</v>
      </c>
      <c r="J1583" s="25">
        <f>ROUND(('NEW Reference'!C$6*List!$H1583)+'NEW Reference'!C$7,0)</f>
        <v>1665</v>
      </c>
      <c r="K1583" s="25">
        <f>ROUND(('NEW Reference'!D$6*List!$H1583)+'NEW Reference'!D$7,0)</f>
        <v>1995</v>
      </c>
      <c r="L1583" s="25">
        <f>ROUND(('NEW Reference'!E$6*List!$H1583)+'NEW Reference'!E$7,0)</f>
        <v>2467</v>
      </c>
      <c r="M1583" s="25">
        <f>ROUND(('NEW Reference'!F$6*List!$H1583)+'NEW Reference'!F$7,0)</f>
        <v>2570</v>
      </c>
      <c r="N1583" s="25">
        <f>ROUND(('NEW Reference'!G$6*List!$H1583)+'NEW Reference'!G$7,0)</f>
        <v>2909</v>
      </c>
      <c r="O1583" s="25">
        <f>ROUND(('NEW Reference'!H$6*List!$H1583)+'NEW Reference'!H$7,0)</f>
        <v>3020</v>
      </c>
      <c r="P1583" s="25">
        <f>ROUND(('NEW Reference'!I$6*List!$H1583)+'NEW Reference'!I$7,0)</f>
        <v>3139</v>
      </c>
      <c r="Q1583" s="25">
        <f>ROUND(('NEW Reference'!J$6*List!$H1583)+'NEW Reference'!J$7,0)</f>
        <v>3635</v>
      </c>
      <c r="R1583" s="25">
        <f>ROUND(('NEW Reference'!K$6*List!$H1583)+'NEW Reference'!K$7,0)</f>
        <v>3749</v>
      </c>
      <c r="S1583" s="25">
        <f>ROUND(('NEW Reference'!L$6*List!$H1583)+'NEW Reference'!L$7,0)</f>
        <v>4046</v>
      </c>
      <c r="T1583" s="25">
        <f>ROUND(('NEW Reference'!M$6*List!$H1583)+'NEW Reference'!M$7,0)</f>
        <v>4832</v>
      </c>
      <c r="U1583" s="25">
        <f>ROUND(('NEW Reference'!N$6*List!$H1583)+'NEW Reference'!N$7,0)</f>
        <v>19496</v>
      </c>
      <c r="V1583" s="26">
        <f>ROUND(('NEW Reference'!O$6*List!$H1583)+'NEW Reference'!O$7,0)</f>
        <v>725</v>
      </c>
      <c r="W1583" s="26">
        <f>ROUND(('NEW Reference'!P$6*List!$H1583)+'NEW Reference'!P$7,0)</f>
        <v>1021</v>
      </c>
      <c r="X1583" s="26">
        <f>ROUND(('NEW Reference'!Q$6*List!$H1583)+'NEW Reference'!Q$7,0)</f>
        <v>511</v>
      </c>
      <c r="Z1583" s="3" t="str">
        <f t="shared" si="78"/>
        <v>MACON, Missouri</v>
      </c>
      <c r="AA1583" s="79" t="s">
        <v>187</v>
      </c>
      <c r="AB1583" s="28" t="s">
        <v>91</v>
      </c>
      <c r="AC1583" s="30" t="s">
        <v>1579</v>
      </c>
      <c r="AD1583" s="31"/>
      <c r="AE1583" s="20">
        <f t="shared" si="77"/>
        <v>0.79720000000000002</v>
      </c>
    </row>
    <row r="1584" spans="1:31">
      <c r="A1584" s="83">
        <v>26601</v>
      </c>
      <c r="B1584" s="84">
        <v>29123</v>
      </c>
      <c r="C1584" s="85">
        <v>99926</v>
      </c>
      <c r="D1584" s="78" t="s">
        <v>144</v>
      </c>
      <c r="E1584" s="79" t="s">
        <v>189</v>
      </c>
      <c r="F1584" s="34" t="s">
        <v>1579</v>
      </c>
      <c r="G1584" s="24" t="s">
        <v>97</v>
      </c>
      <c r="H1584" s="80">
        <f t="shared" si="76"/>
        <v>0.79720000000000002</v>
      </c>
      <c r="I1584" s="25">
        <f>ROUND(('NEW Reference'!B$6*List!$H1584)+'NEW Reference'!B$7,0)</f>
        <v>1117</v>
      </c>
      <c r="J1584" s="25">
        <f>ROUND(('NEW Reference'!C$6*List!$H1584)+'NEW Reference'!C$7,0)</f>
        <v>1665</v>
      </c>
      <c r="K1584" s="25">
        <f>ROUND(('NEW Reference'!D$6*List!$H1584)+'NEW Reference'!D$7,0)</f>
        <v>1995</v>
      </c>
      <c r="L1584" s="25">
        <f>ROUND(('NEW Reference'!E$6*List!$H1584)+'NEW Reference'!E$7,0)</f>
        <v>2467</v>
      </c>
      <c r="M1584" s="25">
        <f>ROUND(('NEW Reference'!F$6*List!$H1584)+'NEW Reference'!F$7,0)</f>
        <v>2570</v>
      </c>
      <c r="N1584" s="25">
        <f>ROUND(('NEW Reference'!G$6*List!$H1584)+'NEW Reference'!G$7,0)</f>
        <v>2909</v>
      </c>
      <c r="O1584" s="25">
        <f>ROUND(('NEW Reference'!H$6*List!$H1584)+'NEW Reference'!H$7,0)</f>
        <v>3020</v>
      </c>
      <c r="P1584" s="25">
        <f>ROUND(('NEW Reference'!I$6*List!$H1584)+'NEW Reference'!I$7,0)</f>
        <v>3139</v>
      </c>
      <c r="Q1584" s="25">
        <f>ROUND(('NEW Reference'!J$6*List!$H1584)+'NEW Reference'!J$7,0)</f>
        <v>3635</v>
      </c>
      <c r="R1584" s="25">
        <f>ROUND(('NEW Reference'!K$6*List!$H1584)+'NEW Reference'!K$7,0)</f>
        <v>3749</v>
      </c>
      <c r="S1584" s="25">
        <f>ROUND(('NEW Reference'!L$6*List!$H1584)+'NEW Reference'!L$7,0)</f>
        <v>4046</v>
      </c>
      <c r="T1584" s="25">
        <f>ROUND(('NEW Reference'!M$6*List!$H1584)+'NEW Reference'!M$7,0)</f>
        <v>4832</v>
      </c>
      <c r="U1584" s="25">
        <f>ROUND(('NEW Reference'!N$6*List!$H1584)+'NEW Reference'!N$7,0)</f>
        <v>19496</v>
      </c>
      <c r="V1584" s="26">
        <f>ROUND(('NEW Reference'!O$6*List!$H1584)+'NEW Reference'!O$7,0)</f>
        <v>725</v>
      </c>
      <c r="W1584" s="26">
        <f>ROUND(('NEW Reference'!P$6*List!$H1584)+'NEW Reference'!P$7,0)</f>
        <v>1021</v>
      </c>
      <c r="X1584" s="26">
        <f>ROUND(('NEW Reference'!Q$6*List!$H1584)+'NEW Reference'!Q$7,0)</f>
        <v>511</v>
      </c>
      <c r="Z1584" s="3" t="str">
        <f t="shared" si="78"/>
        <v>MADISON, Missouri</v>
      </c>
      <c r="AA1584" s="79" t="s">
        <v>189</v>
      </c>
      <c r="AB1584" s="28" t="s">
        <v>91</v>
      </c>
      <c r="AC1584" s="23" t="s">
        <v>1579</v>
      </c>
      <c r="AD1584" s="29"/>
      <c r="AE1584" s="20">
        <f t="shared" si="77"/>
        <v>0.79720000000000002</v>
      </c>
    </row>
    <row r="1585" spans="1:31">
      <c r="A1585" s="83">
        <v>26620</v>
      </c>
      <c r="B1585" s="84">
        <v>29125</v>
      </c>
      <c r="C1585" s="85">
        <v>99926</v>
      </c>
      <c r="D1585" s="78" t="s">
        <v>144</v>
      </c>
      <c r="E1585" s="79" t="s">
        <v>1598</v>
      </c>
      <c r="F1585" s="34" t="s">
        <v>1579</v>
      </c>
      <c r="G1585" s="24" t="s">
        <v>97</v>
      </c>
      <c r="H1585" s="80">
        <f t="shared" si="76"/>
        <v>0.79720000000000002</v>
      </c>
      <c r="I1585" s="25">
        <f>ROUND(('NEW Reference'!B$6*List!$H1585)+'NEW Reference'!B$7,0)</f>
        <v>1117</v>
      </c>
      <c r="J1585" s="25">
        <f>ROUND(('NEW Reference'!C$6*List!$H1585)+'NEW Reference'!C$7,0)</f>
        <v>1665</v>
      </c>
      <c r="K1585" s="25">
        <f>ROUND(('NEW Reference'!D$6*List!$H1585)+'NEW Reference'!D$7,0)</f>
        <v>1995</v>
      </c>
      <c r="L1585" s="25">
        <f>ROUND(('NEW Reference'!E$6*List!$H1585)+'NEW Reference'!E$7,0)</f>
        <v>2467</v>
      </c>
      <c r="M1585" s="25">
        <f>ROUND(('NEW Reference'!F$6*List!$H1585)+'NEW Reference'!F$7,0)</f>
        <v>2570</v>
      </c>
      <c r="N1585" s="25">
        <f>ROUND(('NEW Reference'!G$6*List!$H1585)+'NEW Reference'!G$7,0)</f>
        <v>2909</v>
      </c>
      <c r="O1585" s="25">
        <f>ROUND(('NEW Reference'!H$6*List!$H1585)+'NEW Reference'!H$7,0)</f>
        <v>3020</v>
      </c>
      <c r="P1585" s="25">
        <f>ROUND(('NEW Reference'!I$6*List!$H1585)+'NEW Reference'!I$7,0)</f>
        <v>3139</v>
      </c>
      <c r="Q1585" s="25">
        <f>ROUND(('NEW Reference'!J$6*List!$H1585)+'NEW Reference'!J$7,0)</f>
        <v>3635</v>
      </c>
      <c r="R1585" s="25">
        <f>ROUND(('NEW Reference'!K$6*List!$H1585)+'NEW Reference'!K$7,0)</f>
        <v>3749</v>
      </c>
      <c r="S1585" s="25">
        <f>ROUND(('NEW Reference'!L$6*List!$H1585)+'NEW Reference'!L$7,0)</f>
        <v>4046</v>
      </c>
      <c r="T1585" s="25">
        <f>ROUND(('NEW Reference'!M$6*List!$H1585)+'NEW Reference'!M$7,0)</f>
        <v>4832</v>
      </c>
      <c r="U1585" s="25">
        <f>ROUND(('NEW Reference'!N$6*List!$H1585)+'NEW Reference'!N$7,0)</f>
        <v>19496</v>
      </c>
      <c r="V1585" s="26">
        <f>ROUND(('NEW Reference'!O$6*List!$H1585)+'NEW Reference'!O$7,0)</f>
        <v>725</v>
      </c>
      <c r="W1585" s="26">
        <f>ROUND(('NEW Reference'!P$6*List!$H1585)+'NEW Reference'!P$7,0)</f>
        <v>1021</v>
      </c>
      <c r="X1585" s="26">
        <f>ROUND(('NEW Reference'!Q$6*List!$H1585)+'NEW Reference'!Q$7,0)</f>
        <v>511</v>
      </c>
      <c r="Z1585" s="3" t="str">
        <f t="shared" si="78"/>
        <v>MARIES, Missouri</v>
      </c>
      <c r="AA1585" s="79" t="s">
        <v>1598</v>
      </c>
      <c r="AB1585" s="28" t="s">
        <v>91</v>
      </c>
      <c r="AC1585" s="30" t="s">
        <v>1579</v>
      </c>
      <c r="AD1585" s="31"/>
      <c r="AE1585" s="20">
        <f t="shared" si="77"/>
        <v>0.79720000000000002</v>
      </c>
    </row>
    <row r="1586" spans="1:31">
      <c r="A1586" s="83">
        <v>26630</v>
      </c>
      <c r="B1586" s="84">
        <v>29127</v>
      </c>
      <c r="C1586" s="85">
        <v>99926</v>
      </c>
      <c r="D1586" s="78" t="s">
        <v>144</v>
      </c>
      <c r="E1586" s="79" t="s">
        <v>193</v>
      </c>
      <c r="F1586" s="34" t="s">
        <v>1579</v>
      </c>
      <c r="G1586" s="24" t="s">
        <v>97</v>
      </c>
      <c r="H1586" s="80">
        <f t="shared" si="76"/>
        <v>0.79720000000000002</v>
      </c>
      <c r="I1586" s="25">
        <f>ROUND(('NEW Reference'!B$6*List!$H1586)+'NEW Reference'!B$7,0)</f>
        <v>1117</v>
      </c>
      <c r="J1586" s="25">
        <f>ROUND(('NEW Reference'!C$6*List!$H1586)+'NEW Reference'!C$7,0)</f>
        <v>1665</v>
      </c>
      <c r="K1586" s="25">
        <f>ROUND(('NEW Reference'!D$6*List!$H1586)+'NEW Reference'!D$7,0)</f>
        <v>1995</v>
      </c>
      <c r="L1586" s="25">
        <f>ROUND(('NEW Reference'!E$6*List!$H1586)+'NEW Reference'!E$7,0)</f>
        <v>2467</v>
      </c>
      <c r="M1586" s="25">
        <f>ROUND(('NEW Reference'!F$6*List!$H1586)+'NEW Reference'!F$7,0)</f>
        <v>2570</v>
      </c>
      <c r="N1586" s="25">
        <f>ROUND(('NEW Reference'!G$6*List!$H1586)+'NEW Reference'!G$7,0)</f>
        <v>2909</v>
      </c>
      <c r="O1586" s="25">
        <f>ROUND(('NEW Reference'!H$6*List!$H1586)+'NEW Reference'!H$7,0)</f>
        <v>3020</v>
      </c>
      <c r="P1586" s="25">
        <f>ROUND(('NEW Reference'!I$6*List!$H1586)+'NEW Reference'!I$7,0)</f>
        <v>3139</v>
      </c>
      <c r="Q1586" s="25">
        <f>ROUND(('NEW Reference'!J$6*List!$H1586)+'NEW Reference'!J$7,0)</f>
        <v>3635</v>
      </c>
      <c r="R1586" s="25">
        <f>ROUND(('NEW Reference'!K$6*List!$H1586)+'NEW Reference'!K$7,0)</f>
        <v>3749</v>
      </c>
      <c r="S1586" s="25">
        <f>ROUND(('NEW Reference'!L$6*List!$H1586)+'NEW Reference'!L$7,0)</f>
        <v>4046</v>
      </c>
      <c r="T1586" s="25">
        <f>ROUND(('NEW Reference'!M$6*List!$H1586)+'NEW Reference'!M$7,0)</f>
        <v>4832</v>
      </c>
      <c r="U1586" s="25">
        <f>ROUND(('NEW Reference'!N$6*List!$H1586)+'NEW Reference'!N$7,0)</f>
        <v>19496</v>
      </c>
      <c r="V1586" s="26">
        <f>ROUND(('NEW Reference'!O$6*List!$H1586)+'NEW Reference'!O$7,0)</f>
        <v>725</v>
      </c>
      <c r="W1586" s="26">
        <f>ROUND(('NEW Reference'!P$6*List!$H1586)+'NEW Reference'!P$7,0)</f>
        <v>1021</v>
      </c>
      <c r="X1586" s="26">
        <f>ROUND(('NEW Reference'!Q$6*List!$H1586)+'NEW Reference'!Q$7,0)</f>
        <v>511</v>
      </c>
      <c r="Z1586" s="3" t="str">
        <f t="shared" si="78"/>
        <v>MARION, Missouri</v>
      </c>
      <c r="AA1586" s="79" t="s">
        <v>193</v>
      </c>
      <c r="AB1586" s="28" t="s">
        <v>91</v>
      </c>
      <c r="AC1586" s="30" t="s">
        <v>1579</v>
      </c>
      <c r="AD1586" s="31"/>
      <c r="AE1586" s="20">
        <f t="shared" si="77"/>
        <v>0.79720000000000002</v>
      </c>
    </row>
    <row r="1587" spans="1:31">
      <c r="A1587" s="83">
        <v>26631</v>
      </c>
      <c r="B1587" s="84">
        <v>29129</v>
      </c>
      <c r="C1587" s="85">
        <v>99926</v>
      </c>
      <c r="D1587" s="78" t="s">
        <v>144</v>
      </c>
      <c r="E1587" s="79" t="s">
        <v>1102</v>
      </c>
      <c r="F1587" s="34" t="s">
        <v>1579</v>
      </c>
      <c r="G1587" s="24" t="s">
        <v>97</v>
      </c>
      <c r="H1587" s="80">
        <f t="shared" si="76"/>
        <v>0.79720000000000002</v>
      </c>
      <c r="I1587" s="25">
        <f>ROUND(('NEW Reference'!B$6*List!$H1587)+'NEW Reference'!B$7,0)</f>
        <v>1117</v>
      </c>
      <c r="J1587" s="25">
        <f>ROUND(('NEW Reference'!C$6*List!$H1587)+'NEW Reference'!C$7,0)</f>
        <v>1665</v>
      </c>
      <c r="K1587" s="25">
        <f>ROUND(('NEW Reference'!D$6*List!$H1587)+'NEW Reference'!D$7,0)</f>
        <v>1995</v>
      </c>
      <c r="L1587" s="25">
        <f>ROUND(('NEW Reference'!E$6*List!$H1587)+'NEW Reference'!E$7,0)</f>
        <v>2467</v>
      </c>
      <c r="M1587" s="25">
        <f>ROUND(('NEW Reference'!F$6*List!$H1587)+'NEW Reference'!F$7,0)</f>
        <v>2570</v>
      </c>
      <c r="N1587" s="25">
        <f>ROUND(('NEW Reference'!G$6*List!$H1587)+'NEW Reference'!G$7,0)</f>
        <v>2909</v>
      </c>
      <c r="O1587" s="25">
        <f>ROUND(('NEW Reference'!H$6*List!$H1587)+'NEW Reference'!H$7,0)</f>
        <v>3020</v>
      </c>
      <c r="P1587" s="25">
        <f>ROUND(('NEW Reference'!I$6*List!$H1587)+'NEW Reference'!I$7,0)</f>
        <v>3139</v>
      </c>
      <c r="Q1587" s="25">
        <f>ROUND(('NEW Reference'!J$6*List!$H1587)+'NEW Reference'!J$7,0)</f>
        <v>3635</v>
      </c>
      <c r="R1587" s="25">
        <f>ROUND(('NEW Reference'!K$6*List!$H1587)+'NEW Reference'!K$7,0)</f>
        <v>3749</v>
      </c>
      <c r="S1587" s="25">
        <f>ROUND(('NEW Reference'!L$6*List!$H1587)+'NEW Reference'!L$7,0)</f>
        <v>4046</v>
      </c>
      <c r="T1587" s="25">
        <f>ROUND(('NEW Reference'!M$6*List!$H1587)+'NEW Reference'!M$7,0)</f>
        <v>4832</v>
      </c>
      <c r="U1587" s="25">
        <f>ROUND(('NEW Reference'!N$6*List!$H1587)+'NEW Reference'!N$7,0)</f>
        <v>19496</v>
      </c>
      <c r="V1587" s="26">
        <f>ROUND(('NEW Reference'!O$6*List!$H1587)+'NEW Reference'!O$7,0)</f>
        <v>725</v>
      </c>
      <c r="W1587" s="26">
        <f>ROUND(('NEW Reference'!P$6*List!$H1587)+'NEW Reference'!P$7,0)</f>
        <v>1021</v>
      </c>
      <c r="X1587" s="26">
        <f>ROUND(('NEW Reference'!Q$6*List!$H1587)+'NEW Reference'!Q$7,0)</f>
        <v>511</v>
      </c>
      <c r="Z1587" s="3" t="str">
        <f t="shared" si="78"/>
        <v>MERCER, Missouri</v>
      </c>
      <c r="AA1587" s="79" t="s">
        <v>1102</v>
      </c>
      <c r="AB1587" s="28" t="s">
        <v>91</v>
      </c>
      <c r="AC1587" s="30" t="s">
        <v>1579</v>
      </c>
      <c r="AD1587" s="31"/>
      <c r="AE1587" s="20">
        <f t="shared" si="77"/>
        <v>0.79720000000000002</v>
      </c>
    </row>
    <row r="1588" spans="1:31">
      <c r="A1588" s="83">
        <v>26650</v>
      </c>
      <c r="B1588" s="84">
        <v>29131</v>
      </c>
      <c r="C1588" s="85">
        <v>99926</v>
      </c>
      <c r="D1588" s="78" t="s">
        <v>144</v>
      </c>
      <c r="E1588" s="79" t="s">
        <v>419</v>
      </c>
      <c r="F1588" s="34" t="s">
        <v>1579</v>
      </c>
      <c r="G1588" s="24" t="s">
        <v>97</v>
      </c>
      <c r="H1588" s="80">
        <f t="shared" si="76"/>
        <v>0.79720000000000002</v>
      </c>
      <c r="I1588" s="25">
        <f>ROUND(('NEW Reference'!B$6*List!$H1588)+'NEW Reference'!B$7,0)</f>
        <v>1117</v>
      </c>
      <c r="J1588" s="25">
        <f>ROUND(('NEW Reference'!C$6*List!$H1588)+'NEW Reference'!C$7,0)</f>
        <v>1665</v>
      </c>
      <c r="K1588" s="25">
        <f>ROUND(('NEW Reference'!D$6*List!$H1588)+'NEW Reference'!D$7,0)</f>
        <v>1995</v>
      </c>
      <c r="L1588" s="25">
        <f>ROUND(('NEW Reference'!E$6*List!$H1588)+'NEW Reference'!E$7,0)</f>
        <v>2467</v>
      </c>
      <c r="M1588" s="25">
        <f>ROUND(('NEW Reference'!F$6*List!$H1588)+'NEW Reference'!F$7,0)</f>
        <v>2570</v>
      </c>
      <c r="N1588" s="25">
        <f>ROUND(('NEW Reference'!G$6*List!$H1588)+'NEW Reference'!G$7,0)</f>
        <v>2909</v>
      </c>
      <c r="O1588" s="25">
        <f>ROUND(('NEW Reference'!H$6*List!$H1588)+'NEW Reference'!H$7,0)</f>
        <v>3020</v>
      </c>
      <c r="P1588" s="25">
        <f>ROUND(('NEW Reference'!I$6*List!$H1588)+'NEW Reference'!I$7,0)</f>
        <v>3139</v>
      </c>
      <c r="Q1588" s="25">
        <f>ROUND(('NEW Reference'!J$6*List!$H1588)+'NEW Reference'!J$7,0)</f>
        <v>3635</v>
      </c>
      <c r="R1588" s="25">
        <f>ROUND(('NEW Reference'!K$6*List!$H1588)+'NEW Reference'!K$7,0)</f>
        <v>3749</v>
      </c>
      <c r="S1588" s="25">
        <f>ROUND(('NEW Reference'!L$6*List!$H1588)+'NEW Reference'!L$7,0)</f>
        <v>4046</v>
      </c>
      <c r="T1588" s="25">
        <f>ROUND(('NEW Reference'!M$6*List!$H1588)+'NEW Reference'!M$7,0)</f>
        <v>4832</v>
      </c>
      <c r="U1588" s="25">
        <f>ROUND(('NEW Reference'!N$6*List!$H1588)+'NEW Reference'!N$7,0)</f>
        <v>19496</v>
      </c>
      <c r="V1588" s="26">
        <f>ROUND(('NEW Reference'!O$6*List!$H1588)+'NEW Reference'!O$7,0)</f>
        <v>725</v>
      </c>
      <c r="W1588" s="26">
        <f>ROUND(('NEW Reference'!P$6*List!$H1588)+'NEW Reference'!P$7,0)</f>
        <v>1021</v>
      </c>
      <c r="X1588" s="26">
        <f>ROUND(('NEW Reference'!Q$6*List!$H1588)+'NEW Reference'!Q$7,0)</f>
        <v>511</v>
      </c>
      <c r="Z1588" s="3" t="str">
        <f t="shared" si="78"/>
        <v>MILLER, Missouri</v>
      </c>
      <c r="AA1588" s="79" t="s">
        <v>419</v>
      </c>
      <c r="AB1588" s="28" t="s">
        <v>91</v>
      </c>
      <c r="AC1588" s="23" t="s">
        <v>1579</v>
      </c>
      <c r="AD1588" s="29"/>
      <c r="AE1588" s="20">
        <f t="shared" si="77"/>
        <v>0.79720000000000002</v>
      </c>
    </row>
    <row r="1589" spans="1:31">
      <c r="A1589" s="83">
        <v>26660</v>
      </c>
      <c r="B1589" s="84">
        <v>29133</v>
      </c>
      <c r="C1589" s="85">
        <v>99926</v>
      </c>
      <c r="D1589" s="78" t="s">
        <v>144</v>
      </c>
      <c r="E1589" s="79" t="s">
        <v>142</v>
      </c>
      <c r="F1589" s="34" t="s">
        <v>1579</v>
      </c>
      <c r="G1589" s="24" t="s">
        <v>97</v>
      </c>
      <c r="H1589" s="80">
        <f t="shared" si="76"/>
        <v>0.79720000000000002</v>
      </c>
      <c r="I1589" s="25">
        <f>ROUND(('NEW Reference'!B$6*List!$H1589)+'NEW Reference'!B$7,0)</f>
        <v>1117</v>
      </c>
      <c r="J1589" s="25">
        <f>ROUND(('NEW Reference'!C$6*List!$H1589)+'NEW Reference'!C$7,0)</f>
        <v>1665</v>
      </c>
      <c r="K1589" s="25">
        <f>ROUND(('NEW Reference'!D$6*List!$H1589)+'NEW Reference'!D$7,0)</f>
        <v>1995</v>
      </c>
      <c r="L1589" s="25">
        <f>ROUND(('NEW Reference'!E$6*List!$H1589)+'NEW Reference'!E$7,0)</f>
        <v>2467</v>
      </c>
      <c r="M1589" s="25">
        <f>ROUND(('NEW Reference'!F$6*List!$H1589)+'NEW Reference'!F$7,0)</f>
        <v>2570</v>
      </c>
      <c r="N1589" s="25">
        <f>ROUND(('NEW Reference'!G$6*List!$H1589)+'NEW Reference'!G$7,0)</f>
        <v>2909</v>
      </c>
      <c r="O1589" s="25">
        <f>ROUND(('NEW Reference'!H$6*List!$H1589)+'NEW Reference'!H$7,0)</f>
        <v>3020</v>
      </c>
      <c r="P1589" s="25">
        <f>ROUND(('NEW Reference'!I$6*List!$H1589)+'NEW Reference'!I$7,0)</f>
        <v>3139</v>
      </c>
      <c r="Q1589" s="25">
        <f>ROUND(('NEW Reference'!J$6*List!$H1589)+'NEW Reference'!J$7,0)</f>
        <v>3635</v>
      </c>
      <c r="R1589" s="25">
        <f>ROUND(('NEW Reference'!K$6*List!$H1589)+'NEW Reference'!K$7,0)</f>
        <v>3749</v>
      </c>
      <c r="S1589" s="25">
        <f>ROUND(('NEW Reference'!L$6*List!$H1589)+'NEW Reference'!L$7,0)</f>
        <v>4046</v>
      </c>
      <c r="T1589" s="25">
        <f>ROUND(('NEW Reference'!M$6*List!$H1589)+'NEW Reference'!M$7,0)</f>
        <v>4832</v>
      </c>
      <c r="U1589" s="25">
        <f>ROUND(('NEW Reference'!N$6*List!$H1589)+'NEW Reference'!N$7,0)</f>
        <v>19496</v>
      </c>
      <c r="V1589" s="26">
        <f>ROUND(('NEW Reference'!O$6*List!$H1589)+'NEW Reference'!O$7,0)</f>
        <v>725</v>
      </c>
      <c r="W1589" s="26">
        <f>ROUND(('NEW Reference'!P$6*List!$H1589)+'NEW Reference'!P$7,0)</f>
        <v>1021</v>
      </c>
      <c r="X1589" s="26">
        <f>ROUND(('NEW Reference'!Q$6*List!$H1589)+'NEW Reference'!Q$7,0)</f>
        <v>511</v>
      </c>
      <c r="Z1589" s="3" t="str">
        <f t="shared" si="78"/>
        <v>MISSISSIPPI, Missouri</v>
      </c>
      <c r="AA1589" s="79" t="s">
        <v>142</v>
      </c>
      <c r="AB1589" s="28" t="s">
        <v>91</v>
      </c>
      <c r="AC1589" s="30" t="s">
        <v>1579</v>
      </c>
      <c r="AD1589" s="31"/>
      <c r="AE1589" s="20">
        <f t="shared" si="77"/>
        <v>0.79720000000000002</v>
      </c>
    </row>
    <row r="1590" spans="1:31">
      <c r="A1590" s="83">
        <v>26670</v>
      </c>
      <c r="B1590" s="84">
        <v>29135</v>
      </c>
      <c r="C1590" s="85">
        <v>27620</v>
      </c>
      <c r="D1590" s="78" t="s">
        <v>562</v>
      </c>
      <c r="E1590" s="79" t="s">
        <v>1599</v>
      </c>
      <c r="F1590" s="33" t="s">
        <v>1579</v>
      </c>
      <c r="G1590" s="24" t="s">
        <v>90</v>
      </c>
      <c r="H1590" s="80">
        <f t="shared" si="76"/>
        <v>0.80489999999999995</v>
      </c>
      <c r="I1590" s="25">
        <f>ROUND(('NEW Reference'!B$6*List!$H1590)+'NEW Reference'!B$7,0)</f>
        <v>1124</v>
      </c>
      <c r="J1590" s="25">
        <f>ROUND(('NEW Reference'!C$6*List!$H1590)+'NEW Reference'!C$7,0)</f>
        <v>1676</v>
      </c>
      <c r="K1590" s="25">
        <f>ROUND(('NEW Reference'!D$6*List!$H1590)+'NEW Reference'!D$7,0)</f>
        <v>2009</v>
      </c>
      <c r="L1590" s="25">
        <f>ROUND(('NEW Reference'!E$6*List!$H1590)+'NEW Reference'!E$7,0)</f>
        <v>2483</v>
      </c>
      <c r="M1590" s="25">
        <f>ROUND(('NEW Reference'!F$6*List!$H1590)+'NEW Reference'!F$7,0)</f>
        <v>2587</v>
      </c>
      <c r="N1590" s="25">
        <f>ROUND(('NEW Reference'!G$6*List!$H1590)+'NEW Reference'!G$7,0)</f>
        <v>2929</v>
      </c>
      <c r="O1590" s="25">
        <f>ROUND(('NEW Reference'!H$6*List!$H1590)+'NEW Reference'!H$7,0)</f>
        <v>3041</v>
      </c>
      <c r="P1590" s="25">
        <f>ROUND(('NEW Reference'!I$6*List!$H1590)+'NEW Reference'!I$7,0)</f>
        <v>3160</v>
      </c>
      <c r="Q1590" s="25">
        <f>ROUND(('NEW Reference'!J$6*List!$H1590)+'NEW Reference'!J$7,0)</f>
        <v>3659</v>
      </c>
      <c r="R1590" s="25">
        <f>ROUND(('NEW Reference'!K$6*List!$H1590)+'NEW Reference'!K$7,0)</f>
        <v>3775</v>
      </c>
      <c r="S1590" s="25">
        <f>ROUND(('NEW Reference'!L$6*List!$H1590)+'NEW Reference'!L$7,0)</f>
        <v>4073</v>
      </c>
      <c r="T1590" s="25">
        <f>ROUND(('NEW Reference'!M$6*List!$H1590)+'NEW Reference'!M$7,0)</f>
        <v>4865</v>
      </c>
      <c r="U1590" s="25">
        <f>ROUND(('NEW Reference'!N$6*List!$H1590)+'NEW Reference'!N$7,0)</f>
        <v>19629</v>
      </c>
      <c r="V1590" s="26">
        <f>ROUND(('NEW Reference'!O$6*List!$H1590)+'NEW Reference'!O$7,0)</f>
        <v>730</v>
      </c>
      <c r="W1590" s="26">
        <f>ROUND(('NEW Reference'!P$6*List!$H1590)+'NEW Reference'!P$7,0)</f>
        <v>1028</v>
      </c>
      <c r="X1590" s="26">
        <f>ROUND(('NEW Reference'!Q$6*List!$H1590)+'NEW Reference'!Q$7,0)</f>
        <v>514</v>
      </c>
      <c r="Z1590" s="3" t="str">
        <f t="shared" si="78"/>
        <v>MONITEAU, Missouri</v>
      </c>
      <c r="AA1590" s="79" t="s">
        <v>1599</v>
      </c>
      <c r="AB1590" s="28" t="s">
        <v>91</v>
      </c>
      <c r="AC1590" s="30" t="s">
        <v>1579</v>
      </c>
      <c r="AD1590" s="31"/>
      <c r="AE1590" s="20">
        <f t="shared" si="77"/>
        <v>0.80489999999999995</v>
      </c>
    </row>
    <row r="1591" spans="1:31">
      <c r="A1591" s="83">
        <v>26680</v>
      </c>
      <c r="B1591" s="84">
        <v>29137</v>
      </c>
      <c r="C1591" s="85">
        <v>99926</v>
      </c>
      <c r="D1591" s="78" t="s">
        <v>144</v>
      </c>
      <c r="E1591" s="79" t="s">
        <v>200</v>
      </c>
      <c r="F1591" s="34" t="s">
        <v>1579</v>
      </c>
      <c r="G1591" s="24" t="s">
        <v>97</v>
      </c>
      <c r="H1591" s="80">
        <f t="shared" si="76"/>
        <v>0.79720000000000002</v>
      </c>
      <c r="I1591" s="25">
        <f>ROUND(('NEW Reference'!B$6*List!$H1591)+'NEW Reference'!B$7,0)</f>
        <v>1117</v>
      </c>
      <c r="J1591" s="25">
        <f>ROUND(('NEW Reference'!C$6*List!$H1591)+'NEW Reference'!C$7,0)</f>
        <v>1665</v>
      </c>
      <c r="K1591" s="25">
        <f>ROUND(('NEW Reference'!D$6*List!$H1591)+'NEW Reference'!D$7,0)</f>
        <v>1995</v>
      </c>
      <c r="L1591" s="25">
        <f>ROUND(('NEW Reference'!E$6*List!$H1591)+'NEW Reference'!E$7,0)</f>
        <v>2467</v>
      </c>
      <c r="M1591" s="25">
        <f>ROUND(('NEW Reference'!F$6*List!$H1591)+'NEW Reference'!F$7,0)</f>
        <v>2570</v>
      </c>
      <c r="N1591" s="25">
        <f>ROUND(('NEW Reference'!G$6*List!$H1591)+'NEW Reference'!G$7,0)</f>
        <v>2909</v>
      </c>
      <c r="O1591" s="25">
        <f>ROUND(('NEW Reference'!H$6*List!$H1591)+'NEW Reference'!H$7,0)</f>
        <v>3020</v>
      </c>
      <c r="P1591" s="25">
        <f>ROUND(('NEW Reference'!I$6*List!$H1591)+'NEW Reference'!I$7,0)</f>
        <v>3139</v>
      </c>
      <c r="Q1591" s="25">
        <f>ROUND(('NEW Reference'!J$6*List!$H1591)+'NEW Reference'!J$7,0)</f>
        <v>3635</v>
      </c>
      <c r="R1591" s="25">
        <f>ROUND(('NEW Reference'!K$6*List!$H1591)+'NEW Reference'!K$7,0)</f>
        <v>3749</v>
      </c>
      <c r="S1591" s="25">
        <f>ROUND(('NEW Reference'!L$6*List!$H1591)+'NEW Reference'!L$7,0)</f>
        <v>4046</v>
      </c>
      <c r="T1591" s="25">
        <f>ROUND(('NEW Reference'!M$6*List!$H1591)+'NEW Reference'!M$7,0)</f>
        <v>4832</v>
      </c>
      <c r="U1591" s="25">
        <f>ROUND(('NEW Reference'!N$6*List!$H1591)+'NEW Reference'!N$7,0)</f>
        <v>19496</v>
      </c>
      <c r="V1591" s="26">
        <f>ROUND(('NEW Reference'!O$6*List!$H1591)+'NEW Reference'!O$7,0)</f>
        <v>725</v>
      </c>
      <c r="W1591" s="26">
        <f>ROUND(('NEW Reference'!P$6*List!$H1591)+'NEW Reference'!P$7,0)</f>
        <v>1021</v>
      </c>
      <c r="X1591" s="26">
        <f>ROUND(('NEW Reference'!Q$6*List!$H1591)+'NEW Reference'!Q$7,0)</f>
        <v>511</v>
      </c>
      <c r="Z1591" s="3" t="str">
        <f t="shared" si="78"/>
        <v>MONROE, Missouri</v>
      </c>
      <c r="AA1591" s="79" t="s">
        <v>200</v>
      </c>
      <c r="AB1591" s="28" t="s">
        <v>91</v>
      </c>
      <c r="AC1591" s="30" t="s">
        <v>1579</v>
      </c>
      <c r="AD1591" s="31"/>
      <c r="AE1591" s="20">
        <f t="shared" si="77"/>
        <v>0.79720000000000002</v>
      </c>
    </row>
    <row r="1592" spans="1:31">
      <c r="A1592" s="83">
        <v>26690</v>
      </c>
      <c r="B1592" s="84">
        <v>29139</v>
      </c>
      <c r="C1592" s="85">
        <v>99926</v>
      </c>
      <c r="D1592" s="78" t="s">
        <v>144</v>
      </c>
      <c r="E1592" s="79" t="s">
        <v>202</v>
      </c>
      <c r="F1592" s="34" t="s">
        <v>1579</v>
      </c>
      <c r="G1592" s="24" t="s">
        <v>97</v>
      </c>
      <c r="H1592" s="80">
        <f t="shared" si="76"/>
        <v>0.79720000000000002</v>
      </c>
      <c r="I1592" s="25">
        <f>ROUND(('NEW Reference'!B$6*List!$H1592)+'NEW Reference'!B$7,0)</f>
        <v>1117</v>
      </c>
      <c r="J1592" s="25">
        <f>ROUND(('NEW Reference'!C$6*List!$H1592)+'NEW Reference'!C$7,0)</f>
        <v>1665</v>
      </c>
      <c r="K1592" s="25">
        <f>ROUND(('NEW Reference'!D$6*List!$H1592)+'NEW Reference'!D$7,0)</f>
        <v>1995</v>
      </c>
      <c r="L1592" s="25">
        <f>ROUND(('NEW Reference'!E$6*List!$H1592)+'NEW Reference'!E$7,0)</f>
        <v>2467</v>
      </c>
      <c r="M1592" s="25">
        <f>ROUND(('NEW Reference'!F$6*List!$H1592)+'NEW Reference'!F$7,0)</f>
        <v>2570</v>
      </c>
      <c r="N1592" s="25">
        <f>ROUND(('NEW Reference'!G$6*List!$H1592)+'NEW Reference'!G$7,0)</f>
        <v>2909</v>
      </c>
      <c r="O1592" s="25">
        <f>ROUND(('NEW Reference'!H$6*List!$H1592)+'NEW Reference'!H$7,0)</f>
        <v>3020</v>
      </c>
      <c r="P1592" s="25">
        <f>ROUND(('NEW Reference'!I$6*List!$H1592)+'NEW Reference'!I$7,0)</f>
        <v>3139</v>
      </c>
      <c r="Q1592" s="25">
        <f>ROUND(('NEW Reference'!J$6*List!$H1592)+'NEW Reference'!J$7,0)</f>
        <v>3635</v>
      </c>
      <c r="R1592" s="25">
        <f>ROUND(('NEW Reference'!K$6*List!$H1592)+'NEW Reference'!K$7,0)</f>
        <v>3749</v>
      </c>
      <c r="S1592" s="25">
        <f>ROUND(('NEW Reference'!L$6*List!$H1592)+'NEW Reference'!L$7,0)</f>
        <v>4046</v>
      </c>
      <c r="T1592" s="25">
        <f>ROUND(('NEW Reference'!M$6*List!$H1592)+'NEW Reference'!M$7,0)</f>
        <v>4832</v>
      </c>
      <c r="U1592" s="25">
        <f>ROUND(('NEW Reference'!N$6*List!$H1592)+'NEW Reference'!N$7,0)</f>
        <v>19496</v>
      </c>
      <c r="V1592" s="26">
        <f>ROUND(('NEW Reference'!O$6*List!$H1592)+'NEW Reference'!O$7,0)</f>
        <v>725</v>
      </c>
      <c r="W1592" s="26">
        <f>ROUND(('NEW Reference'!P$6*List!$H1592)+'NEW Reference'!P$7,0)</f>
        <v>1021</v>
      </c>
      <c r="X1592" s="26">
        <f>ROUND(('NEW Reference'!Q$6*List!$H1592)+'NEW Reference'!Q$7,0)</f>
        <v>511</v>
      </c>
      <c r="Z1592" s="3" t="str">
        <f t="shared" si="78"/>
        <v>MONTGOMERY, Missouri</v>
      </c>
      <c r="AA1592" s="79" t="s">
        <v>202</v>
      </c>
      <c r="AB1592" s="28" t="s">
        <v>91</v>
      </c>
      <c r="AC1592" s="30" t="s">
        <v>1579</v>
      </c>
      <c r="AD1592" s="31"/>
      <c r="AE1592" s="20">
        <f t="shared" si="77"/>
        <v>0.79720000000000002</v>
      </c>
    </row>
    <row r="1593" spans="1:31">
      <c r="A1593" s="83">
        <v>26700</v>
      </c>
      <c r="B1593" s="84">
        <v>29141</v>
      </c>
      <c r="C1593" s="85">
        <v>99926</v>
      </c>
      <c r="D1593" s="78" t="s">
        <v>144</v>
      </c>
      <c r="E1593" s="79" t="s">
        <v>204</v>
      </c>
      <c r="F1593" s="34" t="s">
        <v>1579</v>
      </c>
      <c r="G1593" s="24" t="s">
        <v>97</v>
      </c>
      <c r="H1593" s="80">
        <f t="shared" si="76"/>
        <v>0.79720000000000002</v>
      </c>
      <c r="I1593" s="25">
        <f>ROUND(('NEW Reference'!B$6*List!$H1593)+'NEW Reference'!B$7,0)</f>
        <v>1117</v>
      </c>
      <c r="J1593" s="25">
        <f>ROUND(('NEW Reference'!C$6*List!$H1593)+'NEW Reference'!C$7,0)</f>
        <v>1665</v>
      </c>
      <c r="K1593" s="25">
        <f>ROUND(('NEW Reference'!D$6*List!$H1593)+'NEW Reference'!D$7,0)</f>
        <v>1995</v>
      </c>
      <c r="L1593" s="25">
        <f>ROUND(('NEW Reference'!E$6*List!$H1593)+'NEW Reference'!E$7,0)</f>
        <v>2467</v>
      </c>
      <c r="M1593" s="25">
        <f>ROUND(('NEW Reference'!F$6*List!$H1593)+'NEW Reference'!F$7,0)</f>
        <v>2570</v>
      </c>
      <c r="N1593" s="25">
        <f>ROUND(('NEW Reference'!G$6*List!$H1593)+'NEW Reference'!G$7,0)</f>
        <v>2909</v>
      </c>
      <c r="O1593" s="25">
        <f>ROUND(('NEW Reference'!H$6*List!$H1593)+'NEW Reference'!H$7,0)</f>
        <v>3020</v>
      </c>
      <c r="P1593" s="25">
        <f>ROUND(('NEW Reference'!I$6*List!$H1593)+'NEW Reference'!I$7,0)</f>
        <v>3139</v>
      </c>
      <c r="Q1593" s="25">
        <f>ROUND(('NEW Reference'!J$6*List!$H1593)+'NEW Reference'!J$7,0)</f>
        <v>3635</v>
      </c>
      <c r="R1593" s="25">
        <f>ROUND(('NEW Reference'!K$6*List!$H1593)+'NEW Reference'!K$7,0)</f>
        <v>3749</v>
      </c>
      <c r="S1593" s="25">
        <f>ROUND(('NEW Reference'!L$6*List!$H1593)+'NEW Reference'!L$7,0)</f>
        <v>4046</v>
      </c>
      <c r="T1593" s="25">
        <f>ROUND(('NEW Reference'!M$6*List!$H1593)+'NEW Reference'!M$7,0)</f>
        <v>4832</v>
      </c>
      <c r="U1593" s="25">
        <f>ROUND(('NEW Reference'!N$6*List!$H1593)+'NEW Reference'!N$7,0)</f>
        <v>19496</v>
      </c>
      <c r="V1593" s="26">
        <f>ROUND(('NEW Reference'!O$6*List!$H1593)+'NEW Reference'!O$7,0)</f>
        <v>725</v>
      </c>
      <c r="W1593" s="26">
        <f>ROUND(('NEW Reference'!P$6*List!$H1593)+'NEW Reference'!P$7,0)</f>
        <v>1021</v>
      </c>
      <c r="X1593" s="26">
        <f>ROUND(('NEW Reference'!Q$6*List!$H1593)+'NEW Reference'!Q$7,0)</f>
        <v>511</v>
      </c>
      <c r="Z1593" s="3" t="str">
        <f t="shared" si="78"/>
        <v>MORGAN, Missouri</v>
      </c>
      <c r="AA1593" s="79" t="s">
        <v>204</v>
      </c>
      <c r="AB1593" s="28" t="s">
        <v>91</v>
      </c>
      <c r="AC1593" s="23" t="s">
        <v>1579</v>
      </c>
      <c r="AD1593" s="29"/>
      <c r="AE1593" s="20">
        <f t="shared" si="77"/>
        <v>0.79720000000000002</v>
      </c>
    </row>
    <row r="1594" spans="1:31">
      <c r="A1594" s="83">
        <v>26710</v>
      </c>
      <c r="B1594" s="84">
        <v>29143</v>
      </c>
      <c r="C1594" s="85">
        <v>99926</v>
      </c>
      <c r="D1594" s="78" t="s">
        <v>144</v>
      </c>
      <c r="E1594" s="79" t="s">
        <v>1600</v>
      </c>
      <c r="F1594" s="34" t="s">
        <v>1579</v>
      </c>
      <c r="G1594" s="24" t="s">
        <v>97</v>
      </c>
      <c r="H1594" s="80">
        <f t="shared" si="76"/>
        <v>0.79720000000000002</v>
      </c>
      <c r="I1594" s="25">
        <f>ROUND(('NEW Reference'!B$6*List!$H1594)+'NEW Reference'!B$7,0)</f>
        <v>1117</v>
      </c>
      <c r="J1594" s="25">
        <f>ROUND(('NEW Reference'!C$6*List!$H1594)+'NEW Reference'!C$7,0)</f>
        <v>1665</v>
      </c>
      <c r="K1594" s="25">
        <f>ROUND(('NEW Reference'!D$6*List!$H1594)+'NEW Reference'!D$7,0)</f>
        <v>1995</v>
      </c>
      <c r="L1594" s="25">
        <f>ROUND(('NEW Reference'!E$6*List!$H1594)+'NEW Reference'!E$7,0)</f>
        <v>2467</v>
      </c>
      <c r="M1594" s="25">
        <f>ROUND(('NEW Reference'!F$6*List!$H1594)+'NEW Reference'!F$7,0)</f>
        <v>2570</v>
      </c>
      <c r="N1594" s="25">
        <f>ROUND(('NEW Reference'!G$6*List!$H1594)+'NEW Reference'!G$7,0)</f>
        <v>2909</v>
      </c>
      <c r="O1594" s="25">
        <f>ROUND(('NEW Reference'!H$6*List!$H1594)+'NEW Reference'!H$7,0)</f>
        <v>3020</v>
      </c>
      <c r="P1594" s="25">
        <f>ROUND(('NEW Reference'!I$6*List!$H1594)+'NEW Reference'!I$7,0)</f>
        <v>3139</v>
      </c>
      <c r="Q1594" s="25">
        <f>ROUND(('NEW Reference'!J$6*List!$H1594)+'NEW Reference'!J$7,0)</f>
        <v>3635</v>
      </c>
      <c r="R1594" s="25">
        <f>ROUND(('NEW Reference'!K$6*List!$H1594)+'NEW Reference'!K$7,0)</f>
        <v>3749</v>
      </c>
      <c r="S1594" s="25">
        <f>ROUND(('NEW Reference'!L$6*List!$H1594)+'NEW Reference'!L$7,0)</f>
        <v>4046</v>
      </c>
      <c r="T1594" s="25">
        <f>ROUND(('NEW Reference'!M$6*List!$H1594)+'NEW Reference'!M$7,0)</f>
        <v>4832</v>
      </c>
      <c r="U1594" s="25">
        <f>ROUND(('NEW Reference'!N$6*List!$H1594)+'NEW Reference'!N$7,0)</f>
        <v>19496</v>
      </c>
      <c r="V1594" s="26">
        <f>ROUND(('NEW Reference'!O$6*List!$H1594)+'NEW Reference'!O$7,0)</f>
        <v>725</v>
      </c>
      <c r="W1594" s="26">
        <f>ROUND(('NEW Reference'!P$6*List!$H1594)+'NEW Reference'!P$7,0)</f>
        <v>1021</v>
      </c>
      <c r="X1594" s="26">
        <f>ROUND(('NEW Reference'!Q$6*List!$H1594)+'NEW Reference'!Q$7,0)</f>
        <v>511</v>
      </c>
      <c r="Z1594" s="3" t="str">
        <f t="shared" si="78"/>
        <v>NEW MADRID, Missouri</v>
      </c>
      <c r="AA1594" s="79" t="s">
        <v>1600</v>
      </c>
      <c r="AB1594" s="28" t="s">
        <v>91</v>
      </c>
      <c r="AC1594" s="30" t="s">
        <v>1579</v>
      </c>
      <c r="AD1594" s="31"/>
      <c r="AE1594" s="20">
        <f t="shared" si="77"/>
        <v>0.79720000000000002</v>
      </c>
    </row>
    <row r="1595" spans="1:31">
      <c r="A1595" s="83">
        <v>26720</v>
      </c>
      <c r="B1595" s="84">
        <v>29145</v>
      </c>
      <c r="C1595" s="85">
        <v>27900</v>
      </c>
      <c r="D1595" s="78" t="s">
        <v>570</v>
      </c>
      <c r="E1595" s="79" t="s">
        <v>425</v>
      </c>
      <c r="F1595" s="33" t="s">
        <v>1579</v>
      </c>
      <c r="G1595" s="24" t="s">
        <v>90</v>
      </c>
      <c r="H1595" s="80">
        <f t="shared" si="76"/>
        <v>0.73860000000000003</v>
      </c>
      <c r="I1595" s="25">
        <f>ROUND(('NEW Reference'!B$6*List!$H1595)+'NEW Reference'!B$7,0)</f>
        <v>1059</v>
      </c>
      <c r="J1595" s="25">
        <f>ROUND(('NEW Reference'!C$6*List!$H1595)+'NEW Reference'!C$7,0)</f>
        <v>1579</v>
      </c>
      <c r="K1595" s="25">
        <f>ROUND(('NEW Reference'!D$6*List!$H1595)+'NEW Reference'!D$7,0)</f>
        <v>1892</v>
      </c>
      <c r="L1595" s="25">
        <f>ROUND(('NEW Reference'!E$6*List!$H1595)+'NEW Reference'!E$7,0)</f>
        <v>2339</v>
      </c>
      <c r="M1595" s="25">
        <f>ROUND(('NEW Reference'!F$6*List!$H1595)+'NEW Reference'!F$7,0)</f>
        <v>2437</v>
      </c>
      <c r="N1595" s="25">
        <f>ROUND(('NEW Reference'!G$6*List!$H1595)+'NEW Reference'!G$7,0)</f>
        <v>2758</v>
      </c>
      <c r="O1595" s="25">
        <f>ROUND(('NEW Reference'!H$6*List!$H1595)+'NEW Reference'!H$7,0)</f>
        <v>2864</v>
      </c>
      <c r="P1595" s="25">
        <f>ROUND(('NEW Reference'!I$6*List!$H1595)+'NEW Reference'!I$7,0)</f>
        <v>2976</v>
      </c>
      <c r="Q1595" s="25">
        <f>ROUND(('NEW Reference'!J$6*List!$H1595)+'NEW Reference'!J$7,0)</f>
        <v>3447</v>
      </c>
      <c r="R1595" s="25">
        <f>ROUND(('NEW Reference'!K$6*List!$H1595)+'NEW Reference'!K$7,0)</f>
        <v>3555</v>
      </c>
      <c r="S1595" s="25">
        <f>ROUND(('NEW Reference'!L$6*List!$H1595)+'NEW Reference'!L$7,0)</f>
        <v>3836</v>
      </c>
      <c r="T1595" s="25">
        <f>ROUND(('NEW Reference'!M$6*List!$H1595)+'NEW Reference'!M$7,0)</f>
        <v>4582</v>
      </c>
      <c r="U1595" s="25">
        <f>ROUND(('NEW Reference'!N$6*List!$H1595)+'NEW Reference'!N$7,0)</f>
        <v>18487</v>
      </c>
      <c r="V1595" s="26">
        <f>ROUND(('NEW Reference'!O$6*List!$H1595)+'NEW Reference'!O$7,0)</f>
        <v>687</v>
      </c>
      <c r="W1595" s="26">
        <f>ROUND(('NEW Reference'!P$6*List!$H1595)+'NEW Reference'!P$7,0)</f>
        <v>968</v>
      </c>
      <c r="X1595" s="26">
        <f>ROUND(('NEW Reference'!Q$6*List!$H1595)+'NEW Reference'!Q$7,0)</f>
        <v>484</v>
      </c>
      <c r="Z1595" s="3" t="str">
        <f t="shared" si="78"/>
        <v>NEWTON, Missouri</v>
      </c>
      <c r="AA1595" s="79" t="s">
        <v>425</v>
      </c>
      <c r="AB1595" s="28" t="s">
        <v>91</v>
      </c>
      <c r="AC1595" s="30" t="s">
        <v>1579</v>
      </c>
      <c r="AD1595" s="31"/>
      <c r="AE1595" s="20">
        <f t="shared" si="77"/>
        <v>0.73860000000000003</v>
      </c>
    </row>
    <row r="1596" spans="1:31">
      <c r="A1596" s="83">
        <v>26730</v>
      </c>
      <c r="B1596" s="84">
        <v>29147</v>
      </c>
      <c r="C1596" s="85">
        <v>99926</v>
      </c>
      <c r="D1596" s="78" t="s">
        <v>144</v>
      </c>
      <c r="E1596" s="79" t="s">
        <v>1601</v>
      </c>
      <c r="F1596" s="34" t="s">
        <v>1579</v>
      </c>
      <c r="G1596" s="24" t="s">
        <v>97</v>
      </c>
      <c r="H1596" s="80">
        <f t="shared" si="76"/>
        <v>0.79720000000000002</v>
      </c>
      <c r="I1596" s="25">
        <f>ROUND(('NEW Reference'!B$6*List!$H1596)+'NEW Reference'!B$7,0)</f>
        <v>1117</v>
      </c>
      <c r="J1596" s="25">
        <f>ROUND(('NEW Reference'!C$6*List!$H1596)+'NEW Reference'!C$7,0)</f>
        <v>1665</v>
      </c>
      <c r="K1596" s="25">
        <f>ROUND(('NEW Reference'!D$6*List!$H1596)+'NEW Reference'!D$7,0)</f>
        <v>1995</v>
      </c>
      <c r="L1596" s="25">
        <f>ROUND(('NEW Reference'!E$6*List!$H1596)+'NEW Reference'!E$7,0)</f>
        <v>2467</v>
      </c>
      <c r="M1596" s="25">
        <f>ROUND(('NEW Reference'!F$6*List!$H1596)+'NEW Reference'!F$7,0)</f>
        <v>2570</v>
      </c>
      <c r="N1596" s="25">
        <f>ROUND(('NEW Reference'!G$6*List!$H1596)+'NEW Reference'!G$7,0)</f>
        <v>2909</v>
      </c>
      <c r="O1596" s="25">
        <f>ROUND(('NEW Reference'!H$6*List!$H1596)+'NEW Reference'!H$7,0)</f>
        <v>3020</v>
      </c>
      <c r="P1596" s="25">
        <f>ROUND(('NEW Reference'!I$6*List!$H1596)+'NEW Reference'!I$7,0)</f>
        <v>3139</v>
      </c>
      <c r="Q1596" s="25">
        <f>ROUND(('NEW Reference'!J$6*List!$H1596)+'NEW Reference'!J$7,0)</f>
        <v>3635</v>
      </c>
      <c r="R1596" s="25">
        <f>ROUND(('NEW Reference'!K$6*List!$H1596)+'NEW Reference'!K$7,0)</f>
        <v>3749</v>
      </c>
      <c r="S1596" s="25">
        <f>ROUND(('NEW Reference'!L$6*List!$H1596)+'NEW Reference'!L$7,0)</f>
        <v>4046</v>
      </c>
      <c r="T1596" s="25">
        <f>ROUND(('NEW Reference'!M$6*List!$H1596)+'NEW Reference'!M$7,0)</f>
        <v>4832</v>
      </c>
      <c r="U1596" s="25">
        <f>ROUND(('NEW Reference'!N$6*List!$H1596)+'NEW Reference'!N$7,0)</f>
        <v>19496</v>
      </c>
      <c r="V1596" s="26">
        <f>ROUND(('NEW Reference'!O$6*List!$H1596)+'NEW Reference'!O$7,0)</f>
        <v>725</v>
      </c>
      <c r="W1596" s="26">
        <f>ROUND(('NEW Reference'!P$6*List!$H1596)+'NEW Reference'!P$7,0)</f>
        <v>1021</v>
      </c>
      <c r="X1596" s="26">
        <f>ROUND(('NEW Reference'!Q$6*List!$H1596)+'NEW Reference'!Q$7,0)</f>
        <v>511</v>
      </c>
      <c r="Z1596" s="3" t="str">
        <f t="shared" si="78"/>
        <v>NODAWAY, Missouri</v>
      </c>
      <c r="AA1596" s="79" t="s">
        <v>1601</v>
      </c>
      <c r="AB1596" s="28" t="s">
        <v>91</v>
      </c>
      <c r="AC1596" s="23" t="s">
        <v>1579</v>
      </c>
      <c r="AD1596" s="29"/>
      <c r="AE1596" s="20">
        <f t="shared" si="77"/>
        <v>0.79720000000000002</v>
      </c>
    </row>
    <row r="1597" spans="1:31">
      <c r="A1597" s="83">
        <v>26740</v>
      </c>
      <c r="B1597" s="84">
        <v>29149</v>
      </c>
      <c r="C1597" s="85">
        <v>99926</v>
      </c>
      <c r="D1597" s="78" t="s">
        <v>144</v>
      </c>
      <c r="E1597" s="79" t="s">
        <v>169</v>
      </c>
      <c r="F1597" s="34" t="s">
        <v>1579</v>
      </c>
      <c r="G1597" s="24" t="s">
        <v>97</v>
      </c>
      <c r="H1597" s="80">
        <f t="shared" si="76"/>
        <v>0.79720000000000002</v>
      </c>
      <c r="I1597" s="25">
        <f>ROUND(('NEW Reference'!B$6*List!$H1597)+'NEW Reference'!B$7,0)</f>
        <v>1117</v>
      </c>
      <c r="J1597" s="25">
        <f>ROUND(('NEW Reference'!C$6*List!$H1597)+'NEW Reference'!C$7,0)</f>
        <v>1665</v>
      </c>
      <c r="K1597" s="25">
        <f>ROUND(('NEW Reference'!D$6*List!$H1597)+'NEW Reference'!D$7,0)</f>
        <v>1995</v>
      </c>
      <c r="L1597" s="25">
        <f>ROUND(('NEW Reference'!E$6*List!$H1597)+'NEW Reference'!E$7,0)</f>
        <v>2467</v>
      </c>
      <c r="M1597" s="25">
        <f>ROUND(('NEW Reference'!F$6*List!$H1597)+'NEW Reference'!F$7,0)</f>
        <v>2570</v>
      </c>
      <c r="N1597" s="25">
        <f>ROUND(('NEW Reference'!G$6*List!$H1597)+'NEW Reference'!G$7,0)</f>
        <v>2909</v>
      </c>
      <c r="O1597" s="25">
        <f>ROUND(('NEW Reference'!H$6*List!$H1597)+'NEW Reference'!H$7,0)</f>
        <v>3020</v>
      </c>
      <c r="P1597" s="25">
        <f>ROUND(('NEW Reference'!I$6*List!$H1597)+'NEW Reference'!I$7,0)</f>
        <v>3139</v>
      </c>
      <c r="Q1597" s="25">
        <f>ROUND(('NEW Reference'!J$6*List!$H1597)+'NEW Reference'!J$7,0)</f>
        <v>3635</v>
      </c>
      <c r="R1597" s="25">
        <f>ROUND(('NEW Reference'!K$6*List!$H1597)+'NEW Reference'!K$7,0)</f>
        <v>3749</v>
      </c>
      <c r="S1597" s="25">
        <f>ROUND(('NEW Reference'!L$6*List!$H1597)+'NEW Reference'!L$7,0)</f>
        <v>4046</v>
      </c>
      <c r="T1597" s="25">
        <f>ROUND(('NEW Reference'!M$6*List!$H1597)+'NEW Reference'!M$7,0)</f>
        <v>4832</v>
      </c>
      <c r="U1597" s="25">
        <f>ROUND(('NEW Reference'!N$6*List!$H1597)+'NEW Reference'!N$7,0)</f>
        <v>19496</v>
      </c>
      <c r="V1597" s="26">
        <f>ROUND(('NEW Reference'!O$6*List!$H1597)+'NEW Reference'!O$7,0)</f>
        <v>725</v>
      </c>
      <c r="W1597" s="26">
        <f>ROUND(('NEW Reference'!P$6*List!$H1597)+'NEW Reference'!P$7,0)</f>
        <v>1021</v>
      </c>
      <c r="X1597" s="26">
        <f>ROUND(('NEW Reference'!Q$6*List!$H1597)+'NEW Reference'!Q$7,0)</f>
        <v>511</v>
      </c>
      <c r="Z1597" s="3" t="str">
        <f t="shared" si="78"/>
        <v>OREGON, Missouri</v>
      </c>
      <c r="AA1597" s="79" t="s">
        <v>169</v>
      </c>
      <c r="AB1597" s="28" t="s">
        <v>91</v>
      </c>
      <c r="AC1597" s="30" t="s">
        <v>1579</v>
      </c>
      <c r="AD1597" s="31"/>
      <c r="AE1597" s="20">
        <f t="shared" si="77"/>
        <v>0.79720000000000002</v>
      </c>
    </row>
    <row r="1598" spans="1:31">
      <c r="A1598" s="83">
        <v>26750</v>
      </c>
      <c r="B1598" s="84">
        <v>29151</v>
      </c>
      <c r="C1598" s="85">
        <v>27620</v>
      </c>
      <c r="D1598" s="78" t="s">
        <v>562</v>
      </c>
      <c r="E1598" s="79" t="s">
        <v>1246</v>
      </c>
      <c r="F1598" s="33" t="s">
        <v>1579</v>
      </c>
      <c r="G1598" s="24" t="s">
        <v>90</v>
      </c>
      <c r="H1598" s="80">
        <f t="shared" si="76"/>
        <v>0.80489999999999995</v>
      </c>
      <c r="I1598" s="25">
        <f>ROUND(('NEW Reference'!B$6*List!$H1598)+'NEW Reference'!B$7,0)</f>
        <v>1124</v>
      </c>
      <c r="J1598" s="25">
        <f>ROUND(('NEW Reference'!C$6*List!$H1598)+'NEW Reference'!C$7,0)</f>
        <v>1676</v>
      </c>
      <c r="K1598" s="25">
        <f>ROUND(('NEW Reference'!D$6*List!$H1598)+'NEW Reference'!D$7,0)</f>
        <v>2009</v>
      </c>
      <c r="L1598" s="25">
        <f>ROUND(('NEW Reference'!E$6*List!$H1598)+'NEW Reference'!E$7,0)</f>
        <v>2483</v>
      </c>
      <c r="M1598" s="25">
        <f>ROUND(('NEW Reference'!F$6*List!$H1598)+'NEW Reference'!F$7,0)</f>
        <v>2587</v>
      </c>
      <c r="N1598" s="25">
        <f>ROUND(('NEW Reference'!G$6*List!$H1598)+'NEW Reference'!G$7,0)</f>
        <v>2929</v>
      </c>
      <c r="O1598" s="25">
        <f>ROUND(('NEW Reference'!H$6*List!$H1598)+'NEW Reference'!H$7,0)</f>
        <v>3041</v>
      </c>
      <c r="P1598" s="25">
        <f>ROUND(('NEW Reference'!I$6*List!$H1598)+'NEW Reference'!I$7,0)</f>
        <v>3160</v>
      </c>
      <c r="Q1598" s="25">
        <f>ROUND(('NEW Reference'!J$6*List!$H1598)+'NEW Reference'!J$7,0)</f>
        <v>3659</v>
      </c>
      <c r="R1598" s="25">
        <f>ROUND(('NEW Reference'!K$6*List!$H1598)+'NEW Reference'!K$7,0)</f>
        <v>3775</v>
      </c>
      <c r="S1598" s="25">
        <f>ROUND(('NEW Reference'!L$6*List!$H1598)+'NEW Reference'!L$7,0)</f>
        <v>4073</v>
      </c>
      <c r="T1598" s="25">
        <f>ROUND(('NEW Reference'!M$6*List!$H1598)+'NEW Reference'!M$7,0)</f>
        <v>4865</v>
      </c>
      <c r="U1598" s="25">
        <f>ROUND(('NEW Reference'!N$6*List!$H1598)+'NEW Reference'!N$7,0)</f>
        <v>19629</v>
      </c>
      <c r="V1598" s="26">
        <f>ROUND(('NEW Reference'!O$6*List!$H1598)+'NEW Reference'!O$7,0)</f>
        <v>730</v>
      </c>
      <c r="W1598" s="26">
        <f>ROUND(('NEW Reference'!P$6*List!$H1598)+'NEW Reference'!P$7,0)</f>
        <v>1028</v>
      </c>
      <c r="X1598" s="26">
        <f>ROUND(('NEW Reference'!Q$6*List!$H1598)+'NEW Reference'!Q$7,0)</f>
        <v>514</v>
      </c>
      <c r="Z1598" s="3" t="str">
        <f t="shared" si="78"/>
        <v>OSAGE, Missouri</v>
      </c>
      <c r="AA1598" s="79" t="s">
        <v>1246</v>
      </c>
      <c r="AB1598" s="28" t="s">
        <v>91</v>
      </c>
      <c r="AC1598" s="30" t="s">
        <v>1579</v>
      </c>
      <c r="AD1598" s="31"/>
      <c r="AE1598" s="20">
        <f t="shared" si="77"/>
        <v>0.80489999999999995</v>
      </c>
    </row>
    <row r="1599" spans="1:31">
      <c r="A1599" s="83">
        <v>26751</v>
      </c>
      <c r="B1599" s="84">
        <v>29153</v>
      </c>
      <c r="C1599" s="85">
        <v>99926</v>
      </c>
      <c r="D1599" s="78" t="s">
        <v>144</v>
      </c>
      <c r="E1599" s="79" t="s">
        <v>1602</v>
      </c>
      <c r="F1599" s="34" t="s">
        <v>1579</v>
      </c>
      <c r="G1599" s="24" t="s">
        <v>97</v>
      </c>
      <c r="H1599" s="80">
        <f t="shared" si="76"/>
        <v>0.79720000000000002</v>
      </c>
      <c r="I1599" s="25">
        <f>ROUND(('NEW Reference'!B$6*List!$H1599)+'NEW Reference'!B$7,0)</f>
        <v>1117</v>
      </c>
      <c r="J1599" s="25">
        <f>ROUND(('NEW Reference'!C$6*List!$H1599)+'NEW Reference'!C$7,0)</f>
        <v>1665</v>
      </c>
      <c r="K1599" s="25">
        <f>ROUND(('NEW Reference'!D$6*List!$H1599)+'NEW Reference'!D$7,0)</f>
        <v>1995</v>
      </c>
      <c r="L1599" s="25">
        <f>ROUND(('NEW Reference'!E$6*List!$H1599)+'NEW Reference'!E$7,0)</f>
        <v>2467</v>
      </c>
      <c r="M1599" s="25">
        <f>ROUND(('NEW Reference'!F$6*List!$H1599)+'NEW Reference'!F$7,0)</f>
        <v>2570</v>
      </c>
      <c r="N1599" s="25">
        <f>ROUND(('NEW Reference'!G$6*List!$H1599)+'NEW Reference'!G$7,0)</f>
        <v>2909</v>
      </c>
      <c r="O1599" s="25">
        <f>ROUND(('NEW Reference'!H$6*List!$H1599)+'NEW Reference'!H$7,0)</f>
        <v>3020</v>
      </c>
      <c r="P1599" s="25">
        <f>ROUND(('NEW Reference'!I$6*List!$H1599)+'NEW Reference'!I$7,0)</f>
        <v>3139</v>
      </c>
      <c r="Q1599" s="25">
        <f>ROUND(('NEW Reference'!J$6*List!$H1599)+'NEW Reference'!J$7,0)</f>
        <v>3635</v>
      </c>
      <c r="R1599" s="25">
        <f>ROUND(('NEW Reference'!K$6*List!$H1599)+'NEW Reference'!K$7,0)</f>
        <v>3749</v>
      </c>
      <c r="S1599" s="25">
        <f>ROUND(('NEW Reference'!L$6*List!$H1599)+'NEW Reference'!L$7,0)</f>
        <v>4046</v>
      </c>
      <c r="T1599" s="25">
        <f>ROUND(('NEW Reference'!M$6*List!$H1599)+'NEW Reference'!M$7,0)</f>
        <v>4832</v>
      </c>
      <c r="U1599" s="25">
        <f>ROUND(('NEW Reference'!N$6*List!$H1599)+'NEW Reference'!N$7,0)</f>
        <v>19496</v>
      </c>
      <c r="V1599" s="26">
        <f>ROUND(('NEW Reference'!O$6*List!$H1599)+'NEW Reference'!O$7,0)</f>
        <v>725</v>
      </c>
      <c r="W1599" s="26">
        <f>ROUND(('NEW Reference'!P$6*List!$H1599)+'NEW Reference'!P$7,0)</f>
        <v>1021</v>
      </c>
      <c r="X1599" s="26">
        <f>ROUND(('NEW Reference'!Q$6*List!$H1599)+'NEW Reference'!Q$7,0)</f>
        <v>511</v>
      </c>
      <c r="Z1599" s="3" t="str">
        <f t="shared" si="78"/>
        <v>OZARK, Missouri</v>
      </c>
      <c r="AA1599" s="79" t="s">
        <v>1602</v>
      </c>
      <c r="AB1599" s="28" t="s">
        <v>91</v>
      </c>
      <c r="AC1599" s="30" t="s">
        <v>1579</v>
      </c>
      <c r="AD1599" s="31"/>
      <c r="AE1599" s="20">
        <f t="shared" si="77"/>
        <v>0.79720000000000002</v>
      </c>
    </row>
    <row r="1600" spans="1:31">
      <c r="A1600" s="83">
        <v>26770</v>
      </c>
      <c r="B1600" s="84">
        <v>29155</v>
      </c>
      <c r="C1600" s="85">
        <v>99926</v>
      </c>
      <c r="D1600" s="78" t="s">
        <v>144</v>
      </c>
      <c r="E1600" s="79" t="s">
        <v>1603</v>
      </c>
      <c r="F1600" s="34" t="s">
        <v>1579</v>
      </c>
      <c r="G1600" s="24" t="s">
        <v>97</v>
      </c>
      <c r="H1600" s="80">
        <f t="shared" si="76"/>
        <v>0.79720000000000002</v>
      </c>
      <c r="I1600" s="25">
        <f>ROUND(('NEW Reference'!B$6*List!$H1600)+'NEW Reference'!B$7,0)</f>
        <v>1117</v>
      </c>
      <c r="J1600" s="25">
        <f>ROUND(('NEW Reference'!C$6*List!$H1600)+'NEW Reference'!C$7,0)</f>
        <v>1665</v>
      </c>
      <c r="K1600" s="25">
        <f>ROUND(('NEW Reference'!D$6*List!$H1600)+'NEW Reference'!D$7,0)</f>
        <v>1995</v>
      </c>
      <c r="L1600" s="25">
        <f>ROUND(('NEW Reference'!E$6*List!$H1600)+'NEW Reference'!E$7,0)</f>
        <v>2467</v>
      </c>
      <c r="M1600" s="25">
        <f>ROUND(('NEW Reference'!F$6*List!$H1600)+'NEW Reference'!F$7,0)</f>
        <v>2570</v>
      </c>
      <c r="N1600" s="25">
        <f>ROUND(('NEW Reference'!G$6*List!$H1600)+'NEW Reference'!G$7,0)</f>
        <v>2909</v>
      </c>
      <c r="O1600" s="25">
        <f>ROUND(('NEW Reference'!H$6*List!$H1600)+'NEW Reference'!H$7,0)</f>
        <v>3020</v>
      </c>
      <c r="P1600" s="25">
        <f>ROUND(('NEW Reference'!I$6*List!$H1600)+'NEW Reference'!I$7,0)</f>
        <v>3139</v>
      </c>
      <c r="Q1600" s="25">
        <f>ROUND(('NEW Reference'!J$6*List!$H1600)+'NEW Reference'!J$7,0)</f>
        <v>3635</v>
      </c>
      <c r="R1600" s="25">
        <f>ROUND(('NEW Reference'!K$6*List!$H1600)+'NEW Reference'!K$7,0)</f>
        <v>3749</v>
      </c>
      <c r="S1600" s="25">
        <f>ROUND(('NEW Reference'!L$6*List!$H1600)+'NEW Reference'!L$7,0)</f>
        <v>4046</v>
      </c>
      <c r="T1600" s="25">
        <f>ROUND(('NEW Reference'!M$6*List!$H1600)+'NEW Reference'!M$7,0)</f>
        <v>4832</v>
      </c>
      <c r="U1600" s="25">
        <f>ROUND(('NEW Reference'!N$6*List!$H1600)+'NEW Reference'!N$7,0)</f>
        <v>19496</v>
      </c>
      <c r="V1600" s="26">
        <f>ROUND(('NEW Reference'!O$6*List!$H1600)+'NEW Reference'!O$7,0)</f>
        <v>725</v>
      </c>
      <c r="W1600" s="26">
        <f>ROUND(('NEW Reference'!P$6*List!$H1600)+'NEW Reference'!P$7,0)</f>
        <v>1021</v>
      </c>
      <c r="X1600" s="26">
        <f>ROUND(('NEW Reference'!Q$6*List!$H1600)+'NEW Reference'!Q$7,0)</f>
        <v>511</v>
      </c>
      <c r="Z1600" s="3" t="str">
        <f t="shared" si="78"/>
        <v>PEMISCOT, Missouri</v>
      </c>
      <c r="AA1600" s="79" t="s">
        <v>1603</v>
      </c>
      <c r="AB1600" s="28" t="s">
        <v>91</v>
      </c>
      <c r="AC1600" s="30" t="s">
        <v>1579</v>
      </c>
      <c r="AD1600" s="31"/>
      <c r="AE1600" s="20">
        <f t="shared" si="77"/>
        <v>0.79720000000000002</v>
      </c>
    </row>
    <row r="1601" spans="1:31">
      <c r="A1601" s="83">
        <v>26780</v>
      </c>
      <c r="B1601" s="84">
        <v>29157</v>
      </c>
      <c r="C1601" s="85">
        <v>99926</v>
      </c>
      <c r="D1601" s="78" t="s">
        <v>144</v>
      </c>
      <c r="E1601" s="79" t="s">
        <v>206</v>
      </c>
      <c r="F1601" s="34" t="s">
        <v>1579</v>
      </c>
      <c r="G1601" s="24" t="s">
        <v>97</v>
      </c>
      <c r="H1601" s="80">
        <f t="shared" si="76"/>
        <v>0.79720000000000002</v>
      </c>
      <c r="I1601" s="25">
        <f>ROUND(('NEW Reference'!B$6*List!$H1601)+'NEW Reference'!B$7,0)</f>
        <v>1117</v>
      </c>
      <c r="J1601" s="25">
        <f>ROUND(('NEW Reference'!C$6*List!$H1601)+'NEW Reference'!C$7,0)</f>
        <v>1665</v>
      </c>
      <c r="K1601" s="25">
        <f>ROUND(('NEW Reference'!D$6*List!$H1601)+'NEW Reference'!D$7,0)</f>
        <v>1995</v>
      </c>
      <c r="L1601" s="25">
        <f>ROUND(('NEW Reference'!E$6*List!$H1601)+'NEW Reference'!E$7,0)</f>
        <v>2467</v>
      </c>
      <c r="M1601" s="25">
        <f>ROUND(('NEW Reference'!F$6*List!$H1601)+'NEW Reference'!F$7,0)</f>
        <v>2570</v>
      </c>
      <c r="N1601" s="25">
        <f>ROUND(('NEW Reference'!G$6*List!$H1601)+'NEW Reference'!G$7,0)</f>
        <v>2909</v>
      </c>
      <c r="O1601" s="25">
        <f>ROUND(('NEW Reference'!H$6*List!$H1601)+'NEW Reference'!H$7,0)</f>
        <v>3020</v>
      </c>
      <c r="P1601" s="25">
        <f>ROUND(('NEW Reference'!I$6*List!$H1601)+'NEW Reference'!I$7,0)</f>
        <v>3139</v>
      </c>
      <c r="Q1601" s="25">
        <f>ROUND(('NEW Reference'!J$6*List!$H1601)+'NEW Reference'!J$7,0)</f>
        <v>3635</v>
      </c>
      <c r="R1601" s="25">
        <f>ROUND(('NEW Reference'!K$6*List!$H1601)+'NEW Reference'!K$7,0)</f>
        <v>3749</v>
      </c>
      <c r="S1601" s="25">
        <f>ROUND(('NEW Reference'!L$6*List!$H1601)+'NEW Reference'!L$7,0)</f>
        <v>4046</v>
      </c>
      <c r="T1601" s="25">
        <f>ROUND(('NEW Reference'!M$6*List!$H1601)+'NEW Reference'!M$7,0)</f>
        <v>4832</v>
      </c>
      <c r="U1601" s="25">
        <f>ROUND(('NEW Reference'!N$6*List!$H1601)+'NEW Reference'!N$7,0)</f>
        <v>19496</v>
      </c>
      <c r="V1601" s="26">
        <f>ROUND(('NEW Reference'!O$6*List!$H1601)+'NEW Reference'!O$7,0)</f>
        <v>725</v>
      </c>
      <c r="W1601" s="26">
        <f>ROUND(('NEW Reference'!P$6*List!$H1601)+'NEW Reference'!P$7,0)</f>
        <v>1021</v>
      </c>
      <c r="X1601" s="26">
        <f>ROUND(('NEW Reference'!Q$6*List!$H1601)+'NEW Reference'!Q$7,0)</f>
        <v>511</v>
      </c>
      <c r="Z1601" s="3" t="str">
        <f t="shared" si="78"/>
        <v>PERRY, Missouri</v>
      </c>
      <c r="AA1601" s="79" t="s">
        <v>206</v>
      </c>
      <c r="AB1601" s="28" t="s">
        <v>91</v>
      </c>
      <c r="AC1601" s="30" t="s">
        <v>1579</v>
      </c>
      <c r="AD1601" s="31"/>
      <c r="AE1601" s="20">
        <f t="shared" si="77"/>
        <v>0.79720000000000002</v>
      </c>
    </row>
    <row r="1602" spans="1:31">
      <c r="A1602" s="83">
        <v>26790</v>
      </c>
      <c r="B1602" s="84">
        <v>29159</v>
      </c>
      <c r="C1602" s="85">
        <v>99926</v>
      </c>
      <c r="D1602" s="78" t="s">
        <v>144</v>
      </c>
      <c r="E1602" s="79" t="s">
        <v>1604</v>
      </c>
      <c r="F1602" s="34" t="s">
        <v>1579</v>
      </c>
      <c r="G1602" s="24" t="s">
        <v>97</v>
      </c>
      <c r="H1602" s="80">
        <f t="shared" si="76"/>
        <v>0.79720000000000002</v>
      </c>
      <c r="I1602" s="25">
        <f>ROUND(('NEW Reference'!B$6*List!$H1602)+'NEW Reference'!B$7,0)</f>
        <v>1117</v>
      </c>
      <c r="J1602" s="25">
        <f>ROUND(('NEW Reference'!C$6*List!$H1602)+'NEW Reference'!C$7,0)</f>
        <v>1665</v>
      </c>
      <c r="K1602" s="25">
        <f>ROUND(('NEW Reference'!D$6*List!$H1602)+'NEW Reference'!D$7,0)</f>
        <v>1995</v>
      </c>
      <c r="L1602" s="25">
        <f>ROUND(('NEW Reference'!E$6*List!$H1602)+'NEW Reference'!E$7,0)</f>
        <v>2467</v>
      </c>
      <c r="M1602" s="25">
        <f>ROUND(('NEW Reference'!F$6*List!$H1602)+'NEW Reference'!F$7,0)</f>
        <v>2570</v>
      </c>
      <c r="N1602" s="25">
        <f>ROUND(('NEW Reference'!G$6*List!$H1602)+'NEW Reference'!G$7,0)</f>
        <v>2909</v>
      </c>
      <c r="O1602" s="25">
        <f>ROUND(('NEW Reference'!H$6*List!$H1602)+'NEW Reference'!H$7,0)</f>
        <v>3020</v>
      </c>
      <c r="P1602" s="25">
        <f>ROUND(('NEW Reference'!I$6*List!$H1602)+'NEW Reference'!I$7,0)</f>
        <v>3139</v>
      </c>
      <c r="Q1602" s="25">
        <f>ROUND(('NEW Reference'!J$6*List!$H1602)+'NEW Reference'!J$7,0)</f>
        <v>3635</v>
      </c>
      <c r="R1602" s="25">
        <f>ROUND(('NEW Reference'!K$6*List!$H1602)+'NEW Reference'!K$7,0)</f>
        <v>3749</v>
      </c>
      <c r="S1602" s="25">
        <f>ROUND(('NEW Reference'!L$6*List!$H1602)+'NEW Reference'!L$7,0)</f>
        <v>4046</v>
      </c>
      <c r="T1602" s="25">
        <f>ROUND(('NEW Reference'!M$6*List!$H1602)+'NEW Reference'!M$7,0)</f>
        <v>4832</v>
      </c>
      <c r="U1602" s="25">
        <f>ROUND(('NEW Reference'!N$6*List!$H1602)+'NEW Reference'!N$7,0)</f>
        <v>19496</v>
      </c>
      <c r="V1602" s="26">
        <f>ROUND(('NEW Reference'!O$6*List!$H1602)+'NEW Reference'!O$7,0)</f>
        <v>725</v>
      </c>
      <c r="W1602" s="26">
        <f>ROUND(('NEW Reference'!P$6*List!$H1602)+'NEW Reference'!P$7,0)</f>
        <v>1021</v>
      </c>
      <c r="X1602" s="26">
        <f>ROUND(('NEW Reference'!Q$6*List!$H1602)+'NEW Reference'!Q$7,0)</f>
        <v>511</v>
      </c>
      <c r="Z1602" s="3" t="str">
        <f t="shared" si="78"/>
        <v>PETTIS, Missouri</v>
      </c>
      <c r="AA1602" s="79" t="s">
        <v>1604</v>
      </c>
      <c r="AB1602" s="28" t="s">
        <v>91</v>
      </c>
      <c r="AC1602" s="30" t="s">
        <v>1579</v>
      </c>
      <c r="AD1602" s="31"/>
      <c r="AE1602" s="20">
        <f t="shared" si="77"/>
        <v>0.79720000000000002</v>
      </c>
    </row>
    <row r="1603" spans="1:31">
      <c r="A1603" s="83">
        <v>26800</v>
      </c>
      <c r="B1603" s="84">
        <v>29161</v>
      </c>
      <c r="C1603" s="85">
        <v>99926</v>
      </c>
      <c r="D1603" s="78" t="s">
        <v>144</v>
      </c>
      <c r="E1603" s="79" t="s">
        <v>1605</v>
      </c>
      <c r="F1603" s="34" t="s">
        <v>1579</v>
      </c>
      <c r="G1603" s="24" t="s">
        <v>97</v>
      </c>
      <c r="H1603" s="80">
        <f t="shared" si="76"/>
        <v>0.79720000000000002</v>
      </c>
      <c r="I1603" s="25">
        <f>ROUND(('NEW Reference'!B$6*List!$H1603)+'NEW Reference'!B$7,0)</f>
        <v>1117</v>
      </c>
      <c r="J1603" s="25">
        <f>ROUND(('NEW Reference'!C$6*List!$H1603)+'NEW Reference'!C$7,0)</f>
        <v>1665</v>
      </c>
      <c r="K1603" s="25">
        <f>ROUND(('NEW Reference'!D$6*List!$H1603)+'NEW Reference'!D$7,0)</f>
        <v>1995</v>
      </c>
      <c r="L1603" s="25">
        <f>ROUND(('NEW Reference'!E$6*List!$H1603)+'NEW Reference'!E$7,0)</f>
        <v>2467</v>
      </c>
      <c r="M1603" s="25">
        <f>ROUND(('NEW Reference'!F$6*List!$H1603)+'NEW Reference'!F$7,0)</f>
        <v>2570</v>
      </c>
      <c r="N1603" s="25">
        <f>ROUND(('NEW Reference'!G$6*List!$H1603)+'NEW Reference'!G$7,0)</f>
        <v>2909</v>
      </c>
      <c r="O1603" s="25">
        <f>ROUND(('NEW Reference'!H$6*List!$H1603)+'NEW Reference'!H$7,0)</f>
        <v>3020</v>
      </c>
      <c r="P1603" s="25">
        <f>ROUND(('NEW Reference'!I$6*List!$H1603)+'NEW Reference'!I$7,0)</f>
        <v>3139</v>
      </c>
      <c r="Q1603" s="25">
        <f>ROUND(('NEW Reference'!J$6*List!$H1603)+'NEW Reference'!J$7,0)</f>
        <v>3635</v>
      </c>
      <c r="R1603" s="25">
        <f>ROUND(('NEW Reference'!K$6*List!$H1603)+'NEW Reference'!K$7,0)</f>
        <v>3749</v>
      </c>
      <c r="S1603" s="25">
        <f>ROUND(('NEW Reference'!L$6*List!$H1603)+'NEW Reference'!L$7,0)</f>
        <v>4046</v>
      </c>
      <c r="T1603" s="25">
        <f>ROUND(('NEW Reference'!M$6*List!$H1603)+'NEW Reference'!M$7,0)</f>
        <v>4832</v>
      </c>
      <c r="U1603" s="25">
        <f>ROUND(('NEW Reference'!N$6*List!$H1603)+'NEW Reference'!N$7,0)</f>
        <v>19496</v>
      </c>
      <c r="V1603" s="26">
        <f>ROUND(('NEW Reference'!O$6*List!$H1603)+'NEW Reference'!O$7,0)</f>
        <v>725</v>
      </c>
      <c r="W1603" s="26">
        <f>ROUND(('NEW Reference'!P$6*List!$H1603)+'NEW Reference'!P$7,0)</f>
        <v>1021</v>
      </c>
      <c r="X1603" s="26">
        <f>ROUND(('NEW Reference'!Q$6*List!$H1603)+'NEW Reference'!Q$7,0)</f>
        <v>511</v>
      </c>
      <c r="Z1603" s="3" t="str">
        <f t="shared" si="78"/>
        <v>PHELPS, Missouri</v>
      </c>
      <c r="AA1603" s="79" t="s">
        <v>1605</v>
      </c>
      <c r="AB1603" s="28" t="s">
        <v>91</v>
      </c>
      <c r="AC1603" s="23" t="s">
        <v>1579</v>
      </c>
      <c r="AD1603" s="29"/>
      <c r="AE1603" s="20">
        <f t="shared" si="77"/>
        <v>0.79720000000000002</v>
      </c>
    </row>
    <row r="1604" spans="1:31">
      <c r="A1604" s="83">
        <v>26810</v>
      </c>
      <c r="B1604" s="84">
        <v>29163</v>
      </c>
      <c r="C1604" s="85">
        <v>99926</v>
      </c>
      <c r="D1604" s="78" t="s">
        <v>144</v>
      </c>
      <c r="E1604" s="79" t="s">
        <v>210</v>
      </c>
      <c r="F1604" s="34" t="s">
        <v>1579</v>
      </c>
      <c r="G1604" s="24" t="s">
        <v>97</v>
      </c>
      <c r="H1604" s="80">
        <f t="shared" si="76"/>
        <v>0.79720000000000002</v>
      </c>
      <c r="I1604" s="25">
        <f>ROUND(('NEW Reference'!B$6*List!$H1604)+'NEW Reference'!B$7,0)</f>
        <v>1117</v>
      </c>
      <c r="J1604" s="25">
        <f>ROUND(('NEW Reference'!C$6*List!$H1604)+'NEW Reference'!C$7,0)</f>
        <v>1665</v>
      </c>
      <c r="K1604" s="25">
        <f>ROUND(('NEW Reference'!D$6*List!$H1604)+'NEW Reference'!D$7,0)</f>
        <v>1995</v>
      </c>
      <c r="L1604" s="25">
        <f>ROUND(('NEW Reference'!E$6*List!$H1604)+'NEW Reference'!E$7,0)</f>
        <v>2467</v>
      </c>
      <c r="M1604" s="25">
        <f>ROUND(('NEW Reference'!F$6*List!$H1604)+'NEW Reference'!F$7,0)</f>
        <v>2570</v>
      </c>
      <c r="N1604" s="25">
        <f>ROUND(('NEW Reference'!G$6*List!$H1604)+'NEW Reference'!G$7,0)</f>
        <v>2909</v>
      </c>
      <c r="O1604" s="25">
        <f>ROUND(('NEW Reference'!H$6*List!$H1604)+'NEW Reference'!H$7,0)</f>
        <v>3020</v>
      </c>
      <c r="P1604" s="25">
        <f>ROUND(('NEW Reference'!I$6*List!$H1604)+'NEW Reference'!I$7,0)</f>
        <v>3139</v>
      </c>
      <c r="Q1604" s="25">
        <f>ROUND(('NEW Reference'!J$6*List!$H1604)+'NEW Reference'!J$7,0)</f>
        <v>3635</v>
      </c>
      <c r="R1604" s="25">
        <f>ROUND(('NEW Reference'!K$6*List!$H1604)+'NEW Reference'!K$7,0)</f>
        <v>3749</v>
      </c>
      <c r="S1604" s="25">
        <f>ROUND(('NEW Reference'!L$6*List!$H1604)+'NEW Reference'!L$7,0)</f>
        <v>4046</v>
      </c>
      <c r="T1604" s="25">
        <f>ROUND(('NEW Reference'!M$6*List!$H1604)+'NEW Reference'!M$7,0)</f>
        <v>4832</v>
      </c>
      <c r="U1604" s="25">
        <f>ROUND(('NEW Reference'!N$6*List!$H1604)+'NEW Reference'!N$7,0)</f>
        <v>19496</v>
      </c>
      <c r="V1604" s="26">
        <f>ROUND(('NEW Reference'!O$6*List!$H1604)+'NEW Reference'!O$7,0)</f>
        <v>725</v>
      </c>
      <c r="W1604" s="26">
        <f>ROUND(('NEW Reference'!P$6*List!$H1604)+'NEW Reference'!P$7,0)</f>
        <v>1021</v>
      </c>
      <c r="X1604" s="26">
        <f>ROUND(('NEW Reference'!Q$6*List!$H1604)+'NEW Reference'!Q$7,0)</f>
        <v>511</v>
      </c>
      <c r="Z1604" s="3" t="str">
        <f t="shared" si="78"/>
        <v>PIKE, Missouri</v>
      </c>
      <c r="AA1604" s="79" t="s">
        <v>210</v>
      </c>
      <c r="AB1604" s="28" t="s">
        <v>91</v>
      </c>
      <c r="AC1604" s="23" t="s">
        <v>1579</v>
      </c>
      <c r="AD1604" s="29"/>
      <c r="AE1604" s="20">
        <f t="shared" si="77"/>
        <v>0.79720000000000002</v>
      </c>
    </row>
    <row r="1605" spans="1:31">
      <c r="A1605" s="83">
        <v>26820</v>
      </c>
      <c r="B1605" s="84">
        <v>29165</v>
      </c>
      <c r="C1605" s="85">
        <v>28140</v>
      </c>
      <c r="D1605" s="78" t="s">
        <v>584</v>
      </c>
      <c r="E1605" s="79" t="s">
        <v>1606</v>
      </c>
      <c r="F1605" s="33" t="s">
        <v>1579</v>
      </c>
      <c r="G1605" s="24" t="s">
        <v>90</v>
      </c>
      <c r="H1605" s="80">
        <f t="shared" si="76"/>
        <v>0.90800000000000003</v>
      </c>
      <c r="I1605" s="25">
        <f>ROUND(('NEW Reference'!B$6*List!$H1605)+'NEW Reference'!B$7,0)</f>
        <v>1226</v>
      </c>
      <c r="J1605" s="25">
        <f>ROUND(('NEW Reference'!C$6*List!$H1605)+'NEW Reference'!C$7,0)</f>
        <v>1828</v>
      </c>
      <c r="K1605" s="25">
        <f>ROUND(('NEW Reference'!D$6*List!$H1605)+'NEW Reference'!D$7,0)</f>
        <v>2190</v>
      </c>
      <c r="L1605" s="25">
        <f>ROUND(('NEW Reference'!E$6*List!$H1605)+'NEW Reference'!E$7,0)</f>
        <v>2708</v>
      </c>
      <c r="M1605" s="25">
        <f>ROUND(('NEW Reference'!F$6*List!$H1605)+'NEW Reference'!F$7,0)</f>
        <v>2821</v>
      </c>
      <c r="N1605" s="25">
        <f>ROUND(('NEW Reference'!G$6*List!$H1605)+'NEW Reference'!G$7,0)</f>
        <v>3194</v>
      </c>
      <c r="O1605" s="25">
        <f>ROUND(('NEW Reference'!H$6*List!$H1605)+'NEW Reference'!H$7,0)</f>
        <v>3316</v>
      </c>
      <c r="P1605" s="25">
        <f>ROUND(('NEW Reference'!I$6*List!$H1605)+'NEW Reference'!I$7,0)</f>
        <v>3446</v>
      </c>
      <c r="Q1605" s="25">
        <f>ROUND(('NEW Reference'!J$6*List!$H1605)+'NEW Reference'!J$7,0)</f>
        <v>3990</v>
      </c>
      <c r="R1605" s="25">
        <f>ROUND(('NEW Reference'!K$6*List!$H1605)+'NEW Reference'!K$7,0)</f>
        <v>4116</v>
      </c>
      <c r="S1605" s="25">
        <f>ROUND(('NEW Reference'!L$6*List!$H1605)+'NEW Reference'!L$7,0)</f>
        <v>4442</v>
      </c>
      <c r="T1605" s="25">
        <f>ROUND(('NEW Reference'!M$6*List!$H1605)+'NEW Reference'!M$7,0)</f>
        <v>5305</v>
      </c>
      <c r="U1605" s="25">
        <f>ROUND(('NEW Reference'!N$6*List!$H1605)+'NEW Reference'!N$7,0)</f>
        <v>21404</v>
      </c>
      <c r="V1605" s="26">
        <f>ROUND(('NEW Reference'!O$6*List!$H1605)+'NEW Reference'!O$7,0)</f>
        <v>796</v>
      </c>
      <c r="W1605" s="26">
        <f>ROUND(('NEW Reference'!P$6*List!$H1605)+'NEW Reference'!P$7,0)</f>
        <v>1121</v>
      </c>
      <c r="X1605" s="26">
        <f>ROUND(('NEW Reference'!Q$6*List!$H1605)+'NEW Reference'!Q$7,0)</f>
        <v>561</v>
      </c>
      <c r="Z1605" s="3" t="str">
        <f t="shared" si="78"/>
        <v>PLATTE, Missouri</v>
      </c>
      <c r="AA1605" s="79" t="s">
        <v>1606</v>
      </c>
      <c r="AB1605" s="28" t="s">
        <v>91</v>
      </c>
      <c r="AC1605" s="30" t="s">
        <v>1579</v>
      </c>
      <c r="AD1605" s="31"/>
      <c r="AE1605" s="20">
        <f t="shared" si="77"/>
        <v>0.90800000000000003</v>
      </c>
    </row>
    <row r="1606" spans="1:31">
      <c r="A1606" s="83">
        <v>26821</v>
      </c>
      <c r="B1606" s="84">
        <v>29167</v>
      </c>
      <c r="C1606" s="85">
        <v>44180</v>
      </c>
      <c r="D1606" s="78" t="s">
        <v>893</v>
      </c>
      <c r="E1606" s="79" t="s">
        <v>434</v>
      </c>
      <c r="F1606" s="33" t="s">
        <v>1579</v>
      </c>
      <c r="G1606" s="24" t="s">
        <v>90</v>
      </c>
      <c r="H1606" s="80">
        <f t="shared" si="76"/>
        <v>0.79830000000000001</v>
      </c>
      <c r="I1606" s="25">
        <f>ROUND(('NEW Reference'!B$6*List!$H1606)+'NEW Reference'!B$7,0)</f>
        <v>1118</v>
      </c>
      <c r="J1606" s="25">
        <f>ROUND(('NEW Reference'!C$6*List!$H1606)+'NEW Reference'!C$7,0)</f>
        <v>1667</v>
      </c>
      <c r="K1606" s="25">
        <f>ROUND(('NEW Reference'!D$6*List!$H1606)+'NEW Reference'!D$7,0)</f>
        <v>1997</v>
      </c>
      <c r="L1606" s="25">
        <f>ROUND(('NEW Reference'!E$6*List!$H1606)+'NEW Reference'!E$7,0)</f>
        <v>2469</v>
      </c>
      <c r="M1606" s="25">
        <f>ROUND(('NEW Reference'!F$6*List!$H1606)+'NEW Reference'!F$7,0)</f>
        <v>2572</v>
      </c>
      <c r="N1606" s="25">
        <f>ROUND(('NEW Reference'!G$6*List!$H1606)+'NEW Reference'!G$7,0)</f>
        <v>2912</v>
      </c>
      <c r="O1606" s="25">
        <f>ROUND(('NEW Reference'!H$6*List!$H1606)+'NEW Reference'!H$7,0)</f>
        <v>3023</v>
      </c>
      <c r="P1606" s="25">
        <f>ROUND(('NEW Reference'!I$6*List!$H1606)+'NEW Reference'!I$7,0)</f>
        <v>3142</v>
      </c>
      <c r="Q1606" s="25">
        <f>ROUND(('NEW Reference'!J$6*List!$H1606)+'NEW Reference'!J$7,0)</f>
        <v>3638</v>
      </c>
      <c r="R1606" s="25">
        <f>ROUND(('NEW Reference'!K$6*List!$H1606)+'NEW Reference'!K$7,0)</f>
        <v>3753</v>
      </c>
      <c r="S1606" s="25">
        <f>ROUND(('NEW Reference'!L$6*List!$H1606)+'NEW Reference'!L$7,0)</f>
        <v>4050</v>
      </c>
      <c r="T1606" s="25">
        <f>ROUND(('NEW Reference'!M$6*List!$H1606)+'NEW Reference'!M$7,0)</f>
        <v>4836</v>
      </c>
      <c r="U1606" s="25">
        <f>ROUND(('NEW Reference'!N$6*List!$H1606)+'NEW Reference'!N$7,0)</f>
        <v>19515</v>
      </c>
      <c r="V1606" s="26">
        <f>ROUND(('NEW Reference'!O$6*List!$H1606)+'NEW Reference'!O$7,0)</f>
        <v>725</v>
      </c>
      <c r="W1606" s="26">
        <f>ROUND(('NEW Reference'!P$6*List!$H1606)+'NEW Reference'!P$7,0)</f>
        <v>1022</v>
      </c>
      <c r="X1606" s="26">
        <f>ROUND(('NEW Reference'!Q$6*List!$H1606)+'NEW Reference'!Q$7,0)</f>
        <v>511</v>
      </c>
      <c r="Z1606" s="3" t="str">
        <f t="shared" si="78"/>
        <v>POLK, Missouri</v>
      </c>
      <c r="AA1606" s="79" t="s">
        <v>434</v>
      </c>
      <c r="AB1606" s="28" t="s">
        <v>91</v>
      </c>
      <c r="AC1606" s="30" t="s">
        <v>1579</v>
      </c>
      <c r="AD1606" s="31"/>
      <c r="AE1606" s="20">
        <f t="shared" si="77"/>
        <v>0.79830000000000001</v>
      </c>
    </row>
    <row r="1607" spans="1:31">
      <c r="A1607" s="83">
        <v>26840</v>
      </c>
      <c r="B1607" s="84">
        <v>29169</v>
      </c>
      <c r="C1607" s="85">
        <v>99926</v>
      </c>
      <c r="D1607" s="78" t="s">
        <v>144</v>
      </c>
      <c r="E1607" s="79" t="s">
        <v>440</v>
      </c>
      <c r="F1607" s="34" t="s">
        <v>1579</v>
      </c>
      <c r="G1607" s="24" t="s">
        <v>97</v>
      </c>
      <c r="H1607" s="80">
        <f t="shared" si="76"/>
        <v>0.79720000000000002</v>
      </c>
      <c r="I1607" s="25">
        <f>ROUND(('NEW Reference'!B$6*List!$H1607)+'NEW Reference'!B$7,0)</f>
        <v>1117</v>
      </c>
      <c r="J1607" s="25">
        <f>ROUND(('NEW Reference'!C$6*List!$H1607)+'NEW Reference'!C$7,0)</f>
        <v>1665</v>
      </c>
      <c r="K1607" s="25">
        <f>ROUND(('NEW Reference'!D$6*List!$H1607)+'NEW Reference'!D$7,0)</f>
        <v>1995</v>
      </c>
      <c r="L1607" s="25">
        <f>ROUND(('NEW Reference'!E$6*List!$H1607)+'NEW Reference'!E$7,0)</f>
        <v>2467</v>
      </c>
      <c r="M1607" s="25">
        <f>ROUND(('NEW Reference'!F$6*List!$H1607)+'NEW Reference'!F$7,0)</f>
        <v>2570</v>
      </c>
      <c r="N1607" s="25">
        <f>ROUND(('NEW Reference'!G$6*List!$H1607)+'NEW Reference'!G$7,0)</f>
        <v>2909</v>
      </c>
      <c r="O1607" s="25">
        <f>ROUND(('NEW Reference'!H$6*List!$H1607)+'NEW Reference'!H$7,0)</f>
        <v>3020</v>
      </c>
      <c r="P1607" s="25">
        <f>ROUND(('NEW Reference'!I$6*List!$H1607)+'NEW Reference'!I$7,0)</f>
        <v>3139</v>
      </c>
      <c r="Q1607" s="25">
        <f>ROUND(('NEW Reference'!J$6*List!$H1607)+'NEW Reference'!J$7,0)</f>
        <v>3635</v>
      </c>
      <c r="R1607" s="25">
        <f>ROUND(('NEW Reference'!K$6*List!$H1607)+'NEW Reference'!K$7,0)</f>
        <v>3749</v>
      </c>
      <c r="S1607" s="25">
        <f>ROUND(('NEW Reference'!L$6*List!$H1607)+'NEW Reference'!L$7,0)</f>
        <v>4046</v>
      </c>
      <c r="T1607" s="25">
        <f>ROUND(('NEW Reference'!M$6*List!$H1607)+'NEW Reference'!M$7,0)</f>
        <v>4832</v>
      </c>
      <c r="U1607" s="25">
        <f>ROUND(('NEW Reference'!N$6*List!$H1607)+'NEW Reference'!N$7,0)</f>
        <v>19496</v>
      </c>
      <c r="V1607" s="26">
        <f>ROUND(('NEW Reference'!O$6*List!$H1607)+'NEW Reference'!O$7,0)</f>
        <v>725</v>
      </c>
      <c r="W1607" s="26">
        <f>ROUND(('NEW Reference'!P$6*List!$H1607)+'NEW Reference'!P$7,0)</f>
        <v>1021</v>
      </c>
      <c r="X1607" s="26">
        <f>ROUND(('NEW Reference'!Q$6*List!$H1607)+'NEW Reference'!Q$7,0)</f>
        <v>511</v>
      </c>
      <c r="Z1607" s="3" t="str">
        <f t="shared" si="78"/>
        <v>PULASKI, Missouri</v>
      </c>
      <c r="AA1607" s="79" t="s">
        <v>440</v>
      </c>
      <c r="AB1607" s="28" t="s">
        <v>91</v>
      </c>
      <c r="AC1607" s="30" t="s">
        <v>1579</v>
      </c>
      <c r="AD1607" s="31"/>
      <c r="AE1607" s="20">
        <f t="shared" si="77"/>
        <v>0.79720000000000002</v>
      </c>
    </row>
    <row r="1608" spans="1:31">
      <c r="A1608" s="83">
        <v>26850</v>
      </c>
      <c r="B1608" s="84">
        <v>29171</v>
      </c>
      <c r="C1608" s="85">
        <v>99926</v>
      </c>
      <c r="D1608" s="78" t="s">
        <v>144</v>
      </c>
      <c r="E1608" s="79" t="s">
        <v>842</v>
      </c>
      <c r="F1608" s="34" t="s">
        <v>1579</v>
      </c>
      <c r="G1608" s="24" t="s">
        <v>97</v>
      </c>
      <c r="H1608" s="80">
        <f t="shared" si="76"/>
        <v>0.79720000000000002</v>
      </c>
      <c r="I1608" s="25">
        <f>ROUND(('NEW Reference'!B$6*List!$H1608)+'NEW Reference'!B$7,0)</f>
        <v>1117</v>
      </c>
      <c r="J1608" s="25">
        <f>ROUND(('NEW Reference'!C$6*List!$H1608)+'NEW Reference'!C$7,0)</f>
        <v>1665</v>
      </c>
      <c r="K1608" s="25">
        <f>ROUND(('NEW Reference'!D$6*List!$H1608)+'NEW Reference'!D$7,0)</f>
        <v>1995</v>
      </c>
      <c r="L1608" s="25">
        <f>ROUND(('NEW Reference'!E$6*List!$H1608)+'NEW Reference'!E$7,0)</f>
        <v>2467</v>
      </c>
      <c r="M1608" s="25">
        <f>ROUND(('NEW Reference'!F$6*List!$H1608)+'NEW Reference'!F$7,0)</f>
        <v>2570</v>
      </c>
      <c r="N1608" s="25">
        <f>ROUND(('NEW Reference'!G$6*List!$H1608)+'NEW Reference'!G$7,0)</f>
        <v>2909</v>
      </c>
      <c r="O1608" s="25">
        <f>ROUND(('NEW Reference'!H$6*List!$H1608)+'NEW Reference'!H$7,0)</f>
        <v>3020</v>
      </c>
      <c r="P1608" s="25">
        <f>ROUND(('NEW Reference'!I$6*List!$H1608)+'NEW Reference'!I$7,0)</f>
        <v>3139</v>
      </c>
      <c r="Q1608" s="25">
        <f>ROUND(('NEW Reference'!J$6*List!$H1608)+'NEW Reference'!J$7,0)</f>
        <v>3635</v>
      </c>
      <c r="R1608" s="25">
        <f>ROUND(('NEW Reference'!K$6*List!$H1608)+'NEW Reference'!K$7,0)</f>
        <v>3749</v>
      </c>
      <c r="S1608" s="25">
        <f>ROUND(('NEW Reference'!L$6*List!$H1608)+'NEW Reference'!L$7,0)</f>
        <v>4046</v>
      </c>
      <c r="T1608" s="25">
        <f>ROUND(('NEW Reference'!M$6*List!$H1608)+'NEW Reference'!M$7,0)</f>
        <v>4832</v>
      </c>
      <c r="U1608" s="25">
        <f>ROUND(('NEW Reference'!N$6*List!$H1608)+'NEW Reference'!N$7,0)</f>
        <v>19496</v>
      </c>
      <c r="V1608" s="26">
        <f>ROUND(('NEW Reference'!O$6*List!$H1608)+'NEW Reference'!O$7,0)</f>
        <v>725</v>
      </c>
      <c r="W1608" s="26">
        <f>ROUND(('NEW Reference'!P$6*List!$H1608)+'NEW Reference'!P$7,0)</f>
        <v>1021</v>
      </c>
      <c r="X1608" s="26">
        <f>ROUND(('NEW Reference'!Q$6*List!$H1608)+'NEW Reference'!Q$7,0)</f>
        <v>511</v>
      </c>
      <c r="Z1608" s="3" t="str">
        <f t="shared" si="78"/>
        <v>PUTNAM, Missouri</v>
      </c>
      <c r="AA1608" s="79" t="s">
        <v>842</v>
      </c>
      <c r="AB1608" s="28" t="s">
        <v>91</v>
      </c>
      <c r="AC1608" s="30" t="s">
        <v>1579</v>
      </c>
      <c r="AD1608" s="31"/>
      <c r="AE1608" s="20">
        <f t="shared" si="77"/>
        <v>0.79720000000000002</v>
      </c>
    </row>
    <row r="1609" spans="1:31">
      <c r="A1609" s="83">
        <v>26860</v>
      </c>
      <c r="B1609" s="84">
        <v>29173</v>
      </c>
      <c r="C1609" s="85">
        <v>99926</v>
      </c>
      <c r="D1609" s="78" t="s">
        <v>144</v>
      </c>
      <c r="E1609" s="79" t="s">
        <v>1607</v>
      </c>
      <c r="F1609" s="34" t="s">
        <v>1579</v>
      </c>
      <c r="G1609" s="24" t="s">
        <v>97</v>
      </c>
      <c r="H1609" s="80">
        <f t="shared" si="76"/>
        <v>0.79720000000000002</v>
      </c>
      <c r="I1609" s="25">
        <f>ROUND(('NEW Reference'!B$6*List!$H1609)+'NEW Reference'!B$7,0)</f>
        <v>1117</v>
      </c>
      <c r="J1609" s="25">
        <f>ROUND(('NEW Reference'!C$6*List!$H1609)+'NEW Reference'!C$7,0)</f>
        <v>1665</v>
      </c>
      <c r="K1609" s="25">
        <f>ROUND(('NEW Reference'!D$6*List!$H1609)+'NEW Reference'!D$7,0)</f>
        <v>1995</v>
      </c>
      <c r="L1609" s="25">
        <f>ROUND(('NEW Reference'!E$6*List!$H1609)+'NEW Reference'!E$7,0)</f>
        <v>2467</v>
      </c>
      <c r="M1609" s="25">
        <f>ROUND(('NEW Reference'!F$6*List!$H1609)+'NEW Reference'!F$7,0)</f>
        <v>2570</v>
      </c>
      <c r="N1609" s="25">
        <f>ROUND(('NEW Reference'!G$6*List!$H1609)+'NEW Reference'!G$7,0)</f>
        <v>2909</v>
      </c>
      <c r="O1609" s="25">
        <f>ROUND(('NEW Reference'!H$6*List!$H1609)+'NEW Reference'!H$7,0)</f>
        <v>3020</v>
      </c>
      <c r="P1609" s="25">
        <f>ROUND(('NEW Reference'!I$6*List!$H1609)+'NEW Reference'!I$7,0)</f>
        <v>3139</v>
      </c>
      <c r="Q1609" s="25">
        <f>ROUND(('NEW Reference'!J$6*List!$H1609)+'NEW Reference'!J$7,0)</f>
        <v>3635</v>
      </c>
      <c r="R1609" s="25">
        <f>ROUND(('NEW Reference'!K$6*List!$H1609)+'NEW Reference'!K$7,0)</f>
        <v>3749</v>
      </c>
      <c r="S1609" s="25">
        <f>ROUND(('NEW Reference'!L$6*List!$H1609)+'NEW Reference'!L$7,0)</f>
        <v>4046</v>
      </c>
      <c r="T1609" s="25">
        <f>ROUND(('NEW Reference'!M$6*List!$H1609)+'NEW Reference'!M$7,0)</f>
        <v>4832</v>
      </c>
      <c r="U1609" s="25">
        <f>ROUND(('NEW Reference'!N$6*List!$H1609)+'NEW Reference'!N$7,0)</f>
        <v>19496</v>
      </c>
      <c r="V1609" s="26">
        <f>ROUND(('NEW Reference'!O$6*List!$H1609)+'NEW Reference'!O$7,0)</f>
        <v>725</v>
      </c>
      <c r="W1609" s="26">
        <f>ROUND(('NEW Reference'!P$6*List!$H1609)+'NEW Reference'!P$7,0)</f>
        <v>1021</v>
      </c>
      <c r="X1609" s="26">
        <f>ROUND(('NEW Reference'!Q$6*List!$H1609)+'NEW Reference'!Q$7,0)</f>
        <v>511</v>
      </c>
      <c r="Z1609" s="3" t="str">
        <f t="shared" si="78"/>
        <v>RALLS, Missouri</v>
      </c>
      <c r="AA1609" s="79" t="s">
        <v>1607</v>
      </c>
      <c r="AB1609" s="28" t="s">
        <v>91</v>
      </c>
      <c r="AC1609" s="23" t="s">
        <v>1579</v>
      </c>
      <c r="AD1609" s="29"/>
      <c r="AE1609" s="20">
        <f t="shared" si="77"/>
        <v>0.79720000000000002</v>
      </c>
    </row>
    <row r="1610" spans="1:31">
      <c r="A1610" s="83">
        <v>26870</v>
      </c>
      <c r="B1610" s="84">
        <v>29175</v>
      </c>
      <c r="C1610" s="85">
        <v>99926</v>
      </c>
      <c r="D1610" s="78" t="s">
        <v>144</v>
      </c>
      <c r="E1610" s="79" t="s">
        <v>212</v>
      </c>
      <c r="F1610" s="34" t="s">
        <v>1579</v>
      </c>
      <c r="G1610" s="24" t="s">
        <v>97</v>
      </c>
      <c r="H1610" s="80">
        <f t="shared" si="76"/>
        <v>0.79720000000000002</v>
      </c>
      <c r="I1610" s="25">
        <f>ROUND(('NEW Reference'!B$6*List!$H1610)+'NEW Reference'!B$7,0)</f>
        <v>1117</v>
      </c>
      <c r="J1610" s="25">
        <f>ROUND(('NEW Reference'!C$6*List!$H1610)+'NEW Reference'!C$7,0)</f>
        <v>1665</v>
      </c>
      <c r="K1610" s="25">
        <f>ROUND(('NEW Reference'!D$6*List!$H1610)+'NEW Reference'!D$7,0)</f>
        <v>1995</v>
      </c>
      <c r="L1610" s="25">
        <f>ROUND(('NEW Reference'!E$6*List!$H1610)+'NEW Reference'!E$7,0)</f>
        <v>2467</v>
      </c>
      <c r="M1610" s="25">
        <f>ROUND(('NEW Reference'!F$6*List!$H1610)+'NEW Reference'!F$7,0)</f>
        <v>2570</v>
      </c>
      <c r="N1610" s="25">
        <f>ROUND(('NEW Reference'!G$6*List!$H1610)+'NEW Reference'!G$7,0)</f>
        <v>2909</v>
      </c>
      <c r="O1610" s="25">
        <f>ROUND(('NEW Reference'!H$6*List!$H1610)+'NEW Reference'!H$7,0)</f>
        <v>3020</v>
      </c>
      <c r="P1610" s="25">
        <f>ROUND(('NEW Reference'!I$6*List!$H1610)+'NEW Reference'!I$7,0)</f>
        <v>3139</v>
      </c>
      <c r="Q1610" s="25">
        <f>ROUND(('NEW Reference'!J$6*List!$H1610)+'NEW Reference'!J$7,0)</f>
        <v>3635</v>
      </c>
      <c r="R1610" s="25">
        <f>ROUND(('NEW Reference'!K$6*List!$H1610)+'NEW Reference'!K$7,0)</f>
        <v>3749</v>
      </c>
      <c r="S1610" s="25">
        <f>ROUND(('NEW Reference'!L$6*List!$H1610)+'NEW Reference'!L$7,0)</f>
        <v>4046</v>
      </c>
      <c r="T1610" s="25">
        <f>ROUND(('NEW Reference'!M$6*List!$H1610)+'NEW Reference'!M$7,0)</f>
        <v>4832</v>
      </c>
      <c r="U1610" s="25">
        <f>ROUND(('NEW Reference'!N$6*List!$H1610)+'NEW Reference'!N$7,0)</f>
        <v>19496</v>
      </c>
      <c r="V1610" s="26">
        <f>ROUND(('NEW Reference'!O$6*List!$H1610)+'NEW Reference'!O$7,0)</f>
        <v>725</v>
      </c>
      <c r="W1610" s="26">
        <f>ROUND(('NEW Reference'!P$6*List!$H1610)+'NEW Reference'!P$7,0)</f>
        <v>1021</v>
      </c>
      <c r="X1610" s="26">
        <f>ROUND(('NEW Reference'!Q$6*List!$H1610)+'NEW Reference'!Q$7,0)</f>
        <v>511</v>
      </c>
      <c r="Z1610" s="3" t="str">
        <f t="shared" si="78"/>
        <v>RANDOLPH, Missouri</v>
      </c>
      <c r="AA1610" s="79" t="s">
        <v>212</v>
      </c>
      <c r="AB1610" s="28" t="s">
        <v>91</v>
      </c>
      <c r="AC1610" s="30" t="s">
        <v>1579</v>
      </c>
      <c r="AD1610" s="31"/>
      <c r="AE1610" s="20">
        <f t="shared" si="77"/>
        <v>0.79720000000000002</v>
      </c>
    </row>
    <row r="1611" spans="1:31">
      <c r="A1611" s="83">
        <v>26880</v>
      </c>
      <c r="B1611" s="84">
        <v>29177</v>
      </c>
      <c r="C1611" s="85">
        <v>28140</v>
      </c>
      <c r="D1611" s="78" t="s">
        <v>584</v>
      </c>
      <c r="E1611" s="79" t="s">
        <v>1608</v>
      </c>
      <c r="F1611" s="33" t="s">
        <v>1579</v>
      </c>
      <c r="G1611" s="24" t="s">
        <v>90</v>
      </c>
      <c r="H1611" s="80">
        <f t="shared" ref="H1611:H1674" si="79">IFERROR(INDEX($AH:$AH,MATCH($C1611,$AF:$AF,0)),"")</f>
        <v>0.90800000000000003</v>
      </c>
      <c r="I1611" s="25">
        <f>ROUND(('NEW Reference'!B$6*List!$H1611)+'NEW Reference'!B$7,0)</f>
        <v>1226</v>
      </c>
      <c r="J1611" s="25">
        <f>ROUND(('NEW Reference'!C$6*List!$H1611)+'NEW Reference'!C$7,0)</f>
        <v>1828</v>
      </c>
      <c r="K1611" s="25">
        <f>ROUND(('NEW Reference'!D$6*List!$H1611)+'NEW Reference'!D$7,0)</f>
        <v>2190</v>
      </c>
      <c r="L1611" s="25">
        <f>ROUND(('NEW Reference'!E$6*List!$H1611)+'NEW Reference'!E$7,0)</f>
        <v>2708</v>
      </c>
      <c r="M1611" s="25">
        <f>ROUND(('NEW Reference'!F$6*List!$H1611)+'NEW Reference'!F$7,0)</f>
        <v>2821</v>
      </c>
      <c r="N1611" s="25">
        <f>ROUND(('NEW Reference'!G$6*List!$H1611)+'NEW Reference'!G$7,0)</f>
        <v>3194</v>
      </c>
      <c r="O1611" s="25">
        <f>ROUND(('NEW Reference'!H$6*List!$H1611)+'NEW Reference'!H$7,0)</f>
        <v>3316</v>
      </c>
      <c r="P1611" s="25">
        <f>ROUND(('NEW Reference'!I$6*List!$H1611)+'NEW Reference'!I$7,0)</f>
        <v>3446</v>
      </c>
      <c r="Q1611" s="25">
        <f>ROUND(('NEW Reference'!J$6*List!$H1611)+'NEW Reference'!J$7,0)</f>
        <v>3990</v>
      </c>
      <c r="R1611" s="25">
        <f>ROUND(('NEW Reference'!K$6*List!$H1611)+'NEW Reference'!K$7,0)</f>
        <v>4116</v>
      </c>
      <c r="S1611" s="25">
        <f>ROUND(('NEW Reference'!L$6*List!$H1611)+'NEW Reference'!L$7,0)</f>
        <v>4442</v>
      </c>
      <c r="T1611" s="25">
        <f>ROUND(('NEW Reference'!M$6*List!$H1611)+'NEW Reference'!M$7,0)</f>
        <v>5305</v>
      </c>
      <c r="U1611" s="25">
        <f>ROUND(('NEW Reference'!N$6*List!$H1611)+'NEW Reference'!N$7,0)</f>
        <v>21404</v>
      </c>
      <c r="V1611" s="26">
        <f>ROUND(('NEW Reference'!O$6*List!$H1611)+'NEW Reference'!O$7,0)</f>
        <v>796</v>
      </c>
      <c r="W1611" s="26">
        <f>ROUND(('NEW Reference'!P$6*List!$H1611)+'NEW Reference'!P$7,0)</f>
        <v>1121</v>
      </c>
      <c r="X1611" s="26">
        <f>ROUND(('NEW Reference'!Q$6*List!$H1611)+'NEW Reference'!Q$7,0)</f>
        <v>561</v>
      </c>
      <c r="Z1611" s="3" t="str">
        <f t="shared" si="78"/>
        <v>RAY, Missouri</v>
      </c>
      <c r="AA1611" s="79" t="s">
        <v>1608</v>
      </c>
      <c r="AB1611" s="28" t="s">
        <v>91</v>
      </c>
      <c r="AC1611" s="30" t="s">
        <v>1579</v>
      </c>
      <c r="AD1611" s="31"/>
      <c r="AE1611" s="20">
        <f t="shared" si="77"/>
        <v>0.90800000000000003</v>
      </c>
    </row>
    <row r="1612" spans="1:31">
      <c r="A1612" s="83">
        <v>26881</v>
      </c>
      <c r="B1612" s="84">
        <v>29179</v>
      </c>
      <c r="C1612" s="85">
        <v>99926</v>
      </c>
      <c r="D1612" s="78" t="s">
        <v>144</v>
      </c>
      <c r="E1612" s="79" t="s">
        <v>1609</v>
      </c>
      <c r="F1612" s="34" t="s">
        <v>1579</v>
      </c>
      <c r="G1612" s="24" t="s">
        <v>97</v>
      </c>
      <c r="H1612" s="80">
        <f t="shared" si="79"/>
        <v>0.79720000000000002</v>
      </c>
      <c r="I1612" s="25">
        <f>ROUND(('NEW Reference'!B$6*List!$H1612)+'NEW Reference'!B$7,0)</f>
        <v>1117</v>
      </c>
      <c r="J1612" s="25">
        <f>ROUND(('NEW Reference'!C$6*List!$H1612)+'NEW Reference'!C$7,0)</f>
        <v>1665</v>
      </c>
      <c r="K1612" s="25">
        <f>ROUND(('NEW Reference'!D$6*List!$H1612)+'NEW Reference'!D$7,0)</f>
        <v>1995</v>
      </c>
      <c r="L1612" s="25">
        <f>ROUND(('NEW Reference'!E$6*List!$H1612)+'NEW Reference'!E$7,0)</f>
        <v>2467</v>
      </c>
      <c r="M1612" s="25">
        <f>ROUND(('NEW Reference'!F$6*List!$H1612)+'NEW Reference'!F$7,0)</f>
        <v>2570</v>
      </c>
      <c r="N1612" s="25">
        <f>ROUND(('NEW Reference'!G$6*List!$H1612)+'NEW Reference'!G$7,0)</f>
        <v>2909</v>
      </c>
      <c r="O1612" s="25">
        <f>ROUND(('NEW Reference'!H$6*List!$H1612)+'NEW Reference'!H$7,0)</f>
        <v>3020</v>
      </c>
      <c r="P1612" s="25">
        <f>ROUND(('NEW Reference'!I$6*List!$H1612)+'NEW Reference'!I$7,0)</f>
        <v>3139</v>
      </c>
      <c r="Q1612" s="25">
        <f>ROUND(('NEW Reference'!J$6*List!$H1612)+'NEW Reference'!J$7,0)</f>
        <v>3635</v>
      </c>
      <c r="R1612" s="25">
        <f>ROUND(('NEW Reference'!K$6*List!$H1612)+'NEW Reference'!K$7,0)</f>
        <v>3749</v>
      </c>
      <c r="S1612" s="25">
        <f>ROUND(('NEW Reference'!L$6*List!$H1612)+'NEW Reference'!L$7,0)</f>
        <v>4046</v>
      </c>
      <c r="T1612" s="25">
        <f>ROUND(('NEW Reference'!M$6*List!$H1612)+'NEW Reference'!M$7,0)</f>
        <v>4832</v>
      </c>
      <c r="U1612" s="25">
        <f>ROUND(('NEW Reference'!N$6*List!$H1612)+'NEW Reference'!N$7,0)</f>
        <v>19496</v>
      </c>
      <c r="V1612" s="26">
        <f>ROUND(('NEW Reference'!O$6*List!$H1612)+'NEW Reference'!O$7,0)</f>
        <v>725</v>
      </c>
      <c r="W1612" s="26">
        <f>ROUND(('NEW Reference'!P$6*List!$H1612)+'NEW Reference'!P$7,0)</f>
        <v>1021</v>
      </c>
      <c r="X1612" s="26">
        <f>ROUND(('NEW Reference'!Q$6*List!$H1612)+'NEW Reference'!Q$7,0)</f>
        <v>511</v>
      </c>
      <c r="Z1612" s="3" t="str">
        <f t="shared" si="78"/>
        <v>REYNOLDS, Missouri</v>
      </c>
      <c r="AA1612" s="79" t="s">
        <v>1609</v>
      </c>
      <c r="AB1612" s="28" t="s">
        <v>91</v>
      </c>
      <c r="AC1612" s="30" t="s">
        <v>1579</v>
      </c>
      <c r="AD1612" s="31"/>
      <c r="AE1612" s="20">
        <f t="shared" si="77"/>
        <v>0.79720000000000002</v>
      </c>
    </row>
    <row r="1613" spans="1:31">
      <c r="A1613" s="83">
        <v>26900</v>
      </c>
      <c r="B1613" s="84">
        <v>29181</v>
      </c>
      <c r="C1613" s="85">
        <v>99926</v>
      </c>
      <c r="D1613" s="78" t="s">
        <v>144</v>
      </c>
      <c r="E1613" s="79" t="s">
        <v>1145</v>
      </c>
      <c r="F1613" s="34" t="s">
        <v>1579</v>
      </c>
      <c r="G1613" s="24" t="s">
        <v>97</v>
      </c>
      <c r="H1613" s="80">
        <f t="shared" si="79"/>
        <v>0.79720000000000002</v>
      </c>
      <c r="I1613" s="25">
        <f>ROUND(('NEW Reference'!B$6*List!$H1613)+'NEW Reference'!B$7,0)</f>
        <v>1117</v>
      </c>
      <c r="J1613" s="25">
        <f>ROUND(('NEW Reference'!C$6*List!$H1613)+'NEW Reference'!C$7,0)</f>
        <v>1665</v>
      </c>
      <c r="K1613" s="25">
        <f>ROUND(('NEW Reference'!D$6*List!$H1613)+'NEW Reference'!D$7,0)</f>
        <v>1995</v>
      </c>
      <c r="L1613" s="25">
        <f>ROUND(('NEW Reference'!E$6*List!$H1613)+'NEW Reference'!E$7,0)</f>
        <v>2467</v>
      </c>
      <c r="M1613" s="25">
        <f>ROUND(('NEW Reference'!F$6*List!$H1613)+'NEW Reference'!F$7,0)</f>
        <v>2570</v>
      </c>
      <c r="N1613" s="25">
        <f>ROUND(('NEW Reference'!G$6*List!$H1613)+'NEW Reference'!G$7,0)</f>
        <v>2909</v>
      </c>
      <c r="O1613" s="25">
        <f>ROUND(('NEW Reference'!H$6*List!$H1613)+'NEW Reference'!H$7,0)</f>
        <v>3020</v>
      </c>
      <c r="P1613" s="25">
        <f>ROUND(('NEW Reference'!I$6*List!$H1613)+'NEW Reference'!I$7,0)</f>
        <v>3139</v>
      </c>
      <c r="Q1613" s="25">
        <f>ROUND(('NEW Reference'!J$6*List!$H1613)+'NEW Reference'!J$7,0)</f>
        <v>3635</v>
      </c>
      <c r="R1613" s="25">
        <f>ROUND(('NEW Reference'!K$6*List!$H1613)+'NEW Reference'!K$7,0)</f>
        <v>3749</v>
      </c>
      <c r="S1613" s="25">
        <f>ROUND(('NEW Reference'!L$6*List!$H1613)+'NEW Reference'!L$7,0)</f>
        <v>4046</v>
      </c>
      <c r="T1613" s="25">
        <f>ROUND(('NEW Reference'!M$6*List!$H1613)+'NEW Reference'!M$7,0)</f>
        <v>4832</v>
      </c>
      <c r="U1613" s="25">
        <f>ROUND(('NEW Reference'!N$6*List!$H1613)+'NEW Reference'!N$7,0)</f>
        <v>19496</v>
      </c>
      <c r="V1613" s="26">
        <f>ROUND(('NEW Reference'!O$6*List!$H1613)+'NEW Reference'!O$7,0)</f>
        <v>725</v>
      </c>
      <c r="W1613" s="26">
        <f>ROUND(('NEW Reference'!P$6*List!$H1613)+'NEW Reference'!P$7,0)</f>
        <v>1021</v>
      </c>
      <c r="X1613" s="26">
        <f>ROUND(('NEW Reference'!Q$6*List!$H1613)+'NEW Reference'!Q$7,0)</f>
        <v>511</v>
      </c>
      <c r="Z1613" s="3" t="str">
        <f t="shared" si="78"/>
        <v>RIPLEY, Missouri</v>
      </c>
      <c r="AA1613" s="79" t="s">
        <v>1145</v>
      </c>
      <c r="AB1613" s="28" t="s">
        <v>91</v>
      </c>
      <c r="AC1613" s="30" t="s">
        <v>1579</v>
      </c>
      <c r="AD1613" s="31"/>
      <c r="AE1613" s="20">
        <f t="shared" si="77"/>
        <v>0.79720000000000002</v>
      </c>
    </row>
    <row r="1614" spans="1:31">
      <c r="A1614" s="83">
        <v>26910</v>
      </c>
      <c r="B1614" s="84">
        <v>29183</v>
      </c>
      <c r="C1614" s="85">
        <v>41180</v>
      </c>
      <c r="D1614" s="78" t="s">
        <v>837</v>
      </c>
      <c r="E1614" s="79" t="s">
        <v>1362</v>
      </c>
      <c r="F1614" s="33" t="s">
        <v>1579</v>
      </c>
      <c r="G1614" s="24" t="s">
        <v>90</v>
      </c>
      <c r="H1614" s="80">
        <f t="shared" si="79"/>
        <v>0.97709999999999997</v>
      </c>
      <c r="I1614" s="25">
        <f>ROUND(('NEW Reference'!B$6*List!$H1614)+'NEW Reference'!B$7,0)</f>
        <v>1294</v>
      </c>
      <c r="J1614" s="25">
        <f>ROUND(('NEW Reference'!C$6*List!$H1614)+'NEW Reference'!C$7,0)</f>
        <v>1930</v>
      </c>
      <c r="K1614" s="25">
        <f>ROUND(('NEW Reference'!D$6*List!$H1614)+'NEW Reference'!D$7,0)</f>
        <v>2312</v>
      </c>
      <c r="L1614" s="25">
        <f>ROUND(('NEW Reference'!E$6*List!$H1614)+'NEW Reference'!E$7,0)</f>
        <v>2858</v>
      </c>
      <c r="M1614" s="25">
        <f>ROUND(('NEW Reference'!F$6*List!$H1614)+'NEW Reference'!F$7,0)</f>
        <v>2978</v>
      </c>
      <c r="N1614" s="25">
        <f>ROUND(('NEW Reference'!G$6*List!$H1614)+'NEW Reference'!G$7,0)</f>
        <v>3371</v>
      </c>
      <c r="O1614" s="25">
        <f>ROUND(('NEW Reference'!H$6*List!$H1614)+'NEW Reference'!H$7,0)</f>
        <v>3500</v>
      </c>
      <c r="P1614" s="25">
        <f>ROUND(('NEW Reference'!I$6*List!$H1614)+'NEW Reference'!I$7,0)</f>
        <v>3637</v>
      </c>
      <c r="Q1614" s="25">
        <f>ROUND(('NEW Reference'!J$6*List!$H1614)+'NEW Reference'!J$7,0)</f>
        <v>4212</v>
      </c>
      <c r="R1614" s="25">
        <f>ROUND(('NEW Reference'!K$6*List!$H1614)+'NEW Reference'!K$7,0)</f>
        <v>4345</v>
      </c>
      <c r="S1614" s="25">
        <f>ROUND(('NEW Reference'!L$6*List!$H1614)+'NEW Reference'!L$7,0)</f>
        <v>4688</v>
      </c>
      <c r="T1614" s="25">
        <f>ROUND(('NEW Reference'!M$6*List!$H1614)+'NEW Reference'!M$7,0)</f>
        <v>5599</v>
      </c>
      <c r="U1614" s="25">
        <f>ROUND(('NEW Reference'!N$6*List!$H1614)+'NEW Reference'!N$7,0)</f>
        <v>22593</v>
      </c>
      <c r="V1614" s="26">
        <f>ROUND(('NEW Reference'!O$6*List!$H1614)+'NEW Reference'!O$7,0)</f>
        <v>840</v>
      </c>
      <c r="W1614" s="26">
        <f>ROUND(('NEW Reference'!P$6*List!$H1614)+'NEW Reference'!P$7,0)</f>
        <v>1184</v>
      </c>
      <c r="X1614" s="26">
        <f>ROUND(('NEW Reference'!Q$6*List!$H1614)+'NEW Reference'!Q$7,0)</f>
        <v>592</v>
      </c>
      <c r="Z1614" s="3" t="str">
        <f t="shared" si="78"/>
        <v>ST. CHARLES, Missouri</v>
      </c>
      <c r="AA1614" s="79" t="s">
        <v>1362</v>
      </c>
      <c r="AB1614" s="28" t="s">
        <v>91</v>
      </c>
      <c r="AC1614" s="30" t="s">
        <v>1579</v>
      </c>
      <c r="AD1614" s="31"/>
      <c r="AE1614" s="20">
        <f t="shared" ref="AE1614:AE1677" si="80">IFERROR(INDEX($AH:$AH,MATCH($C1614,$AF:$AF,0)),"")</f>
        <v>0.97709999999999997</v>
      </c>
    </row>
    <row r="1615" spans="1:31">
      <c r="A1615" s="83">
        <v>26911</v>
      </c>
      <c r="B1615" s="84">
        <v>29185</v>
      </c>
      <c r="C1615" s="85">
        <v>99926</v>
      </c>
      <c r="D1615" s="78" t="s">
        <v>144</v>
      </c>
      <c r="E1615" s="79" t="s">
        <v>217</v>
      </c>
      <c r="F1615" s="34" t="s">
        <v>1579</v>
      </c>
      <c r="G1615" s="24" t="s">
        <v>97</v>
      </c>
      <c r="H1615" s="80">
        <f t="shared" si="79"/>
        <v>0.79720000000000002</v>
      </c>
      <c r="I1615" s="25">
        <f>ROUND(('NEW Reference'!B$6*List!$H1615)+'NEW Reference'!B$7,0)</f>
        <v>1117</v>
      </c>
      <c r="J1615" s="25">
        <f>ROUND(('NEW Reference'!C$6*List!$H1615)+'NEW Reference'!C$7,0)</f>
        <v>1665</v>
      </c>
      <c r="K1615" s="25">
        <f>ROUND(('NEW Reference'!D$6*List!$H1615)+'NEW Reference'!D$7,0)</f>
        <v>1995</v>
      </c>
      <c r="L1615" s="25">
        <f>ROUND(('NEW Reference'!E$6*List!$H1615)+'NEW Reference'!E$7,0)</f>
        <v>2467</v>
      </c>
      <c r="M1615" s="25">
        <f>ROUND(('NEW Reference'!F$6*List!$H1615)+'NEW Reference'!F$7,0)</f>
        <v>2570</v>
      </c>
      <c r="N1615" s="25">
        <f>ROUND(('NEW Reference'!G$6*List!$H1615)+'NEW Reference'!G$7,0)</f>
        <v>2909</v>
      </c>
      <c r="O1615" s="25">
        <f>ROUND(('NEW Reference'!H$6*List!$H1615)+'NEW Reference'!H$7,0)</f>
        <v>3020</v>
      </c>
      <c r="P1615" s="25">
        <f>ROUND(('NEW Reference'!I$6*List!$H1615)+'NEW Reference'!I$7,0)</f>
        <v>3139</v>
      </c>
      <c r="Q1615" s="25">
        <f>ROUND(('NEW Reference'!J$6*List!$H1615)+'NEW Reference'!J$7,0)</f>
        <v>3635</v>
      </c>
      <c r="R1615" s="25">
        <f>ROUND(('NEW Reference'!K$6*List!$H1615)+'NEW Reference'!K$7,0)</f>
        <v>3749</v>
      </c>
      <c r="S1615" s="25">
        <f>ROUND(('NEW Reference'!L$6*List!$H1615)+'NEW Reference'!L$7,0)</f>
        <v>4046</v>
      </c>
      <c r="T1615" s="25">
        <f>ROUND(('NEW Reference'!M$6*List!$H1615)+'NEW Reference'!M$7,0)</f>
        <v>4832</v>
      </c>
      <c r="U1615" s="25">
        <f>ROUND(('NEW Reference'!N$6*List!$H1615)+'NEW Reference'!N$7,0)</f>
        <v>19496</v>
      </c>
      <c r="V1615" s="26">
        <f>ROUND(('NEW Reference'!O$6*List!$H1615)+'NEW Reference'!O$7,0)</f>
        <v>725</v>
      </c>
      <c r="W1615" s="26">
        <f>ROUND(('NEW Reference'!P$6*List!$H1615)+'NEW Reference'!P$7,0)</f>
        <v>1021</v>
      </c>
      <c r="X1615" s="26">
        <f>ROUND(('NEW Reference'!Q$6*List!$H1615)+'NEW Reference'!Q$7,0)</f>
        <v>511</v>
      </c>
      <c r="Z1615" s="3" t="str">
        <f t="shared" si="78"/>
        <v>ST. CLAIR, Missouri</v>
      </c>
      <c r="AA1615" s="79" t="s">
        <v>217</v>
      </c>
      <c r="AB1615" s="28" t="s">
        <v>91</v>
      </c>
      <c r="AC1615" s="30" t="s">
        <v>1579</v>
      </c>
      <c r="AD1615" s="31"/>
      <c r="AE1615" s="20">
        <f t="shared" si="80"/>
        <v>0.79720000000000002</v>
      </c>
    </row>
    <row r="1616" spans="1:31">
      <c r="A1616" s="83">
        <v>26960</v>
      </c>
      <c r="B1616" s="84">
        <v>29186</v>
      </c>
      <c r="C1616" s="85">
        <v>99926</v>
      </c>
      <c r="D1616" s="78" t="s">
        <v>144</v>
      </c>
      <c r="E1616" s="79" t="s">
        <v>1610</v>
      </c>
      <c r="F1616" s="34" t="s">
        <v>1579</v>
      </c>
      <c r="G1616" s="24" t="s">
        <v>97</v>
      </c>
      <c r="H1616" s="80">
        <f t="shared" si="79"/>
        <v>0.79720000000000002</v>
      </c>
      <c r="I1616" s="25">
        <f>ROUND(('NEW Reference'!B$6*List!$H1616)+'NEW Reference'!B$7,0)</f>
        <v>1117</v>
      </c>
      <c r="J1616" s="25">
        <f>ROUND(('NEW Reference'!C$6*List!$H1616)+'NEW Reference'!C$7,0)</f>
        <v>1665</v>
      </c>
      <c r="K1616" s="25">
        <f>ROUND(('NEW Reference'!D$6*List!$H1616)+'NEW Reference'!D$7,0)</f>
        <v>1995</v>
      </c>
      <c r="L1616" s="25">
        <f>ROUND(('NEW Reference'!E$6*List!$H1616)+'NEW Reference'!E$7,0)</f>
        <v>2467</v>
      </c>
      <c r="M1616" s="25">
        <f>ROUND(('NEW Reference'!F$6*List!$H1616)+'NEW Reference'!F$7,0)</f>
        <v>2570</v>
      </c>
      <c r="N1616" s="25">
        <f>ROUND(('NEW Reference'!G$6*List!$H1616)+'NEW Reference'!G$7,0)</f>
        <v>2909</v>
      </c>
      <c r="O1616" s="25">
        <f>ROUND(('NEW Reference'!H$6*List!$H1616)+'NEW Reference'!H$7,0)</f>
        <v>3020</v>
      </c>
      <c r="P1616" s="25">
        <f>ROUND(('NEW Reference'!I$6*List!$H1616)+'NEW Reference'!I$7,0)</f>
        <v>3139</v>
      </c>
      <c r="Q1616" s="25">
        <f>ROUND(('NEW Reference'!J$6*List!$H1616)+'NEW Reference'!J$7,0)</f>
        <v>3635</v>
      </c>
      <c r="R1616" s="25">
        <f>ROUND(('NEW Reference'!K$6*List!$H1616)+'NEW Reference'!K$7,0)</f>
        <v>3749</v>
      </c>
      <c r="S1616" s="25">
        <f>ROUND(('NEW Reference'!L$6*List!$H1616)+'NEW Reference'!L$7,0)</f>
        <v>4046</v>
      </c>
      <c r="T1616" s="25">
        <f>ROUND(('NEW Reference'!M$6*List!$H1616)+'NEW Reference'!M$7,0)</f>
        <v>4832</v>
      </c>
      <c r="U1616" s="25">
        <f>ROUND(('NEW Reference'!N$6*List!$H1616)+'NEW Reference'!N$7,0)</f>
        <v>19496</v>
      </c>
      <c r="V1616" s="26">
        <f>ROUND(('NEW Reference'!O$6*List!$H1616)+'NEW Reference'!O$7,0)</f>
        <v>725</v>
      </c>
      <c r="W1616" s="26">
        <f>ROUND(('NEW Reference'!P$6*List!$H1616)+'NEW Reference'!P$7,0)</f>
        <v>1021</v>
      </c>
      <c r="X1616" s="26">
        <f>ROUND(('NEW Reference'!Q$6*List!$H1616)+'NEW Reference'!Q$7,0)</f>
        <v>511</v>
      </c>
      <c r="Z1616" s="3" t="str">
        <f t="shared" si="78"/>
        <v>STE. GENEVIEVE, Missouri</v>
      </c>
      <c r="AA1616" s="79" t="s">
        <v>1610</v>
      </c>
      <c r="AB1616" s="28" t="s">
        <v>91</v>
      </c>
      <c r="AC1616" s="30" t="s">
        <v>1579</v>
      </c>
      <c r="AD1616" s="31"/>
      <c r="AE1616" s="20">
        <f t="shared" si="80"/>
        <v>0.79720000000000002</v>
      </c>
    </row>
    <row r="1617" spans="1:31">
      <c r="A1617" s="83">
        <v>26930</v>
      </c>
      <c r="B1617" s="84">
        <v>29187</v>
      </c>
      <c r="C1617" s="85">
        <v>99926</v>
      </c>
      <c r="D1617" s="78" t="s">
        <v>144</v>
      </c>
      <c r="E1617" s="79" t="s">
        <v>1611</v>
      </c>
      <c r="F1617" s="33" t="s">
        <v>1579</v>
      </c>
      <c r="G1617" s="24" t="s">
        <v>97</v>
      </c>
      <c r="H1617" s="80">
        <f t="shared" si="79"/>
        <v>0.79720000000000002</v>
      </c>
      <c r="I1617" s="25">
        <f>ROUND(('NEW Reference'!B$6*List!$H1617)+'NEW Reference'!B$7,0)</f>
        <v>1117</v>
      </c>
      <c r="J1617" s="25">
        <f>ROUND(('NEW Reference'!C$6*List!$H1617)+'NEW Reference'!C$7,0)</f>
        <v>1665</v>
      </c>
      <c r="K1617" s="25">
        <f>ROUND(('NEW Reference'!D$6*List!$H1617)+'NEW Reference'!D$7,0)</f>
        <v>1995</v>
      </c>
      <c r="L1617" s="25">
        <f>ROUND(('NEW Reference'!E$6*List!$H1617)+'NEW Reference'!E$7,0)</f>
        <v>2467</v>
      </c>
      <c r="M1617" s="25">
        <f>ROUND(('NEW Reference'!F$6*List!$H1617)+'NEW Reference'!F$7,0)</f>
        <v>2570</v>
      </c>
      <c r="N1617" s="25">
        <f>ROUND(('NEW Reference'!G$6*List!$H1617)+'NEW Reference'!G$7,0)</f>
        <v>2909</v>
      </c>
      <c r="O1617" s="25">
        <f>ROUND(('NEW Reference'!H$6*List!$H1617)+'NEW Reference'!H$7,0)</f>
        <v>3020</v>
      </c>
      <c r="P1617" s="25">
        <f>ROUND(('NEW Reference'!I$6*List!$H1617)+'NEW Reference'!I$7,0)</f>
        <v>3139</v>
      </c>
      <c r="Q1617" s="25">
        <f>ROUND(('NEW Reference'!J$6*List!$H1617)+'NEW Reference'!J$7,0)</f>
        <v>3635</v>
      </c>
      <c r="R1617" s="25">
        <f>ROUND(('NEW Reference'!K$6*List!$H1617)+'NEW Reference'!K$7,0)</f>
        <v>3749</v>
      </c>
      <c r="S1617" s="25">
        <f>ROUND(('NEW Reference'!L$6*List!$H1617)+'NEW Reference'!L$7,0)</f>
        <v>4046</v>
      </c>
      <c r="T1617" s="25">
        <f>ROUND(('NEW Reference'!M$6*List!$H1617)+'NEW Reference'!M$7,0)</f>
        <v>4832</v>
      </c>
      <c r="U1617" s="25">
        <f>ROUND(('NEW Reference'!N$6*List!$H1617)+'NEW Reference'!N$7,0)</f>
        <v>19496</v>
      </c>
      <c r="V1617" s="26">
        <f>ROUND(('NEW Reference'!O$6*List!$H1617)+'NEW Reference'!O$7,0)</f>
        <v>725</v>
      </c>
      <c r="W1617" s="26">
        <f>ROUND(('NEW Reference'!P$6*List!$H1617)+'NEW Reference'!P$7,0)</f>
        <v>1021</v>
      </c>
      <c r="X1617" s="26">
        <f>ROUND(('NEW Reference'!Q$6*List!$H1617)+'NEW Reference'!Q$7,0)</f>
        <v>511</v>
      </c>
      <c r="Z1617" s="3" t="str">
        <f t="shared" si="78"/>
        <v>ST. FRANCOIS, Missouri</v>
      </c>
      <c r="AA1617" s="79" t="s">
        <v>1611</v>
      </c>
      <c r="AB1617" s="28" t="s">
        <v>91</v>
      </c>
      <c r="AC1617" s="30" t="s">
        <v>1579</v>
      </c>
      <c r="AD1617" s="31"/>
      <c r="AE1617" s="20">
        <f t="shared" si="80"/>
        <v>0.79720000000000002</v>
      </c>
    </row>
    <row r="1618" spans="1:31">
      <c r="A1618" s="83">
        <v>26940</v>
      </c>
      <c r="B1618" s="84">
        <v>29189</v>
      </c>
      <c r="C1618" s="85">
        <v>41180</v>
      </c>
      <c r="D1618" s="78" t="s">
        <v>837</v>
      </c>
      <c r="E1618" s="79" t="s">
        <v>1529</v>
      </c>
      <c r="F1618" s="33" t="s">
        <v>1579</v>
      </c>
      <c r="G1618" s="24" t="s">
        <v>90</v>
      </c>
      <c r="H1618" s="80">
        <f t="shared" si="79"/>
        <v>0.97709999999999997</v>
      </c>
      <c r="I1618" s="25">
        <f>ROUND(('NEW Reference'!B$6*List!$H1618)+'NEW Reference'!B$7,0)</f>
        <v>1294</v>
      </c>
      <c r="J1618" s="25">
        <f>ROUND(('NEW Reference'!C$6*List!$H1618)+'NEW Reference'!C$7,0)</f>
        <v>1930</v>
      </c>
      <c r="K1618" s="25">
        <f>ROUND(('NEW Reference'!D$6*List!$H1618)+'NEW Reference'!D$7,0)</f>
        <v>2312</v>
      </c>
      <c r="L1618" s="25">
        <f>ROUND(('NEW Reference'!E$6*List!$H1618)+'NEW Reference'!E$7,0)</f>
        <v>2858</v>
      </c>
      <c r="M1618" s="25">
        <f>ROUND(('NEW Reference'!F$6*List!$H1618)+'NEW Reference'!F$7,0)</f>
        <v>2978</v>
      </c>
      <c r="N1618" s="25">
        <f>ROUND(('NEW Reference'!G$6*List!$H1618)+'NEW Reference'!G$7,0)</f>
        <v>3371</v>
      </c>
      <c r="O1618" s="25">
        <f>ROUND(('NEW Reference'!H$6*List!$H1618)+'NEW Reference'!H$7,0)</f>
        <v>3500</v>
      </c>
      <c r="P1618" s="25">
        <f>ROUND(('NEW Reference'!I$6*List!$H1618)+'NEW Reference'!I$7,0)</f>
        <v>3637</v>
      </c>
      <c r="Q1618" s="25">
        <f>ROUND(('NEW Reference'!J$6*List!$H1618)+'NEW Reference'!J$7,0)</f>
        <v>4212</v>
      </c>
      <c r="R1618" s="25">
        <f>ROUND(('NEW Reference'!K$6*List!$H1618)+'NEW Reference'!K$7,0)</f>
        <v>4345</v>
      </c>
      <c r="S1618" s="25">
        <f>ROUND(('NEW Reference'!L$6*List!$H1618)+'NEW Reference'!L$7,0)</f>
        <v>4688</v>
      </c>
      <c r="T1618" s="25">
        <f>ROUND(('NEW Reference'!M$6*List!$H1618)+'NEW Reference'!M$7,0)</f>
        <v>5599</v>
      </c>
      <c r="U1618" s="25">
        <f>ROUND(('NEW Reference'!N$6*List!$H1618)+'NEW Reference'!N$7,0)</f>
        <v>22593</v>
      </c>
      <c r="V1618" s="26">
        <f>ROUND(('NEW Reference'!O$6*List!$H1618)+'NEW Reference'!O$7,0)</f>
        <v>840</v>
      </c>
      <c r="W1618" s="26">
        <f>ROUND(('NEW Reference'!P$6*List!$H1618)+'NEW Reference'!P$7,0)</f>
        <v>1184</v>
      </c>
      <c r="X1618" s="26">
        <f>ROUND(('NEW Reference'!Q$6*List!$H1618)+'NEW Reference'!Q$7,0)</f>
        <v>592</v>
      </c>
      <c r="Z1618" s="3" t="str">
        <f t="shared" si="78"/>
        <v>ST. LOUIS, Missouri</v>
      </c>
      <c r="AA1618" s="79" t="s">
        <v>1529</v>
      </c>
      <c r="AB1618" s="28" t="s">
        <v>91</v>
      </c>
      <c r="AC1618" s="23" t="s">
        <v>1579</v>
      </c>
      <c r="AD1618" s="29"/>
      <c r="AE1618" s="20">
        <f t="shared" si="80"/>
        <v>0.97709999999999997</v>
      </c>
    </row>
    <row r="1619" spans="1:31">
      <c r="A1619" s="83">
        <v>26970</v>
      </c>
      <c r="B1619" s="84">
        <v>29195</v>
      </c>
      <c r="C1619" s="85">
        <v>99926</v>
      </c>
      <c r="D1619" s="78" t="s">
        <v>144</v>
      </c>
      <c r="E1619" s="79" t="s">
        <v>443</v>
      </c>
      <c r="F1619" s="34" t="s">
        <v>1579</v>
      </c>
      <c r="G1619" s="24" t="s">
        <v>97</v>
      </c>
      <c r="H1619" s="80">
        <f t="shared" si="79"/>
        <v>0.79720000000000002</v>
      </c>
      <c r="I1619" s="25">
        <f>ROUND(('NEW Reference'!B$6*List!$H1619)+'NEW Reference'!B$7,0)</f>
        <v>1117</v>
      </c>
      <c r="J1619" s="25">
        <f>ROUND(('NEW Reference'!C$6*List!$H1619)+'NEW Reference'!C$7,0)</f>
        <v>1665</v>
      </c>
      <c r="K1619" s="25">
        <f>ROUND(('NEW Reference'!D$6*List!$H1619)+'NEW Reference'!D$7,0)</f>
        <v>1995</v>
      </c>
      <c r="L1619" s="25">
        <f>ROUND(('NEW Reference'!E$6*List!$H1619)+'NEW Reference'!E$7,0)</f>
        <v>2467</v>
      </c>
      <c r="M1619" s="25">
        <f>ROUND(('NEW Reference'!F$6*List!$H1619)+'NEW Reference'!F$7,0)</f>
        <v>2570</v>
      </c>
      <c r="N1619" s="25">
        <f>ROUND(('NEW Reference'!G$6*List!$H1619)+'NEW Reference'!G$7,0)</f>
        <v>2909</v>
      </c>
      <c r="O1619" s="25">
        <f>ROUND(('NEW Reference'!H$6*List!$H1619)+'NEW Reference'!H$7,0)</f>
        <v>3020</v>
      </c>
      <c r="P1619" s="25">
        <f>ROUND(('NEW Reference'!I$6*List!$H1619)+'NEW Reference'!I$7,0)</f>
        <v>3139</v>
      </c>
      <c r="Q1619" s="25">
        <f>ROUND(('NEW Reference'!J$6*List!$H1619)+'NEW Reference'!J$7,0)</f>
        <v>3635</v>
      </c>
      <c r="R1619" s="25">
        <f>ROUND(('NEW Reference'!K$6*List!$H1619)+'NEW Reference'!K$7,0)</f>
        <v>3749</v>
      </c>
      <c r="S1619" s="25">
        <f>ROUND(('NEW Reference'!L$6*List!$H1619)+'NEW Reference'!L$7,0)</f>
        <v>4046</v>
      </c>
      <c r="T1619" s="25">
        <f>ROUND(('NEW Reference'!M$6*List!$H1619)+'NEW Reference'!M$7,0)</f>
        <v>4832</v>
      </c>
      <c r="U1619" s="25">
        <f>ROUND(('NEW Reference'!N$6*List!$H1619)+'NEW Reference'!N$7,0)</f>
        <v>19496</v>
      </c>
      <c r="V1619" s="26">
        <f>ROUND(('NEW Reference'!O$6*List!$H1619)+'NEW Reference'!O$7,0)</f>
        <v>725</v>
      </c>
      <c r="W1619" s="26">
        <f>ROUND(('NEW Reference'!P$6*List!$H1619)+'NEW Reference'!P$7,0)</f>
        <v>1021</v>
      </c>
      <c r="X1619" s="26">
        <f>ROUND(('NEW Reference'!Q$6*List!$H1619)+'NEW Reference'!Q$7,0)</f>
        <v>511</v>
      </c>
      <c r="Z1619" s="3" t="str">
        <f t="shared" ref="Z1619:Z1682" si="81">CONCATENATE(AA1619, AB1619, AC1619)</f>
        <v>SALINE, Missouri</v>
      </c>
      <c r="AA1619" s="79" t="s">
        <v>443</v>
      </c>
      <c r="AB1619" s="28" t="s">
        <v>91</v>
      </c>
      <c r="AC1619" s="30" t="s">
        <v>1579</v>
      </c>
      <c r="AD1619" s="31"/>
      <c r="AE1619" s="20">
        <f t="shared" si="80"/>
        <v>0.79720000000000002</v>
      </c>
    </row>
    <row r="1620" spans="1:31">
      <c r="A1620" s="83">
        <v>26980</v>
      </c>
      <c r="B1620" s="84">
        <v>29197</v>
      </c>
      <c r="C1620" s="85">
        <v>99926</v>
      </c>
      <c r="D1620" s="78" t="s">
        <v>144</v>
      </c>
      <c r="E1620" s="79" t="s">
        <v>1110</v>
      </c>
      <c r="F1620" s="34" t="s">
        <v>1579</v>
      </c>
      <c r="G1620" s="24" t="s">
        <v>97</v>
      </c>
      <c r="H1620" s="80">
        <f t="shared" si="79"/>
        <v>0.79720000000000002</v>
      </c>
      <c r="I1620" s="25">
        <f>ROUND(('NEW Reference'!B$6*List!$H1620)+'NEW Reference'!B$7,0)</f>
        <v>1117</v>
      </c>
      <c r="J1620" s="25">
        <f>ROUND(('NEW Reference'!C$6*List!$H1620)+'NEW Reference'!C$7,0)</f>
        <v>1665</v>
      </c>
      <c r="K1620" s="25">
        <f>ROUND(('NEW Reference'!D$6*List!$H1620)+'NEW Reference'!D$7,0)</f>
        <v>1995</v>
      </c>
      <c r="L1620" s="25">
        <f>ROUND(('NEW Reference'!E$6*List!$H1620)+'NEW Reference'!E$7,0)</f>
        <v>2467</v>
      </c>
      <c r="M1620" s="25">
        <f>ROUND(('NEW Reference'!F$6*List!$H1620)+'NEW Reference'!F$7,0)</f>
        <v>2570</v>
      </c>
      <c r="N1620" s="25">
        <f>ROUND(('NEW Reference'!G$6*List!$H1620)+'NEW Reference'!G$7,0)</f>
        <v>2909</v>
      </c>
      <c r="O1620" s="25">
        <f>ROUND(('NEW Reference'!H$6*List!$H1620)+'NEW Reference'!H$7,0)</f>
        <v>3020</v>
      </c>
      <c r="P1620" s="25">
        <f>ROUND(('NEW Reference'!I$6*List!$H1620)+'NEW Reference'!I$7,0)</f>
        <v>3139</v>
      </c>
      <c r="Q1620" s="25">
        <f>ROUND(('NEW Reference'!J$6*List!$H1620)+'NEW Reference'!J$7,0)</f>
        <v>3635</v>
      </c>
      <c r="R1620" s="25">
        <f>ROUND(('NEW Reference'!K$6*List!$H1620)+'NEW Reference'!K$7,0)</f>
        <v>3749</v>
      </c>
      <c r="S1620" s="25">
        <f>ROUND(('NEW Reference'!L$6*List!$H1620)+'NEW Reference'!L$7,0)</f>
        <v>4046</v>
      </c>
      <c r="T1620" s="25">
        <f>ROUND(('NEW Reference'!M$6*List!$H1620)+'NEW Reference'!M$7,0)</f>
        <v>4832</v>
      </c>
      <c r="U1620" s="25">
        <f>ROUND(('NEW Reference'!N$6*List!$H1620)+'NEW Reference'!N$7,0)</f>
        <v>19496</v>
      </c>
      <c r="V1620" s="26">
        <f>ROUND(('NEW Reference'!O$6*List!$H1620)+'NEW Reference'!O$7,0)</f>
        <v>725</v>
      </c>
      <c r="W1620" s="26">
        <f>ROUND(('NEW Reference'!P$6*List!$H1620)+'NEW Reference'!P$7,0)</f>
        <v>1021</v>
      </c>
      <c r="X1620" s="26">
        <f>ROUND(('NEW Reference'!Q$6*List!$H1620)+'NEW Reference'!Q$7,0)</f>
        <v>511</v>
      </c>
      <c r="Z1620" s="3" t="str">
        <f t="shared" si="81"/>
        <v>SCHUYLER, Missouri</v>
      </c>
      <c r="AA1620" s="79" t="s">
        <v>1110</v>
      </c>
      <c r="AB1620" s="28" t="s">
        <v>91</v>
      </c>
      <c r="AC1620" s="30" t="s">
        <v>1579</v>
      </c>
      <c r="AD1620" s="31"/>
      <c r="AE1620" s="20">
        <f t="shared" si="80"/>
        <v>0.79720000000000002</v>
      </c>
    </row>
    <row r="1621" spans="1:31">
      <c r="A1621" s="83">
        <v>26981</v>
      </c>
      <c r="B1621" s="84">
        <v>29199</v>
      </c>
      <c r="C1621" s="85">
        <v>99926</v>
      </c>
      <c r="D1621" s="78" t="s">
        <v>144</v>
      </c>
      <c r="E1621" s="79" t="s">
        <v>1612</v>
      </c>
      <c r="F1621" s="34" t="s">
        <v>1579</v>
      </c>
      <c r="G1621" s="24" t="s">
        <v>97</v>
      </c>
      <c r="H1621" s="80">
        <f t="shared" si="79"/>
        <v>0.79720000000000002</v>
      </c>
      <c r="I1621" s="25">
        <f>ROUND(('NEW Reference'!B$6*List!$H1621)+'NEW Reference'!B$7,0)</f>
        <v>1117</v>
      </c>
      <c r="J1621" s="25">
        <f>ROUND(('NEW Reference'!C$6*List!$H1621)+'NEW Reference'!C$7,0)</f>
        <v>1665</v>
      </c>
      <c r="K1621" s="25">
        <f>ROUND(('NEW Reference'!D$6*List!$H1621)+'NEW Reference'!D$7,0)</f>
        <v>1995</v>
      </c>
      <c r="L1621" s="25">
        <f>ROUND(('NEW Reference'!E$6*List!$H1621)+'NEW Reference'!E$7,0)</f>
        <v>2467</v>
      </c>
      <c r="M1621" s="25">
        <f>ROUND(('NEW Reference'!F$6*List!$H1621)+'NEW Reference'!F$7,0)</f>
        <v>2570</v>
      </c>
      <c r="N1621" s="25">
        <f>ROUND(('NEW Reference'!G$6*List!$H1621)+'NEW Reference'!G$7,0)</f>
        <v>2909</v>
      </c>
      <c r="O1621" s="25">
        <f>ROUND(('NEW Reference'!H$6*List!$H1621)+'NEW Reference'!H$7,0)</f>
        <v>3020</v>
      </c>
      <c r="P1621" s="25">
        <f>ROUND(('NEW Reference'!I$6*List!$H1621)+'NEW Reference'!I$7,0)</f>
        <v>3139</v>
      </c>
      <c r="Q1621" s="25">
        <f>ROUND(('NEW Reference'!J$6*List!$H1621)+'NEW Reference'!J$7,0)</f>
        <v>3635</v>
      </c>
      <c r="R1621" s="25">
        <f>ROUND(('NEW Reference'!K$6*List!$H1621)+'NEW Reference'!K$7,0)</f>
        <v>3749</v>
      </c>
      <c r="S1621" s="25">
        <f>ROUND(('NEW Reference'!L$6*List!$H1621)+'NEW Reference'!L$7,0)</f>
        <v>4046</v>
      </c>
      <c r="T1621" s="25">
        <f>ROUND(('NEW Reference'!M$6*List!$H1621)+'NEW Reference'!M$7,0)</f>
        <v>4832</v>
      </c>
      <c r="U1621" s="25">
        <f>ROUND(('NEW Reference'!N$6*List!$H1621)+'NEW Reference'!N$7,0)</f>
        <v>19496</v>
      </c>
      <c r="V1621" s="26">
        <f>ROUND(('NEW Reference'!O$6*List!$H1621)+'NEW Reference'!O$7,0)</f>
        <v>725</v>
      </c>
      <c r="W1621" s="26">
        <f>ROUND(('NEW Reference'!P$6*List!$H1621)+'NEW Reference'!P$7,0)</f>
        <v>1021</v>
      </c>
      <c r="X1621" s="26">
        <f>ROUND(('NEW Reference'!Q$6*List!$H1621)+'NEW Reference'!Q$7,0)</f>
        <v>511</v>
      </c>
      <c r="Z1621" s="3" t="str">
        <f t="shared" si="81"/>
        <v>SCOTLAND, Missouri</v>
      </c>
      <c r="AA1621" s="79" t="s">
        <v>1612</v>
      </c>
      <c r="AB1621" s="28" t="s">
        <v>91</v>
      </c>
      <c r="AC1621" s="23" t="s">
        <v>1579</v>
      </c>
      <c r="AD1621" s="29"/>
      <c r="AE1621" s="20">
        <f t="shared" si="80"/>
        <v>0.79720000000000002</v>
      </c>
    </row>
    <row r="1622" spans="1:31">
      <c r="A1622" s="83">
        <v>26982</v>
      </c>
      <c r="B1622" s="84">
        <v>29201</v>
      </c>
      <c r="C1622" s="85">
        <v>99926</v>
      </c>
      <c r="D1622" s="78" t="s">
        <v>144</v>
      </c>
      <c r="E1622" s="79" t="s">
        <v>445</v>
      </c>
      <c r="F1622" s="34" t="s">
        <v>1579</v>
      </c>
      <c r="G1622" s="24" t="s">
        <v>97</v>
      </c>
      <c r="H1622" s="80">
        <f t="shared" si="79"/>
        <v>0.79720000000000002</v>
      </c>
      <c r="I1622" s="25">
        <f>ROUND(('NEW Reference'!B$6*List!$H1622)+'NEW Reference'!B$7,0)</f>
        <v>1117</v>
      </c>
      <c r="J1622" s="25">
        <f>ROUND(('NEW Reference'!C$6*List!$H1622)+'NEW Reference'!C$7,0)</f>
        <v>1665</v>
      </c>
      <c r="K1622" s="25">
        <f>ROUND(('NEW Reference'!D$6*List!$H1622)+'NEW Reference'!D$7,0)</f>
        <v>1995</v>
      </c>
      <c r="L1622" s="25">
        <f>ROUND(('NEW Reference'!E$6*List!$H1622)+'NEW Reference'!E$7,0)</f>
        <v>2467</v>
      </c>
      <c r="M1622" s="25">
        <f>ROUND(('NEW Reference'!F$6*List!$H1622)+'NEW Reference'!F$7,0)</f>
        <v>2570</v>
      </c>
      <c r="N1622" s="25">
        <f>ROUND(('NEW Reference'!G$6*List!$H1622)+'NEW Reference'!G$7,0)</f>
        <v>2909</v>
      </c>
      <c r="O1622" s="25">
        <f>ROUND(('NEW Reference'!H$6*List!$H1622)+'NEW Reference'!H$7,0)</f>
        <v>3020</v>
      </c>
      <c r="P1622" s="25">
        <f>ROUND(('NEW Reference'!I$6*List!$H1622)+'NEW Reference'!I$7,0)</f>
        <v>3139</v>
      </c>
      <c r="Q1622" s="25">
        <f>ROUND(('NEW Reference'!J$6*List!$H1622)+'NEW Reference'!J$7,0)</f>
        <v>3635</v>
      </c>
      <c r="R1622" s="25">
        <f>ROUND(('NEW Reference'!K$6*List!$H1622)+'NEW Reference'!K$7,0)</f>
        <v>3749</v>
      </c>
      <c r="S1622" s="25">
        <f>ROUND(('NEW Reference'!L$6*List!$H1622)+'NEW Reference'!L$7,0)</f>
        <v>4046</v>
      </c>
      <c r="T1622" s="25">
        <f>ROUND(('NEW Reference'!M$6*List!$H1622)+'NEW Reference'!M$7,0)</f>
        <v>4832</v>
      </c>
      <c r="U1622" s="25">
        <f>ROUND(('NEW Reference'!N$6*List!$H1622)+'NEW Reference'!N$7,0)</f>
        <v>19496</v>
      </c>
      <c r="V1622" s="26">
        <f>ROUND(('NEW Reference'!O$6*List!$H1622)+'NEW Reference'!O$7,0)</f>
        <v>725</v>
      </c>
      <c r="W1622" s="26">
        <f>ROUND(('NEW Reference'!P$6*List!$H1622)+'NEW Reference'!P$7,0)</f>
        <v>1021</v>
      </c>
      <c r="X1622" s="26">
        <f>ROUND(('NEW Reference'!Q$6*List!$H1622)+'NEW Reference'!Q$7,0)</f>
        <v>511</v>
      </c>
      <c r="Z1622" s="3" t="str">
        <f t="shared" si="81"/>
        <v>SCOTT, Missouri</v>
      </c>
      <c r="AA1622" s="79" t="s">
        <v>445</v>
      </c>
      <c r="AB1622" s="28" t="s">
        <v>91</v>
      </c>
      <c r="AC1622" s="23" t="s">
        <v>1579</v>
      </c>
      <c r="AD1622" s="29"/>
      <c r="AE1622" s="20">
        <f t="shared" si="80"/>
        <v>0.79720000000000002</v>
      </c>
    </row>
    <row r="1623" spans="1:31">
      <c r="A1623" s="83">
        <v>26983</v>
      </c>
      <c r="B1623" s="84">
        <v>29203</v>
      </c>
      <c r="C1623" s="85">
        <v>99926</v>
      </c>
      <c r="D1623" s="78" t="s">
        <v>144</v>
      </c>
      <c r="E1623" s="79" t="s">
        <v>1613</v>
      </c>
      <c r="F1623" s="34" t="s">
        <v>1579</v>
      </c>
      <c r="G1623" s="24" t="s">
        <v>97</v>
      </c>
      <c r="H1623" s="80">
        <f t="shared" si="79"/>
        <v>0.79720000000000002</v>
      </c>
      <c r="I1623" s="25">
        <f>ROUND(('NEW Reference'!B$6*List!$H1623)+'NEW Reference'!B$7,0)</f>
        <v>1117</v>
      </c>
      <c r="J1623" s="25">
        <f>ROUND(('NEW Reference'!C$6*List!$H1623)+'NEW Reference'!C$7,0)</f>
        <v>1665</v>
      </c>
      <c r="K1623" s="25">
        <f>ROUND(('NEW Reference'!D$6*List!$H1623)+'NEW Reference'!D$7,0)</f>
        <v>1995</v>
      </c>
      <c r="L1623" s="25">
        <f>ROUND(('NEW Reference'!E$6*List!$H1623)+'NEW Reference'!E$7,0)</f>
        <v>2467</v>
      </c>
      <c r="M1623" s="25">
        <f>ROUND(('NEW Reference'!F$6*List!$H1623)+'NEW Reference'!F$7,0)</f>
        <v>2570</v>
      </c>
      <c r="N1623" s="25">
        <f>ROUND(('NEW Reference'!G$6*List!$H1623)+'NEW Reference'!G$7,0)</f>
        <v>2909</v>
      </c>
      <c r="O1623" s="25">
        <f>ROUND(('NEW Reference'!H$6*List!$H1623)+'NEW Reference'!H$7,0)</f>
        <v>3020</v>
      </c>
      <c r="P1623" s="25">
        <f>ROUND(('NEW Reference'!I$6*List!$H1623)+'NEW Reference'!I$7,0)</f>
        <v>3139</v>
      </c>
      <c r="Q1623" s="25">
        <f>ROUND(('NEW Reference'!J$6*List!$H1623)+'NEW Reference'!J$7,0)</f>
        <v>3635</v>
      </c>
      <c r="R1623" s="25">
        <f>ROUND(('NEW Reference'!K$6*List!$H1623)+'NEW Reference'!K$7,0)</f>
        <v>3749</v>
      </c>
      <c r="S1623" s="25">
        <f>ROUND(('NEW Reference'!L$6*List!$H1623)+'NEW Reference'!L$7,0)</f>
        <v>4046</v>
      </c>
      <c r="T1623" s="25">
        <f>ROUND(('NEW Reference'!M$6*List!$H1623)+'NEW Reference'!M$7,0)</f>
        <v>4832</v>
      </c>
      <c r="U1623" s="25">
        <f>ROUND(('NEW Reference'!N$6*List!$H1623)+'NEW Reference'!N$7,0)</f>
        <v>19496</v>
      </c>
      <c r="V1623" s="26">
        <f>ROUND(('NEW Reference'!O$6*List!$H1623)+'NEW Reference'!O$7,0)</f>
        <v>725</v>
      </c>
      <c r="W1623" s="26">
        <f>ROUND(('NEW Reference'!P$6*List!$H1623)+'NEW Reference'!P$7,0)</f>
        <v>1021</v>
      </c>
      <c r="X1623" s="26">
        <f>ROUND(('NEW Reference'!Q$6*List!$H1623)+'NEW Reference'!Q$7,0)</f>
        <v>511</v>
      </c>
      <c r="Z1623" s="3" t="str">
        <f t="shared" si="81"/>
        <v>SHANNON, Missouri</v>
      </c>
      <c r="AA1623" s="79" t="s">
        <v>1613</v>
      </c>
      <c r="AB1623" s="28" t="s">
        <v>91</v>
      </c>
      <c r="AC1623" s="30" t="s">
        <v>1579</v>
      </c>
      <c r="AD1623" s="31"/>
      <c r="AE1623" s="20">
        <f t="shared" si="80"/>
        <v>0.79720000000000002</v>
      </c>
    </row>
    <row r="1624" spans="1:31">
      <c r="A1624" s="83">
        <v>26984</v>
      </c>
      <c r="B1624" s="84">
        <v>29205</v>
      </c>
      <c r="C1624" s="85">
        <v>99926</v>
      </c>
      <c r="D1624" s="78" t="s">
        <v>144</v>
      </c>
      <c r="E1624" s="79" t="s">
        <v>219</v>
      </c>
      <c r="F1624" s="34" t="s">
        <v>1579</v>
      </c>
      <c r="G1624" s="24" t="s">
        <v>97</v>
      </c>
      <c r="H1624" s="80">
        <f t="shared" si="79"/>
        <v>0.79720000000000002</v>
      </c>
      <c r="I1624" s="25">
        <f>ROUND(('NEW Reference'!B$6*List!$H1624)+'NEW Reference'!B$7,0)</f>
        <v>1117</v>
      </c>
      <c r="J1624" s="25">
        <f>ROUND(('NEW Reference'!C$6*List!$H1624)+'NEW Reference'!C$7,0)</f>
        <v>1665</v>
      </c>
      <c r="K1624" s="25">
        <f>ROUND(('NEW Reference'!D$6*List!$H1624)+'NEW Reference'!D$7,0)</f>
        <v>1995</v>
      </c>
      <c r="L1624" s="25">
        <f>ROUND(('NEW Reference'!E$6*List!$H1624)+'NEW Reference'!E$7,0)</f>
        <v>2467</v>
      </c>
      <c r="M1624" s="25">
        <f>ROUND(('NEW Reference'!F$6*List!$H1624)+'NEW Reference'!F$7,0)</f>
        <v>2570</v>
      </c>
      <c r="N1624" s="25">
        <f>ROUND(('NEW Reference'!G$6*List!$H1624)+'NEW Reference'!G$7,0)</f>
        <v>2909</v>
      </c>
      <c r="O1624" s="25">
        <f>ROUND(('NEW Reference'!H$6*List!$H1624)+'NEW Reference'!H$7,0)</f>
        <v>3020</v>
      </c>
      <c r="P1624" s="25">
        <f>ROUND(('NEW Reference'!I$6*List!$H1624)+'NEW Reference'!I$7,0)</f>
        <v>3139</v>
      </c>
      <c r="Q1624" s="25">
        <f>ROUND(('NEW Reference'!J$6*List!$H1624)+'NEW Reference'!J$7,0)</f>
        <v>3635</v>
      </c>
      <c r="R1624" s="25">
        <f>ROUND(('NEW Reference'!K$6*List!$H1624)+'NEW Reference'!K$7,0)</f>
        <v>3749</v>
      </c>
      <c r="S1624" s="25">
        <f>ROUND(('NEW Reference'!L$6*List!$H1624)+'NEW Reference'!L$7,0)</f>
        <v>4046</v>
      </c>
      <c r="T1624" s="25">
        <f>ROUND(('NEW Reference'!M$6*List!$H1624)+'NEW Reference'!M$7,0)</f>
        <v>4832</v>
      </c>
      <c r="U1624" s="25">
        <f>ROUND(('NEW Reference'!N$6*List!$H1624)+'NEW Reference'!N$7,0)</f>
        <v>19496</v>
      </c>
      <c r="V1624" s="26">
        <f>ROUND(('NEW Reference'!O$6*List!$H1624)+'NEW Reference'!O$7,0)</f>
        <v>725</v>
      </c>
      <c r="W1624" s="26">
        <f>ROUND(('NEW Reference'!P$6*List!$H1624)+'NEW Reference'!P$7,0)</f>
        <v>1021</v>
      </c>
      <c r="X1624" s="26">
        <f>ROUND(('NEW Reference'!Q$6*List!$H1624)+'NEW Reference'!Q$7,0)</f>
        <v>511</v>
      </c>
      <c r="Z1624" s="3" t="str">
        <f t="shared" si="81"/>
        <v>SHELBY, Missouri</v>
      </c>
      <c r="AA1624" s="79" t="s">
        <v>219</v>
      </c>
      <c r="AB1624" s="28" t="s">
        <v>91</v>
      </c>
      <c r="AC1624" s="30" t="s">
        <v>1579</v>
      </c>
      <c r="AD1624" s="31"/>
      <c r="AE1624" s="20">
        <f t="shared" si="80"/>
        <v>0.79720000000000002</v>
      </c>
    </row>
    <row r="1625" spans="1:31">
      <c r="A1625" s="83">
        <v>26985</v>
      </c>
      <c r="B1625" s="84">
        <v>29207</v>
      </c>
      <c r="C1625" s="85">
        <v>99926</v>
      </c>
      <c r="D1625" s="78" t="s">
        <v>144</v>
      </c>
      <c r="E1625" s="79" t="s">
        <v>1614</v>
      </c>
      <c r="F1625" s="34" t="s">
        <v>1579</v>
      </c>
      <c r="G1625" s="24" t="s">
        <v>97</v>
      </c>
      <c r="H1625" s="80">
        <f t="shared" si="79"/>
        <v>0.79720000000000002</v>
      </c>
      <c r="I1625" s="25">
        <f>ROUND(('NEW Reference'!B$6*List!$H1625)+'NEW Reference'!B$7,0)</f>
        <v>1117</v>
      </c>
      <c r="J1625" s="25">
        <f>ROUND(('NEW Reference'!C$6*List!$H1625)+'NEW Reference'!C$7,0)</f>
        <v>1665</v>
      </c>
      <c r="K1625" s="25">
        <f>ROUND(('NEW Reference'!D$6*List!$H1625)+'NEW Reference'!D$7,0)</f>
        <v>1995</v>
      </c>
      <c r="L1625" s="25">
        <f>ROUND(('NEW Reference'!E$6*List!$H1625)+'NEW Reference'!E$7,0)</f>
        <v>2467</v>
      </c>
      <c r="M1625" s="25">
        <f>ROUND(('NEW Reference'!F$6*List!$H1625)+'NEW Reference'!F$7,0)</f>
        <v>2570</v>
      </c>
      <c r="N1625" s="25">
        <f>ROUND(('NEW Reference'!G$6*List!$H1625)+'NEW Reference'!G$7,0)</f>
        <v>2909</v>
      </c>
      <c r="O1625" s="25">
        <f>ROUND(('NEW Reference'!H$6*List!$H1625)+'NEW Reference'!H$7,0)</f>
        <v>3020</v>
      </c>
      <c r="P1625" s="25">
        <f>ROUND(('NEW Reference'!I$6*List!$H1625)+'NEW Reference'!I$7,0)</f>
        <v>3139</v>
      </c>
      <c r="Q1625" s="25">
        <f>ROUND(('NEW Reference'!J$6*List!$H1625)+'NEW Reference'!J$7,0)</f>
        <v>3635</v>
      </c>
      <c r="R1625" s="25">
        <f>ROUND(('NEW Reference'!K$6*List!$H1625)+'NEW Reference'!K$7,0)</f>
        <v>3749</v>
      </c>
      <c r="S1625" s="25">
        <f>ROUND(('NEW Reference'!L$6*List!$H1625)+'NEW Reference'!L$7,0)</f>
        <v>4046</v>
      </c>
      <c r="T1625" s="25">
        <f>ROUND(('NEW Reference'!M$6*List!$H1625)+'NEW Reference'!M$7,0)</f>
        <v>4832</v>
      </c>
      <c r="U1625" s="25">
        <f>ROUND(('NEW Reference'!N$6*List!$H1625)+'NEW Reference'!N$7,0)</f>
        <v>19496</v>
      </c>
      <c r="V1625" s="26">
        <f>ROUND(('NEW Reference'!O$6*List!$H1625)+'NEW Reference'!O$7,0)</f>
        <v>725</v>
      </c>
      <c r="W1625" s="26">
        <f>ROUND(('NEW Reference'!P$6*List!$H1625)+'NEW Reference'!P$7,0)</f>
        <v>1021</v>
      </c>
      <c r="X1625" s="26">
        <f>ROUND(('NEW Reference'!Q$6*List!$H1625)+'NEW Reference'!Q$7,0)</f>
        <v>511</v>
      </c>
      <c r="Z1625" s="3" t="str">
        <f t="shared" si="81"/>
        <v>STODDARD, Missouri</v>
      </c>
      <c r="AA1625" s="79" t="s">
        <v>1614</v>
      </c>
      <c r="AB1625" s="28" t="s">
        <v>91</v>
      </c>
      <c r="AC1625" s="30" t="s">
        <v>1579</v>
      </c>
      <c r="AD1625" s="31"/>
      <c r="AE1625" s="20">
        <f t="shared" si="80"/>
        <v>0.79720000000000002</v>
      </c>
    </row>
    <row r="1626" spans="1:31">
      <c r="A1626" s="83">
        <v>26986</v>
      </c>
      <c r="B1626" s="84">
        <v>29209</v>
      </c>
      <c r="C1626" s="85">
        <v>99926</v>
      </c>
      <c r="D1626" s="78" t="s">
        <v>144</v>
      </c>
      <c r="E1626" s="79" t="s">
        <v>453</v>
      </c>
      <c r="F1626" s="34" t="s">
        <v>1579</v>
      </c>
      <c r="G1626" s="24" t="s">
        <v>97</v>
      </c>
      <c r="H1626" s="80">
        <f t="shared" si="79"/>
        <v>0.79720000000000002</v>
      </c>
      <c r="I1626" s="25">
        <f>ROUND(('NEW Reference'!B$6*List!$H1626)+'NEW Reference'!B$7,0)</f>
        <v>1117</v>
      </c>
      <c r="J1626" s="25">
        <f>ROUND(('NEW Reference'!C$6*List!$H1626)+'NEW Reference'!C$7,0)</f>
        <v>1665</v>
      </c>
      <c r="K1626" s="25">
        <f>ROUND(('NEW Reference'!D$6*List!$H1626)+'NEW Reference'!D$7,0)</f>
        <v>1995</v>
      </c>
      <c r="L1626" s="25">
        <f>ROUND(('NEW Reference'!E$6*List!$H1626)+'NEW Reference'!E$7,0)</f>
        <v>2467</v>
      </c>
      <c r="M1626" s="25">
        <f>ROUND(('NEW Reference'!F$6*List!$H1626)+'NEW Reference'!F$7,0)</f>
        <v>2570</v>
      </c>
      <c r="N1626" s="25">
        <f>ROUND(('NEW Reference'!G$6*List!$H1626)+'NEW Reference'!G$7,0)</f>
        <v>2909</v>
      </c>
      <c r="O1626" s="25">
        <f>ROUND(('NEW Reference'!H$6*List!$H1626)+'NEW Reference'!H$7,0)</f>
        <v>3020</v>
      </c>
      <c r="P1626" s="25">
        <f>ROUND(('NEW Reference'!I$6*List!$H1626)+'NEW Reference'!I$7,0)</f>
        <v>3139</v>
      </c>
      <c r="Q1626" s="25">
        <f>ROUND(('NEW Reference'!J$6*List!$H1626)+'NEW Reference'!J$7,0)</f>
        <v>3635</v>
      </c>
      <c r="R1626" s="25">
        <f>ROUND(('NEW Reference'!K$6*List!$H1626)+'NEW Reference'!K$7,0)</f>
        <v>3749</v>
      </c>
      <c r="S1626" s="25">
        <f>ROUND(('NEW Reference'!L$6*List!$H1626)+'NEW Reference'!L$7,0)</f>
        <v>4046</v>
      </c>
      <c r="T1626" s="25">
        <f>ROUND(('NEW Reference'!M$6*List!$H1626)+'NEW Reference'!M$7,0)</f>
        <v>4832</v>
      </c>
      <c r="U1626" s="25">
        <f>ROUND(('NEW Reference'!N$6*List!$H1626)+'NEW Reference'!N$7,0)</f>
        <v>19496</v>
      </c>
      <c r="V1626" s="26">
        <f>ROUND(('NEW Reference'!O$6*List!$H1626)+'NEW Reference'!O$7,0)</f>
        <v>725</v>
      </c>
      <c r="W1626" s="26">
        <f>ROUND(('NEW Reference'!P$6*List!$H1626)+'NEW Reference'!P$7,0)</f>
        <v>1021</v>
      </c>
      <c r="X1626" s="26">
        <f>ROUND(('NEW Reference'!Q$6*List!$H1626)+'NEW Reference'!Q$7,0)</f>
        <v>511</v>
      </c>
      <c r="Z1626" s="3" t="str">
        <f t="shared" si="81"/>
        <v>STONE, Missouri</v>
      </c>
      <c r="AA1626" s="79" t="s">
        <v>453</v>
      </c>
      <c r="AB1626" s="28" t="s">
        <v>91</v>
      </c>
      <c r="AC1626" s="30" t="s">
        <v>1579</v>
      </c>
      <c r="AD1626" s="31"/>
      <c r="AE1626" s="20">
        <f t="shared" si="80"/>
        <v>0.79720000000000002</v>
      </c>
    </row>
    <row r="1627" spans="1:31">
      <c r="A1627" s="83">
        <v>26987</v>
      </c>
      <c r="B1627" s="84">
        <v>29211</v>
      </c>
      <c r="C1627" s="85">
        <v>99926</v>
      </c>
      <c r="D1627" s="78" t="s">
        <v>144</v>
      </c>
      <c r="E1627" s="79" t="s">
        <v>1151</v>
      </c>
      <c r="F1627" s="34" t="s">
        <v>1579</v>
      </c>
      <c r="G1627" s="24" t="s">
        <v>97</v>
      </c>
      <c r="H1627" s="80">
        <f t="shared" si="79"/>
        <v>0.79720000000000002</v>
      </c>
      <c r="I1627" s="25">
        <f>ROUND(('NEW Reference'!B$6*List!$H1627)+'NEW Reference'!B$7,0)</f>
        <v>1117</v>
      </c>
      <c r="J1627" s="25">
        <f>ROUND(('NEW Reference'!C$6*List!$H1627)+'NEW Reference'!C$7,0)</f>
        <v>1665</v>
      </c>
      <c r="K1627" s="25">
        <f>ROUND(('NEW Reference'!D$6*List!$H1627)+'NEW Reference'!D$7,0)</f>
        <v>1995</v>
      </c>
      <c r="L1627" s="25">
        <f>ROUND(('NEW Reference'!E$6*List!$H1627)+'NEW Reference'!E$7,0)</f>
        <v>2467</v>
      </c>
      <c r="M1627" s="25">
        <f>ROUND(('NEW Reference'!F$6*List!$H1627)+'NEW Reference'!F$7,0)</f>
        <v>2570</v>
      </c>
      <c r="N1627" s="25">
        <f>ROUND(('NEW Reference'!G$6*List!$H1627)+'NEW Reference'!G$7,0)</f>
        <v>2909</v>
      </c>
      <c r="O1627" s="25">
        <f>ROUND(('NEW Reference'!H$6*List!$H1627)+'NEW Reference'!H$7,0)</f>
        <v>3020</v>
      </c>
      <c r="P1627" s="25">
        <f>ROUND(('NEW Reference'!I$6*List!$H1627)+'NEW Reference'!I$7,0)</f>
        <v>3139</v>
      </c>
      <c r="Q1627" s="25">
        <f>ROUND(('NEW Reference'!J$6*List!$H1627)+'NEW Reference'!J$7,0)</f>
        <v>3635</v>
      </c>
      <c r="R1627" s="25">
        <f>ROUND(('NEW Reference'!K$6*List!$H1627)+'NEW Reference'!K$7,0)</f>
        <v>3749</v>
      </c>
      <c r="S1627" s="25">
        <f>ROUND(('NEW Reference'!L$6*List!$H1627)+'NEW Reference'!L$7,0)</f>
        <v>4046</v>
      </c>
      <c r="T1627" s="25">
        <f>ROUND(('NEW Reference'!M$6*List!$H1627)+'NEW Reference'!M$7,0)</f>
        <v>4832</v>
      </c>
      <c r="U1627" s="25">
        <f>ROUND(('NEW Reference'!N$6*List!$H1627)+'NEW Reference'!N$7,0)</f>
        <v>19496</v>
      </c>
      <c r="V1627" s="26">
        <f>ROUND(('NEW Reference'!O$6*List!$H1627)+'NEW Reference'!O$7,0)</f>
        <v>725</v>
      </c>
      <c r="W1627" s="26">
        <f>ROUND(('NEW Reference'!P$6*List!$H1627)+'NEW Reference'!P$7,0)</f>
        <v>1021</v>
      </c>
      <c r="X1627" s="26">
        <f>ROUND(('NEW Reference'!Q$6*List!$H1627)+'NEW Reference'!Q$7,0)</f>
        <v>511</v>
      </c>
      <c r="Z1627" s="3" t="str">
        <f t="shared" si="81"/>
        <v>SULLIVAN, Missouri</v>
      </c>
      <c r="AA1627" s="79" t="s">
        <v>1151</v>
      </c>
      <c r="AB1627" s="28" t="s">
        <v>91</v>
      </c>
      <c r="AC1627" s="30" t="s">
        <v>1579</v>
      </c>
      <c r="AD1627" s="31"/>
      <c r="AE1627" s="20">
        <f t="shared" si="80"/>
        <v>0.79720000000000002</v>
      </c>
    </row>
    <row r="1628" spans="1:31">
      <c r="A1628" s="83">
        <v>26988</v>
      </c>
      <c r="B1628" s="84">
        <v>29213</v>
      </c>
      <c r="C1628" s="85">
        <v>99926</v>
      </c>
      <c r="D1628" s="78" t="s">
        <v>144</v>
      </c>
      <c r="E1628" s="79" t="s">
        <v>1615</v>
      </c>
      <c r="F1628" s="34" t="s">
        <v>1579</v>
      </c>
      <c r="G1628" s="24" t="s">
        <v>97</v>
      </c>
      <c r="H1628" s="80">
        <f t="shared" si="79"/>
        <v>0.79720000000000002</v>
      </c>
      <c r="I1628" s="25">
        <f>ROUND(('NEW Reference'!B$6*List!$H1628)+'NEW Reference'!B$7,0)</f>
        <v>1117</v>
      </c>
      <c r="J1628" s="25">
        <f>ROUND(('NEW Reference'!C$6*List!$H1628)+'NEW Reference'!C$7,0)</f>
        <v>1665</v>
      </c>
      <c r="K1628" s="25">
        <f>ROUND(('NEW Reference'!D$6*List!$H1628)+'NEW Reference'!D$7,0)</f>
        <v>1995</v>
      </c>
      <c r="L1628" s="25">
        <f>ROUND(('NEW Reference'!E$6*List!$H1628)+'NEW Reference'!E$7,0)</f>
        <v>2467</v>
      </c>
      <c r="M1628" s="25">
        <f>ROUND(('NEW Reference'!F$6*List!$H1628)+'NEW Reference'!F$7,0)</f>
        <v>2570</v>
      </c>
      <c r="N1628" s="25">
        <f>ROUND(('NEW Reference'!G$6*List!$H1628)+'NEW Reference'!G$7,0)</f>
        <v>2909</v>
      </c>
      <c r="O1628" s="25">
        <f>ROUND(('NEW Reference'!H$6*List!$H1628)+'NEW Reference'!H$7,0)</f>
        <v>3020</v>
      </c>
      <c r="P1628" s="25">
        <f>ROUND(('NEW Reference'!I$6*List!$H1628)+'NEW Reference'!I$7,0)</f>
        <v>3139</v>
      </c>
      <c r="Q1628" s="25">
        <f>ROUND(('NEW Reference'!J$6*List!$H1628)+'NEW Reference'!J$7,0)</f>
        <v>3635</v>
      </c>
      <c r="R1628" s="25">
        <f>ROUND(('NEW Reference'!K$6*List!$H1628)+'NEW Reference'!K$7,0)</f>
        <v>3749</v>
      </c>
      <c r="S1628" s="25">
        <f>ROUND(('NEW Reference'!L$6*List!$H1628)+'NEW Reference'!L$7,0)</f>
        <v>4046</v>
      </c>
      <c r="T1628" s="25">
        <f>ROUND(('NEW Reference'!M$6*List!$H1628)+'NEW Reference'!M$7,0)</f>
        <v>4832</v>
      </c>
      <c r="U1628" s="25">
        <f>ROUND(('NEW Reference'!N$6*List!$H1628)+'NEW Reference'!N$7,0)</f>
        <v>19496</v>
      </c>
      <c r="V1628" s="26">
        <f>ROUND(('NEW Reference'!O$6*List!$H1628)+'NEW Reference'!O$7,0)</f>
        <v>725</v>
      </c>
      <c r="W1628" s="26">
        <f>ROUND(('NEW Reference'!P$6*List!$H1628)+'NEW Reference'!P$7,0)</f>
        <v>1021</v>
      </c>
      <c r="X1628" s="26">
        <f>ROUND(('NEW Reference'!Q$6*List!$H1628)+'NEW Reference'!Q$7,0)</f>
        <v>511</v>
      </c>
      <c r="Z1628" s="3" t="str">
        <f t="shared" si="81"/>
        <v>TANEY, Missouri</v>
      </c>
      <c r="AA1628" s="79" t="s">
        <v>1615</v>
      </c>
      <c r="AB1628" s="28" t="s">
        <v>91</v>
      </c>
      <c r="AC1628" s="30" t="s">
        <v>1579</v>
      </c>
      <c r="AD1628" s="31"/>
      <c r="AE1628" s="20">
        <f t="shared" si="80"/>
        <v>0.79720000000000002</v>
      </c>
    </row>
    <row r="1629" spans="1:31">
      <c r="A1629" s="83">
        <v>26989</v>
      </c>
      <c r="B1629" s="84">
        <v>29215</v>
      </c>
      <c r="C1629" s="85">
        <v>99926</v>
      </c>
      <c r="D1629" s="78" t="s">
        <v>144</v>
      </c>
      <c r="E1629" s="79" t="s">
        <v>184</v>
      </c>
      <c r="F1629" s="34" t="s">
        <v>1579</v>
      </c>
      <c r="G1629" s="24" t="s">
        <v>97</v>
      </c>
      <c r="H1629" s="80">
        <f t="shared" si="79"/>
        <v>0.79720000000000002</v>
      </c>
      <c r="I1629" s="25">
        <f>ROUND(('NEW Reference'!B$6*List!$H1629)+'NEW Reference'!B$7,0)</f>
        <v>1117</v>
      </c>
      <c r="J1629" s="25">
        <f>ROUND(('NEW Reference'!C$6*List!$H1629)+'NEW Reference'!C$7,0)</f>
        <v>1665</v>
      </c>
      <c r="K1629" s="25">
        <f>ROUND(('NEW Reference'!D$6*List!$H1629)+'NEW Reference'!D$7,0)</f>
        <v>1995</v>
      </c>
      <c r="L1629" s="25">
        <f>ROUND(('NEW Reference'!E$6*List!$H1629)+'NEW Reference'!E$7,0)</f>
        <v>2467</v>
      </c>
      <c r="M1629" s="25">
        <f>ROUND(('NEW Reference'!F$6*List!$H1629)+'NEW Reference'!F$7,0)</f>
        <v>2570</v>
      </c>
      <c r="N1629" s="25">
        <f>ROUND(('NEW Reference'!G$6*List!$H1629)+'NEW Reference'!G$7,0)</f>
        <v>2909</v>
      </c>
      <c r="O1629" s="25">
        <f>ROUND(('NEW Reference'!H$6*List!$H1629)+'NEW Reference'!H$7,0)</f>
        <v>3020</v>
      </c>
      <c r="P1629" s="25">
        <f>ROUND(('NEW Reference'!I$6*List!$H1629)+'NEW Reference'!I$7,0)</f>
        <v>3139</v>
      </c>
      <c r="Q1629" s="25">
        <f>ROUND(('NEW Reference'!J$6*List!$H1629)+'NEW Reference'!J$7,0)</f>
        <v>3635</v>
      </c>
      <c r="R1629" s="25">
        <f>ROUND(('NEW Reference'!K$6*List!$H1629)+'NEW Reference'!K$7,0)</f>
        <v>3749</v>
      </c>
      <c r="S1629" s="25">
        <f>ROUND(('NEW Reference'!L$6*List!$H1629)+'NEW Reference'!L$7,0)</f>
        <v>4046</v>
      </c>
      <c r="T1629" s="25">
        <f>ROUND(('NEW Reference'!M$6*List!$H1629)+'NEW Reference'!M$7,0)</f>
        <v>4832</v>
      </c>
      <c r="U1629" s="25">
        <f>ROUND(('NEW Reference'!N$6*List!$H1629)+'NEW Reference'!N$7,0)</f>
        <v>19496</v>
      </c>
      <c r="V1629" s="26">
        <f>ROUND(('NEW Reference'!O$6*List!$H1629)+'NEW Reference'!O$7,0)</f>
        <v>725</v>
      </c>
      <c r="W1629" s="26">
        <f>ROUND(('NEW Reference'!P$6*List!$H1629)+'NEW Reference'!P$7,0)</f>
        <v>1021</v>
      </c>
      <c r="X1629" s="26">
        <f>ROUND(('NEW Reference'!Q$6*List!$H1629)+'NEW Reference'!Q$7,0)</f>
        <v>511</v>
      </c>
      <c r="Z1629" s="3" t="str">
        <f t="shared" si="81"/>
        <v>TEXAS, Missouri</v>
      </c>
      <c r="AA1629" s="79" t="s">
        <v>184</v>
      </c>
      <c r="AB1629" s="28" t="s">
        <v>91</v>
      </c>
      <c r="AC1629" s="30" t="s">
        <v>1579</v>
      </c>
      <c r="AD1629" s="31"/>
      <c r="AE1629" s="20">
        <f t="shared" si="80"/>
        <v>0.79720000000000002</v>
      </c>
    </row>
    <row r="1630" spans="1:31">
      <c r="A1630" s="83">
        <v>26990</v>
      </c>
      <c r="B1630" s="84">
        <v>29217</v>
      </c>
      <c r="C1630" s="85">
        <v>99926</v>
      </c>
      <c r="D1630" s="78" t="s">
        <v>144</v>
      </c>
      <c r="E1630" s="79" t="s">
        <v>1373</v>
      </c>
      <c r="F1630" s="34" t="s">
        <v>1579</v>
      </c>
      <c r="G1630" s="24" t="s">
        <v>97</v>
      </c>
      <c r="H1630" s="80">
        <f t="shared" si="79"/>
        <v>0.79720000000000002</v>
      </c>
      <c r="I1630" s="25">
        <f>ROUND(('NEW Reference'!B$6*List!$H1630)+'NEW Reference'!B$7,0)</f>
        <v>1117</v>
      </c>
      <c r="J1630" s="25">
        <f>ROUND(('NEW Reference'!C$6*List!$H1630)+'NEW Reference'!C$7,0)</f>
        <v>1665</v>
      </c>
      <c r="K1630" s="25">
        <f>ROUND(('NEW Reference'!D$6*List!$H1630)+'NEW Reference'!D$7,0)</f>
        <v>1995</v>
      </c>
      <c r="L1630" s="25">
        <f>ROUND(('NEW Reference'!E$6*List!$H1630)+'NEW Reference'!E$7,0)</f>
        <v>2467</v>
      </c>
      <c r="M1630" s="25">
        <f>ROUND(('NEW Reference'!F$6*List!$H1630)+'NEW Reference'!F$7,0)</f>
        <v>2570</v>
      </c>
      <c r="N1630" s="25">
        <f>ROUND(('NEW Reference'!G$6*List!$H1630)+'NEW Reference'!G$7,0)</f>
        <v>2909</v>
      </c>
      <c r="O1630" s="25">
        <f>ROUND(('NEW Reference'!H$6*List!$H1630)+'NEW Reference'!H$7,0)</f>
        <v>3020</v>
      </c>
      <c r="P1630" s="25">
        <f>ROUND(('NEW Reference'!I$6*List!$H1630)+'NEW Reference'!I$7,0)</f>
        <v>3139</v>
      </c>
      <c r="Q1630" s="25">
        <f>ROUND(('NEW Reference'!J$6*List!$H1630)+'NEW Reference'!J$7,0)</f>
        <v>3635</v>
      </c>
      <c r="R1630" s="25">
        <f>ROUND(('NEW Reference'!K$6*List!$H1630)+'NEW Reference'!K$7,0)</f>
        <v>3749</v>
      </c>
      <c r="S1630" s="25">
        <f>ROUND(('NEW Reference'!L$6*List!$H1630)+'NEW Reference'!L$7,0)</f>
        <v>4046</v>
      </c>
      <c r="T1630" s="25">
        <f>ROUND(('NEW Reference'!M$6*List!$H1630)+'NEW Reference'!M$7,0)</f>
        <v>4832</v>
      </c>
      <c r="U1630" s="25">
        <f>ROUND(('NEW Reference'!N$6*List!$H1630)+'NEW Reference'!N$7,0)</f>
        <v>19496</v>
      </c>
      <c r="V1630" s="26">
        <f>ROUND(('NEW Reference'!O$6*List!$H1630)+'NEW Reference'!O$7,0)</f>
        <v>725</v>
      </c>
      <c r="W1630" s="26">
        <f>ROUND(('NEW Reference'!P$6*List!$H1630)+'NEW Reference'!P$7,0)</f>
        <v>1021</v>
      </c>
      <c r="X1630" s="26">
        <f>ROUND(('NEW Reference'!Q$6*List!$H1630)+'NEW Reference'!Q$7,0)</f>
        <v>511</v>
      </c>
      <c r="Z1630" s="3" t="str">
        <f t="shared" si="81"/>
        <v>VERNON, Missouri</v>
      </c>
      <c r="AA1630" s="79" t="s">
        <v>1373</v>
      </c>
      <c r="AB1630" s="28" t="s">
        <v>91</v>
      </c>
      <c r="AC1630" s="23" t="s">
        <v>1579</v>
      </c>
      <c r="AD1630" s="29"/>
      <c r="AE1630" s="20">
        <f t="shared" si="80"/>
        <v>0.79720000000000002</v>
      </c>
    </row>
    <row r="1631" spans="1:31">
      <c r="A1631" s="83">
        <v>26991</v>
      </c>
      <c r="B1631" s="84">
        <v>29219</v>
      </c>
      <c r="C1631" s="85">
        <v>41180</v>
      </c>
      <c r="D1631" s="78" t="s">
        <v>837</v>
      </c>
      <c r="E1631" s="79" t="s">
        <v>1020</v>
      </c>
      <c r="F1631" s="34" t="s">
        <v>1579</v>
      </c>
      <c r="G1631" s="24" t="s">
        <v>90</v>
      </c>
      <c r="H1631" s="80">
        <f t="shared" si="79"/>
        <v>0.97709999999999997</v>
      </c>
      <c r="I1631" s="25">
        <f>ROUND(('NEW Reference'!B$6*List!$H1631)+'NEW Reference'!B$7,0)</f>
        <v>1294</v>
      </c>
      <c r="J1631" s="25">
        <f>ROUND(('NEW Reference'!C$6*List!$H1631)+'NEW Reference'!C$7,0)</f>
        <v>1930</v>
      </c>
      <c r="K1631" s="25">
        <f>ROUND(('NEW Reference'!D$6*List!$H1631)+'NEW Reference'!D$7,0)</f>
        <v>2312</v>
      </c>
      <c r="L1631" s="25">
        <f>ROUND(('NEW Reference'!E$6*List!$H1631)+'NEW Reference'!E$7,0)</f>
        <v>2858</v>
      </c>
      <c r="M1631" s="25">
        <f>ROUND(('NEW Reference'!F$6*List!$H1631)+'NEW Reference'!F$7,0)</f>
        <v>2978</v>
      </c>
      <c r="N1631" s="25">
        <f>ROUND(('NEW Reference'!G$6*List!$H1631)+'NEW Reference'!G$7,0)</f>
        <v>3371</v>
      </c>
      <c r="O1631" s="25">
        <f>ROUND(('NEW Reference'!H$6*List!$H1631)+'NEW Reference'!H$7,0)</f>
        <v>3500</v>
      </c>
      <c r="P1631" s="25">
        <f>ROUND(('NEW Reference'!I$6*List!$H1631)+'NEW Reference'!I$7,0)</f>
        <v>3637</v>
      </c>
      <c r="Q1631" s="25">
        <f>ROUND(('NEW Reference'!J$6*List!$H1631)+'NEW Reference'!J$7,0)</f>
        <v>4212</v>
      </c>
      <c r="R1631" s="25">
        <f>ROUND(('NEW Reference'!K$6*List!$H1631)+'NEW Reference'!K$7,0)</f>
        <v>4345</v>
      </c>
      <c r="S1631" s="25">
        <f>ROUND(('NEW Reference'!L$6*List!$H1631)+'NEW Reference'!L$7,0)</f>
        <v>4688</v>
      </c>
      <c r="T1631" s="25">
        <f>ROUND(('NEW Reference'!M$6*List!$H1631)+'NEW Reference'!M$7,0)</f>
        <v>5599</v>
      </c>
      <c r="U1631" s="25">
        <f>ROUND(('NEW Reference'!N$6*List!$H1631)+'NEW Reference'!N$7,0)</f>
        <v>22593</v>
      </c>
      <c r="V1631" s="26">
        <f>ROUND(('NEW Reference'!O$6*List!$H1631)+'NEW Reference'!O$7,0)</f>
        <v>840</v>
      </c>
      <c r="W1631" s="26">
        <f>ROUND(('NEW Reference'!P$6*List!$H1631)+'NEW Reference'!P$7,0)</f>
        <v>1184</v>
      </c>
      <c r="X1631" s="26">
        <f>ROUND(('NEW Reference'!Q$6*List!$H1631)+'NEW Reference'!Q$7,0)</f>
        <v>592</v>
      </c>
      <c r="Z1631" s="3" t="str">
        <f t="shared" si="81"/>
        <v>WARREN, Missouri</v>
      </c>
      <c r="AA1631" s="79" t="s">
        <v>1020</v>
      </c>
      <c r="AB1631" s="28" t="s">
        <v>91</v>
      </c>
      <c r="AC1631" s="30" t="s">
        <v>1579</v>
      </c>
      <c r="AD1631" s="31"/>
      <c r="AE1631" s="20">
        <f t="shared" si="80"/>
        <v>0.97709999999999997</v>
      </c>
    </row>
    <row r="1632" spans="1:31">
      <c r="A1632" s="83">
        <v>26992</v>
      </c>
      <c r="B1632" s="84">
        <v>29221</v>
      </c>
      <c r="C1632" s="85">
        <v>99926</v>
      </c>
      <c r="D1632" s="78" t="s">
        <v>144</v>
      </c>
      <c r="E1632" s="79" t="s">
        <v>194</v>
      </c>
      <c r="F1632" s="33" t="s">
        <v>1579</v>
      </c>
      <c r="G1632" s="24" t="s">
        <v>97</v>
      </c>
      <c r="H1632" s="80">
        <f t="shared" si="79"/>
        <v>0.79720000000000002</v>
      </c>
      <c r="I1632" s="25">
        <f>ROUND(('NEW Reference'!B$6*List!$H1632)+'NEW Reference'!B$7,0)</f>
        <v>1117</v>
      </c>
      <c r="J1632" s="25">
        <f>ROUND(('NEW Reference'!C$6*List!$H1632)+'NEW Reference'!C$7,0)</f>
        <v>1665</v>
      </c>
      <c r="K1632" s="25">
        <f>ROUND(('NEW Reference'!D$6*List!$H1632)+'NEW Reference'!D$7,0)</f>
        <v>1995</v>
      </c>
      <c r="L1632" s="25">
        <f>ROUND(('NEW Reference'!E$6*List!$H1632)+'NEW Reference'!E$7,0)</f>
        <v>2467</v>
      </c>
      <c r="M1632" s="25">
        <f>ROUND(('NEW Reference'!F$6*List!$H1632)+'NEW Reference'!F$7,0)</f>
        <v>2570</v>
      </c>
      <c r="N1632" s="25">
        <f>ROUND(('NEW Reference'!G$6*List!$H1632)+'NEW Reference'!G$7,0)</f>
        <v>2909</v>
      </c>
      <c r="O1632" s="25">
        <f>ROUND(('NEW Reference'!H$6*List!$H1632)+'NEW Reference'!H$7,0)</f>
        <v>3020</v>
      </c>
      <c r="P1632" s="25">
        <f>ROUND(('NEW Reference'!I$6*List!$H1632)+'NEW Reference'!I$7,0)</f>
        <v>3139</v>
      </c>
      <c r="Q1632" s="25">
        <f>ROUND(('NEW Reference'!J$6*List!$H1632)+'NEW Reference'!J$7,0)</f>
        <v>3635</v>
      </c>
      <c r="R1632" s="25">
        <f>ROUND(('NEW Reference'!K$6*List!$H1632)+'NEW Reference'!K$7,0)</f>
        <v>3749</v>
      </c>
      <c r="S1632" s="25">
        <f>ROUND(('NEW Reference'!L$6*List!$H1632)+'NEW Reference'!L$7,0)</f>
        <v>4046</v>
      </c>
      <c r="T1632" s="25">
        <f>ROUND(('NEW Reference'!M$6*List!$H1632)+'NEW Reference'!M$7,0)</f>
        <v>4832</v>
      </c>
      <c r="U1632" s="25">
        <f>ROUND(('NEW Reference'!N$6*List!$H1632)+'NEW Reference'!N$7,0)</f>
        <v>19496</v>
      </c>
      <c r="V1632" s="26">
        <f>ROUND(('NEW Reference'!O$6*List!$H1632)+'NEW Reference'!O$7,0)</f>
        <v>725</v>
      </c>
      <c r="W1632" s="26">
        <f>ROUND(('NEW Reference'!P$6*List!$H1632)+'NEW Reference'!P$7,0)</f>
        <v>1021</v>
      </c>
      <c r="X1632" s="26">
        <f>ROUND(('NEW Reference'!Q$6*List!$H1632)+'NEW Reference'!Q$7,0)</f>
        <v>511</v>
      </c>
      <c r="Z1632" s="3" t="str">
        <f t="shared" si="81"/>
        <v>WASHINGTON, Missouri</v>
      </c>
      <c r="AA1632" s="79" t="s">
        <v>194</v>
      </c>
      <c r="AB1632" s="28" t="s">
        <v>91</v>
      </c>
      <c r="AC1632" s="30" t="s">
        <v>1579</v>
      </c>
      <c r="AD1632" s="31"/>
      <c r="AE1632" s="20">
        <f t="shared" si="80"/>
        <v>0.79720000000000002</v>
      </c>
    </row>
    <row r="1633" spans="1:31">
      <c r="A1633" s="83">
        <v>26993</v>
      </c>
      <c r="B1633" s="84">
        <v>29223</v>
      </c>
      <c r="C1633" s="85">
        <v>99926</v>
      </c>
      <c r="D1633" s="78" t="s">
        <v>144</v>
      </c>
      <c r="E1633" s="79" t="s">
        <v>1021</v>
      </c>
      <c r="F1633" s="34" t="s">
        <v>1579</v>
      </c>
      <c r="G1633" s="24" t="s">
        <v>97</v>
      </c>
      <c r="H1633" s="80">
        <f t="shared" si="79"/>
        <v>0.79720000000000002</v>
      </c>
      <c r="I1633" s="25">
        <f>ROUND(('NEW Reference'!B$6*List!$H1633)+'NEW Reference'!B$7,0)</f>
        <v>1117</v>
      </c>
      <c r="J1633" s="25">
        <f>ROUND(('NEW Reference'!C$6*List!$H1633)+'NEW Reference'!C$7,0)</f>
        <v>1665</v>
      </c>
      <c r="K1633" s="25">
        <f>ROUND(('NEW Reference'!D$6*List!$H1633)+'NEW Reference'!D$7,0)</f>
        <v>1995</v>
      </c>
      <c r="L1633" s="25">
        <f>ROUND(('NEW Reference'!E$6*List!$H1633)+'NEW Reference'!E$7,0)</f>
        <v>2467</v>
      </c>
      <c r="M1633" s="25">
        <f>ROUND(('NEW Reference'!F$6*List!$H1633)+'NEW Reference'!F$7,0)</f>
        <v>2570</v>
      </c>
      <c r="N1633" s="25">
        <f>ROUND(('NEW Reference'!G$6*List!$H1633)+'NEW Reference'!G$7,0)</f>
        <v>2909</v>
      </c>
      <c r="O1633" s="25">
        <f>ROUND(('NEW Reference'!H$6*List!$H1633)+'NEW Reference'!H$7,0)</f>
        <v>3020</v>
      </c>
      <c r="P1633" s="25">
        <f>ROUND(('NEW Reference'!I$6*List!$H1633)+'NEW Reference'!I$7,0)</f>
        <v>3139</v>
      </c>
      <c r="Q1633" s="25">
        <f>ROUND(('NEW Reference'!J$6*List!$H1633)+'NEW Reference'!J$7,0)</f>
        <v>3635</v>
      </c>
      <c r="R1633" s="25">
        <f>ROUND(('NEW Reference'!K$6*List!$H1633)+'NEW Reference'!K$7,0)</f>
        <v>3749</v>
      </c>
      <c r="S1633" s="25">
        <f>ROUND(('NEW Reference'!L$6*List!$H1633)+'NEW Reference'!L$7,0)</f>
        <v>4046</v>
      </c>
      <c r="T1633" s="25">
        <f>ROUND(('NEW Reference'!M$6*List!$H1633)+'NEW Reference'!M$7,0)</f>
        <v>4832</v>
      </c>
      <c r="U1633" s="25">
        <f>ROUND(('NEW Reference'!N$6*List!$H1633)+'NEW Reference'!N$7,0)</f>
        <v>19496</v>
      </c>
      <c r="V1633" s="26">
        <f>ROUND(('NEW Reference'!O$6*List!$H1633)+'NEW Reference'!O$7,0)</f>
        <v>725</v>
      </c>
      <c r="W1633" s="26">
        <f>ROUND(('NEW Reference'!P$6*List!$H1633)+'NEW Reference'!P$7,0)</f>
        <v>1021</v>
      </c>
      <c r="X1633" s="26">
        <f>ROUND(('NEW Reference'!Q$6*List!$H1633)+'NEW Reference'!Q$7,0)</f>
        <v>511</v>
      </c>
      <c r="Z1633" s="3" t="str">
        <f t="shared" si="81"/>
        <v>WAYNE, Missouri</v>
      </c>
      <c r="AA1633" s="79" t="s">
        <v>1021</v>
      </c>
      <c r="AB1633" s="28" t="s">
        <v>91</v>
      </c>
      <c r="AC1633" s="23" t="s">
        <v>1579</v>
      </c>
      <c r="AD1633" s="29"/>
      <c r="AE1633" s="20">
        <f t="shared" si="80"/>
        <v>0.79720000000000002</v>
      </c>
    </row>
    <row r="1634" spans="1:31">
      <c r="A1634" s="83">
        <v>26994</v>
      </c>
      <c r="B1634" s="84">
        <v>29225</v>
      </c>
      <c r="C1634" s="85">
        <v>44180</v>
      </c>
      <c r="D1634" s="78" t="s">
        <v>893</v>
      </c>
      <c r="E1634" s="79" t="s">
        <v>1022</v>
      </c>
      <c r="F1634" s="34" t="s">
        <v>1579</v>
      </c>
      <c r="G1634" s="24" t="s">
        <v>90</v>
      </c>
      <c r="H1634" s="80">
        <f t="shared" si="79"/>
        <v>0.79830000000000001</v>
      </c>
      <c r="I1634" s="25">
        <f>ROUND(('NEW Reference'!B$6*List!$H1634)+'NEW Reference'!B$7,0)</f>
        <v>1118</v>
      </c>
      <c r="J1634" s="25">
        <f>ROUND(('NEW Reference'!C$6*List!$H1634)+'NEW Reference'!C$7,0)</f>
        <v>1667</v>
      </c>
      <c r="K1634" s="25">
        <f>ROUND(('NEW Reference'!D$6*List!$H1634)+'NEW Reference'!D$7,0)</f>
        <v>1997</v>
      </c>
      <c r="L1634" s="25">
        <f>ROUND(('NEW Reference'!E$6*List!$H1634)+'NEW Reference'!E$7,0)</f>
        <v>2469</v>
      </c>
      <c r="M1634" s="25">
        <f>ROUND(('NEW Reference'!F$6*List!$H1634)+'NEW Reference'!F$7,0)</f>
        <v>2572</v>
      </c>
      <c r="N1634" s="25">
        <f>ROUND(('NEW Reference'!G$6*List!$H1634)+'NEW Reference'!G$7,0)</f>
        <v>2912</v>
      </c>
      <c r="O1634" s="25">
        <f>ROUND(('NEW Reference'!H$6*List!$H1634)+'NEW Reference'!H$7,0)</f>
        <v>3023</v>
      </c>
      <c r="P1634" s="25">
        <f>ROUND(('NEW Reference'!I$6*List!$H1634)+'NEW Reference'!I$7,0)</f>
        <v>3142</v>
      </c>
      <c r="Q1634" s="25">
        <f>ROUND(('NEW Reference'!J$6*List!$H1634)+'NEW Reference'!J$7,0)</f>
        <v>3638</v>
      </c>
      <c r="R1634" s="25">
        <f>ROUND(('NEW Reference'!K$6*List!$H1634)+'NEW Reference'!K$7,0)</f>
        <v>3753</v>
      </c>
      <c r="S1634" s="25">
        <f>ROUND(('NEW Reference'!L$6*List!$H1634)+'NEW Reference'!L$7,0)</f>
        <v>4050</v>
      </c>
      <c r="T1634" s="25">
        <f>ROUND(('NEW Reference'!M$6*List!$H1634)+'NEW Reference'!M$7,0)</f>
        <v>4836</v>
      </c>
      <c r="U1634" s="25">
        <f>ROUND(('NEW Reference'!N$6*List!$H1634)+'NEW Reference'!N$7,0)</f>
        <v>19515</v>
      </c>
      <c r="V1634" s="26">
        <f>ROUND(('NEW Reference'!O$6*List!$H1634)+'NEW Reference'!O$7,0)</f>
        <v>725</v>
      </c>
      <c r="W1634" s="26">
        <f>ROUND(('NEW Reference'!P$6*List!$H1634)+'NEW Reference'!P$7,0)</f>
        <v>1022</v>
      </c>
      <c r="X1634" s="26">
        <f>ROUND(('NEW Reference'!Q$6*List!$H1634)+'NEW Reference'!Q$7,0)</f>
        <v>511</v>
      </c>
      <c r="Z1634" s="3" t="str">
        <f t="shared" si="81"/>
        <v>WEBSTER, Missouri</v>
      </c>
      <c r="AA1634" s="79" t="s">
        <v>1022</v>
      </c>
      <c r="AB1634" s="28" t="s">
        <v>91</v>
      </c>
      <c r="AC1634" s="30" t="s">
        <v>1579</v>
      </c>
      <c r="AD1634" s="31"/>
      <c r="AE1634" s="20">
        <f t="shared" si="80"/>
        <v>0.79830000000000001</v>
      </c>
    </row>
    <row r="1635" spans="1:31">
      <c r="A1635" s="83">
        <v>26995</v>
      </c>
      <c r="B1635" s="84">
        <v>29227</v>
      </c>
      <c r="C1635" s="85">
        <v>99926</v>
      </c>
      <c r="D1635" s="78" t="s">
        <v>144</v>
      </c>
      <c r="E1635" s="79" t="s">
        <v>1027</v>
      </c>
      <c r="F1635" s="33" t="s">
        <v>1579</v>
      </c>
      <c r="G1635" s="24" t="s">
        <v>97</v>
      </c>
      <c r="H1635" s="80">
        <f t="shared" si="79"/>
        <v>0.79720000000000002</v>
      </c>
      <c r="I1635" s="25">
        <f>ROUND(('NEW Reference'!B$6*List!$H1635)+'NEW Reference'!B$7,0)</f>
        <v>1117</v>
      </c>
      <c r="J1635" s="25">
        <f>ROUND(('NEW Reference'!C$6*List!$H1635)+'NEW Reference'!C$7,0)</f>
        <v>1665</v>
      </c>
      <c r="K1635" s="25">
        <f>ROUND(('NEW Reference'!D$6*List!$H1635)+'NEW Reference'!D$7,0)</f>
        <v>1995</v>
      </c>
      <c r="L1635" s="25">
        <f>ROUND(('NEW Reference'!E$6*List!$H1635)+'NEW Reference'!E$7,0)</f>
        <v>2467</v>
      </c>
      <c r="M1635" s="25">
        <f>ROUND(('NEW Reference'!F$6*List!$H1635)+'NEW Reference'!F$7,0)</f>
        <v>2570</v>
      </c>
      <c r="N1635" s="25">
        <f>ROUND(('NEW Reference'!G$6*List!$H1635)+'NEW Reference'!G$7,0)</f>
        <v>2909</v>
      </c>
      <c r="O1635" s="25">
        <f>ROUND(('NEW Reference'!H$6*List!$H1635)+'NEW Reference'!H$7,0)</f>
        <v>3020</v>
      </c>
      <c r="P1635" s="25">
        <f>ROUND(('NEW Reference'!I$6*List!$H1635)+'NEW Reference'!I$7,0)</f>
        <v>3139</v>
      </c>
      <c r="Q1635" s="25">
        <f>ROUND(('NEW Reference'!J$6*List!$H1635)+'NEW Reference'!J$7,0)</f>
        <v>3635</v>
      </c>
      <c r="R1635" s="25">
        <f>ROUND(('NEW Reference'!K$6*List!$H1635)+'NEW Reference'!K$7,0)</f>
        <v>3749</v>
      </c>
      <c r="S1635" s="25">
        <f>ROUND(('NEW Reference'!L$6*List!$H1635)+'NEW Reference'!L$7,0)</f>
        <v>4046</v>
      </c>
      <c r="T1635" s="25">
        <f>ROUND(('NEW Reference'!M$6*List!$H1635)+'NEW Reference'!M$7,0)</f>
        <v>4832</v>
      </c>
      <c r="U1635" s="25">
        <f>ROUND(('NEW Reference'!N$6*List!$H1635)+'NEW Reference'!N$7,0)</f>
        <v>19496</v>
      </c>
      <c r="V1635" s="26">
        <f>ROUND(('NEW Reference'!O$6*List!$H1635)+'NEW Reference'!O$7,0)</f>
        <v>725</v>
      </c>
      <c r="W1635" s="26">
        <f>ROUND(('NEW Reference'!P$6*List!$H1635)+'NEW Reference'!P$7,0)</f>
        <v>1021</v>
      </c>
      <c r="X1635" s="26">
        <f>ROUND(('NEW Reference'!Q$6*List!$H1635)+'NEW Reference'!Q$7,0)</f>
        <v>511</v>
      </c>
      <c r="Z1635" s="3" t="str">
        <f t="shared" si="81"/>
        <v>WORTH, Missouri</v>
      </c>
      <c r="AA1635" s="79" t="s">
        <v>1027</v>
      </c>
      <c r="AB1635" s="28" t="s">
        <v>91</v>
      </c>
      <c r="AC1635" s="30" t="s">
        <v>1579</v>
      </c>
      <c r="AD1635" s="31"/>
      <c r="AE1635" s="20">
        <f t="shared" si="80"/>
        <v>0.79720000000000002</v>
      </c>
    </row>
    <row r="1636" spans="1:31">
      <c r="A1636" s="83">
        <v>26996</v>
      </c>
      <c r="B1636" s="84">
        <v>29229</v>
      </c>
      <c r="C1636" s="85">
        <v>99926</v>
      </c>
      <c r="D1636" s="78" t="s">
        <v>144</v>
      </c>
      <c r="E1636" s="79" t="s">
        <v>1205</v>
      </c>
      <c r="F1636" s="34" t="s">
        <v>1579</v>
      </c>
      <c r="G1636" s="24" t="s">
        <v>97</v>
      </c>
      <c r="H1636" s="80">
        <f t="shared" si="79"/>
        <v>0.79720000000000002</v>
      </c>
      <c r="I1636" s="25">
        <f>ROUND(('NEW Reference'!B$6*List!$H1636)+'NEW Reference'!B$7,0)</f>
        <v>1117</v>
      </c>
      <c r="J1636" s="25">
        <f>ROUND(('NEW Reference'!C$6*List!$H1636)+'NEW Reference'!C$7,0)</f>
        <v>1665</v>
      </c>
      <c r="K1636" s="25">
        <f>ROUND(('NEW Reference'!D$6*List!$H1636)+'NEW Reference'!D$7,0)</f>
        <v>1995</v>
      </c>
      <c r="L1636" s="25">
        <f>ROUND(('NEW Reference'!E$6*List!$H1636)+'NEW Reference'!E$7,0)</f>
        <v>2467</v>
      </c>
      <c r="M1636" s="25">
        <f>ROUND(('NEW Reference'!F$6*List!$H1636)+'NEW Reference'!F$7,0)</f>
        <v>2570</v>
      </c>
      <c r="N1636" s="25">
        <f>ROUND(('NEW Reference'!G$6*List!$H1636)+'NEW Reference'!G$7,0)</f>
        <v>2909</v>
      </c>
      <c r="O1636" s="25">
        <f>ROUND(('NEW Reference'!H$6*List!$H1636)+'NEW Reference'!H$7,0)</f>
        <v>3020</v>
      </c>
      <c r="P1636" s="25">
        <f>ROUND(('NEW Reference'!I$6*List!$H1636)+'NEW Reference'!I$7,0)</f>
        <v>3139</v>
      </c>
      <c r="Q1636" s="25">
        <f>ROUND(('NEW Reference'!J$6*List!$H1636)+'NEW Reference'!J$7,0)</f>
        <v>3635</v>
      </c>
      <c r="R1636" s="25">
        <f>ROUND(('NEW Reference'!K$6*List!$H1636)+'NEW Reference'!K$7,0)</f>
        <v>3749</v>
      </c>
      <c r="S1636" s="25">
        <f>ROUND(('NEW Reference'!L$6*List!$H1636)+'NEW Reference'!L$7,0)</f>
        <v>4046</v>
      </c>
      <c r="T1636" s="25">
        <f>ROUND(('NEW Reference'!M$6*List!$H1636)+'NEW Reference'!M$7,0)</f>
        <v>4832</v>
      </c>
      <c r="U1636" s="25">
        <f>ROUND(('NEW Reference'!N$6*List!$H1636)+'NEW Reference'!N$7,0)</f>
        <v>19496</v>
      </c>
      <c r="V1636" s="26">
        <f>ROUND(('NEW Reference'!O$6*List!$H1636)+'NEW Reference'!O$7,0)</f>
        <v>725</v>
      </c>
      <c r="W1636" s="26">
        <f>ROUND(('NEW Reference'!P$6*List!$H1636)+'NEW Reference'!P$7,0)</f>
        <v>1021</v>
      </c>
      <c r="X1636" s="26">
        <f>ROUND(('NEW Reference'!Q$6*List!$H1636)+'NEW Reference'!Q$7,0)</f>
        <v>511</v>
      </c>
      <c r="Z1636" s="3" t="str">
        <f t="shared" si="81"/>
        <v>WRIGHT, Missouri</v>
      </c>
      <c r="AA1636" s="79" t="s">
        <v>1205</v>
      </c>
      <c r="AB1636" s="28" t="s">
        <v>91</v>
      </c>
      <c r="AC1636" s="30" t="s">
        <v>1579</v>
      </c>
      <c r="AD1636" s="31"/>
      <c r="AE1636" s="20">
        <f t="shared" si="80"/>
        <v>0.79720000000000002</v>
      </c>
    </row>
    <row r="1637" spans="1:31">
      <c r="A1637" s="83">
        <v>26950</v>
      </c>
      <c r="B1637" s="84">
        <v>29510</v>
      </c>
      <c r="C1637" s="85">
        <v>41180</v>
      </c>
      <c r="D1637" s="78" t="s">
        <v>837</v>
      </c>
      <c r="E1637" s="79" t="s">
        <v>1616</v>
      </c>
      <c r="F1637" s="34" t="s">
        <v>1579</v>
      </c>
      <c r="G1637" s="24" t="s">
        <v>90</v>
      </c>
      <c r="H1637" s="80">
        <f t="shared" si="79"/>
        <v>0.97709999999999997</v>
      </c>
      <c r="I1637" s="25">
        <f>ROUND(('NEW Reference'!B$6*List!$H1637)+'NEW Reference'!B$7,0)</f>
        <v>1294</v>
      </c>
      <c r="J1637" s="25">
        <f>ROUND(('NEW Reference'!C$6*List!$H1637)+'NEW Reference'!C$7,0)</f>
        <v>1930</v>
      </c>
      <c r="K1637" s="25">
        <f>ROUND(('NEW Reference'!D$6*List!$H1637)+'NEW Reference'!D$7,0)</f>
        <v>2312</v>
      </c>
      <c r="L1637" s="25">
        <f>ROUND(('NEW Reference'!E$6*List!$H1637)+'NEW Reference'!E$7,0)</f>
        <v>2858</v>
      </c>
      <c r="M1637" s="25">
        <f>ROUND(('NEW Reference'!F$6*List!$H1637)+'NEW Reference'!F$7,0)</f>
        <v>2978</v>
      </c>
      <c r="N1637" s="25">
        <f>ROUND(('NEW Reference'!G$6*List!$H1637)+'NEW Reference'!G$7,0)</f>
        <v>3371</v>
      </c>
      <c r="O1637" s="25">
        <f>ROUND(('NEW Reference'!H$6*List!$H1637)+'NEW Reference'!H$7,0)</f>
        <v>3500</v>
      </c>
      <c r="P1637" s="25">
        <f>ROUND(('NEW Reference'!I$6*List!$H1637)+'NEW Reference'!I$7,0)</f>
        <v>3637</v>
      </c>
      <c r="Q1637" s="25">
        <f>ROUND(('NEW Reference'!J$6*List!$H1637)+'NEW Reference'!J$7,0)</f>
        <v>4212</v>
      </c>
      <c r="R1637" s="25">
        <f>ROUND(('NEW Reference'!K$6*List!$H1637)+'NEW Reference'!K$7,0)</f>
        <v>4345</v>
      </c>
      <c r="S1637" s="25">
        <f>ROUND(('NEW Reference'!L$6*List!$H1637)+'NEW Reference'!L$7,0)</f>
        <v>4688</v>
      </c>
      <c r="T1637" s="25">
        <f>ROUND(('NEW Reference'!M$6*List!$H1637)+'NEW Reference'!M$7,0)</f>
        <v>5599</v>
      </c>
      <c r="U1637" s="25">
        <f>ROUND(('NEW Reference'!N$6*List!$H1637)+'NEW Reference'!N$7,0)</f>
        <v>22593</v>
      </c>
      <c r="V1637" s="26">
        <f>ROUND(('NEW Reference'!O$6*List!$H1637)+'NEW Reference'!O$7,0)</f>
        <v>840</v>
      </c>
      <c r="W1637" s="26">
        <f>ROUND(('NEW Reference'!P$6*List!$H1637)+'NEW Reference'!P$7,0)</f>
        <v>1184</v>
      </c>
      <c r="X1637" s="26">
        <f>ROUND(('NEW Reference'!Q$6*List!$H1637)+'NEW Reference'!Q$7,0)</f>
        <v>592</v>
      </c>
      <c r="Z1637" s="3" t="str">
        <f t="shared" si="81"/>
        <v>ST. LOUIS CITY, Missouri</v>
      </c>
      <c r="AA1637" s="79" t="s">
        <v>1616</v>
      </c>
      <c r="AB1637" s="28" t="s">
        <v>91</v>
      </c>
      <c r="AC1637" s="30" t="s">
        <v>1579</v>
      </c>
      <c r="AD1637" s="31"/>
      <c r="AE1637" s="20">
        <f t="shared" si="80"/>
        <v>0.97709999999999997</v>
      </c>
    </row>
    <row r="1638" spans="1:31">
      <c r="A1638" s="83">
        <v>26999</v>
      </c>
      <c r="B1638" s="84">
        <v>29990</v>
      </c>
      <c r="C1638" s="85">
        <v>99926</v>
      </c>
      <c r="D1638" s="78" t="s">
        <v>144</v>
      </c>
      <c r="E1638" s="79" t="s">
        <v>236</v>
      </c>
      <c r="F1638" s="34" t="s">
        <v>1579</v>
      </c>
      <c r="G1638" s="24" t="s">
        <v>97</v>
      </c>
      <c r="H1638" s="80">
        <f t="shared" si="79"/>
        <v>0.79720000000000002</v>
      </c>
      <c r="I1638" s="25">
        <f>ROUND(('NEW Reference'!B$6*List!$H1638)+'NEW Reference'!B$7,0)</f>
        <v>1117</v>
      </c>
      <c r="J1638" s="25">
        <f>ROUND(('NEW Reference'!C$6*List!$H1638)+'NEW Reference'!C$7,0)</f>
        <v>1665</v>
      </c>
      <c r="K1638" s="25">
        <f>ROUND(('NEW Reference'!D$6*List!$H1638)+'NEW Reference'!D$7,0)</f>
        <v>1995</v>
      </c>
      <c r="L1638" s="25">
        <f>ROUND(('NEW Reference'!E$6*List!$H1638)+'NEW Reference'!E$7,0)</f>
        <v>2467</v>
      </c>
      <c r="M1638" s="25">
        <f>ROUND(('NEW Reference'!F$6*List!$H1638)+'NEW Reference'!F$7,0)</f>
        <v>2570</v>
      </c>
      <c r="N1638" s="25">
        <f>ROUND(('NEW Reference'!G$6*List!$H1638)+'NEW Reference'!G$7,0)</f>
        <v>2909</v>
      </c>
      <c r="O1638" s="25">
        <f>ROUND(('NEW Reference'!H$6*List!$H1638)+'NEW Reference'!H$7,0)</f>
        <v>3020</v>
      </c>
      <c r="P1638" s="25">
        <f>ROUND(('NEW Reference'!I$6*List!$H1638)+'NEW Reference'!I$7,0)</f>
        <v>3139</v>
      </c>
      <c r="Q1638" s="25">
        <f>ROUND(('NEW Reference'!J$6*List!$H1638)+'NEW Reference'!J$7,0)</f>
        <v>3635</v>
      </c>
      <c r="R1638" s="25">
        <f>ROUND(('NEW Reference'!K$6*List!$H1638)+'NEW Reference'!K$7,0)</f>
        <v>3749</v>
      </c>
      <c r="S1638" s="25">
        <f>ROUND(('NEW Reference'!L$6*List!$H1638)+'NEW Reference'!L$7,0)</f>
        <v>4046</v>
      </c>
      <c r="T1638" s="25">
        <f>ROUND(('NEW Reference'!M$6*List!$H1638)+'NEW Reference'!M$7,0)</f>
        <v>4832</v>
      </c>
      <c r="U1638" s="25">
        <f>ROUND(('NEW Reference'!N$6*List!$H1638)+'NEW Reference'!N$7,0)</f>
        <v>19496</v>
      </c>
      <c r="V1638" s="26">
        <f>ROUND(('NEW Reference'!O$6*List!$H1638)+'NEW Reference'!O$7,0)</f>
        <v>725</v>
      </c>
      <c r="W1638" s="26">
        <f>ROUND(('NEW Reference'!P$6*List!$H1638)+'NEW Reference'!P$7,0)</f>
        <v>1021</v>
      </c>
      <c r="X1638" s="26">
        <f>ROUND(('NEW Reference'!Q$6*List!$H1638)+'NEW Reference'!Q$7,0)</f>
        <v>511</v>
      </c>
      <c r="Z1638" s="3" t="str">
        <f t="shared" si="81"/>
        <v>STATEWIDE, Missouri</v>
      </c>
      <c r="AA1638" s="79" t="s">
        <v>236</v>
      </c>
      <c r="AB1638" s="28" t="s">
        <v>91</v>
      </c>
      <c r="AC1638" s="30" t="s">
        <v>1579</v>
      </c>
      <c r="AD1638" s="31"/>
      <c r="AE1638" s="20">
        <f t="shared" si="80"/>
        <v>0.79720000000000002</v>
      </c>
    </row>
    <row r="1639" spans="1:31">
      <c r="A1639" s="83">
        <v>27000</v>
      </c>
      <c r="B1639" s="84">
        <v>30001</v>
      </c>
      <c r="C1639" s="85">
        <v>99927</v>
      </c>
      <c r="D1639" s="78" t="s">
        <v>146</v>
      </c>
      <c r="E1639" s="79" t="s">
        <v>1617</v>
      </c>
      <c r="F1639" s="34" t="s">
        <v>1618</v>
      </c>
      <c r="G1639" s="24" t="s">
        <v>97</v>
      </c>
      <c r="H1639" s="80">
        <f t="shared" si="79"/>
        <v>1.0468</v>
      </c>
      <c r="I1639" s="25">
        <f>ROUND(('NEW Reference'!B$6*List!$H1639)+'NEW Reference'!B$7,0)</f>
        <v>1363</v>
      </c>
      <c r="J1639" s="25">
        <f>ROUND(('NEW Reference'!C$6*List!$H1639)+'NEW Reference'!C$7,0)</f>
        <v>2032</v>
      </c>
      <c r="K1639" s="25">
        <f>ROUND(('NEW Reference'!D$6*List!$H1639)+'NEW Reference'!D$7,0)</f>
        <v>2435</v>
      </c>
      <c r="L1639" s="25">
        <f>ROUND(('NEW Reference'!E$6*List!$H1639)+'NEW Reference'!E$7,0)</f>
        <v>3010</v>
      </c>
      <c r="M1639" s="25">
        <f>ROUND(('NEW Reference'!F$6*List!$H1639)+'NEW Reference'!F$7,0)</f>
        <v>3136</v>
      </c>
      <c r="N1639" s="25">
        <f>ROUND(('NEW Reference'!G$6*List!$H1639)+'NEW Reference'!G$7,0)</f>
        <v>3550</v>
      </c>
      <c r="O1639" s="25">
        <f>ROUND(('NEW Reference'!H$6*List!$H1639)+'NEW Reference'!H$7,0)</f>
        <v>3686</v>
      </c>
      <c r="P1639" s="25">
        <f>ROUND(('NEW Reference'!I$6*List!$H1639)+'NEW Reference'!I$7,0)</f>
        <v>3831</v>
      </c>
      <c r="Q1639" s="25">
        <f>ROUND(('NEW Reference'!J$6*List!$H1639)+'NEW Reference'!J$7,0)</f>
        <v>4436</v>
      </c>
      <c r="R1639" s="25">
        <f>ROUND(('NEW Reference'!K$6*List!$H1639)+'NEW Reference'!K$7,0)</f>
        <v>4576</v>
      </c>
      <c r="S1639" s="25">
        <f>ROUND(('NEW Reference'!L$6*List!$H1639)+'NEW Reference'!L$7,0)</f>
        <v>4937</v>
      </c>
      <c r="T1639" s="25">
        <f>ROUND(('NEW Reference'!M$6*List!$H1639)+'NEW Reference'!M$7,0)</f>
        <v>5897</v>
      </c>
      <c r="U1639" s="25">
        <f>ROUND(('NEW Reference'!N$6*List!$H1639)+'NEW Reference'!N$7,0)</f>
        <v>23793</v>
      </c>
      <c r="V1639" s="26">
        <f>ROUND(('NEW Reference'!O$6*List!$H1639)+'NEW Reference'!O$7,0)</f>
        <v>885</v>
      </c>
      <c r="W1639" s="26">
        <f>ROUND(('NEW Reference'!P$6*List!$H1639)+'NEW Reference'!P$7,0)</f>
        <v>1246</v>
      </c>
      <c r="X1639" s="26">
        <f>ROUND(('NEW Reference'!Q$6*List!$H1639)+'NEW Reference'!Q$7,0)</f>
        <v>623</v>
      </c>
      <c r="Z1639" s="3" t="str">
        <f t="shared" si="81"/>
        <v>BEAVERHEAD, Montana</v>
      </c>
      <c r="AA1639" s="79" t="s">
        <v>1617</v>
      </c>
      <c r="AB1639" s="28" t="s">
        <v>91</v>
      </c>
      <c r="AC1639" s="30" t="s">
        <v>1618</v>
      </c>
      <c r="AD1639" s="31"/>
      <c r="AE1639" s="20">
        <f t="shared" si="80"/>
        <v>1.0468</v>
      </c>
    </row>
    <row r="1640" spans="1:31">
      <c r="A1640" s="83">
        <v>27010</v>
      </c>
      <c r="B1640" s="84">
        <v>30003</v>
      </c>
      <c r="C1640" s="85">
        <v>99927</v>
      </c>
      <c r="D1640" s="78" t="s">
        <v>146</v>
      </c>
      <c r="E1640" s="79" t="s">
        <v>1619</v>
      </c>
      <c r="F1640" s="34" t="s">
        <v>1618</v>
      </c>
      <c r="G1640" s="24" t="s">
        <v>97</v>
      </c>
      <c r="H1640" s="80">
        <f t="shared" si="79"/>
        <v>1.0468</v>
      </c>
      <c r="I1640" s="25">
        <f>ROUND(('NEW Reference'!B$6*List!$H1640)+'NEW Reference'!B$7,0)</f>
        <v>1363</v>
      </c>
      <c r="J1640" s="25">
        <f>ROUND(('NEW Reference'!C$6*List!$H1640)+'NEW Reference'!C$7,0)</f>
        <v>2032</v>
      </c>
      <c r="K1640" s="25">
        <f>ROUND(('NEW Reference'!D$6*List!$H1640)+'NEW Reference'!D$7,0)</f>
        <v>2435</v>
      </c>
      <c r="L1640" s="25">
        <f>ROUND(('NEW Reference'!E$6*List!$H1640)+'NEW Reference'!E$7,0)</f>
        <v>3010</v>
      </c>
      <c r="M1640" s="25">
        <f>ROUND(('NEW Reference'!F$6*List!$H1640)+'NEW Reference'!F$7,0)</f>
        <v>3136</v>
      </c>
      <c r="N1640" s="25">
        <f>ROUND(('NEW Reference'!G$6*List!$H1640)+'NEW Reference'!G$7,0)</f>
        <v>3550</v>
      </c>
      <c r="O1640" s="25">
        <f>ROUND(('NEW Reference'!H$6*List!$H1640)+'NEW Reference'!H$7,0)</f>
        <v>3686</v>
      </c>
      <c r="P1640" s="25">
        <f>ROUND(('NEW Reference'!I$6*List!$H1640)+'NEW Reference'!I$7,0)</f>
        <v>3831</v>
      </c>
      <c r="Q1640" s="25">
        <f>ROUND(('NEW Reference'!J$6*List!$H1640)+'NEW Reference'!J$7,0)</f>
        <v>4436</v>
      </c>
      <c r="R1640" s="25">
        <f>ROUND(('NEW Reference'!K$6*List!$H1640)+'NEW Reference'!K$7,0)</f>
        <v>4576</v>
      </c>
      <c r="S1640" s="25">
        <f>ROUND(('NEW Reference'!L$6*List!$H1640)+'NEW Reference'!L$7,0)</f>
        <v>4937</v>
      </c>
      <c r="T1640" s="25">
        <f>ROUND(('NEW Reference'!M$6*List!$H1640)+'NEW Reference'!M$7,0)</f>
        <v>5897</v>
      </c>
      <c r="U1640" s="25">
        <f>ROUND(('NEW Reference'!N$6*List!$H1640)+'NEW Reference'!N$7,0)</f>
        <v>23793</v>
      </c>
      <c r="V1640" s="26">
        <f>ROUND(('NEW Reference'!O$6*List!$H1640)+'NEW Reference'!O$7,0)</f>
        <v>885</v>
      </c>
      <c r="W1640" s="26">
        <f>ROUND(('NEW Reference'!P$6*List!$H1640)+'NEW Reference'!P$7,0)</f>
        <v>1246</v>
      </c>
      <c r="X1640" s="26">
        <f>ROUND(('NEW Reference'!Q$6*List!$H1640)+'NEW Reference'!Q$7,0)</f>
        <v>623</v>
      </c>
      <c r="Z1640" s="3" t="str">
        <f t="shared" si="81"/>
        <v>BIG HORN, Montana</v>
      </c>
      <c r="AA1640" s="79" t="s">
        <v>1619</v>
      </c>
      <c r="AB1640" s="28" t="s">
        <v>91</v>
      </c>
      <c r="AC1640" s="23" t="s">
        <v>1618</v>
      </c>
      <c r="AD1640" s="29"/>
      <c r="AE1640" s="20">
        <f t="shared" si="80"/>
        <v>1.0468</v>
      </c>
    </row>
    <row r="1641" spans="1:31">
      <c r="A1641" s="83">
        <v>27020</v>
      </c>
      <c r="B1641" s="84">
        <v>30005</v>
      </c>
      <c r="C1641" s="85">
        <v>99927</v>
      </c>
      <c r="D1641" s="78" t="s">
        <v>146</v>
      </c>
      <c r="E1641" s="79" t="s">
        <v>1039</v>
      </c>
      <c r="F1641" s="34" t="s">
        <v>1618</v>
      </c>
      <c r="G1641" s="24" t="s">
        <v>97</v>
      </c>
      <c r="H1641" s="80">
        <f t="shared" si="79"/>
        <v>1.0468</v>
      </c>
      <c r="I1641" s="25">
        <f>ROUND(('NEW Reference'!B$6*List!$H1641)+'NEW Reference'!B$7,0)</f>
        <v>1363</v>
      </c>
      <c r="J1641" s="25">
        <f>ROUND(('NEW Reference'!C$6*List!$H1641)+'NEW Reference'!C$7,0)</f>
        <v>2032</v>
      </c>
      <c r="K1641" s="25">
        <f>ROUND(('NEW Reference'!D$6*List!$H1641)+'NEW Reference'!D$7,0)</f>
        <v>2435</v>
      </c>
      <c r="L1641" s="25">
        <f>ROUND(('NEW Reference'!E$6*List!$H1641)+'NEW Reference'!E$7,0)</f>
        <v>3010</v>
      </c>
      <c r="M1641" s="25">
        <f>ROUND(('NEW Reference'!F$6*List!$H1641)+'NEW Reference'!F$7,0)</f>
        <v>3136</v>
      </c>
      <c r="N1641" s="25">
        <f>ROUND(('NEW Reference'!G$6*List!$H1641)+'NEW Reference'!G$7,0)</f>
        <v>3550</v>
      </c>
      <c r="O1641" s="25">
        <f>ROUND(('NEW Reference'!H$6*List!$H1641)+'NEW Reference'!H$7,0)</f>
        <v>3686</v>
      </c>
      <c r="P1641" s="25">
        <f>ROUND(('NEW Reference'!I$6*List!$H1641)+'NEW Reference'!I$7,0)</f>
        <v>3831</v>
      </c>
      <c r="Q1641" s="25">
        <f>ROUND(('NEW Reference'!J$6*List!$H1641)+'NEW Reference'!J$7,0)</f>
        <v>4436</v>
      </c>
      <c r="R1641" s="25">
        <f>ROUND(('NEW Reference'!K$6*List!$H1641)+'NEW Reference'!K$7,0)</f>
        <v>4576</v>
      </c>
      <c r="S1641" s="25">
        <f>ROUND(('NEW Reference'!L$6*List!$H1641)+'NEW Reference'!L$7,0)</f>
        <v>4937</v>
      </c>
      <c r="T1641" s="25">
        <f>ROUND(('NEW Reference'!M$6*List!$H1641)+'NEW Reference'!M$7,0)</f>
        <v>5897</v>
      </c>
      <c r="U1641" s="25">
        <f>ROUND(('NEW Reference'!N$6*List!$H1641)+'NEW Reference'!N$7,0)</f>
        <v>23793</v>
      </c>
      <c r="V1641" s="26">
        <f>ROUND(('NEW Reference'!O$6*List!$H1641)+'NEW Reference'!O$7,0)</f>
        <v>885</v>
      </c>
      <c r="W1641" s="26">
        <f>ROUND(('NEW Reference'!P$6*List!$H1641)+'NEW Reference'!P$7,0)</f>
        <v>1246</v>
      </c>
      <c r="X1641" s="26">
        <f>ROUND(('NEW Reference'!Q$6*List!$H1641)+'NEW Reference'!Q$7,0)</f>
        <v>623</v>
      </c>
      <c r="Z1641" s="3" t="str">
        <f t="shared" si="81"/>
        <v>BLAINE, Montana</v>
      </c>
      <c r="AA1641" s="79" t="s">
        <v>1039</v>
      </c>
      <c r="AB1641" s="28" t="s">
        <v>91</v>
      </c>
      <c r="AC1641" s="30" t="s">
        <v>1618</v>
      </c>
      <c r="AD1641" s="31"/>
      <c r="AE1641" s="20">
        <f t="shared" si="80"/>
        <v>1.0468</v>
      </c>
    </row>
    <row r="1642" spans="1:31">
      <c r="A1642" s="83">
        <v>27030</v>
      </c>
      <c r="B1642" s="84">
        <v>30007</v>
      </c>
      <c r="C1642" s="85">
        <v>25740</v>
      </c>
      <c r="D1642" s="78" t="s">
        <v>515</v>
      </c>
      <c r="E1642" s="79" t="s">
        <v>1620</v>
      </c>
      <c r="F1642" s="34" t="s">
        <v>1618</v>
      </c>
      <c r="G1642" s="24" t="s">
        <v>97</v>
      </c>
      <c r="H1642" s="80">
        <f t="shared" si="79"/>
        <v>0.77349999999999997</v>
      </c>
      <c r="I1642" s="25">
        <f>ROUND(('NEW Reference'!B$6*List!$H1642)+'NEW Reference'!B$7,0)</f>
        <v>1093</v>
      </c>
      <c r="J1642" s="25">
        <f>ROUND(('NEW Reference'!C$6*List!$H1642)+'NEW Reference'!C$7,0)</f>
        <v>1630</v>
      </c>
      <c r="K1642" s="25">
        <f>ROUND(('NEW Reference'!D$6*List!$H1642)+'NEW Reference'!D$7,0)</f>
        <v>1953</v>
      </c>
      <c r="L1642" s="25">
        <f>ROUND(('NEW Reference'!E$6*List!$H1642)+'NEW Reference'!E$7,0)</f>
        <v>2415</v>
      </c>
      <c r="M1642" s="25">
        <f>ROUND(('NEW Reference'!F$6*List!$H1642)+'NEW Reference'!F$7,0)</f>
        <v>2516</v>
      </c>
      <c r="N1642" s="25">
        <f>ROUND(('NEW Reference'!G$6*List!$H1642)+'NEW Reference'!G$7,0)</f>
        <v>2848</v>
      </c>
      <c r="O1642" s="25">
        <f>ROUND(('NEW Reference'!H$6*List!$H1642)+'NEW Reference'!H$7,0)</f>
        <v>2957</v>
      </c>
      <c r="P1642" s="25">
        <f>ROUND(('NEW Reference'!I$6*List!$H1642)+'NEW Reference'!I$7,0)</f>
        <v>3073</v>
      </c>
      <c r="Q1642" s="25">
        <f>ROUND(('NEW Reference'!J$6*List!$H1642)+'NEW Reference'!J$7,0)</f>
        <v>3559</v>
      </c>
      <c r="R1642" s="25">
        <f>ROUND(('NEW Reference'!K$6*List!$H1642)+'NEW Reference'!K$7,0)</f>
        <v>3671</v>
      </c>
      <c r="S1642" s="25">
        <f>ROUND(('NEW Reference'!L$6*List!$H1642)+'NEW Reference'!L$7,0)</f>
        <v>3961</v>
      </c>
      <c r="T1642" s="25">
        <f>ROUND(('NEW Reference'!M$6*List!$H1642)+'NEW Reference'!M$7,0)</f>
        <v>4731</v>
      </c>
      <c r="U1642" s="25">
        <f>ROUND(('NEW Reference'!N$6*List!$H1642)+'NEW Reference'!N$7,0)</f>
        <v>19088</v>
      </c>
      <c r="V1642" s="26">
        <f>ROUND(('NEW Reference'!O$6*List!$H1642)+'NEW Reference'!O$7,0)</f>
        <v>710</v>
      </c>
      <c r="W1642" s="26">
        <f>ROUND(('NEW Reference'!P$6*List!$H1642)+'NEW Reference'!P$7,0)</f>
        <v>1000</v>
      </c>
      <c r="X1642" s="26">
        <f>ROUND(('NEW Reference'!Q$6*List!$H1642)+'NEW Reference'!Q$7,0)</f>
        <v>500</v>
      </c>
      <c r="Z1642" s="3" t="str">
        <f t="shared" si="81"/>
        <v>BROADWATER, Montana</v>
      </c>
      <c r="AA1642" s="79" t="s">
        <v>1620</v>
      </c>
      <c r="AB1642" s="28" t="s">
        <v>91</v>
      </c>
      <c r="AC1642" s="23" t="s">
        <v>1618</v>
      </c>
      <c r="AD1642" s="29"/>
      <c r="AE1642" s="20">
        <f t="shared" si="80"/>
        <v>0.77349999999999997</v>
      </c>
    </row>
    <row r="1643" spans="1:31">
      <c r="A1643" s="83">
        <v>27040</v>
      </c>
      <c r="B1643" s="84">
        <v>30009</v>
      </c>
      <c r="C1643" s="85">
        <v>13740</v>
      </c>
      <c r="D1643" s="78" t="s">
        <v>281</v>
      </c>
      <c r="E1643" s="79" t="s">
        <v>1621</v>
      </c>
      <c r="F1643" s="33" t="s">
        <v>1618</v>
      </c>
      <c r="G1643" s="24" t="s">
        <v>90</v>
      </c>
      <c r="H1643" s="80">
        <f t="shared" si="79"/>
        <v>0.88049999999999995</v>
      </c>
      <c r="I1643" s="25">
        <f>ROUND(('NEW Reference'!B$6*List!$H1643)+'NEW Reference'!B$7,0)</f>
        <v>1199</v>
      </c>
      <c r="J1643" s="25">
        <f>ROUND(('NEW Reference'!C$6*List!$H1643)+'NEW Reference'!C$7,0)</f>
        <v>1787</v>
      </c>
      <c r="K1643" s="25">
        <f>ROUND(('NEW Reference'!D$6*List!$H1643)+'NEW Reference'!D$7,0)</f>
        <v>2142</v>
      </c>
      <c r="L1643" s="25">
        <f>ROUND(('NEW Reference'!E$6*List!$H1643)+'NEW Reference'!E$7,0)</f>
        <v>2648</v>
      </c>
      <c r="M1643" s="25">
        <f>ROUND(('NEW Reference'!F$6*List!$H1643)+'NEW Reference'!F$7,0)</f>
        <v>2759</v>
      </c>
      <c r="N1643" s="25">
        <f>ROUND(('NEW Reference'!G$6*List!$H1643)+'NEW Reference'!G$7,0)</f>
        <v>3123</v>
      </c>
      <c r="O1643" s="25">
        <f>ROUND(('NEW Reference'!H$6*List!$H1643)+'NEW Reference'!H$7,0)</f>
        <v>3242</v>
      </c>
      <c r="P1643" s="25">
        <f>ROUND(('NEW Reference'!I$6*List!$H1643)+'NEW Reference'!I$7,0)</f>
        <v>3370</v>
      </c>
      <c r="Q1643" s="25">
        <f>ROUND(('NEW Reference'!J$6*List!$H1643)+'NEW Reference'!J$7,0)</f>
        <v>3902</v>
      </c>
      <c r="R1643" s="25">
        <f>ROUND(('NEW Reference'!K$6*List!$H1643)+'NEW Reference'!K$7,0)</f>
        <v>4025</v>
      </c>
      <c r="S1643" s="25">
        <f>ROUND(('NEW Reference'!L$6*List!$H1643)+'NEW Reference'!L$7,0)</f>
        <v>4343</v>
      </c>
      <c r="T1643" s="25">
        <f>ROUND(('NEW Reference'!M$6*List!$H1643)+'NEW Reference'!M$7,0)</f>
        <v>5187</v>
      </c>
      <c r="U1643" s="25">
        <f>ROUND(('NEW Reference'!N$6*List!$H1643)+'NEW Reference'!N$7,0)</f>
        <v>20930</v>
      </c>
      <c r="V1643" s="26">
        <f>ROUND(('NEW Reference'!O$6*List!$H1643)+'NEW Reference'!O$7,0)</f>
        <v>778</v>
      </c>
      <c r="W1643" s="26">
        <f>ROUND(('NEW Reference'!P$6*List!$H1643)+'NEW Reference'!P$7,0)</f>
        <v>1096</v>
      </c>
      <c r="X1643" s="26">
        <f>ROUND(('NEW Reference'!Q$6*List!$H1643)+'NEW Reference'!Q$7,0)</f>
        <v>548</v>
      </c>
      <c r="Z1643" s="3" t="str">
        <f t="shared" si="81"/>
        <v>CARBON, Montana</v>
      </c>
      <c r="AA1643" s="79" t="s">
        <v>1621</v>
      </c>
      <c r="AB1643" s="28" t="s">
        <v>91</v>
      </c>
      <c r="AC1643" s="30" t="s">
        <v>1618</v>
      </c>
      <c r="AD1643" s="31"/>
      <c r="AE1643" s="20">
        <f t="shared" si="80"/>
        <v>0.88049999999999995</v>
      </c>
    </row>
    <row r="1644" spans="1:31">
      <c r="A1644" s="83">
        <v>27050</v>
      </c>
      <c r="B1644" s="84">
        <v>30011</v>
      </c>
      <c r="C1644" s="85">
        <v>99927</v>
      </c>
      <c r="D1644" s="78" t="s">
        <v>146</v>
      </c>
      <c r="E1644" s="79" t="s">
        <v>1289</v>
      </c>
      <c r="F1644" s="34" t="s">
        <v>1618</v>
      </c>
      <c r="G1644" s="24" t="s">
        <v>97</v>
      </c>
      <c r="H1644" s="80">
        <f t="shared" si="79"/>
        <v>1.0468</v>
      </c>
      <c r="I1644" s="25">
        <f>ROUND(('NEW Reference'!B$6*List!$H1644)+'NEW Reference'!B$7,0)</f>
        <v>1363</v>
      </c>
      <c r="J1644" s="25">
        <f>ROUND(('NEW Reference'!C$6*List!$H1644)+'NEW Reference'!C$7,0)</f>
        <v>2032</v>
      </c>
      <c r="K1644" s="25">
        <f>ROUND(('NEW Reference'!D$6*List!$H1644)+'NEW Reference'!D$7,0)</f>
        <v>2435</v>
      </c>
      <c r="L1644" s="25">
        <f>ROUND(('NEW Reference'!E$6*List!$H1644)+'NEW Reference'!E$7,0)</f>
        <v>3010</v>
      </c>
      <c r="M1644" s="25">
        <f>ROUND(('NEW Reference'!F$6*List!$H1644)+'NEW Reference'!F$7,0)</f>
        <v>3136</v>
      </c>
      <c r="N1644" s="25">
        <f>ROUND(('NEW Reference'!G$6*List!$H1644)+'NEW Reference'!G$7,0)</f>
        <v>3550</v>
      </c>
      <c r="O1644" s="25">
        <f>ROUND(('NEW Reference'!H$6*List!$H1644)+'NEW Reference'!H$7,0)</f>
        <v>3686</v>
      </c>
      <c r="P1644" s="25">
        <f>ROUND(('NEW Reference'!I$6*List!$H1644)+'NEW Reference'!I$7,0)</f>
        <v>3831</v>
      </c>
      <c r="Q1644" s="25">
        <f>ROUND(('NEW Reference'!J$6*List!$H1644)+'NEW Reference'!J$7,0)</f>
        <v>4436</v>
      </c>
      <c r="R1644" s="25">
        <f>ROUND(('NEW Reference'!K$6*List!$H1644)+'NEW Reference'!K$7,0)</f>
        <v>4576</v>
      </c>
      <c r="S1644" s="25">
        <f>ROUND(('NEW Reference'!L$6*List!$H1644)+'NEW Reference'!L$7,0)</f>
        <v>4937</v>
      </c>
      <c r="T1644" s="25">
        <f>ROUND(('NEW Reference'!M$6*List!$H1644)+'NEW Reference'!M$7,0)</f>
        <v>5897</v>
      </c>
      <c r="U1644" s="25">
        <f>ROUND(('NEW Reference'!N$6*List!$H1644)+'NEW Reference'!N$7,0)</f>
        <v>23793</v>
      </c>
      <c r="V1644" s="26">
        <f>ROUND(('NEW Reference'!O$6*List!$H1644)+'NEW Reference'!O$7,0)</f>
        <v>885</v>
      </c>
      <c r="W1644" s="26">
        <f>ROUND(('NEW Reference'!P$6*List!$H1644)+'NEW Reference'!P$7,0)</f>
        <v>1246</v>
      </c>
      <c r="X1644" s="26">
        <f>ROUND(('NEW Reference'!Q$6*List!$H1644)+'NEW Reference'!Q$7,0)</f>
        <v>623</v>
      </c>
      <c r="Z1644" s="3" t="str">
        <f t="shared" si="81"/>
        <v>CARTER, Montana</v>
      </c>
      <c r="AA1644" s="79" t="s">
        <v>1289</v>
      </c>
      <c r="AB1644" s="28" t="s">
        <v>91</v>
      </c>
      <c r="AC1644" s="30" t="s">
        <v>1618</v>
      </c>
      <c r="AD1644" s="31"/>
      <c r="AE1644" s="20">
        <f t="shared" si="80"/>
        <v>1.0468</v>
      </c>
    </row>
    <row r="1645" spans="1:31">
      <c r="A1645" s="83">
        <v>27060</v>
      </c>
      <c r="B1645" s="84">
        <v>30013</v>
      </c>
      <c r="C1645" s="85">
        <v>24500</v>
      </c>
      <c r="D1645" s="78" t="s">
        <v>483</v>
      </c>
      <c r="E1645" s="79" t="s">
        <v>1622</v>
      </c>
      <c r="F1645" s="33" t="s">
        <v>1618</v>
      </c>
      <c r="G1645" s="24" t="s">
        <v>90</v>
      </c>
      <c r="H1645" s="80">
        <f t="shared" si="79"/>
        <v>1.0496000000000001</v>
      </c>
      <c r="I1645" s="25">
        <f>ROUND(('NEW Reference'!B$6*List!$H1645)+'NEW Reference'!B$7,0)</f>
        <v>1365</v>
      </c>
      <c r="J1645" s="25">
        <f>ROUND(('NEW Reference'!C$6*List!$H1645)+'NEW Reference'!C$7,0)</f>
        <v>2036</v>
      </c>
      <c r="K1645" s="25">
        <f>ROUND(('NEW Reference'!D$6*List!$H1645)+'NEW Reference'!D$7,0)</f>
        <v>2440</v>
      </c>
      <c r="L1645" s="25">
        <f>ROUND(('NEW Reference'!E$6*List!$H1645)+'NEW Reference'!E$7,0)</f>
        <v>3016</v>
      </c>
      <c r="M1645" s="25">
        <f>ROUND(('NEW Reference'!F$6*List!$H1645)+'NEW Reference'!F$7,0)</f>
        <v>3143</v>
      </c>
      <c r="N1645" s="25">
        <f>ROUND(('NEW Reference'!G$6*List!$H1645)+'NEW Reference'!G$7,0)</f>
        <v>3557</v>
      </c>
      <c r="O1645" s="25">
        <f>ROUND(('NEW Reference'!H$6*List!$H1645)+'NEW Reference'!H$7,0)</f>
        <v>3693</v>
      </c>
      <c r="P1645" s="25">
        <f>ROUND(('NEW Reference'!I$6*List!$H1645)+'NEW Reference'!I$7,0)</f>
        <v>3838</v>
      </c>
      <c r="Q1645" s="25">
        <f>ROUND(('NEW Reference'!J$6*List!$H1645)+'NEW Reference'!J$7,0)</f>
        <v>4445</v>
      </c>
      <c r="R1645" s="25">
        <f>ROUND(('NEW Reference'!K$6*List!$H1645)+'NEW Reference'!K$7,0)</f>
        <v>4585</v>
      </c>
      <c r="S1645" s="25">
        <f>ROUND(('NEW Reference'!L$6*List!$H1645)+'NEW Reference'!L$7,0)</f>
        <v>4947</v>
      </c>
      <c r="T1645" s="25">
        <f>ROUND(('NEW Reference'!M$6*List!$H1645)+'NEW Reference'!M$7,0)</f>
        <v>5909</v>
      </c>
      <c r="U1645" s="25">
        <f>ROUND(('NEW Reference'!N$6*List!$H1645)+'NEW Reference'!N$7,0)</f>
        <v>23842</v>
      </c>
      <c r="V1645" s="26">
        <f>ROUND(('NEW Reference'!O$6*List!$H1645)+'NEW Reference'!O$7,0)</f>
        <v>886</v>
      </c>
      <c r="W1645" s="26">
        <f>ROUND(('NEW Reference'!P$6*List!$H1645)+'NEW Reference'!P$7,0)</f>
        <v>1249</v>
      </c>
      <c r="X1645" s="26">
        <f>ROUND(('NEW Reference'!Q$6*List!$H1645)+'NEW Reference'!Q$7,0)</f>
        <v>624</v>
      </c>
      <c r="Z1645" s="3" t="str">
        <f t="shared" si="81"/>
        <v>CASCADE, Montana</v>
      </c>
      <c r="AA1645" s="79" t="s">
        <v>1622</v>
      </c>
      <c r="AB1645" s="28" t="s">
        <v>91</v>
      </c>
      <c r="AC1645" s="30" t="s">
        <v>1618</v>
      </c>
      <c r="AD1645" s="31"/>
      <c r="AE1645" s="20">
        <f t="shared" si="80"/>
        <v>1.0496000000000001</v>
      </c>
    </row>
    <row r="1646" spans="1:31">
      <c r="A1646" s="83">
        <v>27070</v>
      </c>
      <c r="B1646" s="84">
        <v>30015</v>
      </c>
      <c r="C1646" s="85">
        <v>99927</v>
      </c>
      <c r="D1646" s="78" t="s">
        <v>146</v>
      </c>
      <c r="E1646" s="79" t="s">
        <v>1623</v>
      </c>
      <c r="F1646" s="34" t="s">
        <v>1618</v>
      </c>
      <c r="G1646" s="24" t="s">
        <v>97</v>
      </c>
      <c r="H1646" s="80">
        <f t="shared" si="79"/>
        <v>1.0468</v>
      </c>
      <c r="I1646" s="25">
        <f>ROUND(('NEW Reference'!B$6*List!$H1646)+'NEW Reference'!B$7,0)</f>
        <v>1363</v>
      </c>
      <c r="J1646" s="25">
        <f>ROUND(('NEW Reference'!C$6*List!$H1646)+'NEW Reference'!C$7,0)</f>
        <v>2032</v>
      </c>
      <c r="K1646" s="25">
        <f>ROUND(('NEW Reference'!D$6*List!$H1646)+'NEW Reference'!D$7,0)</f>
        <v>2435</v>
      </c>
      <c r="L1646" s="25">
        <f>ROUND(('NEW Reference'!E$6*List!$H1646)+'NEW Reference'!E$7,0)</f>
        <v>3010</v>
      </c>
      <c r="M1646" s="25">
        <f>ROUND(('NEW Reference'!F$6*List!$H1646)+'NEW Reference'!F$7,0)</f>
        <v>3136</v>
      </c>
      <c r="N1646" s="25">
        <f>ROUND(('NEW Reference'!G$6*List!$H1646)+'NEW Reference'!G$7,0)</f>
        <v>3550</v>
      </c>
      <c r="O1646" s="25">
        <f>ROUND(('NEW Reference'!H$6*List!$H1646)+'NEW Reference'!H$7,0)</f>
        <v>3686</v>
      </c>
      <c r="P1646" s="25">
        <f>ROUND(('NEW Reference'!I$6*List!$H1646)+'NEW Reference'!I$7,0)</f>
        <v>3831</v>
      </c>
      <c r="Q1646" s="25">
        <f>ROUND(('NEW Reference'!J$6*List!$H1646)+'NEW Reference'!J$7,0)</f>
        <v>4436</v>
      </c>
      <c r="R1646" s="25">
        <f>ROUND(('NEW Reference'!K$6*List!$H1646)+'NEW Reference'!K$7,0)</f>
        <v>4576</v>
      </c>
      <c r="S1646" s="25">
        <f>ROUND(('NEW Reference'!L$6*List!$H1646)+'NEW Reference'!L$7,0)</f>
        <v>4937</v>
      </c>
      <c r="T1646" s="25">
        <f>ROUND(('NEW Reference'!M$6*List!$H1646)+'NEW Reference'!M$7,0)</f>
        <v>5897</v>
      </c>
      <c r="U1646" s="25">
        <f>ROUND(('NEW Reference'!N$6*List!$H1646)+'NEW Reference'!N$7,0)</f>
        <v>23793</v>
      </c>
      <c r="V1646" s="26">
        <f>ROUND(('NEW Reference'!O$6*List!$H1646)+'NEW Reference'!O$7,0)</f>
        <v>885</v>
      </c>
      <c r="W1646" s="26">
        <f>ROUND(('NEW Reference'!P$6*List!$H1646)+'NEW Reference'!P$7,0)</f>
        <v>1246</v>
      </c>
      <c r="X1646" s="26">
        <f>ROUND(('NEW Reference'!Q$6*List!$H1646)+'NEW Reference'!Q$7,0)</f>
        <v>623</v>
      </c>
      <c r="Z1646" s="3" t="str">
        <f t="shared" si="81"/>
        <v>CHOUTEAU, Montana</v>
      </c>
      <c r="AA1646" s="79" t="s">
        <v>1623</v>
      </c>
      <c r="AB1646" s="28" t="s">
        <v>91</v>
      </c>
      <c r="AC1646" s="30" t="s">
        <v>1618</v>
      </c>
      <c r="AD1646" s="31"/>
      <c r="AE1646" s="20">
        <f t="shared" si="80"/>
        <v>1.0468</v>
      </c>
    </row>
    <row r="1647" spans="1:31">
      <c r="A1647" s="83">
        <v>27080</v>
      </c>
      <c r="B1647" s="84">
        <v>30017</v>
      </c>
      <c r="C1647" s="85">
        <v>99927</v>
      </c>
      <c r="D1647" s="78" t="s">
        <v>146</v>
      </c>
      <c r="E1647" s="79" t="s">
        <v>630</v>
      </c>
      <c r="F1647" s="34" t="s">
        <v>1618</v>
      </c>
      <c r="G1647" s="24" t="s">
        <v>97</v>
      </c>
      <c r="H1647" s="80">
        <f t="shared" si="79"/>
        <v>1.0468</v>
      </c>
      <c r="I1647" s="25">
        <f>ROUND(('NEW Reference'!B$6*List!$H1647)+'NEW Reference'!B$7,0)</f>
        <v>1363</v>
      </c>
      <c r="J1647" s="25">
        <f>ROUND(('NEW Reference'!C$6*List!$H1647)+'NEW Reference'!C$7,0)</f>
        <v>2032</v>
      </c>
      <c r="K1647" s="25">
        <f>ROUND(('NEW Reference'!D$6*List!$H1647)+'NEW Reference'!D$7,0)</f>
        <v>2435</v>
      </c>
      <c r="L1647" s="25">
        <f>ROUND(('NEW Reference'!E$6*List!$H1647)+'NEW Reference'!E$7,0)</f>
        <v>3010</v>
      </c>
      <c r="M1647" s="25">
        <f>ROUND(('NEW Reference'!F$6*List!$H1647)+'NEW Reference'!F$7,0)</f>
        <v>3136</v>
      </c>
      <c r="N1647" s="25">
        <f>ROUND(('NEW Reference'!G$6*List!$H1647)+'NEW Reference'!G$7,0)</f>
        <v>3550</v>
      </c>
      <c r="O1647" s="25">
        <f>ROUND(('NEW Reference'!H$6*List!$H1647)+'NEW Reference'!H$7,0)</f>
        <v>3686</v>
      </c>
      <c r="P1647" s="25">
        <f>ROUND(('NEW Reference'!I$6*List!$H1647)+'NEW Reference'!I$7,0)</f>
        <v>3831</v>
      </c>
      <c r="Q1647" s="25">
        <f>ROUND(('NEW Reference'!J$6*List!$H1647)+'NEW Reference'!J$7,0)</f>
        <v>4436</v>
      </c>
      <c r="R1647" s="25">
        <f>ROUND(('NEW Reference'!K$6*List!$H1647)+'NEW Reference'!K$7,0)</f>
        <v>4576</v>
      </c>
      <c r="S1647" s="25">
        <f>ROUND(('NEW Reference'!L$6*List!$H1647)+'NEW Reference'!L$7,0)</f>
        <v>4937</v>
      </c>
      <c r="T1647" s="25">
        <f>ROUND(('NEW Reference'!M$6*List!$H1647)+'NEW Reference'!M$7,0)</f>
        <v>5897</v>
      </c>
      <c r="U1647" s="25">
        <f>ROUND(('NEW Reference'!N$6*List!$H1647)+'NEW Reference'!N$7,0)</f>
        <v>23793</v>
      </c>
      <c r="V1647" s="26">
        <f>ROUND(('NEW Reference'!O$6*List!$H1647)+'NEW Reference'!O$7,0)</f>
        <v>885</v>
      </c>
      <c r="W1647" s="26">
        <f>ROUND(('NEW Reference'!P$6*List!$H1647)+'NEW Reference'!P$7,0)</f>
        <v>1246</v>
      </c>
      <c r="X1647" s="26">
        <f>ROUND(('NEW Reference'!Q$6*List!$H1647)+'NEW Reference'!Q$7,0)</f>
        <v>623</v>
      </c>
      <c r="Z1647" s="3" t="str">
        <f t="shared" si="81"/>
        <v>CUSTER, Montana</v>
      </c>
      <c r="AA1647" s="79" t="s">
        <v>630</v>
      </c>
      <c r="AB1647" s="28" t="s">
        <v>91</v>
      </c>
      <c r="AC1647" s="30" t="s">
        <v>1618</v>
      </c>
      <c r="AD1647" s="31"/>
      <c r="AE1647" s="20">
        <f t="shared" si="80"/>
        <v>1.0468</v>
      </c>
    </row>
    <row r="1648" spans="1:31">
      <c r="A1648" s="83">
        <v>27090</v>
      </c>
      <c r="B1648" s="84">
        <v>30019</v>
      </c>
      <c r="C1648" s="85">
        <v>99927</v>
      </c>
      <c r="D1648" s="78" t="s">
        <v>146</v>
      </c>
      <c r="E1648" s="79" t="s">
        <v>1624</v>
      </c>
      <c r="F1648" s="34" t="s">
        <v>1618</v>
      </c>
      <c r="G1648" s="24" t="s">
        <v>97</v>
      </c>
      <c r="H1648" s="80">
        <f t="shared" si="79"/>
        <v>1.0468</v>
      </c>
      <c r="I1648" s="25">
        <f>ROUND(('NEW Reference'!B$6*List!$H1648)+'NEW Reference'!B$7,0)</f>
        <v>1363</v>
      </c>
      <c r="J1648" s="25">
        <f>ROUND(('NEW Reference'!C$6*List!$H1648)+'NEW Reference'!C$7,0)</f>
        <v>2032</v>
      </c>
      <c r="K1648" s="25">
        <f>ROUND(('NEW Reference'!D$6*List!$H1648)+'NEW Reference'!D$7,0)</f>
        <v>2435</v>
      </c>
      <c r="L1648" s="25">
        <f>ROUND(('NEW Reference'!E$6*List!$H1648)+'NEW Reference'!E$7,0)</f>
        <v>3010</v>
      </c>
      <c r="M1648" s="25">
        <f>ROUND(('NEW Reference'!F$6*List!$H1648)+'NEW Reference'!F$7,0)</f>
        <v>3136</v>
      </c>
      <c r="N1648" s="25">
        <f>ROUND(('NEW Reference'!G$6*List!$H1648)+'NEW Reference'!G$7,0)</f>
        <v>3550</v>
      </c>
      <c r="O1648" s="25">
        <f>ROUND(('NEW Reference'!H$6*List!$H1648)+'NEW Reference'!H$7,0)</f>
        <v>3686</v>
      </c>
      <c r="P1648" s="25">
        <f>ROUND(('NEW Reference'!I$6*List!$H1648)+'NEW Reference'!I$7,0)</f>
        <v>3831</v>
      </c>
      <c r="Q1648" s="25">
        <f>ROUND(('NEW Reference'!J$6*List!$H1648)+'NEW Reference'!J$7,0)</f>
        <v>4436</v>
      </c>
      <c r="R1648" s="25">
        <f>ROUND(('NEW Reference'!K$6*List!$H1648)+'NEW Reference'!K$7,0)</f>
        <v>4576</v>
      </c>
      <c r="S1648" s="25">
        <f>ROUND(('NEW Reference'!L$6*List!$H1648)+'NEW Reference'!L$7,0)</f>
        <v>4937</v>
      </c>
      <c r="T1648" s="25">
        <f>ROUND(('NEW Reference'!M$6*List!$H1648)+'NEW Reference'!M$7,0)</f>
        <v>5897</v>
      </c>
      <c r="U1648" s="25">
        <f>ROUND(('NEW Reference'!N$6*List!$H1648)+'NEW Reference'!N$7,0)</f>
        <v>23793</v>
      </c>
      <c r="V1648" s="26">
        <f>ROUND(('NEW Reference'!O$6*List!$H1648)+'NEW Reference'!O$7,0)</f>
        <v>885</v>
      </c>
      <c r="W1648" s="26">
        <f>ROUND(('NEW Reference'!P$6*List!$H1648)+'NEW Reference'!P$7,0)</f>
        <v>1246</v>
      </c>
      <c r="X1648" s="26">
        <f>ROUND(('NEW Reference'!Q$6*List!$H1648)+'NEW Reference'!Q$7,0)</f>
        <v>623</v>
      </c>
      <c r="Z1648" s="3" t="str">
        <f t="shared" si="81"/>
        <v>DANIELS, Montana</v>
      </c>
      <c r="AA1648" s="79" t="s">
        <v>1624</v>
      </c>
      <c r="AB1648" s="28" t="s">
        <v>91</v>
      </c>
      <c r="AC1648" s="30" t="s">
        <v>1618</v>
      </c>
      <c r="AD1648" s="31"/>
      <c r="AE1648" s="20">
        <f t="shared" si="80"/>
        <v>1.0468</v>
      </c>
    </row>
    <row r="1649" spans="1:31">
      <c r="A1649" s="83">
        <v>27100</v>
      </c>
      <c r="B1649" s="84">
        <v>30021</v>
      </c>
      <c r="C1649" s="85">
        <v>99927</v>
      </c>
      <c r="D1649" s="78" t="s">
        <v>146</v>
      </c>
      <c r="E1649" s="79" t="s">
        <v>925</v>
      </c>
      <c r="F1649" s="34" t="s">
        <v>1618</v>
      </c>
      <c r="G1649" s="24" t="s">
        <v>97</v>
      </c>
      <c r="H1649" s="80">
        <f t="shared" si="79"/>
        <v>1.0468</v>
      </c>
      <c r="I1649" s="25">
        <f>ROUND(('NEW Reference'!B$6*List!$H1649)+'NEW Reference'!B$7,0)</f>
        <v>1363</v>
      </c>
      <c r="J1649" s="25">
        <f>ROUND(('NEW Reference'!C$6*List!$H1649)+'NEW Reference'!C$7,0)</f>
        <v>2032</v>
      </c>
      <c r="K1649" s="25">
        <f>ROUND(('NEW Reference'!D$6*List!$H1649)+'NEW Reference'!D$7,0)</f>
        <v>2435</v>
      </c>
      <c r="L1649" s="25">
        <f>ROUND(('NEW Reference'!E$6*List!$H1649)+'NEW Reference'!E$7,0)</f>
        <v>3010</v>
      </c>
      <c r="M1649" s="25">
        <f>ROUND(('NEW Reference'!F$6*List!$H1649)+'NEW Reference'!F$7,0)</f>
        <v>3136</v>
      </c>
      <c r="N1649" s="25">
        <f>ROUND(('NEW Reference'!G$6*List!$H1649)+'NEW Reference'!G$7,0)</f>
        <v>3550</v>
      </c>
      <c r="O1649" s="25">
        <f>ROUND(('NEW Reference'!H$6*List!$H1649)+'NEW Reference'!H$7,0)</f>
        <v>3686</v>
      </c>
      <c r="P1649" s="25">
        <f>ROUND(('NEW Reference'!I$6*List!$H1649)+'NEW Reference'!I$7,0)</f>
        <v>3831</v>
      </c>
      <c r="Q1649" s="25">
        <f>ROUND(('NEW Reference'!J$6*List!$H1649)+'NEW Reference'!J$7,0)</f>
        <v>4436</v>
      </c>
      <c r="R1649" s="25">
        <f>ROUND(('NEW Reference'!K$6*List!$H1649)+'NEW Reference'!K$7,0)</f>
        <v>4576</v>
      </c>
      <c r="S1649" s="25">
        <f>ROUND(('NEW Reference'!L$6*List!$H1649)+'NEW Reference'!L$7,0)</f>
        <v>4937</v>
      </c>
      <c r="T1649" s="25">
        <f>ROUND(('NEW Reference'!M$6*List!$H1649)+'NEW Reference'!M$7,0)</f>
        <v>5897</v>
      </c>
      <c r="U1649" s="25">
        <f>ROUND(('NEW Reference'!N$6*List!$H1649)+'NEW Reference'!N$7,0)</f>
        <v>23793</v>
      </c>
      <c r="V1649" s="26">
        <f>ROUND(('NEW Reference'!O$6*List!$H1649)+'NEW Reference'!O$7,0)</f>
        <v>885</v>
      </c>
      <c r="W1649" s="26">
        <f>ROUND(('NEW Reference'!P$6*List!$H1649)+'NEW Reference'!P$7,0)</f>
        <v>1246</v>
      </c>
      <c r="X1649" s="26">
        <f>ROUND(('NEW Reference'!Q$6*List!$H1649)+'NEW Reference'!Q$7,0)</f>
        <v>623</v>
      </c>
      <c r="Z1649" s="3" t="str">
        <f t="shared" si="81"/>
        <v>DAWSON, Montana</v>
      </c>
      <c r="AA1649" s="79" t="s">
        <v>925</v>
      </c>
      <c r="AB1649" s="28" t="s">
        <v>91</v>
      </c>
      <c r="AC1649" s="30" t="s">
        <v>1618</v>
      </c>
      <c r="AD1649" s="31"/>
      <c r="AE1649" s="20">
        <f t="shared" si="80"/>
        <v>1.0468</v>
      </c>
    </row>
    <row r="1650" spans="1:31">
      <c r="A1650" s="83">
        <v>27110</v>
      </c>
      <c r="B1650" s="84">
        <v>30023</v>
      </c>
      <c r="C1650" s="85">
        <v>99927</v>
      </c>
      <c r="D1650" s="78" t="s">
        <v>146</v>
      </c>
      <c r="E1650" s="79" t="s">
        <v>1625</v>
      </c>
      <c r="F1650" s="34" t="s">
        <v>1618</v>
      </c>
      <c r="G1650" s="24" t="s">
        <v>97</v>
      </c>
      <c r="H1650" s="80">
        <f t="shared" si="79"/>
        <v>1.0468</v>
      </c>
      <c r="I1650" s="25">
        <f>ROUND(('NEW Reference'!B$6*List!$H1650)+'NEW Reference'!B$7,0)</f>
        <v>1363</v>
      </c>
      <c r="J1650" s="25">
        <f>ROUND(('NEW Reference'!C$6*List!$H1650)+'NEW Reference'!C$7,0)</f>
        <v>2032</v>
      </c>
      <c r="K1650" s="25">
        <f>ROUND(('NEW Reference'!D$6*List!$H1650)+'NEW Reference'!D$7,0)</f>
        <v>2435</v>
      </c>
      <c r="L1650" s="25">
        <f>ROUND(('NEW Reference'!E$6*List!$H1650)+'NEW Reference'!E$7,0)</f>
        <v>3010</v>
      </c>
      <c r="M1650" s="25">
        <f>ROUND(('NEW Reference'!F$6*List!$H1650)+'NEW Reference'!F$7,0)</f>
        <v>3136</v>
      </c>
      <c r="N1650" s="25">
        <f>ROUND(('NEW Reference'!G$6*List!$H1650)+'NEW Reference'!G$7,0)</f>
        <v>3550</v>
      </c>
      <c r="O1650" s="25">
        <f>ROUND(('NEW Reference'!H$6*List!$H1650)+'NEW Reference'!H$7,0)</f>
        <v>3686</v>
      </c>
      <c r="P1650" s="25">
        <f>ROUND(('NEW Reference'!I$6*List!$H1650)+'NEW Reference'!I$7,0)</f>
        <v>3831</v>
      </c>
      <c r="Q1650" s="25">
        <f>ROUND(('NEW Reference'!J$6*List!$H1650)+'NEW Reference'!J$7,0)</f>
        <v>4436</v>
      </c>
      <c r="R1650" s="25">
        <f>ROUND(('NEW Reference'!K$6*List!$H1650)+'NEW Reference'!K$7,0)</f>
        <v>4576</v>
      </c>
      <c r="S1650" s="25">
        <f>ROUND(('NEW Reference'!L$6*List!$H1650)+'NEW Reference'!L$7,0)</f>
        <v>4937</v>
      </c>
      <c r="T1650" s="25">
        <f>ROUND(('NEW Reference'!M$6*List!$H1650)+'NEW Reference'!M$7,0)</f>
        <v>5897</v>
      </c>
      <c r="U1650" s="25">
        <f>ROUND(('NEW Reference'!N$6*List!$H1650)+'NEW Reference'!N$7,0)</f>
        <v>23793</v>
      </c>
      <c r="V1650" s="26">
        <f>ROUND(('NEW Reference'!O$6*List!$H1650)+'NEW Reference'!O$7,0)</f>
        <v>885</v>
      </c>
      <c r="W1650" s="26">
        <f>ROUND(('NEW Reference'!P$6*List!$H1650)+'NEW Reference'!P$7,0)</f>
        <v>1246</v>
      </c>
      <c r="X1650" s="26">
        <f>ROUND(('NEW Reference'!Q$6*List!$H1650)+'NEW Reference'!Q$7,0)</f>
        <v>623</v>
      </c>
      <c r="Z1650" s="3" t="str">
        <f t="shared" si="81"/>
        <v>DEER LODGE, Montana</v>
      </c>
      <c r="AA1650" s="79" t="s">
        <v>1625</v>
      </c>
      <c r="AB1650" s="28" t="s">
        <v>91</v>
      </c>
      <c r="AC1650" s="30" t="s">
        <v>1618</v>
      </c>
      <c r="AD1650" s="31"/>
      <c r="AE1650" s="20">
        <f t="shared" si="80"/>
        <v>1.0468</v>
      </c>
    </row>
    <row r="1651" spans="1:31">
      <c r="A1651" s="83">
        <v>27120</v>
      </c>
      <c r="B1651" s="84">
        <v>30025</v>
      </c>
      <c r="C1651" s="85">
        <v>99927</v>
      </c>
      <c r="D1651" s="78" t="s">
        <v>146</v>
      </c>
      <c r="E1651" s="79" t="s">
        <v>1626</v>
      </c>
      <c r="F1651" s="34" t="s">
        <v>1618</v>
      </c>
      <c r="G1651" s="24" t="s">
        <v>97</v>
      </c>
      <c r="H1651" s="80">
        <f t="shared" si="79"/>
        <v>1.0468</v>
      </c>
      <c r="I1651" s="25">
        <f>ROUND(('NEW Reference'!B$6*List!$H1651)+'NEW Reference'!B$7,0)</f>
        <v>1363</v>
      </c>
      <c r="J1651" s="25">
        <f>ROUND(('NEW Reference'!C$6*List!$H1651)+'NEW Reference'!C$7,0)</f>
        <v>2032</v>
      </c>
      <c r="K1651" s="25">
        <f>ROUND(('NEW Reference'!D$6*List!$H1651)+'NEW Reference'!D$7,0)</f>
        <v>2435</v>
      </c>
      <c r="L1651" s="25">
        <f>ROUND(('NEW Reference'!E$6*List!$H1651)+'NEW Reference'!E$7,0)</f>
        <v>3010</v>
      </c>
      <c r="M1651" s="25">
        <f>ROUND(('NEW Reference'!F$6*List!$H1651)+'NEW Reference'!F$7,0)</f>
        <v>3136</v>
      </c>
      <c r="N1651" s="25">
        <f>ROUND(('NEW Reference'!G$6*List!$H1651)+'NEW Reference'!G$7,0)</f>
        <v>3550</v>
      </c>
      <c r="O1651" s="25">
        <f>ROUND(('NEW Reference'!H$6*List!$H1651)+'NEW Reference'!H$7,0)</f>
        <v>3686</v>
      </c>
      <c r="P1651" s="25">
        <f>ROUND(('NEW Reference'!I$6*List!$H1651)+'NEW Reference'!I$7,0)</f>
        <v>3831</v>
      </c>
      <c r="Q1651" s="25">
        <f>ROUND(('NEW Reference'!J$6*List!$H1651)+'NEW Reference'!J$7,0)</f>
        <v>4436</v>
      </c>
      <c r="R1651" s="25">
        <f>ROUND(('NEW Reference'!K$6*List!$H1651)+'NEW Reference'!K$7,0)</f>
        <v>4576</v>
      </c>
      <c r="S1651" s="25">
        <f>ROUND(('NEW Reference'!L$6*List!$H1651)+'NEW Reference'!L$7,0)</f>
        <v>4937</v>
      </c>
      <c r="T1651" s="25">
        <f>ROUND(('NEW Reference'!M$6*List!$H1651)+'NEW Reference'!M$7,0)</f>
        <v>5897</v>
      </c>
      <c r="U1651" s="25">
        <f>ROUND(('NEW Reference'!N$6*List!$H1651)+'NEW Reference'!N$7,0)</f>
        <v>23793</v>
      </c>
      <c r="V1651" s="26">
        <f>ROUND(('NEW Reference'!O$6*List!$H1651)+'NEW Reference'!O$7,0)</f>
        <v>885</v>
      </c>
      <c r="W1651" s="26">
        <f>ROUND(('NEW Reference'!P$6*List!$H1651)+'NEW Reference'!P$7,0)</f>
        <v>1246</v>
      </c>
      <c r="X1651" s="26">
        <f>ROUND(('NEW Reference'!Q$6*List!$H1651)+'NEW Reference'!Q$7,0)</f>
        <v>623</v>
      </c>
      <c r="Z1651" s="3" t="str">
        <f t="shared" si="81"/>
        <v>FALLON, Montana</v>
      </c>
      <c r="AA1651" s="79" t="s">
        <v>1626</v>
      </c>
      <c r="AB1651" s="28" t="s">
        <v>91</v>
      </c>
      <c r="AC1651" s="30" t="s">
        <v>1618</v>
      </c>
      <c r="AD1651" s="31"/>
      <c r="AE1651" s="20">
        <f t="shared" si="80"/>
        <v>1.0468</v>
      </c>
    </row>
    <row r="1652" spans="1:31">
      <c r="A1652" s="83">
        <v>27130</v>
      </c>
      <c r="B1652" s="84">
        <v>30027</v>
      </c>
      <c r="C1652" s="85">
        <v>99927</v>
      </c>
      <c r="D1652" s="78" t="s">
        <v>146</v>
      </c>
      <c r="E1652" s="79" t="s">
        <v>1627</v>
      </c>
      <c r="F1652" s="34" t="s">
        <v>1618</v>
      </c>
      <c r="G1652" s="24" t="s">
        <v>97</v>
      </c>
      <c r="H1652" s="80">
        <f t="shared" si="79"/>
        <v>1.0468</v>
      </c>
      <c r="I1652" s="25">
        <f>ROUND(('NEW Reference'!B$6*List!$H1652)+'NEW Reference'!B$7,0)</f>
        <v>1363</v>
      </c>
      <c r="J1652" s="25">
        <f>ROUND(('NEW Reference'!C$6*List!$H1652)+'NEW Reference'!C$7,0)</f>
        <v>2032</v>
      </c>
      <c r="K1652" s="25">
        <f>ROUND(('NEW Reference'!D$6*List!$H1652)+'NEW Reference'!D$7,0)</f>
        <v>2435</v>
      </c>
      <c r="L1652" s="25">
        <f>ROUND(('NEW Reference'!E$6*List!$H1652)+'NEW Reference'!E$7,0)</f>
        <v>3010</v>
      </c>
      <c r="M1652" s="25">
        <f>ROUND(('NEW Reference'!F$6*List!$H1652)+'NEW Reference'!F$7,0)</f>
        <v>3136</v>
      </c>
      <c r="N1652" s="25">
        <f>ROUND(('NEW Reference'!G$6*List!$H1652)+'NEW Reference'!G$7,0)</f>
        <v>3550</v>
      </c>
      <c r="O1652" s="25">
        <f>ROUND(('NEW Reference'!H$6*List!$H1652)+'NEW Reference'!H$7,0)</f>
        <v>3686</v>
      </c>
      <c r="P1652" s="25">
        <f>ROUND(('NEW Reference'!I$6*List!$H1652)+'NEW Reference'!I$7,0)</f>
        <v>3831</v>
      </c>
      <c r="Q1652" s="25">
        <f>ROUND(('NEW Reference'!J$6*List!$H1652)+'NEW Reference'!J$7,0)</f>
        <v>4436</v>
      </c>
      <c r="R1652" s="25">
        <f>ROUND(('NEW Reference'!K$6*List!$H1652)+'NEW Reference'!K$7,0)</f>
        <v>4576</v>
      </c>
      <c r="S1652" s="25">
        <f>ROUND(('NEW Reference'!L$6*List!$H1652)+'NEW Reference'!L$7,0)</f>
        <v>4937</v>
      </c>
      <c r="T1652" s="25">
        <f>ROUND(('NEW Reference'!M$6*List!$H1652)+'NEW Reference'!M$7,0)</f>
        <v>5897</v>
      </c>
      <c r="U1652" s="25">
        <f>ROUND(('NEW Reference'!N$6*List!$H1652)+'NEW Reference'!N$7,0)</f>
        <v>23793</v>
      </c>
      <c r="V1652" s="26">
        <f>ROUND(('NEW Reference'!O$6*List!$H1652)+'NEW Reference'!O$7,0)</f>
        <v>885</v>
      </c>
      <c r="W1652" s="26">
        <f>ROUND(('NEW Reference'!P$6*List!$H1652)+'NEW Reference'!P$7,0)</f>
        <v>1246</v>
      </c>
      <c r="X1652" s="26">
        <f>ROUND(('NEW Reference'!Q$6*List!$H1652)+'NEW Reference'!Q$7,0)</f>
        <v>623</v>
      </c>
      <c r="Z1652" s="3" t="str">
        <f t="shared" si="81"/>
        <v>FERGUS, Montana</v>
      </c>
      <c r="AA1652" s="79" t="s">
        <v>1627</v>
      </c>
      <c r="AB1652" s="28" t="s">
        <v>91</v>
      </c>
      <c r="AC1652" s="30" t="s">
        <v>1618</v>
      </c>
      <c r="AD1652" s="31"/>
      <c r="AE1652" s="20">
        <f t="shared" si="80"/>
        <v>1.0468</v>
      </c>
    </row>
    <row r="1653" spans="1:31">
      <c r="A1653" s="83">
        <v>27140</v>
      </c>
      <c r="B1653" s="84">
        <v>30029</v>
      </c>
      <c r="C1653" s="85">
        <v>99927</v>
      </c>
      <c r="D1653" s="78" t="s">
        <v>146</v>
      </c>
      <c r="E1653" s="79" t="s">
        <v>1628</v>
      </c>
      <c r="F1653" s="34" t="s">
        <v>1618</v>
      </c>
      <c r="G1653" s="24" t="s">
        <v>97</v>
      </c>
      <c r="H1653" s="80">
        <f t="shared" si="79"/>
        <v>1.0468</v>
      </c>
      <c r="I1653" s="25">
        <f>ROUND(('NEW Reference'!B$6*List!$H1653)+'NEW Reference'!B$7,0)</f>
        <v>1363</v>
      </c>
      <c r="J1653" s="25">
        <f>ROUND(('NEW Reference'!C$6*List!$H1653)+'NEW Reference'!C$7,0)</f>
        <v>2032</v>
      </c>
      <c r="K1653" s="25">
        <f>ROUND(('NEW Reference'!D$6*List!$H1653)+'NEW Reference'!D$7,0)</f>
        <v>2435</v>
      </c>
      <c r="L1653" s="25">
        <f>ROUND(('NEW Reference'!E$6*List!$H1653)+'NEW Reference'!E$7,0)</f>
        <v>3010</v>
      </c>
      <c r="M1653" s="25">
        <f>ROUND(('NEW Reference'!F$6*List!$H1653)+'NEW Reference'!F$7,0)</f>
        <v>3136</v>
      </c>
      <c r="N1653" s="25">
        <f>ROUND(('NEW Reference'!G$6*List!$H1653)+'NEW Reference'!G$7,0)</f>
        <v>3550</v>
      </c>
      <c r="O1653" s="25">
        <f>ROUND(('NEW Reference'!H$6*List!$H1653)+'NEW Reference'!H$7,0)</f>
        <v>3686</v>
      </c>
      <c r="P1653" s="25">
        <f>ROUND(('NEW Reference'!I$6*List!$H1653)+'NEW Reference'!I$7,0)</f>
        <v>3831</v>
      </c>
      <c r="Q1653" s="25">
        <f>ROUND(('NEW Reference'!J$6*List!$H1653)+'NEW Reference'!J$7,0)</f>
        <v>4436</v>
      </c>
      <c r="R1653" s="25">
        <f>ROUND(('NEW Reference'!K$6*List!$H1653)+'NEW Reference'!K$7,0)</f>
        <v>4576</v>
      </c>
      <c r="S1653" s="25">
        <f>ROUND(('NEW Reference'!L$6*List!$H1653)+'NEW Reference'!L$7,0)</f>
        <v>4937</v>
      </c>
      <c r="T1653" s="25">
        <f>ROUND(('NEW Reference'!M$6*List!$H1653)+'NEW Reference'!M$7,0)</f>
        <v>5897</v>
      </c>
      <c r="U1653" s="25">
        <f>ROUND(('NEW Reference'!N$6*List!$H1653)+'NEW Reference'!N$7,0)</f>
        <v>23793</v>
      </c>
      <c r="V1653" s="26">
        <f>ROUND(('NEW Reference'!O$6*List!$H1653)+'NEW Reference'!O$7,0)</f>
        <v>885</v>
      </c>
      <c r="W1653" s="26">
        <f>ROUND(('NEW Reference'!P$6*List!$H1653)+'NEW Reference'!P$7,0)</f>
        <v>1246</v>
      </c>
      <c r="X1653" s="26">
        <f>ROUND(('NEW Reference'!Q$6*List!$H1653)+'NEW Reference'!Q$7,0)</f>
        <v>623</v>
      </c>
      <c r="Z1653" s="3" t="str">
        <f t="shared" si="81"/>
        <v>FLATHEAD, Montana</v>
      </c>
      <c r="AA1653" s="79" t="s">
        <v>1628</v>
      </c>
      <c r="AB1653" s="28" t="s">
        <v>91</v>
      </c>
      <c r="AC1653" s="30" t="s">
        <v>1618</v>
      </c>
      <c r="AD1653" s="31"/>
      <c r="AE1653" s="20">
        <f t="shared" si="80"/>
        <v>1.0468</v>
      </c>
    </row>
    <row r="1654" spans="1:31">
      <c r="A1654" s="83">
        <v>27150</v>
      </c>
      <c r="B1654" s="84">
        <v>30031</v>
      </c>
      <c r="C1654" s="85">
        <v>14580</v>
      </c>
      <c r="D1654" s="78" t="s">
        <v>303</v>
      </c>
      <c r="E1654" s="79" t="s">
        <v>1082</v>
      </c>
      <c r="F1654" s="34" t="s">
        <v>1618</v>
      </c>
      <c r="G1654" s="24" t="s">
        <v>97</v>
      </c>
      <c r="H1654" s="80">
        <f t="shared" si="79"/>
        <v>0.91679999999999995</v>
      </c>
      <c r="I1654" s="25">
        <f>ROUND(('NEW Reference'!B$6*List!$H1654)+'NEW Reference'!B$7,0)</f>
        <v>1235</v>
      </c>
      <c r="J1654" s="25">
        <f>ROUND(('NEW Reference'!C$6*List!$H1654)+'NEW Reference'!C$7,0)</f>
        <v>1841</v>
      </c>
      <c r="K1654" s="25">
        <f>ROUND(('NEW Reference'!D$6*List!$H1654)+'NEW Reference'!D$7,0)</f>
        <v>2206</v>
      </c>
      <c r="L1654" s="25">
        <f>ROUND(('NEW Reference'!E$6*List!$H1654)+'NEW Reference'!E$7,0)</f>
        <v>2727</v>
      </c>
      <c r="M1654" s="25">
        <f>ROUND(('NEW Reference'!F$6*List!$H1654)+'NEW Reference'!F$7,0)</f>
        <v>2841</v>
      </c>
      <c r="N1654" s="25">
        <f>ROUND(('NEW Reference'!G$6*List!$H1654)+'NEW Reference'!G$7,0)</f>
        <v>3216</v>
      </c>
      <c r="O1654" s="25">
        <f>ROUND(('NEW Reference'!H$6*List!$H1654)+'NEW Reference'!H$7,0)</f>
        <v>3339</v>
      </c>
      <c r="P1654" s="25">
        <f>ROUND(('NEW Reference'!I$6*List!$H1654)+'NEW Reference'!I$7,0)</f>
        <v>3470</v>
      </c>
      <c r="Q1654" s="25">
        <f>ROUND(('NEW Reference'!J$6*List!$H1654)+'NEW Reference'!J$7,0)</f>
        <v>4019</v>
      </c>
      <c r="R1654" s="25">
        <f>ROUND(('NEW Reference'!K$6*List!$H1654)+'NEW Reference'!K$7,0)</f>
        <v>4145</v>
      </c>
      <c r="S1654" s="25">
        <f>ROUND(('NEW Reference'!L$6*List!$H1654)+'NEW Reference'!L$7,0)</f>
        <v>4473</v>
      </c>
      <c r="T1654" s="25">
        <f>ROUND(('NEW Reference'!M$6*List!$H1654)+'NEW Reference'!M$7,0)</f>
        <v>5342</v>
      </c>
      <c r="U1654" s="25">
        <f>ROUND(('NEW Reference'!N$6*List!$H1654)+'NEW Reference'!N$7,0)</f>
        <v>21555</v>
      </c>
      <c r="V1654" s="26">
        <f>ROUND(('NEW Reference'!O$6*List!$H1654)+'NEW Reference'!O$7,0)</f>
        <v>801</v>
      </c>
      <c r="W1654" s="26">
        <f>ROUND(('NEW Reference'!P$6*List!$H1654)+'NEW Reference'!P$7,0)</f>
        <v>1129</v>
      </c>
      <c r="X1654" s="26">
        <f>ROUND(('NEW Reference'!Q$6*List!$H1654)+'NEW Reference'!Q$7,0)</f>
        <v>565</v>
      </c>
      <c r="Z1654" s="3" t="str">
        <f t="shared" si="81"/>
        <v>GALLATIN, Montana</v>
      </c>
      <c r="AA1654" s="79" t="s">
        <v>1082</v>
      </c>
      <c r="AB1654" s="28" t="s">
        <v>91</v>
      </c>
      <c r="AC1654" s="23" t="s">
        <v>1618</v>
      </c>
      <c r="AD1654" s="29"/>
      <c r="AE1654" s="20">
        <f t="shared" si="80"/>
        <v>0.91679999999999995</v>
      </c>
    </row>
    <row r="1655" spans="1:31">
      <c r="A1655" s="83">
        <v>27160</v>
      </c>
      <c r="B1655" s="84">
        <v>30033</v>
      </c>
      <c r="C1655" s="85">
        <v>99927</v>
      </c>
      <c r="D1655" s="78" t="s">
        <v>146</v>
      </c>
      <c r="E1655" s="79" t="s">
        <v>648</v>
      </c>
      <c r="F1655" s="34" t="s">
        <v>1618</v>
      </c>
      <c r="G1655" s="24" t="s">
        <v>97</v>
      </c>
      <c r="H1655" s="80">
        <f t="shared" si="79"/>
        <v>1.0468</v>
      </c>
      <c r="I1655" s="25">
        <f>ROUND(('NEW Reference'!B$6*List!$H1655)+'NEW Reference'!B$7,0)</f>
        <v>1363</v>
      </c>
      <c r="J1655" s="25">
        <f>ROUND(('NEW Reference'!C$6*List!$H1655)+'NEW Reference'!C$7,0)</f>
        <v>2032</v>
      </c>
      <c r="K1655" s="25">
        <f>ROUND(('NEW Reference'!D$6*List!$H1655)+'NEW Reference'!D$7,0)</f>
        <v>2435</v>
      </c>
      <c r="L1655" s="25">
        <f>ROUND(('NEW Reference'!E$6*List!$H1655)+'NEW Reference'!E$7,0)</f>
        <v>3010</v>
      </c>
      <c r="M1655" s="25">
        <f>ROUND(('NEW Reference'!F$6*List!$H1655)+'NEW Reference'!F$7,0)</f>
        <v>3136</v>
      </c>
      <c r="N1655" s="25">
        <f>ROUND(('NEW Reference'!G$6*List!$H1655)+'NEW Reference'!G$7,0)</f>
        <v>3550</v>
      </c>
      <c r="O1655" s="25">
        <f>ROUND(('NEW Reference'!H$6*List!$H1655)+'NEW Reference'!H$7,0)</f>
        <v>3686</v>
      </c>
      <c r="P1655" s="25">
        <f>ROUND(('NEW Reference'!I$6*List!$H1655)+'NEW Reference'!I$7,0)</f>
        <v>3831</v>
      </c>
      <c r="Q1655" s="25">
        <f>ROUND(('NEW Reference'!J$6*List!$H1655)+'NEW Reference'!J$7,0)</f>
        <v>4436</v>
      </c>
      <c r="R1655" s="25">
        <f>ROUND(('NEW Reference'!K$6*List!$H1655)+'NEW Reference'!K$7,0)</f>
        <v>4576</v>
      </c>
      <c r="S1655" s="25">
        <f>ROUND(('NEW Reference'!L$6*List!$H1655)+'NEW Reference'!L$7,0)</f>
        <v>4937</v>
      </c>
      <c r="T1655" s="25">
        <f>ROUND(('NEW Reference'!M$6*List!$H1655)+'NEW Reference'!M$7,0)</f>
        <v>5897</v>
      </c>
      <c r="U1655" s="25">
        <f>ROUND(('NEW Reference'!N$6*List!$H1655)+'NEW Reference'!N$7,0)</f>
        <v>23793</v>
      </c>
      <c r="V1655" s="26">
        <f>ROUND(('NEW Reference'!O$6*List!$H1655)+'NEW Reference'!O$7,0)</f>
        <v>885</v>
      </c>
      <c r="W1655" s="26">
        <f>ROUND(('NEW Reference'!P$6*List!$H1655)+'NEW Reference'!P$7,0)</f>
        <v>1246</v>
      </c>
      <c r="X1655" s="26">
        <f>ROUND(('NEW Reference'!Q$6*List!$H1655)+'NEW Reference'!Q$7,0)</f>
        <v>623</v>
      </c>
      <c r="Z1655" s="3" t="str">
        <f t="shared" si="81"/>
        <v>GARFIELD, Montana</v>
      </c>
      <c r="AA1655" s="79" t="s">
        <v>648</v>
      </c>
      <c r="AB1655" s="28" t="s">
        <v>91</v>
      </c>
      <c r="AC1655" s="30" t="s">
        <v>1618</v>
      </c>
      <c r="AD1655" s="31"/>
      <c r="AE1655" s="20">
        <f t="shared" si="80"/>
        <v>1.0468</v>
      </c>
    </row>
    <row r="1656" spans="1:31">
      <c r="A1656" s="83">
        <v>27170</v>
      </c>
      <c r="B1656" s="84">
        <v>30035</v>
      </c>
      <c r="C1656" s="85">
        <v>99927</v>
      </c>
      <c r="D1656" s="78" t="s">
        <v>146</v>
      </c>
      <c r="E1656" s="79" t="s">
        <v>1629</v>
      </c>
      <c r="F1656" s="34" t="s">
        <v>1618</v>
      </c>
      <c r="G1656" s="24" t="s">
        <v>97</v>
      </c>
      <c r="H1656" s="80">
        <f t="shared" si="79"/>
        <v>1.0468</v>
      </c>
      <c r="I1656" s="25">
        <f>ROUND(('NEW Reference'!B$6*List!$H1656)+'NEW Reference'!B$7,0)</f>
        <v>1363</v>
      </c>
      <c r="J1656" s="25">
        <f>ROUND(('NEW Reference'!C$6*List!$H1656)+'NEW Reference'!C$7,0)</f>
        <v>2032</v>
      </c>
      <c r="K1656" s="25">
        <f>ROUND(('NEW Reference'!D$6*List!$H1656)+'NEW Reference'!D$7,0)</f>
        <v>2435</v>
      </c>
      <c r="L1656" s="25">
        <f>ROUND(('NEW Reference'!E$6*List!$H1656)+'NEW Reference'!E$7,0)</f>
        <v>3010</v>
      </c>
      <c r="M1656" s="25">
        <f>ROUND(('NEW Reference'!F$6*List!$H1656)+'NEW Reference'!F$7,0)</f>
        <v>3136</v>
      </c>
      <c r="N1656" s="25">
        <f>ROUND(('NEW Reference'!G$6*List!$H1656)+'NEW Reference'!G$7,0)</f>
        <v>3550</v>
      </c>
      <c r="O1656" s="25">
        <f>ROUND(('NEW Reference'!H$6*List!$H1656)+'NEW Reference'!H$7,0)</f>
        <v>3686</v>
      </c>
      <c r="P1656" s="25">
        <f>ROUND(('NEW Reference'!I$6*List!$H1656)+'NEW Reference'!I$7,0)</f>
        <v>3831</v>
      </c>
      <c r="Q1656" s="25">
        <f>ROUND(('NEW Reference'!J$6*List!$H1656)+'NEW Reference'!J$7,0)</f>
        <v>4436</v>
      </c>
      <c r="R1656" s="25">
        <f>ROUND(('NEW Reference'!K$6*List!$H1656)+'NEW Reference'!K$7,0)</f>
        <v>4576</v>
      </c>
      <c r="S1656" s="25">
        <f>ROUND(('NEW Reference'!L$6*List!$H1656)+'NEW Reference'!L$7,0)</f>
        <v>4937</v>
      </c>
      <c r="T1656" s="25">
        <f>ROUND(('NEW Reference'!M$6*List!$H1656)+'NEW Reference'!M$7,0)</f>
        <v>5897</v>
      </c>
      <c r="U1656" s="25">
        <f>ROUND(('NEW Reference'!N$6*List!$H1656)+'NEW Reference'!N$7,0)</f>
        <v>23793</v>
      </c>
      <c r="V1656" s="26">
        <f>ROUND(('NEW Reference'!O$6*List!$H1656)+'NEW Reference'!O$7,0)</f>
        <v>885</v>
      </c>
      <c r="W1656" s="26">
        <f>ROUND(('NEW Reference'!P$6*List!$H1656)+'NEW Reference'!P$7,0)</f>
        <v>1246</v>
      </c>
      <c r="X1656" s="26">
        <f>ROUND(('NEW Reference'!Q$6*List!$H1656)+'NEW Reference'!Q$7,0)</f>
        <v>623</v>
      </c>
      <c r="Z1656" s="3" t="str">
        <f t="shared" si="81"/>
        <v>GLACIER, Montana</v>
      </c>
      <c r="AA1656" s="79" t="s">
        <v>1629</v>
      </c>
      <c r="AB1656" s="28" t="s">
        <v>91</v>
      </c>
      <c r="AC1656" s="30" t="s">
        <v>1618</v>
      </c>
      <c r="AD1656" s="31"/>
      <c r="AE1656" s="20">
        <f t="shared" si="80"/>
        <v>1.0468</v>
      </c>
    </row>
    <row r="1657" spans="1:31">
      <c r="A1657" s="83">
        <v>27180</v>
      </c>
      <c r="B1657" s="84">
        <v>30037</v>
      </c>
      <c r="C1657" s="85">
        <v>99927</v>
      </c>
      <c r="D1657" s="78" t="s">
        <v>146</v>
      </c>
      <c r="E1657" s="79" t="s">
        <v>1630</v>
      </c>
      <c r="F1657" s="33" t="s">
        <v>1618</v>
      </c>
      <c r="G1657" s="24" t="s">
        <v>97</v>
      </c>
      <c r="H1657" s="80">
        <f t="shared" si="79"/>
        <v>1.0468</v>
      </c>
      <c r="I1657" s="25">
        <f>ROUND(('NEW Reference'!B$6*List!$H1657)+'NEW Reference'!B$7,0)</f>
        <v>1363</v>
      </c>
      <c r="J1657" s="25">
        <f>ROUND(('NEW Reference'!C$6*List!$H1657)+'NEW Reference'!C$7,0)</f>
        <v>2032</v>
      </c>
      <c r="K1657" s="25">
        <f>ROUND(('NEW Reference'!D$6*List!$H1657)+'NEW Reference'!D$7,0)</f>
        <v>2435</v>
      </c>
      <c r="L1657" s="25">
        <f>ROUND(('NEW Reference'!E$6*List!$H1657)+'NEW Reference'!E$7,0)</f>
        <v>3010</v>
      </c>
      <c r="M1657" s="25">
        <f>ROUND(('NEW Reference'!F$6*List!$H1657)+'NEW Reference'!F$7,0)</f>
        <v>3136</v>
      </c>
      <c r="N1657" s="25">
        <f>ROUND(('NEW Reference'!G$6*List!$H1657)+'NEW Reference'!G$7,0)</f>
        <v>3550</v>
      </c>
      <c r="O1657" s="25">
        <f>ROUND(('NEW Reference'!H$6*List!$H1657)+'NEW Reference'!H$7,0)</f>
        <v>3686</v>
      </c>
      <c r="P1657" s="25">
        <f>ROUND(('NEW Reference'!I$6*List!$H1657)+'NEW Reference'!I$7,0)</f>
        <v>3831</v>
      </c>
      <c r="Q1657" s="25">
        <f>ROUND(('NEW Reference'!J$6*List!$H1657)+'NEW Reference'!J$7,0)</f>
        <v>4436</v>
      </c>
      <c r="R1657" s="25">
        <f>ROUND(('NEW Reference'!K$6*List!$H1657)+'NEW Reference'!K$7,0)</f>
        <v>4576</v>
      </c>
      <c r="S1657" s="25">
        <f>ROUND(('NEW Reference'!L$6*List!$H1657)+'NEW Reference'!L$7,0)</f>
        <v>4937</v>
      </c>
      <c r="T1657" s="25">
        <f>ROUND(('NEW Reference'!M$6*List!$H1657)+'NEW Reference'!M$7,0)</f>
        <v>5897</v>
      </c>
      <c r="U1657" s="25">
        <f>ROUND(('NEW Reference'!N$6*List!$H1657)+'NEW Reference'!N$7,0)</f>
        <v>23793</v>
      </c>
      <c r="V1657" s="26">
        <f>ROUND(('NEW Reference'!O$6*List!$H1657)+'NEW Reference'!O$7,0)</f>
        <v>885</v>
      </c>
      <c r="W1657" s="26">
        <f>ROUND(('NEW Reference'!P$6*List!$H1657)+'NEW Reference'!P$7,0)</f>
        <v>1246</v>
      </c>
      <c r="X1657" s="26">
        <f>ROUND(('NEW Reference'!Q$6*List!$H1657)+'NEW Reference'!Q$7,0)</f>
        <v>623</v>
      </c>
      <c r="Z1657" s="3" t="str">
        <f t="shared" si="81"/>
        <v>GOLDEN VALLEY, Montana</v>
      </c>
      <c r="AA1657" s="79" t="s">
        <v>1630</v>
      </c>
      <c r="AB1657" s="28" t="s">
        <v>91</v>
      </c>
      <c r="AC1657" s="30" t="s">
        <v>1618</v>
      </c>
      <c r="AD1657" s="31"/>
      <c r="AE1657" s="20">
        <f t="shared" si="80"/>
        <v>1.0468</v>
      </c>
    </row>
    <row r="1658" spans="1:31">
      <c r="A1658" s="83">
        <v>27190</v>
      </c>
      <c r="B1658" s="84">
        <v>30039</v>
      </c>
      <c r="C1658" s="85">
        <v>99927</v>
      </c>
      <c r="D1658" s="78" t="s">
        <v>146</v>
      </c>
      <c r="E1658" s="79" t="s">
        <v>1631</v>
      </c>
      <c r="F1658" s="34" t="s">
        <v>1618</v>
      </c>
      <c r="G1658" s="24" t="s">
        <v>97</v>
      </c>
      <c r="H1658" s="80">
        <f t="shared" si="79"/>
        <v>1.0468</v>
      </c>
      <c r="I1658" s="25">
        <f>ROUND(('NEW Reference'!B$6*List!$H1658)+'NEW Reference'!B$7,0)</f>
        <v>1363</v>
      </c>
      <c r="J1658" s="25">
        <f>ROUND(('NEW Reference'!C$6*List!$H1658)+'NEW Reference'!C$7,0)</f>
        <v>2032</v>
      </c>
      <c r="K1658" s="25">
        <f>ROUND(('NEW Reference'!D$6*List!$H1658)+'NEW Reference'!D$7,0)</f>
        <v>2435</v>
      </c>
      <c r="L1658" s="25">
        <f>ROUND(('NEW Reference'!E$6*List!$H1658)+'NEW Reference'!E$7,0)</f>
        <v>3010</v>
      </c>
      <c r="M1658" s="25">
        <f>ROUND(('NEW Reference'!F$6*List!$H1658)+'NEW Reference'!F$7,0)</f>
        <v>3136</v>
      </c>
      <c r="N1658" s="25">
        <f>ROUND(('NEW Reference'!G$6*List!$H1658)+'NEW Reference'!G$7,0)</f>
        <v>3550</v>
      </c>
      <c r="O1658" s="25">
        <f>ROUND(('NEW Reference'!H$6*List!$H1658)+'NEW Reference'!H$7,0)</f>
        <v>3686</v>
      </c>
      <c r="P1658" s="25">
        <f>ROUND(('NEW Reference'!I$6*List!$H1658)+'NEW Reference'!I$7,0)</f>
        <v>3831</v>
      </c>
      <c r="Q1658" s="25">
        <f>ROUND(('NEW Reference'!J$6*List!$H1658)+'NEW Reference'!J$7,0)</f>
        <v>4436</v>
      </c>
      <c r="R1658" s="25">
        <f>ROUND(('NEW Reference'!K$6*List!$H1658)+'NEW Reference'!K$7,0)</f>
        <v>4576</v>
      </c>
      <c r="S1658" s="25">
        <f>ROUND(('NEW Reference'!L$6*List!$H1658)+'NEW Reference'!L$7,0)</f>
        <v>4937</v>
      </c>
      <c r="T1658" s="25">
        <f>ROUND(('NEW Reference'!M$6*List!$H1658)+'NEW Reference'!M$7,0)</f>
        <v>5897</v>
      </c>
      <c r="U1658" s="25">
        <f>ROUND(('NEW Reference'!N$6*List!$H1658)+'NEW Reference'!N$7,0)</f>
        <v>23793</v>
      </c>
      <c r="V1658" s="26">
        <f>ROUND(('NEW Reference'!O$6*List!$H1658)+'NEW Reference'!O$7,0)</f>
        <v>885</v>
      </c>
      <c r="W1658" s="26">
        <f>ROUND(('NEW Reference'!P$6*List!$H1658)+'NEW Reference'!P$7,0)</f>
        <v>1246</v>
      </c>
      <c r="X1658" s="26">
        <f>ROUND(('NEW Reference'!Q$6*List!$H1658)+'NEW Reference'!Q$7,0)</f>
        <v>623</v>
      </c>
      <c r="Z1658" s="3" t="str">
        <f t="shared" si="81"/>
        <v>GRANITE, Montana</v>
      </c>
      <c r="AA1658" s="79" t="s">
        <v>1631</v>
      </c>
      <c r="AB1658" s="28" t="s">
        <v>91</v>
      </c>
      <c r="AC1658" s="30" t="s">
        <v>1618</v>
      </c>
      <c r="AD1658" s="31"/>
      <c r="AE1658" s="20">
        <f t="shared" si="80"/>
        <v>1.0468</v>
      </c>
    </row>
    <row r="1659" spans="1:31">
      <c r="A1659" s="83">
        <v>27200</v>
      </c>
      <c r="B1659" s="84">
        <v>30041</v>
      </c>
      <c r="C1659" s="85">
        <v>99927</v>
      </c>
      <c r="D1659" s="78" t="s">
        <v>146</v>
      </c>
      <c r="E1659" s="79" t="s">
        <v>1632</v>
      </c>
      <c r="F1659" s="34" t="s">
        <v>1618</v>
      </c>
      <c r="G1659" s="24" t="s">
        <v>97</v>
      </c>
      <c r="H1659" s="80">
        <f t="shared" si="79"/>
        <v>1.0468</v>
      </c>
      <c r="I1659" s="25">
        <f>ROUND(('NEW Reference'!B$6*List!$H1659)+'NEW Reference'!B$7,0)</f>
        <v>1363</v>
      </c>
      <c r="J1659" s="25">
        <f>ROUND(('NEW Reference'!C$6*List!$H1659)+'NEW Reference'!C$7,0)</f>
        <v>2032</v>
      </c>
      <c r="K1659" s="25">
        <f>ROUND(('NEW Reference'!D$6*List!$H1659)+'NEW Reference'!D$7,0)</f>
        <v>2435</v>
      </c>
      <c r="L1659" s="25">
        <f>ROUND(('NEW Reference'!E$6*List!$H1659)+'NEW Reference'!E$7,0)</f>
        <v>3010</v>
      </c>
      <c r="M1659" s="25">
        <f>ROUND(('NEW Reference'!F$6*List!$H1659)+'NEW Reference'!F$7,0)</f>
        <v>3136</v>
      </c>
      <c r="N1659" s="25">
        <f>ROUND(('NEW Reference'!G$6*List!$H1659)+'NEW Reference'!G$7,0)</f>
        <v>3550</v>
      </c>
      <c r="O1659" s="25">
        <f>ROUND(('NEW Reference'!H$6*List!$H1659)+'NEW Reference'!H$7,0)</f>
        <v>3686</v>
      </c>
      <c r="P1659" s="25">
        <f>ROUND(('NEW Reference'!I$6*List!$H1659)+'NEW Reference'!I$7,0)</f>
        <v>3831</v>
      </c>
      <c r="Q1659" s="25">
        <f>ROUND(('NEW Reference'!J$6*List!$H1659)+'NEW Reference'!J$7,0)</f>
        <v>4436</v>
      </c>
      <c r="R1659" s="25">
        <f>ROUND(('NEW Reference'!K$6*List!$H1659)+'NEW Reference'!K$7,0)</f>
        <v>4576</v>
      </c>
      <c r="S1659" s="25">
        <f>ROUND(('NEW Reference'!L$6*List!$H1659)+'NEW Reference'!L$7,0)</f>
        <v>4937</v>
      </c>
      <c r="T1659" s="25">
        <f>ROUND(('NEW Reference'!M$6*List!$H1659)+'NEW Reference'!M$7,0)</f>
        <v>5897</v>
      </c>
      <c r="U1659" s="25">
        <f>ROUND(('NEW Reference'!N$6*List!$H1659)+'NEW Reference'!N$7,0)</f>
        <v>23793</v>
      </c>
      <c r="V1659" s="26">
        <f>ROUND(('NEW Reference'!O$6*List!$H1659)+'NEW Reference'!O$7,0)</f>
        <v>885</v>
      </c>
      <c r="W1659" s="26">
        <f>ROUND(('NEW Reference'!P$6*List!$H1659)+'NEW Reference'!P$7,0)</f>
        <v>1246</v>
      </c>
      <c r="X1659" s="26">
        <f>ROUND(('NEW Reference'!Q$6*List!$H1659)+'NEW Reference'!Q$7,0)</f>
        <v>623</v>
      </c>
      <c r="Z1659" s="3" t="str">
        <f t="shared" si="81"/>
        <v>HILL, Montana</v>
      </c>
      <c r="AA1659" s="79" t="s">
        <v>1632</v>
      </c>
      <c r="AB1659" s="28" t="s">
        <v>91</v>
      </c>
      <c r="AC1659" s="30" t="s">
        <v>1618</v>
      </c>
      <c r="AD1659" s="31"/>
      <c r="AE1659" s="20">
        <f t="shared" si="80"/>
        <v>1.0468</v>
      </c>
    </row>
    <row r="1660" spans="1:31">
      <c r="A1660" s="83">
        <v>27210</v>
      </c>
      <c r="B1660" s="84">
        <v>30043</v>
      </c>
      <c r="C1660" s="85">
        <v>25740</v>
      </c>
      <c r="D1660" s="78" t="s">
        <v>515</v>
      </c>
      <c r="E1660" s="79" t="s">
        <v>170</v>
      </c>
      <c r="F1660" s="34" t="s">
        <v>1618</v>
      </c>
      <c r="G1660" s="24" t="s">
        <v>97</v>
      </c>
      <c r="H1660" s="80">
        <f t="shared" si="79"/>
        <v>0.77349999999999997</v>
      </c>
      <c r="I1660" s="25">
        <f>ROUND(('NEW Reference'!B$6*List!$H1660)+'NEW Reference'!B$7,0)</f>
        <v>1093</v>
      </c>
      <c r="J1660" s="25">
        <f>ROUND(('NEW Reference'!C$6*List!$H1660)+'NEW Reference'!C$7,0)</f>
        <v>1630</v>
      </c>
      <c r="K1660" s="25">
        <f>ROUND(('NEW Reference'!D$6*List!$H1660)+'NEW Reference'!D$7,0)</f>
        <v>1953</v>
      </c>
      <c r="L1660" s="25">
        <f>ROUND(('NEW Reference'!E$6*List!$H1660)+'NEW Reference'!E$7,0)</f>
        <v>2415</v>
      </c>
      <c r="M1660" s="25">
        <f>ROUND(('NEW Reference'!F$6*List!$H1660)+'NEW Reference'!F$7,0)</f>
        <v>2516</v>
      </c>
      <c r="N1660" s="25">
        <f>ROUND(('NEW Reference'!G$6*List!$H1660)+'NEW Reference'!G$7,0)</f>
        <v>2848</v>
      </c>
      <c r="O1660" s="25">
        <f>ROUND(('NEW Reference'!H$6*List!$H1660)+'NEW Reference'!H$7,0)</f>
        <v>2957</v>
      </c>
      <c r="P1660" s="25">
        <f>ROUND(('NEW Reference'!I$6*List!$H1660)+'NEW Reference'!I$7,0)</f>
        <v>3073</v>
      </c>
      <c r="Q1660" s="25">
        <f>ROUND(('NEW Reference'!J$6*List!$H1660)+'NEW Reference'!J$7,0)</f>
        <v>3559</v>
      </c>
      <c r="R1660" s="25">
        <f>ROUND(('NEW Reference'!K$6*List!$H1660)+'NEW Reference'!K$7,0)</f>
        <v>3671</v>
      </c>
      <c r="S1660" s="25">
        <f>ROUND(('NEW Reference'!L$6*List!$H1660)+'NEW Reference'!L$7,0)</f>
        <v>3961</v>
      </c>
      <c r="T1660" s="25">
        <f>ROUND(('NEW Reference'!M$6*List!$H1660)+'NEW Reference'!M$7,0)</f>
        <v>4731</v>
      </c>
      <c r="U1660" s="25">
        <f>ROUND(('NEW Reference'!N$6*List!$H1660)+'NEW Reference'!N$7,0)</f>
        <v>19088</v>
      </c>
      <c r="V1660" s="26">
        <f>ROUND(('NEW Reference'!O$6*List!$H1660)+'NEW Reference'!O$7,0)</f>
        <v>710</v>
      </c>
      <c r="W1660" s="26">
        <f>ROUND(('NEW Reference'!P$6*List!$H1660)+'NEW Reference'!P$7,0)</f>
        <v>1000</v>
      </c>
      <c r="X1660" s="26">
        <f>ROUND(('NEW Reference'!Q$6*List!$H1660)+'NEW Reference'!Q$7,0)</f>
        <v>500</v>
      </c>
      <c r="Z1660" s="3" t="str">
        <f t="shared" si="81"/>
        <v>JEFFERSON, Montana</v>
      </c>
      <c r="AA1660" s="79" t="s">
        <v>170</v>
      </c>
      <c r="AB1660" s="28" t="s">
        <v>91</v>
      </c>
      <c r="AC1660" s="30" t="s">
        <v>1618</v>
      </c>
      <c r="AD1660" s="31"/>
      <c r="AE1660" s="20">
        <f t="shared" si="80"/>
        <v>0.77349999999999997</v>
      </c>
    </row>
    <row r="1661" spans="1:31">
      <c r="A1661" s="83">
        <v>27220</v>
      </c>
      <c r="B1661" s="84">
        <v>30045</v>
      </c>
      <c r="C1661" s="85">
        <v>99927</v>
      </c>
      <c r="D1661" s="78" t="s">
        <v>146</v>
      </c>
      <c r="E1661" s="79" t="s">
        <v>1633</v>
      </c>
      <c r="F1661" s="34" t="s">
        <v>1618</v>
      </c>
      <c r="G1661" s="24" t="s">
        <v>97</v>
      </c>
      <c r="H1661" s="80">
        <f t="shared" si="79"/>
        <v>1.0468</v>
      </c>
      <c r="I1661" s="25">
        <f>ROUND(('NEW Reference'!B$6*List!$H1661)+'NEW Reference'!B$7,0)</f>
        <v>1363</v>
      </c>
      <c r="J1661" s="25">
        <f>ROUND(('NEW Reference'!C$6*List!$H1661)+'NEW Reference'!C$7,0)</f>
        <v>2032</v>
      </c>
      <c r="K1661" s="25">
        <f>ROUND(('NEW Reference'!D$6*List!$H1661)+'NEW Reference'!D$7,0)</f>
        <v>2435</v>
      </c>
      <c r="L1661" s="25">
        <f>ROUND(('NEW Reference'!E$6*List!$H1661)+'NEW Reference'!E$7,0)</f>
        <v>3010</v>
      </c>
      <c r="M1661" s="25">
        <f>ROUND(('NEW Reference'!F$6*List!$H1661)+'NEW Reference'!F$7,0)</f>
        <v>3136</v>
      </c>
      <c r="N1661" s="25">
        <f>ROUND(('NEW Reference'!G$6*List!$H1661)+'NEW Reference'!G$7,0)</f>
        <v>3550</v>
      </c>
      <c r="O1661" s="25">
        <f>ROUND(('NEW Reference'!H$6*List!$H1661)+'NEW Reference'!H$7,0)</f>
        <v>3686</v>
      </c>
      <c r="P1661" s="25">
        <f>ROUND(('NEW Reference'!I$6*List!$H1661)+'NEW Reference'!I$7,0)</f>
        <v>3831</v>
      </c>
      <c r="Q1661" s="25">
        <f>ROUND(('NEW Reference'!J$6*List!$H1661)+'NEW Reference'!J$7,0)</f>
        <v>4436</v>
      </c>
      <c r="R1661" s="25">
        <f>ROUND(('NEW Reference'!K$6*List!$H1661)+'NEW Reference'!K$7,0)</f>
        <v>4576</v>
      </c>
      <c r="S1661" s="25">
        <f>ROUND(('NEW Reference'!L$6*List!$H1661)+'NEW Reference'!L$7,0)</f>
        <v>4937</v>
      </c>
      <c r="T1661" s="25">
        <f>ROUND(('NEW Reference'!M$6*List!$H1661)+'NEW Reference'!M$7,0)</f>
        <v>5897</v>
      </c>
      <c r="U1661" s="25">
        <f>ROUND(('NEW Reference'!N$6*List!$H1661)+'NEW Reference'!N$7,0)</f>
        <v>23793</v>
      </c>
      <c r="V1661" s="26">
        <f>ROUND(('NEW Reference'!O$6*List!$H1661)+'NEW Reference'!O$7,0)</f>
        <v>885</v>
      </c>
      <c r="W1661" s="26">
        <f>ROUND(('NEW Reference'!P$6*List!$H1661)+'NEW Reference'!P$7,0)</f>
        <v>1246</v>
      </c>
      <c r="X1661" s="26">
        <f>ROUND(('NEW Reference'!Q$6*List!$H1661)+'NEW Reference'!Q$7,0)</f>
        <v>623</v>
      </c>
      <c r="Z1661" s="3" t="str">
        <f t="shared" si="81"/>
        <v>JUDITH BASIN, Montana</v>
      </c>
      <c r="AA1661" s="79" t="s">
        <v>1633</v>
      </c>
      <c r="AB1661" s="28" t="s">
        <v>91</v>
      </c>
      <c r="AC1661" s="30" t="s">
        <v>1618</v>
      </c>
      <c r="AD1661" s="31"/>
      <c r="AE1661" s="20">
        <f t="shared" si="80"/>
        <v>1.0468</v>
      </c>
    </row>
    <row r="1662" spans="1:31">
      <c r="A1662" s="83">
        <v>27230</v>
      </c>
      <c r="B1662" s="84">
        <v>30047</v>
      </c>
      <c r="C1662" s="85">
        <v>99927</v>
      </c>
      <c r="D1662" s="78" t="s">
        <v>146</v>
      </c>
      <c r="E1662" s="79" t="s">
        <v>502</v>
      </c>
      <c r="F1662" s="34" t="s">
        <v>1618</v>
      </c>
      <c r="G1662" s="24" t="s">
        <v>97</v>
      </c>
      <c r="H1662" s="80">
        <f t="shared" si="79"/>
        <v>1.0468</v>
      </c>
      <c r="I1662" s="25">
        <f>ROUND(('NEW Reference'!B$6*List!$H1662)+'NEW Reference'!B$7,0)</f>
        <v>1363</v>
      </c>
      <c r="J1662" s="25">
        <f>ROUND(('NEW Reference'!C$6*List!$H1662)+'NEW Reference'!C$7,0)</f>
        <v>2032</v>
      </c>
      <c r="K1662" s="25">
        <f>ROUND(('NEW Reference'!D$6*List!$H1662)+'NEW Reference'!D$7,0)</f>
        <v>2435</v>
      </c>
      <c r="L1662" s="25">
        <f>ROUND(('NEW Reference'!E$6*List!$H1662)+'NEW Reference'!E$7,0)</f>
        <v>3010</v>
      </c>
      <c r="M1662" s="25">
        <f>ROUND(('NEW Reference'!F$6*List!$H1662)+'NEW Reference'!F$7,0)</f>
        <v>3136</v>
      </c>
      <c r="N1662" s="25">
        <f>ROUND(('NEW Reference'!G$6*List!$H1662)+'NEW Reference'!G$7,0)</f>
        <v>3550</v>
      </c>
      <c r="O1662" s="25">
        <f>ROUND(('NEW Reference'!H$6*List!$H1662)+'NEW Reference'!H$7,0)</f>
        <v>3686</v>
      </c>
      <c r="P1662" s="25">
        <f>ROUND(('NEW Reference'!I$6*List!$H1662)+'NEW Reference'!I$7,0)</f>
        <v>3831</v>
      </c>
      <c r="Q1662" s="25">
        <f>ROUND(('NEW Reference'!J$6*List!$H1662)+'NEW Reference'!J$7,0)</f>
        <v>4436</v>
      </c>
      <c r="R1662" s="25">
        <f>ROUND(('NEW Reference'!K$6*List!$H1662)+'NEW Reference'!K$7,0)</f>
        <v>4576</v>
      </c>
      <c r="S1662" s="25">
        <f>ROUND(('NEW Reference'!L$6*List!$H1662)+'NEW Reference'!L$7,0)</f>
        <v>4937</v>
      </c>
      <c r="T1662" s="25">
        <f>ROUND(('NEW Reference'!M$6*List!$H1662)+'NEW Reference'!M$7,0)</f>
        <v>5897</v>
      </c>
      <c r="U1662" s="25">
        <f>ROUND(('NEW Reference'!N$6*List!$H1662)+'NEW Reference'!N$7,0)</f>
        <v>23793</v>
      </c>
      <c r="V1662" s="26">
        <f>ROUND(('NEW Reference'!O$6*List!$H1662)+'NEW Reference'!O$7,0)</f>
        <v>885</v>
      </c>
      <c r="W1662" s="26">
        <f>ROUND(('NEW Reference'!P$6*List!$H1662)+'NEW Reference'!P$7,0)</f>
        <v>1246</v>
      </c>
      <c r="X1662" s="26">
        <f>ROUND(('NEW Reference'!Q$6*List!$H1662)+'NEW Reference'!Q$7,0)</f>
        <v>623</v>
      </c>
      <c r="Z1662" s="3" t="str">
        <f t="shared" si="81"/>
        <v>LAKE, Montana</v>
      </c>
      <c r="AA1662" s="79" t="s">
        <v>502</v>
      </c>
      <c r="AB1662" s="28" t="s">
        <v>91</v>
      </c>
      <c r="AC1662" s="30" t="s">
        <v>1618</v>
      </c>
      <c r="AD1662" s="31"/>
      <c r="AE1662" s="20">
        <f t="shared" si="80"/>
        <v>1.0468</v>
      </c>
    </row>
    <row r="1663" spans="1:31">
      <c r="A1663" s="83">
        <v>27240</v>
      </c>
      <c r="B1663" s="84">
        <v>30049</v>
      </c>
      <c r="C1663" s="85">
        <v>25740</v>
      </c>
      <c r="D1663" s="78" t="s">
        <v>515</v>
      </c>
      <c r="E1663" s="79" t="s">
        <v>1634</v>
      </c>
      <c r="F1663" s="34" t="s">
        <v>1618</v>
      </c>
      <c r="G1663" s="24" t="s">
        <v>97</v>
      </c>
      <c r="H1663" s="80">
        <f t="shared" si="79"/>
        <v>0.77349999999999997</v>
      </c>
      <c r="I1663" s="25">
        <f>ROUND(('NEW Reference'!B$6*List!$H1663)+'NEW Reference'!B$7,0)</f>
        <v>1093</v>
      </c>
      <c r="J1663" s="25">
        <f>ROUND(('NEW Reference'!C$6*List!$H1663)+'NEW Reference'!C$7,0)</f>
        <v>1630</v>
      </c>
      <c r="K1663" s="25">
        <f>ROUND(('NEW Reference'!D$6*List!$H1663)+'NEW Reference'!D$7,0)</f>
        <v>1953</v>
      </c>
      <c r="L1663" s="25">
        <f>ROUND(('NEW Reference'!E$6*List!$H1663)+'NEW Reference'!E$7,0)</f>
        <v>2415</v>
      </c>
      <c r="M1663" s="25">
        <f>ROUND(('NEW Reference'!F$6*List!$H1663)+'NEW Reference'!F$7,0)</f>
        <v>2516</v>
      </c>
      <c r="N1663" s="25">
        <f>ROUND(('NEW Reference'!G$6*List!$H1663)+'NEW Reference'!G$7,0)</f>
        <v>2848</v>
      </c>
      <c r="O1663" s="25">
        <f>ROUND(('NEW Reference'!H$6*List!$H1663)+'NEW Reference'!H$7,0)</f>
        <v>2957</v>
      </c>
      <c r="P1663" s="25">
        <f>ROUND(('NEW Reference'!I$6*List!$H1663)+'NEW Reference'!I$7,0)</f>
        <v>3073</v>
      </c>
      <c r="Q1663" s="25">
        <f>ROUND(('NEW Reference'!J$6*List!$H1663)+'NEW Reference'!J$7,0)</f>
        <v>3559</v>
      </c>
      <c r="R1663" s="25">
        <f>ROUND(('NEW Reference'!K$6*List!$H1663)+'NEW Reference'!K$7,0)</f>
        <v>3671</v>
      </c>
      <c r="S1663" s="25">
        <f>ROUND(('NEW Reference'!L$6*List!$H1663)+'NEW Reference'!L$7,0)</f>
        <v>3961</v>
      </c>
      <c r="T1663" s="25">
        <f>ROUND(('NEW Reference'!M$6*List!$H1663)+'NEW Reference'!M$7,0)</f>
        <v>4731</v>
      </c>
      <c r="U1663" s="25">
        <f>ROUND(('NEW Reference'!N$6*List!$H1663)+'NEW Reference'!N$7,0)</f>
        <v>19088</v>
      </c>
      <c r="V1663" s="26">
        <f>ROUND(('NEW Reference'!O$6*List!$H1663)+'NEW Reference'!O$7,0)</f>
        <v>710</v>
      </c>
      <c r="W1663" s="26">
        <f>ROUND(('NEW Reference'!P$6*List!$H1663)+'NEW Reference'!P$7,0)</f>
        <v>1000</v>
      </c>
      <c r="X1663" s="26">
        <f>ROUND(('NEW Reference'!Q$6*List!$H1663)+'NEW Reference'!Q$7,0)</f>
        <v>500</v>
      </c>
      <c r="Z1663" s="3" t="str">
        <f t="shared" si="81"/>
        <v>LEWIS AND CLARK, Montana</v>
      </c>
      <c r="AA1663" s="79" t="s">
        <v>1634</v>
      </c>
      <c r="AB1663" s="28" t="s">
        <v>91</v>
      </c>
      <c r="AC1663" s="30" t="s">
        <v>1618</v>
      </c>
      <c r="AD1663" s="31"/>
      <c r="AE1663" s="20">
        <f t="shared" si="80"/>
        <v>0.77349999999999997</v>
      </c>
    </row>
    <row r="1664" spans="1:31">
      <c r="A1664" s="83">
        <v>27250</v>
      </c>
      <c r="B1664" s="84">
        <v>30051</v>
      </c>
      <c r="C1664" s="85">
        <v>99927</v>
      </c>
      <c r="D1664" s="78" t="s">
        <v>146</v>
      </c>
      <c r="E1664" s="79" t="s">
        <v>816</v>
      </c>
      <c r="F1664" s="34" t="s">
        <v>1618</v>
      </c>
      <c r="G1664" s="24" t="s">
        <v>97</v>
      </c>
      <c r="H1664" s="80">
        <f t="shared" si="79"/>
        <v>1.0468</v>
      </c>
      <c r="I1664" s="25">
        <f>ROUND(('NEW Reference'!B$6*List!$H1664)+'NEW Reference'!B$7,0)</f>
        <v>1363</v>
      </c>
      <c r="J1664" s="25">
        <f>ROUND(('NEW Reference'!C$6*List!$H1664)+'NEW Reference'!C$7,0)</f>
        <v>2032</v>
      </c>
      <c r="K1664" s="25">
        <f>ROUND(('NEW Reference'!D$6*List!$H1664)+'NEW Reference'!D$7,0)</f>
        <v>2435</v>
      </c>
      <c r="L1664" s="25">
        <f>ROUND(('NEW Reference'!E$6*List!$H1664)+'NEW Reference'!E$7,0)</f>
        <v>3010</v>
      </c>
      <c r="M1664" s="25">
        <f>ROUND(('NEW Reference'!F$6*List!$H1664)+'NEW Reference'!F$7,0)</f>
        <v>3136</v>
      </c>
      <c r="N1664" s="25">
        <f>ROUND(('NEW Reference'!G$6*List!$H1664)+'NEW Reference'!G$7,0)</f>
        <v>3550</v>
      </c>
      <c r="O1664" s="25">
        <f>ROUND(('NEW Reference'!H$6*List!$H1664)+'NEW Reference'!H$7,0)</f>
        <v>3686</v>
      </c>
      <c r="P1664" s="25">
        <f>ROUND(('NEW Reference'!I$6*List!$H1664)+'NEW Reference'!I$7,0)</f>
        <v>3831</v>
      </c>
      <c r="Q1664" s="25">
        <f>ROUND(('NEW Reference'!J$6*List!$H1664)+'NEW Reference'!J$7,0)</f>
        <v>4436</v>
      </c>
      <c r="R1664" s="25">
        <f>ROUND(('NEW Reference'!K$6*List!$H1664)+'NEW Reference'!K$7,0)</f>
        <v>4576</v>
      </c>
      <c r="S1664" s="25">
        <f>ROUND(('NEW Reference'!L$6*List!$H1664)+'NEW Reference'!L$7,0)</f>
        <v>4937</v>
      </c>
      <c r="T1664" s="25">
        <f>ROUND(('NEW Reference'!M$6*List!$H1664)+'NEW Reference'!M$7,0)</f>
        <v>5897</v>
      </c>
      <c r="U1664" s="25">
        <f>ROUND(('NEW Reference'!N$6*List!$H1664)+'NEW Reference'!N$7,0)</f>
        <v>23793</v>
      </c>
      <c r="V1664" s="26">
        <f>ROUND(('NEW Reference'!O$6*List!$H1664)+'NEW Reference'!O$7,0)</f>
        <v>885</v>
      </c>
      <c r="W1664" s="26">
        <f>ROUND(('NEW Reference'!P$6*List!$H1664)+'NEW Reference'!P$7,0)</f>
        <v>1246</v>
      </c>
      <c r="X1664" s="26">
        <f>ROUND(('NEW Reference'!Q$6*List!$H1664)+'NEW Reference'!Q$7,0)</f>
        <v>623</v>
      </c>
      <c r="Z1664" s="3" t="str">
        <f t="shared" si="81"/>
        <v>LIBERTY, Montana</v>
      </c>
      <c r="AA1664" s="79" t="s">
        <v>816</v>
      </c>
      <c r="AB1664" s="28" t="s">
        <v>91</v>
      </c>
      <c r="AC1664" s="30" t="s">
        <v>1618</v>
      </c>
      <c r="AD1664" s="31"/>
      <c r="AE1664" s="20">
        <f t="shared" si="80"/>
        <v>1.0468</v>
      </c>
    </row>
    <row r="1665" spans="1:31">
      <c r="A1665" s="83">
        <v>27260</v>
      </c>
      <c r="B1665" s="84">
        <v>30053</v>
      </c>
      <c r="C1665" s="85">
        <v>99927</v>
      </c>
      <c r="D1665" s="78" t="s">
        <v>146</v>
      </c>
      <c r="E1665" s="79" t="s">
        <v>408</v>
      </c>
      <c r="F1665" s="34" t="s">
        <v>1618</v>
      </c>
      <c r="G1665" s="24" t="s">
        <v>97</v>
      </c>
      <c r="H1665" s="80">
        <f t="shared" si="79"/>
        <v>1.0468</v>
      </c>
      <c r="I1665" s="25">
        <f>ROUND(('NEW Reference'!B$6*List!$H1665)+'NEW Reference'!B$7,0)</f>
        <v>1363</v>
      </c>
      <c r="J1665" s="25">
        <f>ROUND(('NEW Reference'!C$6*List!$H1665)+'NEW Reference'!C$7,0)</f>
        <v>2032</v>
      </c>
      <c r="K1665" s="25">
        <f>ROUND(('NEW Reference'!D$6*List!$H1665)+'NEW Reference'!D$7,0)</f>
        <v>2435</v>
      </c>
      <c r="L1665" s="25">
        <f>ROUND(('NEW Reference'!E$6*List!$H1665)+'NEW Reference'!E$7,0)</f>
        <v>3010</v>
      </c>
      <c r="M1665" s="25">
        <f>ROUND(('NEW Reference'!F$6*List!$H1665)+'NEW Reference'!F$7,0)</f>
        <v>3136</v>
      </c>
      <c r="N1665" s="25">
        <f>ROUND(('NEW Reference'!G$6*List!$H1665)+'NEW Reference'!G$7,0)</f>
        <v>3550</v>
      </c>
      <c r="O1665" s="25">
        <f>ROUND(('NEW Reference'!H$6*List!$H1665)+'NEW Reference'!H$7,0)</f>
        <v>3686</v>
      </c>
      <c r="P1665" s="25">
        <f>ROUND(('NEW Reference'!I$6*List!$H1665)+'NEW Reference'!I$7,0)</f>
        <v>3831</v>
      </c>
      <c r="Q1665" s="25">
        <f>ROUND(('NEW Reference'!J$6*List!$H1665)+'NEW Reference'!J$7,0)</f>
        <v>4436</v>
      </c>
      <c r="R1665" s="25">
        <f>ROUND(('NEW Reference'!K$6*List!$H1665)+'NEW Reference'!K$7,0)</f>
        <v>4576</v>
      </c>
      <c r="S1665" s="25">
        <f>ROUND(('NEW Reference'!L$6*List!$H1665)+'NEW Reference'!L$7,0)</f>
        <v>4937</v>
      </c>
      <c r="T1665" s="25">
        <f>ROUND(('NEW Reference'!M$6*List!$H1665)+'NEW Reference'!M$7,0)</f>
        <v>5897</v>
      </c>
      <c r="U1665" s="25">
        <f>ROUND(('NEW Reference'!N$6*List!$H1665)+'NEW Reference'!N$7,0)</f>
        <v>23793</v>
      </c>
      <c r="V1665" s="26">
        <f>ROUND(('NEW Reference'!O$6*List!$H1665)+'NEW Reference'!O$7,0)</f>
        <v>885</v>
      </c>
      <c r="W1665" s="26">
        <f>ROUND(('NEW Reference'!P$6*List!$H1665)+'NEW Reference'!P$7,0)</f>
        <v>1246</v>
      </c>
      <c r="X1665" s="26">
        <f>ROUND(('NEW Reference'!Q$6*List!$H1665)+'NEW Reference'!Q$7,0)</f>
        <v>623</v>
      </c>
      <c r="Z1665" s="3" t="str">
        <f t="shared" si="81"/>
        <v>LINCOLN, Montana</v>
      </c>
      <c r="AA1665" s="79" t="s">
        <v>408</v>
      </c>
      <c r="AB1665" s="28" t="s">
        <v>91</v>
      </c>
      <c r="AC1665" s="30" t="s">
        <v>1618</v>
      </c>
      <c r="AD1665" s="31"/>
      <c r="AE1665" s="20">
        <f t="shared" si="80"/>
        <v>1.0468</v>
      </c>
    </row>
    <row r="1666" spans="1:31">
      <c r="A1666" s="83">
        <v>27270</v>
      </c>
      <c r="B1666" s="84">
        <v>30055</v>
      </c>
      <c r="C1666" s="85">
        <v>99927</v>
      </c>
      <c r="D1666" s="78" t="s">
        <v>146</v>
      </c>
      <c r="E1666" s="79" t="s">
        <v>1635</v>
      </c>
      <c r="F1666" s="34" t="s">
        <v>1618</v>
      </c>
      <c r="G1666" s="24" t="s">
        <v>97</v>
      </c>
      <c r="H1666" s="80">
        <f t="shared" si="79"/>
        <v>1.0468</v>
      </c>
      <c r="I1666" s="25">
        <f>ROUND(('NEW Reference'!B$6*List!$H1666)+'NEW Reference'!B$7,0)</f>
        <v>1363</v>
      </c>
      <c r="J1666" s="25">
        <f>ROUND(('NEW Reference'!C$6*List!$H1666)+'NEW Reference'!C$7,0)</f>
        <v>2032</v>
      </c>
      <c r="K1666" s="25">
        <f>ROUND(('NEW Reference'!D$6*List!$H1666)+'NEW Reference'!D$7,0)</f>
        <v>2435</v>
      </c>
      <c r="L1666" s="25">
        <f>ROUND(('NEW Reference'!E$6*List!$H1666)+'NEW Reference'!E$7,0)</f>
        <v>3010</v>
      </c>
      <c r="M1666" s="25">
        <f>ROUND(('NEW Reference'!F$6*List!$H1666)+'NEW Reference'!F$7,0)</f>
        <v>3136</v>
      </c>
      <c r="N1666" s="25">
        <f>ROUND(('NEW Reference'!G$6*List!$H1666)+'NEW Reference'!G$7,0)</f>
        <v>3550</v>
      </c>
      <c r="O1666" s="25">
        <f>ROUND(('NEW Reference'!H$6*List!$H1666)+'NEW Reference'!H$7,0)</f>
        <v>3686</v>
      </c>
      <c r="P1666" s="25">
        <f>ROUND(('NEW Reference'!I$6*List!$H1666)+'NEW Reference'!I$7,0)</f>
        <v>3831</v>
      </c>
      <c r="Q1666" s="25">
        <f>ROUND(('NEW Reference'!J$6*List!$H1666)+'NEW Reference'!J$7,0)</f>
        <v>4436</v>
      </c>
      <c r="R1666" s="25">
        <f>ROUND(('NEW Reference'!K$6*List!$H1666)+'NEW Reference'!K$7,0)</f>
        <v>4576</v>
      </c>
      <c r="S1666" s="25">
        <f>ROUND(('NEW Reference'!L$6*List!$H1666)+'NEW Reference'!L$7,0)</f>
        <v>4937</v>
      </c>
      <c r="T1666" s="25">
        <f>ROUND(('NEW Reference'!M$6*List!$H1666)+'NEW Reference'!M$7,0)</f>
        <v>5897</v>
      </c>
      <c r="U1666" s="25">
        <f>ROUND(('NEW Reference'!N$6*List!$H1666)+'NEW Reference'!N$7,0)</f>
        <v>23793</v>
      </c>
      <c r="V1666" s="26">
        <f>ROUND(('NEW Reference'!O$6*List!$H1666)+'NEW Reference'!O$7,0)</f>
        <v>885</v>
      </c>
      <c r="W1666" s="26">
        <f>ROUND(('NEW Reference'!P$6*List!$H1666)+'NEW Reference'!P$7,0)</f>
        <v>1246</v>
      </c>
      <c r="X1666" s="26">
        <f>ROUND(('NEW Reference'!Q$6*List!$H1666)+'NEW Reference'!Q$7,0)</f>
        <v>623</v>
      </c>
      <c r="Z1666" s="3" t="str">
        <f t="shared" si="81"/>
        <v>MCCONE, Montana</v>
      </c>
      <c r="AA1666" s="79" t="s">
        <v>1635</v>
      </c>
      <c r="AB1666" s="28" t="s">
        <v>91</v>
      </c>
      <c r="AC1666" s="30" t="s">
        <v>1618</v>
      </c>
      <c r="AD1666" s="31"/>
      <c r="AE1666" s="20">
        <f t="shared" si="80"/>
        <v>1.0468</v>
      </c>
    </row>
    <row r="1667" spans="1:31">
      <c r="A1667" s="83">
        <v>27280</v>
      </c>
      <c r="B1667" s="84">
        <v>30057</v>
      </c>
      <c r="C1667" s="85">
        <v>99927</v>
      </c>
      <c r="D1667" s="78" t="s">
        <v>146</v>
      </c>
      <c r="E1667" s="79" t="s">
        <v>189</v>
      </c>
      <c r="F1667" s="34" t="s">
        <v>1618</v>
      </c>
      <c r="G1667" s="24" t="s">
        <v>97</v>
      </c>
      <c r="H1667" s="80">
        <f t="shared" si="79"/>
        <v>1.0468</v>
      </c>
      <c r="I1667" s="25">
        <f>ROUND(('NEW Reference'!B$6*List!$H1667)+'NEW Reference'!B$7,0)</f>
        <v>1363</v>
      </c>
      <c r="J1667" s="25">
        <f>ROUND(('NEW Reference'!C$6*List!$H1667)+'NEW Reference'!C$7,0)</f>
        <v>2032</v>
      </c>
      <c r="K1667" s="25">
        <f>ROUND(('NEW Reference'!D$6*List!$H1667)+'NEW Reference'!D$7,0)</f>
        <v>2435</v>
      </c>
      <c r="L1667" s="25">
        <f>ROUND(('NEW Reference'!E$6*List!$H1667)+'NEW Reference'!E$7,0)</f>
        <v>3010</v>
      </c>
      <c r="M1667" s="25">
        <f>ROUND(('NEW Reference'!F$6*List!$H1667)+'NEW Reference'!F$7,0)</f>
        <v>3136</v>
      </c>
      <c r="N1667" s="25">
        <f>ROUND(('NEW Reference'!G$6*List!$H1667)+'NEW Reference'!G$7,0)</f>
        <v>3550</v>
      </c>
      <c r="O1667" s="25">
        <f>ROUND(('NEW Reference'!H$6*List!$H1667)+'NEW Reference'!H$7,0)</f>
        <v>3686</v>
      </c>
      <c r="P1667" s="25">
        <f>ROUND(('NEW Reference'!I$6*List!$H1667)+'NEW Reference'!I$7,0)</f>
        <v>3831</v>
      </c>
      <c r="Q1667" s="25">
        <f>ROUND(('NEW Reference'!J$6*List!$H1667)+'NEW Reference'!J$7,0)</f>
        <v>4436</v>
      </c>
      <c r="R1667" s="25">
        <f>ROUND(('NEW Reference'!K$6*List!$H1667)+'NEW Reference'!K$7,0)</f>
        <v>4576</v>
      </c>
      <c r="S1667" s="25">
        <f>ROUND(('NEW Reference'!L$6*List!$H1667)+'NEW Reference'!L$7,0)</f>
        <v>4937</v>
      </c>
      <c r="T1667" s="25">
        <f>ROUND(('NEW Reference'!M$6*List!$H1667)+'NEW Reference'!M$7,0)</f>
        <v>5897</v>
      </c>
      <c r="U1667" s="25">
        <f>ROUND(('NEW Reference'!N$6*List!$H1667)+'NEW Reference'!N$7,0)</f>
        <v>23793</v>
      </c>
      <c r="V1667" s="26">
        <f>ROUND(('NEW Reference'!O$6*List!$H1667)+'NEW Reference'!O$7,0)</f>
        <v>885</v>
      </c>
      <c r="W1667" s="26">
        <f>ROUND(('NEW Reference'!P$6*List!$H1667)+'NEW Reference'!P$7,0)</f>
        <v>1246</v>
      </c>
      <c r="X1667" s="26">
        <f>ROUND(('NEW Reference'!Q$6*List!$H1667)+'NEW Reference'!Q$7,0)</f>
        <v>623</v>
      </c>
      <c r="Z1667" s="3" t="str">
        <f t="shared" si="81"/>
        <v>MADISON, Montana</v>
      </c>
      <c r="AA1667" s="79" t="s">
        <v>189</v>
      </c>
      <c r="AB1667" s="28" t="s">
        <v>91</v>
      </c>
      <c r="AC1667" s="23" t="s">
        <v>1618</v>
      </c>
      <c r="AD1667" s="29"/>
      <c r="AE1667" s="20">
        <f t="shared" si="80"/>
        <v>1.0468</v>
      </c>
    </row>
    <row r="1668" spans="1:31">
      <c r="A1668" s="83">
        <v>27290</v>
      </c>
      <c r="B1668" s="84">
        <v>30059</v>
      </c>
      <c r="C1668" s="85">
        <v>99927</v>
      </c>
      <c r="D1668" s="78" t="s">
        <v>146</v>
      </c>
      <c r="E1668" s="79" t="s">
        <v>1636</v>
      </c>
      <c r="F1668" s="34" t="s">
        <v>1618</v>
      </c>
      <c r="G1668" s="24" t="s">
        <v>97</v>
      </c>
      <c r="H1668" s="80">
        <f t="shared" si="79"/>
        <v>1.0468</v>
      </c>
      <c r="I1668" s="25">
        <f>ROUND(('NEW Reference'!B$6*List!$H1668)+'NEW Reference'!B$7,0)</f>
        <v>1363</v>
      </c>
      <c r="J1668" s="25">
        <f>ROUND(('NEW Reference'!C$6*List!$H1668)+'NEW Reference'!C$7,0)</f>
        <v>2032</v>
      </c>
      <c r="K1668" s="25">
        <f>ROUND(('NEW Reference'!D$6*List!$H1668)+'NEW Reference'!D$7,0)</f>
        <v>2435</v>
      </c>
      <c r="L1668" s="25">
        <f>ROUND(('NEW Reference'!E$6*List!$H1668)+'NEW Reference'!E$7,0)</f>
        <v>3010</v>
      </c>
      <c r="M1668" s="25">
        <f>ROUND(('NEW Reference'!F$6*List!$H1668)+'NEW Reference'!F$7,0)</f>
        <v>3136</v>
      </c>
      <c r="N1668" s="25">
        <f>ROUND(('NEW Reference'!G$6*List!$H1668)+'NEW Reference'!G$7,0)</f>
        <v>3550</v>
      </c>
      <c r="O1668" s="25">
        <f>ROUND(('NEW Reference'!H$6*List!$H1668)+'NEW Reference'!H$7,0)</f>
        <v>3686</v>
      </c>
      <c r="P1668" s="25">
        <f>ROUND(('NEW Reference'!I$6*List!$H1668)+'NEW Reference'!I$7,0)</f>
        <v>3831</v>
      </c>
      <c r="Q1668" s="25">
        <f>ROUND(('NEW Reference'!J$6*List!$H1668)+'NEW Reference'!J$7,0)</f>
        <v>4436</v>
      </c>
      <c r="R1668" s="25">
        <f>ROUND(('NEW Reference'!K$6*List!$H1668)+'NEW Reference'!K$7,0)</f>
        <v>4576</v>
      </c>
      <c r="S1668" s="25">
        <f>ROUND(('NEW Reference'!L$6*List!$H1668)+'NEW Reference'!L$7,0)</f>
        <v>4937</v>
      </c>
      <c r="T1668" s="25">
        <f>ROUND(('NEW Reference'!M$6*List!$H1668)+'NEW Reference'!M$7,0)</f>
        <v>5897</v>
      </c>
      <c r="U1668" s="25">
        <f>ROUND(('NEW Reference'!N$6*List!$H1668)+'NEW Reference'!N$7,0)</f>
        <v>23793</v>
      </c>
      <c r="V1668" s="26">
        <f>ROUND(('NEW Reference'!O$6*List!$H1668)+'NEW Reference'!O$7,0)</f>
        <v>885</v>
      </c>
      <c r="W1668" s="26">
        <f>ROUND(('NEW Reference'!P$6*List!$H1668)+'NEW Reference'!P$7,0)</f>
        <v>1246</v>
      </c>
      <c r="X1668" s="26">
        <f>ROUND(('NEW Reference'!Q$6*List!$H1668)+'NEW Reference'!Q$7,0)</f>
        <v>623</v>
      </c>
      <c r="Z1668" s="3" t="str">
        <f t="shared" si="81"/>
        <v>MEAGHER, Montana</v>
      </c>
      <c r="AA1668" s="79" t="s">
        <v>1636</v>
      </c>
      <c r="AB1668" s="28" t="s">
        <v>91</v>
      </c>
      <c r="AC1668" s="30" t="s">
        <v>1618</v>
      </c>
      <c r="AD1668" s="31"/>
      <c r="AE1668" s="20">
        <f t="shared" si="80"/>
        <v>1.0468</v>
      </c>
    </row>
    <row r="1669" spans="1:31">
      <c r="A1669" s="83">
        <v>27300</v>
      </c>
      <c r="B1669" s="84">
        <v>30061</v>
      </c>
      <c r="C1669" s="85">
        <v>33540</v>
      </c>
      <c r="D1669" s="78" t="s">
        <v>695</v>
      </c>
      <c r="E1669" s="79" t="s">
        <v>675</v>
      </c>
      <c r="F1669" s="34" t="s">
        <v>1618</v>
      </c>
      <c r="G1669" s="24" t="s">
        <v>97</v>
      </c>
      <c r="H1669" s="80">
        <f t="shared" si="79"/>
        <v>0.93600000000000005</v>
      </c>
      <c r="I1669" s="25">
        <f>ROUND(('NEW Reference'!B$6*List!$H1669)+'NEW Reference'!B$7,0)</f>
        <v>1253</v>
      </c>
      <c r="J1669" s="25">
        <f>ROUND(('NEW Reference'!C$6*List!$H1669)+'NEW Reference'!C$7,0)</f>
        <v>1869</v>
      </c>
      <c r="K1669" s="25">
        <f>ROUND(('NEW Reference'!D$6*List!$H1669)+'NEW Reference'!D$7,0)</f>
        <v>2240</v>
      </c>
      <c r="L1669" s="25">
        <f>ROUND(('NEW Reference'!E$6*List!$H1669)+'NEW Reference'!E$7,0)</f>
        <v>2769</v>
      </c>
      <c r="M1669" s="25">
        <f>ROUND(('NEW Reference'!F$6*List!$H1669)+'NEW Reference'!F$7,0)</f>
        <v>2885</v>
      </c>
      <c r="N1669" s="25">
        <f>ROUND(('NEW Reference'!G$6*List!$H1669)+'NEW Reference'!G$7,0)</f>
        <v>3265</v>
      </c>
      <c r="O1669" s="25">
        <f>ROUND(('NEW Reference'!H$6*List!$H1669)+'NEW Reference'!H$7,0)</f>
        <v>3390</v>
      </c>
      <c r="P1669" s="25">
        <f>ROUND(('NEW Reference'!I$6*List!$H1669)+'NEW Reference'!I$7,0)</f>
        <v>3523</v>
      </c>
      <c r="Q1669" s="25">
        <f>ROUND(('NEW Reference'!J$6*List!$H1669)+'NEW Reference'!J$7,0)</f>
        <v>4080</v>
      </c>
      <c r="R1669" s="25">
        <f>ROUND(('NEW Reference'!K$6*List!$H1669)+'NEW Reference'!K$7,0)</f>
        <v>4209</v>
      </c>
      <c r="S1669" s="25">
        <f>ROUND(('NEW Reference'!L$6*List!$H1669)+'NEW Reference'!L$7,0)</f>
        <v>4542</v>
      </c>
      <c r="T1669" s="25">
        <f>ROUND(('NEW Reference'!M$6*List!$H1669)+'NEW Reference'!M$7,0)</f>
        <v>5424</v>
      </c>
      <c r="U1669" s="25">
        <f>ROUND(('NEW Reference'!N$6*List!$H1669)+'NEW Reference'!N$7,0)</f>
        <v>21886</v>
      </c>
      <c r="V1669" s="26">
        <f>ROUND(('NEW Reference'!O$6*List!$H1669)+'NEW Reference'!O$7,0)</f>
        <v>814</v>
      </c>
      <c r="W1669" s="26">
        <f>ROUND(('NEW Reference'!P$6*List!$H1669)+'NEW Reference'!P$7,0)</f>
        <v>1146</v>
      </c>
      <c r="X1669" s="26">
        <f>ROUND(('NEW Reference'!Q$6*List!$H1669)+'NEW Reference'!Q$7,0)</f>
        <v>573</v>
      </c>
      <c r="Z1669" s="3" t="str">
        <f t="shared" si="81"/>
        <v>MINERAL, Montana</v>
      </c>
      <c r="AA1669" s="79" t="s">
        <v>675</v>
      </c>
      <c r="AB1669" s="28" t="s">
        <v>91</v>
      </c>
      <c r="AC1669" s="30" t="s">
        <v>1618</v>
      </c>
      <c r="AD1669" s="31"/>
      <c r="AE1669" s="20">
        <f t="shared" si="80"/>
        <v>0.93600000000000005</v>
      </c>
    </row>
    <row r="1670" spans="1:31">
      <c r="A1670" s="83">
        <v>27310</v>
      </c>
      <c r="B1670" s="84">
        <v>30063</v>
      </c>
      <c r="C1670" s="85">
        <v>33540</v>
      </c>
      <c r="D1670" s="78" t="s">
        <v>695</v>
      </c>
      <c r="E1670" s="79" t="s">
        <v>1637</v>
      </c>
      <c r="F1670" s="33" t="s">
        <v>1618</v>
      </c>
      <c r="G1670" s="24" t="s">
        <v>90</v>
      </c>
      <c r="H1670" s="80">
        <f t="shared" si="79"/>
        <v>0.93600000000000005</v>
      </c>
      <c r="I1670" s="25">
        <f>ROUND(('NEW Reference'!B$6*List!$H1670)+'NEW Reference'!B$7,0)</f>
        <v>1253</v>
      </c>
      <c r="J1670" s="25">
        <f>ROUND(('NEW Reference'!C$6*List!$H1670)+'NEW Reference'!C$7,0)</f>
        <v>1869</v>
      </c>
      <c r="K1670" s="25">
        <f>ROUND(('NEW Reference'!D$6*List!$H1670)+'NEW Reference'!D$7,0)</f>
        <v>2240</v>
      </c>
      <c r="L1670" s="25">
        <f>ROUND(('NEW Reference'!E$6*List!$H1670)+'NEW Reference'!E$7,0)</f>
        <v>2769</v>
      </c>
      <c r="M1670" s="25">
        <f>ROUND(('NEW Reference'!F$6*List!$H1670)+'NEW Reference'!F$7,0)</f>
        <v>2885</v>
      </c>
      <c r="N1670" s="25">
        <f>ROUND(('NEW Reference'!G$6*List!$H1670)+'NEW Reference'!G$7,0)</f>
        <v>3265</v>
      </c>
      <c r="O1670" s="25">
        <f>ROUND(('NEW Reference'!H$6*List!$H1670)+'NEW Reference'!H$7,0)</f>
        <v>3390</v>
      </c>
      <c r="P1670" s="25">
        <f>ROUND(('NEW Reference'!I$6*List!$H1670)+'NEW Reference'!I$7,0)</f>
        <v>3523</v>
      </c>
      <c r="Q1670" s="25">
        <f>ROUND(('NEW Reference'!J$6*List!$H1670)+'NEW Reference'!J$7,0)</f>
        <v>4080</v>
      </c>
      <c r="R1670" s="25">
        <f>ROUND(('NEW Reference'!K$6*List!$H1670)+'NEW Reference'!K$7,0)</f>
        <v>4209</v>
      </c>
      <c r="S1670" s="25">
        <f>ROUND(('NEW Reference'!L$6*List!$H1670)+'NEW Reference'!L$7,0)</f>
        <v>4542</v>
      </c>
      <c r="T1670" s="25">
        <f>ROUND(('NEW Reference'!M$6*List!$H1670)+'NEW Reference'!M$7,0)</f>
        <v>5424</v>
      </c>
      <c r="U1670" s="25">
        <f>ROUND(('NEW Reference'!N$6*List!$H1670)+'NEW Reference'!N$7,0)</f>
        <v>21886</v>
      </c>
      <c r="V1670" s="26">
        <f>ROUND(('NEW Reference'!O$6*List!$H1670)+'NEW Reference'!O$7,0)</f>
        <v>814</v>
      </c>
      <c r="W1670" s="26">
        <f>ROUND(('NEW Reference'!P$6*List!$H1670)+'NEW Reference'!P$7,0)</f>
        <v>1146</v>
      </c>
      <c r="X1670" s="26">
        <f>ROUND(('NEW Reference'!Q$6*List!$H1670)+'NEW Reference'!Q$7,0)</f>
        <v>573</v>
      </c>
      <c r="Z1670" s="3" t="str">
        <f t="shared" si="81"/>
        <v>MISSOULA, Montana</v>
      </c>
      <c r="AA1670" s="79" t="s">
        <v>1637</v>
      </c>
      <c r="AB1670" s="28" t="s">
        <v>91</v>
      </c>
      <c r="AC1670" s="30" t="s">
        <v>1618</v>
      </c>
      <c r="AD1670" s="31"/>
      <c r="AE1670" s="20">
        <f t="shared" si="80"/>
        <v>0.93600000000000005</v>
      </c>
    </row>
    <row r="1671" spans="1:31">
      <c r="A1671" s="83">
        <v>27320</v>
      </c>
      <c r="B1671" s="84">
        <v>30065</v>
      </c>
      <c r="C1671" s="85">
        <v>99927</v>
      </c>
      <c r="D1671" s="78" t="s">
        <v>146</v>
      </c>
      <c r="E1671" s="79" t="s">
        <v>1638</v>
      </c>
      <c r="F1671" s="34" t="s">
        <v>1618</v>
      </c>
      <c r="G1671" s="24" t="s">
        <v>97</v>
      </c>
      <c r="H1671" s="80">
        <f t="shared" si="79"/>
        <v>1.0468</v>
      </c>
      <c r="I1671" s="25">
        <f>ROUND(('NEW Reference'!B$6*List!$H1671)+'NEW Reference'!B$7,0)</f>
        <v>1363</v>
      </c>
      <c r="J1671" s="25">
        <f>ROUND(('NEW Reference'!C$6*List!$H1671)+'NEW Reference'!C$7,0)</f>
        <v>2032</v>
      </c>
      <c r="K1671" s="25">
        <f>ROUND(('NEW Reference'!D$6*List!$H1671)+'NEW Reference'!D$7,0)</f>
        <v>2435</v>
      </c>
      <c r="L1671" s="25">
        <f>ROUND(('NEW Reference'!E$6*List!$H1671)+'NEW Reference'!E$7,0)</f>
        <v>3010</v>
      </c>
      <c r="M1671" s="25">
        <f>ROUND(('NEW Reference'!F$6*List!$H1671)+'NEW Reference'!F$7,0)</f>
        <v>3136</v>
      </c>
      <c r="N1671" s="25">
        <f>ROUND(('NEW Reference'!G$6*List!$H1671)+'NEW Reference'!G$7,0)</f>
        <v>3550</v>
      </c>
      <c r="O1671" s="25">
        <f>ROUND(('NEW Reference'!H$6*List!$H1671)+'NEW Reference'!H$7,0)</f>
        <v>3686</v>
      </c>
      <c r="P1671" s="25">
        <f>ROUND(('NEW Reference'!I$6*List!$H1671)+'NEW Reference'!I$7,0)</f>
        <v>3831</v>
      </c>
      <c r="Q1671" s="25">
        <f>ROUND(('NEW Reference'!J$6*List!$H1671)+'NEW Reference'!J$7,0)</f>
        <v>4436</v>
      </c>
      <c r="R1671" s="25">
        <f>ROUND(('NEW Reference'!K$6*List!$H1671)+'NEW Reference'!K$7,0)</f>
        <v>4576</v>
      </c>
      <c r="S1671" s="25">
        <f>ROUND(('NEW Reference'!L$6*List!$H1671)+'NEW Reference'!L$7,0)</f>
        <v>4937</v>
      </c>
      <c r="T1671" s="25">
        <f>ROUND(('NEW Reference'!M$6*List!$H1671)+'NEW Reference'!M$7,0)</f>
        <v>5897</v>
      </c>
      <c r="U1671" s="25">
        <f>ROUND(('NEW Reference'!N$6*List!$H1671)+'NEW Reference'!N$7,0)</f>
        <v>23793</v>
      </c>
      <c r="V1671" s="26">
        <f>ROUND(('NEW Reference'!O$6*List!$H1671)+'NEW Reference'!O$7,0)</f>
        <v>885</v>
      </c>
      <c r="W1671" s="26">
        <f>ROUND(('NEW Reference'!P$6*List!$H1671)+'NEW Reference'!P$7,0)</f>
        <v>1246</v>
      </c>
      <c r="X1671" s="26">
        <f>ROUND(('NEW Reference'!Q$6*List!$H1671)+'NEW Reference'!Q$7,0)</f>
        <v>623</v>
      </c>
      <c r="Z1671" s="3" t="str">
        <f t="shared" si="81"/>
        <v>MUSSELSHELL, Montana</v>
      </c>
      <c r="AA1671" s="79" t="s">
        <v>1638</v>
      </c>
      <c r="AB1671" s="28" t="s">
        <v>91</v>
      </c>
      <c r="AC1671" s="30" t="s">
        <v>1618</v>
      </c>
      <c r="AD1671" s="31"/>
      <c r="AE1671" s="20">
        <f t="shared" si="80"/>
        <v>1.0468</v>
      </c>
    </row>
    <row r="1672" spans="1:31">
      <c r="A1672" s="83">
        <v>27330</v>
      </c>
      <c r="B1672" s="84">
        <v>30067</v>
      </c>
      <c r="C1672" s="85">
        <v>99927</v>
      </c>
      <c r="D1672" s="78" t="s">
        <v>146</v>
      </c>
      <c r="E1672" s="79" t="s">
        <v>686</v>
      </c>
      <c r="F1672" s="34" t="s">
        <v>1618</v>
      </c>
      <c r="G1672" s="24" t="s">
        <v>97</v>
      </c>
      <c r="H1672" s="80">
        <f t="shared" si="79"/>
        <v>1.0468</v>
      </c>
      <c r="I1672" s="25">
        <f>ROUND(('NEW Reference'!B$6*List!$H1672)+'NEW Reference'!B$7,0)</f>
        <v>1363</v>
      </c>
      <c r="J1672" s="25">
        <f>ROUND(('NEW Reference'!C$6*List!$H1672)+'NEW Reference'!C$7,0)</f>
        <v>2032</v>
      </c>
      <c r="K1672" s="25">
        <f>ROUND(('NEW Reference'!D$6*List!$H1672)+'NEW Reference'!D$7,0)</f>
        <v>2435</v>
      </c>
      <c r="L1672" s="25">
        <f>ROUND(('NEW Reference'!E$6*List!$H1672)+'NEW Reference'!E$7,0)</f>
        <v>3010</v>
      </c>
      <c r="M1672" s="25">
        <f>ROUND(('NEW Reference'!F$6*List!$H1672)+'NEW Reference'!F$7,0)</f>
        <v>3136</v>
      </c>
      <c r="N1672" s="25">
        <f>ROUND(('NEW Reference'!G$6*List!$H1672)+'NEW Reference'!G$7,0)</f>
        <v>3550</v>
      </c>
      <c r="O1672" s="25">
        <f>ROUND(('NEW Reference'!H$6*List!$H1672)+'NEW Reference'!H$7,0)</f>
        <v>3686</v>
      </c>
      <c r="P1672" s="25">
        <f>ROUND(('NEW Reference'!I$6*List!$H1672)+'NEW Reference'!I$7,0)</f>
        <v>3831</v>
      </c>
      <c r="Q1672" s="25">
        <f>ROUND(('NEW Reference'!J$6*List!$H1672)+'NEW Reference'!J$7,0)</f>
        <v>4436</v>
      </c>
      <c r="R1672" s="25">
        <f>ROUND(('NEW Reference'!K$6*List!$H1672)+'NEW Reference'!K$7,0)</f>
        <v>4576</v>
      </c>
      <c r="S1672" s="25">
        <f>ROUND(('NEW Reference'!L$6*List!$H1672)+'NEW Reference'!L$7,0)</f>
        <v>4937</v>
      </c>
      <c r="T1672" s="25">
        <f>ROUND(('NEW Reference'!M$6*List!$H1672)+'NEW Reference'!M$7,0)</f>
        <v>5897</v>
      </c>
      <c r="U1672" s="25">
        <f>ROUND(('NEW Reference'!N$6*List!$H1672)+'NEW Reference'!N$7,0)</f>
        <v>23793</v>
      </c>
      <c r="V1672" s="26">
        <f>ROUND(('NEW Reference'!O$6*List!$H1672)+'NEW Reference'!O$7,0)</f>
        <v>885</v>
      </c>
      <c r="W1672" s="26">
        <f>ROUND(('NEW Reference'!P$6*List!$H1672)+'NEW Reference'!P$7,0)</f>
        <v>1246</v>
      </c>
      <c r="X1672" s="26">
        <f>ROUND(('NEW Reference'!Q$6*List!$H1672)+'NEW Reference'!Q$7,0)</f>
        <v>623</v>
      </c>
      <c r="Z1672" s="3" t="str">
        <f t="shared" si="81"/>
        <v>PARK, Montana</v>
      </c>
      <c r="AA1672" s="79" t="s">
        <v>686</v>
      </c>
      <c r="AB1672" s="28" t="s">
        <v>91</v>
      </c>
      <c r="AC1672" s="30" t="s">
        <v>1618</v>
      </c>
      <c r="AD1672" s="31"/>
      <c r="AE1672" s="20">
        <f t="shared" si="80"/>
        <v>1.0468</v>
      </c>
    </row>
    <row r="1673" spans="1:31">
      <c r="A1673" s="83">
        <v>27340</v>
      </c>
      <c r="B1673" s="84">
        <v>30069</v>
      </c>
      <c r="C1673" s="85">
        <v>99927</v>
      </c>
      <c r="D1673" s="78" t="s">
        <v>146</v>
      </c>
      <c r="E1673" s="79" t="s">
        <v>1639</v>
      </c>
      <c r="F1673" s="34" t="s">
        <v>1618</v>
      </c>
      <c r="G1673" s="24" t="s">
        <v>97</v>
      </c>
      <c r="H1673" s="80">
        <f t="shared" si="79"/>
        <v>1.0468</v>
      </c>
      <c r="I1673" s="25">
        <f>ROUND(('NEW Reference'!B$6*List!$H1673)+'NEW Reference'!B$7,0)</f>
        <v>1363</v>
      </c>
      <c r="J1673" s="25">
        <f>ROUND(('NEW Reference'!C$6*List!$H1673)+'NEW Reference'!C$7,0)</f>
        <v>2032</v>
      </c>
      <c r="K1673" s="25">
        <f>ROUND(('NEW Reference'!D$6*List!$H1673)+'NEW Reference'!D$7,0)</f>
        <v>2435</v>
      </c>
      <c r="L1673" s="25">
        <f>ROUND(('NEW Reference'!E$6*List!$H1673)+'NEW Reference'!E$7,0)</f>
        <v>3010</v>
      </c>
      <c r="M1673" s="25">
        <f>ROUND(('NEW Reference'!F$6*List!$H1673)+'NEW Reference'!F$7,0)</f>
        <v>3136</v>
      </c>
      <c r="N1673" s="25">
        <f>ROUND(('NEW Reference'!G$6*List!$H1673)+'NEW Reference'!G$7,0)</f>
        <v>3550</v>
      </c>
      <c r="O1673" s="25">
        <f>ROUND(('NEW Reference'!H$6*List!$H1673)+'NEW Reference'!H$7,0)</f>
        <v>3686</v>
      </c>
      <c r="P1673" s="25">
        <f>ROUND(('NEW Reference'!I$6*List!$H1673)+'NEW Reference'!I$7,0)</f>
        <v>3831</v>
      </c>
      <c r="Q1673" s="25">
        <f>ROUND(('NEW Reference'!J$6*List!$H1673)+'NEW Reference'!J$7,0)</f>
        <v>4436</v>
      </c>
      <c r="R1673" s="25">
        <f>ROUND(('NEW Reference'!K$6*List!$H1673)+'NEW Reference'!K$7,0)</f>
        <v>4576</v>
      </c>
      <c r="S1673" s="25">
        <f>ROUND(('NEW Reference'!L$6*List!$H1673)+'NEW Reference'!L$7,0)</f>
        <v>4937</v>
      </c>
      <c r="T1673" s="25">
        <f>ROUND(('NEW Reference'!M$6*List!$H1673)+'NEW Reference'!M$7,0)</f>
        <v>5897</v>
      </c>
      <c r="U1673" s="25">
        <f>ROUND(('NEW Reference'!N$6*List!$H1673)+'NEW Reference'!N$7,0)</f>
        <v>23793</v>
      </c>
      <c r="V1673" s="26">
        <f>ROUND(('NEW Reference'!O$6*List!$H1673)+'NEW Reference'!O$7,0)</f>
        <v>885</v>
      </c>
      <c r="W1673" s="26">
        <f>ROUND(('NEW Reference'!P$6*List!$H1673)+'NEW Reference'!P$7,0)</f>
        <v>1246</v>
      </c>
      <c r="X1673" s="26">
        <f>ROUND(('NEW Reference'!Q$6*List!$H1673)+'NEW Reference'!Q$7,0)</f>
        <v>623</v>
      </c>
      <c r="Z1673" s="3" t="str">
        <f t="shared" si="81"/>
        <v>PETROLEUM, Montana</v>
      </c>
      <c r="AA1673" s="79" t="s">
        <v>1639</v>
      </c>
      <c r="AB1673" s="28" t="s">
        <v>91</v>
      </c>
      <c r="AC1673" s="30" t="s">
        <v>1618</v>
      </c>
      <c r="AD1673" s="31"/>
      <c r="AE1673" s="20">
        <f t="shared" si="80"/>
        <v>1.0468</v>
      </c>
    </row>
    <row r="1674" spans="1:31">
      <c r="A1674" s="83">
        <v>27350</v>
      </c>
      <c r="B1674" s="84">
        <v>30071</v>
      </c>
      <c r="C1674" s="85">
        <v>99927</v>
      </c>
      <c r="D1674" s="78" t="s">
        <v>146</v>
      </c>
      <c r="E1674" s="79" t="s">
        <v>430</v>
      </c>
      <c r="F1674" s="34" t="s">
        <v>1618</v>
      </c>
      <c r="G1674" s="24" t="s">
        <v>97</v>
      </c>
      <c r="H1674" s="80">
        <f t="shared" si="79"/>
        <v>1.0468</v>
      </c>
      <c r="I1674" s="25">
        <f>ROUND(('NEW Reference'!B$6*List!$H1674)+'NEW Reference'!B$7,0)</f>
        <v>1363</v>
      </c>
      <c r="J1674" s="25">
        <f>ROUND(('NEW Reference'!C$6*List!$H1674)+'NEW Reference'!C$7,0)</f>
        <v>2032</v>
      </c>
      <c r="K1674" s="25">
        <f>ROUND(('NEW Reference'!D$6*List!$H1674)+'NEW Reference'!D$7,0)</f>
        <v>2435</v>
      </c>
      <c r="L1674" s="25">
        <f>ROUND(('NEW Reference'!E$6*List!$H1674)+'NEW Reference'!E$7,0)</f>
        <v>3010</v>
      </c>
      <c r="M1674" s="25">
        <f>ROUND(('NEW Reference'!F$6*List!$H1674)+'NEW Reference'!F$7,0)</f>
        <v>3136</v>
      </c>
      <c r="N1674" s="25">
        <f>ROUND(('NEW Reference'!G$6*List!$H1674)+'NEW Reference'!G$7,0)</f>
        <v>3550</v>
      </c>
      <c r="O1674" s="25">
        <f>ROUND(('NEW Reference'!H$6*List!$H1674)+'NEW Reference'!H$7,0)</f>
        <v>3686</v>
      </c>
      <c r="P1674" s="25">
        <f>ROUND(('NEW Reference'!I$6*List!$H1674)+'NEW Reference'!I$7,0)</f>
        <v>3831</v>
      </c>
      <c r="Q1674" s="25">
        <f>ROUND(('NEW Reference'!J$6*List!$H1674)+'NEW Reference'!J$7,0)</f>
        <v>4436</v>
      </c>
      <c r="R1674" s="25">
        <f>ROUND(('NEW Reference'!K$6*List!$H1674)+'NEW Reference'!K$7,0)</f>
        <v>4576</v>
      </c>
      <c r="S1674" s="25">
        <f>ROUND(('NEW Reference'!L$6*List!$H1674)+'NEW Reference'!L$7,0)</f>
        <v>4937</v>
      </c>
      <c r="T1674" s="25">
        <f>ROUND(('NEW Reference'!M$6*List!$H1674)+'NEW Reference'!M$7,0)</f>
        <v>5897</v>
      </c>
      <c r="U1674" s="25">
        <f>ROUND(('NEW Reference'!N$6*List!$H1674)+'NEW Reference'!N$7,0)</f>
        <v>23793</v>
      </c>
      <c r="V1674" s="26">
        <f>ROUND(('NEW Reference'!O$6*List!$H1674)+'NEW Reference'!O$7,0)</f>
        <v>885</v>
      </c>
      <c r="W1674" s="26">
        <f>ROUND(('NEW Reference'!P$6*List!$H1674)+'NEW Reference'!P$7,0)</f>
        <v>1246</v>
      </c>
      <c r="X1674" s="26">
        <f>ROUND(('NEW Reference'!Q$6*List!$H1674)+'NEW Reference'!Q$7,0)</f>
        <v>623</v>
      </c>
      <c r="Z1674" s="3" t="str">
        <f t="shared" si="81"/>
        <v>PHILLIPS, Montana</v>
      </c>
      <c r="AA1674" s="79" t="s">
        <v>430</v>
      </c>
      <c r="AB1674" s="28" t="s">
        <v>91</v>
      </c>
      <c r="AC1674" s="30" t="s">
        <v>1618</v>
      </c>
      <c r="AD1674" s="31"/>
      <c r="AE1674" s="20">
        <f t="shared" si="80"/>
        <v>1.0468</v>
      </c>
    </row>
    <row r="1675" spans="1:31">
      <c r="A1675" s="83">
        <v>27360</v>
      </c>
      <c r="B1675" s="84">
        <v>30073</v>
      </c>
      <c r="C1675" s="85">
        <v>99927</v>
      </c>
      <c r="D1675" s="78" t="s">
        <v>146</v>
      </c>
      <c r="E1675" s="79" t="s">
        <v>1640</v>
      </c>
      <c r="F1675" s="34" t="s">
        <v>1618</v>
      </c>
      <c r="G1675" s="24" t="s">
        <v>97</v>
      </c>
      <c r="H1675" s="80">
        <f t="shared" ref="H1675:H1738" si="82">IFERROR(INDEX($AH:$AH,MATCH($C1675,$AF:$AF,0)),"")</f>
        <v>1.0468</v>
      </c>
      <c r="I1675" s="25">
        <f>ROUND(('NEW Reference'!B$6*List!$H1675)+'NEW Reference'!B$7,0)</f>
        <v>1363</v>
      </c>
      <c r="J1675" s="25">
        <f>ROUND(('NEW Reference'!C$6*List!$H1675)+'NEW Reference'!C$7,0)</f>
        <v>2032</v>
      </c>
      <c r="K1675" s="25">
        <f>ROUND(('NEW Reference'!D$6*List!$H1675)+'NEW Reference'!D$7,0)</f>
        <v>2435</v>
      </c>
      <c r="L1675" s="25">
        <f>ROUND(('NEW Reference'!E$6*List!$H1675)+'NEW Reference'!E$7,0)</f>
        <v>3010</v>
      </c>
      <c r="M1675" s="25">
        <f>ROUND(('NEW Reference'!F$6*List!$H1675)+'NEW Reference'!F$7,0)</f>
        <v>3136</v>
      </c>
      <c r="N1675" s="25">
        <f>ROUND(('NEW Reference'!G$6*List!$H1675)+'NEW Reference'!G$7,0)</f>
        <v>3550</v>
      </c>
      <c r="O1675" s="25">
        <f>ROUND(('NEW Reference'!H$6*List!$H1675)+'NEW Reference'!H$7,0)</f>
        <v>3686</v>
      </c>
      <c r="P1675" s="25">
        <f>ROUND(('NEW Reference'!I$6*List!$H1675)+'NEW Reference'!I$7,0)</f>
        <v>3831</v>
      </c>
      <c r="Q1675" s="25">
        <f>ROUND(('NEW Reference'!J$6*List!$H1675)+'NEW Reference'!J$7,0)</f>
        <v>4436</v>
      </c>
      <c r="R1675" s="25">
        <f>ROUND(('NEW Reference'!K$6*List!$H1675)+'NEW Reference'!K$7,0)</f>
        <v>4576</v>
      </c>
      <c r="S1675" s="25">
        <f>ROUND(('NEW Reference'!L$6*List!$H1675)+'NEW Reference'!L$7,0)</f>
        <v>4937</v>
      </c>
      <c r="T1675" s="25">
        <f>ROUND(('NEW Reference'!M$6*List!$H1675)+'NEW Reference'!M$7,0)</f>
        <v>5897</v>
      </c>
      <c r="U1675" s="25">
        <f>ROUND(('NEW Reference'!N$6*List!$H1675)+'NEW Reference'!N$7,0)</f>
        <v>23793</v>
      </c>
      <c r="V1675" s="26">
        <f>ROUND(('NEW Reference'!O$6*List!$H1675)+'NEW Reference'!O$7,0)</f>
        <v>885</v>
      </c>
      <c r="W1675" s="26">
        <f>ROUND(('NEW Reference'!P$6*List!$H1675)+'NEW Reference'!P$7,0)</f>
        <v>1246</v>
      </c>
      <c r="X1675" s="26">
        <f>ROUND(('NEW Reference'!Q$6*List!$H1675)+'NEW Reference'!Q$7,0)</f>
        <v>623</v>
      </c>
      <c r="Z1675" s="3" t="str">
        <f t="shared" si="81"/>
        <v>PONDERA, Montana</v>
      </c>
      <c r="AA1675" s="79" t="s">
        <v>1640</v>
      </c>
      <c r="AB1675" s="28" t="s">
        <v>91</v>
      </c>
      <c r="AC1675" s="30" t="s">
        <v>1618</v>
      </c>
      <c r="AD1675" s="31"/>
      <c r="AE1675" s="20">
        <f t="shared" si="80"/>
        <v>1.0468</v>
      </c>
    </row>
    <row r="1676" spans="1:31">
      <c r="A1676" s="83">
        <v>27370</v>
      </c>
      <c r="B1676" s="84">
        <v>30075</v>
      </c>
      <c r="C1676" s="85">
        <v>99927</v>
      </c>
      <c r="D1676" s="78" t="s">
        <v>146</v>
      </c>
      <c r="E1676" s="79" t="s">
        <v>1641</v>
      </c>
      <c r="F1676" s="34" t="s">
        <v>1618</v>
      </c>
      <c r="G1676" s="24" t="s">
        <v>97</v>
      </c>
      <c r="H1676" s="80">
        <f t="shared" si="82"/>
        <v>1.0468</v>
      </c>
      <c r="I1676" s="25">
        <f>ROUND(('NEW Reference'!B$6*List!$H1676)+'NEW Reference'!B$7,0)</f>
        <v>1363</v>
      </c>
      <c r="J1676" s="25">
        <f>ROUND(('NEW Reference'!C$6*List!$H1676)+'NEW Reference'!C$7,0)</f>
        <v>2032</v>
      </c>
      <c r="K1676" s="25">
        <f>ROUND(('NEW Reference'!D$6*List!$H1676)+'NEW Reference'!D$7,0)</f>
        <v>2435</v>
      </c>
      <c r="L1676" s="25">
        <f>ROUND(('NEW Reference'!E$6*List!$H1676)+'NEW Reference'!E$7,0)</f>
        <v>3010</v>
      </c>
      <c r="M1676" s="25">
        <f>ROUND(('NEW Reference'!F$6*List!$H1676)+'NEW Reference'!F$7,0)</f>
        <v>3136</v>
      </c>
      <c r="N1676" s="25">
        <f>ROUND(('NEW Reference'!G$6*List!$H1676)+'NEW Reference'!G$7,0)</f>
        <v>3550</v>
      </c>
      <c r="O1676" s="25">
        <f>ROUND(('NEW Reference'!H$6*List!$H1676)+'NEW Reference'!H$7,0)</f>
        <v>3686</v>
      </c>
      <c r="P1676" s="25">
        <f>ROUND(('NEW Reference'!I$6*List!$H1676)+'NEW Reference'!I$7,0)</f>
        <v>3831</v>
      </c>
      <c r="Q1676" s="25">
        <f>ROUND(('NEW Reference'!J$6*List!$H1676)+'NEW Reference'!J$7,0)</f>
        <v>4436</v>
      </c>
      <c r="R1676" s="25">
        <f>ROUND(('NEW Reference'!K$6*List!$H1676)+'NEW Reference'!K$7,0)</f>
        <v>4576</v>
      </c>
      <c r="S1676" s="25">
        <f>ROUND(('NEW Reference'!L$6*List!$H1676)+'NEW Reference'!L$7,0)</f>
        <v>4937</v>
      </c>
      <c r="T1676" s="25">
        <f>ROUND(('NEW Reference'!M$6*List!$H1676)+'NEW Reference'!M$7,0)</f>
        <v>5897</v>
      </c>
      <c r="U1676" s="25">
        <f>ROUND(('NEW Reference'!N$6*List!$H1676)+'NEW Reference'!N$7,0)</f>
        <v>23793</v>
      </c>
      <c r="V1676" s="26">
        <f>ROUND(('NEW Reference'!O$6*List!$H1676)+'NEW Reference'!O$7,0)</f>
        <v>885</v>
      </c>
      <c r="W1676" s="26">
        <f>ROUND(('NEW Reference'!P$6*List!$H1676)+'NEW Reference'!P$7,0)</f>
        <v>1246</v>
      </c>
      <c r="X1676" s="26">
        <f>ROUND(('NEW Reference'!Q$6*List!$H1676)+'NEW Reference'!Q$7,0)</f>
        <v>623</v>
      </c>
      <c r="Z1676" s="3" t="str">
        <f t="shared" si="81"/>
        <v>POWDER RIVER, Montana</v>
      </c>
      <c r="AA1676" s="79" t="s">
        <v>1641</v>
      </c>
      <c r="AB1676" s="28" t="s">
        <v>91</v>
      </c>
      <c r="AC1676" s="30" t="s">
        <v>1618</v>
      </c>
      <c r="AD1676" s="31"/>
      <c r="AE1676" s="20">
        <f t="shared" si="80"/>
        <v>1.0468</v>
      </c>
    </row>
    <row r="1677" spans="1:31">
      <c r="A1677" s="83">
        <v>27380</v>
      </c>
      <c r="B1677" s="84">
        <v>30077</v>
      </c>
      <c r="C1677" s="85">
        <v>99927</v>
      </c>
      <c r="D1677" s="78" t="s">
        <v>146</v>
      </c>
      <c r="E1677" s="79" t="s">
        <v>1321</v>
      </c>
      <c r="F1677" s="34" t="s">
        <v>1618</v>
      </c>
      <c r="G1677" s="24" t="s">
        <v>97</v>
      </c>
      <c r="H1677" s="80">
        <f t="shared" si="82"/>
        <v>1.0468</v>
      </c>
      <c r="I1677" s="25">
        <f>ROUND(('NEW Reference'!B$6*List!$H1677)+'NEW Reference'!B$7,0)</f>
        <v>1363</v>
      </c>
      <c r="J1677" s="25">
        <f>ROUND(('NEW Reference'!C$6*List!$H1677)+'NEW Reference'!C$7,0)</f>
        <v>2032</v>
      </c>
      <c r="K1677" s="25">
        <f>ROUND(('NEW Reference'!D$6*List!$H1677)+'NEW Reference'!D$7,0)</f>
        <v>2435</v>
      </c>
      <c r="L1677" s="25">
        <f>ROUND(('NEW Reference'!E$6*List!$H1677)+'NEW Reference'!E$7,0)</f>
        <v>3010</v>
      </c>
      <c r="M1677" s="25">
        <f>ROUND(('NEW Reference'!F$6*List!$H1677)+'NEW Reference'!F$7,0)</f>
        <v>3136</v>
      </c>
      <c r="N1677" s="25">
        <f>ROUND(('NEW Reference'!G$6*List!$H1677)+'NEW Reference'!G$7,0)</f>
        <v>3550</v>
      </c>
      <c r="O1677" s="25">
        <f>ROUND(('NEW Reference'!H$6*List!$H1677)+'NEW Reference'!H$7,0)</f>
        <v>3686</v>
      </c>
      <c r="P1677" s="25">
        <f>ROUND(('NEW Reference'!I$6*List!$H1677)+'NEW Reference'!I$7,0)</f>
        <v>3831</v>
      </c>
      <c r="Q1677" s="25">
        <f>ROUND(('NEW Reference'!J$6*List!$H1677)+'NEW Reference'!J$7,0)</f>
        <v>4436</v>
      </c>
      <c r="R1677" s="25">
        <f>ROUND(('NEW Reference'!K$6*List!$H1677)+'NEW Reference'!K$7,0)</f>
        <v>4576</v>
      </c>
      <c r="S1677" s="25">
        <f>ROUND(('NEW Reference'!L$6*List!$H1677)+'NEW Reference'!L$7,0)</f>
        <v>4937</v>
      </c>
      <c r="T1677" s="25">
        <f>ROUND(('NEW Reference'!M$6*List!$H1677)+'NEW Reference'!M$7,0)</f>
        <v>5897</v>
      </c>
      <c r="U1677" s="25">
        <f>ROUND(('NEW Reference'!N$6*List!$H1677)+'NEW Reference'!N$7,0)</f>
        <v>23793</v>
      </c>
      <c r="V1677" s="26">
        <f>ROUND(('NEW Reference'!O$6*List!$H1677)+'NEW Reference'!O$7,0)</f>
        <v>885</v>
      </c>
      <c r="W1677" s="26">
        <f>ROUND(('NEW Reference'!P$6*List!$H1677)+'NEW Reference'!P$7,0)</f>
        <v>1246</v>
      </c>
      <c r="X1677" s="26">
        <f>ROUND(('NEW Reference'!Q$6*List!$H1677)+'NEW Reference'!Q$7,0)</f>
        <v>623</v>
      </c>
      <c r="Z1677" s="3" t="str">
        <f t="shared" si="81"/>
        <v>POWELL, Montana</v>
      </c>
      <c r="AA1677" s="79" t="s">
        <v>1321</v>
      </c>
      <c r="AB1677" s="28" t="s">
        <v>91</v>
      </c>
      <c r="AC1677" s="30" t="s">
        <v>1618</v>
      </c>
      <c r="AD1677" s="31"/>
      <c r="AE1677" s="20">
        <f t="shared" si="80"/>
        <v>1.0468</v>
      </c>
    </row>
    <row r="1678" spans="1:31">
      <c r="A1678" s="83">
        <v>27390</v>
      </c>
      <c r="B1678" s="84">
        <v>30079</v>
      </c>
      <c r="C1678" s="85">
        <v>99927</v>
      </c>
      <c r="D1678" s="78" t="s">
        <v>146</v>
      </c>
      <c r="E1678" s="79" t="s">
        <v>438</v>
      </c>
      <c r="F1678" s="34" t="s">
        <v>1618</v>
      </c>
      <c r="G1678" s="24" t="s">
        <v>97</v>
      </c>
      <c r="H1678" s="80">
        <f t="shared" si="82"/>
        <v>1.0468</v>
      </c>
      <c r="I1678" s="25">
        <f>ROUND(('NEW Reference'!B$6*List!$H1678)+'NEW Reference'!B$7,0)</f>
        <v>1363</v>
      </c>
      <c r="J1678" s="25">
        <f>ROUND(('NEW Reference'!C$6*List!$H1678)+'NEW Reference'!C$7,0)</f>
        <v>2032</v>
      </c>
      <c r="K1678" s="25">
        <f>ROUND(('NEW Reference'!D$6*List!$H1678)+'NEW Reference'!D$7,0)</f>
        <v>2435</v>
      </c>
      <c r="L1678" s="25">
        <f>ROUND(('NEW Reference'!E$6*List!$H1678)+'NEW Reference'!E$7,0)</f>
        <v>3010</v>
      </c>
      <c r="M1678" s="25">
        <f>ROUND(('NEW Reference'!F$6*List!$H1678)+'NEW Reference'!F$7,0)</f>
        <v>3136</v>
      </c>
      <c r="N1678" s="25">
        <f>ROUND(('NEW Reference'!G$6*List!$H1678)+'NEW Reference'!G$7,0)</f>
        <v>3550</v>
      </c>
      <c r="O1678" s="25">
        <f>ROUND(('NEW Reference'!H$6*List!$H1678)+'NEW Reference'!H$7,0)</f>
        <v>3686</v>
      </c>
      <c r="P1678" s="25">
        <f>ROUND(('NEW Reference'!I$6*List!$H1678)+'NEW Reference'!I$7,0)</f>
        <v>3831</v>
      </c>
      <c r="Q1678" s="25">
        <f>ROUND(('NEW Reference'!J$6*List!$H1678)+'NEW Reference'!J$7,0)</f>
        <v>4436</v>
      </c>
      <c r="R1678" s="25">
        <f>ROUND(('NEW Reference'!K$6*List!$H1678)+'NEW Reference'!K$7,0)</f>
        <v>4576</v>
      </c>
      <c r="S1678" s="25">
        <f>ROUND(('NEW Reference'!L$6*List!$H1678)+'NEW Reference'!L$7,0)</f>
        <v>4937</v>
      </c>
      <c r="T1678" s="25">
        <f>ROUND(('NEW Reference'!M$6*List!$H1678)+'NEW Reference'!M$7,0)</f>
        <v>5897</v>
      </c>
      <c r="U1678" s="25">
        <f>ROUND(('NEW Reference'!N$6*List!$H1678)+'NEW Reference'!N$7,0)</f>
        <v>23793</v>
      </c>
      <c r="V1678" s="26">
        <f>ROUND(('NEW Reference'!O$6*List!$H1678)+'NEW Reference'!O$7,0)</f>
        <v>885</v>
      </c>
      <c r="W1678" s="26">
        <f>ROUND(('NEW Reference'!P$6*List!$H1678)+'NEW Reference'!P$7,0)</f>
        <v>1246</v>
      </c>
      <c r="X1678" s="26">
        <f>ROUND(('NEW Reference'!Q$6*List!$H1678)+'NEW Reference'!Q$7,0)</f>
        <v>623</v>
      </c>
      <c r="Z1678" s="3" t="str">
        <f t="shared" si="81"/>
        <v>PRAIRIE, Montana</v>
      </c>
      <c r="AA1678" s="79" t="s">
        <v>438</v>
      </c>
      <c r="AB1678" s="28" t="s">
        <v>91</v>
      </c>
      <c r="AC1678" s="30" t="s">
        <v>1618</v>
      </c>
      <c r="AD1678" s="31"/>
      <c r="AE1678" s="20">
        <f t="shared" ref="AE1678:AE1741" si="83">IFERROR(INDEX($AH:$AH,MATCH($C1678,$AF:$AF,0)),"")</f>
        <v>1.0468</v>
      </c>
    </row>
    <row r="1679" spans="1:31">
      <c r="A1679" s="83">
        <v>27400</v>
      </c>
      <c r="B1679" s="84">
        <v>30081</v>
      </c>
      <c r="C1679" s="85">
        <v>99927</v>
      </c>
      <c r="D1679" s="78" t="s">
        <v>146</v>
      </c>
      <c r="E1679" s="79" t="s">
        <v>1642</v>
      </c>
      <c r="F1679" s="34" t="s">
        <v>1618</v>
      </c>
      <c r="G1679" s="24" t="s">
        <v>97</v>
      </c>
      <c r="H1679" s="80">
        <f t="shared" si="82"/>
        <v>1.0468</v>
      </c>
      <c r="I1679" s="25">
        <f>ROUND(('NEW Reference'!B$6*List!$H1679)+'NEW Reference'!B$7,0)</f>
        <v>1363</v>
      </c>
      <c r="J1679" s="25">
        <f>ROUND(('NEW Reference'!C$6*List!$H1679)+'NEW Reference'!C$7,0)</f>
        <v>2032</v>
      </c>
      <c r="K1679" s="25">
        <f>ROUND(('NEW Reference'!D$6*List!$H1679)+'NEW Reference'!D$7,0)</f>
        <v>2435</v>
      </c>
      <c r="L1679" s="25">
        <f>ROUND(('NEW Reference'!E$6*List!$H1679)+'NEW Reference'!E$7,0)</f>
        <v>3010</v>
      </c>
      <c r="M1679" s="25">
        <f>ROUND(('NEW Reference'!F$6*List!$H1679)+'NEW Reference'!F$7,0)</f>
        <v>3136</v>
      </c>
      <c r="N1679" s="25">
        <f>ROUND(('NEW Reference'!G$6*List!$H1679)+'NEW Reference'!G$7,0)</f>
        <v>3550</v>
      </c>
      <c r="O1679" s="25">
        <f>ROUND(('NEW Reference'!H$6*List!$H1679)+'NEW Reference'!H$7,0)</f>
        <v>3686</v>
      </c>
      <c r="P1679" s="25">
        <f>ROUND(('NEW Reference'!I$6*List!$H1679)+'NEW Reference'!I$7,0)</f>
        <v>3831</v>
      </c>
      <c r="Q1679" s="25">
        <f>ROUND(('NEW Reference'!J$6*List!$H1679)+'NEW Reference'!J$7,0)</f>
        <v>4436</v>
      </c>
      <c r="R1679" s="25">
        <f>ROUND(('NEW Reference'!K$6*List!$H1679)+'NEW Reference'!K$7,0)</f>
        <v>4576</v>
      </c>
      <c r="S1679" s="25">
        <f>ROUND(('NEW Reference'!L$6*List!$H1679)+'NEW Reference'!L$7,0)</f>
        <v>4937</v>
      </c>
      <c r="T1679" s="25">
        <f>ROUND(('NEW Reference'!M$6*List!$H1679)+'NEW Reference'!M$7,0)</f>
        <v>5897</v>
      </c>
      <c r="U1679" s="25">
        <f>ROUND(('NEW Reference'!N$6*List!$H1679)+'NEW Reference'!N$7,0)</f>
        <v>23793</v>
      </c>
      <c r="V1679" s="26">
        <f>ROUND(('NEW Reference'!O$6*List!$H1679)+'NEW Reference'!O$7,0)</f>
        <v>885</v>
      </c>
      <c r="W1679" s="26">
        <f>ROUND(('NEW Reference'!P$6*List!$H1679)+'NEW Reference'!P$7,0)</f>
        <v>1246</v>
      </c>
      <c r="X1679" s="26">
        <f>ROUND(('NEW Reference'!Q$6*List!$H1679)+'NEW Reference'!Q$7,0)</f>
        <v>623</v>
      </c>
      <c r="Z1679" s="3" t="str">
        <f t="shared" si="81"/>
        <v>RAVALLI, Montana</v>
      </c>
      <c r="AA1679" s="79" t="s">
        <v>1642</v>
      </c>
      <c r="AB1679" s="28" t="s">
        <v>91</v>
      </c>
      <c r="AC1679" s="30" t="s">
        <v>1618</v>
      </c>
      <c r="AD1679" s="31"/>
      <c r="AE1679" s="20">
        <f t="shared" si="83"/>
        <v>1.0468</v>
      </c>
    </row>
    <row r="1680" spans="1:31">
      <c r="A1680" s="83">
        <v>27410</v>
      </c>
      <c r="B1680" s="84">
        <v>30083</v>
      </c>
      <c r="C1680" s="85">
        <v>99927</v>
      </c>
      <c r="D1680" s="78" t="s">
        <v>146</v>
      </c>
      <c r="E1680" s="79" t="s">
        <v>1107</v>
      </c>
      <c r="F1680" s="34" t="s">
        <v>1618</v>
      </c>
      <c r="G1680" s="24" t="s">
        <v>97</v>
      </c>
      <c r="H1680" s="80">
        <f t="shared" si="82"/>
        <v>1.0468</v>
      </c>
      <c r="I1680" s="25">
        <f>ROUND(('NEW Reference'!B$6*List!$H1680)+'NEW Reference'!B$7,0)</f>
        <v>1363</v>
      </c>
      <c r="J1680" s="25">
        <f>ROUND(('NEW Reference'!C$6*List!$H1680)+'NEW Reference'!C$7,0)</f>
        <v>2032</v>
      </c>
      <c r="K1680" s="25">
        <f>ROUND(('NEW Reference'!D$6*List!$H1680)+'NEW Reference'!D$7,0)</f>
        <v>2435</v>
      </c>
      <c r="L1680" s="25">
        <f>ROUND(('NEW Reference'!E$6*List!$H1680)+'NEW Reference'!E$7,0)</f>
        <v>3010</v>
      </c>
      <c r="M1680" s="25">
        <f>ROUND(('NEW Reference'!F$6*List!$H1680)+'NEW Reference'!F$7,0)</f>
        <v>3136</v>
      </c>
      <c r="N1680" s="25">
        <f>ROUND(('NEW Reference'!G$6*List!$H1680)+'NEW Reference'!G$7,0)</f>
        <v>3550</v>
      </c>
      <c r="O1680" s="25">
        <f>ROUND(('NEW Reference'!H$6*List!$H1680)+'NEW Reference'!H$7,0)</f>
        <v>3686</v>
      </c>
      <c r="P1680" s="25">
        <f>ROUND(('NEW Reference'!I$6*List!$H1680)+'NEW Reference'!I$7,0)</f>
        <v>3831</v>
      </c>
      <c r="Q1680" s="25">
        <f>ROUND(('NEW Reference'!J$6*List!$H1680)+'NEW Reference'!J$7,0)</f>
        <v>4436</v>
      </c>
      <c r="R1680" s="25">
        <f>ROUND(('NEW Reference'!K$6*List!$H1680)+'NEW Reference'!K$7,0)</f>
        <v>4576</v>
      </c>
      <c r="S1680" s="25">
        <f>ROUND(('NEW Reference'!L$6*List!$H1680)+'NEW Reference'!L$7,0)</f>
        <v>4937</v>
      </c>
      <c r="T1680" s="25">
        <f>ROUND(('NEW Reference'!M$6*List!$H1680)+'NEW Reference'!M$7,0)</f>
        <v>5897</v>
      </c>
      <c r="U1680" s="25">
        <f>ROUND(('NEW Reference'!N$6*List!$H1680)+'NEW Reference'!N$7,0)</f>
        <v>23793</v>
      </c>
      <c r="V1680" s="26">
        <f>ROUND(('NEW Reference'!O$6*List!$H1680)+'NEW Reference'!O$7,0)</f>
        <v>885</v>
      </c>
      <c r="W1680" s="26">
        <f>ROUND(('NEW Reference'!P$6*List!$H1680)+'NEW Reference'!P$7,0)</f>
        <v>1246</v>
      </c>
      <c r="X1680" s="26">
        <f>ROUND(('NEW Reference'!Q$6*List!$H1680)+'NEW Reference'!Q$7,0)</f>
        <v>623</v>
      </c>
      <c r="Z1680" s="3" t="str">
        <f t="shared" si="81"/>
        <v>RICHLAND, Montana</v>
      </c>
      <c r="AA1680" s="79" t="s">
        <v>1107</v>
      </c>
      <c r="AB1680" s="28" t="s">
        <v>91</v>
      </c>
      <c r="AC1680" s="30" t="s">
        <v>1618</v>
      </c>
      <c r="AD1680" s="31"/>
      <c r="AE1680" s="20">
        <f t="shared" si="83"/>
        <v>1.0468</v>
      </c>
    </row>
    <row r="1681" spans="1:31">
      <c r="A1681" s="83">
        <v>27420</v>
      </c>
      <c r="B1681" s="84">
        <v>30085</v>
      </c>
      <c r="C1681" s="85">
        <v>99927</v>
      </c>
      <c r="D1681" s="78" t="s">
        <v>146</v>
      </c>
      <c r="E1681" s="79" t="s">
        <v>1643</v>
      </c>
      <c r="F1681" s="34" t="s">
        <v>1618</v>
      </c>
      <c r="G1681" s="24" t="s">
        <v>97</v>
      </c>
      <c r="H1681" s="80">
        <f t="shared" si="82"/>
        <v>1.0468</v>
      </c>
      <c r="I1681" s="25">
        <f>ROUND(('NEW Reference'!B$6*List!$H1681)+'NEW Reference'!B$7,0)</f>
        <v>1363</v>
      </c>
      <c r="J1681" s="25">
        <f>ROUND(('NEW Reference'!C$6*List!$H1681)+'NEW Reference'!C$7,0)</f>
        <v>2032</v>
      </c>
      <c r="K1681" s="25">
        <f>ROUND(('NEW Reference'!D$6*List!$H1681)+'NEW Reference'!D$7,0)</f>
        <v>2435</v>
      </c>
      <c r="L1681" s="25">
        <f>ROUND(('NEW Reference'!E$6*List!$H1681)+'NEW Reference'!E$7,0)</f>
        <v>3010</v>
      </c>
      <c r="M1681" s="25">
        <f>ROUND(('NEW Reference'!F$6*List!$H1681)+'NEW Reference'!F$7,0)</f>
        <v>3136</v>
      </c>
      <c r="N1681" s="25">
        <f>ROUND(('NEW Reference'!G$6*List!$H1681)+'NEW Reference'!G$7,0)</f>
        <v>3550</v>
      </c>
      <c r="O1681" s="25">
        <f>ROUND(('NEW Reference'!H$6*List!$H1681)+'NEW Reference'!H$7,0)</f>
        <v>3686</v>
      </c>
      <c r="P1681" s="25">
        <f>ROUND(('NEW Reference'!I$6*List!$H1681)+'NEW Reference'!I$7,0)</f>
        <v>3831</v>
      </c>
      <c r="Q1681" s="25">
        <f>ROUND(('NEW Reference'!J$6*List!$H1681)+'NEW Reference'!J$7,0)</f>
        <v>4436</v>
      </c>
      <c r="R1681" s="25">
        <f>ROUND(('NEW Reference'!K$6*List!$H1681)+'NEW Reference'!K$7,0)</f>
        <v>4576</v>
      </c>
      <c r="S1681" s="25">
        <f>ROUND(('NEW Reference'!L$6*List!$H1681)+'NEW Reference'!L$7,0)</f>
        <v>4937</v>
      </c>
      <c r="T1681" s="25">
        <f>ROUND(('NEW Reference'!M$6*List!$H1681)+'NEW Reference'!M$7,0)</f>
        <v>5897</v>
      </c>
      <c r="U1681" s="25">
        <f>ROUND(('NEW Reference'!N$6*List!$H1681)+'NEW Reference'!N$7,0)</f>
        <v>23793</v>
      </c>
      <c r="V1681" s="26">
        <f>ROUND(('NEW Reference'!O$6*List!$H1681)+'NEW Reference'!O$7,0)</f>
        <v>885</v>
      </c>
      <c r="W1681" s="26">
        <f>ROUND(('NEW Reference'!P$6*List!$H1681)+'NEW Reference'!P$7,0)</f>
        <v>1246</v>
      </c>
      <c r="X1681" s="26">
        <f>ROUND(('NEW Reference'!Q$6*List!$H1681)+'NEW Reference'!Q$7,0)</f>
        <v>623</v>
      </c>
      <c r="Z1681" s="3" t="str">
        <f t="shared" si="81"/>
        <v>ROOSEVELT, Montana</v>
      </c>
      <c r="AA1681" s="79" t="s">
        <v>1643</v>
      </c>
      <c r="AB1681" s="28" t="s">
        <v>91</v>
      </c>
      <c r="AC1681" s="30" t="s">
        <v>1618</v>
      </c>
      <c r="AD1681" s="31"/>
      <c r="AE1681" s="20">
        <f t="shared" si="83"/>
        <v>1.0468</v>
      </c>
    </row>
    <row r="1682" spans="1:31">
      <c r="A1682" s="83">
        <v>27430</v>
      </c>
      <c r="B1682" s="84">
        <v>30087</v>
      </c>
      <c r="C1682" s="85">
        <v>99927</v>
      </c>
      <c r="D1682" s="78" t="s">
        <v>146</v>
      </c>
      <c r="E1682" s="79" t="s">
        <v>1644</v>
      </c>
      <c r="F1682" s="34" t="s">
        <v>1618</v>
      </c>
      <c r="G1682" s="24" t="s">
        <v>97</v>
      </c>
      <c r="H1682" s="80">
        <f t="shared" si="82"/>
        <v>1.0468</v>
      </c>
      <c r="I1682" s="25">
        <f>ROUND(('NEW Reference'!B$6*List!$H1682)+'NEW Reference'!B$7,0)</f>
        <v>1363</v>
      </c>
      <c r="J1682" s="25">
        <f>ROUND(('NEW Reference'!C$6*List!$H1682)+'NEW Reference'!C$7,0)</f>
        <v>2032</v>
      </c>
      <c r="K1682" s="25">
        <f>ROUND(('NEW Reference'!D$6*List!$H1682)+'NEW Reference'!D$7,0)</f>
        <v>2435</v>
      </c>
      <c r="L1682" s="25">
        <f>ROUND(('NEW Reference'!E$6*List!$H1682)+'NEW Reference'!E$7,0)</f>
        <v>3010</v>
      </c>
      <c r="M1682" s="25">
        <f>ROUND(('NEW Reference'!F$6*List!$H1682)+'NEW Reference'!F$7,0)</f>
        <v>3136</v>
      </c>
      <c r="N1682" s="25">
        <f>ROUND(('NEW Reference'!G$6*List!$H1682)+'NEW Reference'!G$7,0)</f>
        <v>3550</v>
      </c>
      <c r="O1682" s="25">
        <f>ROUND(('NEW Reference'!H$6*List!$H1682)+'NEW Reference'!H$7,0)</f>
        <v>3686</v>
      </c>
      <c r="P1682" s="25">
        <f>ROUND(('NEW Reference'!I$6*List!$H1682)+'NEW Reference'!I$7,0)</f>
        <v>3831</v>
      </c>
      <c r="Q1682" s="25">
        <f>ROUND(('NEW Reference'!J$6*List!$H1682)+'NEW Reference'!J$7,0)</f>
        <v>4436</v>
      </c>
      <c r="R1682" s="25">
        <f>ROUND(('NEW Reference'!K$6*List!$H1682)+'NEW Reference'!K$7,0)</f>
        <v>4576</v>
      </c>
      <c r="S1682" s="25">
        <f>ROUND(('NEW Reference'!L$6*List!$H1682)+'NEW Reference'!L$7,0)</f>
        <v>4937</v>
      </c>
      <c r="T1682" s="25">
        <f>ROUND(('NEW Reference'!M$6*List!$H1682)+'NEW Reference'!M$7,0)</f>
        <v>5897</v>
      </c>
      <c r="U1682" s="25">
        <f>ROUND(('NEW Reference'!N$6*List!$H1682)+'NEW Reference'!N$7,0)</f>
        <v>23793</v>
      </c>
      <c r="V1682" s="26">
        <f>ROUND(('NEW Reference'!O$6*List!$H1682)+'NEW Reference'!O$7,0)</f>
        <v>885</v>
      </c>
      <c r="W1682" s="26">
        <f>ROUND(('NEW Reference'!P$6*List!$H1682)+'NEW Reference'!P$7,0)</f>
        <v>1246</v>
      </c>
      <c r="X1682" s="26">
        <f>ROUND(('NEW Reference'!Q$6*List!$H1682)+'NEW Reference'!Q$7,0)</f>
        <v>623</v>
      </c>
      <c r="Z1682" s="3" t="str">
        <f t="shared" si="81"/>
        <v>ROSEBUD, Montana</v>
      </c>
      <c r="AA1682" s="79" t="s">
        <v>1644</v>
      </c>
      <c r="AB1682" s="28" t="s">
        <v>91</v>
      </c>
      <c r="AC1682" s="30" t="s">
        <v>1618</v>
      </c>
      <c r="AD1682" s="31"/>
      <c r="AE1682" s="20">
        <f t="shared" si="83"/>
        <v>1.0468</v>
      </c>
    </row>
    <row r="1683" spans="1:31">
      <c r="A1683" s="83">
        <v>27440</v>
      </c>
      <c r="B1683" s="84">
        <v>30089</v>
      </c>
      <c r="C1683" s="85">
        <v>99927</v>
      </c>
      <c r="D1683" s="78" t="s">
        <v>146</v>
      </c>
      <c r="E1683" s="79" t="s">
        <v>1645</v>
      </c>
      <c r="F1683" s="34" t="s">
        <v>1618</v>
      </c>
      <c r="G1683" s="24" t="s">
        <v>97</v>
      </c>
      <c r="H1683" s="80">
        <f t="shared" si="82"/>
        <v>1.0468</v>
      </c>
      <c r="I1683" s="25">
        <f>ROUND(('NEW Reference'!B$6*List!$H1683)+'NEW Reference'!B$7,0)</f>
        <v>1363</v>
      </c>
      <c r="J1683" s="25">
        <f>ROUND(('NEW Reference'!C$6*List!$H1683)+'NEW Reference'!C$7,0)</f>
        <v>2032</v>
      </c>
      <c r="K1683" s="25">
        <f>ROUND(('NEW Reference'!D$6*List!$H1683)+'NEW Reference'!D$7,0)</f>
        <v>2435</v>
      </c>
      <c r="L1683" s="25">
        <f>ROUND(('NEW Reference'!E$6*List!$H1683)+'NEW Reference'!E$7,0)</f>
        <v>3010</v>
      </c>
      <c r="M1683" s="25">
        <f>ROUND(('NEW Reference'!F$6*List!$H1683)+'NEW Reference'!F$7,0)</f>
        <v>3136</v>
      </c>
      <c r="N1683" s="25">
        <f>ROUND(('NEW Reference'!G$6*List!$H1683)+'NEW Reference'!G$7,0)</f>
        <v>3550</v>
      </c>
      <c r="O1683" s="25">
        <f>ROUND(('NEW Reference'!H$6*List!$H1683)+'NEW Reference'!H$7,0)</f>
        <v>3686</v>
      </c>
      <c r="P1683" s="25">
        <f>ROUND(('NEW Reference'!I$6*List!$H1683)+'NEW Reference'!I$7,0)</f>
        <v>3831</v>
      </c>
      <c r="Q1683" s="25">
        <f>ROUND(('NEW Reference'!J$6*List!$H1683)+'NEW Reference'!J$7,0)</f>
        <v>4436</v>
      </c>
      <c r="R1683" s="25">
        <f>ROUND(('NEW Reference'!K$6*List!$H1683)+'NEW Reference'!K$7,0)</f>
        <v>4576</v>
      </c>
      <c r="S1683" s="25">
        <f>ROUND(('NEW Reference'!L$6*List!$H1683)+'NEW Reference'!L$7,0)</f>
        <v>4937</v>
      </c>
      <c r="T1683" s="25">
        <f>ROUND(('NEW Reference'!M$6*List!$H1683)+'NEW Reference'!M$7,0)</f>
        <v>5897</v>
      </c>
      <c r="U1683" s="25">
        <f>ROUND(('NEW Reference'!N$6*List!$H1683)+'NEW Reference'!N$7,0)</f>
        <v>23793</v>
      </c>
      <c r="V1683" s="26">
        <f>ROUND(('NEW Reference'!O$6*List!$H1683)+'NEW Reference'!O$7,0)</f>
        <v>885</v>
      </c>
      <c r="W1683" s="26">
        <f>ROUND(('NEW Reference'!P$6*List!$H1683)+'NEW Reference'!P$7,0)</f>
        <v>1246</v>
      </c>
      <c r="X1683" s="26">
        <f>ROUND(('NEW Reference'!Q$6*List!$H1683)+'NEW Reference'!Q$7,0)</f>
        <v>623</v>
      </c>
      <c r="Z1683" s="3" t="str">
        <f t="shared" ref="Z1683:Z1746" si="84">CONCATENATE(AA1683, AB1683, AC1683)</f>
        <v>SANDERS, Montana</v>
      </c>
      <c r="AA1683" s="79" t="s">
        <v>1645</v>
      </c>
      <c r="AB1683" s="28" t="s">
        <v>91</v>
      </c>
      <c r="AC1683" s="30" t="s">
        <v>1618</v>
      </c>
      <c r="AD1683" s="31"/>
      <c r="AE1683" s="20">
        <f t="shared" si="83"/>
        <v>1.0468</v>
      </c>
    </row>
    <row r="1684" spans="1:31">
      <c r="A1684" s="83">
        <v>27450</v>
      </c>
      <c r="B1684" s="84">
        <v>30091</v>
      </c>
      <c r="C1684" s="85">
        <v>99927</v>
      </c>
      <c r="D1684" s="78" t="s">
        <v>146</v>
      </c>
      <c r="E1684" s="79" t="s">
        <v>1260</v>
      </c>
      <c r="F1684" s="34" t="s">
        <v>1618</v>
      </c>
      <c r="G1684" s="24" t="s">
        <v>97</v>
      </c>
      <c r="H1684" s="80">
        <f t="shared" si="82"/>
        <v>1.0468</v>
      </c>
      <c r="I1684" s="25">
        <f>ROUND(('NEW Reference'!B$6*List!$H1684)+'NEW Reference'!B$7,0)</f>
        <v>1363</v>
      </c>
      <c r="J1684" s="25">
        <f>ROUND(('NEW Reference'!C$6*List!$H1684)+'NEW Reference'!C$7,0)</f>
        <v>2032</v>
      </c>
      <c r="K1684" s="25">
        <f>ROUND(('NEW Reference'!D$6*List!$H1684)+'NEW Reference'!D$7,0)</f>
        <v>2435</v>
      </c>
      <c r="L1684" s="25">
        <f>ROUND(('NEW Reference'!E$6*List!$H1684)+'NEW Reference'!E$7,0)</f>
        <v>3010</v>
      </c>
      <c r="M1684" s="25">
        <f>ROUND(('NEW Reference'!F$6*List!$H1684)+'NEW Reference'!F$7,0)</f>
        <v>3136</v>
      </c>
      <c r="N1684" s="25">
        <f>ROUND(('NEW Reference'!G$6*List!$H1684)+'NEW Reference'!G$7,0)</f>
        <v>3550</v>
      </c>
      <c r="O1684" s="25">
        <f>ROUND(('NEW Reference'!H$6*List!$H1684)+'NEW Reference'!H$7,0)</f>
        <v>3686</v>
      </c>
      <c r="P1684" s="25">
        <f>ROUND(('NEW Reference'!I$6*List!$H1684)+'NEW Reference'!I$7,0)</f>
        <v>3831</v>
      </c>
      <c r="Q1684" s="25">
        <f>ROUND(('NEW Reference'!J$6*List!$H1684)+'NEW Reference'!J$7,0)</f>
        <v>4436</v>
      </c>
      <c r="R1684" s="25">
        <f>ROUND(('NEW Reference'!K$6*List!$H1684)+'NEW Reference'!K$7,0)</f>
        <v>4576</v>
      </c>
      <c r="S1684" s="25">
        <f>ROUND(('NEW Reference'!L$6*List!$H1684)+'NEW Reference'!L$7,0)</f>
        <v>4937</v>
      </c>
      <c r="T1684" s="25">
        <f>ROUND(('NEW Reference'!M$6*List!$H1684)+'NEW Reference'!M$7,0)</f>
        <v>5897</v>
      </c>
      <c r="U1684" s="25">
        <f>ROUND(('NEW Reference'!N$6*List!$H1684)+'NEW Reference'!N$7,0)</f>
        <v>23793</v>
      </c>
      <c r="V1684" s="26">
        <f>ROUND(('NEW Reference'!O$6*List!$H1684)+'NEW Reference'!O$7,0)</f>
        <v>885</v>
      </c>
      <c r="W1684" s="26">
        <f>ROUND(('NEW Reference'!P$6*List!$H1684)+'NEW Reference'!P$7,0)</f>
        <v>1246</v>
      </c>
      <c r="X1684" s="26">
        <f>ROUND(('NEW Reference'!Q$6*List!$H1684)+'NEW Reference'!Q$7,0)</f>
        <v>623</v>
      </c>
      <c r="Z1684" s="3" t="str">
        <f t="shared" si="84"/>
        <v>SHERIDAN, Montana</v>
      </c>
      <c r="AA1684" s="79" t="s">
        <v>1260</v>
      </c>
      <c r="AB1684" s="28" t="s">
        <v>91</v>
      </c>
      <c r="AC1684" s="30" t="s">
        <v>1618</v>
      </c>
      <c r="AD1684" s="31"/>
      <c r="AE1684" s="20">
        <f t="shared" si="83"/>
        <v>1.0468</v>
      </c>
    </row>
    <row r="1685" spans="1:31">
      <c r="A1685" s="83">
        <v>27460</v>
      </c>
      <c r="B1685" s="84">
        <v>30093</v>
      </c>
      <c r="C1685" s="85">
        <v>99927</v>
      </c>
      <c r="D1685" s="78" t="s">
        <v>146</v>
      </c>
      <c r="E1685" s="79" t="s">
        <v>1646</v>
      </c>
      <c r="F1685" s="34" t="s">
        <v>1618</v>
      </c>
      <c r="G1685" s="24" t="s">
        <v>97</v>
      </c>
      <c r="H1685" s="80">
        <f t="shared" si="82"/>
        <v>1.0468</v>
      </c>
      <c r="I1685" s="25">
        <f>ROUND(('NEW Reference'!B$6*List!$H1685)+'NEW Reference'!B$7,0)</f>
        <v>1363</v>
      </c>
      <c r="J1685" s="25">
        <f>ROUND(('NEW Reference'!C$6*List!$H1685)+'NEW Reference'!C$7,0)</f>
        <v>2032</v>
      </c>
      <c r="K1685" s="25">
        <f>ROUND(('NEW Reference'!D$6*List!$H1685)+'NEW Reference'!D$7,0)</f>
        <v>2435</v>
      </c>
      <c r="L1685" s="25">
        <f>ROUND(('NEW Reference'!E$6*List!$H1685)+'NEW Reference'!E$7,0)</f>
        <v>3010</v>
      </c>
      <c r="M1685" s="25">
        <f>ROUND(('NEW Reference'!F$6*List!$H1685)+'NEW Reference'!F$7,0)</f>
        <v>3136</v>
      </c>
      <c r="N1685" s="25">
        <f>ROUND(('NEW Reference'!G$6*List!$H1685)+'NEW Reference'!G$7,0)</f>
        <v>3550</v>
      </c>
      <c r="O1685" s="25">
        <f>ROUND(('NEW Reference'!H$6*List!$H1685)+'NEW Reference'!H$7,0)</f>
        <v>3686</v>
      </c>
      <c r="P1685" s="25">
        <f>ROUND(('NEW Reference'!I$6*List!$H1685)+'NEW Reference'!I$7,0)</f>
        <v>3831</v>
      </c>
      <c r="Q1685" s="25">
        <f>ROUND(('NEW Reference'!J$6*List!$H1685)+'NEW Reference'!J$7,0)</f>
        <v>4436</v>
      </c>
      <c r="R1685" s="25">
        <f>ROUND(('NEW Reference'!K$6*List!$H1685)+'NEW Reference'!K$7,0)</f>
        <v>4576</v>
      </c>
      <c r="S1685" s="25">
        <f>ROUND(('NEW Reference'!L$6*List!$H1685)+'NEW Reference'!L$7,0)</f>
        <v>4937</v>
      </c>
      <c r="T1685" s="25">
        <f>ROUND(('NEW Reference'!M$6*List!$H1685)+'NEW Reference'!M$7,0)</f>
        <v>5897</v>
      </c>
      <c r="U1685" s="25">
        <f>ROUND(('NEW Reference'!N$6*List!$H1685)+'NEW Reference'!N$7,0)</f>
        <v>23793</v>
      </c>
      <c r="V1685" s="26">
        <f>ROUND(('NEW Reference'!O$6*List!$H1685)+'NEW Reference'!O$7,0)</f>
        <v>885</v>
      </c>
      <c r="W1685" s="26">
        <f>ROUND(('NEW Reference'!P$6*List!$H1685)+'NEW Reference'!P$7,0)</f>
        <v>1246</v>
      </c>
      <c r="X1685" s="26">
        <f>ROUND(('NEW Reference'!Q$6*List!$H1685)+'NEW Reference'!Q$7,0)</f>
        <v>623</v>
      </c>
      <c r="Z1685" s="3" t="str">
        <f t="shared" si="84"/>
        <v>SILVER BOW, Montana</v>
      </c>
      <c r="AA1685" s="79" t="s">
        <v>1646</v>
      </c>
      <c r="AB1685" s="28" t="s">
        <v>91</v>
      </c>
      <c r="AC1685" s="30" t="s">
        <v>1618</v>
      </c>
      <c r="AD1685" s="31"/>
      <c r="AE1685" s="20">
        <f t="shared" si="83"/>
        <v>1.0468</v>
      </c>
    </row>
    <row r="1686" spans="1:31">
      <c r="A1686" s="83">
        <v>27470</v>
      </c>
      <c r="B1686" s="84">
        <v>30095</v>
      </c>
      <c r="C1686" s="85">
        <v>13740</v>
      </c>
      <c r="D1686" s="78" t="s">
        <v>281</v>
      </c>
      <c r="E1686" s="79" t="s">
        <v>1647</v>
      </c>
      <c r="F1686" s="34" t="s">
        <v>1618</v>
      </c>
      <c r="G1686" s="24" t="s">
        <v>97</v>
      </c>
      <c r="H1686" s="80">
        <f t="shared" si="82"/>
        <v>0.88049999999999995</v>
      </c>
      <c r="I1686" s="25">
        <f>ROUND(('NEW Reference'!B$6*List!$H1686)+'NEW Reference'!B$7,0)</f>
        <v>1199</v>
      </c>
      <c r="J1686" s="25">
        <f>ROUND(('NEW Reference'!C$6*List!$H1686)+'NEW Reference'!C$7,0)</f>
        <v>1787</v>
      </c>
      <c r="K1686" s="25">
        <f>ROUND(('NEW Reference'!D$6*List!$H1686)+'NEW Reference'!D$7,0)</f>
        <v>2142</v>
      </c>
      <c r="L1686" s="25">
        <f>ROUND(('NEW Reference'!E$6*List!$H1686)+'NEW Reference'!E$7,0)</f>
        <v>2648</v>
      </c>
      <c r="M1686" s="25">
        <f>ROUND(('NEW Reference'!F$6*List!$H1686)+'NEW Reference'!F$7,0)</f>
        <v>2759</v>
      </c>
      <c r="N1686" s="25">
        <f>ROUND(('NEW Reference'!G$6*List!$H1686)+'NEW Reference'!G$7,0)</f>
        <v>3123</v>
      </c>
      <c r="O1686" s="25">
        <f>ROUND(('NEW Reference'!H$6*List!$H1686)+'NEW Reference'!H$7,0)</f>
        <v>3242</v>
      </c>
      <c r="P1686" s="25">
        <f>ROUND(('NEW Reference'!I$6*List!$H1686)+'NEW Reference'!I$7,0)</f>
        <v>3370</v>
      </c>
      <c r="Q1686" s="25">
        <f>ROUND(('NEW Reference'!J$6*List!$H1686)+'NEW Reference'!J$7,0)</f>
        <v>3902</v>
      </c>
      <c r="R1686" s="25">
        <f>ROUND(('NEW Reference'!K$6*List!$H1686)+'NEW Reference'!K$7,0)</f>
        <v>4025</v>
      </c>
      <c r="S1686" s="25">
        <f>ROUND(('NEW Reference'!L$6*List!$H1686)+'NEW Reference'!L$7,0)</f>
        <v>4343</v>
      </c>
      <c r="T1686" s="25">
        <f>ROUND(('NEW Reference'!M$6*List!$H1686)+'NEW Reference'!M$7,0)</f>
        <v>5187</v>
      </c>
      <c r="U1686" s="25">
        <f>ROUND(('NEW Reference'!N$6*List!$H1686)+'NEW Reference'!N$7,0)</f>
        <v>20930</v>
      </c>
      <c r="V1686" s="26">
        <f>ROUND(('NEW Reference'!O$6*List!$H1686)+'NEW Reference'!O$7,0)</f>
        <v>778</v>
      </c>
      <c r="W1686" s="26">
        <f>ROUND(('NEW Reference'!P$6*List!$H1686)+'NEW Reference'!P$7,0)</f>
        <v>1096</v>
      </c>
      <c r="X1686" s="26">
        <f>ROUND(('NEW Reference'!Q$6*List!$H1686)+'NEW Reference'!Q$7,0)</f>
        <v>548</v>
      </c>
      <c r="Z1686" s="3" t="str">
        <f t="shared" si="84"/>
        <v>STILLWATER, Montana</v>
      </c>
      <c r="AA1686" s="79" t="s">
        <v>1647</v>
      </c>
      <c r="AB1686" s="28" t="s">
        <v>91</v>
      </c>
      <c r="AC1686" s="30" t="s">
        <v>1618</v>
      </c>
      <c r="AD1686" s="31"/>
      <c r="AE1686" s="20">
        <f t="shared" si="83"/>
        <v>0.88049999999999995</v>
      </c>
    </row>
    <row r="1687" spans="1:31">
      <c r="A1687" s="83">
        <v>27480</v>
      </c>
      <c r="B1687" s="84">
        <v>30097</v>
      </c>
      <c r="C1687" s="85">
        <v>99927</v>
      </c>
      <c r="D1687" s="78" t="s">
        <v>146</v>
      </c>
      <c r="E1687" s="79" t="s">
        <v>1648</v>
      </c>
      <c r="F1687" s="34" t="s">
        <v>1618</v>
      </c>
      <c r="G1687" s="24" t="s">
        <v>97</v>
      </c>
      <c r="H1687" s="80">
        <f t="shared" si="82"/>
        <v>1.0468</v>
      </c>
      <c r="I1687" s="25">
        <f>ROUND(('NEW Reference'!B$6*List!$H1687)+'NEW Reference'!B$7,0)</f>
        <v>1363</v>
      </c>
      <c r="J1687" s="25">
        <f>ROUND(('NEW Reference'!C$6*List!$H1687)+'NEW Reference'!C$7,0)</f>
        <v>2032</v>
      </c>
      <c r="K1687" s="25">
        <f>ROUND(('NEW Reference'!D$6*List!$H1687)+'NEW Reference'!D$7,0)</f>
        <v>2435</v>
      </c>
      <c r="L1687" s="25">
        <f>ROUND(('NEW Reference'!E$6*List!$H1687)+'NEW Reference'!E$7,0)</f>
        <v>3010</v>
      </c>
      <c r="M1687" s="25">
        <f>ROUND(('NEW Reference'!F$6*List!$H1687)+'NEW Reference'!F$7,0)</f>
        <v>3136</v>
      </c>
      <c r="N1687" s="25">
        <f>ROUND(('NEW Reference'!G$6*List!$H1687)+'NEW Reference'!G$7,0)</f>
        <v>3550</v>
      </c>
      <c r="O1687" s="25">
        <f>ROUND(('NEW Reference'!H$6*List!$H1687)+'NEW Reference'!H$7,0)</f>
        <v>3686</v>
      </c>
      <c r="P1687" s="25">
        <f>ROUND(('NEW Reference'!I$6*List!$H1687)+'NEW Reference'!I$7,0)</f>
        <v>3831</v>
      </c>
      <c r="Q1687" s="25">
        <f>ROUND(('NEW Reference'!J$6*List!$H1687)+'NEW Reference'!J$7,0)</f>
        <v>4436</v>
      </c>
      <c r="R1687" s="25">
        <f>ROUND(('NEW Reference'!K$6*List!$H1687)+'NEW Reference'!K$7,0)</f>
        <v>4576</v>
      </c>
      <c r="S1687" s="25">
        <f>ROUND(('NEW Reference'!L$6*List!$H1687)+'NEW Reference'!L$7,0)</f>
        <v>4937</v>
      </c>
      <c r="T1687" s="25">
        <f>ROUND(('NEW Reference'!M$6*List!$H1687)+'NEW Reference'!M$7,0)</f>
        <v>5897</v>
      </c>
      <c r="U1687" s="25">
        <f>ROUND(('NEW Reference'!N$6*List!$H1687)+'NEW Reference'!N$7,0)</f>
        <v>23793</v>
      </c>
      <c r="V1687" s="26">
        <f>ROUND(('NEW Reference'!O$6*List!$H1687)+'NEW Reference'!O$7,0)</f>
        <v>885</v>
      </c>
      <c r="W1687" s="26">
        <f>ROUND(('NEW Reference'!P$6*List!$H1687)+'NEW Reference'!P$7,0)</f>
        <v>1246</v>
      </c>
      <c r="X1687" s="26">
        <f>ROUND(('NEW Reference'!Q$6*List!$H1687)+'NEW Reference'!Q$7,0)</f>
        <v>623</v>
      </c>
      <c r="Z1687" s="3" t="str">
        <f t="shared" si="84"/>
        <v>SWEET GRASS, Montana</v>
      </c>
      <c r="AA1687" s="79" t="s">
        <v>1648</v>
      </c>
      <c r="AB1687" s="28" t="s">
        <v>91</v>
      </c>
      <c r="AC1687" s="30" t="s">
        <v>1618</v>
      </c>
      <c r="AD1687" s="31"/>
      <c r="AE1687" s="20">
        <f t="shared" si="83"/>
        <v>1.0468</v>
      </c>
    </row>
    <row r="1688" spans="1:31">
      <c r="A1688" s="83">
        <v>27490</v>
      </c>
      <c r="B1688" s="84">
        <v>30099</v>
      </c>
      <c r="C1688" s="85">
        <v>99927</v>
      </c>
      <c r="D1688" s="78" t="s">
        <v>146</v>
      </c>
      <c r="E1688" s="79" t="s">
        <v>1063</v>
      </c>
      <c r="F1688" s="34" t="s">
        <v>1618</v>
      </c>
      <c r="G1688" s="24" t="s">
        <v>97</v>
      </c>
      <c r="H1688" s="80">
        <f t="shared" si="82"/>
        <v>1.0468</v>
      </c>
      <c r="I1688" s="25">
        <f>ROUND(('NEW Reference'!B$6*List!$H1688)+'NEW Reference'!B$7,0)</f>
        <v>1363</v>
      </c>
      <c r="J1688" s="25">
        <f>ROUND(('NEW Reference'!C$6*List!$H1688)+'NEW Reference'!C$7,0)</f>
        <v>2032</v>
      </c>
      <c r="K1688" s="25">
        <f>ROUND(('NEW Reference'!D$6*List!$H1688)+'NEW Reference'!D$7,0)</f>
        <v>2435</v>
      </c>
      <c r="L1688" s="25">
        <f>ROUND(('NEW Reference'!E$6*List!$H1688)+'NEW Reference'!E$7,0)</f>
        <v>3010</v>
      </c>
      <c r="M1688" s="25">
        <f>ROUND(('NEW Reference'!F$6*List!$H1688)+'NEW Reference'!F$7,0)</f>
        <v>3136</v>
      </c>
      <c r="N1688" s="25">
        <f>ROUND(('NEW Reference'!G$6*List!$H1688)+'NEW Reference'!G$7,0)</f>
        <v>3550</v>
      </c>
      <c r="O1688" s="25">
        <f>ROUND(('NEW Reference'!H$6*List!$H1688)+'NEW Reference'!H$7,0)</f>
        <v>3686</v>
      </c>
      <c r="P1688" s="25">
        <f>ROUND(('NEW Reference'!I$6*List!$H1688)+'NEW Reference'!I$7,0)</f>
        <v>3831</v>
      </c>
      <c r="Q1688" s="25">
        <f>ROUND(('NEW Reference'!J$6*List!$H1688)+'NEW Reference'!J$7,0)</f>
        <v>4436</v>
      </c>
      <c r="R1688" s="25">
        <f>ROUND(('NEW Reference'!K$6*List!$H1688)+'NEW Reference'!K$7,0)</f>
        <v>4576</v>
      </c>
      <c r="S1688" s="25">
        <f>ROUND(('NEW Reference'!L$6*List!$H1688)+'NEW Reference'!L$7,0)</f>
        <v>4937</v>
      </c>
      <c r="T1688" s="25">
        <f>ROUND(('NEW Reference'!M$6*List!$H1688)+'NEW Reference'!M$7,0)</f>
        <v>5897</v>
      </c>
      <c r="U1688" s="25">
        <f>ROUND(('NEW Reference'!N$6*List!$H1688)+'NEW Reference'!N$7,0)</f>
        <v>23793</v>
      </c>
      <c r="V1688" s="26">
        <f>ROUND(('NEW Reference'!O$6*List!$H1688)+'NEW Reference'!O$7,0)</f>
        <v>885</v>
      </c>
      <c r="W1688" s="26">
        <f>ROUND(('NEW Reference'!P$6*List!$H1688)+'NEW Reference'!P$7,0)</f>
        <v>1246</v>
      </c>
      <c r="X1688" s="26">
        <f>ROUND(('NEW Reference'!Q$6*List!$H1688)+'NEW Reference'!Q$7,0)</f>
        <v>623</v>
      </c>
      <c r="Z1688" s="3" t="str">
        <f t="shared" si="84"/>
        <v>TETON, Montana</v>
      </c>
      <c r="AA1688" s="79" t="s">
        <v>1063</v>
      </c>
      <c r="AB1688" s="28" t="s">
        <v>91</v>
      </c>
      <c r="AC1688" s="30" t="s">
        <v>1618</v>
      </c>
      <c r="AD1688" s="31"/>
      <c r="AE1688" s="20">
        <f t="shared" si="83"/>
        <v>1.0468</v>
      </c>
    </row>
    <row r="1689" spans="1:31">
      <c r="A1689" s="83">
        <v>27500</v>
      </c>
      <c r="B1689" s="84">
        <v>30101</v>
      </c>
      <c r="C1689" s="85">
        <v>99927</v>
      </c>
      <c r="D1689" s="78" t="s">
        <v>146</v>
      </c>
      <c r="E1689" s="79" t="s">
        <v>1649</v>
      </c>
      <c r="F1689" s="34" t="s">
        <v>1618</v>
      </c>
      <c r="G1689" s="24" t="s">
        <v>97</v>
      </c>
      <c r="H1689" s="80">
        <f t="shared" si="82"/>
        <v>1.0468</v>
      </c>
      <c r="I1689" s="25">
        <f>ROUND(('NEW Reference'!B$6*List!$H1689)+'NEW Reference'!B$7,0)</f>
        <v>1363</v>
      </c>
      <c r="J1689" s="25">
        <f>ROUND(('NEW Reference'!C$6*List!$H1689)+'NEW Reference'!C$7,0)</f>
        <v>2032</v>
      </c>
      <c r="K1689" s="25">
        <f>ROUND(('NEW Reference'!D$6*List!$H1689)+'NEW Reference'!D$7,0)</f>
        <v>2435</v>
      </c>
      <c r="L1689" s="25">
        <f>ROUND(('NEW Reference'!E$6*List!$H1689)+'NEW Reference'!E$7,0)</f>
        <v>3010</v>
      </c>
      <c r="M1689" s="25">
        <f>ROUND(('NEW Reference'!F$6*List!$H1689)+'NEW Reference'!F$7,0)</f>
        <v>3136</v>
      </c>
      <c r="N1689" s="25">
        <f>ROUND(('NEW Reference'!G$6*List!$H1689)+'NEW Reference'!G$7,0)</f>
        <v>3550</v>
      </c>
      <c r="O1689" s="25">
        <f>ROUND(('NEW Reference'!H$6*List!$H1689)+'NEW Reference'!H$7,0)</f>
        <v>3686</v>
      </c>
      <c r="P1689" s="25">
        <f>ROUND(('NEW Reference'!I$6*List!$H1689)+'NEW Reference'!I$7,0)</f>
        <v>3831</v>
      </c>
      <c r="Q1689" s="25">
        <f>ROUND(('NEW Reference'!J$6*List!$H1689)+'NEW Reference'!J$7,0)</f>
        <v>4436</v>
      </c>
      <c r="R1689" s="25">
        <f>ROUND(('NEW Reference'!K$6*List!$H1689)+'NEW Reference'!K$7,0)</f>
        <v>4576</v>
      </c>
      <c r="S1689" s="25">
        <f>ROUND(('NEW Reference'!L$6*List!$H1689)+'NEW Reference'!L$7,0)</f>
        <v>4937</v>
      </c>
      <c r="T1689" s="25">
        <f>ROUND(('NEW Reference'!M$6*List!$H1689)+'NEW Reference'!M$7,0)</f>
        <v>5897</v>
      </c>
      <c r="U1689" s="25">
        <f>ROUND(('NEW Reference'!N$6*List!$H1689)+'NEW Reference'!N$7,0)</f>
        <v>23793</v>
      </c>
      <c r="V1689" s="26">
        <f>ROUND(('NEW Reference'!O$6*List!$H1689)+'NEW Reference'!O$7,0)</f>
        <v>885</v>
      </c>
      <c r="W1689" s="26">
        <f>ROUND(('NEW Reference'!P$6*List!$H1689)+'NEW Reference'!P$7,0)</f>
        <v>1246</v>
      </c>
      <c r="X1689" s="26">
        <f>ROUND(('NEW Reference'!Q$6*List!$H1689)+'NEW Reference'!Q$7,0)</f>
        <v>623</v>
      </c>
      <c r="Z1689" s="3" t="str">
        <f t="shared" si="84"/>
        <v>TOOLE, Montana</v>
      </c>
      <c r="AA1689" s="79" t="s">
        <v>1649</v>
      </c>
      <c r="AB1689" s="28" t="s">
        <v>91</v>
      </c>
      <c r="AC1689" s="30" t="s">
        <v>1618</v>
      </c>
      <c r="AD1689" s="31"/>
      <c r="AE1689" s="20">
        <f t="shared" si="83"/>
        <v>1.0468</v>
      </c>
    </row>
    <row r="1690" spans="1:31">
      <c r="A1690" s="83">
        <v>27510</v>
      </c>
      <c r="B1690" s="84">
        <v>30103</v>
      </c>
      <c r="C1690" s="85">
        <v>99927</v>
      </c>
      <c r="D1690" s="78" t="s">
        <v>146</v>
      </c>
      <c r="E1690" s="79" t="s">
        <v>1650</v>
      </c>
      <c r="F1690" s="34" t="s">
        <v>1618</v>
      </c>
      <c r="G1690" s="24" t="s">
        <v>97</v>
      </c>
      <c r="H1690" s="80">
        <f t="shared" si="82"/>
        <v>1.0468</v>
      </c>
      <c r="I1690" s="25">
        <f>ROUND(('NEW Reference'!B$6*List!$H1690)+'NEW Reference'!B$7,0)</f>
        <v>1363</v>
      </c>
      <c r="J1690" s="25">
        <f>ROUND(('NEW Reference'!C$6*List!$H1690)+'NEW Reference'!C$7,0)</f>
        <v>2032</v>
      </c>
      <c r="K1690" s="25">
        <f>ROUND(('NEW Reference'!D$6*List!$H1690)+'NEW Reference'!D$7,0)</f>
        <v>2435</v>
      </c>
      <c r="L1690" s="25">
        <f>ROUND(('NEW Reference'!E$6*List!$H1690)+'NEW Reference'!E$7,0)</f>
        <v>3010</v>
      </c>
      <c r="M1690" s="25">
        <f>ROUND(('NEW Reference'!F$6*List!$H1690)+'NEW Reference'!F$7,0)</f>
        <v>3136</v>
      </c>
      <c r="N1690" s="25">
        <f>ROUND(('NEW Reference'!G$6*List!$H1690)+'NEW Reference'!G$7,0)</f>
        <v>3550</v>
      </c>
      <c r="O1690" s="25">
        <f>ROUND(('NEW Reference'!H$6*List!$H1690)+'NEW Reference'!H$7,0)</f>
        <v>3686</v>
      </c>
      <c r="P1690" s="25">
        <f>ROUND(('NEW Reference'!I$6*List!$H1690)+'NEW Reference'!I$7,0)</f>
        <v>3831</v>
      </c>
      <c r="Q1690" s="25">
        <f>ROUND(('NEW Reference'!J$6*List!$H1690)+'NEW Reference'!J$7,0)</f>
        <v>4436</v>
      </c>
      <c r="R1690" s="25">
        <f>ROUND(('NEW Reference'!K$6*List!$H1690)+'NEW Reference'!K$7,0)</f>
        <v>4576</v>
      </c>
      <c r="S1690" s="25">
        <f>ROUND(('NEW Reference'!L$6*List!$H1690)+'NEW Reference'!L$7,0)</f>
        <v>4937</v>
      </c>
      <c r="T1690" s="25">
        <f>ROUND(('NEW Reference'!M$6*List!$H1690)+'NEW Reference'!M$7,0)</f>
        <v>5897</v>
      </c>
      <c r="U1690" s="25">
        <f>ROUND(('NEW Reference'!N$6*List!$H1690)+'NEW Reference'!N$7,0)</f>
        <v>23793</v>
      </c>
      <c r="V1690" s="26">
        <f>ROUND(('NEW Reference'!O$6*List!$H1690)+'NEW Reference'!O$7,0)</f>
        <v>885</v>
      </c>
      <c r="W1690" s="26">
        <f>ROUND(('NEW Reference'!P$6*List!$H1690)+'NEW Reference'!P$7,0)</f>
        <v>1246</v>
      </c>
      <c r="X1690" s="26">
        <f>ROUND(('NEW Reference'!Q$6*List!$H1690)+'NEW Reference'!Q$7,0)</f>
        <v>623</v>
      </c>
      <c r="Z1690" s="3" t="str">
        <f t="shared" si="84"/>
        <v>TREASURE, Montana</v>
      </c>
      <c r="AA1690" s="79" t="s">
        <v>1650</v>
      </c>
      <c r="AB1690" s="28" t="s">
        <v>91</v>
      </c>
      <c r="AC1690" s="30" t="s">
        <v>1618</v>
      </c>
      <c r="AD1690" s="31"/>
      <c r="AE1690" s="20">
        <f t="shared" si="83"/>
        <v>1.0468</v>
      </c>
    </row>
    <row r="1691" spans="1:31">
      <c r="A1691" s="83">
        <v>27520</v>
      </c>
      <c r="B1691" s="84">
        <v>30105</v>
      </c>
      <c r="C1691" s="85">
        <v>99927</v>
      </c>
      <c r="D1691" s="78" t="s">
        <v>146</v>
      </c>
      <c r="E1691" s="79" t="s">
        <v>1065</v>
      </c>
      <c r="F1691" s="34" t="s">
        <v>1618</v>
      </c>
      <c r="G1691" s="24" t="s">
        <v>97</v>
      </c>
      <c r="H1691" s="80">
        <f t="shared" si="82"/>
        <v>1.0468</v>
      </c>
      <c r="I1691" s="25">
        <f>ROUND(('NEW Reference'!B$6*List!$H1691)+'NEW Reference'!B$7,0)</f>
        <v>1363</v>
      </c>
      <c r="J1691" s="25">
        <f>ROUND(('NEW Reference'!C$6*List!$H1691)+'NEW Reference'!C$7,0)</f>
        <v>2032</v>
      </c>
      <c r="K1691" s="25">
        <f>ROUND(('NEW Reference'!D$6*List!$H1691)+'NEW Reference'!D$7,0)</f>
        <v>2435</v>
      </c>
      <c r="L1691" s="25">
        <f>ROUND(('NEW Reference'!E$6*List!$H1691)+'NEW Reference'!E$7,0)</f>
        <v>3010</v>
      </c>
      <c r="M1691" s="25">
        <f>ROUND(('NEW Reference'!F$6*List!$H1691)+'NEW Reference'!F$7,0)</f>
        <v>3136</v>
      </c>
      <c r="N1691" s="25">
        <f>ROUND(('NEW Reference'!G$6*List!$H1691)+'NEW Reference'!G$7,0)</f>
        <v>3550</v>
      </c>
      <c r="O1691" s="25">
        <f>ROUND(('NEW Reference'!H$6*List!$H1691)+'NEW Reference'!H$7,0)</f>
        <v>3686</v>
      </c>
      <c r="P1691" s="25">
        <f>ROUND(('NEW Reference'!I$6*List!$H1691)+'NEW Reference'!I$7,0)</f>
        <v>3831</v>
      </c>
      <c r="Q1691" s="25">
        <f>ROUND(('NEW Reference'!J$6*List!$H1691)+'NEW Reference'!J$7,0)</f>
        <v>4436</v>
      </c>
      <c r="R1691" s="25">
        <f>ROUND(('NEW Reference'!K$6*List!$H1691)+'NEW Reference'!K$7,0)</f>
        <v>4576</v>
      </c>
      <c r="S1691" s="25">
        <f>ROUND(('NEW Reference'!L$6*List!$H1691)+'NEW Reference'!L$7,0)</f>
        <v>4937</v>
      </c>
      <c r="T1691" s="25">
        <f>ROUND(('NEW Reference'!M$6*List!$H1691)+'NEW Reference'!M$7,0)</f>
        <v>5897</v>
      </c>
      <c r="U1691" s="25">
        <f>ROUND(('NEW Reference'!N$6*List!$H1691)+'NEW Reference'!N$7,0)</f>
        <v>23793</v>
      </c>
      <c r="V1691" s="26">
        <f>ROUND(('NEW Reference'!O$6*List!$H1691)+'NEW Reference'!O$7,0)</f>
        <v>885</v>
      </c>
      <c r="W1691" s="26">
        <f>ROUND(('NEW Reference'!P$6*List!$H1691)+'NEW Reference'!P$7,0)</f>
        <v>1246</v>
      </c>
      <c r="X1691" s="26">
        <f>ROUND(('NEW Reference'!Q$6*List!$H1691)+'NEW Reference'!Q$7,0)</f>
        <v>623</v>
      </c>
      <c r="Z1691" s="3" t="str">
        <f t="shared" si="84"/>
        <v>VALLEY, Montana</v>
      </c>
      <c r="AA1691" s="79" t="s">
        <v>1065</v>
      </c>
      <c r="AB1691" s="28" t="s">
        <v>91</v>
      </c>
      <c r="AC1691" s="23" t="s">
        <v>1618</v>
      </c>
      <c r="AD1691" s="29"/>
      <c r="AE1691" s="20">
        <f t="shared" si="83"/>
        <v>1.0468</v>
      </c>
    </row>
    <row r="1692" spans="1:31">
      <c r="A1692" s="83">
        <v>27530</v>
      </c>
      <c r="B1692" s="84">
        <v>30107</v>
      </c>
      <c r="C1692" s="85">
        <v>99927</v>
      </c>
      <c r="D1692" s="78" t="s">
        <v>146</v>
      </c>
      <c r="E1692" s="79" t="s">
        <v>1651</v>
      </c>
      <c r="F1692" s="34" t="s">
        <v>1618</v>
      </c>
      <c r="G1692" s="24" t="s">
        <v>97</v>
      </c>
      <c r="H1692" s="80">
        <f t="shared" si="82"/>
        <v>1.0468</v>
      </c>
      <c r="I1692" s="25">
        <f>ROUND(('NEW Reference'!B$6*List!$H1692)+'NEW Reference'!B$7,0)</f>
        <v>1363</v>
      </c>
      <c r="J1692" s="25">
        <f>ROUND(('NEW Reference'!C$6*List!$H1692)+'NEW Reference'!C$7,0)</f>
        <v>2032</v>
      </c>
      <c r="K1692" s="25">
        <f>ROUND(('NEW Reference'!D$6*List!$H1692)+'NEW Reference'!D$7,0)</f>
        <v>2435</v>
      </c>
      <c r="L1692" s="25">
        <f>ROUND(('NEW Reference'!E$6*List!$H1692)+'NEW Reference'!E$7,0)</f>
        <v>3010</v>
      </c>
      <c r="M1692" s="25">
        <f>ROUND(('NEW Reference'!F$6*List!$H1692)+'NEW Reference'!F$7,0)</f>
        <v>3136</v>
      </c>
      <c r="N1692" s="25">
        <f>ROUND(('NEW Reference'!G$6*List!$H1692)+'NEW Reference'!G$7,0)</f>
        <v>3550</v>
      </c>
      <c r="O1692" s="25">
        <f>ROUND(('NEW Reference'!H$6*List!$H1692)+'NEW Reference'!H$7,0)</f>
        <v>3686</v>
      </c>
      <c r="P1692" s="25">
        <f>ROUND(('NEW Reference'!I$6*List!$H1692)+'NEW Reference'!I$7,0)</f>
        <v>3831</v>
      </c>
      <c r="Q1692" s="25">
        <f>ROUND(('NEW Reference'!J$6*List!$H1692)+'NEW Reference'!J$7,0)</f>
        <v>4436</v>
      </c>
      <c r="R1692" s="25">
        <f>ROUND(('NEW Reference'!K$6*List!$H1692)+'NEW Reference'!K$7,0)</f>
        <v>4576</v>
      </c>
      <c r="S1692" s="25">
        <f>ROUND(('NEW Reference'!L$6*List!$H1692)+'NEW Reference'!L$7,0)</f>
        <v>4937</v>
      </c>
      <c r="T1692" s="25">
        <f>ROUND(('NEW Reference'!M$6*List!$H1692)+'NEW Reference'!M$7,0)</f>
        <v>5897</v>
      </c>
      <c r="U1692" s="25">
        <f>ROUND(('NEW Reference'!N$6*List!$H1692)+'NEW Reference'!N$7,0)</f>
        <v>23793</v>
      </c>
      <c r="V1692" s="26">
        <f>ROUND(('NEW Reference'!O$6*List!$H1692)+'NEW Reference'!O$7,0)</f>
        <v>885</v>
      </c>
      <c r="W1692" s="26">
        <f>ROUND(('NEW Reference'!P$6*List!$H1692)+'NEW Reference'!P$7,0)</f>
        <v>1246</v>
      </c>
      <c r="X1692" s="26">
        <f>ROUND(('NEW Reference'!Q$6*List!$H1692)+'NEW Reference'!Q$7,0)</f>
        <v>623</v>
      </c>
      <c r="Z1692" s="3" t="str">
        <f t="shared" si="84"/>
        <v>WHEATLAND, Montana</v>
      </c>
      <c r="AA1692" s="79" t="s">
        <v>1651</v>
      </c>
      <c r="AB1692" s="28" t="s">
        <v>91</v>
      </c>
      <c r="AC1692" s="30" t="s">
        <v>1618</v>
      </c>
      <c r="AD1692" s="31"/>
      <c r="AE1692" s="20">
        <f t="shared" si="83"/>
        <v>1.0468</v>
      </c>
    </row>
    <row r="1693" spans="1:31">
      <c r="A1693" s="83">
        <v>27540</v>
      </c>
      <c r="B1693" s="84">
        <v>30109</v>
      </c>
      <c r="C1693" s="85">
        <v>99927</v>
      </c>
      <c r="D1693" s="78" t="s">
        <v>146</v>
      </c>
      <c r="E1693" s="79" t="s">
        <v>1652</v>
      </c>
      <c r="F1693" s="34" t="s">
        <v>1618</v>
      </c>
      <c r="G1693" s="24" t="s">
        <v>97</v>
      </c>
      <c r="H1693" s="80">
        <f t="shared" si="82"/>
        <v>1.0468</v>
      </c>
      <c r="I1693" s="25">
        <f>ROUND(('NEW Reference'!B$6*List!$H1693)+'NEW Reference'!B$7,0)</f>
        <v>1363</v>
      </c>
      <c r="J1693" s="25">
        <f>ROUND(('NEW Reference'!C$6*List!$H1693)+'NEW Reference'!C$7,0)</f>
        <v>2032</v>
      </c>
      <c r="K1693" s="25">
        <f>ROUND(('NEW Reference'!D$6*List!$H1693)+'NEW Reference'!D$7,0)</f>
        <v>2435</v>
      </c>
      <c r="L1693" s="25">
        <f>ROUND(('NEW Reference'!E$6*List!$H1693)+'NEW Reference'!E$7,0)</f>
        <v>3010</v>
      </c>
      <c r="M1693" s="25">
        <f>ROUND(('NEW Reference'!F$6*List!$H1693)+'NEW Reference'!F$7,0)</f>
        <v>3136</v>
      </c>
      <c r="N1693" s="25">
        <f>ROUND(('NEW Reference'!G$6*List!$H1693)+'NEW Reference'!G$7,0)</f>
        <v>3550</v>
      </c>
      <c r="O1693" s="25">
        <f>ROUND(('NEW Reference'!H$6*List!$H1693)+'NEW Reference'!H$7,0)</f>
        <v>3686</v>
      </c>
      <c r="P1693" s="25">
        <f>ROUND(('NEW Reference'!I$6*List!$H1693)+'NEW Reference'!I$7,0)</f>
        <v>3831</v>
      </c>
      <c r="Q1693" s="25">
        <f>ROUND(('NEW Reference'!J$6*List!$H1693)+'NEW Reference'!J$7,0)</f>
        <v>4436</v>
      </c>
      <c r="R1693" s="25">
        <f>ROUND(('NEW Reference'!K$6*List!$H1693)+'NEW Reference'!K$7,0)</f>
        <v>4576</v>
      </c>
      <c r="S1693" s="25">
        <f>ROUND(('NEW Reference'!L$6*List!$H1693)+'NEW Reference'!L$7,0)</f>
        <v>4937</v>
      </c>
      <c r="T1693" s="25">
        <f>ROUND(('NEW Reference'!M$6*List!$H1693)+'NEW Reference'!M$7,0)</f>
        <v>5897</v>
      </c>
      <c r="U1693" s="25">
        <f>ROUND(('NEW Reference'!N$6*List!$H1693)+'NEW Reference'!N$7,0)</f>
        <v>23793</v>
      </c>
      <c r="V1693" s="26">
        <f>ROUND(('NEW Reference'!O$6*List!$H1693)+'NEW Reference'!O$7,0)</f>
        <v>885</v>
      </c>
      <c r="W1693" s="26">
        <f>ROUND(('NEW Reference'!P$6*List!$H1693)+'NEW Reference'!P$7,0)</f>
        <v>1246</v>
      </c>
      <c r="X1693" s="26">
        <f>ROUND(('NEW Reference'!Q$6*List!$H1693)+'NEW Reference'!Q$7,0)</f>
        <v>623</v>
      </c>
      <c r="Z1693" s="3" t="str">
        <f t="shared" si="84"/>
        <v>WIBAUX, Montana</v>
      </c>
      <c r="AA1693" s="79" t="s">
        <v>1652</v>
      </c>
      <c r="AB1693" s="28" t="s">
        <v>91</v>
      </c>
      <c r="AC1693" s="30" t="s">
        <v>1618</v>
      </c>
      <c r="AD1693" s="31"/>
      <c r="AE1693" s="20">
        <f t="shared" si="83"/>
        <v>1.0468</v>
      </c>
    </row>
    <row r="1694" spans="1:31">
      <c r="A1694" s="83">
        <v>27550</v>
      </c>
      <c r="B1694" s="84">
        <v>30111</v>
      </c>
      <c r="C1694" s="85">
        <v>13740</v>
      </c>
      <c r="D1694" s="78" t="s">
        <v>281</v>
      </c>
      <c r="E1694" s="79" t="s">
        <v>1653</v>
      </c>
      <c r="F1694" s="33" t="s">
        <v>1618</v>
      </c>
      <c r="G1694" s="24" t="s">
        <v>90</v>
      </c>
      <c r="H1694" s="80">
        <f t="shared" si="82"/>
        <v>0.88049999999999995</v>
      </c>
      <c r="I1694" s="25">
        <f>ROUND(('NEW Reference'!B$6*List!$H1694)+'NEW Reference'!B$7,0)</f>
        <v>1199</v>
      </c>
      <c r="J1694" s="25">
        <f>ROUND(('NEW Reference'!C$6*List!$H1694)+'NEW Reference'!C$7,0)</f>
        <v>1787</v>
      </c>
      <c r="K1694" s="25">
        <f>ROUND(('NEW Reference'!D$6*List!$H1694)+'NEW Reference'!D$7,0)</f>
        <v>2142</v>
      </c>
      <c r="L1694" s="25">
        <f>ROUND(('NEW Reference'!E$6*List!$H1694)+'NEW Reference'!E$7,0)</f>
        <v>2648</v>
      </c>
      <c r="M1694" s="25">
        <f>ROUND(('NEW Reference'!F$6*List!$H1694)+'NEW Reference'!F$7,0)</f>
        <v>2759</v>
      </c>
      <c r="N1694" s="25">
        <f>ROUND(('NEW Reference'!G$6*List!$H1694)+'NEW Reference'!G$7,0)</f>
        <v>3123</v>
      </c>
      <c r="O1694" s="25">
        <f>ROUND(('NEW Reference'!H$6*List!$H1694)+'NEW Reference'!H$7,0)</f>
        <v>3242</v>
      </c>
      <c r="P1694" s="25">
        <f>ROUND(('NEW Reference'!I$6*List!$H1694)+'NEW Reference'!I$7,0)</f>
        <v>3370</v>
      </c>
      <c r="Q1694" s="25">
        <f>ROUND(('NEW Reference'!J$6*List!$H1694)+'NEW Reference'!J$7,0)</f>
        <v>3902</v>
      </c>
      <c r="R1694" s="25">
        <f>ROUND(('NEW Reference'!K$6*List!$H1694)+'NEW Reference'!K$7,0)</f>
        <v>4025</v>
      </c>
      <c r="S1694" s="25">
        <f>ROUND(('NEW Reference'!L$6*List!$H1694)+'NEW Reference'!L$7,0)</f>
        <v>4343</v>
      </c>
      <c r="T1694" s="25">
        <f>ROUND(('NEW Reference'!M$6*List!$H1694)+'NEW Reference'!M$7,0)</f>
        <v>5187</v>
      </c>
      <c r="U1694" s="25">
        <f>ROUND(('NEW Reference'!N$6*List!$H1694)+'NEW Reference'!N$7,0)</f>
        <v>20930</v>
      </c>
      <c r="V1694" s="26">
        <f>ROUND(('NEW Reference'!O$6*List!$H1694)+'NEW Reference'!O$7,0)</f>
        <v>778</v>
      </c>
      <c r="W1694" s="26">
        <f>ROUND(('NEW Reference'!P$6*List!$H1694)+'NEW Reference'!P$7,0)</f>
        <v>1096</v>
      </c>
      <c r="X1694" s="26">
        <f>ROUND(('NEW Reference'!Q$6*List!$H1694)+'NEW Reference'!Q$7,0)</f>
        <v>548</v>
      </c>
      <c r="Z1694" s="3" t="str">
        <f t="shared" si="84"/>
        <v>YELLOWSTONE, Montana</v>
      </c>
      <c r="AA1694" s="79" t="s">
        <v>1653</v>
      </c>
      <c r="AB1694" s="28" t="s">
        <v>91</v>
      </c>
      <c r="AC1694" s="30" t="s">
        <v>1618</v>
      </c>
      <c r="AD1694" s="31"/>
      <c r="AE1694" s="20">
        <f t="shared" si="83"/>
        <v>0.88049999999999995</v>
      </c>
    </row>
    <row r="1695" spans="1:31">
      <c r="A1695" s="83">
        <v>27999</v>
      </c>
      <c r="B1695" s="84">
        <v>30990</v>
      </c>
      <c r="C1695" s="85">
        <v>99927</v>
      </c>
      <c r="D1695" s="78" t="s">
        <v>146</v>
      </c>
      <c r="E1695" s="79" t="s">
        <v>236</v>
      </c>
      <c r="F1695" s="33" t="s">
        <v>1618</v>
      </c>
      <c r="G1695" s="24" t="s">
        <v>97</v>
      </c>
      <c r="H1695" s="80">
        <f t="shared" si="82"/>
        <v>1.0468</v>
      </c>
      <c r="I1695" s="25">
        <f>ROUND(('NEW Reference'!B$6*List!$H1695)+'NEW Reference'!B$7,0)</f>
        <v>1363</v>
      </c>
      <c r="J1695" s="25">
        <f>ROUND(('NEW Reference'!C$6*List!$H1695)+'NEW Reference'!C$7,0)</f>
        <v>2032</v>
      </c>
      <c r="K1695" s="25">
        <f>ROUND(('NEW Reference'!D$6*List!$H1695)+'NEW Reference'!D$7,0)</f>
        <v>2435</v>
      </c>
      <c r="L1695" s="25">
        <f>ROUND(('NEW Reference'!E$6*List!$H1695)+'NEW Reference'!E$7,0)</f>
        <v>3010</v>
      </c>
      <c r="M1695" s="25">
        <f>ROUND(('NEW Reference'!F$6*List!$H1695)+'NEW Reference'!F$7,0)</f>
        <v>3136</v>
      </c>
      <c r="N1695" s="25">
        <f>ROUND(('NEW Reference'!G$6*List!$H1695)+'NEW Reference'!G$7,0)</f>
        <v>3550</v>
      </c>
      <c r="O1695" s="25">
        <f>ROUND(('NEW Reference'!H$6*List!$H1695)+'NEW Reference'!H$7,0)</f>
        <v>3686</v>
      </c>
      <c r="P1695" s="25">
        <f>ROUND(('NEW Reference'!I$6*List!$H1695)+'NEW Reference'!I$7,0)</f>
        <v>3831</v>
      </c>
      <c r="Q1695" s="25">
        <f>ROUND(('NEW Reference'!J$6*List!$H1695)+'NEW Reference'!J$7,0)</f>
        <v>4436</v>
      </c>
      <c r="R1695" s="25">
        <f>ROUND(('NEW Reference'!K$6*List!$H1695)+'NEW Reference'!K$7,0)</f>
        <v>4576</v>
      </c>
      <c r="S1695" s="25">
        <f>ROUND(('NEW Reference'!L$6*List!$H1695)+'NEW Reference'!L$7,0)</f>
        <v>4937</v>
      </c>
      <c r="T1695" s="25">
        <f>ROUND(('NEW Reference'!M$6*List!$H1695)+'NEW Reference'!M$7,0)</f>
        <v>5897</v>
      </c>
      <c r="U1695" s="25">
        <f>ROUND(('NEW Reference'!N$6*List!$H1695)+'NEW Reference'!N$7,0)</f>
        <v>23793</v>
      </c>
      <c r="V1695" s="26">
        <f>ROUND(('NEW Reference'!O$6*List!$H1695)+'NEW Reference'!O$7,0)</f>
        <v>885</v>
      </c>
      <c r="W1695" s="26">
        <f>ROUND(('NEW Reference'!P$6*List!$H1695)+'NEW Reference'!P$7,0)</f>
        <v>1246</v>
      </c>
      <c r="X1695" s="26">
        <f>ROUND(('NEW Reference'!Q$6*List!$H1695)+'NEW Reference'!Q$7,0)</f>
        <v>623</v>
      </c>
      <c r="Z1695" s="3" t="str">
        <f t="shared" si="84"/>
        <v>STATEWIDE, Montana</v>
      </c>
      <c r="AA1695" s="79" t="s">
        <v>236</v>
      </c>
      <c r="AB1695" s="28" t="s">
        <v>91</v>
      </c>
      <c r="AC1695" s="30" t="s">
        <v>1618</v>
      </c>
      <c r="AD1695" s="31"/>
      <c r="AE1695" s="20">
        <f t="shared" si="83"/>
        <v>1.0468</v>
      </c>
    </row>
    <row r="1696" spans="1:31">
      <c r="A1696" s="83">
        <v>28000</v>
      </c>
      <c r="B1696" s="84">
        <v>31001</v>
      </c>
      <c r="C1696" s="85">
        <v>99928</v>
      </c>
      <c r="D1696" s="78" t="s">
        <v>148</v>
      </c>
      <c r="E1696" s="79" t="s">
        <v>602</v>
      </c>
      <c r="F1696" s="34" t="s">
        <v>1654</v>
      </c>
      <c r="G1696" s="24" t="s">
        <v>97</v>
      </c>
      <c r="H1696" s="80">
        <f t="shared" si="82"/>
        <v>0.88980000000000004</v>
      </c>
      <c r="I1696" s="25">
        <f>ROUND(('NEW Reference'!B$6*List!$H1696)+'NEW Reference'!B$7,0)</f>
        <v>1208</v>
      </c>
      <c r="J1696" s="25">
        <f>ROUND(('NEW Reference'!C$6*List!$H1696)+'NEW Reference'!C$7,0)</f>
        <v>1801</v>
      </c>
      <c r="K1696" s="25">
        <f>ROUND(('NEW Reference'!D$6*List!$H1696)+'NEW Reference'!D$7,0)</f>
        <v>2158</v>
      </c>
      <c r="L1696" s="25">
        <f>ROUND(('NEW Reference'!E$6*List!$H1696)+'NEW Reference'!E$7,0)</f>
        <v>2668</v>
      </c>
      <c r="M1696" s="25">
        <f>ROUND(('NEW Reference'!F$6*List!$H1696)+'NEW Reference'!F$7,0)</f>
        <v>2780</v>
      </c>
      <c r="N1696" s="25">
        <f>ROUND(('NEW Reference'!G$6*List!$H1696)+'NEW Reference'!G$7,0)</f>
        <v>3147</v>
      </c>
      <c r="O1696" s="25">
        <f>ROUND(('NEW Reference'!H$6*List!$H1696)+'NEW Reference'!H$7,0)</f>
        <v>3267</v>
      </c>
      <c r="P1696" s="25">
        <f>ROUND(('NEW Reference'!I$6*List!$H1696)+'NEW Reference'!I$7,0)</f>
        <v>3395</v>
      </c>
      <c r="Q1696" s="25">
        <f>ROUND(('NEW Reference'!J$6*List!$H1696)+'NEW Reference'!J$7,0)</f>
        <v>3932</v>
      </c>
      <c r="R1696" s="25">
        <f>ROUND(('NEW Reference'!K$6*List!$H1696)+'NEW Reference'!K$7,0)</f>
        <v>4056</v>
      </c>
      <c r="S1696" s="25">
        <f>ROUND(('NEW Reference'!L$6*List!$H1696)+'NEW Reference'!L$7,0)</f>
        <v>4376</v>
      </c>
      <c r="T1696" s="25">
        <f>ROUND(('NEW Reference'!M$6*List!$H1696)+'NEW Reference'!M$7,0)</f>
        <v>5227</v>
      </c>
      <c r="U1696" s="25">
        <f>ROUND(('NEW Reference'!N$6*List!$H1696)+'NEW Reference'!N$7,0)</f>
        <v>21090</v>
      </c>
      <c r="V1696" s="26">
        <f>ROUND(('NEW Reference'!O$6*List!$H1696)+'NEW Reference'!O$7,0)</f>
        <v>784</v>
      </c>
      <c r="W1696" s="26">
        <f>ROUND(('NEW Reference'!P$6*List!$H1696)+'NEW Reference'!P$7,0)</f>
        <v>1105</v>
      </c>
      <c r="X1696" s="26">
        <f>ROUND(('NEW Reference'!Q$6*List!$H1696)+'NEW Reference'!Q$7,0)</f>
        <v>552</v>
      </c>
      <c r="Z1696" s="3" t="str">
        <f t="shared" si="84"/>
        <v>ADAMS, Nebraska</v>
      </c>
      <c r="AA1696" s="79" t="s">
        <v>602</v>
      </c>
      <c r="AB1696" s="28" t="s">
        <v>91</v>
      </c>
      <c r="AC1696" s="30" t="s">
        <v>1654</v>
      </c>
      <c r="AD1696" s="31"/>
      <c r="AE1696" s="20">
        <f t="shared" si="83"/>
        <v>0.88980000000000004</v>
      </c>
    </row>
    <row r="1697" spans="1:31">
      <c r="A1697" s="83">
        <v>28010</v>
      </c>
      <c r="B1697" s="84">
        <v>31003</v>
      </c>
      <c r="C1697" s="85">
        <v>99928</v>
      </c>
      <c r="D1697" s="78" t="s">
        <v>148</v>
      </c>
      <c r="E1697" s="79" t="s">
        <v>1655</v>
      </c>
      <c r="F1697" s="34" t="s">
        <v>1654</v>
      </c>
      <c r="G1697" s="24" t="s">
        <v>97</v>
      </c>
      <c r="H1697" s="80">
        <f t="shared" si="82"/>
        <v>0.88980000000000004</v>
      </c>
      <c r="I1697" s="25">
        <f>ROUND(('NEW Reference'!B$6*List!$H1697)+'NEW Reference'!B$7,0)</f>
        <v>1208</v>
      </c>
      <c r="J1697" s="25">
        <f>ROUND(('NEW Reference'!C$6*List!$H1697)+'NEW Reference'!C$7,0)</f>
        <v>1801</v>
      </c>
      <c r="K1697" s="25">
        <f>ROUND(('NEW Reference'!D$6*List!$H1697)+'NEW Reference'!D$7,0)</f>
        <v>2158</v>
      </c>
      <c r="L1697" s="25">
        <f>ROUND(('NEW Reference'!E$6*List!$H1697)+'NEW Reference'!E$7,0)</f>
        <v>2668</v>
      </c>
      <c r="M1697" s="25">
        <f>ROUND(('NEW Reference'!F$6*List!$H1697)+'NEW Reference'!F$7,0)</f>
        <v>2780</v>
      </c>
      <c r="N1697" s="25">
        <f>ROUND(('NEW Reference'!G$6*List!$H1697)+'NEW Reference'!G$7,0)</f>
        <v>3147</v>
      </c>
      <c r="O1697" s="25">
        <f>ROUND(('NEW Reference'!H$6*List!$H1697)+'NEW Reference'!H$7,0)</f>
        <v>3267</v>
      </c>
      <c r="P1697" s="25">
        <f>ROUND(('NEW Reference'!I$6*List!$H1697)+'NEW Reference'!I$7,0)</f>
        <v>3395</v>
      </c>
      <c r="Q1697" s="25">
        <f>ROUND(('NEW Reference'!J$6*List!$H1697)+'NEW Reference'!J$7,0)</f>
        <v>3932</v>
      </c>
      <c r="R1697" s="25">
        <f>ROUND(('NEW Reference'!K$6*List!$H1697)+'NEW Reference'!K$7,0)</f>
        <v>4056</v>
      </c>
      <c r="S1697" s="25">
        <f>ROUND(('NEW Reference'!L$6*List!$H1697)+'NEW Reference'!L$7,0)</f>
        <v>4376</v>
      </c>
      <c r="T1697" s="25">
        <f>ROUND(('NEW Reference'!M$6*List!$H1697)+'NEW Reference'!M$7,0)</f>
        <v>5227</v>
      </c>
      <c r="U1697" s="25">
        <f>ROUND(('NEW Reference'!N$6*List!$H1697)+'NEW Reference'!N$7,0)</f>
        <v>21090</v>
      </c>
      <c r="V1697" s="26">
        <f>ROUND(('NEW Reference'!O$6*List!$H1697)+'NEW Reference'!O$7,0)</f>
        <v>784</v>
      </c>
      <c r="W1697" s="26">
        <f>ROUND(('NEW Reference'!P$6*List!$H1697)+'NEW Reference'!P$7,0)</f>
        <v>1105</v>
      </c>
      <c r="X1697" s="26">
        <f>ROUND(('NEW Reference'!Q$6*List!$H1697)+'NEW Reference'!Q$7,0)</f>
        <v>552</v>
      </c>
      <c r="Z1697" s="3" t="str">
        <f t="shared" si="84"/>
        <v>ANTELOPE, Nebraska</v>
      </c>
      <c r="AA1697" s="79" t="s">
        <v>1655</v>
      </c>
      <c r="AB1697" s="28" t="s">
        <v>91</v>
      </c>
      <c r="AC1697" s="30" t="s">
        <v>1654</v>
      </c>
      <c r="AD1697" s="31"/>
      <c r="AE1697" s="20">
        <f t="shared" si="83"/>
        <v>0.88980000000000004</v>
      </c>
    </row>
    <row r="1698" spans="1:31">
      <c r="A1698" s="83">
        <v>28020</v>
      </c>
      <c r="B1698" s="84">
        <v>31005</v>
      </c>
      <c r="C1698" s="85">
        <v>99928</v>
      </c>
      <c r="D1698" s="78" t="s">
        <v>148</v>
      </c>
      <c r="E1698" s="79" t="s">
        <v>1656</v>
      </c>
      <c r="F1698" s="34" t="s">
        <v>1654</v>
      </c>
      <c r="G1698" s="24" t="s">
        <v>97</v>
      </c>
      <c r="H1698" s="80">
        <f t="shared" si="82"/>
        <v>0.88980000000000004</v>
      </c>
      <c r="I1698" s="25">
        <f>ROUND(('NEW Reference'!B$6*List!$H1698)+'NEW Reference'!B$7,0)</f>
        <v>1208</v>
      </c>
      <c r="J1698" s="25">
        <f>ROUND(('NEW Reference'!C$6*List!$H1698)+'NEW Reference'!C$7,0)</f>
        <v>1801</v>
      </c>
      <c r="K1698" s="25">
        <f>ROUND(('NEW Reference'!D$6*List!$H1698)+'NEW Reference'!D$7,0)</f>
        <v>2158</v>
      </c>
      <c r="L1698" s="25">
        <f>ROUND(('NEW Reference'!E$6*List!$H1698)+'NEW Reference'!E$7,0)</f>
        <v>2668</v>
      </c>
      <c r="M1698" s="25">
        <f>ROUND(('NEW Reference'!F$6*List!$H1698)+'NEW Reference'!F$7,0)</f>
        <v>2780</v>
      </c>
      <c r="N1698" s="25">
        <f>ROUND(('NEW Reference'!G$6*List!$H1698)+'NEW Reference'!G$7,0)</f>
        <v>3147</v>
      </c>
      <c r="O1698" s="25">
        <f>ROUND(('NEW Reference'!H$6*List!$H1698)+'NEW Reference'!H$7,0)</f>
        <v>3267</v>
      </c>
      <c r="P1698" s="25">
        <f>ROUND(('NEW Reference'!I$6*List!$H1698)+'NEW Reference'!I$7,0)</f>
        <v>3395</v>
      </c>
      <c r="Q1698" s="25">
        <f>ROUND(('NEW Reference'!J$6*List!$H1698)+'NEW Reference'!J$7,0)</f>
        <v>3932</v>
      </c>
      <c r="R1698" s="25">
        <f>ROUND(('NEW Reference'!K$6*List!$H1698)+'NEW Reference'!K$7,0)</f>
        <v>4056</v>
      </c>
      <c r="S1698" s="25">
        <f>ROUND(('NEW Reference'!L$6*List!$H1698)+'NEW Reference'!L$7,0)</f>
        <v>4376</v>
      </c>
      <c r="T1698" s="25">
        <f>ROUND(('NEW Reference'!M$6*List!$H1698)+'NEW Reference'!M$7,0)</f>
        <v>5227</v>
      </c>
      <c r="U1698" s="25">
        <f>ROUND(('NEW Reference'!N$6*List!$H1698)+'NEW Reference'!N$7,0)</f>
        <v>21090</v>
      </c>
      <c r="V1698" s="26">
        <f>ROUND(('NEW Reference'!O$6*List!$H1698)+'NEW Reference'!O$7,0)</f>
        <v>784</v>
      </c>
      <c r="W1698" s="26">
        <f>ROUND(('NEW Reference'!P$6*List!$H1698)+'NEW Reference'!P$7,0)</f>
        <v>1105</v>
      </c>
      <c r="X1698" s="26">
        <f>ROUND(('NEW Reference'!Q$6*List!$H1698)+'NEW Reference'!Q$7,0)</f>
        <v>552</v>
      </c>
      <c r="Z1698" s="3" t="str">
        <f t="shared" si="84"/>
        <v>ARTHUR, Nebraska</v>
      </c>
      <c r="AA1698" s="79" t="s">
        <v>1656</v>
      </c>
      <c r="AB1698" s="28" t="s">
        <v>91</v>
      </c>
      <c r="AC1698" s="30" t="s">
        <v>1654</v>
      </c>
      <c r="AD1698" s="31"/>
      <c r="AE1698" s="20">
        <f t="shared" si="83"/>
        <v>0.88980000000000004</v>
      </c>
    </row>
    <row r="1699" spans="1:31">
      <c r="A1699" s="83">
        <v>28030</v>
      </c>
      <c r="B1699" s="84">
        <v>31007</v>
      </c>
      <c r="C1699" s="85">
        <v>99928</v>
      </c>
      <c r="D1699" s="78" t="s">
        <v>148</v>
      </c>
      <c r="E1699" s="79" t="s">
        <v>1657</v>
      </c>
      <c r="F1699" s="34" t="s">
        <v>1654</v>
      </c>
      <c r="G1699" s="24" t="s">
        <v>97</v>
      </c>
      <c r="H1699" s="80">
        <f t="shared" si="82"/>
        <v>0.88980000000000004</v>
      </c>
      <c r="I1699" s="25">
        <f>ROUND(('NEW Reference'!B$6*List!$H1699)+'NEW Reference'!B$7,0)</f>
        <v>1208</v>
      </c>
      <c r="J1699" s="25">
        <f>ROUND(('NEW Reference'!C$6*List!$H1699)+'NEW Reference'!C$7,0)</f>
        <v>1801</v>
      </c>
      <c r="K1699" s="25">
        <f>ROUND(('NEW Reference'!D$6*List!$H1699)+'NEW Reference'!D$7,0)</f>
        <v>2158</v>
      </c>
      <c r="L1699" s="25">
        <f>ROUND(('NEW Reference'!E$6*List!$H1699)+'NEW Reference'!E$7,0)</f>
        <v>2668</v>
      </c>
      <c r="M1699" s="25">
        <f>ROUND(('NEW Reference'!F$6*List!$H1699)+'NEW Reference'!F$7,0)</f>
        <v>2780</v>
      </c>
      <c r="N1699" s="25">
        <f>ROUND(('NEW Reference'!G$6*List!$H1699)+'NEW Reference'!G$7,0)</f>
        <v>3147</v>
      </c>
      <c r="O1699" s="25">
        <f>ROUND(('NEW Reference'!H$6*List!$H1699)+'NEW Reference'!H$7,0)</f>
        <v>3267</v>
      </c>
      <c r="P1699" s="25">
        <f>ROUND(('NEW Reference'!I$6*List!$H1699)+'NEW Reference'!I$7,0)</f>
        <v>3395</v>
      </c>
      <c r="Q1699" s="25">
        <f>ROUND(('NEW Reference'!J$6*List!$H1699)+'NEW Reference'!J$7,0)</f>
        <v>3932</v>
      </c>
      <c r="R1699" s="25">
        <f>ROUND(('NEW Reference'!K$6*List!$H1699)+'NEW Reference'!K$7,0)</f>
        <v>4056</v>
      </c>
      <c r="S1699" s="25">
        <f>ROUND(('NEW Reference'!L$6*List!$H1699)+'NEW Reference'!L$7,0)</f>
        <v>4376</v>
      </c>
      <c r="T1699" s="25">
        <f>ROUND(('NEW Reference'!M$6*List!$H1699)+'NEW Reference'!M$7,0)</f>
        <v>5227</v>
      </c>
      <c r="U1699" s="25">
        <f>ROUND(('NEW Reference'!N$6*List!$H1699)+'NEW Reference'!N$7,0)</f>
        <v>21090</v>
      </c>
      <c r="V1699" s="26">
        <f>ROUND(('NEW Reference'!O$6*List!$H1699)+'NEW Reference'!O$7,0)</f>
        <v>784</v>
      </c>
      <c r="W1699" s="26">
        <f>ROUND(('NEW Reference'!P$6*List!$H1699)+'NEW Reference'!P$7,0)</f>
        <v>1105</v>
      </c>
      <c r="X1699" s="26">
        <f>ROUND(('NEW Reference'!Q$6*List!$H1699)+'NEW Reference'!Q$7,0)</f>
        <v>552</v>
      </c>
      <c r="Z1699" s="3" t="str">
        <f t="shared" si="84"/>
        <v>BANNER, Nebraska</v>
      </c>
      <c r="AA1699" s="79" t="s">
        <v>1657</v>
      </c>
      <c r="AB1699" s="28" t="s">
        <v>91</v>
      </c>
      <c r="AC1699" s="30" t="s">
        <v>1654</v>
      </c>
      <c r="AD1699" s="31"/>
      <c r="AE1699" s="20">
        <f t="shared" si="83"/>
        <v>0.88980000000000004</v>
      </c>
    </row>
    <row r="1700" spans="1:31">
      <c r="A1700" s="83">
        <v>28040</v>
      </c>
      <c r="B1700" s="84">
        <v>31009</v>
      </c>
      <c r="C1700" s="85">
        <v>99928</v>
      </c>
      <c r="D1700" s="78" t="s">
        <v>148</v>
      </c>
      <c r="E1700" s="79" t="s">
        <v>1039</v>
      </c>
      <c r="F1700" s="34" t="s">
        <v>1654</v>
      </c>
      <c r="G1700" s="24" t="s">
        <v>97</v>
      </c>
      <c r="H1700" s="80">
        <f t="shared" si="82"/>
        <v>0.88980000000000004</v>
      </c>
      <c r="I1700" s="25">
        <f>ROUND(('NEW Reference'!B$6*List!$H1700)+'NEW Reference'!B$7,0)</f>
        <v>1208</v>
      </c>
      <c r="J1700" s="25">
        <f>ROUND(('NEW Reference'!C$6*List!$H1700)+'NEW Reference'!C$7,0)</f>
        <v>1801</v>
      </c>
      <c r="K1700" s="25">
        <f>ROUND(('NEW Reference'!D$6*List!$H1700)+'NEW Reference'!D$7,0)</f>
        <v>2158</v>
      </c>
      <c r="L1700" s="25">
        <f>ROUND(('NEW Reference'!E$6*List!$H1700)+'NEW Reference'!E$7,0)</f>
        <v>2668</v>
      </c>
      <c r="M1700" s="25">
        <f>ROUND(('NEW Reference'!F$6*List!$H1700)+'NEW Reference'!F$7,0)</f>
        <v>2780</v>
      </c>
      <c r="N1700" s="25">
        <f>ROUND(('NEW Reference'!G$6*List!$H1700)+'NEW Reference'!G$7,0)</f>
        <v>3147</v>
      </c>
      <c r="O1700" s="25">
        <f>ROUND(('NEW Reference'!H$6*List!$H1700)+'NEW Reference'!H$7,0)</f>
        <v>3267</v>
      </c>
      <c r="P1700" s="25">
        <f>ROUND(('NEW Reference'!I$6*List!$H1700)+'NEW Reference'!I$7,0)</f>
        <v>3395</v>
      </c>
      <c r="Q1700" s="25">
        <f>ROUND(('NEW Reference'!J$6*List!$H1700)+'NEW Reference'!J$7,0)</f>
        <v>3932</v>
      </c>
      <c r="R1700" s="25">
        <f>ROUND(('NEW Reference'!K$6*List!$H1700)+'NEW Reference'!K$7,0)</f>
        <v>4056</v>
      </c>
      <c r="S1700" s="25">
        <f>ROUND(('NEW Reference'!L$6*List!$H1700)+'NEW Reference'!L$7,0)</f>
        <v>4376</v>
      </c>
      <c r="T1700" s="25">
        <f>ROUND(('NEW Reference'!M$6*List!$H1700)+'NEW Reference'!M$7,0)</f>
        <v>5227</v>
      </c>
      <c r="U1700" s="25">
        <f>ROUND(('NEW Reference'!N$6*List!$H1700)+'NEW Reference'!N$7,0)</f>
        <v>21090</v>
      </c>
      <c r="V1700" s="26">
        <f>ROUND(('NEW Reference'!O$6*List!$H1700)+'NEW Reference'!O$7,0)</f>
        <v>784</v>
      </c>
      <c r="W1700" s="26">
        <f>ROUND(('NEW Reference'!P$6*List!$H1700)+'NEW Reference'!P$7,0)</f>
        <v>1105</v>
      </c>
      <c r="X1700" s="26">
        <f>ROUND(('NEW Reference'!Q$6*List!$H1700)+'NEW Reference'!Q$7,0)</f>
        <v>552</v>
      </c>
      <c r="Z1700" s="3" t="str">
        <f t="shared" si="84"/>
        <v>BLAINE, Nebraska</v>
      </c>
      <c r="AA1700" s="79" t="s">
        <v>1039</v>
      </c>
      <c r="AB1700" s="28" t="s">
        <v>91</v>
      </c>
      <c r="AC1700" s="30" t="s">
        <v>1654</v>
      </c>
      <c r="AD1700" s="31"/>
      <c r="AE1700" s="20">
        <f t="shared" si="83"/>
        <v>0.88980000000000004</v>
      </c>
    </row>
    <row r="1701" spans="1:31">
      <c r="A1701" s="83">
        <v>28050</v>
      </c>
      <c r="B1701" s="84">
        <v>31011</v>
      </c>
      <c r="C1701" s="85">
        <v>99928</v>
      </c>
      <c r="D1701" s="78" t="s">
        <v>148</v>
      </c>
      <c r="E1701" s="79" t="s">
        <v>346</v>
      </c>
      <c r="F1701" s="34" t="s">
        <v>1654</v>
      </c>
      <c r="G1701" s="24" t="s">
        <v>97</v>
      </c>
      <c r="H1701" s="80">
        <f t="shared" si="82"/>
        <v>0.88980000000000004</v>
      </c>
      <c r="I1701" s="25">
        <f>ROUND(('NEW Reference'!B$6*List!$H1701)+'NEW Reference'!B$7,0)</f>
        <v>1208</v>
      </c>
      <c r="J1701" s="25">
        <f>ROUND(('NEW Reference'!C$6*List!$H1701)+'NEW Reference'!C$7,0)</f>
        <v>1801</v>
      </c>
      <c r="K1701" s="25">
        <f>ROUND(('NEW Reference'!D$6*List!$H1701)+'NEW Reference'!D$7,0)</f>
        <v>2158</v>
      </c>
      <c r="L1701" s="25">
        <f>ROUND(('NEW Reference'!E$6*List!$H1701)+'NEW Reference'!E$7,0)</f>
        <v>2668</v>
      </c>
      <c r="M1701" s="25">
        <f>ROUND(('NEW Reference'!F$6*List!$H1701)+'NEW Reference'!F$7,0)</f>
        <v>2780</v>
      </c>
      <c r="N1701" s="25">
        <f>ROUND(('NEW Reference'!G$6*List!$H1701)+'NEW Reference'!G$7,0)</f>
        <v>3147</v>
      </c>
      <c r="O1701" s="25">
        <f>ROUND(('NEW Reference'!H$6*List!$H1701)+'NEW Reference'!H$7,0)</f>
        <v>3267</v>
      </c>
      <c r="P1701" s="25">
        <f>ROUND(('NEW Reference'!I$6*List!$H1701)+'NEW Reference'!I$7,0)</f>
        <v>3395</v>
      </c>
      <c r="Q1701" s="25">
        <f>ROUND(('NEW Reference'!J$6*List!$H1701)+'NEW Reference'!J$7,0)</f>
        <v>3932</v>
      </c>
      <c r="R1701" s="25">
        <f>ROUND(('NEW Reference'!K$6*List!$H1701)+'NEW Reference'!K$7,0)</f>
        <v>4056</v>
      </c>
      <c r="S1701" s="25">
        <f>ROUND(('NEW Reference'!L$6*List!$H1701)+'NEW Reference'!L$7,0)</f>
        <v>4376</v>
      </c>
      <c r="T1701" s="25">
        <f>ROUND(('NEW Reference'!M$6*List!$H1701)+'NEW Reference'!M$7,0)</f>
        <v>5227</v>
      </c>
      <c r="U1701" s="25">
        <f>ROUND(('NEW Reference'!N$6*List!$H1701)+'NEW Reference'!N$7,0)</f>
        <v>21090</v>
      </c>
      <c r="V1701" s="26">
        <f>ROUND(('NEW Reference'!O$6*List!$H1701)+'NEW Reference'!O$7,0)</f>
        <v>784</v>
      </c>
      <c r="W1701" s="26">
        <f>ROUND(('NEW Reference'!P$6*List!$H1701)+'NEW Reference'!P$7,0)</f>
        <v>1105</v>
      </c>
      <c r="X1701" s="26">
        <f>ROUND(('NEW Reference'!Q$6*List!$H1701)+'NEW Reference'!Q$7,0)</f>
        <v>552</v>
      </c>
      <c r="Z1701" s="3" t="str">
        <f t="shared" si="84"/>
        <v>BOONE, Nebraska</v>
      </c>
      <c r="AA1701" s="79" t="s">
        <v>346</v>
      </c>
      <c r="AB1701" s="28" t="s">
        <v>91</v>
      </c>
      <c r="AC1701" s="30" t="s">
        <v>1654</v>
      </c>
      <c r="AD1701" s="31"/>
      <c r="AE1701" s="20">
        <f t="shared" si="83"/>
        <v>0.88980000000000004</v>
      </c>
    </row>
    <row r="1702" spans="1:31">
      <c r="A1702" s="83">
        <v>28060</v>
      </c>
      <c r="B1702" s="84">
        <v>31013</v>
      </c>
      <c r="C1702" s="85">
        <v>99928</v>
      </c>
      <c r="D1702" s="78" t="s">
        <v>148</v>
      </c>
      <c r="E1702" s="79" t="s">
        <v>1658</v>
      </c>
      <c r="F1702" s="34" t="s">
        <v>1654</v>
      </c>
      <c r="G1702" s="24" t="s">
        <v>97</v>
      </c>
      <c r="H1702" s="80">
        <f t="shared" si="82"/>
        <v>0.88980000000000004</v>
      </c>
      <c r="I1702" s="25">
        <f>ROUND(('NEW Reference'!B$6*List!$H1702)+'NEW Reference'!B$7,0)</f>
        <v>1208</v>
      </c>
      <c r="J1702" s="25">
        <f>ROUND(('NEW Reference'!C$6*List!$H1702)+'NEW Reference'!C$7,0)</f>
        <v>1801</v>
      </c>
      <c r="K1702" s="25">
        <f>ROUND(('NEW Reference'!D$6*List!$H1702)+'NEW Reference'!D$7,0)</f>
        <v>2158</v>
      </c>
      <c r="L1702" s="25">
        <f>ROUND(('NEW Reference'!E$6*List!$H1702)+'NEW Reference'!E$7,0)</f>
        <v>2668</v>
      </c>
      <c r="M1702" s="25">
        <f>ROUND(('NEW Reference'!F$6*List!$H1702)+'NEW Reference'!F$7,0)</f>
        <v>2780</v>
      </c>
      <c r="N1702" s="25">
        <f>ROUND(('NEW Reference'!G$6*List!$H1702)+'NEW Reference'!G$7,0)</f>
        <v>3147</v>
      </c>
      <c r="O1702" s="25">
        <f>ROUND(('NEW Reference'!H$6*List!$H1702)+'NEW Reference'!H$7,0)</f>
        <v>3267</v>
      </c>
      <c r="P1702" s="25">
        <f>ROUND(('NEW Reference'!I$6*List!$H1702)+'NEW Reference'!I$7,0)</f>
        <v>3395</v>
      </c>
      <c r="Q1702" s="25">
        <f>ROUND(('NEW Reference'!J$6*List!$H1702)+'NEW Reference'!J$7,0)</f>
        <v>3932</v>
      </c>
      <c r="R1702" s="25">
        <f>ROUND(('NEW Reference'!K$6*List!$H1702)+'NEW Reference'!K$7,0)</f>
        <v>4056</v>
      </c>
      <c r="S1702" s="25">
        <f>ROUND(('NEW Reference'!L$6*List!$H1702)+'NEW Reference'!L$7,0)</f>
        <v>4376</v>
      </c>
      <c r="T1702" s="25">
        <f>ROUND(('NEW Reference'!M$6*List!$H1702)+'NEW Reference'!M$7,0)</f>
        <v>5227</v>
      </c>
      <c r="U1702" s="25">
        <f>ROUND(('NEW Reference'!N$6*List!$H1702)+'NEW Reference'!N$7,0)</f>
        <v>21090</v>
      </c>
      <c r="V1702" s="26">
        <f>ROUND(('NEW Reference'!O$6*List!$H1702)+'NEW Reference'!O$7,0)</f>
        <v>784</v>
      </c>
      <c r="W1702" s="26">
        <f>ROUND(('NEW Reference'!P$6*List!$H1702)+'NEW Reference'!P$7,0)</f>
        <v>1105</v>
      </c>
      <c r="X1702" s="26">
        <f>ROUND(('NEW Reference'!Q$6*List!$H1702)+'NEW Reference'!Q$7,0)</f>
        <v>552</v>
      </c>
      <c r="Z1702" s="3" t="str">
        <f t="shared" si="84"/>
        <v>BOX BUTTE, Nebraska</v>
      </c>
      <c r="AA1702" s="79" t="s">
        <v>1658</v>
      </c>
      <c r="AB1702" s="28" t="s">
        <v>91</v>
      </c>
      <c r="AC1702" s="30" t="s">
        <v>1654</v>
      </c>
      <c r="AD1702" s="31"/>
      <c r="AE1702" s="20">
        <f t="shared" si="83"/>
        <v>0.88980000000000004</v>
      </c>
    </row>
    <row r="1703" spans="1:31">
      <c r="A1703" s="83">
        <v>28070</v>
      </c>
      <c r="B1703" s="84">
        <v>31015</v>
      </c>
      <c r="C1703" s="85">
        <v>99928</v>
      </c>
      <c r="D1703" s="78" t="s">
        <v>148</v>
      </c>
      <c r="E1703" s="79" t="s">
        <v>1279</v>
      </c>
      <c r="F1703" s="34" t="s">
        <v>1654</v>
      </c>
      <c r="G1703" s="24" t="s">
        <v>97</v>
      </c>
      <c r="H1703" s="80">
        <f t="shared" si="82"/>
        <v>0.88980000000000004</v>
      </c>
      <c r="I1703" s="25">
        <f>ROUND(('NEW Reference'!B$6*List!$H1703)+'NEW Reference'!B$7,0)</f>
        <v>1208</v>
      </c>
      <c r="J1703" s="25">
        <f>ROUND(('NEW Reference'!C$6*List!$H1703)+'NEW Reference'!C$7,0)</f>
        <v>1801</v>
      </c>
      <c r="K1703" s="25">
        <f>ROUND(('NEW Reference'!D$6*List!$H1703)+'NEW Reference'!D$7,0)</f>
        <v>2158</v>
      </c>
      <c r="L1703" s="25">
        <f>ROUND(('NEW Reference'!E$6*List!$H1703)+'NEW Reference'!E$7,0)</f>
        <v>2668</v>
      </c>
      <c r="M1703" s="25">
        <f>ROUND(('NEW Reference'!F$6*List!$H1703)+'NEW Reference'!F$7,0)</f>
        <v>2780</v>
      </c>
      <c r="N1703" s="25">
        <f>ROUND(('NEW Reference'!G$6*List!$H1703)+'NEW Reference'!G$7,0)</f>
        <v>3147</v>
      </c>
      <c r="O1703" s="25">
        <f>ROUND(('NEW Reference'!H$6*List!$H1703)+'NEW Reference'!H$7,0)</f>
        <v>3267</v>
      </c>
      <c r="P1703" s="25">
        <f>ROUND(('NEW Reference'!I$6*List!$H1703)+'NEW Reference'!I$7,0)</f>
        <v>3395</v>
      </c>
      <c r="Q1703" s="25">
        <f>ROUND(('NEW Reference'!J$6*List!$H1703)+'NEW Reference'!J$7,0)</f>
        <v>3932</v>
      </c>
      <c r="R1703" s="25">
        <f>ROUND(('NEW Reference'!K$6*List!$H1703)+'NEW Reference'!K$7,0)</f>
        <v>4056</v>
      </c>
      <c r="S1703" s="25">
        <f>ROUND(('NEW Reference'!L$6*List!$H1703)+'NEW Reference'!L$7,0)</f>
        <v>4376</v>
      </c>
      <c r="T1703" s="25">
        <f>ROUND(('NEW Reference'!M$6*List!$H1703)+'NEW Reference'!M$7,0)</f>
        <v>5227</v>
      </c>
      <c r="U1703" s="25">
        <f>ROUND(('NEW Reference'!N$6*List!$H1703)+'NEW Reference'!N$7,0)</f>
        <v>21090</v>
      </c>
      <c r="V1703" s="26">
        <f>ROUND(('NEW Reference'!O$6*List!$H1703)+'NEW Reference'!O$7,0)</f>
        <v>784</v>
      </c>
      <c r="W1703" s="26">
        <f>ROUND(('NEW Reference'!P$6*List!$H1703)+'NEW Reference'!P$7,0)</f>
        <v>1105</v>
      </c>
      <c r="X1703" s="26">
        <f>ROUND(('NEW Reference'!Q$6*List!$H1703)+'NEW Reference'!Q$7,0)</f>
        <v>552</v>
      </c>
      <c r="Z1703" s="3" t="str">
        <f t="shared" si="84"/>
        <v>BOYD, Nebraska</v>
      </c>
      <c r="AA1703" s="79" t="s">
        <v>1279</v>
      </c>
      <c r="AB1703" s="28" t="s">
        <v>91</v>
      </c>
      <c r="AC1703" s="30" t="s">
        <v>1654</v>
      </c>
      <c r="AD1703" s="31"/>
      <c r="AE1703" s="20">
        <f t="shared" si="83"/>
        <v>0.88980000000000004</v>
      </c>
    </row>
    <row r="1704" spans="1:31">
      <c r="A1704" s="83">
        <v>28080</v>
      </c>
      <c r="B1704" s="84">
        <v>31017</v>
      </c>
      <c r="C1704" s="85">
        <v>99928</v>
      </c>
      <c r="D1704" s="78" t="s">
        <v>148</v>
      </c>
      <c r="E1704" s="79" t="s">
        <v>1069</v>
      </c>
      <c r="F1704" s="34" t="s">
        <v>1654</v>
      </c>
      <c r="G1704" s="24" t="s">
        <v>97</v>
      </c>
      <c r="H1704" s="80">
        <f t="shared" si="82"/>
        <v>0.88980000000000004</v>
      </c>
      <c r="I1704" s="25">
        <f>ROUND(('NEW Reference'!B$6*List!$H1704)+'NEW Reference'!B$7,0)</f>
        <v>1208</v>
      </c>
      <c r="J1704" s="25">
        <f>ROUND(('NEW Reference'!C$6*List!$H1704)+'NEW Reference'!C$7,0)</f>
        <v>1801</v>
      </c>
      <c r="K1704" s="25">
        <f>ROUND(('NEW Reference'!D$6*List!$H1704)+'NEW Reference'!D$7,0)</f>
        <v>2158</v>
      </c>
      <c r="L1704" s="25">
        <f>ROUND(('NEW Reference'!E$6*List!$H1704)+'NEW Reference'!E$7,0)</f>
        <v>2668</v>
      </c>
      <c r="M1704" s="25">
        <f>ROUND(('NEW Reference'!F$6*List!$H1704)+'NEW Reference'!F$7,0)</f>
        <v>2780</v>
      </c>
      <c r="N1704" s="25">
        <f>ROUND(('NEW Reference'!G$6*List!$H1704)+'NEW Reference'!G$7,0)</f>
        <v>3147</v>
      </c>
      <c r="O1704" s="25">
        <f>ROUND(('NEW Reference'!H$6*List!$H1704)+'NEW Reference'!H$7,0)</f>
        <v>3267</v>
      </c>
      <c r="P1704" s="25">
        <f>ROUND(('NEW Reference'!I$6*List!$H1704)+'NEW Reference'!I$7,0)</f>
        <v>3395</v>
      </c>
      <c r="Q1704" s="25">
        <f>ROUND(('NEW Reference'!J$6*List!$H1704)+'NEW Reference'!J$7,0)</f>
        <v>3932</v>
      </c>
      <c r="R1704" s="25">
        <f>ROUND(('NEW Reference'!K$6*List!$H1704)+'NEW Reference'!K$7,0)</f>
        <v>4056</v>
      </c>
      <c r="S1704" s="25">
        <f>ROUND(('NEW Reference'!L$6*List!$H1704)+'NEW Reference'!L$7,0)</f>
        <v>4376</v>
      </c>
      <c r="T1704" s="25">
        <f>ROUND(('NEW Reference'!M$6*List!$H1704)+'NEW Reference'!M$7,0)</f>
        <v>5227</v>
      </c>
      <c r="U1704" s="25">
        <f>ROUND(('NEW Reference'!N$6*List!$H1704)+'NEW Reference'!N$7,0)</f>
        <v>21090</v>
      </c>
      <c r="V1704" s="26">
        <f>ROUND(('NEW Reference'!O$6*List!$H1704)+'NEW Reference'!O$7,0)</f>
        <v>784</v>
      </c>
      <c r="W1704" s="26">
        <f>ROUND(('NEW Reference'!P$6*List!$H1704)+'NEW Reference'!P$7,0)</f>
        <v>1105</v>
      </c>
      <c r="X1704" s="26">
        <f>ROUND(('NEW Reference'!Q$6*List!$H1704)+'NEW Reference'!Q$7,0)</f>
        <v>552</v>
      </c>
      <c r="Z1704" s="3" t="str">
        <f t="shared" si="84"/>
        <v>BROWN, Nebraska</v>
      </c>
      <c r="AA1704" s="79" t="s">
        <v>1069</v>
      </c>
      <c r="AB1704" s="28" t="s">
        <v>91</v>
      </c>
      <c r="AC1704" s="23" t="s">
        <v>1654</v>
      </c>
      <c r="AD1704" s="29"/>
      <c r="AE1704" s="20">
        <f t="shared" si="83"/>
        <v>0.88980000000000004</v>
      </c>
    </row>
    <row r="1705" spans="1:31">
      <c r="A1705" s="83">
        <v>28090</v>
      </c>
      <c r="B1705" s="84">
        <v>31019</v>
      </c>
      <c r="C1705" s="85">
        <v>99928</v>
      </c>
      <c r="D1705" s="78" t="s">
        <v>148</v>
      </c>
      <c r="E1705" s="79" t="s">
        <v>1659</v>
      </c>
      <c r="F1705" s="34" t="s">
        <v>1654</v>
      </c>
      <c r="G1705" s="24" t="s">
        <v>97</v>
      </c>
      <c r="H1705" s="80">
        <f t="shared" si="82"/>
        <v>0.88980000000000004</v>
      </c>
      <c r="I1705" s="25">
        <f>ROUND(('NEW Reference'!B$6*List!$H1705)+'NEW Reference'!B$7,0)</f>
        <v>1208</v>
      </c>
      <c r="J1705" s="25">
        <f>ROUND(('NEW Reference'!C$6*List!$H1705)+'NEW Reference'!C$7,0)</f>
        <v>1801</v>
      </c>
      <c r="K1705" s="25">
        <f>ROUND(('NEW Reference'!D$6*List!$H1705)+'NEW Reference'!D$7,0)</f>
        <v>2158</v>
      </c>
      <c r="L1705" s="25">
        <f>ROUND(('NEW Reference'!E$6*List!$H1705)+'NEW Reference'!E$7,0)</f>
        <v>2668</v>
      </c>
      <c r="M1705" s="25">
        <f>ROUND(('NEW Reference'!F$6*List!$H1705)+'NEW Reference'!F$7,0)</f>
        <v>2780</v>
      </c>
      <c r="N1705" s="25">
        <f>ROUND(('NEW Reference'!G$6*List!$H1705)+'NEW Reference'!G$7,0)</f>
        <v>3147</v>
      </c>
      <c r="O1705" s="25">
        <f>ROUND(('NEW Reference'!H$6*List!$H1705)+'NEW Reference'!H$7,0)</f>
        <v>3267</v>
      </c>
      <c r="P1705" s="25">
        <f>ROUND(('NEW Reference'!I$6*List!$H1705)+'NEW Reference'!I$7,0)</f>
        <v>3395</v>
      </c>
      <c r="Q1705" s="25">
        <f>ROUND(('NEW Reference'!J$6*List!$H1705)+'NEW Reference'!J$7,0)</f>
        <v>3932</v>
      </c>
      <c r="R1705" s="25">
        <f>ROUND(('NEW Reference'!K$6*List!$H1705)+'NEW Reference'!K$7,0)</f>
        <v>4056</v>
      </c>
      <c r="S1705" s="25">
        <f>ROUND(('NEW Reference'!L$6*List!$H1705)+'NEW Reference'!L$7,0)</f>
        <v>4376</v>
      </c>
      <c r="T1705" s="25">
        <f>ROUND(('NEW Reference'!M$6*List!$H1705)+'NEW Reference'!M$7,0)</f>
        <v>5227</v>
      </c>
      <c r="U1705" s="25">
        <f>ROUND(('NEW Reference'!N$6*List!$H1705)+'NEW Reference'!N$7,0)</f>
        <v>21090</v>
      </c>
      <c r="V1705" s="26">
        <f>ROUND(('NEW Reference'!O$6*List!$H1705)+'NEW Reference'!O$7,0)</f>
        <v>784</v>
      </c>
      <c r="W1705" s="26">
        <f>ROUND(('NEW Reference'!P$6*List!$H1705)+'NEW Reference'!P$7,0)</f>
        <v>1105</v>
      </c>
      <c r="X1705" s="26">
        <f>ROUND(('NEW Reference'!Q$6*List!$H1705)+'NEW Reference'!Q$7,0)</f>
        <v>552</v>
      </c>
      <c r="Z1705" s="3" t="str">
        <f t="shared" si="84"/>
        <v>BUFFALO, Nebraska</v>
      </c>
      <c r="AA1705" s="79" t="s">
        <v>1659</v>
      </c>
      <c r="AB1705" s="28" t="s">
        <v>91</v>
      </c>
      <c r="AC1705" s="30" t="s">
        <v>1654</v>
      </c>
      <c r="AD1705" s="31"/>
      <c r="AE1705" s="20">
        <f t="shared" si="83"/>
        <v>0.88980000000000004</v>
      </c>
    </row>
    <row r="1706" spans="1:31">
      <c r="A1706" s="83">
        <v>28100</v>
      </c>
      <c r="B1706" s="84">
        <v>31021</v>
      </c>
      <c r="C1706" s="85">
        <v>99928</v>
      </c>
      <c r="D1706" s="78" t="s">
        <v>148</v>
      </c>
      <c r="E1706" s="79" t="s">
        <v>1660</v>
      </c>
      <c r="F1706" s="34" t="s">
        <v>1654</v>
      </c>
      <c r="G1706" s="24" t="s">
        <v>97</v>
      </c>
      <c r="H1706" s="80">
        <f t="shared" si="82"/>
        <v>0.88980000000000004</v>
      </c>
      <c r="I1706" s="25">
        <f>ROUND(('NEW Reference'!B$6*List!$H1706)+'NEW Reference'!B$7,0)</f>
        <v>1208</v>
      </c>
      <c r="J1706" s="25">
        <f>ROUND(('NEW Reference'!C$6*List!$H1706)+'NEW Reference'!C$7,0)</f>
        <v>1801</v>
      </c>
      <c r="K1706" s="25">
        <f>ROUND(('NEW Reference'!D$6*List!$H1706)+'NEW Reference'!D$7,0)</f>
        <v>2158</v>
      </c>
      <c r="L1706" s="25">
        <f>ROUND(('NEW Reference'!E$6*List!$H1706)+'NEW Reference'!E$7,0)</f>
        <v>2668</v>
      </c>
      <c r="M1706" s="25">
        <f>ROUND(('NEW Reference'!F$6*List!$H1706)+'NEW Reference'!F$7,0)</f>
        <v>2780</v>
      </c>
      <c r="N1706" s="25">
        <f>ROUND(('NEW Reference'!G$6*List!$H1706)+'NEW Reference'!G$7,0)</f>
        <v>3147</v>
      </c>
      <c r="O1706" s="25">
        <f>ROUND(('NEW Reference'!H$6*List!$H1706)+'NEW Reference'!H$7,0)</f>
        <v>3267</v>
      </c>
      <c r="P1706" s="25">
        <f>ROUND(('NEW Reference'!I$6*List!$H1706)+'NEW Reference'!I$7,0)</f>
        <v>3395</v>
      </c>
      <c r="Q1706" s="25">
        <f>ROUND(('NEW Reference'!J$6*List!$H1706)+'NEW Reference'!J$7,0)</f>
        <v>3932</v>
      </c>
      <c r="R1706" s="25">
        <f>ROUND(('NEW Reference'!K$6*List!$H1706)+'NEW Reference'!K$7,0)</f>
        <v>4056</v>
      </c>
      <c r="S1706" s="25">
        <f>ROUND(('NEW Reference'!L$6*List!$H1706)+'NEW Reference'!L$7,0)</f>
        <v>4376</v>
      </c>
      <c r="T1706" s="25">
        <f>ROUND(('NEW Reference'!M$6*List!$H1706)+'NEW Reference'!M$7,0)</f>
        <v>5227</v>
      </c>
      <c r="U1706" s="25">
        <f>ROUND(('NEW Reference'!N$6*List!$H1706)+'NEW Reference'!N$7,0)</f>
        <v>21090</v>
      </c>
      <c r="V1706" s="26">
        <f>ROUND(('NEW Reference'!O$6*List!$H1706)+'NEW Reference'!O$7,0)</f>
        <v>784</v>
      </c>
      <c r="W1706" s="26">
        <f>ROUND(('NEW Reference'!P$6*List!$H1706)+'NEW Reference'!P$7,0)</f>
        <v>1105</v>
      </c>
      <c r="X1706" s="26">
        <f>ROUND(('NEW Reference'!Q$6*List!$H1706)+'NEW Reference'!Q$7,0)</f>
        <v>552</v>
      </c>
      <c r="Z1706" s="3" t="str">
        <f t="shared" si="84"/>
        <v>BURT, Nebraska</v>
      </c>
      <c r="AA1706" s="79" t="s">
        <v>1660</v>
      </c>
      <c r="AB1706" s="28" t="s">
        <v>91</v>
      </c>
      <c r="AC1706" s="30" t="s">
        <v>1654</v>
      </c>
      <c r="AD1706" s="31"/>
      <c r="AE1706" s="20">
        <f t="shared" si="83"/>
        <v>0.88980000000000004</v>
      </c>
    </row>
    <row r="1707" spans="1:31">
      <c r="A1707" s="83">
        <v>28110</v>
      </c>
      <c r="B1707" s="84">
        <v>31023</v>
      </c>
      <c r="C1707" s="85">
        <v>99928</v>
      </c>
      <c r="D1707" s="78" t="s">
        <v>148</v>
      </c>
      <c r="E1707" s="79" t="s">
        <v>106</v>
      </c>
      <c r="F1707" s="34" t="s">
        <v>1654</v>
      </c>
      <c r="G1707" s="24" t="s">
        <v>97</v>
      </c>
      <c r="H1707" s="80">
        <f t="shared" si="82"/>
        <v>0.88980000000000004</v>
      </c>
      <c r="I1707" s="25">
        <f>ROUND(('NEW Reference'!B$6*List!$H1707)+'NEW Reference'!B$7,0)</f>
        <v>1208</v>
      </c>
      <c r="J1707" s="25">
        <f>ROUND(('NEW Reference'!C$6*List!$H1707)+'NEW Reference'!C$7,0)</f>
        <v>1801</v>
      </c>
      <c r="K1707" s="25">
        <f>ROUND(('NEW Reference'!D$6*List!$H1707)+'NEW Reference'!D$7,0)</f>
        <v>2158</v>
      </c>
      <c r="L1707" s="25">
        <f>ROUND(('NEW Reference'!E$6*List!$H1707)+'NEW Reference'!E$7,0)</f>
        <v>2668</v>
      </c>
      <c r="M1707" s="25">
        <f>ROUND(('NEW Reference'!F$6*List!$H1707)+'NEW Reference'!F$7,0)</f>
        <v>2780</v>
      </c>
      <c r="N1707" s="25">
        <f>ROUND(('NEW Reference'!G$6*List!$H1707)+'NEW Reference'!G$7,0)</f>
        <v>3147</v>
      </c>
      <c r="O1707" s="25">
        <f>ROUND(('NEW Reference'!H$6*List!$H1707)+'NEW Reference'!H$7,0)</f>
        <v>3267</v>
      </c>
      <c r="P1707" s="25">
        <f>ROUND(('NEW Reference'!I$6*List!$H1707)+'NEW Reference'!I$7,0)</f>
        <v>3395</v>
      </c>
      <c r="Q1707" s="25">
        <f>ROUND(('NEW Reference'!J$6*List!$H1707)+'NEW Reference'!J$7,0)</f>
        <v>3932</v>
      </c>
      <c r="R1707" s="25">
        <f>ROUND(('NEW Reference'!K$6*List!$H1707)+'NEW Reference'!K$7,0)</f>
        <v>4056</v>
      </c>
      <c r="S1707" s="25">
        <f>ROUND(('NEW Reference'!L$6*List!$H1707)+'NEW Reference'!L$7,0)</f>
        <v>4376</v>
      </c>
      <c r="T1707" s="25">
        <f>ROUND(('NEW Reference'!M$6*List!$H1707)+'NEW Reference'!M$7,0)</f>
        <v>5227</v>
      </c>
      <c r="U1707" s="25">
        <f>ROUND(('NEW Reference'!N$6*List!$H1707)+'NEW Reference'!N$7,0)</f>
        <v>21090</v>
      </c>
      <c r="V1707" s="26">
        <f>ROUND(('NEW Reference'!O$6*List!$H1707)+'NEW Reference'!O$7,0)</f>
        <v>784</v>
      </c>
      <c r="W1707" s="26">
        <f>ROUND(('NEW Reference'!P$6*List!$H1707)+'NEW Reference'!P$7,0)</f>
        <v>1105</v>
      </c>
      <c r="X1707" s="26">
        <f>ROUND(('NEW Reference'!Q$6*List!$H1707)+'NEW Reference'!Q$7,0)</f>
        <v>552</v>
      </c>
      <c r="Z1707" s="3" t="str">
        <f t="shared" si="84"/>
        <v>BUTLER, Nebraska</v>
      </c>
      <c r="AA1707" s="79" t="s">
        <v>106</v>
      </c>
      <c r="AB1707" s="28" t="s">
        <v>91</v>
      </c>
      <c r="AC1707" s="30" t="s">
        <v>1654</v>
      </c>
      <c r="AD1707" s="31"/>
      <c r="AE1707" s="20">
        <f t="shared" si="83"/>
        <v>0.88980000000000004</v>
      </c>
    </row>
    <row r="1708" spans="1:31">
      <c r="A1708" s="83">
        <v>28120</v>
      </c>
      <c r="B1708" s="84">
        <v>31025</v>
      </c>
      <c r="C1708" s="85">
        <v>36540</v>
      </c>
      <c r="D1708" s="78" t="s">
        <v>760</v>
      </c>
      <c r="E1708" s="79" t="s">
        <v>1071</v>
      </c>
      <c r="F1708" s="33" t="s">
        <v>1654</v>
      </c>
      <c r="G1708" s="24" t="s">
        <v>90</v>
      </c>
      <c r="H1708" s="80">
        <f t="shared" si="82"/>
        <v>1.0442</v>
      </c>
      <c r="I1708" s="25">
        <f>ROUND(('NEW Reference'!B$6*List!$H1708)+'NEW Reference'!B$7,0)</f>
        <v>1360</v>
      </c>
      <c r="J1708" s="25">
        <f>ROUND(('NEW Reference'!C$6*List!$H1708)+'NEW Reference'!C$7,0)</f>
        <v>2028</v>
      </c>
      <c r="K1708" s="25">
        <f>ROUND(('NEW Reference'!D$6*List!$H1708)+'NEW Reference'!D$7,0)</f>
        <v>2430</v>
      </c>
      <c r="L1708" s="25">
        <f>ROUND(('NEW Reference'!E$6*List!$H1708)+'NEW Reference'!E$7,0)</f>
        <v>3005</v>
      </c>
      <c r="M1708" s="25">
        <f>ROUND(('NEW Reference'!F$6*List!$H1708)+'NEW Reference'!F$7,0)</f>
        <v>3130</v>
      </c>
      <c r="N1708" s="25">
        <f>ROUND(('NEW Reference'!G$6*List!$H1708)+'NEW Reference'!G$7,0)</f>
        <v>3543</v>
      </c>
      <c r="O1708" s="25">
        <f>ROUND(('NEW Reference'!H$6*List!$H1708)+'NEW Reference'!H$7,0)</f>
        <v>3679</v>
      </c>
      <c r="P1708" s="25">
        <f>ROUND(('NEW Reference'!I$6*List!$H1708)+'NEW Reference'!I$7,0)</f>
        <v>3823</v>
      </c>
      <c r="Q1708" s="25">
        <f>ROUND(('NEW Reference'!J$6*List!$H1708)+'NEW Reference'!J$7,0)</f>
        <v>4427</v>
      </c>
      <c r="R1708" s="25">
        <f>ROUND(('NEW Reference'!K$6*List!$H1708)+'NEW Reference'!K$7,0)</f>
        <v>4567</v>
      </c>
      <c r="S1708" s="25">
        <f>ROUND(('NEW Reference'!L$6*List!$H1708)+'NEW Reference'!L$7,0)</f>
        <v>4928</v>
      </c>
      <c r="T1708" s="25">
        <f>ROUND(('NEW Reference'!M$6*List!$H1708)+'NEW Reference'!M$7,0)</f>
        <v>5886</v>
      </c>
      <c r="U1708" s="25">
        <f>ROUND(('NEW Reference'!N$6*List!$H1708)+'NEW Reference'!N$7,0)</f>
        <v>23749</v>
      </c>
      <c r="V1708" s="26">
        <f>ROUND(('NEW Reference'!O$6*List!$H1708)+'NEW Reference'!O$7,0)</f>
        <v>883</v>
      </c>
      <c r="W1708" s="26">
        <f>ROUND(('NEW Reference'!P$6*List!$H1708)+'NEW Reference'!P$7,0)</f>
        <v>1244</v>
      </c>
      <c r="X1708" s="26">
        <f>ROUND(('NEW Reference'!Q$6*List!$H1708)+'NEW Reference'!Q$7,0)</f>
        <v>622</v>
      </c>
      <c r="Z1708" s="3" t="str">
        <f t="shared" si="84"/>
        <v>CASS, Nebraska</v>
      </c>
      <c r="AA1708" s="79" t="s">
        <v>1071</v>
      </c>
      <c r="AB1708" s="28" t="s">
        <v>91</v>
      </c>
      <c r="AC1708" s="30" t="s">
        <v>1654</v>
      </c>
      <c r="AD1708" s="31"/>
      <c r="AE1708" s="20">
        <f t="shared" si="83"/>
        <v>1.0442</v>
      </c>
    </row>
    <row r="1709" spans="1:31">
      <c r="A1709" s="83">
        <v>28130</v>
      </c>
      <c r="B1709" s="84">
        <v>31027</v>
      </c>
      <c r="C1709" s="85">
        <v>99928</v>
      </c>
      <c r="D1709" s="78" t="s">
        <v>148</v>
      </c>
      <c r="E1709" s="79" t="s">
        <v>1170</v>
      </c>
      <c r="F1709" s="34" t="s">
        <v>1654</v>
      </c>
      <c r="G1709" s="24" t="s">
        <v>97</v>
      </c>
      <c r="H1709" s="80">
        <f t="shared" si="82"/>
        <v>0.88980000000000004</v>
      </c>
      <c r="I1709" s="25">
        <f>ROUND(('NEW Reference'!B$6*List!$H1709)+'NEW Reference'!B$7,0)</f>
        <v>1208</v>
      </c>
      <c r="J1709" s="25">
        <f>ROUND(('NEW Reference'!C$6*List!$H1709)+'NEW Reference'!C$7,0)</f>
        <v>1801</v>
      </c>
      <c r="K1709" s="25">
        <f>ROUND(('NEW Reference'!D$6*List!$H1709)+'NEW Reference'!D$7,0)</f>
        <v>2158</v>
      </c>
      <c r="L1709" s="25">
        <f>ROUND(('NEW Reference'!E$6*List!$H1709)+'NEW Reference'!E$7,0)</f>
        <v>2668</v>
      </c>
      <c r="M1709" s="25">
        <f>ROUND(('NEW Reference'!F$6*List!$H1709)+'NEW Reference'!F$7,0)</f>
        <v>2780</v>
      </c>
      <c r="N1709" s="25">
        <f>ROUND(('NEW Reference'!G$6*List!$H1709)+'NEW Reference'!G$7,0)</f>
        <v>3147</v>
      </c>
      <c r="O1709" s="25">
        <f>ROUND(('NEW Reference'!H$6*List!$H1709)+'NEW Reference'!H$7,0)</f>
        <v>3267</v>
      </c>
      <c r="P1709" s="25">
        <f>ROUND(('NEW Reference'!I$6*List!$H1709)+'NEW Reference'!I$7,0)</f>
        <v>3395</v>
      </c>
      <c r="Q1709" s="25">
        <f>ROUND(('NEW Reference'!J$6*List!$H1709)+'NEW Reference'!J$7,0)</f>
        <v>3932</v>
      </c>
      <c r="R1709" s="25">
        <f>ROUND(('NEW Reference'!K$6*List!$H1709)+'NEW Reference'!K$7,0)</f>
        <v>4056</v>
      </c>
      <c r="S1709" s="25">
        <f>ROUND(('NEW Reference'!L$6*List!$H1709)+'NEW Reference'!L$7,0)</f>
        <v>4376</v>
      </c>
      <c r="T1709" s="25">
        <f>ROUND(('NEW Reference'!M$6*List!$H1709)+'NEW Reference'!M$7,0)</f>
        <v>5227</v>
      </c>
      <c r="U1709" s="25">
        <f>ROUND(('NEW Reference'!N$6*List!$H1709)+'NEW Reference'!N$7,0)</f>
        <v>21090</v>
      </c>
      <c r="V1709" s="26">
        <f>ROUND(('NEW Reference'!O$6*List!$H1709)+'NEW Reference'!O$7,0)</f>
        <v>784</v>
      </c>
      <c r="W1709" s="26">
        <f>ROUND(('NEW Reference'!P$6*List!$H1709)+'NEW Reference'!P$7,0)</f>
        <v>1105</v>
      </c>
      <c r="X1709" s="26">
        <f>ROUND(('NEW Reference'!Q$6*List!$H1709)+'NEW Reference'!Q$7,0)</f>
        <v>552</v>
      </c>
      <c r="Z1709" s="3" t="str">
        <f t="shared" si="84"/>
        <v>CEDAR, Nebraska</v>
      </c>
      <c r="AA1709" s="79" t="s">
        <v>1170</v>
      </c>
      <c r="AB1709" s="28" t="s">
        <v>91</v>
      </c>
      <c r="AC1709" s="30" t="s">
        <v>1654</v>
      </c>
      <c r="AD1709" s="31"/>
      <c r="AE1709" s="20">
        <f t="shared" si="83"/>
        <v>0.88980000000000004</v>
      </c>
    </row>
    <row r="1710" spans="1:31">
      <c r="A1710" s="83">
        <v>28140</v>
      </c>
      <c r="B1710" s="84">
        <v>31029</v>
      </c>
      <c r="C1710" s="85">
        <v>99928</v>
      </c>
      <c r="D1710" s="78" t="s">
        <v>148</v>
      </c>
      <c r="E1710" s="79" t="s">
        <v>1212</v>
      </c>
      <c r="F1710" s="34" t="s">
        <v>1654</v>
      </c>
      <c r="G1710" s="24" t="s">
        <v>97</v>
      </c>
      <c r="H1710" s="80">
        <f t="shared" si="82"/>
        <v>0.88980000000000004</v>
      </c>
      <c r="I1710" s="25">
        <f>ROUND(('NEW Reference'!B$6*List!$H1710)+'NEW Reference'!B$7,0)</f>
        <v>1208</v>
      </c>
      <c r="J1710" s="25">
        <f>ROUND(('NEW Reference'!C$6*List!$H1710)+'NEW Reference'!C$7,0)</f>
        <v>1801</v>
      </c>
      <c r="K1710" s="25">
        <f>ROUND(('NEW Reference'!D$6*List!$H1710)+'NEW Reference'!D$7,0)</f>
        <v>2158</v>
      </c>
      <c r="L1710" s="25">
        <f>ROUND(('NEW Reference'!E$6*List!$H1710)+'NEW Reference'!E$7,0)</f>
        <v>2668</v>
      </c>
      <c r="M1710" s="25">
        <f>ROUND(('NEW Reference'!F$6*List!$H1710)+'NEW Reference'!F$7,0)</f>
        <v>2780</v>
      </c>
      <c r="N1710" s="25">
        <f>ROUND(('NEW Reference'!G$6*List!$H1710)+'NEW Reference'!G$7,0)</f>
        <v>3147</v>
      </c>
      <c r="O1710" s="25">
        <f>ROUND(('NEW Reference'!H$6*List!$H1710)+'NEW Reference'!H$7,0)</f>
        <v>3267</v>
      </c>
      <c r="P1710" s="25">
        <f>ROUND(('NEW Reference'!I$6*List!$H1710)+'NEW Reference'!I$7,0)</f>
        <v>3395</v>
      </c>
      <c r="Q1710" s="25">
        <f>ROUND(('NEW Reference'!J$6*List!$H1710)+'NEW Reference'!J$7,0)</f>
        <v>3932</v>
      </c>
      <c r="R1710" s="25">
        <f>ROUND(('NEW Reference'!K$6*List!$H1710)+'NEW Reference'!K$7,0)</f>
        <v>4056</v>
      </c>
      <c r="S1710" s="25">
        <f>ROUND(('NEW Reference'!L$6*List!$H1710)+'NEW Reference'!L$7,0)</f>
        <v>4376</v>
      </c>
      <c r="T1710" s="25">
        <f>ROUND(('NEW Reference'!M$6*List!$H1710)+'NEW Reference'!M$7,0)</f>
        <v>5227</v>
      </c>
      <c r="U1710" s="25">
        <f>ROUND(('NEW Reference'!N$6*List!$H1710)+'NEW Reference'!N$7,0)</f>
        <v>21090</v>
      </c>
      <c r="V1710" s="26">
        <f>ROUND(('NEW Reference'!O$6*List!$H1710)+'NEW Reference'!O$7,0)</f>
        <v>784</v>
      </c>
      <c r="W1710" s="26">
        <f>ROUND(('NEW Reference'!P$6*List!$H1710)+'NEW Reference'!P$7,0)</f>
        <v>1105</v>
      </c>
      <c r="X1710" s="26">
        <f>ROUND(('NEW Reference'!Q$6*List!$H1710)+'NEW Reference'!Q$7,0)</f>
        <v>552</v>
      </c>
      <c r="Z1710" s="3" t="str">
        <f t="shared" si="84"/>
        <v>CHASE, Nebraska</v>
      </c>
      <c r="AA1710" s="79" t="s">
        <v>1212</v>
      </c>
      <c r="AB1710" s="28" t="s">
        <v>91</v>
      </c>
      <c r="AC1710" s="30" t="s">
        <v>1654</v>
      </c>
      <c r="AD1710" s="31"/>
      <c r="AE1710" s="20">
        <f t="shared" si="83"/>
        <v>0.88980000000000004</v>
      </c>
    </row>
    <row r="1711" spans="1:31">
      <c r="A1711" s="83">
        <v>28150</v>
      </c>
      <c r="B1711" s="84">
        <v>31031</v>
      </c>
      <c r="C1711" s="85">
        <v>99928</v>
      </c>
      <c r="D1711" s="78" t="s">
        <v>148</v>
      </c>
      <c r="E1711" s="79" t="s">
        <v>1661</v>
      </c>
      <c r="F1711" s="34" t="s">
        <v>1654</v>
      </c>
      <c r="G1711" s="24" t="s">
        <v>97</v>
      </c>
      <c r="H1711" s="80">
        <f t="shared" si="82"/>
        <v>0.88980000000000004</v>
      </c>
      <c r="I1711" s="25">
        <f>ROUND(('NEW Reference'!B$6*List!$H1711)+'NEW Reference'!B$7,0)</f>
        <v>1208</v>
      </c>
      <c r="J1711" s="25">
        <f>ROUND(('NEW Reference'!C$6*List!$H1711)+'NEW Reference'!C$7,0)</f>
        <v>1801</v>
      </c>
      <c r="K1711" s="25">
        <f>ROUND(('NEW Reference'!D$6*List!$H1711)+'NEW Reference'!D$7,0)</f>
        <v>2158</v>
      </c>
      <c r="L1711" s="25">
        <f>ROUND(('NEW Reference'!E$6*List!$H1711)+'NEW Reference'!E$7,0)</f>
        <v>2668</v>
      </c>
      <c r="M1711" s="25">
        <f>ROUND(('NEW Reference'!F$6*List!$H1711)+'NEW Reference'!F$7,0)</f>
        <v>2780</v>
      </c>
      <c r="N1711" s="25">
        <f>ROUND(('NEW Reference'!G$6*List!$H1711)+'NEW Reference'!G$7,0)</f>
        <v>3147</v>
      </c>
      <c r="O1711" s="25">
        <f>ROUND(('NEW Reference'!H$6*List!$H1711)+'NEW Reference'!H$7,0)</f>
        <v>3267</v>
      </c>
      <c r="P1711" s="25">
        <f>ROUND(('NEW Reference'!I$6*List!$H1711)+'NEW Reference'!I$7,0)</f>
        <v>3395</v>
      </c>
      <c r="Q1711" s="25">
        <f>ROUND(('NEW Reference'!J$6*List!$H1711)+'NEW Reference'!J$7,0)</f>
        <v>3932</v>
      </c>
      <c r="R1711" s="25">
        <f>ROUND(('NEW Reference'!K$6*List!$H1711)+'NEW Reference'!K$7,0)</f>
        <v>4056</v>
      </c>
      <c r="S1711" s="25">
        <f>ROUND(('NEW Reference'!L$6*List!$H1711)+'NEW Reference'!L$7,0)</f>
        <v>4376</v>
      </c>
      <c r="T1711" s="25">
        <f>ROUND(('NEW Reference'!M$6*List!$H1711)+'NEW Reference'!M$7,0)</f>
        <v>5227</v>
      </c>
      <c r="U1711" s="25">
        <f>ROUND(('NEW Reference'!N$6*List!$H1711)+'NEW Reference'!N$7,0)</f>
        <v>21090</v>
      </c>
      <c r="V1711" s="26">
        <f>ROUND(('NEW Reference'!O$6*List!$H1711)+'NEW Reference'!O$7,0)</f>
        <v>784</v>
      </c>
      <c r="W1711" s="26">
        <f>ROUND(('NEW Reference'!P$6*List!$H1711)+'NEW Reference'!P$7,0)</f>
        <v>1105</v>
      </c>
      <c r="X1711" s="26">
        <f>ROUND(('NEW Reference'!Q$6*List!$H1711)+'NEW Reference'!Q$7,0)</f>
        <v>552</v>
      </c>
      <c r="Z1711" s="3" t="str">
        <f t="shared" si="84"/>
        <v>CHERRY, Nebraska</v>
      </c>
      <c r="AA1711" s="79" t="s">
        <v>1661</v>
      </c>
      <c r="AB1711" s="28" t="s">
        <v>91</v>
      </c>
      <c r="AC1711" s="30" t="s">
        <v>1654</v>
      </c>
      <c r="AD1711" s="31"/>
      <c r="AE1711" s="20">
        <f t="shared" si="83"/>
        <v>0.88980000000000004</v>
      </c>
    </row>
    <row r="1712" spans="1:31">
      <c r="A1712" s="83">
        <v>28160</v>
      </c>
      <c r="B1712" s="84">
        <v>31033</v>
      </c>
      <c r="C1712" s="85">
        <v>99928</v>
      </c>
      <c r="D1712" s="78" t="s">
        <v>148</v>
      </c>
      <c r="E1712" s="79" t="s">
        <v>620</v>
      </c>
      <c r="F1712" s="34" t="s">
        <v>1654</v>
      </c>
      <c r="G1712" s="24" t="s">
        <v>97</v>
      </c>
      <c r="H1712" s="80">
        <f t="shared" si="82"/>
        <v>0.88980000000000004</v>
      </c>
      <c r="I1712" s="25">
        <f>ROUND(('NEW Reference'!B$6*List!$H1712)+'NEW Reference'!B$7,0)</f>
        <v>1208</v>
      </c>
      <c r="J1712" s="25">
        <f>ROUND(('NEW Reference'!C$6*List!$H1712)+'NEW Reference'!C$7,0)</f>
        <v>1801</v>
      </c>
      <c r="K1712" s="25">
        <f>ROUND(('NEW Reference'!D$6*List!$H1712)+'NEW Reference'!D$7,0)</f>
        <v>2158</v>
      </c>
      <c r="L1712" s="25">
        <f>ROUND(('NEW Reference'!E$6*List!$H1712)+'NEW Reference'!E$7,0)</f>
        <v>2668</v>
      </c>
      <c r="M1712" s="25">
        <f>ROUND(('NEW Reference'!F$6*List!$H1712)+'NEW Reference'!F$7,0)</f>
        <v>2780</v>
      </c>
      <c r="N1712" s="25">
        <f>ROUND(('NEW Reference'!G$6*List!$H1712)+'NEW Reference'!G$7,0)</f>
        <v>3147</v>
      </c>
      <c r="O1712" s="25">
        <f>ROUND(('NEW Reference'!H$6*List!$H1712)+'NEW Reference'!H$7,0)</f>
        <v>3267</v>
      </c>
      <c r="P1712" s="25">
        <f>ROUND(('NEW Reference'!I$6*List!$H1712)+'NEW Reference'!I$7,0)</f>
        <v>3395</v>
      </c>
      <c r="Q1712" s="25">
        <f>ROUND(('NEW Reference'!J$6*List!$H1712)+'NEW Reference'!J$7,0)</f>
        <v>3932</v>
      </c>
      <c r="R1712" s="25">
        <f>ROUND(('NEW Reference'!K$6*List!$H1712)+'NEW Reference'!K$7,0)</f>
        <v>4056</v>
      </c>
      <c r="S1712" s="25">
        <f>ROUND(('NEW Reference'!L$6*List!$H1712)+'NEW Reference'!L$7,0)</f>
        <v>4376</v>
      </c>
      <c r="T1712" s="25">
        <f>ROUND(('NEW Reference'!M$6*List!$H1712)+'NEW Reference'!M$7,0)</f>
        <v>5227</v>
      </c>
      <c r="U1712" s="25">
        <f>ROUND(('NEW Reference'!N$6*List!$H1712)+'NEW Reference'!N$7,0)</f>
        <v>21090</v>
      </c>
      <c r="V1712" s="26">
        <f>ROUND(('NEW Reference'!O$6*List!$H1712)+'NEW Reference'!O$7,0)</f>
        <v>784</v>
      </c>
      <c r="W1712" s="26">
        <f>ROUND(('NEW Reference'!P$6*List!$H1712)+'NEW Reference'!P$7,0)</f>
        <v>1105</v>
      </c>
      <c r="X1712" s="26">
        <f>ROUND(('NEW Reference'!Q$6*List!$H1712)+'NEW Reference'!Q$7,0)</f>
        <v>552</v>
      </c>
      <c r="Z1712" s="3" t="str">
        <f t="shared" si="84"/>
        <v>CHEYENNE, Nebraska</v>
      </c>
      <c r="AA1712" s="79" t="s">
        <v>620</v>
      </c>
      <c r="AB1712" s="28" t="s">
        <v>91</v>
      </c>
      <c r="AC1712" s="30" t="s">
        <v>1654</v>
      </c>
      <c r="AD1712" s="31"/>
      <c r="AE1712" s="20">
        <f t="shared" si="83"/>
        <v>0.88980000000000004</v>
      </c>
    </row>
    <row r="1713" spans="1:31">
      <c r="A1713" s="83">
        <v>28170</v>
      </c>
      <c r="B1713" s="84">
        <v>31035</v>
      </c>
      <c r="C1713" s="85">
        <v>99928</v>
      </c>
      <c r="D1713" s="78" t="s">
        <v>148</v>
      </c>
      <c r="E1713" s="79" t="s">
        <v>120</v>
      </c>
      <c r="F1713" s="34" t="s">
        <v>1654</v>
      </c>
      <c r="G1713" s="24" t="s">
        <v>97</v>
      </c>
      <c r="H1713" s="80">
        <f t="shared" si="82"/>
        <v>0.88980000000000004</v>
      </c>
      <c r="I1713" s="25">
        <f>ROUND(('NEW Reference'!B$6*List!$H1713)+'NEW Reference'!B$7,0)</f>
        <v>1208</v>
      </c>
      <c r="J1713" s="25">
        <f>ROUND(('NEW Reference'!C$6*List!$H1713)+'NEW Reference'!C$7,0)</f>
        <v>1801</v>
      </c>
      <c r="K1713" s="25">
        <f>ROUND(('NEW Reference'!D$6*List!$H1713)+'NEW Reference'!D$7,0)</f>
        <v>2158</v>
      </c>
      <c r="L1713" s="25">
        <f>ROUND(('NEW Reference'!E$6*List!$H1713)+'NEW Reference'!E$7,0)</f>
        <v>2668</v>
      </c>
      <c r="M1713" s="25">
        <f>ROUND(('NEW Reference'!F$6*List!$H1713)+'NEW Reference'!F$7,0)</f>
        <v>2780</v>
      </c>
      <c r="N1713" s="25">
        <f>ROUND(('NEW Reference'!G$6*List!$H1713)+'NEW Reference'!G$7,0)</f>
        <v>3147</v>
      </c>
      <c r="O1713" s="25">
        <f>ROUND(('NEW Reference'!H$6*List!$H1713)+'NEW Reference'!H$7,0)</f>
        <v>3267</v>
      </c>
      <c r="P1713" s="25">
        <f>ROUND(('NEW Reference'!I$6*List!$H1713)+'NEW Reference'!I$7,0)</f>
        <v>3395</v>
      </c>
      <c r="Q1713" s="25">
        <f>ROUND(('NEW Reference'!J$6*List!$H1713)+'NEW Reference'!J$7,0)</f>
        <v>3932</v>
      </c>
      <c r="R1713" s="25">
        <f>ROUND(('NEW Reference'!K$6*List!$H1713)+'NEW Reference'!K$7,0)</f>
        <v>4056</v>
      </c>
      <c r="S1713" s="25">
        <f>ROUND(('NEW Reference'!L$6*List!$H1713)+'NEW Reference'!L$7,0)</f>
        <v>4376</v>
      </c>
      <c r="T1713" s="25">
        <f>ROUND(('NEW Reference'!M$6*List!$H1713)+'NEW Reference'!M$7,0)</f>
        <v>5227</v>
      </c>
      <c r="U1713" s="25">
        <f>ROUND(('NEW Reference'!N$6*List!$H1713)+'NEW Reference'!N$7,0)</f>
        <v>21090</v>
      </c>
      <c r="V1713" s="26">
        <f>ROUND(('NEW Reference'!O$6*List!$H1713)+'NEW Reference'!O$7,0)</f>
        <v>784</v>
      </c>
      <c r="W1713" s="26">
        <f>ROUND(('NEW Reference'!P$6*List!$H1713)+'NEW Reference'!P$7,0)</f>
        <v>1105</v>
      </c>
      <c r="X1713" s="26">
        <f>ROUND(('NEW Reference'!Q$6*List!$H1713)+'NEW Reference'!Q$7,0)</f>
        <v>552</v>
      </c>
      <c r="Z1713" s="3" t="str">
        <f t="shared" si="84"/>
        <v>CLAY, Nebraska</v>
      </c>
      <c r="AA1713" s="79" t="s">
        <v>120</v>
      </c>
      <c r="AB1713" s="28" t="s">
        <v>91</v>
      </c>
      <c r="AC1713" s="23" t="s">
        <v>1654</v>
      </c>
      <c r="AD1713" s="29"/>
      <c r="AE1713" s="20">
        <f t="shared" si="83"/>
        <v>0.88980000000000004</v>
      </c>
    </row>
    <row r="1714" spans="1:31">
      <c r="A1714" s="83">
        <v>28180</v>
      </c>
      <c r="B1714" s="84">
        <v>31037</v>
      </c>
      <c r="C1714" s="85">
        <v>99928</v>
      </c>
      <c r="D1714" s="78" t="s">
        <v>148</v>
      </c>
      <c r="E1714" s="79" t="s">
        <v>1662</v>
      </c>
      <c r="F1714" s="34" t="s">
        <v>1654</v>
      </c>
      <c r="G1714" s="24" t="s">
        <v>97</v>
      </c>
      <c r="H1714" s="80">
        <f t="shared" si="82"/>
        <v>0.88980000000000004</v>
      </c>
      <c r="I1714" s="25">
        <f>ROUND(('NEW Reference'!B$6*List!$H1714)+'NEW Reference'!B$7,0)</f>
        <v>1208</v>
      </c>
      <c r="J1714" s="25">
        <f>ROUND(('NEW Reference'!C$6*List!$H1714)+'NEW Reference'!C$7,0)</f>
        <v>1801</v>
      </c>
      <c r="K1714" s="25">
        <f>ROUND(('NEW Reference'!D$6*List!$H1714)+'NEW Reference'!D$7,0)</f>
        <v>2158</v>
      </c>
      <c r="L1714" s="25">
        <f>ROUND(('NEW Reference'!E$6*List!$H1714)+'NEW Reference'!E$7,0)</f>
        <v>2668</v>
      </c>
      <c r="M1714" s="25">
        <f>ROUND(('NEW Reference'!F$6*List!$H1714)+'NEW Reference'!F$7,0)</f>
        <v>2780</v>
      </c>
      <c r="N1714" s="25">
        <f>ROUND(('NEW Reference'!G$6*List!$H1714)+'NEW Reference'!G$7,0)</f>
        <v>3147</v>
      </c>
      <c r="O1714" s="25">
        <f>ROUND(('NEW Reference'!H$6*List!$H1714)+'NEW Reference'!H$7,0)</f>
        <v>3267</v>
      </c>
      <c r="P1714" s="25">
        <f>ROUND(('NEW Reference'!I$6*List!$H1714)+'NEW Reference'!I$7,0)</f>
        <v>3395</v>
      </c>
      <c r="Q1714" s="25">
        <f>ROUND(('NEW Reference'!J$6*List!$H1714)+'NEW Reference'!J$7,0)</f>
        <v>3932</v>
      </c>
      <c r="R1714" s="25">
        <f>ROUND(('NEW Reference'!K$6*List!$H1714)+'NEW Reference'!K$7,0)</f>
        <v>4056</v>
      </c>
      <c r="S1714" s="25">
        <f>ROUND(('NEW Reference'!L$6*List!$H1714)+'NEW Reference'!L$7,0)</f>
        <v>4376</v>
      </c>
      <c r="T1714" s="25">
        <f>ROUND(('NEW Reference'!M$6*List!$H1714)+'NEW Reference'!M$7,0)</f>
        <v>5227</v>
      </c>
      <c r="U1714" s="25">
        <f>ROUND(('NEW Reference'!N$6*List!$H1714)+'NEW Reference'!N$7,0)</f>
        <v>21090</v>
      </c>
      <c r="V1714" s="26">
        <f>ROUND(('NEW Reference'!O$6*List!$H1714)+'NEW Reference'!O$7,0)</f>
        <v>784</v>
      </c>
      <c r="W1714" s="26">
        <f>ROUND(('NEW Reference'!P$6*List!$H1714)+'NEW Reference'!P$7,0)</f>
        <v>1105</v>
      </c>
      <c r="X1714" s="26">
        <f>ROUND(('NEW Reference'!Q$6*List!$H1714)+'NEW Reference'!Q$7,0)</f>
        <v>552</v>
      </c>
      <c r="Z1714" s="3" t="str">
        <f t="shared" si="84"/>
        <v>COLFAX, Nebraska</v>
      </c>
      <c r="AA1714" s="79" t="s">
        <v>1662</v>
      </c>
      <c r="AB1714" s="28" t="s">
        <v>91</v>
      </c>
      <c r="AC1714" s="30" t="s">
        <v>1654</v>
      </c>
      <c r="AD1714" s="31"/>
      <c r="AE1714" s="20">
        <f t="shared" si="83"/>
        <v>0.88980000000000004</v>
      </c>
    </row>
    <row r="1715" spans="1:31">
      <c r="A1715" s="83">
        <v>28190</v>
      </c>
      <c r="B1715" s="84">
        <v>31039</v>
      </c>
      <c r="C1715" s="85">
        <v>99928</v>
      </c>
      <c r="D1715" s="78" t="s">
        <v>148</v>
      </c>
      <c r="E1715" s="79" t="s">
        <v>1663</v>
      </c>
      <c r="F1715" s="34" t="s">
        <v>1654</v>
      </c>
      <c r="G1715" s="24" t="s">
        <v>97</v>
      </c>
      <c r="H1715" s="80">
        <f t="shared" si="82"/>
        <v>0.88980000000000004</v>
      </c>
      <c r="I1715" s="25">
        <f>ROUND(('NEW Reference'!B$6*List!$H1715)+'NEW Reference'!B$7,0)</f>
        <v>1208</v>
      </c>
      <c r="J1715" s="25">
        <f>ROUND(('NEW Reference'!C$6*List!$H1715)+'NEW Reference'!C$7,0)</f>
        <v>1801</v>
      </c>
      <c r="K1715" s="25">
        <f>ROUND(('NEW Reference'!D$6*List!$H1715)+'NEW Reference'!D$7,0)</f>
        <v>2158</v>
      </c>
      <c r="L1715" s="25">
        <f>ROUND(('NEW Reference'!E$6*List!$H1715)+'NEW Reference'!E$7,0)</f>
        <v>2668</v>
      </c>
      <c r="M1715" s="25">
        <f>ROUND(('NEW Reference'!F$6*List!$H1715)+'NEW Reference'!F$7,0)</f>
        <v>2780</v>
      </c>
      <c r="N1715" s="25">
        <f>ROUND(('NEW Reference'!G$6*List!$H1715)+'NEW Reference'!G$7,0)</f>
        <v>3147</v>
      </c>
      <c r="O1715" s="25">
        <f>ROUND(('NEW Reference'!H$6*List!$H1715)+'NEW Reference'!H$7,0)</f>
        <v>3267</v>
      </c>
      <c r="P1715" s="25">
        <f>ROUND(('NEW Reference'!I$6*List!$H1715)+'NEW Reference'!I$7,0)</f>
        <v>3395</v>
      </c>
      <c r="Q1715" s="25">
        <f>ROUND(('NEW Reference'!J$6*List!$H1715)+'NEW Reference'!J$7,0)</f>
        <v>3932</v>
      </c>
      <c r="R1715" s="25">
        <f>ROUND(('NEW Reference'!K$6*List!$H1715)+'NEW Reference'!K$7,0)</f>
        <v>4056</v>
      </c>
      <c r="S1715" s="25">
        <f>ROUND(('NEW Reference'!L$6*List!$H1715)+'NEW Reference'!L$7,0)</f>
        <v>4376</v>
      </c>
      <c r="T1715" s="25">
        <f>ROUND(('NEW Reference'!M$6*List!$H1715)+'NEW Reference'!M$7,0)</f>
        <v>5227</v>
      </c>
      <c r="U1715" s="25">
        <f>ROUND(('NEW Reference'!N$6*List!$H1715)+'NEW Reference'!N$7,0)</f>
        <v>21090</v>
      </c>
      <c r="V1715" s="26">
        <f>ROUND(('NEW Reference'!O$6*List!$H1715)+'NEW Reference'!O$7,0)</f>
        <v>784</v>
      </c>
      <c r="W1715" s="26">
        <f>ROUND(('NEW Reference'!P$6*List!$H1715)+'NEW Reference'!P$7,0)</f>
        <v>1105</v>
      </c>
      <c r="X1715" s="26">
        <f>ROUND(('NEW Reference'!Q$6*List!$H1715)+'NEW Reference'!Q$7,0)</f>
        <v>552</v>
      </c>
      <c r="Z1715" s="3" t="str">
        <f t="shared" si="84"/>
        <v>CUMING, Nebraska</v>
      </c>
      <c r="AA1715" s="79" t="s">
        <v>1663</v>
      </c>
      <c r="AB1715" s="28" t="s">
        <v>91</v>
      </c>
      <c r="AC1715" s="30" t="s">
        <v>1654</v>
      </c>
      <c r="AD1715" s="31"/>
      <c r="AE1715" s="20">
        <f t="shared" si="83"/>
        <v>0.88980000000000004</v>
      </c>
    </row>
    <row r="1716" spans="1:31">
      <c r="A1716" s="83">
        <v>28200</v>
      </c>
      <c r="B1716" s="84">
        <v>31041</v>
      </c>
      <c r="C1716" s="85">
        <v>99928</v>
      </c>
      <c r="D1716" s="78" t="s">
        <v>148</v>
      </c>
      <c r="E1716" s="79" t="s">
        <v>630</v>
      </c>
      <c r="F1716" s="34" t="s">
        <v>1654</v>
      </c>
      <c r="G1716" s="24" t="s">
        <v>97</v>
      </c>
      <c r="H1716" s="80">
        <f t="shared" si="82"/>
        <v>0.88980000000000004</v>
      </c>
      <c r="I1716" s="25">
        <f>ROUND(('NEW Reference'!B$6*List!$H1716)+'NEW Reference'!B$7,0)</f>
        <v>1208</v>
      </c>
      <c r="J1716" s="25">
        <f>ROUND(('NEW Reference'!C$6*List!$H1716)+'NEW Reference'!C$7,0)</f>
        <v>1801</v>
      </c>
      <c r="K1716" s="25">
        <f>ROUND(('NEW Reference'!D$6*List!$H1716)+'NEW Reference'!D$7,0)</f>
        <v>2158</v>
      </c>
      <c r="L1716" s="25">
        <f>ROUND(('NEW Reference'!E$6*List!$H1716)+'NEW Reference'!E$7,0)</f>
        <v>2668</v>
      </c>
      <c r="M1716" s="25">
        <f>ROUND(('NEW Reference'!F$6*List!$H1716)+'NEW Reference'!F$7,0)</f>
        <v>2780</v>
      </c>
      <c r="N1716" s="25">
        <f>ROUND(('NEW Reference'!G$6*List!$H1716)+'NEW Reference'!G$7,0)</f>
        <v>3147</v>
      </c>
      <c r="O1716" s="25">
        <f>ROUND(('NEW Reference'!H$6*List!$H1716)+'NEW Reference'!H$7,0)</f>
        <v>3267</v>
      </c>
      <c r="P1716" s="25">
        <f>ROUND(('NEW Reference'!I$6*List!$H1716)+'NEW Reference'!I$7,0)</f>
        <v>3395</v>
      </c>
      <c r="Q1716" s="25">
        <f>ROUND(('NEW Reference'!J$6*List!$H1716)+'NEW Reference'!J$7,0)</f>
        <v>3932</v>
      </c>
      <c r="R1716" s="25">
        <f>ROUND(('NEW Reference'!K$6*List!$H1716)+'NEW Reference'!K$7,0)</f>
        <v>4056</v>
      </c>
      <c r="S1716" s="25">
        <f>ROUND(('NEW Reference'!L$6*List!$H1716)+'NEW Reference'!L$7,0)</f>
        <v>4376</v>
      </c>
      <c r="T1716" s="25">
        <f>ROUND(('NEW Reference'!M$6*List!$H1716)+'NEW Reference'!M$7,0)</f>
        <v>5227</v>
      </c>
      <c r="U1716" s="25">
        <f>ROUND(('NEW Reference'!N$6*List!$H1716)+'NEW Reference'!N$7,0)</f>
        <v>21090</v>
      </c>
      <c r="V1716" s="26">
        <f>ROUND(('NEW Reference'!O$6*List!$H1716)+'NEW Reference'!O$7,0)</f>
        <v>784</v>
      </c>
      <c r="W1716" s="26">
        <f>ROUND(('NEW Reference'!P$6*List!$H1716)+'NEW Reference'!P$7,0)</f>
        <v>1105</v>
      </c>
      <c r="X1716" s="26">
        <f>ROUND(('NEW Reference'!Q$6*List!$H1716)+'NEW Reference'!Q$7,0)</f>
        <v>552</v>
      </c>
      <c r="Z1716" s="3" t="str">
        <f t="shared" si="84"/>
        <v>CUSTER, Nebraska</v>
      </c>
      <c r="AA1716" s="79" t="s">
        <v>630</v>
      </c>
      <c r="AB1716" s="28" t="s">
        <v>91</v>
      </c>
      <c r="AC1716" s="30" t="s">
        <v>1654</v>
      </c>
      <c r="AD1716" s="31"/>
      <c r="AE1716" s="20">
        <f t="shared" si="83"/>
        <v>0.88980000000000004</v>
      </c>
    </row>
    <row r="1717" spans="1:31">
      <c r="A1717" s="83">
        <v>28210</v>
      </c>
      <c r="B1717" s="84">
        <v>31043</v>
      </c>
      <c r="C1717" s="85">
        <v>43580</v>
      </c>
      <c r="D1717" s="78" t="s">
        <v>876</v>
      </c>
      <c r="E1717" s="79" t="s">
        <v>1493</v>
      </c>
      <c r="F1717" s="33" t="s">
        <v>1654</v>
      </c>
      <c r="G1717" s="24" t="s">
        <v>90</v>
      </c>
      <c r="H1717" s="80">
        <f t="shared" si="82"/>
        <v>0.86899999999999999</v>
      </c>
      <c r="I1717" s="25">
        <f>ROUND(('NEW Reference'!B$6*List!$H1717)+'NEW Reference'!B$7,0)</f>
        <v>1187</v>
      </c>
      <c r="J1717" s="25">
        <f>ROUND(('NEW Reference'!C$6*List!$H1717)+'NEW Reference'!C$7,0)</f>
        <v>1771</v>
      </c>
      <c r="K1717" s="25">
        <f>ROUND(('NEW Reference'!D$6*List!$H1717)+'NEW Reference'!D$7,0)</f>
        <v>2122</v>
      </c>
      <c r="L1717" s="25">
        <f>ROUND(('NEW Reference'!E$6*List!$H1717)+'NEW Reference'!E$7,0)</f>
        <v>2623</v>
      </c>
      <c r="M1717" s="25">
        <f>ROUND(('NEW Reference'!F$6*List!$H1717)+'NEW Reference'!F$7,0)</f>
        <v>2733</v>
      </c>
      <c r="N1717" s="25">
        <f>ROUND(('NEW Reference'!G$6*List!$H1717)+'NEW Reference'!G$7,0)</f>
        <v>3093</v>
      </c>
      <c r="O1717" s="25">
        <f>ROUND(('NEW Reference'!H$6*List!$H1717)+'NEW Reference'!H$7,0)</f>
        <v>3212</v>
      </c>
      <c r="P1717" s="25">
        <f>ROUND(('NEW Reference'!I$6*List!$H1717)+'NEW Reference'!I$7,0)</f>
        <v>3338</v>
      </c>
      <c r="Q1717" s="25">
        <f>ROUND(('NEW Reference'!J$6*List!$H1717)+'NEW Reference'!J$7,0)</f>
        <v>3865</v>
      </c>
      <c r="R1717" s="25">
        <f>ROUND(('NEW Reference'!K$6*List!$H1717)+'NEW Reference'!K$7,0)</f>
        <v>3987</v>
      </c>
      <c r="S1717" s="25">
        <f>ROUND(('NEW Reference'!L$6*List!$H1717)+'NEW Reference'!L$7,0)</f>
        <v>4302</v>
      </c>
      <c r="T1717" s="25">
        <f>ROUND(('NEW Reference'!M$6*List!$H1717)+'NEW Reference'!M$7,0)</f>
        <v>5138</v>
      </c>
      <c r="U1717" s="25">
        <f>ROUND(('NEW Reference'!N$6*List!$H1717)+'NEW Reference'!N$7,0)</f>
        <v>20732</v>
      </c>
      <c r="V1717" s="26">
        <f>ROUND(('NEW Reference'!O$6*List!$H1717)+'NEW Reference'!O$7,0)</f>
        <v>771</v>
      </c>
      <c r="W1717" s="26">
        <f>ROUND(('NEW Reference'!P$6*List!$H1717)+'NEW Reference'!P$7,0)</f>
        <v>1086</v>
      </c>
      <c r="X1717" s="26">
        <f>ROUND(('NEW Reference'!Q$6*List!$H1717)+'NEW Reference'!Q$7,0)</f>
        <v>543</v>
      </c>
      <c r="Z1717" s="3" t="str">
        <f t="shared" si="84"/>
        <v>DAKOTA, Nebraska</v>
      </c>
      <c r="AA1717" s="79" t="s">
        <v>1493</v>
      </c>
      <c r="AB1717" s="28" t="s">
        <v>91</v>
      </c>
      <c r="AC1717" s="23" t="s">
        <v>1654</v>
      </c>
      <c r="AD1717" s="29"/>
      <c r="AE1717" s="20">
        <f t="shared" si="83"/>
        <v>0.86899999999999999</v>
      </c>
    </row>
    <row r="1718" spans="1:31">
      <c r="A1718" s="83">
        <v>28220</v>
      </c>
      <c r="B1718" s="84">
        <v>31045</v>
      </c>
      <c r="C1718" s="85">
        <v>99928</v>
      </c>
      <c r="D1718" s="78" t="s">
        <v>148</v>
      </c>
      <c r="E1718" s="79" t="s">
        <v>1664</v>
      </c>
      <c r="F1718" s="34" t="s">
        <v>1654</v>
      </c>
      <c r="G1718" s="24" t="s">
        <v>97</v>
      </c>
      <c r="H1718" s="80">
        <f t="shared" si="82"/>
        <v>0.88980000000000004</v>
      </c>
      <c r="I1718" s="25">
        <f>ROUND(('NEW Reference'!B$6*List!$H1718)+'NEW Reference'!B$7,0)</f>
        <v>1208</v>
      </c>
      <c r="J1718" s="25">
        <f>ROUND(('NEW Reference'!C$6*List!$H1718)+'NEW Reference'!C$7,0)</f>
        <v>1801</v>
      </c>
      <c r="K1718" s="25">
        <f>ROUND(('NEW Reference'!D$6*List!$H1718)+'NEW Reference'!D$7,0)</f>
        <v>2158</v>
      </c>
      <c r="L1718" s="25">
        <f>ROUND(('NEW Reference'!E$6*List!$H1718)+'NEW Reference'!E$7,0)</f>
        <v>2668</v>
      </c>
      <c r="M1718" s="25">
        <f>ROUND(('NEW Reference'!F$6*List!$H1718)+'NEW Reference'!F$7,0)</f>
        <v>2780</v>
      </c>
      <c r="N1718" s="25">
        <f>ROUND(('NEW Reference'!G$6*List!$H1718)+'NEW Reference'!G$7,0)</f>
        <v>3147</v>
      </c>
      <c r="O1718" s="25">
        <f>ROUND(('NEW Reference'!H$6*List!$H1718)+'NEW Reference'!H$7,0)</f>
        <v>3267</v>
      </c>
      <c r="P1718" s="25">
        <f>ROUND(('NEW Reference'!I$6*List!$H1718)+'NEW Reference'!I$7,0)</f>
        <v>3395</v>
      </c>
      <c r="Q1718" s="25">
        <f>ROUND(('NEW Reference'!J$6*List!$H1718)+'NEW Reference'!J$7,0)</f>
        <v>3932</v>
      </c>
      <c r="R1718" s="25">
        <f>ROUND(('NEW Reference'!K$6*List!$H1718)+'NEW Reference'!K$7,0)</f>
        <v>4056</v>
      </c>
      <c r="S1718" s="25">
        <f>ROUND(('NEW Reference'!L$6*List!$H1718)+'NEW Reference'!L$7,0)</f>
        <v>4376</v>
      </c>
      <c r="T1718" s="25">
        <f>ROUND(('NEW Reference'!M$6*List!$H1718)+'NEW Reference'!M$7,0)</f>
        <v>5227</v>
      </c>
      <c r="U1718" s="25">
        <f>ROUND(('NEW Reference'!N$6*List!$H1718)+'NEW Reference'!N$7,0)</f>
        <v>21090</v>
      </c>
      <c r="V1718" s="26">
        <f>ROUND(('NEW Reference'!O$6*List!$H1718)+'NEW Reference'!O$7,0)</f>
        <v>784</v>
      </c>
      <c r="W1718" s="26">
        <f>ROUND(('NEW Reference'!P$6*List!$H1718)+'NEW Reference'!P$7,0)</f>
        <v>1105</v>
      </c>
      <c r="X1718" s="26">
        <f>ROUND(('NEW Reference'!Q$6*List!$H1718)+'NEW Reference'!Q$7,0)</f>
        <v>552</v>
      </c>
      <c r="Z1718" s="3" t="str">
        <f t="shared" si="84"/>
        <v>DAWES, Nebraska</v>
      </c>
      <c r="AA1718" s="79" t="s">
        <v>1664</v>
      </c>
      <c r="AB1718" s="28" t="s">
        <v>91</v>
      </c>
      <c r="AC1718" s="30" t="s">
        <v>1654</v>
      </c>
      <c r="AD1718" s="31"/>
      <c r="AE1718" s="20">
        <f t="shared" si="83"/>
        <v>0.88980000000000004</v>
      </c>
    </row>
    <row r="1719" spans="1:31">
      <c r="A1719" s="83">
        <v>28230</v>
      </c>
      <c r="B1719" s="84">
        <v>31047</v>
      </c>
      <c r="C1719" s="85">
        <v>99928</v>
      </c>
      <c r="D1719" s="78" t="s">
        <v>148</v>
      </c>
      <c r="E1719" s="79" t="s">
        <v>925</v>
      </c>
      <c r="F1719" s="34" t="s">
        <v>1654</v>
      </c>
      <c r="G1719" s="24" t="s">
        <v>97</v>
      </c>
      <c r="H1719" s="80">
        <f t="shared" si="82"/>
        <v>0.88980000000000004</v>
      </c>
      <c r="I1719" s="25">
        <f>ROUND(('NEW Reference'!B$6*List!$H1719)+'NEW Reference'!B$7,0)</f>
        <v>1208</v>
      </c>
      <c r="J1719" s="25">
        <f>ROUND(('NEW Reference'!C$6*List!$H1719)+'NEW Reference'!C$7,0)</f>
        <v>1801</v>
      </c>
      <c r="K1719" s="25">
        <f>ROUND(('NEW Reference'!D$6*List!$H1719)+'NEW Reference'!D$7,0)</f>
        <v>2158</v>
      </c>
      <c r="L1719" s="25">
        <f>ROUND(('NEW Reference'!E$6*List!$H1719)+'NEW Reference'!E$7,0)</f>
        <v>2668</v>
      </c>
      <c r="M1719" s="25">
        <f>ROUND(('NEW Reference'!F$6*List!$H1719)+'NEW Reference'!F$7,0)</f>
        <v>2780</v>
      </c>
      <c r="N1719" s="25">
        <f>ROUND(('NEW Reference'!G$6*List!$H1719)+'NEW Reference'!G$7,0)</f>
        <v>3147</v>
      </c>
      <c r="O1719" s="25">
        <f>ROUND(('NEW Reference'!H$6*List!$H1719)+'NEW Reference'!H$7,0)</f>
        <v>3267</v>
      </c>
      <c r="P1719" s="25">
        <f>ROUND(('NEW Reference'!I$6*List!$H1719)+'NEW Reference'!I$7,0)</f>
        <v>3395</v>
      </c>
      <c r="Q1719" s="25">
        <f>ROUND(('NEW Reference'!J$6*List!$H1719)+'NEW Reference'!J$7,0)</f>
        <v>3932</v>
      </c>
      <c r="R1719" s="25">
        <f>ROUND(('NEW Reference'!K$6*List!$H1719)+'NEW Reference'!K$7,0)</f>
        <v>4056</v>
      </c>
      <c r="S1719" s="25">
        <f>ROUND(('NEW Reference'!L$6*List!$H1719)+'NEW Reference'!L$7,0)</f>
        <v>4376</v>
      </c>
      <c r="T1719" s="25">
        <f>ROUND(('NEW Reference'!M$6*List!$H1719)+'NEW Reference'!M$7,0)</f>
        <v>5227</v>
      </c>
      <c r="U1719" s="25">
        <f>ROUND(('NEW Reference'!N$6*List!$H1719)+'NEW Reference'!N$7,0)</f>
        <v>21090</v>
      </c>
      <c r="V1719" s="26">
        <f>ROUND(('NEW Reference'!O$6*List!$H1719)+'NEW Reference'!O$7,0)</f>
        <v>784</v>
      </c>
      <c r="W1719" s="26">
        <f>ROUND(('NEW Reference'!P$6*List!$H1719)+'NEW Reference'!P$7,0)</f>
        <v>1105</v>
      </c>
      <c r="X1719" s="26">
        <f>ROUND(('NEW Reference'!Q$6*List!$H1719)+'NEW Reference'!Q$7,0)</f>
        <v>552</v>
      </c>
      <c r="Z1719" s="3" t="str">
        <f t="shared" si="84"/>
        <v>DAWSON, Nebraska</v>
      </c>
      <c r="AA1719" s="79" t="s">
        <v>925</v>
      </c>
      <c r="AB1719" s="28" t="s">
        <v>91</v>
      </c>
      <c r="AC1719" s="23" t="s">
        <v>1654</v>
      </c>
      <c r="AD1719" s="29"/>
      <c r="AE1719" s="20">
        <f t="shared" si="83"/>
        <v>0.88980000000000004</v>
      </c>
    </row>
    <row r="1720" spans="1:31">
      <c r="A1720" s="83">
        <v>28240</v>
      </c>
      <c r="B1720" s="84">
        <v>31049</v>
      </c>
      <c r="C1720" s="85">
        <v>99928</v>
      </c>
      <c r="D1720" s="78" t="s">
        <v>148</v>
      </c>
      <c r="E1720" s="79" t="s">
        <v>1665</v>
      </c>
      <c r="F1720" s="34" t="s">
        <v>1654</v>
      </c>
      <c r="G1720" s="24" t="s">
        <v>97</v>
      </c>
      <c r="H1720" s="80">
        <f t="shared" si="82"/>
        <v>0.88980000000000004</v>
      </c>
      <c r="I1720" s="25">
        <f>ROUND(('NEW Reference'!B$6*List!$H1720)+'NEW Reference'!B$7,0)</f>
        <v>1208</v>
      </c>
      <c r="J1720" s="25">
        <f>ROUND(('NEW Reference'!C$6*List!$H1720)+'NEW Reference'!C$7,0)</f>
        <v>1801</v>
      </c>
      <c r="K1720" s="25">
        <f>ROUND(('NEW Reference'!D$6*List!$H1720)+'NEW Reference'!D$7,0)</f>
        <v>2158</v>
      </c>
      <c r="L1720" s="25">
        <f>ROUND(('NEW Reference'!E$6*List!$H1720)+'NEW Reference'!E$7,0)</f>
        <v>2668</v>
      </c>
      <c r="M1720" s="25">
        <f>ROUND(('NEW Reference'!F$6*List!$H1720)+'NEW Reference'!F$7,0)</f>
        <v>2780</v>
      </c>
      <c r="N1720" s="25">
        <f>ROUND(('NEW Reference'!G$6*List!$H1720)+'NEW Reference'!G$7,0)</f>
        <v>3147</v>
      </c>
      <c r="O1720" s="25">
        <f>ROUND(('NEW Reference'!H$6*List!$H1720)+'NEW Reference'!H$7,0)</f>
        <v>3267</v>
      </c>
      <c r="P1720" s="25">
        <f>ROUND(('NEW Reference'!I$6*List!$H1720)+'NEW Reference'!I$7,0)</f>
        <v>3395</v>
      </c>
      <c r="Q1720" s="25">
        <f>ROUND(('NEW Reference'!J$6*List!$H1720)+'NEW Reference'!J$7,0)</f>
        <v>3932</v>
      </c>
      <c r="R1720" s="25">
        <f>ROUND(('NEW Reference'!K$6*List!$H1720)+'NEW Reference'!K$7,0)</f>
        <v>4056</v>
      </c>
      <c r="S1720" s="25">
        <f>ROUND(('NEW Reference'!L$6*List!$H1720)+'NEW Reference'!L$7,0)</f>
        <v>4376</v>
      </c>
      <c r="T1720" s="25">
        <f>ROUND(('NEW Reference'!M$6*List!$H1720)+'NEW Reference'!M$7,0)</f>
        <v>5227</v>
      </c>
      <c r="U1720" s="25">
        <f>ROUND(('NEW Reference'!N$6*List!$H1720)+'NEW Reference'!N$7,0)</f>
        <v>21090</v>
      </c>
      <c r="V1720" s="26">
        <f>ROUND(('NEW Reference'!O$6*List!$H1720)+'NEW Reference'!O$7,0)</f>
        <v>784</v>
      </c>
      <c r="W1720" s="26">
        <f>ROUND(('NEW Reference'!P$6*List!$H1720)+'NEW Reference'!P$7,0)</f>
        <v>1105</v>
      </c>
      <c r="X1720" s="26">
        <f>ROUND(('NEW Reference'!Q$6*List!$H1720)+'NEW Reference'!Q$7,0)</f>
        <v>552</v>
      </c>
      <c r="Z1720" s="3" t="str">
        <f t="shared" si="84"/>
        <v>DEUEL, Nebraska</v>
      </c>
      <c r="AA1720" s="79" t="s">
        <v>1665</v>
      </c>
      <c r="AB1720" s="28" t="s">
        <v>91</v>
      </c>
      <c r="AC1720" s="30" t="s">
        <v>1654</v>
      </c>
      <c r="AD1720" s="31"/>
      <c r="AE1720" s="20">
        <f t="shared" si="83"/>
        <v>0.88980000000000004</v>
      </c>
    </row>
    <row r="1721" spans="1:31">
      <c r="A1721" s="83">
        <v>28250</v>
      </c>
      <c r="B1721" s="84">
        <v>31051</v>
      </c>
      <c r="C1721" s="85">
        <v>99928</v>
      </c>
      <c r="D1721" s="78" t="s">
        <v>148</v>
      </c>
      <c r="E1721" s="79" t="s">
        <v>1666</v>
      </c>
      <c r="F1721" s="33" t="s">
        <v>1654</v>
      </c>
      <c r="G1721" s="24" t="s">
        <v>90</v>
      </c>
      <c r="H1721" s="80">
        <f t="shared" si="82"/>
        <v>0.88980000000000004</v>
      </c>
      <c r="I1721" s="25">
        <f>ROUND(('NEW Reference'!B$6*List!$H1721)+'NEW Reference'!B$7,0)</f>
        <v>1208</v>
      </c>
      <c r="J1721" s="25">
        <f>ROUND(('NEW Reference'!C$6*List!$H1721)+'NEW Reference'!C$7,0)</f>
        <v>1801</v>
      </c>
      <c r="K1721" s="25">
        <f>ROUND(('NEW Reference'!D$6*List!$H1721)+'NEW Reference'!D$7,0)</f>
        <v>2158</v>
      </c>
      <c r="L1721" s="25">
        <f>ROUND(('NEW Reference'!E$6*List!$H1721)+'NEW Reference'!E$7,0)</f>
        <v>2668</v>
      </c>
      <c r="M1721" s="25">
        <f>ROUND(('NEW Reference'!F$6*List!$H1721)+'NEW Reference'!F$7,0)</f>
        <v>2780</v>
      </c>
      <c r="N1721" s="25">
        <f>ROUND(('NEW Reference'!G$6*List!$H1721)+'NEW Reference'!G$7,0)</f>
        <v>3147</v>
      </c>
      <c r="O1721" s="25">
        <f>ROUND(('NEW Reference'!H$6*List!$H1721)+'NEW Reference'!H$7,0)</f>
        <v>3267</v>
      </c>
      <c r="P1721" s="25">
        <f>ROUND(('NEW Reference'!I$6*List!$H1721)+'NEW Reference'!I$7,0)</f>
        <v>3395</v>
      </c>
      <c r="Q1721" s="25">
        <f>ROUND(('NEW Reference'!J$6*List!$H1721)+'NEW Reference'!J$7,0)</f>
        <v>3932</v>
      </c>
      <c r="R1721" s="25">
        <f>ROUND(('NEW Reference'!K$6*List!$H1721)+'NEW Reference'!K$7,0)</f>
        <v>4056</v>
      </c>
      <c r="S1721" s="25">
        <f>ROUND(('NEW Reference'!L$6*List!$H1721)+'NEW Reference'!L$7,0)</f>
        <v>4376</v>
      </c>
      <c r="T1721" s="25">
        <f>ROUND(('NEW Reference'!M$6*List!$H1721)+'NEW Reference'!M$7,0)</f>
        <v>5227</v>
      </c>
      <c r="U1721" s="25">
        <f>ROUND(('NEW Reference'!N$6*List!$H1721)+'NEW Reference'!N$7,0)</f>
        <v>21090</v>
      </c>
      <c r="V1721" s="26">
        <f>ROUND(('NEW Reference'!O$6*List!$H1721)+'NEW Reference'!O$7,0)</f>
        <v>784</v>
      </c>
      <c r="W1721" s="26">
        <f>ROUND(('NEW Reference'!P$6*List!$H1721)+'NEW Reference'!P$7,0)</f>
        <v>1105</v>
      </c>
      <c r="X1721" s="26">
        <f>ROUND(('NEW Reference'!Q$6*List!$H1721)+'NEW Reference'!Q$7,0)</f>
        <v>552</v>
      </c>
      <c r="Z1721" s="3" t="str">
        <f t="shared" si="84"/>
        <v>DIXON, Nebraska</v>
      </c>
      <c r="AA1721" s="79" t="s">
        <v>1666</v>
      </c>
      <c r="AB1721" s="28" t="s">
        <v>91</v>
      </c>
      <c r="AC1721" s="30" t="s">
        <v>1654</v>
      </c>
      <c r="AD1721" s="31"/>
      <c r="AE1721" s="20">
        <f t="shared" si="83"/>
        <v>0.88980000000000004</v>
      </c>
    </row>
    <row r="1722" spans="1:31">
      <c r="A1722" s="83">
        <v>28260</v>
      </c>
      <c r="B1722" s="84">
        <v>31053</v>
      </c>
      <c r="C1722" s="85">
        <v>99928</v>
      </c>
      <c r="D1722" s="78" t="s">
        <v>148</v>
      </c>
      <c r="E1722" s="79" t="s">
        <v>928</v>
      </c>
      <c r="F1722" s="34" t="s">
        <v>1654</v>
      </c>
      <c r="G1722" s="24" t="s">
        <v>97</v>
      </c>
      <c r="H1722" s="80">
        <f t="shared" si="82"/>
        <v>0.88980000000000004</v>
      </c>
      <c r="I1722" s="25">
        <f>ROUND(('NEW Reference'!B$6*List!$H1722)+'NEW Reference'!B$7,0)</f>
        <v>1208</v>
      </c>
      <c r="J1722" s="25">
        <f>ROUND(('NEW Reference'!C$6*List!$H1722)+'NEW Reference'!C$7,0)</f>
        <v>1801</v>
      </c>
      <c r="K1722" s="25">
        <f>ROUND(('NEW Reference'!D$6*List!$H1722)+'NEW Reference'!D$7,0)</f>
        <v>2158</v>
      </c>
      <c r="L1722" s="25">
        <f>ROUND(('NEW Reference'!E$6*List!$H1722)+'NEW Reference'!E$7,0)</f>
        <v>2668</v>
      </c>
      <c r="M1722" s="25">
        <f>ROUND(('NEW Reference'!F$6*List!$H1722)+'NEW Reference'!F$7,0)</f>
        <v>2780</v>
      </c>
      <c r="N1722" s="25">
        <f>ROUND(('NEW Reference'!G$6*List!$H1722)+'NEW Reference'!G$7,0)</f>
        <v>3147</v>
      </c>
      <c r="O1722" s="25">
        <f>ROUND(('NEW Reference'!H$6*List!$H1722)+'NEW Reference'!H$7,0)</f>
        <v>3267</v>
      </c>
      <c r="P1722" s="25">
        <f>ROUND(('NEW Reference'!I$6*List!$H1722)+'NEW Reference'!I$7,0)</f>
        <v>3395</v>
      </c>
      <c r="Q1722" s="25">
        <f>ROUND(('NEW Reference'!J$6*List!$H1722)+'NEW Reference'!J$7,0)</f>
        <v>3932</v>
      </c>
      <c r="R1722" s="25">
        <f>ROUND(('NEW Reference'!K$6*List!$H1722)+'NEW Reference'!K$7,0)</f>
        <v>4056</v>
      </c>
      <c r="S1722" s="25">
        <f>ROUND(('NEW Reference'!L$6*List!$H1722)+'NEW Reference'!L$7,0)</f>
        <v>4376</v>
      </c>
      <c r="T1722" s="25">
        <f>ROUND(('NEW Reference'!M$6*List!$H1722)+'NEW Reference'!M$7,0)</f>
        <v>5227</v>
      </c>
      <c r="U1722" s="25">
        <f>ROUND(('NEW Reference'!N$6*List!$H1722)+'NEW Reference'!N$7,0)</f>
        <v>21090</v>
      </c>
      <c r="V1722" s="26">
        <f>ROUND(('NEW Reference'!O$6*List!$H1722)+'NEW Reference'!O$7,0)</f>
        <v>784</v>
      </c>
      <c r="W1722" s="26">
        <f>ROUND(('NEW Reference'!P$6*List!$H1722)+'NEW Reference'!P$7,0)</f>
        <v>1105</v>
      </c>
      <c r="X1722" s="26">
        <f>ROUND(('NEW Reference'!Q$6*List!$H1722)+'NEW Reference'!Q$7,0)</f>
        <v>552</v>
      </c>
      <c r="Z1722" s="3" t="str">
        <f t="shared" si="84"/>
        <v>DODGE, Nebraska</v>
      </c>
      <c r="AA1722" s="79" t="s">
        <v>928</v>
      </c>
      <c r="AB1722" s="28" t="s">
        <v>91</v>
      </c>
      <c r="AC1722" s="30" t="s">
        <v>1654</v>
      </c>
      <c r="AD1722" s="31"/>
      <c r="AE1722" s="20">
        <f t="shared" si="83"/>
        <v>0.88980000000000004</v>
      </c>
    </row>
    <row r="1723" spans="1:31">
      <c r="A1723" s="83">
        <v>28270</v>
      </c>
      <c r="B1723" s="84">
        <v>31055</v>
      </c>
      <c r="C1723" s="85">
        <v>36540</v>
      </c>
      <c r="D1723" s="78" t="s">
        <v>760</v>
      </c>
      <c r="E1723" s="79" t="s">
        <v>638</v>
      </c>
      <c r="F1723" s="33" t="s">
        <v>1654</v>
      </c>
      <c r="G1723" s="24" t="s">
        <v>90</v>
      </c>
      <c r="H1723" s="80">
        <f t="shared" si="82"/>
        <v>1.0442</v>
      </c>
      <c r="I1723" s="25">
        <f>ROUND(('NEW Reference'!B$6*List!$H1723)+'NEW Reference'!B$7,0)</f>
        <v>1360</v>
      </c>
      <c r="J1723" s="25">
        <f>ROUND(('NEW Reference'!C$6*List!$H1723)+'NEW Reference'!C$7,0)</f>
        <v>2028</v>
      </c>
      <c r="K1723" s="25">
        <f>ROUND(('NEW Reference'!D$6*List!$H1723)+'NEW Reference'!D$7,0)</f>
        <v>2430</v>
      </c>
      <c r="L1723" s="25">
        <f>ROUND(('NEW Reference'!E$6*List!$H1723)+'NEW Reference'!E$7,0)</f>
        <v>3005</v>
      </c>
      <c r="M1723" s="25">
        <f>ROUND(('NEW Reference'!F$6*List!$H1723)+'NEW Reference'!F$7,0)</f>
        <v>3130</v>
      </c>
      <c r="N1723" s="25">
        <f>ROUND(('NEW Reference'!G$6*List!$H1723)+'NEW Reference'!G$7,0)</f>
        <v>3543</v>
      </c>
      <c r="O1723" s="25">
        <f>ROUND(('NEW Reference'!H$6*List!$H1723)+'NEW Reference'!H$7,0)</f>
        <v>3679</v>
      </c>
      <c r="P1723" s="25">
        <f>ROUND(('NEW Reference'!I$6*List!$H1723)+'NEW Reference'!I$7,0)</f>
        <v>3823</v>
      </c>
      <c r="Q1723" s="25">
        <f>ROUND(('NEW Reference'!J$6*List!$H1723)+'NEW Reference'!J$7,0)</f>
        <v>4427</v>
      </c>
      <c r="R1723" s="25">
        <f>ROUND(('NEW Reference'!K$6*List!$H1723)+'NEW Reference'!K$7,0)</f>
        <v>4567</v>
      </c>
      <c r="S1723" s="25">
        <f>ROUND(('NEW Reference'!L$6*List!$H1723)+'NEW Reference'!L$7,0)</f>
        <v>4928</v>
      </c>
      <c r="T1723" s="25">
        <f>ROUND(('NEW Reference'!M$6*List!$H1723)+'NEW Reference'!M$7,0)</f>
        <v>5886</v>
      </c>
      <c r="U1723" s="25">
        <f>ROUND(('NEW Reference'!N$6*List!$H1723)+'NEW Reference'!N$7,0)</f>
        <v>23749</v>
      </c>
      <c r="V1723" s="26">
        <f>ROUND(('NEW Reference'!O$6*List!$H1723)+'NEW Reference'!O$7,0)</f>
        <v>883</v>
      </c>
      <c r="W1723" s="26">
        <f>ROUND(('NEW Reference'!P$6*List!$H1723)+'NEW Reference'!P$7,0)</f>
        <v>1244</v>
      </c>
      <c r="X1723" s="26">
        <f>ROUND(('NEW Reference'!Q$6*List!$H1723)+'NEW Reference'!Q$7,0)</f>
        <v>622</v>
      </c>
      <c r="Z1723" s="3" t="str">
        <f t="shared" si="84"/>
        <v>DOUGLAS, Nebraska</v>
      </c>
      <c r="AA1723" s="79" t="s">
        <v>638</v>
      </c>
      <c r="AB1723" s="28" t="s">
        <v>91</v>
      </c>
      <c r="AC1723" s="30" t="s">
        <v>1654</v>
      </c>
      <c r="AD1723" s="31"/>
      <c r="AE1723" s="20">
        <f t="shared" si="83"/>
        <v>1.0442</v>
      </c>
    </row>
    <row r="1724" spans="1:31">
      <c r="A1724" s="83">
        <v>28280</v>
      </c>
      <c r="B1724" s="84">
        <v>31057</v>
      </c>
      <c r="C1724" s="85">
        <v>99928</v>
      </c>
      <c r="D1724" s="78" t="s">
        <v>148</v>
      </c>
      <c r="E1724" s="79" t="s">
        <v>1667</v>
      </c>
      <c r="F1724" s="34" t="s">
        <v>1654</v>
      </c>
      <c r="G1724" s="24" t="s">
        <v>97</v>
      </c>
      <c r="H1724" s="80">
        <f t="shared" si="82"/>
        <v>0.88980000000000004</v>
      </c>
      <c r="I1724" s="25">
        <f>ROUND(('NEW Reference'!B$6*List!$H1724)+'NEW Reference'!B$7,0)</f>
        <v>1208</v>
      </c>
      <c r="J1724" s="25">
        <f>ROUND(('NEW Reference'!C$6*List!$H1724)+'NEW Reference'!C$7,0)</f>
        <v>1801</v>
      </c>
      <c r="K1724" s="25">
        <f>ROUND(('NEW Reference'!D$6*List!$H1724)+'NEW Reference'!D$7,0)</f>
        <v>2158</v>
      </c>
      <c r="L1724" s="25">
        <f>ROUND(('NEW Reference'!E$6*List!$H1724)+'NEW Reference'!E$7,0)</f>
        <v>2668</v>
      </c>
      <c r="M1724" s="25">
        <f>ROUND(('NEW Reference'!F$6*List!$H1724)+'NEW Reference'!F$7,0)</f>
        <v>2780</v>
      </c>
      <c r="N1724" s="25">
        <f>ROUND(('NEW Reference'!G$6*List!$H1724)+'NEW Reference'!G$7,0)</f>
        <v>3147</v>
      </c>
      <c r="O1724" s="25">
        <f>ROUND(('NEW Reference'!H$6*List!$H1724)+'NEW Reference'!H$7,0)</f>
        <v>3267</v>
      </c>
      <c r="P1724" s="25">
        <f>ROUND(('NEW Reference'!I$6*List!$H1724)+'NEW Reference'!I$7,0)</f>
        <v>3395</v>
      </c>
      <c r="Q1724" s="25">
        <f>ROUND(('NEW Reference'!J$6*List!$H1724)+'NEW Reference'!J$7,0)</f>
        <v>3932</v>
      </c>
      <c r="R1724" s="25">
        <f>ROUND(('NEW Reference'!K$6*List!$H1724)+'NEW Reference'!K$7,0)</f>
        <v>4056</v>
      </c>
      <c r="S1724" s="25">
        <f>ROUND(('NEW Reference'!L$6*List!$H1724)+'NEW Reference'!L$7,0)</f>
        <v>4376</v>
      </c>
      <c r="T1724" s="25">
        <f>ROUND(('NEW Reference'!M$6*List!$H1724)+'NEW Reference'!M$7,0)</f>
        <v>5227</v>
      </c>
      <c r="U1724" s="25">
        <f>ROUND(('NEW Reference'!N$6*List!$H1724)+'NEW Reference'!N$7,0)</f>
        <v>21090</v>
      </c>
      <c r="V1724" s="26">
        <f>ROUND(('NEW Reference'!O$6*List!$H1724)+'NEW Reference'!O$7,0)</f>
        <v>784</v>
      </c>
      <c r="W1724" s="26">
        <f>ROUND(('NEW Reference'!P$6*List!$H1724)+'NEW Reference'!P$7,0)</f>
        <v>1105</v>
      </c>
      <c r="X1724" s="26">
        <f>ROUND(('NEW Reference'!Q$6*List!$H1724)+'NEW Reference'!Q$7,0)</f>
        <v>552</v>
      </c>
      <c r="Z1724" s="3" t="str">
        <f t="shared" si="84"/>
        <v>DUNDY, Nebraska</v>
      </c>
      <c r="AA1724" s="79" t="s">
        <v>1667</v>
      </c>
      <c r="AB1724" s="28" t="s">
        <v>91</v>
      </c>
      <c r="AC1724" s="30" t="s">
        <v>1654</v>
      </c>
      <c r="AD1724" s="31"/>
      <c r="AE1724" s="20">
        <f t="shared" si="83"/>
        <v>0.88980000000000004</v>
      </c>
    </row>
    <row r="1725" spans="1:31">
      <c r="A1725" s="83">
        <v>28290</v>
      </c>
      <c r="B1725" s="84">
        <v>31059</v>
      </c>
      <c r="C1725" s="85">
        <v>99928</v>
      </c>
      <c r="D1725" s="78" t="s">
        <v>148</v>
      </c>
      <c r="E1725" s="79" t="s">
        <v>1495</v>
      </c>
      <c r="F1725" s="34" t="s">
        <v>1654</v>
      </c>
      <c r="G1725" s="24" t="s">
        <v>97</v>
      </c>
      <c r="H1725" s="80">
        <f t="shared" si="82"/>
        <v>0.88980000000000004</v>
      </c>
      <c r="I1725" s="25">
        <f>ROUND(('NEW Reference'!B$6*List!$H1725)+'NEW Reference'!B$7,0)</f>
        <v>1208</v>
      </c>
      <c r="J1725" s="25">
        <f>ROUND(('NEW Reference'!C$6*List!$H1725)+'NEW Reference'!C$7,0)</f>
        <v>1801</v>
      </c>
      <c r="K1725" s="25">
        <f>ROUND(('NEW Reference'!D$6*List!$H1725)+'NEW Reference'!D$7,0)</f>
        <v>2158</v>
      </c>
      <c r="L1725" s="25">
        <f>ROUND(('NEW Reference'!E$6*List!$H1725)+'NEW Reference'!E$7,0)</f>
        <v>2668</v>
      </c>
      <c r="M1725" s="25">
        <f>ROUND(('NEW Reference'!F$6*List!$H1725)+'NEW Reference'!F$7,0)</f>
        <v>2780</v>
      </c>
      <c r="N1725" s="25">
        <f>ROUND(('NEW Reference'!G$6*List!$H1725)+'NEW Reference'!G$7,0)</f>
        <v>3147</v>
      </c>
      <c r="O1725" s="25">
        <f>ROUND(('NEW Reference'!H$6*List!$H1725)+'NEW Reference'!H$7,0)</f>
        <v>3267</v>
      </c>
      <c r="P1725" s="25">
        <f>ROUND(('NEW Reference'!I$6*List!$H1725)+'NEW Reference'!I$7,0)</f>
        <v>3395</v>
      </c>
      <c r="Q1725" s="25">
        <f>ROUND(('NEW Reference'!J$6*List!$H1725)+'NEW Reference'!J$7,0)</f>
        <v>3932</v>
      </c>
      <c r="R1725" s="25">
        <f>ROUND(('NEW Reference'!K$6*List!$H1725)+'NEW Reference'!K$7,0)</f>
        <v>4056</v>
      </c>
      <c r="S1725" s="25">
        <f>ROUND(('NEW Reference'!L$6*List!$H1725)+'NEW Reference'!L$7,0)</f>
        <v>4376</v>
      </c>
      <c r="T1725" s="25">
        <f>ROUND(('NEW Reference'!M$6*List!$H1725)+'NEW Reference'!M$7,0)</f>
        <v>5227</v>
      </c>
      <c r="U1725" s="25">
        <f>ROUND(('NEW Reference'!N$6*List!$H1725)+'NEW Reference'!N$7,0)</f>
        <v>21090</v>
      </c>
      <c r="V1725" s="26">
        <f>ROUND(('NEW Reference'!O$6*List!$H1725)+'NEW Reference'!O$7,0)</f>
        <v>784</v>
      </c>
      <c r="W1725" s="26">
        <f>ROUND(('NEW Reference'!P$6*List!$H1725)+'NEW Reference'!P$7,0)</f>
        <v>1105</v>
      </c>
      <c r="X1725" s="26">
        <f>ROUND(('NEW Reference'!Q$6*List!$H1725)+'NEW Reference'!Q$7,0)</f>
        <v>552</v>
      </c>
      <c r="Z1725" s="3" t="str">
        <f t="shared" si="84"/>
        <v>FILLMORE, Nebraska</v>
      </c>
      <c r="AA1725" s="79" t="s">
        <v>1495</v>
      </c>
      <c r="AB1725" s="28" t="s">
        <v>91</v>
      </c>
      <c r="AC1725" s="30" t="s">
        <v>1654</v>
      </c>
      <c r="AD1725" s="31"/>
      <c r="AE1725" s="20">
        <f t="shared" si="83"/>
        <v>0.88980000000000004</v>
      </c>
    </row>
    <row r="1726" spans="1:31">
      <c r="A1726" s="83">
        <v>28300</v>
      </c>
      <c r="B1726" s="84">
        <v>31061</v>
      </c>
      <c r="C1726" s="85">
        <v>99928</v>
      </c>
      <c r="D1726" s="78" t="s">
        <v>148</v>
      </c>
      <c r="E1726" s="79" t="s">
        <v>154</v>
      </c>
      <c r="F1726" s="34" t="s">
        <v>1654</v>
      </c>
      <c r="G1726" s="24" t="s">
        <v>97</v>
      </c>
      <c r="H1726" s="80">
        <f t="shared" si="82"/>
        <v>0.88980000000000004</v>
      </c>
      <c r="I1726" s="25">
        <f>ROUND(('NEW Reference'!B$6*List!$H1726)+'NEW Reference'!B$7,0)</f>
        <v>1208</v>
      </c>
      <c r="J1726" s="25">
        <f>ROUND(('NEW Reference'!C$6*List!$H1726)+'NEW Reference'!C$7,0)</f>
        <v>1801</v>
      </c>
      <c r="K1726" s="25">
        <f>ROUND(('NEW Reference'!D$6*List!$H1726)+'NEW Reference'!D$7,0)</f>
        <v>2158</v>
      </c>
      <c r="L1726" s="25">
        <f>ROUND(('NEW Reference'!E$6*List!$H1726)+'NEW Reference'!E$7,0)</f>
        <v>2668</v>
      </c>
      <c r="M1726" s="25">
        <f>ROUND(('NEW Reference'!F$6*List!$H1726)+'NEW Reference'!F$7,0)</f>
        <v>2780</v>
      </c>
      <c r="N1726" s="25">
        <f>ROUND(('NEW Reference'!G$6*List!$H1726)+'NEW Reference'!G$7,0)</f>
        <v>3147</v>
      </c>
      <c r="O1726" s="25">
        <f>ROUND(('NEW Reference'!H$6*List!$H1726)+'NEW Reference'!H$7,0)</f>
        <v>3267</v>
      </c>
      <c r="P1726" s="25">
        <f>ROUND(('NEW Reference'!I$6*List!$H1726)+'NEW Reference'!I$7,0)</f>
        <v>3395</v>
      </c>
      <c r="Q1726" s="25">
        <f>ROUND(('NEW Reference'!J$6*List!$H1726)+'NEW Reference'!J$7,0)</f>
        <v>3932</v>
      </c>
      <c r="R1726" s="25">
        <f>ROUND(('NEW Reference'!K$6*List!$H1726)+'NEW Reference'!K$7,0)</f>
        <v>4056</v>
      </c>
      <c r="S1726" s="25">
        <f>ROUND(('NEW Reference'!L$6*List!$H1726)+'NEW Reference'!L$7,0)</f>
        <v>4376</v>
      </c>
      <c r="T1726" s="25">
        <f>ROUND(('NEW Reference'!M$6*List!$H1726)+'NEW Reference'!M$7,0)</f>
        <v>5227</v>
      </c>
      <c r="U1726" s="25">
        <f>ROUND(('NEW Reference'!N$6*List!$H1726)+'NEW Reference'!N$7,0)</f>
        <v>21090</v>
      </c>
      <c r="V1726" s="26">
        <f>ROUND(('NEW Reference'!O$6*List!$H1726)+'NEW Reference'!O$7,0)</f>
        <v>784</v>
      </c>
      <c r="W1726" s="26">
        <f>ROUND(('NEW Reference'!P$6*List!$H1726)+'NEW Reference'!P$7,0)</f>
        <v>1105</v>
      </c>
      <c r="X1726" s="26">
        <f>ROUND(('NEW Reference'!Q$6*List!$H1726)+'NEW Reference'!Q$7,0)</f>
        <v>552</v>
      </c>
      <c r="Z1726" s="3" t="str">
        <f t="shared" si="84"/>
        <v>FRANKLIN, Nebraska</v>
      </c>
      <c r="AA1726" s="79" t="s">
        <v>154</v>
      </c>
      <c r="AB1726" s="28" t="s">
        <v>91</v>
      </c>
      <c r="AC1726" s="30" t="s">
        <v>1654</v>
      </c>
      <c r="AD1726" s="31"/>
      <c r="AE1726" s="20">
        <f t="shared" si="83"/>
        <v>0.88980000000000004</v>
      </c>
    </row>
    <row r="1727" spans="1:31">
      <c r="A1727" s="83">
        <v>28310</v>
      </c>
      <c r="B1727" s="84">
        <v>31063</v>
      </c>
      <c r="C1727" s="85">
        <v>99928</v>
      </c>
      <c r="D1727" s="78" t="s">
        <v>148</v>
      </c>
      <c r="E1727" s="79" t="s">
        <v>1668</v>
      </c>
      <c r="F1727" s="34" t="s">
        <v>1654</v>
      </c>
      <c r="G1727" s="24" t="s">
        <v>97</v>
      </c>
      <c r="H1727" s="80">
        <f t="shared" si="82"/>
        <v>0.88980000000000004</v>
      </c>
      <c r="I1727" s="25">
        <f>ROUND(('NEW Reference'!B$6*List!$H1727)+'NEW Reference'!B$7,0)</f>
        <v>1208</v>
      </c>
      <c r="J1727" s="25">
        <f>ROUND(('NEW Reference'!C$6*List!$H1727)+'NEW Reference'!C$7,0)</f>
        <v>1801</v>
      </c>
      <c r="K1727" s="25">
        <f>ROUND(('NEW Reference'!D$6*List!$H1727)+'NEW Reference'!D$7,0)</f>
        <v>2158</v>
      </c>
      <c r="L1727" s="25">
        <f>ROUND(('NEW Reference'!E$6*List!$H1727)+'NEW Reference'!E$7,0)</f>
        <v>2668</v>
      </c>
      <c r="M1727" s="25">
        <f>ROUND(('NEW Reference'!F$6*List!$H1727)+'NEW Reference'!F$7,0)</f>
        <v>2780</v>
      </c>
      <c r="N1727" s="25">
        <f>ROUND(('NEW Reference'!G$6*List!$H1727)+'NEW Reference'!G$7,0)</f>
        <v>3147</v>
      </c>
      <c r="O1727" s="25">
        <f>ROUND(('NEW Reference'!H$6*List!$H1727)+'NEW Reference'!H$7,0)</f>
        <v>3267</v>
      </c>
      <c r="P1727" s="25">
        <f>ROUND(('NEW Reference'!I$6*List!$H1727)+'NEW Reference'!I$7,0)</f>
        <v>3395</v>
      </c>
      <c r="Q1727" s="25">
        <f>ROUND(('NEW Reference'!J$6*List!$H1727)+'NEW Reference'!J$7,0)</f>
        <v>3932</v>
      </c>
      <c r="R1727" s="25">
        <f>ROUND(('NEW Reference'!K$6*List!$H1727)+'NEW Reference'!K$7,0)</f>
        <v>4056</v>
      </c>
      <c r="S1727" s="25">
        <f>ROUND(('NEW Reference'!L$6*List!$H1727)+'NEW Reference'!L$7,0)</f>
        <v>4376</v>
      </c>
      <c r="T1727" s="25">
        <f>ROUND(('NEW Reference'!M$6*List!$H1727)+'NEW Reference'!M$7,0)</f>
        <v>5227</v>
      </c>
      <c r="U1727" s="25">
        <f>ROUND(('NEW Reference'!N$6*List!$H1727)+'NEW Reference'!N$7,0)</f>
        <v>21090</v>
      </c>
      <c r="V1727" s="26">
        <f>ROUND(('NEW Reference'!O$6*List!$H1727)+'NEW Reference'!O$7,0)</f>
        <v>784</v>
      </c>
      <c r="W1727" s="26">
        <f>ROUND(('NEW Reference'!P$6*List!$H1727)+'NEW Reference'!P$7,0)</f>
        <v>1105</v>
      </c>
      <c r="X1727" s="26">
        <f>ROUND(('NEW Reference'!Q$6*List!$H1727)+'NEW Reference'!Q$7,0)</f>
        <v>552</v>
      </c>
      <c r="Z1727" s="3" t="str">
        <f t="shared" si="84"/>
        <v>FRONTIER, Nebraska</v>
      </c>
      <c r="AA1727" s="79" t="s">
        <v>1668</v>
      </c>
      <c r="AB1727" s="28" t="s">
        <v>91</v>
      </c>
      <c r="AC1727" s="30" t="s">
        <v>1654</v>
      </c>
      <c r="AD1727" s="31"/>
      <c r="AE1727" s="20">
        <f t="shared" si="83"/>
        <v>0.88980000000000004</v>
      </c>
    </row>
    <row r="1728" spans="1:31">
      <c r="A1728" s="83">
        <v>28320</v>
      </c>
      <c r="B1728" s="84">
        <v>31065</v>
      </c>
      <c r="C1728" s="85">
        <v>99928</v>
      </c>
      <c r="D1728" s="78" t="s">
        <v>148</v>
      </c>
      <c r="E1728" s="79" t="s">
        <v>1669</v>
      </c>
      <c r="F1728" s="34" t="s">
        <v>1654</v>
      </c>
      <c r="G1728" s="24" t="s">
        <v>97</v>
      </c>
      <c r="H1728" s="80">
        <f t="shared" si="82"/>
        <v>0.88980000000000004</v>
      </c>
      <c r="I1728" s="25">
        <f>ROUND(('NEW Reference'!B$6*List!$H1728)+'NEW Reference'!B$7,0)</f>
        <v>1208</v>
      </c>
      <c r="J1728" s="25">
        <f>ROUND(('NEW Reference'!C$6*List!$H1728)+'NEW Reference'!C$7,0)</f>
        <v>1801</v>
      </c>
      <c r="K1728" s="25">
        <f>ROUND(('NEW Reference'!D$6*List!$H1728)+'NEW Reference'!D$7,0)</f>
        <v>2158</v>
      </c>
      <c r="L1728" s="25">
        <f>ROUND(('NEW Reference'!E$6*List!$H1728)+'NEW Reference'!E$7,0)</f>
        <v>2668</v>
      </c>
      <c r="M1728" s="25">
        <f>ROUND(('NEW Reference'!F$6*List!$H1728)+'NEW Reference'!F$7,0)</f>
        <v>2780</v>
      </c>
      <c r="N1728" s="25">
        <f>ROUND(('NEW Reference'!G$6*List!$H1728)+'NEW Reference'!G$7,0)</f>
        <v>3147</v>
      </c>
      <c r="O1728" s="25">
        <f>ROUND(('NEW Reference'!H$6*List!$H1728)+'NEW Reference'!H$7,0)</f>
        <v>3267</v>
      </c>
      <c r="P1728" s="25">
        <f>ROUND(('NEW Reference'!I$6*List!$H1728)+'NEW Reference'!I$7,0)</f>
        <v>3395</v>
      </c>
      <c r="Q1728" s="25">
        <f>ROUND(('NEW Reference'!J$6*List!$H1728)+'NEW Reference'!J$7,0)</f>
        <v>3932</v>
      </c>
      <c r="R1728" s="25">
        <f>ROUND(('NEW Reference'!K$6*List!$H1728)+'NEW Reference'!K$7,0)</f>
        <v>4056</v>
      </c>
      <c r="S1728" s="25">
        <f>ROUND(('NEW Reference'!L$6*List!$H1728)+'NEW Reference'!L$7,0)</f>
        <v>4376</v>
      </c>
      <c r="T1728" s="25">
        <f>ROUND(('NEW Reference'!M$6*List!$H1728)+'NEW Reference'!M$7,0)</f>
        <v>5227</v>
      </c>
      <c r="U1728" s="25">
        <f>ROUND(('NEW Reference'!N$6*List!$H1728)+'NEW Reference'!N$7,0)</f>
        <v>21090</v>
      </c>
      <c r="V1728" s="26">
        <f>ROUND(('NEW Reference'!O$6*List!$H1728)+'NEW Reference'!O$7,0)</f>
        <v>784</v>
      </c>
      <c r="W1728" s="26">
        <f>ROUND(('NEW Reference'!P$6*List!$H1728)+'NEW Reference'!P$7,0)</f>
        <v>1105</v>
      </c>
      <c r="X1728" s="26">
        <f>ROUND(('NEW Reference'!Q$6*List!$H1728)+'NEW Reference'!Q$7,0)</f>
        <v>552</v>
      </c>
      <c r="Z1728" s="3" t="str">
        <f t="shared" si="84"/>
        <v>FURNAS, Nebraska</v>
      </c>
      <c r="AA1728" s="79" t="s">
        <v>1669</v>
      </c>
      <c r="AB1728" s="28" t="s">
        <v>91</v>
      </c>
      <c r="AC1728" s="30" t="s">
        <v>1654</v>
      </c>
      <c r="AD1728" s="31"/>
      <c r="AE1728" s="20">
        <f t="shared" si="83"/>
        <v>0.88980000000000004</v>
      </c>
    </row>
    <row r="1729" spans="1:31">
      <c r="A1729" s="83">
        <v>28330</v>
      </c>
      <c r="B1729" s="84">
        <v>31067</v>
      </c>
      <c r="C1729" s="85">
        <v>99928</v>
      </c>
      <c r="D1729" s="78" t="s">
        <v>148</v>
      </c>
      <c r="E1729" s="79" t="s">
        <v>1670</v>
      </c>
      <c r="F1729" s="34" t="s">
        <v>1654</v>
      </c>
      <c r="G1729" s="24" t="s">
        <v>97</v>
      </c>
      <c r="H1729" s="80">
        <f t="shared" si="82"/>
        <v>0.88980000000000004</v>
      </c>
      <c r="I1729" s="25">
        <f>ROUND(('NEW Reference'!B$6*List!$H1729)+'NEW Reference'!B$7,0)</f>
        <v>1208</v>
      </c>
      <c r="J1729" s="25">
        <f>ROUND(('NEW Reference'!C$6*List!$H1729)+'NEW Reference'!C$7,0)</f>
        <v>1801</v>
      </c>
      <c r="K1729" s="25">
        <f>ROUND(('NEW Reference'!D$6*List!$H1729)+'NEW Reference'!D$7,0)</f>
        <v>2158</v>
      </c>
      <c r="L1729" s="25">
        <f>ROUND(('NEW Reference'!E$6*List!$H1729)+'NEW Reference'!E$7,0)</f>
        <v>2668</v>
      </c>
      <c r="M1729" s="25">
        <f>ROUND(('NEW Reference'!F$6*List!$H1729)+'NEW Reference'!F$7,0)</f>
        <v>2780</v>
      </c>
      <c r="N1729" s="25">
        <f>ROUND(('NEW Reference'!G$6*List!$H1729)+'NEW Reference'!G$7,0)</f>
        <v>3147</v>
      </c>
      <c r="O1729" s="25">
        <f>ROUND(('NEW Reference'!H$6*List!$H1729)+'NEW Reference'!H$7,0)</f>
        <v>3267</v>
      </c>
      <c r="P1729" s="25">
        <f>ROUND(('NEW Reference'!I$6*List!$H1729)+'NEW Reference'!I$7,0)</f>
        <v>3395</v>
      </c>
      <c r="Q1729" s="25">
        <f>ROUND(('NEW Reference'!J$6*List!$H1729)+'NEW Reference'!J$7,0)</f>
        <v>3932</v>
      </c>
      <c r="R1729" s="25">
        <f>ROUND(('NEW Reference'!K$6*List!$H1729)+'NEW Reference'!K$7,0)</f>
        <v>4056</v>
      </c>
      <c r="S1729" s="25">
        <f>ROUND(('NEW Reference'!L$6*List!$H1729)+'NEW Reference'!L$7,0)</f>
        <v>4376</v>
      </c>
      <c r="T1729" s="25">
        <f>ROUND(('NEW Reference'!M$6*List!$H1729)+'NEW Reference'!M$7,0)</f>
        <v>5227</v>
      </c>
      <c r="U1729" s="25">
        <f>ROUND(('NEW Reference'!N$6*List!$H1729)+'NEW Reference'!N$7,0)</f>
        <v>21090</v>
      </c>
      <c r="V1729" s="26">
        <f>ROUND(('NEW Reference'!O$6*List!$H1729)+'NEW Reference'!O$7,0)</f>
        <v>784</v>
      </c>
      <c r="W1729" s="26">
        <f>ROUND(('NEW Reference'!P$6*List!$H1729)+'NEW Reference'!P$7,0)</f>
        <v>1105</v>
      </c>
      <c r="X1729" s="26">
        <f>ROUND(('NEW Reference'!Q$6*List!$H1729)+'NEW Reference'!Q$7,0)</f>
        <v>552</v>
      </c>
      <c r="Z1729" s="3" t="str">
        <f t="shared" si="84"/>
        <v>GAGE, Nebraska</v>
      </c>
      <c r="AA1729" s="79" t="s">
        <v>1670</v>
      </c>
      <c r="AB1729" s="28" t="s">
        <v>91</v>
      </c>
      <c r="AC1729" s="30" t="s">
        <v>1654</v>
      </c>
      <c r="AD1729" s="31"/>
      <c r="AE1729" s="20">
        <f t="shared" si="83"/>
        <v>0.88980000000000004</v>
      </c>
    </row>
    <row r="1730" spans="1:31">
      <c r="A1730" s="83">
        <v>28340</v>
      </c>
      <c r="B1730" s="84">
        <v>31069</v>
      </c>
      <c r="C1730" s="85">
        <v>99928</v>
      </c>
      <c r="D1730" s="78" t="s">
        <v>148</v>
      </c>
      <c r="E1730" s="79" t="s">
        <v>1671</v>
      </c>
      <c r="F1730" s="34" t="s">
        <v>1654</v>
      </c>
      <c r="G1730" s="24" t="s">
        <v>97</v>
      </c>
      <c r="H1730" s="80">
        <f t="shared" si="82"/>
        <v>0.88980000000000004</v>
      </c>
      <c r="I1730" s="25">
        <f>ROUND(('NEW Reference'!B$6*List!$H1730)+'NEW Reference'!B$7,0)</f>
        <v>1208</v>
      </c>
      <c r="J1730" s="25">
        <f>ROUND(('NEW Reference'!C$6*List!$H1730)+'NEW Reference'!C$7,0)</f>
        <v>1801</v>
      </c>
      <c r="K1730" s="25">
        <f>ROUND(('NEW Reference'!D$6*List!$H1730)+'NEW Reference'!D$7,0)</f>
        <v>2158</v>
      </c>
      <c r="L1730" s="25">
        <f>ROUND(('NEW Reference'!E$6*List!$H1730)+'NEW Reference'!E$7,0)</f>
        <v>2668</v>
      </c>
      <c r="M1730" s="25">
        <f>ROUND(('NEW Reference'!F$6*List!$H1730)+'NEW Reference'!F$7,0)</f>
        <v>2780</v>
      </c>
      <c r="N1730" s="25">
        <f>ROUND(('NEW Reference'!G$6*List!$H1730)+'NEW Reference'!G$7,0)</f>
        <v>3147</v>
      </c>
      <c r="O1730" s="25">
        <f>ROUND(('NEW Reference'!H$6*List!$H1730)+'NEW Reference'!H$7,0)</f>
        <v>3267</v>
      </c>
      <c r="P1730" s="25">
        <f>ROUND(('NEW Reference'!I$6*List!$H1730)+'NEW Reference'!I$7,0)</f>
        <v>3395</v>
      </c>
      <c r="Q1730" s="25">
        <f>ROUND(('NEW Reference'!J$6*List!$H1730)+'NEW Reference'!J$7,0)</f>
        <v>3932</v>
      </c>
      <c r="R1730" s="25">
        <f>ROUND(('NEW Reference'!K$6*List!$H1730)+'NEW Reference'!K$7,0)</f>
        <v>4056</v>
      </c>
      <c r="S1730" s="25">
        <f>ROUND(('NEW Reference'!L$6*List!$H1730)+'NEW Reference'!L$7,0)</f>
        <v>4376</v>
      </c>
      <c r="T1730" s="25">
        <f>ROUND(('NEW Reference'!M$6*List!$H1730)+'NEW Reference'!M$7,0)</f>
        <v>5227</v>
      </c>
      <c r="U1730" s="25">
        <f>ROUND(('NEW Reference'!N$6*List!$H1730)+'NEW Reference'!N$7,0)</f>
        <v>21090</v>
      </c>
      <c r="V1730" s="26">
        <f>ROUND(('NEW Reference'!O$6*List!$H1730)+'NEW Reference'!O$7,0)</f>
        <v>784</v>
      </c>
      <c r="W1730" s="26">
        <f>ROUND(('NEW Reference'!P$6*List!$H1730)+'NEW Reference'!P$7,0)</f>
        <v>1105</v>
      </c>
      <c r="X1730" s="26">
        <f>ROUND(('NEW Reference'!Q$6*List!$H1730)+'NEW Reference'!Q$7,0)</f>
        <v>552</v>
      </c>
      <c r="Z1730" s="3" t="str">
        <f t="shared" si="84"/>
        <v>GARDEN, Nebraska</v>
      </c>
      <c r="AA1730" s="79" t="s">
        <v>1671</v>
      </c>
      <c r="AB1730" s="28" t="s">
        <v>91</v>
      </c>
      <c r="AC1730" s="30" t="s">
        <v>1654</v>
      </c>
      <c r="AD1730" s="31"/>
      <c r="AE1730" s="20">
        <f t="shared" si="83"/>
        <v>0.88980000000000004</v>
      </c>
    </row>
    <row r="1731" spans="1:31">
      <c r="A1731" s="83">
        <v>28350</v>
      </c>
      <c r="B1731" s="84">
        <v>31071</v>
      </c>
      <c r="C1731" s="85">
        <v>99928</v>
      </c>
      <c r="D1731" s="78" t="s">
        <v>148</v>
      </c>
      <c r="E1731" s="79" t="s">
        <v>648</v>
      </c>
      <c r="F1731" s="34" t="s">
        <v>1654</v>
      </c>
      <c r="G1731" s="24" t="s">
        <v>97</v>
      </c>
      <c r="H1731" s="80">
        <f t="shared" si="82"/>
        <v>0.88980000000000004</v>
      </c>
      <c r="I1731" s="25">
        <f>ROUND(('NEW Reference'!B$6*List!$H1731)+'NEW Reference'!B$7,0)</f>
        <v>1208</v>
      </c>
      <c r="J1731" s="25">
        <f>ROUND(('NEW Reference'!C$6*List!$H1731)+'NEW Reference'!C$7,0)</f>
        <v>1801</v>
      </c>
      <c r="K1731" s="25">
        <f>ROUND(('NEW Reference'!D$6*List!$H1731)+'NEW Reference'!D$7,0)</f>
        <v>2158</v>
      </c>
      <c r="L1731" s="25">
        <f>ROUND(('NEW Reference'!E$6*List!$H1731)+'NEW Reference'!E$7,0)</f>
        <v>2668</v>
      </c>
      <c r="M1731" s="25">
        <f>ROUND(('NEW Reference'!F$6*List!$H1731)+'NEW Reference'!F$7,0)</f>
        <v>2780</v>
      </c>
      <c r="N1731" s="25">
        <f>ROUND(('NEW Reference'!G$6*List!$H1731)+'NEW Reference'!G$7,0)</f>
        <v>3147</v>
      </c>
      <c r="O1731" s="25">
        <f>ROUND(('NEW Reference'!H$6*List!$H1731)+'NEW Reference'!H$7,0)</f>
        <v>3267</v>
      </c>
      <c r="P1731" s="25">
        <f>ROUND(('NEW Reference'!I$6*List!$H1731)+'NEW Reference'!I$7,0)</f>
        <v>3395</v>
      </c>
      <c r="Q1731" s="25">
        <f>ROUND(('NEW Reference'!J$6*List!$H1731)+'NEW Reference'!J$7,0)</f>
        <v>3932</v>
      </c>
      <c r="R1731" s="25">
        <f>ROUND(('NEW Reference'!K$6*List!$H1731)+'NEW Reference'!K$7,0)</f>
        <v>4056</v>
      </c>
      <c r="S1731" s="25">
        <f>ROUND(('NEW Reference'!L$6*List!$H1731)+'NEW Reference'!L$7,0)</f>
        <v>4376</v>
      </c>
      <c r="T1731" s="25">
        <f>ROUND(('NEW Reference'!M$6*List!$H1731)+'NEW Reference'!M$7,0)</f>
        <v>5227</v>
      </c>
      <c r="U1731" s="25">
        <f>ROUND(('NEW Reference'!N$6*List!$H1731)+'NEW Reference'!N$7,0)</f>
        <v>21090</v>
      </c>
      <c r="V1731" s="26">
        <f>ROUND(('NEW Reference'!O$6*List!$H1731)+'NEW Reference'!O$7,0)</f>
        <v>784</v>
      </c>
      <c r="W1731" s="26">
        <f>ROUND(('NEW Reference'!P$6*List!$H1731)+'NEW Reference'!P$7,0)</f>
        <v>1105</v>
      </c>
      <c r="X1731" s="26">
        <f>ROUND(('NEW Reference'!Q$6*List!$H1731)+'NEW Reference'!Q$7,0)</f>
        <v>552</v>
      </c>
      <c r="Z1731" s="3" t="str">
        <f t="shared" si="84"/>
        <v>GARFIELD, Nebraska</v>
      </c>
      <c r="AA1731" s="79" t="s">
        <v>648</v>
      </c>
      <c r="AB1731" s="28" t="s">
        <v>91</v>
      </c>
      <c r="AC1731" s="23" t="s">
        <v>1654</v>
      </c>
      <c r="AD1731" s="29"/>
      <c r="AE1731" s="20">
        <f t="shared" si="83"/>
        <v>0.88980000000000004</v>
      </c>
    </row>
    <row r="1732" spans="1:31">
      <c r="A1732" s="83">
        <v>28360</v>
      </c>
      <c r="B1732" s="84">
        <v>31073</v>
      </c>
      <c r="C1732" s="85">
        <v>99928</v>
      </c>
      <c r="D1732" s="78" t="s">
        <v>148</v>
      </c>
      <c r="E1732" s="79" t="s">
        <v>1672</v>
      </c>
      <c r="F1732" s="34" t="s">
        <v>1654</v>
      </c>
      <c r="G1732" s="24" t="s">
        <v>97</v>
      </c>
      <c r="H1732" s="80">
        <f t="shared" si="82"/>
        <v>0.88980000000000004</v>
      </c>
      <c r="I1732" s="25">
        <f>ROUND(('NEW Reference'!B$6*List!$H1732)+'NEW Reference'!B$7,0)</f>
        <v>1208</v>
      </c>
      <c r="J1732" s="25">
        <f>ROUND(('NEW Reference'!C$6*List!$H1732)+'NEW Reference'!C$7,0)</f>
        <v>1801</v>
      </c>
      <c r="K1732" s="25">
        <f>ROUND(('NEW Reference'!D$6*List!$H1732)+'NEW Reference'!D$7,0)</f>
        <v>2158</v>
      </c>
      <c r="L1732" s="25">
        <f>ROUND(('NEW Reference'!E$6*List!$H1732)+'NEW Reference'!E$7,0)</f>
        <v>2668</v>
      </c>
      <c r="M1732" s="25">
        <f>ROUND(('NEW Reference'!F$6*List!$H1732)+'NEW Reference'!F$7,0)</f>
        <v>2780</v>
      </c>
      <c r="N1732" s="25">
        <f>ROUND(('NEW Reference'!G$6*List!$H1732)+'NEW Reference'!G$7,0)</f>
        <v>3147</v>
      </c>
      <c r="O1732" s="25">
        <f>ROUND(('NEW Reference'!H$6*List!$H1732)+'NEW Reference'!H$7,0)</f>
        <v>3267</v>
      </c>
      <c r="P1732" s="25">
        <f>ROUND(('NEW Reference'!I$6*List!$H1732)+'NEW Reference'!I$7,0)</f>
        <v>3395</v>
      </c>
      <c r="Q1732" s="25">
        <f>ROUND(('NEW Reference'!J$6*List!$H1732)+'NEW Reference'!J$7,0)</f>
        <v>3932</v>
      </c>
      <c r="R1732" s="25">
        <f>ROUND(('NEW Reference'!K$6*List!$H1732)+'NEW Reference'!K$7,0)</f>
        <v>4056</v>
      </c>
      <c r="S1732" s="25">
        <f>ROUND(('NEW Reference'!L$6*List!$H1732)+'NEW Reference'!L$7,0)</f>
        <v>4376</v>
      </c>
      <c r="T1732" s="25">
        <f>ROUND(('NEW Reference'!M$6*List!$H1732)+'NEW Reference'!M$7,0)</f>
        <v>5227</v>
      </c>
      <c r="U1732" s="25">
        <f>ROUND(('NEW Reference'!N$6*List!$H1732)+'NEW Reference'!N$7,0)</f>
        <v>21090</v>
      </c>
      <c r="V1732" s="26">
        <f>ROUND(('NEW Reference'!O$6*List!$H1732)+'NEW Reference'!O$7,0)</f>
        <v>784</v>
      </c>
      <c r="W1732" s="26">
        <f>ROUND(('NEW Reference'!P$6*List!$H1732)+'NEW Reference'!P$7,0)</f>
        <v>1105</v>
      </c>
      <c r="X1732" s="26">
        <f>ROUND(('NEW Reference'!Q$6*List!$H1732)+'NEW Reference'!Q$7,0)</f>
        <v>552</v>
      </c>
      <c r="Z1732" s="3" t="str">
        <f t="shared" si="84"/>
        <v>GOSPER, Nebraska</v>
      </c>
      <c r="AA1732" s="79" t="s">
        <v>1672</v>
      </c>
      <c r="AB1732" s="28" t="s">
        <v>91</v>
      </c>
      <c r="AC1732" s="23" t="s">
        <v>1654</v>
      </c>
      <c r="AD1732" s="29"/>
      <c r="AE1732" s="20">
        <f t="shared" si="83"/>
        <v>0.88980000000000004</v>
      </c>
    </row>
    <row r="1733" spans="1:31">
      <c r="A1733" s="83">
        <v>28370</v>
      </c>
      <c r="B1733" s="84">
        <v>31075</v>
      </c>
      <c r="C1733" s="85">
        <v>99928</v>
      </c>
      <c r="D1733" s="78" t="s">
        <v>148</v>
      </c>
      <c r="E1733" s="79" t="s">
        <v>390</v>
      </c>
      <c r="F1733" s="34" t="s">
        <v>1654</v>
      </c>
      <c r="G1733" s="24" t="s">
        <v>97</v>
      </c>
      <c r="H1733" s="80">
        <f t="shared" si="82"/>
        <v>0.88980000000000004</v>
      </c>
      <c r="I1733" s="25">
        <f>ROUND(('NEW Reference'!B$6*List!$H1733)+'NEW Reference'!B$7,0)</f>
        <v>1208</v>
      </c>
      <c r="J1733" s="25">
        <f>ROUND(('NEW Reference'!C$6*List!$H1733)+'NEW Reference'!C$7,0)</f>
        <v>1801</v>
      </c>
      <c r="K1733" s="25">
        <f>ROUND(('NEW Reference'!D$6*List!$H1733)+'NEW Reference'!D$7,0)</f>
        <v>2158</v>
      </c>
      <c r="L1733" s="25">
        <f>ROUND(('NEW Reference'!E$6*List!$H1733)+'NEW Reference'!E$7,0)</f>
        <v>2668</v>
      </c>
      <c r="M1733" s="25">
        <f>ROUND(('NEW Reference'!F$6*List!$H1733)+'NEW Reference'!F$7,0)</f>
        <v>2780</v>
      </c>
      <c r="N1733" s="25">
        <f>ROUND(('NEW Reference'!G$6*List!$H1733)+'NEW Reference'!G$7,0)</f>
        <v>3147</v>
      </c>
      <c r="O1733" s="25">
        <f>ROUND(('NEW Reference'!H$6*List!$H1733)+'NEW Reference'!H$7,0)</f>
        <v>3267</v>
      </c>
      <c r="P1733" s="25">
        <f>ROUND(('NEW Reference'!I$6*List!$H1733)+'NEW Reference'!I$7,0)</f>
        <v>3395</v>
      </c>
      <c r="Q1733" s="25">
        <f>ROUND(('NEW Reference'!J$6*List!$H1733)+'NEW Reference'!J$7,0)</f>
        <v>3932</v>
      </c>
      <c r="R1733" s="25">
        <f>ROUND(('NEW Reference'!K$6*List!$H1733)+'NEW Reference'!K$7,0)</f>
        <v>4056</v>
      </c>
      <c r="S1733" s="25">
        <f>ROUND(('NEW Reference'!L$6*List!$H1733)+'NEW Reference'!L$7,0)</f>
        <v>4376</v>
      </c>
      <c r="T1733" s="25">
        <f>ROUND(('NEW Reference'!M$6*List!$H1733)+'NEW Reference'!M$7,0)</f>
        <v>5227</v>
      </c>
      <c r="U1733" s="25">
        <f>ROUND(('NEW Reference'!N$6*List!$H1733)+'NEW Reference'!N$7,0)</f>
        <v>21090</v>
      </c>
      <c r="V1733" s="26">
        <f>ROUND(('NEW Reference'!O$6*List!$H1733)+'NEW Reference'!O$7,0)</f>
        <v>784</v>
      </c>
      <c r="W1733" s="26">
        <f>ROUND(('NEW Reference'!P$6*List!$H1733)+'NEW Reference'!P$7,0)</f>
        <v>1105</v>
      </c>
      <c r="X1733" s="26">
        <f>ROUND(('NEW Reference'!Q$6*List!$H1733)+'NEW Reference'!Q$7,0)</f>
        <v>552</v>
      </c>
      <c r="Z1733" s="3" t="str">
        <f t="shared" si="84"/>
        <v>GRANT, Nebraska</v>
      </c>
      <c r="AA1733" s="79" t="s">
        <v>390</v>
      </c>
      <c r="AB1733" s="28" t="s">
        <v>91</v>
      </c>
      <c r="AC1733" s="30" t="s">
        <v>1654</v>
      </c>
      <c r="AD1733" s="31"/>
      <c r="AE1733" s="20">
        <f t="shared" si="83"/>
        <v>0.88980000000000004</v>
      </c>
    </row>
    <row r="1734" spans="1:31">
      <c r="A1734" s="83">
        <v>28380</v>
      </c>
      <c r="B1734" s="84">
        <v>31077</v>
      </c>
      <c r="C1734" s="85">
        <v>99928</v>
      </c>
      <c r="D1734" s="78" t="s">
        <v>148</v>
      </c>
      <c r="E1734" s="79" t="s">
        <v>1226</v>
      </c>
      <c r="F1734" s="34" t="s">
        <v>1654</v>
      </c>
      <c r="G1734" s="24" t="s">
        <v>97</v>
      </c>
      <c r="H1734" s="80">
        <f t="shared" si="82"/>
        <v>0.88980000000000004</v>
      </c>
      <c r="I1734" s="25">
        <f>ROUND(('NEW Reference'!B$6*List!$H1734)+'NEW Reference'!B$7,0)</f>
        <v>1208</v>
      </c>
      <c r="J1734" s="25">
        <f>ROUND(('NEW Reference'!C$6*List!$H1734)+'NEW Reference'!C$7,0)</f>
        <v>1801</v>
      </c>
      <c r="K1734" s="25">
        <f>ROUND(('NEW Reference'!D$6*List!$H1734)+'NEW Reference'!D$7,0)</f>
        <v>2158</v>
      </c>
      <c r="L1734" s="25">
        <f>ROUND(('NEW Reference'!E$6*List!$H1734)+'NEW Reference'!E$7,0)</f>
        <v>2668</v>
      </c>
      <c r="M1734" s="25">
        <f>ROUND(('NEW Reference'!F$6*List!$H1734)+'NEW Reference'!F$7,0)</f>
        <v>2780</v>
      </c>
      <c r="N1734" s="25">
        <f>ROUND(('NEW Reference'!G$6*List!$H1734)+'NEW Reference'!G$7,0)</f>
        <v>3147</v>
      </c>
      <c r="O1734" s="25">
        <f>ROUND(('NEW Reference'!H$6*List!$H1734)+'NEW Reference'!H$7,0)</f>
        <v>3267</v>
      </c>
      <c r="P1734" s="25">
        <f>ROUND(('NEW Reference'!I$6*List!$H1734)+'NEW Reference'!I$7,0)</f>
        <v>3395</v>
      </c>
      <c r="Q1734" s="25">
        <f>ROUND(('NEW Reference'!J$6*List!$H1734)+'NEW Reference'!J$7,0)</f>
        <v>3932</v>
      </c>
      <c r="R1734" s="25">
        <f>ROUND(('NEW Reference'!K$6*List!$H1734)+'NEW Reference'!K$7,0)</f>
        <v>4056</v>
      </c>
      <c r="S1734" s="25">
        <f>ROUND(('NEW Reference'!L$6*List!$H1734)+'NEW Reference'!L$7,0)</f>
        <v>4376</v>
      </c>
      <c r="T1734" s="25">
        <f>ROUND(('NEW Reference'!M$6*List!$H1734)+'NEW Reference'!M$7,0)</f>
        <v>5227</v>
      </c>
      <c r="U1734" s="25">
        <f>ROUND(('NEW Reference'!N$6*List!$H1734)+'NEW Reference'!N$7,0)</f>
        <v>21090</v>
      </c>
      <c r="V1734" s="26">
        <f>ROUND(('NEW Reference'!O$6*List!$H1734)+'NEW Reference'!O$7,0)</f>
        <v>784</v>
      </c>
      <c r="W1734" s="26">
        <f>ROUND(('NEW Reference'!P$6*List!$H1734)+'NEW Reference'!P$7,0)</f>
        <v>1105</v>
      </c>
      <c r="X1734" s="26">
        <f>ROUND(('NEW Reference'!Q$6*List!$H1734)+'NEW Reference'!Q$7,0)</f>
        <v>552</v>
      </c>
      <c r="Z1734" s="3" t="str">
        <f t="shared" si="84"/>
        <v>GREELEY, Nebraska</v>
      </c>
      <c r="AA1734" s="79" t="s">
        <v>1226</v>
      </c>
      <c r="AB1734" s="28" t="s">
        <v>91</v>
      </c>
      <c r="AC1734" s="30" t="s">
        <v>1654</v>
      </c>
      <c r="AD1734" s="31"/>
      <c r="AE1734" s="20">
        <f t="shared" si="83"/>
        <v>0.88980000000000004</v>
      </c>
    </row>
    <row r="1735" spans="1:31">
      <c r="A1735" s="83">
        <v>28390</v>
      </c>
      <c r="B1735" s="84">
        <v>31079</v>
      </c>
      <c r="C1735" s="85">
        <v>24260</v>
      </c>
      <c r="D1735" s="78" t="s">
        <v>475</v>
      </c>
      <c r="E1735" s="79" t="s">
        <v>965</v>
      </c>
      <c r="F1735" s="33" t="s">
        <v>1654</v>
      </c>
      <c r="G1735" s="24" t="s">
        <v>90</v>
      </c>
      <c r="H1735" s="80">
        <f t="shared" si="82"/>
        <v>0.98060000000000003</v>
      </c>
      <c r="I1735" s="25">
        <f>ROUND(('NEW Reference'!B$6*List!$H1735)+'NEW Reference'!B$7,0)</f>
        <v>1297</v>
      </c>
      <c r="J1735" s="25">
        <f>ROUND(('NEW Reference'!C$6*List!$H1735)+'NEW Reference'!C$7,0)</f>
        <v>1935</v>
      </c>
      <c r="K1735" s="25">
        <f>ROUND(('NEW Reference'!D$6*List!$H1735)+'NEW Reference'!D$7,0)</f>
        <v>2318</v>
      </c>
      <c r="L1735" s="25">
        <f>ROUND(('NEW Reference'!E$6*List!$H1735)+'NEW Reference'!E$7,0)</f>
        <v>2866</v>
      </c>
      <c r="M1735" s="25">
        <f>ROUND(('NEW Reference'!F$6*List!$H1735)+'NEW Reference'!F$7,0)</f>
        <v>2986</v>
      </c>
      <c r="N1735" s="25">
        <f>ROUND(('NEW Reference'!G$6*List!$H1735)+'NEW Reference'!G$7,0)</f>
        <v>3380</v>
      </c>
      <c r="O1735" s="25">
        <f>ROUND(('NEW Reference'!H$6*List!$H1735)+'NEW Reference'!H$7,0)</f>
        <v>3509</v>
      </c>
      <c r="P1735" s="25">
        <f>ROUND(('NEW Reference'!I$6*List!$H1735)+'NEW Reference'!I$7,0)</f>
        <v>3647</v>
      </c>
      <c r="Q1735" s="25">
        <f>ROUND(('NEW Reference'!J$6*List!$H1735)+'NEW Reference'!J$7,0)</f>
        <v>4223</v>
      </c>
      <c r="R1735" s="25">
        <f>ROUND(('NEW Reference'!K$6*List!$H1735)+'NEW Reference'!K$7,0)</f>
        <v>4356</v>
      </c>
      <c r="S1735" s="25">
        <f>ROUND(('NEW Reference'!L$6*List!$H1735)+'NEW Reference'!L$7,0)</f>
        <v>4701</v>
      </c>
      <c r="T1735" s="25">
        <f>ROUND(('NEW Reference'!M$6*List!$H1735)+'NEW Reference'!M$7,0)</f>
        <v>5614</v>
      </c>
      <c r="U1735" s="25">
        <f>ROUND(('NEW Reference'!N$6*List!$H1735)+'NEW Reference'!N$7,0)</f>
        <v>22654</v>
      </c>
      <c r="V1735" s="26">
        <f>ROUND(('NEW Reference'!O$6*List!$H1735)+'NEW Reference'!O$7,0)</f>
        <v>842</v>
      </c>
      <c r="W1735" s="26">
        <f>ROUND(('NEW Reference'!P$6*List!$H1735)+'NEW Reference'!P$7,0)</f>
        <v>1187</v>
      </c>
      <c r="X1735" s="26">
        <f>ROUND(('NEW Reference'!Q$6*List!$H1735)+'NEW Reference'!Q$7,0)</f>
        <v>593</v>
      </c>
      <c r="Z1735" s="3" t="str">
        <f t="shared" si="84"/>
        <v>HALL, Nebraska</v>
      </c>
      <c r="AA1735" s="79" t="s">
        <v>965</v>
      </c>
      <c r="AB1735" s="28" t="s">
        <v>91</v>
      </c>
      <c r="AC1735" s="30" t="s">
        <v>1654</v>
      </c>
      <c r="AD1735" s="31"/>
      <c r="AE1735" s="20">
        <f t="shared" si="83"/>
        <v>0.98060000000000003</v>
      </c>
    </row>
    <row r="1736" spans="1:31">
      <c r="A1736" s="83">
        <v>28400</v>
      </c>
      <c r="B1736" s="84">
        <v>31081</v>
      </c>
      <c r="C1736" s="85">
        <v>99928</v>
      </c>
      <c r="D1736" s="78" t="s">
        <v>148</v>
      </c>
      <c r="E1736" s="79" t="s">
        <v>793</v>
      </c>
      <c r="F1736" s="33" t="s">
        <v>1654</v>
      </c>
      <c r="G1736" s="24" t="s">
        <v>97</v>
      </c>
      <c r="H1736" s="80">
        <f t="shared" si="82"/>
        <v>0.88980000000000004</v>
      </c>
      <c r="I1736" s="25">
        <f>ROUND(('NEW Reference'!B$6*List!$H1736)+'NEW Reference'!B$7,0)</f>
        <v>1208</v>
      </c>
      <c r="J1736" s="25">
        <f>ROUND(('NEW Reference'!C$6*List!$H1736)+'NEW Reference'!C$7,0)</f>
        <v>1801</v>
      </c>
      <c r="K1736" s="25">
        <f>ROUND(('NEW Reference'!D$6*List!$H1736)+'NEW Reference'!D$7,0)</f>
        <v>2158</v>
      </c>
      <c r="L1736" s="25">
        <f>ROUND(('NEW Reference'!E$6*List!$H1736)+'NEW Reference'!E$7,0)</f>
        <v>2668</v>
      </c>
      <c r="M1736" s="25">
        <f>ROUND(('NEW Reference'!F$6*List!$H1736)+'NEW Reference'!F$7,0)</f>
        <v>2780</v>
      </c>
      <c r="N1736" s="25">
        <f>ROUND(('NEW Reference'!G$6*List!$H1736)+'NEW Reference'!G$7,0)</f>
        <v>3147</v>
      </c>
      <c r="O1736" s="25">
        <f>ROUND(('NEW Reference'!H$6*List!$H1736)+'NEW Reference'!H$7,0)</f>
        <v>3267</v>
      </c>
      <c r="P1736" s="25">
        <f>ROUND(('NEW Reference'!I$6*List!$H1736)+'NEW Reference'!I$7,0)</f>
        <v>3395</v>
      </c>
      <c r="Q1736" s="25">
        <f>ROUND(('NEW Reference'!J$6*List!$H1736)+'NEW Reference'!J$7,0)</f>
        <v>3932</v>
      </c>
      <c r="R1736" s="25">
        <f>ROUND(('NEW Reference'!K$6*List!$H1736)+'NEW Reference'!K$7,0)</f>
        <v>4056</v>
      </c>
      <c r="S1736" s="25">
        <f>ROUND(('NEW Reference'!L$6*List!$H1736)+'NEW Reference'!L$7,0)</f>
        <v>4376</v>
      </c>
      <c r="T1736" s="25">
        <f>ROUND(('NEW Reference'!M$6*List!$H1736)+'NEW Reference'!M$7,0)</f>
        <v>5227</v>
      </c>
      <c r="U1736" s="25">
        <f>ROUND(('NEW Reference'!N$6*List!$H1736)+'NEW Reference'!N$7,0)</f>
        <v>21090</v>
      </c>
      <c r="V1736" s="26">
        <f>ROUND(('NEW Reference'!O$6*List!$H1736)+'NEW Reference'!O$7,0)</f>
        <v>784</v>
      </c>
      <c r="W1736" s="26">
        <f>ROUND(('NEW Reference'!P$6*List!$H1736)+'NEW Reference'!P$7,0)</f>
        <v>1105</v>
      </c>
      <c r="X1736" s="26">
        <f>ROUND(('NEW Reference'!Q$6*List!$H1736)+'NEW Reference'!Q$7,0)</f>
        <v>552</v>
      </c>
      <c r="Z1736" s="3" t="str">
        <f t="shared" si="84"/>
        <v>HAMILTON, Nebraska</v>
      </c>
      <c r="AA1736" s="79" t="s">
        <v>793</v>
      </c>
      <c r="AB1736" s="28" t="s">
        <v>91</v>
      </c>
      <c r="AC1736" s="30" t="s">
        <v>1654</v>
      </c>
      <c r="AD1736" s="31"/>
      <c r="AE1736" s="20">
        <f t="shared" si="83"/>
        <v>0.88980000000000004</v>
      </c>
    </row>
    <row r="1737" spans="1:31">
      <c r="A1737" s="83">
        <v>28410</v>
      </c>
      <c r="B1737" s="84">
        <v>31083</v>
      </c>
      <c r="C1737" s="85">
        <v>99928</v>
      </c>
      <c r="D1737" s="78" t="s">
        <v>148</v>
      </c>
      <c r="E1737" s="79" t="s">
        <v>1300</v>
      </c>
      <c r="F1737" s="34" t="s">
        <v>1654</v>
      </c>
      <c r="G1737" s="24" t="s">
        <v>97</v>
      </c>
      <c r="H1737" s="80">
        <f t="shared" si="82"/>
        <v>0.88980000000000004</v>
      </c>
      <c r="I1737" s="25">
        <f>ROUND(('NEW Reference'!B$6*List!$H1737)+'NEW Reference'!B$7,0)</f>
        <v>1208</v>
      </c>
      <c r="J1737" s="25">
        <f>ROUND(('NEW Reference'!C$6*List!$H1737)+'NEW Reference'!C$7,0)</f>
        <v>1801</v>
      </c>
      <c r="K1737" s="25">
        <f>ROUND(('NEW Reference'!D$6*List!$H1737)+'NEW Reference'!D$7,0)</f>
        <v>2158</v>
      </c>
      <c r="L1737" s="25">
        <f>ROUND(('NEW Reference'!E$6*List!$H1737)+'NEW Reference'!E$7,0)</f>
        <v>2668</v>
      </c>
      <c r="M1737" s="25">
        <f>ROUND(('NEW Reference'!F$6*List!$H1737)+'NEW Reference'!F$7,0)</f>
        <v>2780</v>
      </c>
      <c r="N1737" s="25">
        <f>ROUND(('NEW Reference'!G$6*List!$H1737)+'NEW Reference'!G$7,0)</f>
        <v>3147</v>
      </c>
      <c r="O1737" s="25">
        <f>ROUND(('NEW Reference'!H$6*List!$H1737)+'NEW Reference'!H$7,0)</f>
        <v>3267</v>
      </c>
      <c r="P1737" s="25">
        <f>ROUND(('NEW Reference'!I$6*List!$H1737)+'NEW Reference'!I$7,0)</f>
        <v>3395</v>
      </c>
      <c r="Q1737" s="25">
        <f>ROUND(('NEW Reference'!J$6*List!$H1737)+'NEW Reference'!J$7,0)</f>
        <v>3932</v>
      </c>
      <c r="R1737" s="25">
        <f>ROUND(('NEW Reference'!K$6*List!$H1737)+'NEW Reference'!K$7,0)</f>
        <v>4056</v>
      </c>
      <c r="S1737" s="25">
        <f>ROUND(('NEW Reference'!L$6*List!$H1737)+'NEW Reference'!L$7,0)</f>
        <v>4376</v>
      </c>
      <c r="T1737" s="25">
        <f>ROUND(('NEW Reference'!M$6*List!$H1737)+'NEW Reference'!M$7,0)</f>
        <v>5227</v>
      </c>
      <c r="U1737" s="25">
        <f>ROUND(('NEW Reference'!N$6*List!$H1737)+'NEW Reference'!N$7,0)</f>
        <v>21090</v>
      </c>
      <c r="V1737" s="26">
        <f>ROUND(('NEW Reference'!O$6*List!$H1737)+'NEW Reference'!O$7,0)</f>
        <v>784</v>
      </c>
      <c r="W1737" s="26">
        <f>ROUND(('NEW Reference'!P$6*List!$H1737)+'NEW Reference'!P$7,0)</f>
        <v>1105</v>
      </c>
      <c r="X1737" s="26">
        <f>ROUND(('NEW Reference'!Q$6*List!$H1737)+'NEW Reference'!Q$7,0)</f>
        <v>552</v>
      </c>
      <c r="Z1737" s="3" t="str">
        <f t="shared" si="84"/>
        <v>HARLAN, Nebraska</v>
      </c>
      <c r="AA1737" s="79" t="s">
        <v>1300</v>
      </c>
      <c r="AB1737" s="28" t="s">
        <v>91</v>
      </c>
      <c r="AC1737" s="30" t="s">
        <v>1654</v>
      </c>
      <c r="AD1737" s="31"/>
      <c r="AE1737" s="20">
        <f t="shared" si="83"/>
        <v>0.88980000000000004</v>
      </c>
    </row>
    <row r="1738" spans="1:31">
      <c r="A1738" s="83">
        <v>28420</v>
      </c>
      <c r="B1738" s="84">
        <v>31085</v>
      </c>
      <c r="C1738" s="85">
        <v>99928</v>
      </c>
      <c r="D1738" s="78" t="s">
        <v>148</v>
      </c>
      <c r="E1738" s="79" t="s">
        <v>1673</v>
      </c>
      <c r="F1738" s="34" t="s">
        <v>1654</v>
      </c>
      <c r="G1738" s="24" t="s">
        <v>97</v>
      </c>
      <c r="H1738" s="80">
        <f t="shared" si="82"/>
        <v>0.88980000000000004</v>
      </c>
      <c r="I1738" s="25">
        <f>ROUND(('NEW Reference'!B$6*List!$H1738)+'NEW Reference'!B$7,0)</f>
        <v>1208</v>
      </c>
      <c r="J1738" s="25">
        <f>ROUND(('NEW Reference'!C$6*List!$H1738)+'NEW Reference'!C$7,0)</f>
        <v>1801</v>
      </c>
      <c r="K1738" s="25">
        <f>ROUND(('NEW Reference'!D$6*List!$H1738)+'NEW Reference'!D$7,0)</f>
        <v>2158</v>
      </c>
      <c r="L1738" s="25">
        <f>ROUND(('NEW Reference'!E$6*List!$H1738)+'NEW Reference'!E$7,0)</f>
        <v>2668</v>
      </c>
      <c r="M1738" s="25">
        <f>ROUND(('NEW Reference'!F$6*List!$H1738)+'NEW Reference'!F$7,0)</f>
        <v>2780</v>
      </c>
      <c r="N1738" s="25">
        <f>ROUND(('NEW Reference'!G$6*List!$H1738)+'NEW Reference'!G$7,0)</f>
        <v>3147</v>
      </c>
      <c r="O1738" s="25">
        <f>ROUND(('NEW Reference'!H$6*List!$H1738)+'NEW Reference'!H$7,0)</f>
        <v>3267</v>
      </c>
      <c r="P1738" s="25">
        <f>ROUND(('NEW Reference'!I$6*List!$H1738)+'NEW Reference'!I$7,0)</f>
        <v>3395</v>
      </c>
      <c r="Q1738" s="25">
        <f>ROUND(('NEW Reference'!J$6*List!$H1738)+'NEW Reference'!J$7,0)</f>
        <v>3932</v>
      </c>
      <c r="R1738" s="25">
        <f>ROUND(('NEW Reference'!K$6*List!$H1738)+'NEW Reference'!K$7,0)</f>
        <v>4056</v>
      </c>
      <c r="S1738" s="25">
        <f>ROUND(('NEW Reference'!L$6*List!$H1738)+'NEW Reference'!L$7,0)</f>
        <v>4376</v>
      </c>
      <c r="T1738" s="25">
        <f>ROUND(('NEW Reference'!M$6*List!$H1738)+'NEW Reference'!M$7,0)</f>
        <v>5227</v>
      </c>
      <c r="U1738" s="25">
        <f>ROUND(('NEW Reference'!N$6*List!$H1738)+'NEW Reference'!N$7,0)</f>
        <v>21090</v>
      </c>
      <c r="V1738" s="26">
        <f>ROUND(('NEW Reference'!O$6*List!$H1738)+'NEW Reference'!O$7,0)</f>
        <v>784</v>
      </c>
      <c r="W1738" s="26">
        <f>ROUND(('NEW Reference'!P$6*List!$H1738)+'NEW Reference'!P$7,0)</f>
        <v>1105</v>
      </c>
      <c r="X1738" s="26">
        <f>ROUND(('NEW Reference'!Q$6*List!$H1738)+'NEW Reference'!Q$7,0)</f>
        <v>552</v>
      </c>
      <c r="Z1738" s="3" t="str">
        <f t="shared" si="84"/>
        <v>HAYES, Nebraska</v>
      </c>
      <c r="AA1738" s="79" t="s">
        <v>1673</v>
      </c>
      <c r="AB1738" s="28" t="s">
        <v>91</v>
      </c>
      <c r="AC1738" s="23" t="s">
        <v>1654</v>
      </c>
      <c r="AD1738" s="29"/>
      <c r="AE1738" s="20">
        <f t="shared" si="83"/>
        <v>0.88980000000000004</v>
      </c>
    </row>
    <row r="1739" spans="1:31">
      <c r="A1739" s="83">
        <v>28430</v>
      </c>
      <c r="B1739" s="84">
        <v>31087</v>
      </c>
      <c r="C1739" s="85">
        <v>99928</v>
      </c>
      <c r="D1739" s="78" t="s">
        <v>148</v>
      </c>
      <c r="E1739" s="79" t="s">
        <v>1674</v>
      </c>
      <c r="F1739" s="34" t="s">
        <v>1654</v>
      </c>
      <c r="G1739" s="24" t="s">
        <v>97</v>
      </c>
      <c r="H1739" s="80">
        <f t="shared" ref="H1739:H1802" si="85">IFERROR(INDEX($AH:$AH,MATCH($C1739,$AF:$AF,0)),"")</f>
        <v>0.88980000000000004</v>
      </c>
      <c r="I1739" s="25">
        <f>ROUND(('NEW Reference'!B$6*List!$H1739)+'NEW Reference'!B$7,0)</f>
        <v>1208</v>
      </c>
      <c r="J1739" s="25">
        <f>ROUND(('NEW Reference'!C$6*List!$H1739)+'NEW Reference'!C$7,0)</f>
        <v>1801</v>
      </c>
      <c r="K1739" s="25">
        <f>ROUND(('NEW Reference'!D$6*List!$H1739)+'NEW Reference'!D$7,0)</f>
        <v>2158</v>
      </c>
      <c r="L1739" s="25">
        <f>ROUND(('NEW Reference'!E$6*List!$H1739)+'NEW Reference'!E$7,0)</f>
        <v>2668</v>
      </c>
      <c r="M1739" s="25">
        <f>ROUND(('NEW Reference'!F$6*List!$H1739)+'NEW Reference'!F$7,0)</f>
        <v>2780</v>
      </c>
      <c r="N1739" s="25">
        <f>ROUND(('NEW Reference'!G$6*List!$H1739)+'NEW Reference'!G$7,0)</f>
        <v>3147</v>
      </c>
      <c r="O1739" s="25">
        <f>ROUND(('NEW Reference'!H$6*List!$H1739)+'NEW Reference'!H$7,0)</f>
        <v>3267</v>
      </c>
      <c r="P1739" s="25">
        <f>ROUND(('NEW Reference'!I$6*List!$H1739)+'NEW Reference'!I$7,0)</f>
        <v>3395</v>
      </c>
      <c r="Q1739" s="25">
        <f>ROUND(('NEW Reference'!J$6*List!$H1739)+'NEW Reference'!J$7,0)</f>
        <v>3932</v>
      </c>
      <c r="R1739" s="25">
        <f>ROUND(('NEW Reference'!K$6*List!$H1739)+'NEW Reference'!K$7,0)</f>
        <v>4056</v>
      </c>
      <c r="S1739" s="25">
        <f>ROUND(('NEW Reference'!L$6*List!$H1739)+'NEW Reference'!L$7,0)</f>
        <v>4376</v>
      </c>
      <c r="T1739" s="25">
        <f>ROUND(('NEW Reference'!M$6*List!$H1739)+'NEW Reference'!M$7,0)</f>
        <v>5227</v>
      </c>
      <c r="U1739" s="25">
        <f>ROUND(('NEW Reference'!N$6*List!$H1739)+'NEW Reference'!N$7,0)</f>
        <v>21090</v>
      </c>
      <c r="V1739" s="26">
        <f>ROUND(('NEW Reference'!O$6*List!$H1739)+'NEW Reference'!O$7,0)</f>
        <v>784</v>
      </c>
      <c r="W1739" s="26">
        <f>ROUND(('NEW Reference'!P$6*List!$H1739)+'NEW Reference'!P$7,0)</f>
        <v>1105</v>
      </c>
      <c r="X1739" s="26">
        <f>ROUND(('NEW Reference'!Q$6*List!$H1739)+'NEW Reference'!Q$7,0)</f>
        <v>552</v>
      </c>
      <c r="Z1739" s="3" t="str">
        <f t="shared" si="84"/>
        <v>HITCHCOCK, Nebraska</v>
      </c>
      <c r="AA1739" s="79" t="s">
        <v>1674</v>
      </c>
      <c r="AB1739" s="28" t="s">
        <v>91</v>
      </c>
      <c r="AC1739" s="30" t="s">
        <v>1654</v>
      </c>
      <c r="AD1739" s="31"/>
      <c r="AE1739" s="20">
        <f t="shared" si="83"/>
        <v>0.88980000000000004</v>
      </c>
    </row>
    <row r="1740" spans="1:31">
      <c r="A1740" s="83">
        <v>28440</v>
      </c>
      <c r="B1740" s="84">
        <v>31089</v>
      </c>
      <c r="C1740" s="85">
        <v>99928</v>
      </c>
      <c r="D1740" s="78" t="s">
        <v>148</v>
      </c>
      <c r="E1740" s="79" t="s">
        <v>1594</v>
      </c>
      <c r="F1740" s="34" t="s">
        <v>1654</v>
      </c>
      <c r="G1740" s="24" t="s">
        <v>97</v>
      </c>
      <c r="H1740" s="80">
        <f t="shared" si="85"/>
        <v>0.88980000000000004</v>
      </c>
      <c r="I1740" s="25">
        <f>ROUND(('NEW Reference'!B$6*List!$H1740)+'NEW Reference'!B$7,0)</f>
        <v>1208</v>
      </c>
      <c r="J1740" s="25">
        <f>ROUND(('NEW Reference'!C$6*List!$H1740)+'NEW Reference'!C$7,0)</f>
        <v>1801</v>
      </c>
      <c r="K1740" s="25">
        <f>ROUND(('NEW Reference'!D$6*List!$H1740)+'NEW Reference'!D$7,0)</f>
        <v>2158</v>
      </c>
      <c r="L1740" s="25">
        <f>ROUND(('NEW Reference'!E$6*List!$H1740)+'NEW Reference'!E$7,0)</f>
        <v>2668</v>
      </c>
      <c r="M1740" s="25">
        <f>ROUND(('NEW Reference'!F$6*List!$H1740)+'NEW Reference'!F$7,0)</f>
        <v>2780</v>
      </c>
      <c r="N1740" s="25">
        <f>ROUND(('NEW Reference'!G$6*List!$H1740)+'NEW Reference'!G$7,0)</f>
        <v>3147</v>
      </c>
      <c r="O1740" s="25">
        <f>ROUND(('NEW Reference'!H$6*List!$H1740)+'NEW Reference'!H$7,0)</f>
        <v>3267</v>
      </c>
      <c r="P1740" s="25">
        <f>ROUND(('NEW Reference'!I$6*List!$H1740)+'NEW Reference'!I$7,0)</f>
        <v>3395</v>
      </c>
      <c r="Q1740" s="25">
        <f>ROUND(('NEW Reference'!J$6*List!$H1740)+'NEW Reference'!J$7,0)</f>
        <v>3932</v>
      </c>
      <c r="R1740" s="25">
        <f>ROUND(('NEW Reference'!K$6*List!$H1740)+'NEW Reference'!K$7,0)</f>
        <v>4056</v>
      </c>
      <c r="S1740" s="25">
        <f>ROUND(('NEW Reference'!L$6*List!$H1740)+'NEW Reference'!L$7,0)</f>
        <v>4376</v>
      </c>
      <c r="T1740" s="25">
        <f>ROUND(('NEW Reference'!M$6*List!$H1740)+'NEW Reference'!M$7,0)</f>
        <v>5227</v>
      </c>
      <c r="U1740" s="25">
        <f>ROUND(('NEW Reference'!N$6*List!$H1740)+'NEW Reference'!N$7,0)</f>
        <v>21090</v>
      </c>
      <c r="V1740" s="26">
        <f>ROUND(('NEW Reference'!O$6*List!$H1740)+'NEW Reference'!O$7,0)</f>
        <v>784</v>
      </c>
      <c r="W1740" s="26">
        <f>ROUND(('NEW Reference'!P$6*List!$H1740)+'NEW Reference'!P$7,0)</f>
        <v>1105</v>
      </c>
      <c r="X1740" s="26">
        <f>ROUND(('NEW Reference'!Q$6*List!$H1740)+'NEW Reference'!Q$7,0)</f>
        <v>552</v>
      </c>
      <c r="Z1740" s="3" t="str">
        <f t="shared" si="84"/>
        <v>HOLT, Nebraska</v>
      </c>
      <c r="AA1740" s="79" t="s">
        <v>1594</v>
      </c>
      <c r="AB1740" s="28" t="s">
        <v>91</v>
      </c>
      <c r="AC1740" s="30" t="s">
        <v>1654</v>
      </c>
      <c r="AD1740" s="31"/>
      <c r="AE1740" s="20">
        <f t="shared" si="83"/>
        <v>0.88980000000000004</v>
      </c>
    </row>
    <row r="1741" spans="1:31">
      <c r="A1741" s="83">
        <v>28450</v>
      </c>
      <c r="B1741" s="84">
        <v>31091</v>
      </c>
      <c r="C1741" s="85">
        <v>99928</v>
      </c>
      <c r="D1741" s="78" t="s">
        <v>148</v>
      </c>
      <c r="E1741" s="79" t="s">
        <v>1675</v>
      </c>
      <c r="F1741" s="34" t="s">
        <v>1654</v>
      </c>
      <c r="G1741" s="24" t="s">
        <v>97</v>
      </c>
      <c r="H1741" s="80">
        <f t="shared" si="85"/>
        <v>0.88980000000000004</v>
      </c>
      <c r="I1741" s="25">
        <f>ROUND(('NEW Reference'!B$6*List!$H1741)+'NEW Reference'!B$7,0)</f>
        <v>1208</v>
      </c>
      <c r="J1741" s="25">
        <f>ROUND(('NEW Reference'!C$6*List!$H1741)+'NEW Reference'!C$7,0)</f>
        <v>1801</v>
      </c>
      <c r="K1741" s="25">
        <f>ROUND(('NEW Reference'!D$6*List!$H1741)+'NEW Reference'!D$7,0)</f>
        <v>2158</v>
      </c>
      <c r="L1741" s="25">
        <f>ROUND(('NEW Reference'!E$6*List!$H1741)+'NEW Reference'!E$7,0)</f>
        <v>2668</v>
      </c>
      <c r="M1741" s="25">
        <f>ROUND(('NEW Reference'!F$6*List!$H1741)+'NEW Reference'!F$7,0)</f>
        <v>2780</v>
      </c>
      <c r="N1741" s="25">
        <f>ROUND(('NEW Reference'!G$6*List!$H1741)+'NEW Reference'!G$7,0)</f>
        <v>3147</v>
      </c>
      <c r="O1741" s="25">
        <f>ROUND(('NEW Reference'!H$6*List!$H1741)+'NEW Reference'!H$7,0)</f>
        <v>3267</v>
      </c>
      <c r="P1741" s="25">
        <f>ROUND(('NEW Reference'!I$6*List!$H1741)+'NEW Reference'!I$7,0)</f>
        <v>3395</v>
      </c>
      <c r="Q1741" s="25">
        <f>ROUND(('NEW Reference'!J$6*List!$H1741)+'NEW Reference'!J$7,0)</f>
        <v>3932</v>
      </c>
      <c r="R1741" s="25">
        <f>ROUND(('NEW Reference'!K$6*List!$H1741)+'NEW Reference'!K$7,0)</f>
        <v>4056</v>
      </c>
      <c r="S1741" s="25">
        <f>ROUND(('NEW Reference'!L$6*List!$H1741)+'NEW Reference'!L$7,0)</f>
        <v>4376</v>
      </c>
      <c r="T1741" s="25">
        <f>ROUND(('NEW Reference'!M$6*List!$H1741)+'NEW Reference'!M$7,0)</f>
        <v>5227</v>
      </c>
      <c r="U1741" s="25">
        <f>ROUND(('NEW Reference'!N$6*List!$H1741)+'NEW Reference'!N$7,0)</f>
        <v>21090</v>
      </c>
      <c r="V1741" s="26">
        <f>ROUND(('NEW Reference'!O$6*List!$H1741)+'NEW Reference'!O$7,0)</f>
        <v>784</v>
      </c>
      <c r="W1741" s="26">
        <f>ROUND(('NEW Reference'!P$6*List!$H1741)+'NEW Reference'!P$7,0)</f>
        <v>1105</v>
      </c>
      <c r="X1741" s="26">
        <f>ROUND(('NEW Reference'!Q$6*List!$H1741)+'NEW Reference'!Q$7,0)</f>
        <v>552</v>
      </c>
      <c r="Z1741" s="3" t="str">
        <f t="shared" si="84"/>
        <v>HOOKER, Nebraska</v>
      </c>
      <c r="AA1741" s="79" t="s">
        <v>1675</v>
      </c>
      <c r="AB1741" s="28" t="s">
        <v>91</v>
      </c>
      <c r="AC1741" s="30" t="s">
        <v>1654</v>
      </c>
      <c r="AD1741" s="31"/>
      <c r="AE1741" s="20">
        <f t="shared" si="83"/>
        <v>0.88980000000000004</v>
      </c>
    </row>
    <row r="1742" spans="1:31">
      <c r="A1742" s="83">
        <v>28460</v>
      </c>
      <c r="B1742" s="84">
        <v>31093</v>
      </c>
      <c r="C1742" s="85">
        <v>24260</v>
      </c>
      <c r="D1742" s="78" t="s">
        <v>475</v>
      </c>
      <c r="E1742" s="79" t="s">
        <v>396</v>
      </c>
      <c r="F1742" s="33" t="s">
        <v>1654</v>
      </c>
      <c r="G1742" s="24" t="s">
        <v>90</v>
      </c>
      <c r="H1742" s="80">
        <f t="shared" si="85"/>
        <v>0.98060000000000003</v>
      </c>
      <c r="I1742" s="25">
        <f>ROUND(('NEW Reference'!B$6*List!$H1742)+'NEW Reference'!B$7,0)</f>
        <v>1297</v>
      </c>
      <c r="J1742" s="25">
        <f>ROUND(('NEW Reference'!C$6*List!$H1742)+'NEW Reference'!C$7,0)</f>
        <v>1935</v>
      </c>
      <c r="K1742" s="25">
        <f>ROUND(('NEW Reference'!D$6*List!$H1742)+'NEW Reference'!D$7,0)</f>
        <v>2318</v>
      </c>
      <c r="L1742" s="25">
        <f>ROUND(('NEW Reference'!E$6*List!$H1742)+'NEW Reference'!E$7,0)</f>
        <v>2866</v>
      </c>
      <c r="M1742" s="25">
        <f>ROUND(('NEW Reference'!F$6*List!$H1742)+'NEW Reference'!F$7,0)</f>
        <v>2986</v>
      </c>
      <c r="N1742" s="25">
        <f>ROUND(('NEW Reference'!G$6*List!$H1742)+'NEW Reference'!G$7,0)</f>
        <v>3380</v>
      </c>
      <c r="O1742" s="25">
        <f>ROUND(('NEW Reference'!H$6*List!$H1742)+'NEW Reference'!H$7,0)</f>
        <v>3509</v>
      </c>
      <c r="P1742" s="25">
        <f>ROUND(('NEW Reference'!I$6*List!$H1742)+'NEW Reference'!I$7,0)</f>
        <v>3647</v>
      </c>
      <c r="Q1742" s="25">
        <f>ROUND(('NEW Reference'!J$6*List!$H1742)+'NEW Reference'!J$7,0)</f>
        <v>4223</v>
      </c>
      <c r="R1742" s="25">
        <f>ROUND(('NEW Reference'!K$6*List!$H1742)+'NEW Reference'!K$7,0)</f>
        <v>4356</v>
      </c>
      <c r="S1742" s="25">
        <f>ROUND(('NEW Reference'!L$6*List!$H1742)+'NEW Reference'!L$7,0)</f>
        <v>4701</v>
      </c>
      <c r="T1742" s="25">
        <f>ROUND(('NEW Reference'!M$6*List!$H1742)+'NEW Reference'!M$7,0)</f>
        <v>5614</v>
      </c>
      <c r="U1742" s="25">
        <f>ROUND(('NEW Reference'!N$6*List!$H1742)+'NEW Reference'!N$7,0)</f>
        <v>22654</v>
      </c>
      <c r="V1742" s="26">
        <f>ROUND(('NEW Reference'!O$6*List!$H1742)+'NEW Reference'!O$7,0)</f>
        <v>842</v>
      </c>
      <c r="W1742" s="26">
        <f>ROUND(('NEW Reference'!P$6*List!$H1742)+'NEW Reference'!P$7,0)</f>
        <v>1187</v>
      </c>
      <c r="X1742" s="26">
        <f>ROUND(('NEW Reference'!Q$6*List!$H1742)+'NEW Reference'!Q$7,0)</f>
        <v>593</v>
      </c>
      <c r="Z1742" s="3" t="str">
        <f t="shared" si="84"/>
        <v>HOWARD, Nebraska</v>
      </c>
      <c r="AA1742" s="79" t="s">
        <v>396</v>
      </c>
      <c r="AB1742" s="28" t="s">
        <v>91</v>
      </c>
      <c r="AC1742" s="30" t="s">
        <v>1654</v>
      </c>
      <c r="AD1742" s="31"/>
      <c r="AE1742" s="20">
        <f t="shared" ref="AE1742:AE1805" si="86">IFERROR(INDEX($AH:$AH,MATCH($C1742,$AF:$AF,0)),"")</f>
        <v>0.98060000000000003</v>
      </c>
    </row>
    <row r="1743" spans="1:31">
      <c r="A1743" s="83">
        <v>28470</v>
      </c>
      <c r="B1743" s="84">
        <v>31095</v>
      </c>
      <c r="C1743" s="85">
        <v>99928</v>
      </c>
      <c r="D1743" s="78" t="s">
        <v>148</v>
      </c>
      <c r="E1743" s="79" t="s">
        <v>170</v>
      </c>
      <c r="F1743" s="34" t="s">
        <v>1654</v>
      </c>
      <c r="G1743" s="24" t="s">
        <v>97</v>
      </c>
      <c r="H1743" s="80">
        <f t="shared" si="85"/>
        <v>0.88980000000000004</v>
      </c>
      <c r="I1743" s="25">
        <f>ROUND(('NEW Reference'!B$6*List!$H1743)+'NEW Reference'!B$7,0)</f>
        <v>1208</v>
      </c>
      <c r="J1743" s="25">
        <f>ROUND(('NEW Reference'!C$6*List!$H1743)+'NEW Reference'!C$7,0)</f>
        <v>1801</v>
      </c>
      <c r="K1743" s="25">
        <f>ROUND(('NEW Reference'!D$6*List!$H1743)+'NEW Reference'!D$7,0)</f>
        <v>2158</v>
      </c>
      <c r="L1743" s="25">
        <f>ROUND(('NEW Reference'!E$6*List!$H1743)+'NEW Reference'!E$7,0)</f>
        <v>2668</v>
      </c>
      <c r="M1743" s="25">
        <f>ROUND(('NEW Reference'!F$6*List!$H1743)+'NEW Reference'!F$7,0)</f>
        <v>2780</v>
      </c>
      <c r="N1743" s="25">
        <f>ROUND(('NEW Reference'!G$6*List!$H1743)+'NEW Reference'!G$7,0)</f>
        <v>3147</v>
      </c>
      <c r="O1743" s="25">
        <f>ROUND(('NEW Reference'!H$6*List!$H1743)+'NEW Reference'!H$7,0)</f>
        <v>3267</v>
      </c>
      <c r="P1743" s="25">
        <f>ROUND(('NEW Reference'!I$6*List!$H1743)+'NEW Reference'!I$7,0)</f>
        <v>3395</v>
      </c>
      <c r="Q1743" s="25">
        <f>ROUND(('NEW Reference'!J$6*List!$H1743)+'NEW Reference'!J$7,0)</f>
        <v>3932</v>
      </c>
      <c r="R1743" s="25">
        <f>ROUND(('NEW Reference'!K$6*List!$H1743)+'NEW Reference'!K$7,0)</f>
        <v>4056</v>
      </c>
      <c r="S1743" s="25">
        <f>ROUND(('NEW Reference'!L$6*List!$H1743)+'NEW Reference'!L$7,0)</f>
        <v>4376</v>
      </c>
      <c r="T1743" s="25">
        <f>ROUND(('NEW Reference'!M$6*List!$H1743)+'NEW Reference'!M$7,0)</f>
        <v>5227</v>
      </c>
      <c r="U1743" s="25">
        <f>ROUND(('NEW Reference'!N$6*List!$H1743)+'NEW Reference'!N$7,0)</f>
        <v>21090</v>
      </c>
      <c r="V1743" s="26">
        <f>ROUND(('NEW Reference'!O$6*List!$H1743)+'NEW Reference'!O$7,0)</f>
        <v>784</v>
      </c>
      <c r="W1743" s="26">
        <f>ROUND(('NEW Reference'!P$6*List!$H1743)+'NEW Reference'!P$7,0)</f>
        <v>1105</v>
      </c>
      <c r="X1743" s="26">
        <f>ROUND(('NEW Reference'!Q$6*List!$H1743)+'NEW Reference'!Q$7,0)</f>
        <v>552</v>
      </c>
      <c r="Z1743" s="3" t="str">
        <f t="shared" si="84"/>
        <v>JEFFERSON, Nebraska</v>
      </c>
      <c r="AA1743" s="79" t="s">
        <v>170</v>
      </c>
      <c r="AB1743" s="28" t="s">
        <v>91</v>
      </c>
      <c r="AC1743" s="30" t="s">
        <v>1654</v>
      </c>
      <c r="AD1743" s="31"/>
      <c r="AE1743" s="20">
        <f t="shared" si="86"/>
        <v>0.88980000000000004</v>
      </c>
    </row>
    <row r="1744" spans="1:31">
      <c r="A1744" s="83">
        <v>28480</v>
      </c>
      <c r="B1744" s="84">
        <v>31097</v>
      </c>
      <c r="C1744" s="85">
        <v>99928</v>
      </c>
      <c r="D1744" s="78" t="s">
        <v>148</v>
      </c>
      <c r="E1744" s="79" t="s">
        <v>403</v>
      </c>
      <c r="F1744" s="34" t="s">
        <v>1654</v>
      </c>
      <c r="G1744" s="24" t="s">
        <v>97</v>
      </c>
      <c r="H1744" s="80">
        <f t="shared" si="85"/>
        <v>0.88980000000000004</v>
      </c>
      <c r="I1744" s="25">
        <f>ROUND(('NEW Reference'!B$6*List!$H1744)+'NEW Reference'!B$7,0)</f>
        <v>1208</v>
      </c>
      <c r="J1744" s="25">
        <f>ROUND(('NEW Reference'!C$6*List!$H1744)+'NEW Reference'!C$7,0)</f>
        <v>1801</v>
      </c>
      <c r="K1744" s="25">
        <f>ROUND(('NEW Reference'!D$6*List!$H1744)+'NEW Reference'!D$7,0)</f>
        <v>2158</v>
      </c>
      <c r="L1744" s="25">
        <f>ROUND(('NEW Reference'!E$6*List!$H1744)+'NEW Reference'!E$7,0)</f>
        <v>2668</v>
      </c>
      <c r="M1744" s="25">
        <f>ROUND(('NEW Reference'!F$6*List!$H1744)+'NEW Reference'!F$7,0)</f>
        <v>2780</v>
      </c>
      <c r="N1744" s="25">
        <f>ROUND(('NEW Reference'!G$6*List!$H1744)+'NEW Reference'!G$7,0)</f>
        <v>3147</v>
      </c>
      <c r="O1744" s="25">
        <f>ROUND(('NEW Reference'!H$6*List!$H1744)+'NEW Reference'!H$7,0)</f>
        <v>3267</v>
      </c>
      <c r="P1744" s="25">
        <f>ROUND(('NEW Reference'!I$6*List!$H1744)+'NEW Reference'!I$7,0)</f>
        <v>3395</v>
      </c>
      <c r="Q1744" s="25">
        <f>ROUND(('NEW Reference'!J$6*List!$H1744)+'NEW Reference'!J$7,0)</f>
        <v>3932</v>
      </c>
      <c r="R1744" s="25">
        <f>ROUND(('NEW Reference'!K$6*List!$H1744)+'NEW Reference'!K$7,0)</f>
        <v>4056</v>
      </c>
      <c r="S1744" s="25">
        <f>ROUND(('NEW Reference'!L$6*List!$H1744)+'NEW Reference'!L$7,0)</f>
        <v>4376</v>
      </c>
      <c r="T1744" s="25">
        <f>ROUND(('NEW Reference'!M$6*List!$H1744)+'NEW Reference'!M$7,0)</f>
        <v>5227</v>
      </c>
      <c r="U1744" s="25">
        <f>ROUND(('NEW Reference'!N$6*List!$H1744)+'NEW Reference'!N$7,0)</f>
        <v>21090</v>
      </c>
      <c r="V1744" s="26">
        <f>ROUND(('NEW Reference'!O$6*List!$H1744)+'NEW Reference'!O$7,0)</f>
        <v>784</v>
      </c>
      <c r="W1744" s="26">
        <f>ROUND(('NEW Reference'!P$6*List!$H1744)+'NEW Reference'!P$7,0)</f>
        <v>1105</v>
      </c>
      <c r="X1744" s="26">
        <f>ROUND(('NEW Reference'!Q$6*List!$H1744)+'NEW Reference'!Q$7,0)</f>
        <v>552</v>
      </c>
      <c r="Z1744" s="3" t="str">
        <f t="shared" si="84"/>
        <v>JOHNSON, Nebraska</v>
      </c>
      <c r="AA1744" s="79" t="s">
        <v>403</v>
      </c>
      <c r="AB1744" s="28" t="s">
        <v>91</v>
      </c>
      <c r="AC1744" s="30" t="s">
        <v>1654</v>
      </c>
      <c r="AD1744" s="31"/>
      <c r="AE1744" s="20">
        <f t="shared" si="86"/>
        <v>0.88980000000000004</v>
      </c>
    </row>
    <row r="1745" spans="1:31">
      <c r="A1745" s="83">
        <v>28490</v>
      </c>
      <c r="B1745" s="84">
        <v>31099</v>
      </c>
      <c r="C1745" s="85">
        <v>99928</v>
      </c>
      <c r="D1745" s="78" t="s">
        <v>148</v>
      </c>
      <c r="E1745" s="79" t="s">
        <v>1676</v>
      </c>
      <c r="F1745" s="34" t="s">
        <v>1654</v>
      </c>
      <c r="G1745" s="24" t="s">
        <v>97</v>
      </c>
      <c r="H1745" s="80">
        <f t="shared" si="85"/>
        <v>0.88980000000000004</v>
      </c>
      <c r="I1745" s="25">
        <f>ROUND(('NEW Reference'!B$6*List!$H1745)+'NEW Reference'!B$7,0)</f>
        <v>1208</v>
      </c>
      <c r="J1745" s="25">
        <f>ROUND(('NEW Reference'!C$6*List!$H1745)+'NEW Reference'!C$7,0)</f>
        <v>1801</v>
      </c>
      <c r="K1745" s="25">
        <f>ROUND(('NEW Reference'!D$6*List!$H1745)+'NEW Reference'!D$7,0)</f>
        <v>2158</v>
      </c>
      <c r="L1745" s="25">
        <f>ROUND(('NEW Reference'!E$6*List!$H1745)+'NEW Reference'!E$7,0)</f>
        <v>2668</v>
      </c>
      <c r="M1745" s="25">
        <f>ROUND(('NEW Reference'!F$6*List!$H1745)+'NEW Reference'!F$7,0)</f>
        <v>2780</v>
      </c>
      <c r="N1745" s="25">
        <f>ROUND(('NEW Reference'!G$6*List!$H1745)+'NEW Reference'!G$7,0)</f>
        <v>3147</v>
      </c>
      <c r="O1745" s="25">
        <f>ROUND(('NEW Reference'!H$6*List!$H1745)+'NEW Reference'!H$7,0)</f>
        <v>3267</v>
      </c>
      <c r="P1745" s="25">
        <f>ROUND(('NEW Reference'!I$6*List!$H1745)+'NEW Reference'!I$7,0)</f>
        <v>3395</v>
      </c>
      <c r="Q1745" s="25">
        <f>ROUND(('NEW Reference'!J$6*List!$H1745)+'NEW Reference'!J$7,0)</f>
        <v>3932</v>
      </c>
      <c r="R1745" s="25">
        <f>ROUND(('NEW Reference'!K$6*List!$H1745)+'NEW Reference'!K$7,0)</f>
        <v>4056</v>
      </c>
      <c r="S1745" s="25">
        <f>ROUND(('NEW Reference'!L$6*List!$H1745)+'NEW Reference'!L$7,0)</f>
        <v>4376</v>
      </c>
      <c r="T1745" s="25">
        <f>ROUND(('NEW Reference'!M$6*List!$H1745)+'NEW Reference'!M$7,0)</f>
        <v>5227</v>
      </c>
      <c r="U1745" s="25">
        <f>ROUND(('NEW Reference'!N$6*List!$H1745)+'NEW Reference'!N$7,0)</f>
        <v>21090</v>
      </c>
      <c r="V1745" s="26">
        <f>ROUND(('NEW Reference'!O$6*List!$H1745)+'NEW Reference'!O$7,0)</f>
        <v>784</v>
      </c>
      <c r="W1745" s="26">
        <f>ROUND(('NEW Reference'!P$6*List!$H1745)+'NEW Reference'!P$7,0)</f>
        <v>1105</v>
      </c>
      <c r="X1745" s="26">
        <f>ROUND(('NEW Reference'!Q$6*List!$H1745)+'NEW Reference'!Q$7,0)</f>
        <v>552</v>
      </c>
      <c r="Z1745" s="3" t="str">
        <f t="shared" si="84"/>
        <v>KEARNEY, Nebraska</v>
      </c>
      <c r="AA1745" s="79" t="s">
        <v>1676</v>
      </c>
      <c r="AB1745" s="28" t="s">
        <v>91</v>
      </c>
      <c r="AC1745" s="30" t="s">
        <v>1654</v>
      </c>
      <c r="AD1745" s="31"/>
      <c r="AE1745" s="20">
        <f t="shared" si="86"/>
        <v>0.88980000000000004</v>
      </c>
    </row>
    <row r="1746" spans="1:31">
      <c r="A1746" s="83">
        <v>28500</v>
      </c>
      <c r="B1746" s="84">
        <v>31101</v>
      </c>
      <c r="C1746" s="85">
        <v>99928</v>
      </c>
      <c r="D1746" s="78" t="s">
        <v>148</v>
      </c>
      <c r="E1746" s="79" t="s">
        <v>1677</v>
      </c>
      <c r="F1746" s="34" t="s">
        <v>1654</v>
      </c>
      <c r="G1746" s="24" t="s">
        <v>97</v>
      </c>
      <c r="H1746" s="80">
        <f t="shared" si="85"/>
        <v>0.88980000000000004</v>
      </c>
      <c r="I1746" s="25">
        <f>ROUND(('NEW Reference'!B$6*List!$H1746)+'NEW Reference'!B$7,0)</f>
        <v>1208</v>
      </c>
      <c r="J1746" s="25">
        <f>ROUND(('NEW Reference'!C$6*List!$H1746)+'NEW Reference'!C$7,0)</f>
        <v>1801</v>
      </c>
      <c r="K1746" s="25">
        <f>ROUND(('NEW Reference'!D$6*List!$H1746)+'NEW Reference'!D$7,0)</f>
        <v>2158</v>
      </c>
      <c r="L1746" s="25">
        <f>ROUND(('NEW Reference'!E$6*List!$H1746)+'NEW Reference'!E$7,0)</f>
        <v>2668</v>
      </c>
      <c r="M1746" s="25">
        <f>ROUND(('NEW Reference'!F$6*List!$H1746)+'NEW Reference'!F$7,0)</f>
        <v>2780</v>
      </c>
      <c r="N1746" s="25">
        <f>ROUND(('NEW Reference'!G$6*List!$H1746)+'NEW Reference'!G$7,0)</f>
        <v>3147</v>
      </c>
      <c r="O1746" s="25">
        <f>ROUND(('NEW Reference'!H$6*List!$H1746)+'NEW Reference'!H$7,0)</f>
        <v>3267</v>
      </c>
      <c r="P1746" s="25">
        <f>ROUND(('NEW Reference'!I$6*List!$H1746)+'NEW Reference'!I$7,0)</f>
        <v>3395</v>
      </c>
      <c r="Q1746" s="25">
        <f>ROUND(('NEW Reference'!J$6*List!$H1746)+'NEW Reference'!J$7,0)</f>
        <v>3932</v>
      </c>
      <c r="R1746" s="25">
        <f>ROUND(('NEW Reference'!K$6*List!$H1746)+'NEW Reference'!K$7,0)</f>
        <v>4056</v>
      </c>
      <c r="S1746" s="25">
        <f>ROUND(('NEW Reference'!L$6*List!$H1746)+'NEW Reference'!L$7,0)</f>
        <v>4376</v>
      </c>
      <c r="T1746" s="25">
        <f>ROUND(('NEW Reference'!M$6*List!$H1746)+'NEW Reference'!M$7,0)</f>
        <v>5227</v>
      </c>
      <c r="U1746" s="25">
        <f>ROUND(('NEW Reference'!N$6*List!$H1746)+'NEW Reference'!N$7,0)</f>
        <v>21090</v>
      </c>
      <c r="V1746" s="26">
        <f>ROUND(('NEW Reference'!O$6*List!$H1746)+'NEW Reference'!O$7,0)</f>
        <v>784</v>
      </c>
      <c r="W1746" s="26">
        <f>ROUND(('NEW Reference'!P$6*List!$H1746)+'NEW Reference'!P$7,0)</f>
        <v>1105</v>
      </c>
      <c r="X1746" s="26">
        <f>ROUND(('NEW Reference'!Q$6*List!$H1746)+'NEW Reference'!Q$7,0)</f>
        <v>552</v>
      </c>
      <c r="Z1746" s="3" t="str">
        <f t="shared" si="84"/>
        <v>KEITH, Nebraska</v>
      </c>
      <c r="AA1746" s="79" t="s">
        <v>1677</v>
      </c>
      <c r="AB1746" s="28" t="s">
        <v>91</v>
      </c>
      <c r="AC1746" s="23" t="s">
        <v>1654</v>
      </c>
      <c r="AD1746" s="29"/>
      <c r="AE1746" s="20">
        <f t="shared" si="86"/>
        <v>0.88980000000000004</v>
      </c>
    </row>
    <row r="1747" spans="1:31">
      <c r="A1747" s="83">
        <v>28510</v>
      </c>
      <c r="B1747" s="84">
        <v>31103</v>
      </c>
      <c r="C1747" s="85">
        <v>99928</v>
      </c>
      <c r="D1747" s="78" t="s">
        <v>148</v>
      </c>
      <c r="E1747" s="79" t="s">
        <v>1678</v>
      </c>
      <c r="F1747" s="34" t="s">
        <v>1654</v>
      </c>
      <c r="G1747" s="24" t="s">
        <v>97</v>
      </c>
      <c r="H1747" s="80">
        <f t="shared" si="85"/>
        <v>0.88980000000000004</v>
      </c>
      <c r="I1747" s="25">
        <f>ROUND(('NEW Reference'!B$6*List!$H1747)+'NEW Reference'!B$7,0)</f>
        <v>1208</v>
      </c>
      <c r="J1747" s="25">
        <f>ROUND(('NEW Reference'!C$6*List!$H1747)+'NEW Reference'!C$7,0)</f>
        <v>1801</v>
      </c>
      <c r="K1747" s="25">
        <f>ROUND(('NEW Reference'!D$6*List!$H1747)+'NEW Reference'!D$7,0)</f>
        <v>2158</v>
      </c>
      <c r="L1747" s="25">
        <f>ROUND(('NEW Reference'!E$6*List!$H1747)+'NEW Reference'!E$7,0)</f>
        <v>2668</v>
      </c>
      <c r="M1747" s="25">
        <f>ROUND(('NEW Reference'!F$6*List!$H1747)+'NEW Reference'!F$7,0)</f>
        <v>2780</v>
      </c>
      <c r="N1747" s="25">
        <f>ROUND(('NEW Reference'!G$6*List!$H1747)+'NEW Reference'!G$7,0)</f>
        <v>3147</v>
      </c>
      <c r="O1747" s="25">
        <f>ROUND(('NEW Reference'!H$6*List!$H1747)+'NEW Reference'!H$7,0)</f>
        <v>3267</v>
      </c>
      <c r="P1747" s="25">
        <f>ROUND(('NEW Reference'!I$6*List!$H1747)+'NEW Reference'!I$7,0)</f>
        <v>3395</v>
      </c>
      <c r="Q1747" s="25">
        <f>ROUND(('NEW Reference'!J$6*List!$H1747)+'NEW Reference'!J$7,0)</f>
        <v>3932</v>
      </c>
      <c r="R1747" s="25">
        <f>ROUND(('NEW Reference'!K$6*List!$H1747)+'NEW Reference'!K$7,0)</f>
        <v>4056</v>
      </c>
      <c r="S1747" s="25">
        <f>ROUND(('NEW Reference'!L$6*List!$H1747)+'NEW Reference'!L$7,0)</f>
        <v>4376</v>
      </c>
      <c r="T1747" s="25">
        <f>ROUND(('NEW Reference'!M$6*List!$H1747)+'NEW Reference'!M$7,0)</f>
        <v>5227</v>
      </c>
      <c r="U1747" s="25">
        <f>ROUND(('NEW Reference'!N$6*List!$H1747)+'NEW Reference'!N$7,0)</f>
        <v>21090</v>
      </c>
      <c r="V1747" s="26">
        <f>ROUND(('NEW Reference'!O$6*List!$H1747)+'NEW Reference'!O$7,0)</f>
        <v>784</v>
      </c>
      <c r="W1747" s="26">
        <f>ROUND(('NEW Reference'!P$6*List!$H1747)+'NEW Reference'!P$7,0)</f>
        <v>1105</v>
      </c>
      <c r="X1747" s="26">
        <f>ROUND(('NEW Reference'!Q$6*List!$H1747)+'NEW Reference'!Q$7,0)</f>
        <v>552</v>
      </c>
      <c r="Z1747" s="3" t="str">
        <f t="shared" ref="Z1747:Z1810" si="87">CONCATENATE(AA1747, AB1747, AC1747)</f>
        <v>KEYA PAHA, Nebraska</v>
      </c>
      <c r="AA1747" s="79" t="s">
        <v>1678</v>
      </c>
      <c r="AB1747" s="28" t="s">
        <v>91</v>
      </c>
      <c r="AC1747" s="30" t="s">
        <v>1654</v>
      </c>
      <c r="AD1747" s="31"/>
      <c r="AE1747" s="20">
        <f t="shared" si="86"/>
        <v>0.88980000000000004</v>
      </c>
    </row>
    <row r="1748" spans="1:31">
      <c r="A1748" s="83">
        <v>28520</v>
      </c>
      <c r="B1748" s="84">
        <v>31105</v>
      </c>
      <c r="C1748" s="85">
        <v>99928</v>
      </c>
      <c r="D1748" s="78" t="s">
        <v>148</v>
      </c>
      <c r="E1748" s="79" t="s">
        <v>1679</v>
      </c>
      <c r="F1748" s="34" t="s">
        <v>1654</v>
      </c>
      <c r="G1748" s="24" t="s">
        <v>97</v>
      </c>
      <c r="H1748" s="80">
        <f t="shared" si="85"/>
        <v>0.88980000000000004</v>
      </c>
      <c r="I1748" s="25">
        <f>ROUND(('NEW Reference'!B$6*List!$H1748)+'NEW Reference'!B$7,0)</f>
        <v>1208</v>
      </c>
      <c r="J1748" s="25">
        <f>ROUND(('NEW Reference'!C$6*List!$H1748)+'NEW Reference'!C$7,0)</f>
        <v>1801</v>
      </c>
      <c r="K1748" s="25">
        <f>ROUND(('NEW Reference'!D$6*List!$H1748)+'NEW Reference'!D$7,0)</f>
        <v>2158</v>
      </c>
      <c r="L1748" s="25">
        <f>ROUND(('NEW Reference'!E$6*List!$H1748)+'NEW Reference'!E$7,0)</f>
        <v>2668</v>
      </c>
      <c r="M1748" s="25">
        <f>ROUND(('NEW Reference'!F$6*List!$H1748)+'NEW Reference'!F$7,0)</f>
        <v>2780</v>
      </c>
      <c r="N1748" s="25">
        <f>ROUND(('NEW Reference'!G$6*List!$H1748)+'NEW Reference'!G$7,0)</f>
        <v>3147</v>
      </c>
      <c r="O1748" s="25">
        <f>ROUND(('NEW Reference'!H$6*List!$H1748)+'NEW Reference'!H$7,0)</f>
        <v>3267</v>
      </c>
      <c r="P1748" s="25">
        <f>ROUND(('NEW Reference'!I$6*List!$H1748)+'NEW Reference'!I$7,0)</f>
        <v>3395</v>
      </c>
      <c r="Q1748" s="25">
        <f>ROUND(('NEW Reference'!J$6*List!$H1748)+'NEW Reference'!J$7,0)</f>
        <v>3932</v>
      </c>
      <c r="R1748" s="25">
        <f>ROUND(('NEW Reference'!K$6*List!$H1748)+'NEW Reference'!K$7,0)</f>
        <v>4056</v>
      </c>
      <c r="S1748" s="25">
        <f>ROUND(('NEW Reference'!L$6*List!$H1748)+'NEW Reference'!L$7,0)</f>
        <v>4376</v>
      </c>
      <c r="T1748" s="25">
        <f>ROUND(('NEW Reference'!M$6*List!$H1748)+'NEW Reference'!M$7,0)</f>
        <v>5227</v>
      </c>
      <c r="U1748" s="25">
        <f>ROUND(('NEW Reference'!N$6*List!$H1748)+'NEW Reference'!N$7,0)</f>
        <v>21090</v>
      </c>
      <c r="V1748" s="26">
        <f>ROUND(('NEW Reference'!O$6*List!$H1748)+'NEW Reference'!O$7,0)</f>
        <v>784</v>
      </c>
      <c r="W1748" s="26">
        <f>ROUND(('NEW Reference'!P$6*List!$H1748)+'NEW Reference'!P$7,0)</f>
        <v>1105</v>
      </c>
      <c r="X1748" s="26">
        <f>ROUND(('NEW Reference'!Q$6*List!$H1748)+'NEW Reference'!Q$7,0)</f>
        <v>552</v>
      </c>
      <c r="Z1748" s="3" t="str">
        <f t="shared" si="87"/>
        <v>KIMBALL, Nebraska</v>
      </c>
      <c r="AA1748" s="79" t="s">
        <v>1679</v>
      </c>
      <c r="AB1748" s="28" t="s">
        <v>91</v>
      </c>
      <c r="AC1748" s="30" t="s">
        <v>1654</v>
      </c>
      <c r="AD1748" s="31"/>
      <c r="AE1748" s="20">
        <f t="shared" si="86"/>
        <v>0.88980000000000004</v>
      </c>
    </row>
    <row r="1749" spans="1:31">
      <c r="A1749" s="83">
        <v>28530</v>
      </c>
      <c r="B1749" s="84">
        <v>31107</v>
      </c>
      <c r="C1749" s="85">
        <v>99928</v>
      </c>
      <c r="D1749" s="78" t="s">
        <v>148</v>
      </c>
      <c r="E1749" s="79" t="s">
        <v>1092</v>
      </c>
      <c r="F1749" s="34" t="s">
        <v>1654</v>
      </c>
      <c r="G1749" s="24" t="s">
        <v>97</v>
      </c>
      <c r="H1749" s="80">
        <f t="shared" si="85"/>
        <v>0.88980000000000004</v>
      </c>
      <c r="I1749" s="25">
        <f>ROUND(('NEW Reference'!B$6*List!$H1749)+'NEW Reference'!B$7,0)</f>
        <v>1208</v>
      </c>
      <c r="J1749" s="25">
        <f>ROUND(('NEW Reference'!C$6*List!$H1749)+'NEW Reference'!C$7,0)</f>
        <v>1801</v>
      </c>
      <c r="K1749" s="25">
        <f>ROUND(('NEW Reference'!D$6*List!$H1749)+'NEW Reference'!D$7,0)</f>
        <v>2158</v>
      </c>
      <c r="L1749" s="25">
        <f>ROUND(('NEW Reference'!E$6*List!$H1749)+'NEW Reference'!E$7,0)</f>
        <v>2668</v>
      </c>
      <c r="M1749" s="25">
        <f>ROUND(('NEW Reference'!F$6*List!$H1749)+'NEW Reference'!F$7,0)</f>
        <v>2780</v>
      </c>
      <c r="N1749" s="25">
        <f>ROUND(('NEW Reference'!G$6*List!$H1749)+'NEW Reference'!G$7,0)</f>
        <v>3147</v>
      </c>
      <c r="O1749" s="25">
        <f>ROUND(('NEW Reference'!H$6*List!$H1749)+'NEW Reference'!H$7,0)</f>
        <v>3267</v>
      </c>
      <c r="P1749" s="25">
        <f>ROUND(('NEW Reference'!I$6*List!$H1749)+'NEW Reference'!I$7,0)</f>
        <v>3395</v>
      </c>
      <c r="Q1749" s="25">
        <f>ROUND(('NEW Reference'!J$6*List!$H1749)+'NEW Reference'!J$7,0)</f>
        <v>3932</v>
      </c>
      <c r="R1749" s="25">
        <f>ROUND(('NEW Reference'!K$6*List!$H1749)+'NEW Reference'!K$7,0)</f>
        <v>4056</v>
      </c>
      <c r="S1749" s="25">
        <f>ROUND(('NEW Reference'!L$6*List!$H1749)+'NEW Reference'!L$7,0)</f>
        <v>4376</v>
      </c>
      <c r="T1749" s="25">
        <f>ROUND(('NEW Reference'!M$6*List!$H1749)+'NEW Reference'!M$7,0)</f>
        <v>5227</v>
      </c>
      <c r="U1749" s="25">
        <f>ROUND(('NEW Reference'!N$6*List!$H1749)+'NEW Reference'!N$7,0)</f>
        <v>21090</v>
      </c>
      <c r="V1749" s="26">
        <f>ROUND(('NEW Reference'!O$6*List!$H1749)+'NEW Reference'!O$7,0)</f>
        <v>784</v>
      </c>
      <c r="W1749" s="26">
        <f>ROUND(('NEW Reference'!P$6*List!$H1749)+'NEW Reference'!P$7,0)</f>
        <v>1105</v>
      </c>
      <c r="X1749" s="26">
        <f>ROUND(('NEW Reference'!Q$6*List!$H1749)+'NEW Reference'!Q$7,0)</f>
        <v>552</v>
      </c>
      <c r="Z1749" s="3" t="str">
        <f t="shared" si="87"/>
        <v>KNOX, Nebraska</v>
      </c>
      <c r="AA1749" s="79" t="s">
        <v>1092</v>
      </c>
      <c r="AB1749" s="28" t="s">
        <v>91</v>
      </c>
      <c r="AC1749" s="30" t="s">
        <v>1654</v>
      </c>
      <c r="AD1749" s="31"/>
      <c r="AE1749" s="20">
        <f t="shared" si="86"/>
        <v>0.88980000000000004</v>
      </c>
    </row>
    <row r="1750" spans="1:31">
      <c r="A1750" s="83">
        <v>28540</v>
      </c>
      <c r="B1750" s="84">
        <v>31109</v>
      </c>
      <c r="C1750" s="85">
        <v>30700</v>
      </c>
      <c r="D1750" s="78" t="s">
        <v>647</v>
      </c>
      <c r="E1750" s="79" t="s">
        <v>1680</v>
      </c>
      <c r="F1750" s="33" t="s">
        <v>1654</v>
      </c>
      <c r="G1750" s="24" t="s">
        <v>90</v>
      </c>
      <c r="H1750" s="80">
        <f t="shared" si="85"/>
        <v>1.0269999999999999</v>
      </c>
      <c r="I1750" s="25">
        <f>ROUND(('NEW Reference'!B$6*List!$H1750)+'NEW Reference'!B$7,0)</f>
        <v>1343</v>
      </c>
      <c r="J1750" s="25">
        <f>ROUND(('NEW Reference'!C$6*List!$H1750)+'NEW Reference'!C$7,0)</f>
        <v>2003</v>
      </c>
      <c r="K1750" s="25">
        <f>ROUND(('NEW Reference'!D$6*List!$H1750)+'NEW Reference'!D$7,0)</f>
        <v>2400</v>
      </c>
      <c r="L1750" s="25">
        <f>ROUND(('NEW Reference'!E$6*List!$H1750)+'NEW Reference'!E$7,0)</f>
        <v>2967</v>
      </c>
      <c r="M1750" s="25">
        <f>ROUND(('NEW Reference'!F$6*List!$H1750)+'NEW Reference'!F$7,0)</f>
        <v>3091</v>
      </c>
      <c r="N1750" s="25">
        <f>ROUND(('NEW Reference'!G$6*List!$H1750)+'NEW Reference'!G$7,0)</f>
        <v>3499</v>
      </c>
      <c r="O1750" s="25">
        <f>ROUND(('NEW Reference'!H$6*List!$H1750)+'NEW Reference'!H$7,0)</f>
        <v>3633</v>
      </c>
      <c r="P1750" s="25">
        <f>ROUND(('NEW Reference'!I$6*List!$H1750)+'NEW Reference'!I$7,0)</f>
        <v>3776</v>
      </c>
      <c r="Q1750" s="25">
        <f>ROUND(('NEW Reference'!J$6*List!$H1750)+'NEW Reference'!J$7,0)</f>
        <v>4372</v>
      </c>
      <c r="R1750" s="25">
        <f>ROUND(('NEW Reference'!K$6*List!$H1750)+'NEW Reference'!K$7,0)</f>
        <v>4510</v>
      </c>
      <c r="S1750" s="25">
        <f>ROUND(('NEW Reference'!L$6*List!$H1750)+'NEW Reference'!L$7,0)</f>
        <v>4867</v>
      </c>
      <c r="T1750" s="25">
        <f>ROUND(('NEW Reference'!M$6*List!$H1750)+'NEW Reference'!M$7,0)</f>
        <v>5812</v>
      </c>
      <c r="U1750" s="25">
        <f>ROUND(('NEW Reference'!N$6*List!$H1750)+'NEW Reference'!N$7,0)</f>
        <v>23453</v>
      </c>
      <c r="V1750" s="26">
        <f>ROUND(('NEW Reference'!O$6*List!$H1750)+'NEW Reference'!O$7,0)</f>
        <v>872</v>
      </c>
      <c r="W1750" s="26">
        <f>ROUND(('NEW Reference'!P$6*List!$H1750)+'NEW Reference'!P$7,0)</f>
        <v>1229</v>
      </c>
      <c r="X1750" s="26">
        <f>ROUND(('NEW Reference'!Q$6*List!$H1750)+'NEW Reference'!Q$7,0)</f>
        <v>614</v>
      </c>
      <c r="Z1750" s="3" t="str">
        <f t="shared" si="87"/>
        <v>LANCASTER, Nebraska</v>
      </c>
      <c r="AA1750" s="79" t="s">
        <v>1680</v>
      </c>
      <c r="AB1750" s="28" t="s">
        <v>91</v>
      </c>
      <c r="AC1750" s="30" t="s">
        <v>1654</v>
      </c>
      <c r="AD1750" s="31"/>
      <c r="AE1750" s="20">
        <f t="shared" si="86"/>
        <v>1.0269999999999999</v>
      </c>
    </row>
    <row r="1751" spans="1:31">
      <c r="A1751" s="83">
        <v>28550</v>
      </c>
      <c r="B1751" s="84">
        <v>31111</v>
      </c>
      <c r="C1751" s="85">
        <v>99928</v>
      </c>
      <c r="D1751" s="78" t="s">
        <v>148</v>
      </c>
      <c r="E1751" s="79" t="s">
        <v>408</v>
      </c>
      <c r="F1751" s="34" t="s">
        <v>1654</v>
      </c>
      <c r="G1751" s="24" t="s">
        <v>97</v>
      </c>
      <c r="H1751" s="80">
        <f t="shared" si="85"/>
        <v>0.88980000000000004</v>
      </c>
      <c r="I1751" s="25">
        <f>ROUND(('NEW Reference'!B$6*List!$H1751)+'NEW Reference'!B$7,0)</f>
        <v>1208</v>
      </c>
      <c r="J1751" s="25">
        <f>ROUND(('NEW Reference'!C$6*List!$H1751)+'NEW Reference'!C$7,0)</f>
        <v>1801</v>
      </c>
      <c r="K1751" s="25">
        <f>ROUND(('NEW Reference'!D$6*List!$H1751)+'NEW Reference'!D$7,0)</f>
        <v>2158</v>
      </c>
      <c r="L1751" s="25">
        <f>ROUND(('NEW Reference'!E$6*List!$H1751)+'NEW Reference'!E$7,0)</f>
        <v>2668</v>
      </c>
      <c r="M1751" s="25">
        <f>ROUND(('NEW Reference'!F$6*List!$H1751)+'NEW Reference'!F$7,0)</f>
        <v>2780</v>
      </c>
      <c r="N1751" s="25">
        <f>ROUND(('NEW Reference'!G$6*List!$H1751)+'NEW Reference'!G$7,0)</f>
        <v>3147</v>
      </c>
      <c r="O1751" s="25">
        <f>ROUND(('NEW Reference'!H$6*List!$H1751)+'NEW Reference'!H$7,0)</f>
        <v>3267</v>
      </c>
      <c r="P1751" s="25">
        <f>ROUND(('NEW Reference'!I$6*List!$H1751)+'NEW Reference'!I$7,0)</f>
        <v>3395</v>
      </c>
      <c r="Q1751" s="25">
        <f>ROUND(('NEW Reference'!J$6*List!$H1751)+'NEW Reference'!J$7,0)</f>
        <v>3932</v>
      </c>
      <c r="R1751" s="25">
        <f>ROUND(('NEW Reference'!K$6*List!$H1751)+'NEW Reference'!K$7,0)</f>
        <v>4056</v>
      </c>
      <c r="S1751" s="25">
        <f>ROUND(('NEW Reference'!L$6*List!$H1751)+'NEW Reference'!L$7,0)</f>
        <v>4376</v>
      </c>
      <c r="T1751" s="25">
        <f>ROUND(('NEW Reference'!M$6*List!$H1751)+'NEW Reference'!M$7,0)</f>
        <v>5227</v>
      </c>
      <c r="U1751" s="25">
        <f>ROUND(('NEW Reference'!N$6*List!$H1751)+'NEW Reference'!N$7,0)</f>
        <v>21090</v>
      </c>
      <c r="V1751" s="26">
        <f>ROUND(('NEW Reference'!O$6*List!$H1751)+'NEW Reference'!O$7,0)</f>
        <v>784</v>
      </c>
      <c r="W1751" s="26">
        <f>ROUND(('NEW Reference'!P$6*List!$H1751)+'NEW Reference'!P$7,0)</f>
        <v>1105</v>
      </c>
      <c r="X1751" s="26">
        <f>ROUND(('NEW Reference'!Q$6*List!$H1751)+'NEW Reference'!Q$7,0)</f>
        <v>552</v>
      </c>
      <c r="Z1751" s="3" t="str">
        <f t="shared" si="87"/>
        <v>LINCOLN, Nebraska</v>
      </c>
      <c r="AA1751" s="79" t="s">
        <v>408</v>
      </c>
      <c r="AB1751" s="28" t="s">
        <v>91</v>
      </c>
      <c r="AC1751" s="30" t="s">
        <v>1654</v>
      </c>
      <c r="AD1751" s="31"/>
      <c r="AE1751" s="20">
        <f t="shared" si="86"/>
        <v>0.88980000000000004</v>
      </c>
    </row>
    <row r="1752" spans="1:31">
      <c r="A1752" s="83">
        <v>28560</v>
      </c>
      <c r="B1752" s="84">
        <v>31113</v>
      </c>
      <c r="C1752" s="85">
        <v>99928</v>
      </c>
      <c r="D1752" s="78" t="s">
        <v>148</v>
      </c>
      <c r="E1752" s="79" t="s">
        <v>413</v>
      </c>
      <c r="F1752" s="34" t="s">
        <v>1654</v>
      </c>
      <c r="G1752" s="24" t="s">
        <v>97</v>
      </c>
      <c r="H1752" s="80">
        <f t="shared" si="85"/>
        <v>0.88980000000000004</v>
      </c>
      <c r="I1752" s="25">
        <f>ROUND(('NEW Reference'!B$6*List!$H1752)+'NEW Reference'!B$7,0)</f>
        <v>1208</v>
      </c>
      <c r="J1752" s="25">
        <f>ROUND(('NEW Reference'!C$6*List!$H1752)+'NEW Reference'!C$7,0)</f>
        <v>1801</v>
      </c>
      <c r="K1752" s="25">
        <f>ROUND(('NEW Reference'!D$6*List!$H1752)+'NEW Reference'!D$7,0)</f>
        <v>2158</v>
      </c>
      <c r="L1752" s="25">
        <f>ROUND(('NEW Reference'!E$6*List!$H1752)+'NEW Reference'!E$7,0)</f>
        <v>2668</v>
      </c>
      <c r="M1752" s="25">
        <f>ROUND(('NEW Reference'!F$6*List!$H1752)+'NEW Reference'!F$7,0)</f>
        <v>2780</v>
      </c>
      <c r="N1752" s="25">
        <f>ROUND(('NEW Reference'!G$6*List!$H1752)+'NEW Reference'!G$7,0)</f>
        <v>3147</v>
      </c>
      <c r="O1752" s="25">
        <f>ROUND(('NEW Reference'!H$6*List!$H1752)+'NEW Reference'!H$7,0)</f>
        <v>3267</v>
      </c>
      <c r="P1752" s="25">
        <f>ROUND(('NEW Reference'!I$6*List!$H1752)+'NEW Reference'!I$7,0)</f>
        <v>3395</v>
      </c>
      <c r="Q1752" s="25">
        <f>ROUND(('NEW Reference'!J$6*List!$H1752)+'NEW Reference'!J$7,0)</f>
        <v>3932</v>
      </c>
      <c r="R1752" s="25">
        <f>ROUND(('NEW Reference'!K$6*List!$H1752)+'NEW Reference'!K$7,0)</f>
        <v>4056</v>
      </c>
      <c r="S1752" s="25">
        <f>ROUND(('NEW Reference'!L$6*List!$H1752)+'NEW Reference'!L$7,0)</f>
        <v>4376</v>
      </c>
      <c r="T1752" s="25">
        <f>ROUND(('NEW Reference'!M$6*List!$H1752)+'NEW Reference'!M$7,0)</f>
        <v>5227</v>
      </c>
      <c r="U1752" s="25">
        <f>ROUND(('NEW Reference'!N$6*List!$H1752)+'NEW Reference'!N$7,0)</f>
        <v>21090</v>
      </c>
      <c r="V1752" s="26">
        <f>ROUND(('NEW Reference'!O$6*List!$H1752)+'NEW Reference'!O$7,0)</f>
        <v>784</v>
      </c>
      <c r="W1752" s="26">
        <f>ROUND(('NEW Reference'!P$6*List!$H1752)+'NEW Reference'!P$7,0)</f>
        <v>1105</v>
      </c>
      <c r="X1752" s="26">
        <f>ROUND(('NEW Reference'!Q$6*List!$H1752)+'NEW Reference'!Q$7,0)</f>
        <v>552</v>
      </c>
      <c r="Z1752" s="3" t="str">
        <f t="shared" si="87"/>
        <v>LOGAN, Nebraska</v>
      </c>
      <c r="AA1752" s="79" t="s">
        <v>413</v>
      </c>
      <c r="AB1752" s="28" t="s">
        <v>91</v>
      </c>
      <c r="AC1752" s="23" t="s">
        <v>1654</v>
      </c>
      <c r="AD1752" s="29"/>
      <c r="AE1752" s="20">
        <f t="shared" si="86"/>
        <v>0.88980000000000004</v>
      </c>
    </row>
    <row r="1753" spans="1:31">
      <c r="A1753" s="83">
        <v>28570</v>
      </c>
      <c r="B1753" s="84">
        <v>31115</v>
      </c>
      <c r="C1753" s="85">
        <v>99928</v>
      </c>
      <c r="D1753" s="78" t="s">
        <v>148</v>
      </c>
      <c r="E1753" s="79" t="s">
        <v>1681</v>
      </c>
      <c r="F1753" s="34" t="s">
        <v>1654</v>
      </c>
      <c r="G1753" s="24" t="s">
        <v>97</v>
      </c>
      <c r="H1753" s="80">
        <f t="shared" si="85"/>
        <v>0.88980000000000004</v>
      </c>
      <c r="I1753" s="25">
        <f>ROUND(('NEW Reference'!B$6*List!$H1753)+'NEW Reference'!B$7,0)</f>
        <v>1208</v>
      </c>
      <c r="J1753" s="25">
        <f>ROUND(('NEW Reference'!C$6*List!$H1753)+'NEW Reference'!C$7,0)</f>
        <v>1801</v>
      </c>
      <c r="K1753" s="25">
        <f>ROUND(('NEW Reference'!D$6*List!$H1753)+'NEW Reference'!D$7,0)</f>
        <v>2158</v>
      </c>
      <c r="L1753" s="25">
        <f>ROUND(('NEW Reference'!E$6*List!$H1753)+'NEW Reference'!E$7,0)</f>
        <v>2668</v>
      </c>
      <c r="M1753" s="25">
        <f>ROUND(('NEW Reference'!F$6*List!$H1753)+'NEW Reference'!F$7,0)</f>
        <v>2780</v>
      </c>
      <c r="N1753" s="25">
        <f>ROUND(('NEW Reference'!G$6*List!$H1753)+'NEW Reference'!G$7,0)</f>
        <v>3147</v>
      </c>
      <c r="O1753" s="25">
        <f>ROUND(('NEW Reference'!H$6*List!$H1753)+'NEW Reference'!H$7,0)</f>
        <v>3267</v>
      </c>
      <c r="P1753" s="25">
        <f>ROUND(('NEW Reference'!I$6*List!$H1753)+'NEW Reference'!I$7,0)</f>
        <v>3395</v>
      </c>
      <c r="Q1753" s="25">
        <f>ROUND(('NEW Reference'!J$6*List!$H1753)+'NEW Reference'!J$7,0)</f>
        <v>3932</v>
      </c>
      <c r="R1753" s="25">
        <f>ROUND(('NEW Reference'!K$6*List!$H1753)+'NEW Reference'!K$7,0)</f>
        <v>4056</v>
      </c>
      <c r="S1753" s="25">
        <f>ROUND(('NEW Reference'!L$6*List!$H1753)+'NEW Reference'!L$7,0)</f>
        <v>4376</v>
      </c>
      <c r="T1753" s="25">
        <f>ROUND(('NEW Reference'!M$6*List!$H1753)+'NEW Reference'!M$7,0)</f>
        <v>5227</v>
      </c>
      <c r="U1753" s="25">
        <f>ROUND(('NEW Reference'!N$6*List!$H1753)+'NEW Reference'!N$7,0)</f>
        <v>21090</v>
      </c>
      <c r="V1753" s="26">
        <f>ROUND(('NEW Reference'!O$6*List!$H1753)+'NEW Reference'!O$7,0)</f>
        <v>784</v>
      </c>
      <c r="W1753" s="26">
        <f>ROUND(('NEW Reference'!P$6*List!$H1753)+'NEW Reference'!P$7,0)</f>
        <v>1105</v>
      </c>
      <c r="X1753" s="26">
        <f>ROUND(('NEW Reference'!Q$6*List!$H1753)+'NEW Reference'!Q$7,0)</f>
        <v>552</v>
      </c>
      <c r="Z1753" s="3" t="str">
        <f t="shared" si="87"/>
        <v>LOUP, Nebraska</v>
      </c>
      <c r="AA1753" s="79" t="s">
        <v>1681</v>
      </c>
      <c r="AB1753" s="28" t="s">
        <v>91</v>
      </c>
      <c r="AC1753" s="30" t="s">
        <v>1654</v>
      </c>
      <c r="AD1753" s="31"/>
      <c r="AE1753" s="20">
        <f t="shared" si="86"/>
        <v>0.88980000000000004</v>
      </c>
    </row>
    <row r="1754" spans="1:31">
      <c r="A1754" s="83">
        <v>28580</v>
      </c>
      <c r="B1754" s="84">
        <v>31117</v>
      </c>
      <c r="C1754" s="85">
        <v>99928</v>
      </c>
      <c r="D1754" s="78" t="s">
        <v>148</v>
      </c>
      <c r="E1754" s="79" t="s">
        <v>1682</v>
      </c>
      <c r="F1754" s="34" t="s">
        <v>1654</v>
      </c>
      <c r="G1754" s="24" t="s">
        <v>97</v>
      </c>
      <c r="H1754" s="80">
        <f t="shared" si="85"/>
        <v>0.88980000000000004</v>
      </c>
      <c r="I1754" s="25">
        <f>ROUND(('NEW Reference'!B$6*List!$H1754)+'NEW Reference'!B$7,0)</f>
        <v>1208</v>
      </c>
      <c r="J1754" s="25">
        <f>ROUND(('NEW Reference'!C$6*List!$H1754)+'NEW Reference'!C$7,0)</f>
        <v>1801</v>
      </c>
      <c r="K1754" s="25">
        <f>ROUND(('NEW Reference'!D$6*List!$H1754)+'NEW Reference'!D$7,0)</f>
        <v>2158</v>
      </c>
      <c r="L1754" s="25">
        <f>ROUND(('NEW Reference'!E$6*List!$H1754)+'NEW Reference'!E$7,0)</f>
        <v>2668</v>
      </c>
      <c r="M1754" s="25">
        <f>ROUND(('NEW Reference'!F$6*List!$H1754)+'NEW Reference'!F$7,0)</f>
        <v>2780</v>
      </c>
      <c r="N1754" s="25">
        <f>ROUND(('NEW Reference'!G$6*List!$H1754)+'NEW Reference'!G$7,0)</f>
        <v>3147</v>
      </c>
      <c r="O1754" s="25">
        <f>ROUND(('NEW Reference'!H$6*List!$H1754)+'NEW Reference'!H$7,0)</f>
        <v>3267</v>
      </c>
      <c r="P1754" s="25">
        <f>ROUND(('NEW Reference'!I$6*List!$H1754)+'NEW Reference'!I$7,0)</f>
        <v>3395</v>
      </c>
      <c r="Q1754" s="25">
        <f>ROUND(('NEW Reference'!J$6*List!$H1754)+'NEW Reference'!J$7,0)</f>
        <v>3932</v>
      </c>
      <c r="R1754" s="25">
        <f>ROUND(('NEW Reference'!K$6*List!$H1754)+'NEW Reference'!K$7,0)</f>
        <v>4056</v>
      </c>
      <c r="S1754" s="25">
        <f>ROUND(('NEW Reference'!L$6*List!$H1754)+'NEW Reference'!L$7,0)</f>
        <v>4376</v>
      </c>
      <c r="T1754" s="25">
        <f>ROUND(('NEW Reference'!M$6*List!$H1754)+'NEW Reference'!M$7,0)</f>
        <v>5227</v>
      </c>
      <c r="U1754" s="25">
        <f>ROUND(('NEW Reference'!N$6*List!$H1754)+'NEW Reference'!N$7,0)</f>
        <v>21090</v>
      </c>
      <c r="V1754" s="26">
        <f>ROUND(('NEW Reference'!O$6*List!$H1754)+'NEW Reference'!O$7,0)</f>
        <v>784</v>
      </c>
      <c r="W1754" s="26">
        <f>ROUND(('NEW Reference'!P$6*List!$H1754)+'NEW Reference'!P$7,0)</f>
        <v>1105</v>
      </c>
      <c r="X1754" s="26">
        <f>ROUND(('NEW Reference'!Q$6*List!$H1754)+'NEW Reference'!Q$7,0)</f>
        <v>552</v>
      </c>
      <c r="Z1754" s="3" t="str">
        <f t="shared" si="87"/>
        <v>MC PHERSON, Nebraska</v>
      </c>
      <c r="AA1754" s="79" t="s">
        <v>1682</v>
      </c>
      <c r="AB1754" s="28" t="s">
        <v>91</v>
      </c>
      <c r="AC1754" s="30" t="s">
        <v>1654</v>
      </c>
      <c r="AD1754" s="31"/>
      <c r="AE1754" s="20">
        <f t="shared" si="86"/>
        <v>0.88980000000000004</v>
      </c>
    </row>
    <row r="1755" spans="1:31">
      <c r="A1755" s="83">
        <v>28590</v>
      </c>
      <c r="B1755" s="84">
        <v>31119</v>
      </c>
      <c r="C1755" s="85">
        <v>99928</v>
      </c>
      <c r="D1755" s="78" t="s">
        <v>148</v>
      </c>
      <c r="E1755" s="79" t="s">
        <v>189</v>
      </c>
      <c r="F1755" s="34" t="s">
        <v>1654</v>
      </c>
      <c r="G1755" s="24" t="s">
        <v>97</v>
      </c>
      <c r="H1755" s="80">
        <f t="shared" si="85"/>
        <v>0.88980000000000004</v>
      </c>
      <c r="I1755" s="25">
        <f>ROUND(('NEW Reference'!B$6*List!$H1755)+'NEW Reference'!B$7,0)</f>
        <v>1208</v>
      </c>
      <c r="J1755" s="25">
        <f>ROUND(('NEW Reference'!C$6*List!$H1755)+'NEW Reference'!C$7,0)</f>
        <v>1801</v>
      </c>
      <c r="K1755" s="25">
        <f>ROUND(('NEW Reference'!D$6*List!$H1755)+'NEW Reference'!D$7,0)</f>
        <v>2158</v>
      </c>
      <c r="L1755" s="25">
        <f>ROUND(('NEW Reference'!E$6*List!$H1755)+'NEW Reference'!E$7,0)</f>
        <v>2668</v>
      </c>
      <c r="M1755" s="25">
        <f>ROUND(('NEW Reference'!F$6*List!$H1755)+'NEW Reference'!F$7,0)</f>
        <v>2780</v>
      </c>
      <c r="N1755" s="25">
        <f>ROUND(('NEW Reference'!G$6*List!$H1755)+'NEW Reference'!G$7,0)</f>
        <v>3147</v>
      </c>
      <c r="O1755" s="25">
        <f>ROUND(('NEW Reference'!H$6*List!$H1755)+'NEW Reference'!H$7,0)</f>
        <v>3267</v>
      </c>
      <c r="P1755" s="25">
        <f>ROUND(('NEW Reference'!I$6*List!$H1755)+'NEW Reference'!I$7,0)</f>
        <v>3395</v>
      </c>
      <c r="Q1755" s="25">
        <f>ROUND(('NEW Reference'!J$6*List!$H1755)+'NEW Reference'!J$7,0)</f>
        <v>3932</v>
      </c>
      <c r="R1755" s="25">
        <f>ROUND(('NEW Reference'!K$6*List!$H1755)+'NEW Reference'!K$7,0)</f>
        <v>4056</v>
      </c>
      <c r="S1755" s="25">
        <f>ROUND(('NEW Reference'!L$6*List!$H1755)+'NEW Reference'!L$7,0)</f>
        <v>4376</v>
      </c>
      <c r="T1755" s="25">
        <f>ROUND(('NEW Reference'!M$6*List!$H1755)+'NEW Reference'!M$7,0)</f>
        <v>5227</v>
      </c>
      <c r="U1755" s="25">
        <f>ROUND(('NEW Reference'!N$6*List!$H1755)+'NEW Reference'!N$7,0)</f>
        <v>21090</v>
      </c>
      <c r="V1755" s="26">
        <f>ROUND(('NEW Reference'!O$6*List!$H1755)+'NEW Reference'!O$7,0)</f>
        <v>784</v>
      </c>
      <c r="W1755" s="26">
        <f>ROUND(('NEW Reference'!P$6*List!$H1755)+'NEW Reference'!P$7,0)</f>
        <v>1105</v>
      </c>
      <c r="X1755" s="26">
        <f>ROUND(('NEW Reference'!Q$6*List!$H1755)+'NEW Reference'!Q$7,0)</f>
        <v>552</v>
      </c>
      <c r="Z1755" s="3" t="str">
        <f t="shared" si="87"/>
        <v>MADISON, Nebraska</v>
      </c>
      <c r="AA1755" s="79" t="s">
        <v>189</v>
      </c>
      <c r="AB1755" s="28" t="s">
        <v>91</v>
      </c>
      <c r="AC1755" s="30" t="s">
        <v>1654</v>
      </c>
      <c r="AD1755" s="31"/>
      <c r="AE1755" s="20">
        <f t="shared" si="86"/>
        <v>0.88980000000000004</v>
      </c>
    </row>
    <row r="1756" spans="1:31">
      <c r="A1756" s="83">
        <v>28600</v>
      </c>
      <c r="B1756" s="84">
        <v>31121</v>
      </c>
      <c r="C1756" s="85">
        <v>24260</v>
      </c>
      <c r="D1756" s="78" t="s">
        <v>475</v>
      </c>
      <c r="E1756" s="79" t="s">
        <v>1683</v>
      </c>
      <c r="F1756" s="33" t="s">
        <v>1654</v>
      </c>
      <c r="G1756" s="24" t="s">
        <v>90</v>
      </c>
      <c r="H1756" s="80">
        <f t="shared" si="85"/>
        <v>0.98060000000000003</v>
      </c>
      <c r="I1756" s="25">
        <f>ROUND(('NEW Reference'!B$6*List!$H1756)+'NEW Reference'!B$7,0)</f>
        <v>1297</v>
      </c>
      <c r="J1756" s="25">
        <f>ROUND(('NEW Reference'!C$6*List!$H1756)+'NEW Reference'!C$7,0)</f>
        <v>1935</v>
      </c>
      <c r="K1756" s="25">
        <f>ROUND(('NEW Reference'!D$6*List!$H1756)+'NEW Reference'!D$7,0)</f>
        <v>2318</v>
      </c>
      <c r="L1756" s="25">
        <f>ROUND(('NEW Reference'!E$6*List!$H1756)+'NEW Reference'!E$7,0)</f>
        <v>2866</v>
      </c>
      <c r="M1756" s="25">
        <f>ROUND(('NEW Reference'!F$6*List!$H1756)+'NEW Reference'!F$7,0)</f>
        <v>2986</v>
      </c>
      <c r="N1756" s="25">
        <f>ROUND(('NEW Reference'!G$6*List!$H1756)+'NEW Reference'!G$7,0)</f>
        <v>3380</v>
      </c>
      <c r="O1756" s="25">
        <f>ROUND(('NEW Reference'!H$6*List!$H1756)+'NEW Reference'!H$7,0)</f>
        <v>3509</v>
      </c>
      <c r="P1756" s="25">
        <f>ROUND(('NEW Reference'!I$6*List!$H1756)+'NEW Reference'!I$7,0)</f>
        <v>3647</v>
      </c>
      <c r="Q1756" s="25">
        <f>ROUND(('NEW Reference'!J$6*List!$H1756)+'NEW Reference'!J$7,0)</f>
        <v>4223</v>
      </c>
      <c r="R1756" s="25">
        <f>ROUND(('NEW Reference'!K$6*List!$H1756)+'NEW Reference'!K$7,0)</f>
        <v>4356</v>
      </c>
      <c r="S1756" s="25">
        <f>ROUND(('NEW Reference'!L$6*List!$H1756)+'NEW Reference'!L$7,0)</f>
        <v>4701</v>
      </c>
      <c r="T1756" s="25">
        <f>ROUND(('NEW Reference'!M$6*List!$H1756)+'NEW Reference'!M$7,0)</f>
        <v>5614</v>
      </c>
      <c r="U1756" s="25">
        <f>ROUND(('NEW Reference'!N$6*List!$H1756)+'NEW Reference'!N$7,0)</f>
        <v>22654</v>
      </c>
      <c r="V1756" s="26">
        <f>ROUND(('NEW Reference'!O$6*List!$H1756)+'NEW Reference'!O$7,0)</f>
        <v>842</v>
      </c>
      <c r="W1756" s="26">
        <f>ROUND(('NEW Reference'!P$6*List!$H1756)+'NEW Reference'!P$7,0)</f>
        <v>1187</v>
      </c>
      <c r="X1756" s="26">
        <f>ROUND(('NEW Reference'!Q$6*List!$H1756)+'NEW Reference'!Q$7,0)</f>
        <v>593</v>
      </c>
      <c r="Z1756" s="3" t="str">
        <f t="shared" si="87"/>
        <v>MERRICK, Nebraska</v>
      </c>
      <c r="AA1756" s="79" t="s">
        <v>1683</v>
      </c>
      <c r="AB1756" s="28" t="s">
        <v>91</v>
      </c>
      <c r="AC1756" s="30" t="s">
        <v>1654</v>
      </c>
      <c r="AD1756" s="31"/>
      <c r="AE1756" s="20">
        <f t="shared" si="86"/>
        <v>0.98060000000000003</v>
      </c>
    </row>
    <row r="1757" spans="1:31">
      <c r="A1757" s="83">
        <v>28610</v>
      </c>
      <c r="B1757" s="84">
        <v>31123</v>
      </c>
      <c r="C1757" s="85">
        <v>99928</v>
      </c>
      <c r="D1757" s="78" t="s">
        <v>148</v>
      </c>
      <c r="E1757" s="79" t="s">
        <v>1684</v>
      </c>
      <c r="F1757" s="34" t="s">
        <v>1654</v>
      </c>
      <c r="G1757" s="24" t="s">
        <v>97</v>
      </c>
      <c r="H1757" s="80">
        <f t="shared" si="85"/>
        <v>0.88980000000000004</v>
      </c>
      <c r="I1757" s="25">
        <f>ROUND(('NEW Reference'!B$6*List!$H1757)+'NEW Reference'!B$7,0)</f>
        <v>1208</v>
      </c>
      <c r="J1757" s="25">
        <f>ROUND(('NEW Reference'!C$6*List!$H1757)+'NEW Reference'!C$7,0)</f>
        <v>1801</v>
      </c>
      <c r="K1757" s="25">
        <f>ROUND(('NEW Reference'!D$6*List!$H1757)+'NEW Reference'!D$7,0)</f>
        <v>2158</v>
      </c>
      <c r="L1757" s="25">
        <f>ROUND(('NEW Reference'!E$6*List!$H1757)+'NEW Reference'!E$7,0)</f>
        <v>2668</v>
      </c>
      <c r="M1757" s="25">
        <f>ROUND(('NEW Reference'!F$6*List!$H1757)+'NEW Reference'!F$7,0)</f>
        <v>2780</v>
      </c>
      <c r="N1757" s="25">
        <f>ROUND(('NEW Reference'!G$6*List!$H1757)+'NEW Reference'!G$7,0)</f>
        <v>3147</v>
      </c>
      <c r="O1757" s="25">
        <f>ROUND(('NEW Reference'!H$6*List!$H1757)+'NEW Reference'!H$7,0)</f>
        <v>3267</v>
      </c>
      <c r="P1757" s="25">
        <f>ROUND(('NEW Reference'!I$6*List!$H1757)+'NEW Reference'!I$7,0)</f>
        <v>3395</v>
      </c>
      <c r="Q1757" s="25">
        <f>ROUND(('NEW Reference'!J$6*List!$H1757)+'NEW Reference'!J$7,0)</f>
        <v>3932</v>
      </c>
      <c r="R1757" s="25">
        <f>ROUND(('NEW Reference'!K$6*List!$H1757)+'NEW Reference'!K$7,0)</f>
        <v>4056</v>
      </c>
      <c r="S1757" s="25">
        <f>ROUND(('NEW Reference'!L$6*List!$H1757)+'NEW Reference'!L$7,0)</f>
        <v>4376</v>
      </c>
      <c r="T1757" s="25">
        <f>ROUND(('NEW Reference'!M$6*List!$H1757)+'NEW Reference'!M$7,0)</f>
        <v>5227</v>
      </c>
      <c r="U1757" s="25">
        <f>ROUND(('NEW Reference'!N$6*List!$H1757)+'NEW Reference'!N$7,0)</f>
        <v>21090</v>
      </c>
      <c r="V1757" s="26">
        <f>ROUND(('NEW Reference'!O$6*List!$H1757)+'NEW Reference'!O$7,0)</f>
        <v>784</v>
      </c>
      <c r="W1757" s="26">
        <f>ROUND(('NEW Reference'!P$6*List!$H1757)+'NEW Reference'!P$7,0)</f>
        <v>1105</v>
      </c>
      <c r="X1757" s="26">
        <f>ROUND(('NEW Reference'!Q$6*List!$H1757)+'NEW Reference'!Q$7,0)</f>
        <v>552</v>
      </c>
      <c r="Z1757" s="3" t="str">
        <f t="shared" si="87"/>
        <v>MORRILL, Nebraska</v>
      </c>
      <c r="AA1757" s="79" t="s">
        <v>1684</v>
      </c>
      <c r="AB1757" s="28" t="s">
        <v>91</v>
      </c>
      <c r="AC1757" s="30" t="s">
        <v>1654</v>
      </c>
      <c r="AD1757" s="31"/>
      <c r="AE1757" s="20">
        <f t="shared" si="86"/>
        <v>0.88980000000000004</v>
      </c>
    </row>
    <row r="1758" spans="1:31">
      <c r="A1758" s="83">
        <v>28620</v>
      </c>
      <c r="B1758" s="84">
        <v>31125</v>
      </c>
      <c r="C1758" s="85">
        <v>99928</v>
      </c>
      <c r="D1758" s="78" t="s">
        <v>148</v>
      </c>
      <c r="E1758" s="79" t="s">
        <v>1685</v>
      </c>
      <c r="F1758" s="34" t="s">
        <v>1654</v>
      </c>
      <c r="G1758" s="24" t="s">
        <v>97</v>
      </c>
      <c r="H1758" s="80">
        <f t="shared" si="85"/>
        <v>0.88980000000000004</v>
      </c>
      <c r="I1758" s="25">
        <f>ROUND(('NEW Reference'!B$6*List!$H1758)+'NEW Reference'!B$7,0)</f>
        <v>1208</v>
      </c>
      <c r="J1758" s="25">
        <f>ROUND(('NEW Reference'!C$6*List!$H1758)+'NEW Reference'!C$7,0)</f>
        <v>1801</v>
      </c>
      <c r="K1758" s="25">
        <f>ROUND(('NEW Reference'!D$6*List!$H1758)+'NEW Reference'!D$7,0)</f>
        <v>2158</v>
      </c>
      <c r="L1758" s="25">
        <f>ROUND(('NEW Reference'!E$6*List!$H1758)+'NEW Reference'!E$7,0)</f>
        <v>2668</v>
      </c>
      <c r="M1758" s="25">
        <f>ROUND(('NEW Reference'!F$6*List!$H1758)+'NEW Reference'!F$7,0)</f>
        <v>2780</v>
      </c>
      <c r="N1758" s="25">
        <f>ROUND(('NEW Reference'!G$6*List!$H1758)+'NEW Reference'!G$7,0)</f>
        <v>3147</v>
      </c>
      <c r="O1758" s="25">
        <f>ROUND(('NEW Reference'!H$6*List!$H1758)+'NEW Reference'!H$7,0)</f>
        <v>3267</v>
      </c>
      <c r="P1758" s="25">
        <f>ROUND(('NEW Reference'!I$6*List!$H1758)+'NEW Reference'!I$7,0)</f>
        <v>3395</v>
      </c>
      <c r="Q1758" s="25">
        <f>ROUND(('NEW Reference'!J$6*List!$H1758)+'NEW Reference'!J$7,0)</f>
        <v>3932</v>
      </c>
      <c r="R1758" s="25">
        <f>ROUND(('NEW Reference'!K$6*List!$H1758)+'NEW Reference'!K$7,0)</f>
        <v>4056</v>
      </c>
      <c r="S1758" s="25">
        <f>ROUND(('NEW Reference'!L$6*List!$H1758)+'NEW Reference'!L$7,0)</f>
        <v>4376</v>
      </c>
      <c r="T1758" s="25">
        <f>ROUND(('NEW Reference'!M$6*List!$H1758)+'NEW Reference'!M$7,0)</f>
        <v>5227</v>
      </c>
      <c r="U1758" s="25">
        <f>ROUND(('NEW Reference'!N$6*List!$H1758)+'NEW Reference'!N$7,0)</f>
        <v>21090</v>
      </c>
      <c r="V1758" s="26">
        <f>ROUND(('NEW Reference'!O$6*List!$H1758)+'NEW Reference'!O$7,0)</f>
        <v>784</v>
      </c>
      <c r="W1758" s="26">
        <f>ROUND(('NEW Reference'!P$6*List!$H1758)+'NEW Reference'!P$7,0)</f>
        <v>1105</v>
      </c>
      <c r="X1758" s="26">
        <f>ROUND(('NEW Reference'!Q$6*List!$H1758)+'NEW Reference'!Q$7,0)</f>
        <v>552</v>
      </c>
      <c r="Z1758" s="3" t="str">
        <f t="shared" si="87"/>
        <v>NANCE, Nebraska</v>
      </c>
      <c r="AA1758" s="79" t="s">
        <v>1685</v>
      </c>
      <c r="AB1758" s="28" t="s">
        <v>91</v>
      </c>
      <c r="AC1758" s="30" t="s">
        <v>1654</v>
      </c>
      <c r="AD1758" s="31"/>
      <c r="AE1758" s="20">
        <f t="shared" si="86"/>
        <v>0.88980000000000004</v>
      </c>
    </row>
    <row r="1759" spans="1:31">
      <c r="A1759" s="83">
        <v>28630</v>
      </c>
      <c r="B1759" s="84">
        <v>31127</v>
      </c>
      <c r="C1759" s="85">
        <v>99928</v>
      </c>
      <c r="D1759" s="78" t="s">
        <v>148</v>
      </c>
      <c r="E1759" s="79" t="s">
        <v>1242</v>
      </c>
      <c r="F1759" s="34" t="s">
        <v>1654</v>
      </c>
      <c r="G1759" s="24" t="s">
        <v>97</v>
      </c>
      <c r="H1759" s="80">
        <f t="shared" si="85"/>
        <v>0.88980000000000004</v>
      </c>
      <c r="I1759" s="25">
        <f>ROUND(('NEW Reference'!B$6*List!$H1759)+'NEW Reference'!B$7,0)</f>
        <v>1208</v>
      </c>
      <c r="J1759" s="25">
        <f>ROUND(('NEW Reference'!C$6*List!$H1759)+'NEW Reference'!C$7,0)</f>
        <v>1801</v>
      </c>
      <c r="K1759" s="25">
        <f>ROUND(('NEW Reference'!D$6*List!$H1759)+'NEW Reference'!D$7,0)</f>
        <v>2158</v>
      </c>
      <c r="L1759" s="25">
        <f>ROUND(('NEW Reference'!E$6*List!$H1759)+'NEW Reference'!E$7,0)</f>
        <v>2668</v>
      </c>
      <c r="M1759" s="25">
        <f>ROUND(('NEW Reference'!F$6*List!$H1759)+'NEW Reference'!F$7,0)</f>
        <v>2780</v>
      </c>
      <c r="N1759" s="25">
        <f>ROUND(('NEW Reference'!G$6*List!$H1759)+'NEW Reference'!G$7,0)</f>
        <v>3147</v>
      </c>
      <c r="O1759" s="25">
        <f>ROUND(('NEW Reference'!H$6*List!$H1759)+'NEW Reference'!H$7,0)</f>
        <v>3267</v>
      </c>
      <c r="P1759" s="25">
        <f>ROUND(('NEW Reference'!I$6*List!$H1759)+'NEW Reference'!I$7,0)</f>
        <v>3395</v>
      </c>
      <c r="Q1759" s="25">
        <f>ROUND(('NEW Reference'!J$6*List!$H1759)+'NEW Reference'!J$7,0)</f>
        <v>3932</v>
      </c>
      <c r="R1759" s="25">
        <f>ROUND(('NEW Reference'!K$6*List!$H1759)+'NEW Reference'!K$7,0)</f>
        <v>4056</v>
      </c>
      <c r="S1759" s="25">
        <f>ROUND(('NEW Reference'!L$6*List!$H1759)+'NEW Reference'!L$7,0)</f>
        <v>4376</v>
      </c>
      <c r="T1759" s="25">
        <f>ROUND(('NEW Reference'!M$6*List!$H1759)+'NEW Reference'!M$7,0)</f>
        <v>5227</v>
      </c>
      <c r="U1759" s="25">
        <f>ROUND(('NEW Reference'!N$6*List!$H1759)+'NEW Reference'!N$7,0)</f>
        <v>21090</v>
      </c>
      <c r="V1759" s="26">
        <f>ROUND(('NEW Reference'!O$6*List!$H1759)+'NEW Reference'!O$7,0)</f>
        <v>784</v>
      </c>
      <c r="W1759" s="26">
        <f>ROUND(('NEW Reference'!P$6*List!$H1759)+'NEW Reference'!P$7,0)</f>
        <v>1105</v>
      </c>
      <c r="X1759" s="26">
        <f>ROUND(('NEW Reference'!Q$6*List!$H1759)+'NEW Reference'!Q$7,0)</f>
        <v>552</v>
      </c>
      <c r="Z1759" s="3" t="str">
        <f t="shared" si="87"/>
        <v>NEMAHA, Nebraska</v>
      </c>
      <c r="AA1759" s="79" t="s">
        <v>1242</v>
      </c>
      <c r="AB1759" s="28" t="s">
        <v>91</v>
      </c>
      <c r="AC1759" s="30" t="s">
        <v>1654</v>
      </c>
      <c r="AD1759" s="31"/>
      <c r="AE1759" s="20">
        <f t="shared" si="86"/>
        <v>0.88980000000000004</v>
      </c>
    </row>
    <row r="1760" spans="1:31">
      <c r="A1760" s="83">
        <v>28640</v>
      </c>
      <c r="B1760" s="84">
        <v>31129</v>
      </c>
      <c r="C1760" s="85">
        <v>99928</v>
      </c>
      <c r="D1760" s="78" t="s">
        <v>148</v>
      </c>
      <c r="E1760" s="79" t="s">
        <v>1686</v>
      </c>
      <c r="F1760" s="34" t="s">
        <v>1654</v>
      </c>
      <c r="G1760" s="24" t="s">
        <v>97</v>
      </c>
      <c r="H1760" s="80">
        <f t="shared" si="85"/>
        <v>0.88980000000000004</v>
      </c>
      <c r="I1760" s="25">
        <f>ROUND(('NEW Reference'!B$6*List!$H1760)+'NEW Reference'!B$7,0)</f>
        <v>1208</v>
      </c>
      <c r="J1760" s="25">
        <f>ROUND(('NEW Reference'!C$6*List!$H1760)+'NEW Reference'!C$7,0)</f>
        <v>1801</v>
      </c>
      <c r="K1760" s="25">
        <f>ROUND(('NEW Reference'!D$6*List!$H1760)+'NEW Reference'!D$7,0)</f>
        <v>2158</v>
      </c>
      <c r="L1760" s="25">
        <f>ROUND(('NEW Reference'!E$6*List!$H1760)+'NEW Reference'!E$7,0)</f>
        <v>2668</v>
      </c>
      <c r="M1760" s="25">
        <f>ROUND(('NEW Reference'!F$6*List!$H1760)+'NEW Reference'!F$7,0)</f>
        <v>2780</v>
      </c>
      <c r="N1760" s="25">
        <f>ROUND(('NEW Reference'!G$6*List!$H1760)+'NEW Reference'!G$7,0)</f>
        <v>3147</v>
      </c>
      <c r="O1760" s="25">
        <f>ROUND(('NEW Reference'!H$6*List!$H1760)+'NEW Reference'!H$7,0)</f>
        <v>3267</v>
      </c>
      <c r="P1760" s="25">
        <f>ROUND(('NEW Reference'!I$6*List!$H1760)+'NEW Reference'!I$7,0)</f>
        <v>3395</v>
      </c>
      <c r="Q1760" s="25">
        <f>ROUND(('NEW Reference'!J$6*List!$H1760)+'NEW Reference'!J$7,0)</f>
        <v>3932</v>
      </c>
      <c r="R1760" s="25">
        <f>ROUND(('NEW Reference'!K$6*List!$H1760)+'NEW Reference'!K$7,0)</f>
        <v>4056</v>
      </c>
      <c r="S1760" s="25">
        <f>ROUND(('NEW Reference'!L$6*List!$H1760)+'NEW Reference'!L$7,0)</f>
        <v>4376</v>
      </c>
      <c r="T1760" s="25">
        <f>ROUND(('NEW Reference'!M$6*List!$H1760)+'NEW Reference'!M$7,0)</f>
        <v>5227</v>
      </c>
      <c r="U1760" s="25">
        <f>ROUND(('NEW Reference'!N$6*List!$H1760)+'NEW Reference'!N$7,0)</f>
        <v>21090</v>
      </c>
      <c r="V1760" s="26">
        <f>ROUND(('NEW Reference'!O$6*List!$H1760)+'NEW Reference'!O$7,0)</f>
        <v>784</v>
      </c>
      <c r="W1760" s="26">
        <f>ROUND(('NEW Reference'!P$6*List!$H1760)+'NEW Reference'!P$7,0)</f>
        <v>1105</v>
      </c>
      <c r="X1760" s="26">
        <f>ROUND(('NEW Reference'!Q$6*List!$H1760)+'NEW Reference'!Q$7,0)</f>
        <v>552</v>
      </c>
      <c r="Z1760" s="3" t="str">
        <f t="shared" si="87"/>
        <v>NUCKOLLS, Nebraska</v>
      </c>
      <c r="AA1760" s="79" t="s">
        <v>1686</v>
      </c>
      <c r="AB1760" s="28" t="s">
        <v>91</v>
      </c>
      <c r="AC1760" s="30" t="s">
        <v>1654</v>
      </c>
      <c r="AD1760" s="31"/>
      <c r="AE1760" s="20">
        <f t="shared" si="86"/>
        <v>0.88980000000000004</v>
      </c>
    </row>
    <row r="1761" spans="1:31">
      <c r="A1761" s="83">
        <v>28650</v>
      </c>
      <c r="B1761" s="84">
        <v>31131</v>
      </c>
      <c r="C1761" s="85">
        <v>99928</v>
      </c>
      <c r="D1761" s="78" t="s">
        <v>148</v>
      </c>
      <c r="E1761" s="79" t="s">
        <v>1687</v>
      </c>
      <c r="F1761" s="34" t="s">
        <v>1654</v>
      </c>
      <c r="G1761" s="24" t="s">
        <v>97</v>
      </c>
      <c r="H1761" s="80">
        <f t="shared" si="85"/>
        <v>0.88980000000000004</v>
      </c>
      <c r="I1761" s="25">
        <f>ROUND(('NEW Reference'!B$6*List!$H1761)+'NEW Reference'!B$7,0)</f>
        <v>1208</v>
      </c>
      <c r="J1761" s="25">
        <f>ROUND(('NEW Reference'!C$6*List!$H1761)+'NEW Reference'!C$7,0)</f>
        <v>1801</v>
      </c>
      <c r="K1761" s="25">
        <f>ROUND(('NEW Reference'!D$6*List!$H1761)+'NEW Reference'!D$7,0)</f>
        <v>2158</v>
      </c>
      <c r="L1761" s="25">
        <f>ROUND(('NEW Reference'!E$6*List!$H1761)+'NEW Reference'!E$7,0)</f>
        <v>2668</v>
      </c>
      <c r="M1761" s="25">
        <f>ROUND(('NEW Reference'!F$6*List!$H1761)+'NEW Reference'!F$7,0)</f>
        <v>2780</v>
      </c>
      <c r="N1761" s="25">
        <f>ROUND(('NEW Reference'!G$6*List!$H1761)+'NEW Reference'!G$7,0)</f>
        <v>3147</v>
      </c>
      <c r="O1761" s="25">
        <f>ROUND(('NEW Reference'!H$6*List!$H1761)+'NEW Reference'!H$7,0)</f>
        <v>3267</v>
      </c>
      <c r="P1761" s="25">
        <f>ROUND(('NEW Reference'!I$6*List!$H1761)+'NEW Reference'!I$7,0)</f>
        <v>3395</v>
      </c>
      <c r="Q1761" s="25">
        <f>ROUND(('NEW Reference'!J$6*List!$H1761)+'NEW Reference'!J$7,0)</f>
        <v>3932</v>
      </c>
      <c r="R1761" s="25">
        <f>ROUND(('NEW Reference'!K$6*List!$H1761)+'NEW Reference'!K$7,0)</f>
        <v>4056</v>
      </c>
      <c r="S1761" s="25">
        <f>ROUND(('NEW Reference'!L$6*List!$H1761)+'NEW Reference'!L$7,0)</f>
        <v>4376</v>
      </c>
      <c r="T1761" s="25">
        <f>ROUND(('NEW Reference'!M$6*List!$H1761)+'NEW Reference'!M$7,0)</f>
        <v>5227</v>
      </c>
      <c r="U1761" s="25">
        <f>ROUND(('NEW Reference'!N$6*List!$H1761)+'NEW Reference'!N$7,0)</f>
        <v>21090</v>
      </c>
      <c r="V1761" s="26">
        <f>ROUND(('NEW Reference'!O$6*List!$H1761)+'NEW Reference'!O$7,0)</f>
        <v>784</v>
      </c>
      <c r="W1761" s="26">
        <f>ROUND(('NEW Reference'!P$6*List!$H1761)+'NEW Reference'!P$7,0)</f>
        <v>1105</v>
      </c>
      <c r="X1761" s="26">
        <f>ROUND(('NEW Reference'!Q$6*List!$H1761)+'NEW Reference'!Q$7,0)</f>
        <v>552</v>
      </c>
      <c r="Z1761" s="3" t="str">
        <f t="shared" si="87"/>
        <v>OTOE, Nebraska</v>
      </c>
      <c r="AA1761" s="79" t="s">
        <v>1687</v>
      </c>
      <c r="AB1761" s="28" t="s">
        <v>91</v>
      </c>
      <c r="AC1761" s="30" t="s">
        <v>1654</v>
      </c>
      <c r="AD1761" s="31"/>
      <c r="AE1761" s="20">
        <f t="shared" si="86"/>
        <v>0.88980000000000004</v>
      </c>
    </row>
    <row r="1762" spans="1:31">
      <c r="A1762" s="83">
        <v>28660</v>
      </c>
      <c r="B1762" s="84">
        <v>31133</v>
      </c>
      <c r="C1762" s="85">
        <v>99928</v>
      </c>
      <c r="D1762" s="78" t="s">
        <v>148</v>
      </c>
      <c r="E1762" s="79" t="s">
        <v>1249</v>
      </c>
      <c r="F1762" s="34" t="s">
        <v>1654</v>
      </c>
      <c r="G1762" s="24" t="s">
        <v>97</v>
      </c>
      <c r="H1762" s="80">
        <f t="shared" si="85"/>
        <v>0.88980000000000004</v>
      </c>
      <c r="I1762" s="25">
        <f>ROUND(('NEW Reference'!B$6*List!$H1762)+'NEW Reference'!B$7,0)</f>
        <v>1208</v>
      </c>
      <c r="J1762" s="25">
        <f>ROUND(('NEW Reference'!C$6*List!$H1762)+'NEW Reference'!C$7,0)</f>
        <v>1801</v>
      </c>
      <c r="K1762" s="25">
        <f>ROUND(('NEW Reference'!D$6*List!$H1762)+'NEW Reference'!D$7,0)</f>
        <v>2158</v>
      </c>
      <c r="L1762" s="25">
        <f>ROUND(('NEW Reference'!E$6*List!$H1762)+'NEW Reference'!E$7,0)</f>
        <v>2668</v>
      </c>
      <c r="M1762" s="25">
        <f>ROUND(('NEW Reference'!F$6*List!$H1762)+'NEW Reference'!F$7,0)</f>
        <v>2780</v>
      </c>
      <c r="N1762" s="25">
        <f>ROUND(('NEW Reference'!G$6*List!$H1762)+'NEW Reference'!G$7,0)</f>
        <v>3147</v>
      </c>
      <c r="O1762" s="25">
        <f>ROUND(('NEW Reference'!H$6*List!$H1762)+'NEW Reference'!H$7,0)</f>
        <v>3267</v>
      </c>
      <c r="P1762" s="25">
        <f>ROUND(('NEW Reference'!I$6*List!$H1762)+'NEW Reference'!I$7,0)</f>
        <v>3395</v>
      </c>
      <c r="Q1762" s="25">
        <f>ROUND(('NEW Reference'!J$6*List!$H1762)+'NEW Reference'!J$7,0)</f>
        <v>3932</v>
      </c>
      <c r="R1762" s="25">
        <f>ROUND(('NEW Reference'!K$6*List!$H1762)+'NEW Reference'!K$7,0)</f>
        <v>4056</v>
      </c>
      <c r="S1762" s="25">
        <f>ROUND(('NEW Reference'!L$6*List!$H1762)+'NEW Reference'!L$7,0)</f>
        <v>4376</v>
      </c>
      <c r="T1762" s="25">
        <f>ROUND(('NEW Reference'!M$6*List!$H1762)+'NEW Reference'!M$7,0)</f>
        <v>5227</v>
      </c>
      <c r="U1762" s="25">
        <f>ROUND(('NEW Reference'!N$6*List!$H1762)+'NEW Reference'!N$7,0)</f>
        <v>21090</v>
      </c>
      <c r="V1762" s="26">
        <f>ROUND(('NEW Reference'!O$6*List!$H1762)+'NEW Reference'!O$7,0)</f>
        <v>784</v>
      </c>
      <c r="W1762" s="26">
        <f>ROUND(('NEW Reference'!P$6*List!$H1762)+'NEW Reference'!P$7,0)</f>
        <v>1105</v>
      </c>
      <c r="X1762" s="26">
        <f>ROUND(('NEW Reference'!Q$6*List!$H1762)+'NEW Reference'!Q$7,0)</f>
        <v>552</v>
      </c>
      <c r="Z1762" s="3" t="str">
        <f t="shared" si="87"/>
        <v>PAWNEE, Nebraska</v>
      </c>
      <c r="AA1762" s="79" t="s">
        <v>1249</v>
      </c>
      <c r="AB1762" s="28" t="s">
        <v>91</v>
      </c>
      <c r="AC1762" s="30" t="s">
        <v>1654</v>
      </c>
      <c r="AD1762" s="31"/>
      <c r="AE1762" s="20">
        <f t="shared" si="86"/>
        <v>0.88980000000000004</v>
      </c>
    </row>
    <row r="1763" spans="1:31">
      <c r="A1763" s="83">
        <v>28670</v>
      </c>
      <c r="B1763" s="84">
        <v>31135</v>
      </c>
      <c r="C1763" s="85">
        <v>99928</v>
      </c>
      <c r="D1763" s="78" t="s">
        <v>148</v>
      </c>
      <c r="E1763" s="79" t="s">
        <v>1688</v>
      </c>
      <c r="F1763" s="34" t="s">
        <v>1654</v>
      </c>
      <c r="G1763" s="24" t="s">
        <v>97</v>
      </c>
      <c r="H1763" s="80">
        <f t="shared" si="85"/>
        <v>0.88980000000000004</v>
      </c>
      <c r="I1763" s="25">
        <f>ROUND(('NEW Reference'!B$6*List!$H1763)+'NEW Reference'!B$7,0)</f>
        <v>1208</v>
      </c>
      <c r="J1763" s="25">
        <f>ROUND(('NEW Reference'!C$6*List!$H1763)+'NEW Reference'!C$7,0)</f>
        <v>1801</v>
      </c>
      <c r="K1763" s="25">
        <f>ROUND(('NEW Reference'!D$6*List!$H1763)+'NEW Reference'!D$7,0)</f>
        <v>2158</v>
      </c>
      <c r="L1763" s="25">
        <f>ROUND(('NEW Reference'!E$6*List!$H1763)+'NEW Reference'!E$7,0)</f>
        <v>2668</v>
      </c>
      <c r="M1763" s="25">
        <f>ROUND(('NEW Reference'!F$6*List!$H1763)+'NEW Reference'!F$7,0)</f>
        <v>2780</v>
      </c>
      <c r="N1763" s="25">
        <f>ROUND(('NEW Reference'!G$6*List!$H1763)+'NEW Reference'!G$7,0)</f>
        <v>3147</v>
      </c>
      <c r="O1763" s="25">
        <f>ROUND(('NEW Reference'!H$6*List!$H1763)+'NEW Reference'!H$7,0)</f>
        <v>3267</v>
      </c>
      <c r="P1763" s="25">
        <f>ROUND(('NEW Reference'!I$6*List!$H1763)+'NEW Reference'!I$7,0)</f>
        <v>3395</v>
      </c>
      <c r="Q1763" s="25">
        <f>ROUND(('NEW Reference'!J$6*List!$H1763)+'NEW Reference'!J$7,0)</f>
        <v>3932</v>
      </c>
      <c r="R1763" s="25">
        <f>ROUND(('NEW Reference'!K$6*List!$H1763)+'NEW Reference'!K$7,0)</f>
        <v>4056</v>
      </c>
      <c r="S1763" s="25">
        <f>ROUND(('NEW Reference'!L$6*List!$H1763)+'NEW Reference'!L$7,0)</f>
        <v>4376</v>
      </c>
      <c r="T1763" s="25">
        <f>ROUND(('NEW Reference'!M$6*List!$H1763)+'NEW Reference'!M$7,0)</f>
        <v>5227</v>
      </c>
      <c r="U1763" s="25">
        <f>ROUND(('NEW Reference'!N$6*List!$H1763)+'NEW Reference'!N$7,0)</f>
        <v>21090</v>
      </c>
      <c r="V1763" s="26">
        <f>ROUND(('NEW Reference'!O$6*List!$H1763)+'NEW Reference'!O$7,0)</f>
        <v>784</v>
      </c>
      <c r="W1763" s="26">
        <f>ROUND(('NEW Reference'!P$6*List!$H1763)+'NEW Reference'!P$7,0)</f>
        <v>1105</v>
      </c>
      <c r="X1763" s="26">
        <f>ROUND(('NEW Reference'!Q$6*List!$H1763)+'NEW Reference'!Q$7,0)</f>
        <v>552</v>
      </c>
      <c r="Z1763" s="3" t="str">
        <f t="shared" si="87"/>
        <v>PERKINS, Nebraska</v>
      </c>
      <c r="AA1763" s="79" t="s">
        <v>1688</v>
      </c>
      <c r="AB1763" s="28" t="s">
        <v>91</v>
      </c>
      <c r="AC1763" s="30" t="s">
        <v>1654</v>
      </c>
      <c r="AD1763" s="31"/>
      <c r="AE1763" s="20">
        <f t="shared" si="86"/>
        <v>0.88980000000000004</v>
      </c>
    </row>
    <row r="1764" spans="1:31">
      <c r="A1764" s="83">
        <v>28680</v>
      </c>
      <c r="B1764" s="84">
        <v>31137</v>
      </c>
      <c r="C1764" s="85">
        <v>99928</v>
      </c>
      <c r="D1764" s="78" t="s">
        <v>148</v>
      </c>
      <c r="E1764" s="79" t="s">
        <v>1605</v>
      </c>
      <c r="F1764" s="34" t="s">
        <v>1654</v>
      </c>
      <c r="G1764" s="24" t="s">
        <v>97</v>
      </c>
      <c r="H1764" s="80">
        <f t="shared" si="85"/>
        <v>0.88980000000000004</v>
      </c>
      <c r="I1764" s="25">
        <f>ROUND(('NEW Reference'!B$6*List!$H1764)+'NEW Reference'!B$7,0)</f>
        <v>1208</v>
      </c>
      <c r="J1764" s="25">
        <f>ROUND(('NEW Reference'!C$6*List!$H1764)+'NEW Reference'!C$7,0)</f>
        <v>1801</v>
      </c>
      <c r="K1764" s="25">
        <f>ROUND(('NEW Reference'!D$6*List!$H1764)+'NEW Reference'!D$7,0)</f>
        <v>2158</v>
      </c>
      <c r="L1764" s="25">
        <f>ROUND(('NEW Reference'!E$6*List!$H1764)+'NEW Reference'!E$7,0)</f>
        <v>2668</v>
      </c>
      <c r="M1764" s="25">
        <f>ROUND(('NEW Reference'!F$6*List!$H1764)+'NEW Reference'!F$7,0)</f>
        <v>2780</v>
      </c>
      <c r="N1764" s="25">
        <f>ROUND(('NEW Reference'!G$6*List!$H1764)+'NEW Reference'!G$7,0)</f>
        <v>3147</v>
      </c>
      <c r="O1764" s="25">
        <f>ROUND(('NEW Reference'!H$6*List!$H1764)+'NEW Reference'!H$7,0)</f>
        <v>3267</v>
      </c>
      <c r="P1764" s="25">
        <f>ROUND(('NEW Reference'!I$6*List!$H1764)+'NEW Reference'!I$7,0)</f>
        <v>3395</v>
      </c>
      <c r="Q1764" s="25">
        <f>ROUND(('NEW Reference'!J$6*List!$H1764)+'NEW Reference'!J$7,0)</f>
        <v>3932</v>
      </c>
      <c r="R1764" s="25">
        <f>ROUND(('NEW Reference'!K$6*List!$H1764)+'NEW Reference'!K$7,0)</f>
        <v>4056</v>
      </c>
      <c r="S1764" s="25">
        <f>ROUND(('NEW Reference'!L$6*List!$H1764)+'NEW Reference'!L$7,0)</f>
        <v>4376</v>
      </c>
      <c r="T1764" s="25">
        <f>ROUND(('NEW Reference'!M$6*List!$H1764)+'NEW Reference'!M$7,0)</f>
        <v>5227</v>
      </c>
      <c r="U1764" s="25">
        <f>ROUND(('NEW Reference'!N$6*List!$H1764)+'NEW Reference'!N$7,0)</f>
        <v>21090</v>
      </c>
      <c r="V1764" s="26">
        <f>ROUND(('NEW Reference'!O$6*List!$H1764)+'NEW Reference'!O$7,0)</f>
        <v>784</v>
      </c>
      <c r="W1764" s="26">
        <f>ROUND(('NEW Reference'!P$6*List!$H1764)+'NEW Reference'!P$7,0)</f>
        <v>1105</v>
      </c>
      <c r="X1764" s="26">
        <f>ROUND(('NEW Reference'!Q$6*List!$H1764)+'NEW Reference'!Q$7,0)</f>
        <v>552</v>
      </c>
      <c r="Z1764" s="3" t="str">
        <f t="shared" si="87"/>
        <v>PHELPS, Nebraska</v>
      </c>
      <c r="AA1764" s="79" t="s">
        <v>1605</v>
      </c>
      <c r="AB1764" s="28" t="s">
        <v>91</v>
      </c>
      <c r="AC1764" s="30" t="s">
        <v>1654</v>
      </c>
      <c r="AD1764" s="31"/>
      <c r="AE1764" s="20">
        <f t="shared" si="86"/>
        <v>0.88980000000000004</v>
      </c>
    </row>
    <row r="1765" spans="1:31">
      <c r="A1765" s="83">
        <v>28690</v>
      </c>
      <c r="B1765" s="84">
        <v>31139</v>
      </c>
      <c r="C1765" s="85">
        <v>99928</v>
      </c>
      <c r="D1765" s="78" t="s">
        <v>148</v>
      </c>
      <c r="E1765" s="79" t="s">
        <v>995</v>
      </c>
      <c r="F1765" s="34" t="s">
        <v>1654</v>
      </c>
      <c r="G1765" s="24" t="s">
        <v>97</v>
      </c>
      <c r="H1765" s="80">
        <f t="shared" si="85"/>
        <v>0.88980000000000004</v>
      </c>
      <c r="I1765" s="25">
        <f>ROUND(('NEW Reference'!B$6*List!$H1765)+'NEW Reference'!B$7,0)</f>
        <v>1208</v>
      </c>
      <c r="J1765" s="25">
        <f>ROUND(('NEW Reference'!C$6*List!$H1765)+'NEW Reference'!C$7,0)</f>
        <v>1801</v>
      </c>
      <c r="K1765" s="25">
        <f>ROUND(('NEW Reference'!D$6*List!$H1765)+'NEW Reference'!D$7,0)</f>
        <v>2158</v>
      </c>
      <c r="L1765" s="25">
        <f>ROUND(('NEW Reference'!E$6*List!$H1765)+'NEW Reference'!E$7,0)</f>
        <v>2668</v>
      </c>
      <c r="M1765" s="25">
        <f>ROUND(('NEW Reference'!F$6*List!$H1765)+'NEW Reference'!F$7,0)</f>
        <v>2780</v>
      </c>
      <c r="N1765" s="25">
        <f>ROUND(('NEW Reference'!G$6*List!$H1765)+'NEW Reference'!G$7,0)</f>
        <v>3147</v>
      </c>
      <c r="O1765" s="25">
        <f>ROUND(('NEW Reference'!H$6*List!$H1765)+'NEW Reference'!H$7,0)</f>
        <v>3267</v>
      </c>
      <c r="P1765" s="25">
        <f>ROUND(('NEW Reference'!I$6*List!$H1765)+'NEW Reference'!I$7,0)</f>
        <v>3395</v>
      </c>
      <c r="Q1765" s="25">
        <f>ROUND(('NEW Reference'!J$6*List!$H1765)+'NEW Reference'!J$7,0)</f>
        <v>3932</v>
      </c>
      <c r="R1765" s="25">
        <f>ROUND(('NEW Reference'!K$6*List!$H1765)+'NEW Reference'!K$7,0)</f>
        <v>4056</v>
      </c>
      <c r="S1765" s="25">
        <f>ROUND(('NEW Reference'!L$6*List!$H1765)+'NEW Reference'!L$7,0)</f>
        <v>4376</v>
      </c>
      <c r="T1765" s="25">
        <f>ROUND(('NEW Reference'!M$6*List!$H1765)+'NEW Reference'!M$7,0)</f>
        <v>5227</v>
      </c>
      <c r="U1765" s="25">
        <f>ROUND(('NEW Reference'!N$6*List!$H1765)+'NEW Reference'!N$7,0)</f>
        <v>21090</v>
      </c>
      <c r="V1765" s="26">
        <f>ROUND(('NEW Reference'!O$6*List!$H1765)+'NEW Reference'!O$7,0)</f>
        <v>784</v>
      </c>
      <c r="W1765" s="26">
        <f>ROUND(('NEW Reference'!P$6*List!$H1765)+'NEW Reference'!P$7,0)</f>
        <v>1105</v>
      </c>
      <c r="X1765" s="26">
        <f>ROUND(('NEW Reference'!Q$6*List!$H1765)+'NEW Reference'!Q$7,0)</f>
        <v>552</v>
      </c>
      <c r="Z1765" s="3" t="str">
        <f t="shared" si="87"/>
        <v>PIERCE, Nebraska</v>
      </c>
      <c r="AA1765" s="79" t="s">
        <v>995</v>
      </c>
      <c r="AB1765" s="28" t="s">
        <v>91</v>
      </c>
      <c r="AC1765" s="30" t="s">
        <v>1654</v>
      </c>
      <c r="AD1765" s="31"/>
      <c r="AE1765" s="20">
        <f t="shared" si="86"/>
        <v>0.88980000000000004</v>
      </c>
    </row>
    <row r="1766" spans="1:31">
      <c r="A1766" s="83">
        <v>28700</v>
      </c>
      <c r="B1766" s="84">
        <v>31141</v>
      </c>
      <c r="C1766" s="85">
        <v>99928</v>
      </c>
      <c r="D1766" s="78" t="s">
        <v>148</v>
      </c>
      <c r="E1766" s="79" t="s">
        <v>1606</v>
      </c>
      <c r="F1766" s="34" t="s">
        <v>1654</v>
      </c>
      <c r="G1766" s="24" t="s">
        <v>97</v>
      </c>
      <c r="H1766" s="80">
        <f t="shared" si="85"/>
        <v>0.88980000000000004</v>
      </c>
      <c r="I1766" s="25">
        <f>ROUND(('NEW Reference'!B$6*List!$H1766)+'NEW Reference'!B$7,0)</f>
        <v>1208</v>
      </c>
      <c r="J1766" s="25">
        <f>ROUND(('NEW Reference'!C$6*List!$H1766)+'NEW Reference'!C$7,0)</f>
        <v>1801</v>
      </c>
      <c r="K1766" s="25">
        <f>ROUND(('NEW Reference'!D$6*List!$H1766)+'NEW Reference'!D$7,0)</f>
        <v>2158</v>
      </c>
      <c r="L1766" s="25">
        <f>ROUND(('NEW Reference'!E$6*List!$H1766)+'NEW Reference'!E$7,0)</f>
        <v>2668</v>
      </c>
      <c r="M1766" s="25">
        <f>ROUND(('NEW Reference'!F$6*List!$H1766)+'NEW Reference'!F$7,0)</f>
        <v>2780</v>
      </c>
      <c r="N1766" s="25">
        <f>ROUND(('NEW Reference'!G$6*List!$H1766)+'NEW Reference'!G$7,0)</f>
        <v>3147</v>
      </c>
      <c r="O1766" s="25">
        <f>ROUND(('NEW Reference'!H$6*List!$H1766)+'NEW Reference'!H$7,0)</f>
        <v>3267</v>
      </c>
      <c r="P1766" s="25">
        <f>ROUND(('NEW Reference'!I$6*List!$H1766)+'NEW Reference'!I$7,0)</f>
        <v>3395</v>
      </c>
      <c r="Q1766" s="25">
        <f>ROUND(('NEW Reference'!J$6*List!$H1766)+'NEW Reference'!J$7,0)</f>
        <v>3932</v>
      </c>
      <c r="R1766" s="25">
        <f>ROUND(('NEW Reference'!K$6*List!$H1766)+'NEW Reference'!K$7,0)</f>
        <v>4056</v>
      </c>
      <c r="S1766" s="25">
        <f>ROUND(('NEW Reference'!L$6*List!$H1766)+'NEW Reference'!L$7,0)</f>
        <v>4376</v>
      </c>
      <c r="T1766" s="25">
        <f>ROUND(('NEW Reference'!M$6*List!$H1766)+'NEW Reference'!M$7,0)</f>
        <v>5227</v>
      </c>
      <c r="U1766" s="25">
        <f>ROUND(('NEW Reference'!N$6*List!$H1766)+'NEW Reference'!N$7,0)</f>
        <v>21090</v>
      </c>
      <c r="V1766" s="26">
        <f>ROUND(('NEW Reference'!O$6*List!$H1766)+'NEW Reference'!O$7,0)</f>
        <v>784</v>
      </c>
      <c r="W1766" s="26">
        <f>ROUND(('NEW Reference'!P$6*List!$H1766)+'NEW Reference'!P$7,0)</f>
        <v>1105</v>
      </c>
      <c r="X1766" s="26">
        <f>ROUND(('NEW Reference'!Q$6*List!$H1766)+'NEW Reference'!Q$7,0)</f>
        <v>552</v>
      </c>
      <c r="Z1766" s="3" t="str">
        <f t="shared" si="87"/>
        <v>PLATTE, Nebraska</v>
      </c>
      <c r="AA1766" s="79" t="s">
        <v>1606</v>
      </c>
      <c r="AB1766" s="28" t="s">
        <v>91</v>
      </c>
      <c r="AC1766" s="30" t="s">
        <v>1654</v>
      </c>
      <c r="AD1766" s="31"/>
      <c r="AE1766" s="20">
        <f t="shared" si="86"/>
        <v>0.88980000000000004</v>
      </c>
    </row>
    <row r="1767" spans="1:31">
      <c r="A1767" s="83">
        <v>28710</v>
      </c>
      <c r="B1767" s="84">
        <v>31143</v>
      </c>
      <c r="C1767" s="85">
        <v>99928</v>
      </c>
      <c r="D1767" s="78" t="s">
        <v>148</v>
      </c>
      <c r="E1767" s="79" t="s">
        <v>434</v>
      </c>
      <c r="F1767" s="34" t="s">
        <v>1654</v>
      </c>
      <c r="G1767" s="24" t="s">
        <v>97</v>
      </c>
      <c r="H1767" s="80">
        <f t="shared" si="85"/>
        <v>0.88980000000000004</v>
      </c>
      <c r="I1767" s="25">
        <f>ROUND(('NEW Reference'!B$6*List!$H1767)+'NEW Reference'!B$7,0)</f>
        <v>1208</v>
      </c>
      <c r="J1767" s="25">
        <f>ROUND(('NEW Reference'!C$6*List!$H1767)+'NEW Reference'!C$7,0)</f>
        <v>1801</v>
      </c>
      <c r="K1767" s="25">
        <f>ROUND(('NEW Reference'!D$6*List!$H1767)+'NEW Reference'!D$7,0)</f>
        <v>2158</v>
      </c>
      <c r="L1767" s="25">
        <f>ROUND(('NEW Reference'!E$6*List!$H1767)+'NEW Reference'!E$7,0)</f>
        <v>2668</v>
      </c>
      <c r="M1767" s="25">
        <f>ROUND(('NEW Reference'!F$6*List!$H1767)+'NEW Reference'!F$7,0)</f>
        <v>2780</v>
      </c>
      <c r="N1767" s="25">
        <f>ROUND(('NEW Reference'!G$6*List!$H1767)+'NEW Reference'!G$7,0)</f>
        <v>3147</v>
      </c>
      <c r="O1767" s="25">
        <f>ROUND(('NEW Reference'!H$6*List!$H1767)+'NEW Reference'!H$7,0)</f>
        <v>3267</v>
      </c>
      <c r="P1767" s="25">
        <f>ROUND(('NEW Reference'!I$6*List!$H1767)+'NEW Reference'!I$7,0)</f>
        <v>3395</v>
      </c>
      <c r="Q1767" s="25">
        <f>ROUND(('NEW Reference'!J$6*List!$H1767)+'NEW Reference'!J$7,0)</f>
        <v>3932</v>
      </c>
      <c r="R1767" s="25">
        <f>ROUND(('NEW Reference'!K$6*List!$H1767)+'NEW Reference'!K$7,0)</f>
        <v>4056</v>
      </c>
      <c r="S1767" s="25">
        <f>ROUND(('NEW Reference'!L$6*List!$H1767)+'NEW Reference'!L$7,0)</f>
        <v>4376</v>
      </c>
      <c r="T1767" s="25">
        <f>ROUND(('NEW Reference'!M$6*List!$H1767)+'NEW Reference'!M$7,0)</f>
        <v>5227</v>
      </c>
      <c r="U1767" s="25">
        <f>ROUND(('NEW Reference'!N$6*List!$H1767)+'NEW Reference'!N$7,0)</f>
        <v>21090</v>
      </c>
      <c r="V1767" s="26">
        <f>ROUND(('NEW Reference'!O$6*List!$H1767)+'NEW Reference'!O$7,0)</f>
        <v>784</v>
      </c>
      <c r="W1767" s="26">
        <f>ROUND(('NEW Reference'!P$6*List!$H1767)+'NEW Reference'!P$7,0)</f>
        <v>1105</v>
      </c>
      <c r="X1767" s="26">
        <f>ROUND(('NEW Reference'!Q$6*List!$H1767)+'NEW Reference'!Q$7,0)</f>
        <v>552</v>
      </c>
      <c r="Z1767" s="3" t="str">
        <f t="shared" si="87"/>
        <v>POLK, Nebraska</v>
      </c>
      <c r="AA1767" s="79" t="s">
        <v>434</v>
      </c>
      <c r="AB1767" s="28" t="s">
        <v>91</v>
      </c>
      <c r="AC1767" s="30" t="s">
        <v>1654</v>
      </c>
      <c r="AD1767" s="31"/>
      <c r="AE1767" s="20">
        <f t="shared" si="86"/>
        <v>0.88980000000000004</v>
      </c>
    </row>
    <row r="1768" spans="1:31">
      <c r="A1768" s="83">
        <v>28720</v>
      </c>
      <c r="B1768" s="84">
        <v>31145</v>
      </c>
      <c r="C1768" s="85">
        <v>99928</v>
      </c>
      <c r="D1768" s="78" t="s">
        <v>148</v>
      </c>
      <c r="E1768" s="79" t="s">
        <v>1689</v>
      </c>
      <c r="F1768" s="34" t="s">
        <v>1654</v>
      </c>
      <c r="G1768" s="24" t="s">
        <v>97</v>
      </c>
      <c r="H1768" s="80">
        <f t="shared" si="85"/>
        <v>0.88980000000000004</v>
      </c>
      <c r="I1768" s="25">
        <f>ROUND(('NEW Reference'!B$6*List!$H1768)+'NEW Reference'!B$7,0)</f>
        <v>1208</v>
      </c>
      <c r="J1768" s="25">
        <f>ROUND(('NEW Reference'!C$6*List!$H1768)+'NEW Reference'!C$7,0)</f>
        <v>1801</v>
      </c>
      <c r="K1768" s="25">
        <f>ROUND(('NEW Reference'!D$6*List!$H1768)+'NEW Reference'!D$7,0)</f>
        <v>2158</v>
      </c>
      <c r="L1768" s="25">
        <f>ROUND(('NEW Reference'!E$6*List!$H1768)+'NEW Reference'!E$7,0)</f>
        <v>2668</v>
      </c>
      <c r="M1768" s="25">
        <f>ROUND(('NEW Reference'!F$6*List!$H1768)+'NEW Reference'!F$7,0)</f>
        <v>2780</v>
      </c>
      <c r="N1768" s="25">
        <f>ROUND(('NEW Reference'!G$6*List!$H1768)+'NEW Reference'!G$7,0)</f>
        <v>3147</v>
      </c>
      <c r="O1768" s="25">
        <f>ROUND(('NEW Reference'!H$6*List!$H1768)+'NEW Reference'!H$7,0)</f>
        <v>3267</v>
      </c>
      <c r="P1768" s="25">
        <f>ROUND(('NEW Reference'!I$6*List!$H1768)+'NEW Reference'!I$7,0)</f>
        <v>3395</v>
      </c>
      <c r="Q1768" s="25">
        <f>ROUND(('NEW Reference'!J$6*List!$H1768)+'NEW Reference'!J$7,0)</f>
        <v>3932</v>
      </c>
      <c r="R1768" s="25">
        <f>ROUND(('NEW Reference'!K$6*List!$H1768)+'NEW Reference'!K$7,0)</f>
        <v>4056</v>
      </c>
      <c r="S1768" s="25">
        <f>ROUND(('NEW Reference'!L$6*List!$H1768)+'NEW Reference'!L$7,0)</f>
        <v>4376</v>
      </c>
      <c r="T1768" s="25">
        <f>ROUND(('NEW Reference'!M$6*List!$H1768)+'NEW Reference'!M$7,0)</f>
        <v>5227</v>
      </c>
      <c r="U1768" s="25">
        <f>ROUND(('NEW Reference'!N$6*List!$H1768)+'NEW Reference'!N$7,0)</f>
        <v>21090</v>
      </c>
      <c r="V1768" s="26">
        <f>ROUND(('NEW Reference'!O$6*List!$H1768)+'NEW Reference'!O$7,0)</f>
        <v>784</v>
      </c>
      <c r="W1768" s="26">
        <f>ROUND(('NEW Reference'!P$6*List!$H1768)+'NEW Reference'!P$7,0)</f>
        <v>1105</v>
      </c>
      <c r="X1768" s="26">
        <f>ROUND(('NEW Reference'!Q$6*List!$H1768)+'NEW Reference'!Q$7,0)</f>
        <v>552</v>
      </c>
      <c r="Z1768" s="3" t="str">
        <f t="shared" si="87"/>
        <v>RED WILLOW, Nebraska</v>
      </c>
      <c r="AA1768" s="79" t="s">
        <v>1689</v>
      </c>
      <c r="AB1768" s="28" t="s">
        <v>91</v>
      </c>
      <c r="AC1768" s="23" t="s">
        <v>1654</v>
      </c>
      <c r="AD1768" s="29"/>
      <c r="AE1768" s="20">
        <f t="shared" si="86"/>
        <v>0.88980000000000004</v>
      </c>
    </row>
    <row r="1769" spans="1:31">
      <c r="A1769" s="83">
        <v>28730</v>
      </c>
      <c r="B1769" s="84">
        <v>31147</v>
      </c>
      <c r="C1769" s="85">
        <v>99928</v>
      </c>
      <c r="D1769" s="78" t="s">
        <v>148</v>
      </c>
      <c r="E1769" s="79" t="s">
        <v>1690</v>
      </c>
      <c r="F1769" s="34" t="s">
        <v>1654</v>
      </c>
      <c r="G1769" s="24" t="s">
        <v>97</v>
      </c>
      <c r="H1769" s="80">
        <f t="shared" si="85"/>
        <v>0.88980000000000004</v>
      </c>
      <c r="I1769" s="25">
        <f>ROUND(('NEW Reference'!B$6*List!$H1769)+'NEW Reference'!B$7,0)</f>
        <v>1208</v>
      </c>
      <c r="J1769" s="25">
        <f>ROUND(('NEW Reference'!C$6*List!$H1769)+'NEW Reference'!C$7,0)</f>
        <v>1801</v>
      </c>
      <c r="K1769" s="25">
        <f>ROUND(('NEW Reference'!D$6*List!$H1769)+'NEW Reference'!D$7,0)</f>
        <v>2158</v>
      </c>
      <c r="L1769" s="25">
        <f>ROUND(('NEW Reference'!E$6*List!$H1769)+'NEW Reference'!E$7,0)</f>
        <v>2668</v>
      </c>
      <c r="M1769" s="25">
        <f>ROUND(('NEW Reference'!F$6*List!$H1769)+'NEW Reference'!F$7,0)</f>
        <v>2780</v>
      </c>
      <c r="N1769" s="25">
        <f>ROUND(('NEW Reference'!G$6*List!$H1769)+'NEW Reference'!G$7,0)</f>
        <v>3147</v>
      </c>
      <c r="O1769" s="25">
        <f>ROUND(('NEW Reference'!H$6*List!$H1769)+'NEW Reference'!H$7,0)</f>
        <v>3267</v>
      </c>
      <c r="P1769" s="25">
        <f>ROUND(('NEW Reference'!I$6*List!$H1769)+'NEW Reference'!I$7,0)</f>
        <v>3395</v>
      </c>
      <c r="Q1769" s="25">
        <f>ROUND(('NEW Reference'!J$6*List!$H1769)+'NEW Reference'!J$7,0)</f>
        <v>3932</v>
      </c>
      <c r="R1769" s="25">
        <f>ROUND(('NEW Reference'!K$6*List!$H1769)+'NEW Reference'!K$7,0)</f>
        <v>4056</v>
      </c>
      <c r="S1769" s="25">
        <f>ROUND(('NEW Reference'!L$6*List!$H1769)+'NEW Reference'!L$7,0)</f>
        <v>4376</v>
      </c>
      <c r="T1769" s="25">
        <f>ROUND(('NEW Reference'!M$6*List!$H1769)+'NEW Reference'!M$7,0)</f>
        <v>5227</v>
      </c>
      <c r="U1769" s="25">
        <f>ROUND(('NEW Reference'!N$6*List!$H1769)+'NEW Reference'!N$7,0)</f>
        <v>21090</v>
      </c>
      <c r="V1769" s="26">
        <f>ROUND(('NEW Reference'!O$6*List!$H1769)+'NEW Reference'!O$7,0)</f>
        <v>784</v>
      </c>
      <c r="W1769" s="26">
        <f>ROUND(('NEW Reference'!P$6*List!$H1769)+'NEW Reference'!P$7,0)</f>
        <v>1105</v>
      </c>
      <c r="X1769" s="26">
        <f>ROUND(('NEW Reference'!Q$6*List!$H1769)+'NEW Reference'!Q$7,0)</f>
        <v>552</v>
      </c>
      <c r="Z1769" s="3" t="str">
        <f t="shared" si="87"/>
        <v>RICHARDSON, Nebraska</v>
      </c>
      <c r="AA1769" s="79" t="s">
        <v>1690</v>
      </c>
      <c r="AB1769" s="28" t="s">
        <v>91</v>
      </c>
      <c r="AC1769" s="23" t="s">
        <v>1654</v>
      </c>
      <c r="AD1769" s="29"/>
      <c r="AE1769" s="20">
        <f t="shared" si="86"/>
        <v>0.88980000000000004</v>
      </c>
    </row>
    <row r="1770" spans="1:31">
      <c r="A1770" s="83">
        <v>28740</v>
      </c>
      <c r="B1770" s="84">
        <v>31149</v>
      </c>
      <c r="C1770" s="85">
        <v>99928</v>
      </c>
      <c r="D1770" s="78" t="s">
        <v>148</v>
      </c>
      <c r="E1770" s="79" t="s">
        <v>1527</v>
      </c>
      <c r="F1770" s="34" t="s">
        <v>1654</v>
      </c>
      <c r="G1770" s="24" t="s">
        <v>97</v>
      </c>
      <c r="H1770" s="80">
        <f t="shared" si="85"/>
        <v>0.88980000000000004</v>
      </c>
      <c r="I1770" s="25">
        <f>ROUND(('NEW Reference'!B$6*List!$H1770)+'NEW Reference'!B$7,0)</f>
        <v>1208</v>
      </c>
      <c r="J1770" s="25">
        <f>ROUND(('NEW Reference'!C$6*List!$H1770)+'NEW Reference'!C$7,0)</f>
        <v>1801</v>
      </c>
      <c r="K1770" s="25">
        <f>ROUND(('NEW Reference'!D$6*List!$H1770)+'NEW Reference'!D$7,0)</f>
        <v>2158</v>
      </c>
      <c r="L1770" s="25">
        <f>ROUND(('NEW Reference'!E$6*List!$H1770)+'NEW Reference'!E$7,0)</f>
        <v>2668</v>
      </c>
      <c r="M1770" s="25">
        <f>ROUND(('NEW Reference'!F$6*List!$H1770)+'NEW Reference'!F$7,0)</f>
        <v>2780</v>
      </c>
      <c r="N1770" s="25">
        <f>ROUND(('NEW Reference'!G$6*List!$H1770)+'NEW Reference'!G$7,0)</f>
        <v>3147</v>
      </c>
      <c r="O1770" s="25">
        <f>ROUND(('NEW Reference'!H$6*List!$H1770)+'NEW Reference'!H$7,0)</f>
        <v>3267</v>
      </c>
      <c r="P1770" s="25">
        <f>ROUND(('NEW Reference'!I$6*List!$H1770)+'NEW Reference'!I$7,0)</f>
        <v>3395</v>
      </c>
      <c r="Q1770" s="25">
        <f>ROUND(('NEW Reference'!J$6*List!$H1770)+'NEW Reference'!J$7,0)</f>
        <v>3932</v>
      </c>
      <c r="R1770" s="25">
        <f>ROUND(('NEW Reference'!K$6*List!$H1770)+'NEW Reference'!K$7,0)</f>
        <v>4056</v>
      </c>
      <c r="S1770" s="25">
        <f>ROUND(('NEW Reference'!L$6*List!$H1770)+'NEW Reference'!L$7,0)</f>
        <v>4376</v>
      </c>
      <c r="T1770" s="25">
        <f>ROUND(('NEW Reference'!M$6*List!$H1770)+'NEW Reference'!M$7,0)</f>
        <v>5227</v>
      </c>
      <c r="U1770" s="25">
        <f>ROUND(('NEW Reference'!N$6*List!$H1770)+'NEW Reference'!N$7,0)</f>
        <v>21090</v>
      </c>
      <c r="V1770" s="26">
        <f>ROUND(('NEW Reference'!O$6*List!$H1770)+'NEW Reference'!O$7,0)</f>
        <v>784</v>
      </c>
      <c r="W1770" s="26">
        <f>ROUND(('NEW Reference'!P$6*List!$H1770)+'NEW Reference'!P$7,0)</f>
        <v>1105</v>
      </c>
      <c r="X1770" s="26">
        <f>ROUND(('NEW Reference'!Q$6*List!$H1770)+'NEW Reference'!Q$7,0)</f>
        <v>552</v>
      </c>
      <c r="Z1770" s="3" t="str">
        <f t="shared" si="87"/>
        <v>ROCK, Nebraska</v>
      </c>
      <c r="AA1770" s="79" t="s">
        <v>1527</v>
      </c>
      <c r="AB1770" s="28" t="s">
        <v>91</v>
      </c>
      <c r="AC1770" s="30" t="s">
        <v>1654</v>
      </c>
      <c r="AD1770" s="31"/>
      <c r="AE1770" s="20">
        <f t="shared" si="86"/>
        <v>0.88980000000000004</v>
      </c>
    </row>
    <row r="1771" spans="1:31">
      <c r="A1771" s="83">
        <v>28750</v>
      </c>
      <c r="B1771" s="84">
        <v>31151</v>
      </c>
      <c r="C1771" s="85">
        <v>99928</v>
      </c>
      <c r="D1771" s="78" t="s">
        <v>148</v>
      </c>
      <c r="E1771" s="79" t="s">
        <v>443</v>
      </c>
      <c r="F1771" s="34" t="s">
        <v>1654</v>
      </c>
      <c r="G1771" s="24" t="s">
        <v>97</v>
      </c>
      <c r="H1771" s="80">
        <f t="shared" si="85"/>
        <v>0.88980000000000004</v>
      </c>
      <c r="I1771" s="25">
        <f>ROUND(('NEW Reference'!B$6*List!$H1771)+'NEW Reference'!B$7,0)</f>
        <v>1208</v>
      </c>
      <c r="J1771" s="25">
        <f>ROUND(('NEW Reference'!C$6*List!$H1771)+'NEW Reference'!C$7,0)</f>
        <v>1801</v>
      </c>
      <c r="K1771" s="25">
        <f>ROUND(('NEW Reference'!D$6*List!$H1771)+'NEW Reference'!D$7,0)</f>
        <v>2158</v>
      </c>
      <c r="L1771" s="25">
        <f>ROUND(('NEW Reference'!E$6*List!$H1771)+'NEW Reference'!E$7,0)</f>
        <v>2668</v>
      </c>
      <c r="M1771" s="25">
        <f>ROUND(('NEW Reference'!F$6*List!$H1771)+'NEW Reference'!F$7,0)</f>
        <v>2780</v>
      </c>
      <c r="N1771" s="25">
        <f>ROUND(('NEW Reference'!G$6*List!$H1771)+'NEW Reference'!G$7,0)</f>
        <v>3147</v>
      </c>
      <c r="O1771" s="25">
        <f>ROUND(('NEW Reference'!H$6*List!$H1771)+'NEW Reference'!H$7,0)</f>
        <v>3267</v>
      </c>
      <c r="P1771" s="25">
        <f>ROUND(('NEW Reference'!I$6*List!$H1771)+'NEW Reference'!I$7,0)</f>
        <v>3395</v>
      </c>
      <c r="Q1771" s="25">
        <f>ROUND(('NEW Reference'!J$6*List!$H1771)+'NEW Reference'!J$7,0)</f>
        <v>3932</v>
      </c>
      <c r="R1771" s="25">
        <f>ROUND(('NEW Reference'!K$6*List!$H1771)+'NEW Reference'!K$7,0)</f>
        <v>4056</v>
      </c>
      <c r="S1771" s="25">
        <f>ROUND(('NEW Reference'!L$6*List!$H1771)+'NEW Reference'!L$7,0)</f>
        <v>4376</v>
      </c>
      <c r="T1771" s="25">
        <f>ROUND(('NEW Reference'!M$6*List!$H1771)+'NEW Reference'!M$7,0)</f>
        <v>5227</v>
      </c>
      <c r="U1771" s="25">
        <f>ROUND(('NEW Reference'!N$6*List!$H1771)+'NEW Reference'!N$7,0)</f>
        <v>21090</v>
      </c>
      <c r="V1771" s="26">
        <f>ROUND(('NEW Reference'!O$6*List!$H1771)+'NEW Reference'!O$7,0)</f>
        <v>784</v>
      </c>
      <c r="W1771" s="26">
        <f>ROUND(('NEW Reference'!P$6*List!$H1771)+'NEW Reference'!P$7,0)</f>
        <v>1105</v>
      </c>
      <c r="X1771" s="26">
        <f>ROUND(('NEW Reference'!Q$6*List!$H1771)+'NEW Reference'!Q$7,0)</f>
        <v>552</v>
      </c>
      <c r="Z1771" s="3" t="str">
        <f t="shared" si="87"/>
        <v>SALINE, Nebraska</v>
      </c>
      <c r="AA1771" s="79" t="s">
        <v>443</v>
      </c>
      <c r="AB1771" s="28" t="s">
        <v>91</v>
      </c>
      <c r="AC1771" s="23" t="s">
        <v>1654</v>
      </c>
      <c r="AD1771" s="29"/>
      <c r="AE1771" s="20">
        <f t="shared" si="86"/>
        <v>0.88980000000000004</v>
      </c>
    </row>
    <row r="1772" spans="1:31">
      <c r="A1772" s="83">
        <v>28760</v>
      </c>
      <c r="B1772" s="84">
        <v>31153</v>
      </c>
      <c r="C1772" s="85">
        <v>36540</v>
      </c>
      <c r="D1772" s="78" t="s">
        <v>760</v>
      </c>
      <c r="E1772" s="79" t="s">
        <v>1691</v>
      </c>
      <c r="F1772" s="33" t="s">
        <v>1654</v>
      </c>
      <c r="G1772" s="24" t="s">
        <v>90</v>
      </c>
      <c r="H1772" s="80">
        <f t="shared" si="85"/>
        <v>1.0442</v>
      </c>
      <c r="I1772" s="25">
        <f>ROUND(('NEW Reference'!B$6*List!$H1772)+'NEW Reference'!B$7,0)</f>
        <v>1360</v>
      </c>
      <c r="J1772" s="25">
        <f>ROUND(('NEW Reference'!C$6*List!$H1772)+'NEW Reference'!C$7,0)</f>
        <v>2028</v>
      </c>
      <c r="K1772" s="25">
        <f>ROUND(('NEW Reference'!D$6*List!$H1772)+'NEW Reference'!D$7,0)</f>
        <v>2430</v>
      </c>
      <c r="L1772" s="25">
        <f>ROUND(('NEW Reference'!E$6*List!$H1772)+'NEW Reference'!E$7,0)</f>
        <v>3005</v>
      </c>
      <c r="M1772" s="25">
        <f>ROUND(('NEW Reference'!F$6*List!$H1772)+'NEW Reference'!F$7,0)</f>
        <v>3130</v>
      </c>
      <c r="N1772" s="25">
        <f>ROUND(('NEW Reference'!G$6*List!$H1772)+'NEW Reference'!G$7,0)</f>
        <v>3543</v>
      </c>
      <c r="O1772" s="25">
        <f>ROUND(('NEW Reference'!H$6*List!$H1772)+'NEW Reference'!H$7,0)</f>
        <v>3679</v>
      </c>
      <c r="P1772" s="25">
        <f>ROUND(('NEW Reference'!I$6*List!$H1772)+'NEW Reference'!I$7,0)</f>
        <v>3823</v>
      </c>
      <c r="Q1772" s="25">
        <f>ROUND(('NEW Reference'!J$6*List!$H1772)+'NEW Reference'!J$7,0)</f>
        <v>4427</v>
      </c>
      <c r="R1772" s="25">
        <f>ROUND(('NEW Reference'!K$6*List!$H1772)+'NEW Reference'!K$7,0)</f>
        <v>4567</v>
      </c>
      <c r="S1772" s="25">
        <f>ROUND(('NEW Reference'!L$6*List!$H1772)+'NEW Reference'!L$7,0)</f>
        <v>4928</v>
      </c>
      <c r="T1772" s="25">
        <f>ROUND(('NEW Reference'!M$6*List!$H1772)+'NEW Reference'!M$7,0)</f>
        <v>5886</v>
      </c>
      <c r="U1772" s="25">
        <f>ROUND(('NEW Reference'!N$6*List!$H1772)+'NEW Reference'!N$7,0)</f>
        <v>23749</v>
      </c>
      <c r="V1772" s="26">
        <f>ROUND(('NEW Reference'!O$6*List!$H1772)+'NEW Reference'!O$7,0)</f>
        <v>883</v>
      </c>
      <c r="W1772" s="26">
        <f>ROUND(('NEW Reference'!P$6*List!$H1772)+'NEW Reference'!P$7,0)</f>
        <v>1244</v>
      </c>
      <c r="X1772" s="26">
        <f>ROUND(('NEW Reference'!Q$6*List!$H1772)+'NEW Reference'!Q$7,0)</f>
        <v>622</v>
      </c>
      <c r="Z1772" s="3" t="str">
        <f t="shared" si="87"/>
        <v>SARPY, Nebraska</v>
      </c>
      <c r="AA1772" s="79" t="s">
        <v>1691</v>
      </c>
      <c r="AB1772" s="28" t="s">
        <v>91</v>
      </c>
      <c r="AC1772" s="30" t="s">
        <v>1654</v>
      </c>
      <c r="AD1772" s="31"/>
      <c r="AE1772" s="20">
        <f t="shared" si="86"/>
        <v>1.0442</v>
      </c>
    </row>
    <row r="1773" spans="1:31">
      <c r="A1773" s="83">
        <v>28770</v>
      </c>
      <c r="B1773" s="84">
        <v>31155</v>
      </c>
      <c r="C1773" s="85">
        <v>36540</v>
      </c>
      <c r="D1773" s="78" t="s">
        <v>760</v>
      </c>
      <c r="E1773" s="79" t="s">
        <v>1692</v>
      </c>
      <c r="F1773" s="33" t="s">
        <v>1654</v>
      </c>
      <c r="G1773" s="24" t="s">
        <v>90</v>
      </c>
      <c r="H1773" s="80">
        <f t="shared" si="85"/>
        <v>1.0442</v>
      </c>
      <c r="I1773" s="25">
        <f>ROUND(('NEW Reference'!B$6*List!$H1773)+'NEW Reference'!B$7,0)</f>
        <v>1360</v>
      </c>
      <c r="J1773" s="25">
        <f>ROUND(('NEW Reference'!C$6*List!$H1773)+'NEW Reference'!C$7,0)</f>
        <v>2028</v>
      </c>
      <c r="K1773" s="25">
        <f>ROUND(('NEW Reference'!D$6*List!$H1773)+'NEW Reference'!D$7,0)</f>
        <v>2430</v>
      </c>
      <c r="L1773" s="25">
        <f>ROUND(('NEW Reference'!E$6*List!$H1773)+'NEW Reference'!E$7,0)</f>
        <v>3005</v>
      </c>
      <c r="M1773" s="25">
        <f>ROUND(('NEW Reference'!F$6*List!$H1773)+'NEW Reference'!F$7,0)</f>
        <v>3130</v>
      </c>
      <c r="N1773" s="25">
        <f>ROUND(('NEW Reference'!G$6*List!$H1773)+'NEW Reference'!G$7,0)</f>
        <v>3543</v>
      </c>
      <c r="O1773" s="25">
        <f>ROUND(('NEW Reference'!H$6*List!$H1773)+'NEW Reference'!H$7,0)</f>
        <v>3679</v>
      </c>
      <c r="P1773" s="25">
        <f>ROUND(('NEW Reference'!I$6*List!$H1773)+'NEW Reference'!I$7,0)</f>
        <v>3823</v>
      </c>
      <c r="Q1773" s="25">
        <f>ROUND(('NEW Reference'!J$6*List!$H1773)+'NEW Reference'!J$7,0)</f>
        <v>4427</v>
      </c>
      <c r="R1773" s="25">
        <f>ROUND(('NEW Reference'!K$6*List!$H1773)+'NEW Reference'!K$7,0)</f>
        <v>4567</v>
      </c>
      <c r="S1773" s="25">
        <f>ROUND(('NEW Reference'!L$6*List!$H1773)+'NEW Reference'!L$7,0)</f>
        <v>4928</v>
      </c>
      <c r="T1773" s="25">
        <f>ROUND(('NEW Reference'!M$6*List!$H1773)+'NEW Reference'!M$7,0)</f>
        <v>5886</v>
      </c>
      <c r="U1773" s="25">
        <f>ROUND(('NEW Reference'!N$6*List!$H1773)+'NEW Reference'!N$7,0)</f>
        <v>23749</v>
      </c>
      <c r="V1773" s="26">
        <f>ROUND(('NEW Reference'!O$6*List!$H1773)+'NEW Reference'!O$7,0)</f>
        <v>883</v>
      </c>
      <c r="W1773" s="26">
        <f>ROUND(('NEW Reference'!P$6*List!$H1773)+'NEW Reference'!P$7,0)</f>
        <v>1244</v>
      </c>
      <c r="X1773" s="26">
        <f>ROUND(('NEW Reference'!Q$6*List!$H1773)+'NEW Reference'!Q$7,0)</f>
        <v>622</v>
      </c>
      <c r="Z1773" s="3" t="str">
        <f t="shared" si="87"/>
        <v>SAUNDERS, Nebraska</v>
      </c>
      <c r="AA1773" s="79" t="s">
        <v>1692</v>
      </c>
      <c r="AB1773" s="28" t="s">
        <v>91</v>
      </c>
      <c r="AC1773" s="30" t="s">
        <v>1654</v>
      </c>
      <c r="AD1773" s="31"/>
      <c r="AE1773" s="20">
        <f t="shared" si="86"/>
        <v>1.0442</v>
      </c>
    </row>
    <row r="1774" spans="1:31">
      <c r="A1774" s="83">
        <v>28780</v>
      </c>
      <c r="B1774" s="84">
        <v>31157</v>
      </c>
      <c r="C1774" s="85">
        <v>99928</v>
      </c>
      <c r="D1774" s="78" t="s">
        <v>148</v>
      </c>
      <c r="E1774" s="79" t="s">
        <v>1693</v>
      </c>
      <c r="F1774" s="34" t="s">
        <v>1654</v>
      </c>
      <c r="G1774" s="24" t="s">
        <v>97</v>
      </c>
      <c r="H1774" s="80">
        <f t="shared" si="85"/>
        <v>0.88980000000000004</v>
      </c>
      <c r="I1774" s="25">
        <f>ROUND(('NEW Reference'!B$6*List!$H1774)+'NEW Reference'!B$7,0)</f>
        <v>1208</v>
      </c>
      <c r="J1774" s="25">
        <f>ROUND(('NEW Reference'!C$6*List!$H1774)+'NEW Reference'!C$7,0)</f>
        <v>1801</v>
      </c>
      <c r="K1774" s="25">
        <f>ROUND(('NEW Reference'!D$6*List!$H1774)+'NEW Reference'!D$7,0)</f>
        <v>2158</v>
      </c>
      <c r="L1774" s="25">
        <f>ROUND(('NEW Reference'!E$6*List!$H1774)+'NEW Reference'!E$7,0)</f>
        <v>2668</v>
      </c>
      <c r="M1774" s="25">
        <f>ROUND(('NEW Reference'!F$6*List!$H1774)+'NEW Reference'!F$7,0)</f>
        <v>2780</v>
      </c>
      <c r="N1774" s="25">
        <f>ROUND(('NEW Reference'!G$6*List!$H1774)+'NEW Reference'!G$7,0)</f>
        <v>3147</v>
      </c>
      <c r="O1774" s="25">
        <f>ROUND(('NEW Reference'!H$6*List!$H1774)+'NEW Reference'!H$7,0)</f>
        <v>3267</v>
      </c>
      <c r="P1774" s="25">
        <f>ROUND(('NEW Reference'!I$6*List!$H1774)+'NEW Reference'!I$7,0)</f>
        <v>3395</v>
      </c>
      <c r="Q1774" s="25">
        <f>ROUND(('NEW Reference'!J$6*List!$H1774)+'NEW Reference'!J$7,0)</f>
        <v>3932</v>
      </c>
      <c r="R1774" s="25">
        <f>ROUND(('NEW Reference'!K$6*List!$H1774)+'NEW Reference'!K$7,0)</f>
        <v>4056</v>
      </c>
      <c r="S1774" s="25">
        <f>ROUND(('NEW Reference'!L$6*List!$H1774)+'NEW Reference'!L$7,0)</f>
        <v>4376</v>
      </c>
      <c r="T1774" s="25">
        <f>ROUND(('NEW Reference'!M$6*List!$H1774)+'NEW Reference'!M$7,0)</f>
        <v>5227</v>
      </c>
      <c r="U1774" s="25">
        <f>ROUND(('NEW Reference'!N$6*List!$H1774)+'NEW Reference'!N$7,0)</f>
        <v>21090</v>
      </c>
      <c r="V1774" s="26">
        <f>ROUND(('NEW Reference'!O$6*List!$H1774)+'NEW Reference'!O$7,0)</f>
        <v>784</v>
      </c>
      <c r="W1774" s="26">
        <f>ROUND(('NEW Reference'!P$6*List!$H1774)+'NEW Reference'!P$7,0)</f>
        <v>1105</v>
      </c>
      <c r="X1774" s="26">
        <f>ROUND(('NEW Reference'!Q$6*List!$H1774)+'NEW Reference'!Q$7,0)</f>
        <v>552</v>
      </c>
      <c r="Z1774" s="3" t="str">
        <f t="shared" si="87"/>
        <v>SCOTT BLUFF, Nebraska</v>
      </c>
      <c r="AA1774" s="79" t="s">
        <v>1693</v>
      </c>
      <c r="AB1774" s="28" t="s">
        <v>91</v>
      </c>
      <c r="AC1774" s="30" t="s">
        <v>1654</v>
      </c>
      <c r="AD1774" s="31"/>
      <c r="AE1774" s="20">
        <f t="shared" si="86"/>
        <v>0.88980000000000004</v>
      </c>
    </row>
    <row r="1775" spans="1:31">
      <c r="A1775" s="83">
        <v>28790</v>
      </c>
      <c r="B1775" s="84">
        <v>31159</v>
      </c>
      <c r="C1775" s="85">
        <v>30700</v>
      </c>
      <c r="D1775" s="78" t="s">
        <v>647</v>
      </c>
      <c r="E1775" s="79" t="s">
        <v>1258</v>
      </c>
      <c r="F1775" s="33" t="s">
        <v>1654</v>
      </c>
      <c r="G1775" s="24" t="s">
        <v>90</v>
      </c>
      <c r="H1775" s="80">
        <f t="shared" si="85"/>
        <v>1.0269999999999999</v>
      </c>
      <c r="I1775" s="25">
        <f>ROUND(('NEW Reference'!B$6*List!$H1775)+'NEW Reference'!B$7,0)</f>
        <v>1343</v>
      </c>
      <c r="J1775" s="25">
        <f>ROUND(('NEW Reference'!C$6*List!$H1775)+'NEW Reference'!C$7,0)</f>
        <v>2003</v>
      </c>
      <c r="K1775" s="25">
        <f>ROUND(('NEW Reference'!D$6*List!$H1775)+'NEW Reference'!D$7,0)</f>
        <v>2400</v>
      </c>
      <c r="L1775" s="25">
        <f>ROUND(('NEW Reference'!E$6*List!$H1775)+'NEW Reference'!E$7,0)</f>
        <v>2967</v>
      </c>
      <c r="M1775" s="25">
        <f>ROUND(('NEW Reference'!F$6*List!$H1775)+'NEW Reference'!F$7,0)</f>
        <v>3091</v>
      </c>
      <c r="N1775" s="25">
        <f>ROUND(('NEW Reference'!G$6*List!$H1775)+'NEW Reference'!G$7,0)</f>
        <v>3499</v>
      </c>
      <c r="O1775" s="25">
        <f>ROUND(('NEW Reference'!H$6*List!$H1775)+'NEW Reference'!H$7,0)</f>
        <v>3633</v>
      </c>
      <c r="P1775" s="25">
        <f>ROUND(('NEW Reference'!I$6*List!$H1775)+'NEW Reference'!I$7,0)</f>
        <v>3776</v>
      </c>
      <c r="Q1775" s="25">
        <f>ROUND(('NEW Reference'!J$6*List!$H1775)+'NEW Reference'!J$7,0)</f>
        <v>4372</v>
      </c>
      <c r="R1775" s="25">
        <f>ROUND(('NEW Reference'!K$6*List!$H1775)+'NEW Reference'!K$7,0)</f>
        <v>4510</v>
      </c>
      <c r="S1775" s="25">
        <f>ROUND(('NEW Reference'!L$6*List!$H1775)+'NEW Reference'!L$7,0)</f>
        <v>4867</v>
      </c>
      <c r="T1775" s="25">
        <f>ROUND(('NEW Reference'!M$6*List!$H1775)+'NEW Reference'!M$7,0)</f>
        <v>5812</v>
      </c>
      <c r="U1775" s="25">
        <f>ROUND(('NEW Reference'!N$6*List!$H1775)+'NEW Reference'!N$7,0)</f>
        <v>23453</v>
      </c>
      <c r="V1775" s="26">
        <f>ROUND(('NEW Reference'!O$6*List!$H1775)+'NEW Reference'!O$7,0)</f>
        <v>872</v>
      </c>
      <c r="W1775" s="26">
        <f>ROUND(('NEW Reference'!P$6*List!$H1775)+'NEW Reference'!P$7,0)</f>
        <v>1229</v>
      </c>
      <c r="X1775" s="26">
        <f>ROUND(('NEW Reference'!Q$6*List!$H1775)+'NEW Reference'!Q$7,0)</f>
        <v>614</v>
      </c>
      <c r="Z1775" s="3" t="str">
        <f t="shared" si="87"/>
        <v>SEWARD, Nebraska</v>
      </c>
      <c r="AA1775" s="79" t="s">
        <v>1258</v>
      </c>
      <c r="AB1775" s="28" t="s">
        <v>91</v>
      </c>
      <c r="AC1775" s="30" t="s">
        <v>1654</v>
      </c>
      <c r="AD1775" s="31"/>
      <c r="AE1775" s="20">
        <f t="shared" si="86"/>
        <v>1.0269999999999999</v>
      </c>
    </row>
    <row r="1776" spans="1:31">
      <c r="A1776" s="83">
        <v>28800</v>
      </c>
      <c r="B1776" s="84">
        <v>31161</v>
      </c>
      <c r="C1776" s="85">
        <v>99928</v>
      </c>
      <c r="D1776" s="78" t="s">
        <v>148</v>
      </c>
      <c r="E1776" s="79" t="s">
        <v>1260</v>
      </c>
      <c r="F1776" s="34" t="s">
        <v>1654</v>
      </c>
      <c r="G1776" s="24" t="s">
        <v>97</v>
      </c>
      <c r="H1776" s="80">
        <f t="shared" si="85"/>
        <v>0.88980000000000004</v>
      </c>
      <c r="I1776" s="25">
        <f>ROUND(('NEW Reference'!B$6*List!$H1776)+'NEW Reference'!B$7,0)</f>
        <v>1208</v>
      </c>
      <c r="J1776" s="25">
        <f>ROUND(('NEW Reference'!C$6*List!$H1776)+'NEW Reference'!C$7,0)</f>
        <v>1801</v>
      </c>
      <c r="K1776" s="25">
        <f>ROUND(('NEW Reference'!D$6*List!$H1776)+'NEW Reference'!D$7,0)</f>
        <v>2158</v>
      </c>
      <c r="L1776" s="25">
        <f>ROUND(('NEW Reference'!E$6*List!$H1776)+'NEW Reference'!E$7,0)</f>
        <v>2668</v>
      </c>
      <c r="M1776" s="25">
        <f>ROUND(('NEW Reference'!F$6*List!$H1776)+'NEW Reference'!F$7,0)</f>
        <v>2780</v>
      </c>
      <c r="N1776" s="25">
        <f>ROUND(('NEW Reference'!G$6*List!$H1776)+'NEW Reference'!G$7,0)</f>
        <v>3147</v>
      </c>
      <c r="O1776" s="25">
        <f>ROUND(('NEW Reference'!H$6*List!$H1776)+'NEW Reference'!H$7,0)</f>
        <v>3267</v>
      </c>
      <c r="P1776" s="25">
        <f>ROUND(('NEW Reference'!I$6*List!$H1776)+'NEW Reference'!I$7,0)</f>
        <v>3395</v>
      </c>
      <c r="Q1776" s="25">
        <f>ROUND(('NEW Reference'!J$6*List!$H1776)+'NEW Reference'!J$7,0)</f>
        <v>3932</v>
      </c>
      <c r="R1776" s="25">
        <f>ROUND(('NEW Reference'!K$6*List!$H1776)+'NEW Reference'!K$7,0)</f>
        <v>4056</v>
      </c>
      <c r="S1776" s="25">
        <f>ROUND(('NEW Reference'!L$6*List!$H1776)+'NEW Reference'!L$7,0)</f>
        <v>4376</v>
      </c>
      <c r="T1776" s="25">
        <f>ROUND(('NEW Reference'!M$6*List!$H1776)+'NEW Reference'!M$7,0)</f>
        <v>5227</v>
      </c>
      <c r="U1776" s="25">
        <f>ROUND(('NEW Reference'!N$6*List!$H1776)+'NEW Reference'!N$7,0)</f>
        <v>21090</v>
      </c>
      <c r="V1776" s="26">
        <f>ROUND(('NEW Reference'!O$6*List!$H1776)+'NEW Reference'!O$7,0)</f>
        <v>784</v>
      </c>
      <c r="W1776" s="26">
        <f>ROUND(('NEW Reference'!P$6*List!$H1776)+'NEW Reference'!P$7,0)</f>
        <v>1105</v>
      </c>
      <c r="X1776" s="26">
        <f>ROUND(('NEW Reference'!Q$6*List!$H1776)+'NEW Reference'!Q$7,0)</f>
        <v>552</v>
      </c>
      <c r="Z1776" s="3" t="str">
        <f t="shared" si="87"/>
        <v>SHERIDAN, Nebraska</v>
      </c>
      <c r="AA1776" s="79" t="s">
        <v>1260</v>
      </c>
      <c r="AB1776" s="28" t="s">
        <v>91</v>
      </c>
      <c r="AC1776" s="30" t="s">
        <v>1654</v>
      </c>
      <c r="AD1776" s="31"/>
      <c r="AE1776" s="20">
        <f t="shared" si="86"/>
        <v>0.88980000000000004</v>
      </c>
    </row>
    <row r="1777" spans="1:31">
      <c r="A1777" s="83">
        <v>28810</v>
      </c>
      <c r="B1777" s="84">
        <v>31163</v>
      </c>
      <c r="C1777" s="85">
        <v>99928</v>
      </c>
      <c r="D1777" s="78" t="s">
        <v>148</v>
      </c>
      <c r="E1777" s="79" t="s">
        <v>1261</v>
      </c>
      <c r="F1777" s="34" t="s">
        <v>1654</v>
      </c>
      <c r="G1777" s="24" t="s">
        <v>97</v>
      </c>
      <c r="H1777" s="80">
        <f t="shared" si="85"/>
        <v>0.88980000000000004</v>
      </c>
      <c r="I1777" s="25">
        <f>ROUND(('NEW Reference'!B$6*List!$H1777)+'NEW Reference'!B$7,0)</f>
        <v>1208</v>
      </c>
      <c r="J1777" s="25">
        <f>ROUND(('NEW Reference'!C$6*List!$H1777)+'NEW Reference'!C$7,0)</f>
        <v>1801</v>
      </c>
      <c r="K1777" s="25">
        <f>ROUND(('NEW Reference'!D$6*List!$H1777)+'NEW Reference'!D$7,0)</f>
        <v>2158</v>
      </c>
      <c r="L1777" s="25">
        <f>ROUND(('NEW Reference'!E$6*List!$H1777)+'NEW Reference'!E$7,0)</f>
        <v>2668</v>
      </c>
      <c r="M1777" s="25">
        <f>ROUND(('NEW Reference'!F$6*List!$H1777)+'NEW Reference'!F$7,0)</f>
        <v>2780</v>
      </c>
      <c r="N1777" s="25">
        <f>ROUND(('NEW Reference'!G$6*List!$H1777)+'NEW Reference'!G$7,0)</f>
        <v>3147</v>
      </c>
      <c r="O1777" s="25">
        <f>ROUND(('NEW Reference'!H$6*List!$H1777)+'NEW Reference'!H$7,0)</f>
        <v>3267</v>
      </c>
      <c r="P1777" s="25">
        <f>ROUND(('NEW Reference'!I$6*List!$H1777)+'NEW Reference'!I$7,0)</f>
        <v>3395</v>
      </c>
      <c r="Q1777" s="25">
        <f>ROUND(('NEW Reference'!J$6*List!$H1777)+'NEW Reference'!J$7,0)</f>
        <v>3932</v>
      </c>
      <c r="R1777" s="25">
        <f>ROUND(('NEW Reference'!K$6*List!$H1777)+'NEW Reference'!K$7,0)</f>
        <v>4056</v>
      </c>
      <c r="S1777" s="25">
        <f>ROUND(('NEW Reference'!L$6*List!$H1777)+'NEW Reference'!L$7,0)</f>
        <v>4376</v>
      </c>
      <c r="T1777" s="25">
        <f>ROUND(('NEW Reference'!M$6*List!$H1777)+'NEW Reference'!M$7,0)</f>
        <v>5227</v>
      </c>
      <c r="U1777" s="25">
        <f>ROUND(('NEW Reference'!N$6*List!$H1777)+'NEW Reference'!N$7,0)</f>
        <v>21090</v>
      </c>
      <c r="V1777" s="26">
        <f>ROUND(('NEW Reference'!O$6*List!$H1777)+'NEW Reference'!O$7,0)</f>
        <v>784</v>
      </c>
      <c r="W1777" s="26">
        <f>ROUND(('NEW Reference'!P$6*List!$H1777)+'NEW Reference'!P$7,0)</f>
        <v>1105</v>
      </c>
      <c r="X1777" s="26">
        <f>ROUND(('NEW Reference'!Q$6*List!$H1777)+'NEW Reference'!Q$7,0)</f>
        <v>552</v>
      </c>
      <c r="Z1777" s="3" t="str">
        <f t="shared" si="87"/>
        <v>SHERMAN, Nebraska</v>
      </c>
      <c r="AA1777" s="79" t="s">
        <v>1261</v>
      </c>
      <c r="AB1777" s="28" t="s">
        <v>91</v>
      </c>
      <c r="AC1777" s="30" t="s">
        <v>1654</v>
      </c>
      <c r="AD1777" s="31"/>
      <c r="AE1777" s="20">
        <f t="shared" si="86"/>
        <v>0.88980000000000004</v>
      </c>
    </row>
    <row r="1778" spans="1:31">
      <c r="A1778" s="83">
        <v>28820</v>
      </c>
      <c r="B1778" s="84">
        <v>31165</v>
      </c>
      <c r="C1778" s="85">
        <v>99928</v>
      </c>
      <c r="D1778" s="78" t="s">
        <v>148</v>
      </c>
      <c r="E1778" s="79" t="s">
        <v>1199</v>
      </c>
      <c r="F1778" s="34" t="s">
        <v>1654</v>
      </c>
      <c r="G1778" s="24" t="s">
        <v>97</v>
      </c>
      <c r="H1778" s="80">
        <f t="shared" si="85"/>
        <v>0.88980000000000004</v>
      </c>
      <c r="I1778" s="25">
        <f>ROUND(('NEW Reference'!B$6*List!$H1778)+'NEW Reference'!B$7,0)</f>
        <v>1208</v>
      </c>
      <c r="J1778" s="25">
        <f>ROUND(('NEW Reference'!C$6*List!$H1778)+'NEW Reference'!C$7,0)</f>
        <v>1801</v>
      </c>
      <c r="K1778" s="25">
        <f>ROUND(('NEW Reference'!D$6*List!$H1778)+'NEW Reference'!D$7,0)</f>
        <v>2158</v>
      </c>
      <c r="L1778" s="25">
        <f>ROUND(('NEW Reference'!E$6*List!$H1778)+'NEW Reference'!E$7,0)</f>
        <v>2668</v>
      </c>
      <c r="M1778" s="25">
        <f>ROUND(('NEW Reference'!F$6*List!$H1778)+'NEW Reference'!F$7,0)</f>
        <v>2780</v>
      </c>
      <c r="N1778" s="25">
        <f>ROUND(('NEW Reference'!G$6*List!$H1778)+'NEW Reference'!G$7,0)</f>
        <v>3147</v>
      </c>
      <c r="O1778" s="25">
        <f>ROUND(('NEW Reference'!H$6*List!$H1778)+'NEW Reference'!H$7,0)</f>
        <v>3267</v>
      </c>
      <c r="P1778" s="25">
        <f>ROUND(('NEW Reference'!I$6*List!$H1778)+'NEW Reference'!I$7,0)</f>
        <v>3395</v>
      </c>
      <c r="Q1778" s="25">
        <f>ROUND(('NEW Reference'!J$6*List!$H1778)+'NEW Reference'!J$7,0)</f>
        <v>3932</v>
      </c>
      <c r="R1778" s="25">
        <f>ROUND(('NEW Reference'!K$6*List!$H1778)+'NEW Reference'!K$7,0)</f>
        <v>4056</v>
      </c>
      <c r="S1778" s="25">
        <f>ROUND(('NEW Reference'!L$6*List!$H1778)+'NEW Reference'!L$7,0)</f>
        <v>4376</v>
      </c>
      <c r="T1778" s="25">
        <f>ROUND(('NEW Reference'!M$6*List!$H1778)+'NEW Reference'!M$7,0)</f>
        <v>5227</v>
      </c>
      <c r="U1778" s="25">
        <f>ROUND(('NEW Reference'!N$6*List!$H1778)+'NEW Reference'!N$7,0)</f>
        <v>21090</v>
      </c>
      <c r="V1778" s="26">
        <f>ROUND(('NEW Reference'!O$6*List!$H1778)+'NEW Reference'!O$7,0)</f>
        <v>784</v>
      </c>
      <c r="W1778" s="26">
        <f>ROUND(('NEW Reference'!P$6*List!$H1778)+'NEW Reference'!P$7,0)</f>
        <v>1105</v>
      </c>
      <c r="X1778" s="26">
        <f>ROUND(('NEW Reference'!Q$6*List!$H1778)+'NEW Reference'!Q$7,0)</f>
        <v>552</v>
      </c>
      <c r="Z1778" s="3" t="str">
        <f t="shared" si="87"/>
        <v>SIOUX, Nebraska</v>
      </c>
      <c r="AA1778" s="79" t="s">
        <v>1199</v>
      </c>
      <c r="AB1778" s="28" t="s">
        <v>91</v>
      </c>
      <c r="AC1778" s="30" t="s">
        <v>1654</v>
      </c>
      <c r="AD1778" s="31"/>
      <c r="AE1778" s="20">
        <f t="shared" si="86"/>
        <v>0.88980000000000004</v>
      </c>
    </row>
    <row r="1779" spans="1:31">
      <c r="A1779" s="83">
        <v>28830</v>
      </c>
      <c r="B1779" s="84">
        <v>31167</v>
      </c>
      <c r="C1779" s="85">
        <v>99928</v>
      </c>
      <c r="D1779" s="78" t="s">
        <v>148</v>
      </c>
      <c r="E1779" s="79" t="s">
        <v>1264</v>
      </c>
      <c r="F1779" s="34" t="s">
        <v>1654</v>
      </c>
      <c r="G1779" s="24" t="s">
        <v>97</v>
      </c>
      <c r="H1779" s="80">
        <f t="shared" si="85"/>
        <v>0.88980000000000004</v>
      </c>
      <c r="I1779" s="25">
        <f>ROUND(('NEW Reference'!B$6*List!$H1779)+'NEW Reference'!B$7,0)</f>
        <v>1208</v>
      </c>
      <c r="J1779" s="25">
        <f>ROUND(('NEW Reference'!C$6*List!$H1779)+'NEW Reference'!C$7,0)</f>
        <v>1801</v>
      </c>
      <c r="K1779" s="25">
        <f>ROUND(('NEW Reference'!D$6*List!$H1779)+'NEW Reference'!D$7,0)</f>
        <v>2158</v>
      </c>
      <c r="L1779" s="25">
        <f>ROUND(('NEW Reference'!E$6*List!$H1779)+'NEW Reference'!E$7,0)</f>
        <v>2668</v>
      </c>
      <c r="M1779" s="25">
        <f>ROUND(('NEW Reference'!F$6*List!$H1779)+'NEW Reference'!F$7,0)</f>
        <v>2780</v>
      </c>
      <c r="N1779" s="25">
        <f>ROUND(('NEW Reference'!G$6*List!$H1779)+'NEW Reference'!G$7,0)</f>
        <v>3147</v>
      </c>
      <c r="O1779" s="25">
        <f>ROUND(('NEW Reference'!H$6*List!$H1779)+'NEW Reference'!H$7,0)</f>
        <v>3267</v>
      </c>
      <c r="P1779" s="25">
        <f>ROUND(('NEW Reference'!I$6*List!$H1779)+'NEW Reference'!I$7,0)</f>
        <v>3395</v>
      </c>
      <c r="Q1779" s="25">
        <f>ROUND(('NEW Reference'!J$6*List!$H1779)+'NEW Reference'!J$7,0)</f>
        <v>3932</v>
      </c>
      <c r="R1779" s="25">
        <f>ROUND(('NEW Reference'!K$6*List!$H1779)+'NEW Reference'!K$7,0)</f>
        <v>4056</v>
      </c>
      <c r="S1779" s="25">
        <f>ROUND(('NEW Reference'!L$6*List!$H1779)+'NEW Reference'!L$7,0)</f>
        <v>4376</v>
      </c>
      <c r="T1779" s="25">
        <f>ROUND(('NEW Reference'!M$6*List!$H1779)+'NEW Reference'!M$7,0)</f>
        <v>5227</v>
      </c>
      <c r="U1779" s="25">
        <f>ROUND(('NEW Reference'!N$6*List!$H1779)+'NEW Reference'!N$7,0)</f>
        <v>21090</v>
      </c>
      <c r="V1779" s="26">
        <f>ROUND(('NEW Reference'!O$6*List!$H1779)+'NEW Reference'!O$7,0)</f>
        <v>784</v>
      </c>
      <c r="W1779" s="26">
        <f>ROUND(('NEW Reference'!P$6*List!$H1779)+'NEW Reference'!P$7,0)</f>
        <v>1105</v>
      </c>
      <c r="X1779" s="26">
        <f>ROUND(('NEW Reference'!Q$6*List!$H1779)+'NEW Reference'!Q$7,0)</f>
        <v>552</v>
      </c>
      <c r="Z1779" s="3" t="str">
        <f t="shared" si="87"/>
        <v>STANTON, Nebraska</v>
      </c>
      <c r="AA1779" s="79" t="s">
        <v>1264</v>
      </c>
      <c r="AB1779" s="28" t="s">
        <v>91</v>
      </c>
      <c r="AC1779" s="30" t="s">
        <v>1654</v>
      </c>
      <c r="AD1779" s="31"/>
      <c r="AE1779" s="20">
        <f t="shared" si="86"/>
        <v>0.88980000000000004</v>
      </c>
    </row>
    <row r="1780" spans="1:31">
      <c r="A1780" s="83">
        <v>28840</v>
      </c>
      <c r="B1780" s="84">
        <v>31169</v>
      </c>
      <c r="C1780" s="85">
        <v>99928</v>
      </c>
      <c r="D1780" s="78" t="s">
        <v>148</v>
      </c>
      <c r="E1780" s="79" t="s">
        <v>1694</v>
      </c>
      <c r="F1780" s="34" t="s">
        <v>1654</v>
      </c>
      <c r="G1780" s="24" t="s">
        <v>97</v>
      </c>
      <c r="H1780" s="80">
        <f t="shared" si="85"/>
        <v>0.88980000000000004</v>
      </c>
      <c r="I1780" s="25">
        <f>ROUND(('NEW Reference'!B$6*List!$H1780)+'NEW Reference'!B$7,0)</f>
        <v>1208</v>
      </c>
      <c r="J1780" s="25">
        <f>ROUND(('NEW Reference'!C$6*List!$H1780)+'NEW Reference'!C$7,0)</f>
        <v>1801</v>
      </c>
      <c r="K1780" s="25">
        <f>ROUND(('NEW Reference'!D$6*List!$H1780)+'NEW Reference'!D$7,0)</f>
        <v>2158</v>
      </c>
      <c r="L1780" s="25">
        <f>ROUND(('NEW Reference'!E$6*List!$H1780)+'NEW Reference'!E$7,0)</f>
        <v>2668</v>
      </c>
      <c r="M1780" s="25">
        <f>ROUND(('NEW Reference'!F$6*List!$H1780)+'NEW Reference'!F$7,0)</f>
        <v>2780</v>
      </c>
      <c r="N1780" s="25">
        <f>ROUND(('NEW Reference'!G$6*List!$H1780)+'NEW Reference'!G$7,0)</f>
        <v>3147</v>
      </c>
      <c r="O1780" s="25">
        <f>ROUND(('NEW Reference'!H$6*List!$H1780)+'NEW Reference'!H$7,0)</f>
        <v>3267</v>
      </c>
      <c r="P1780" s="25">
        <f>ROUND(('NEW Reference'!I$6*List!$H1780)+'NEW Reference'!I$7,0)</f>
        <v>3395</v>
      </c>
      <c r="Q1780" s="25">
        <f>ROUND(('NEW Reference'!J$6*List!$H1780)+'NEW Reference'!J$7,0)</f>
        <v>3932</v>
      </c>
      <c r="R1780" s="25">
        <f>ROUND(('NEW Reference'!K$6*List!$H1780)+'NEW Reference'!K$7,0)</f>
        <v>4056</v>
      </c>
      <c r="S1780" s="25">
        <f>ROUND(('NEW Reference'!L$6*List!$H1780)+'NEW Reference'!L$7,0)</f>
        <v>4376</v>
      </c>
      <c r="T1780" s="25">
        <f>ROUND(('NEW Reference'!M$6*List!$H1780)+'NEW Reference'!M$7,0)</f>
        <v>5227</v>
      </c>
      <c r="U1780" s="25">
        <f>ROUND(('NEW Reference'!N$6*List!$H1780)+'NEW Reference'!N$7,0)</f>
        <v>21090</v>
      </c>
      <c r="V1780" s="26">
        <f>ROUND(('NEW Reference'!O$6*List!$H1780)+'NEW Reference'!O$7,0)</f>
        <v>784</v>
      </c>
      <c r="W1780" s="26">
        <f>ROUND(('NEW Reference'!P$6*List!$H1780)+'NEW Reference'!P$7,0)</f>
        <v>1105</v>
      </c>
      <c r="X1780" s="26">
        <f>ROUND(('NEW Reference'!Q$6*List!$H1780)+'NEW Reference'!Q$7,0)</f>
        <v>552</v>
      </c>
      <c r="Z1780" s="3" t="str">
        <f t="shared" si="87"/>
        <v>THAYER, Nebraska</v>
      </c>
      <c r="AA1780" s="79" t="s">
        <v>1694</v>
      </c>
      <c r="AB1780" s="28" t="s">
        <v>91</v>
      </c>
      <c r="AC1780" s="23" t="s">
        <v>1654</v>
      </c>
      <c r="AD1780" s="29"/>
      <c r="AE1780" s="20">
        <f t="shared" si="86"/>
        <v>0.88980000000000004</v>
      </c>
    </row>
    <row r="1781" spans="1:31">
      <c r="A1781" s="83">
        <v>28850</v>
      </c>
      <c r="B1781" s="84">
        <v>31171</v>
      </c>
      <c r="C1781" s="85">
        <v>99928</v>
      </c>
      <c r="D1781" s="78" t="s">
        <v>148</v>
      </c>
      <c r="E1781" s="79" t="s">
        <v>1010</v>
      </c>
      <c r="F1781" s="34" t="s">
        <v>1654</v>
      </c>
      <c r="G1781" s="24" t="s">
        <v>97</v>
      </c>
      <c r="H1781" s="80">
        <f t="shared" si="85"/>
        <v>0.88980000000000004</v>
      </c>
      <c r="I1781" s="25">
        <f>ROUND(('NEW Reference'!B$6*List!$H1781)+'NEW Reference'!B$7,0)</f>
        <v>1208</v>
      </c>
      <c r="J1781" s="25">
        <f>ROUND(('NEW Reference'!C$6*List!$H1781)+'NEW Reference'!C$7,0)</f>
        <v>1801</v>
      </c>
      <c r="K1781" s="25">
        <f>ROUND(('NEW Reference'!D$6*List!$H1781)+'NEW Reference'!D$7,0)</f>
        <v>2158</v>
      </c>
      <c r="L1781" s="25">
        <f>ROUND(('NEW Reference'!E$6*List!$H1781)+'NEW Reference'!E$7,0)</f>
        <v>2668</v>
      </c>
      <c r="M1781" s="25">
        <f>ROUND(('NEW Reference'!F$6*List!$H1781)+'NEW Reference'!F$7,0)</f>
        <v>2780</v>
      </c>
      <c r="N1781" s="25">
        <f>ROUND(('NEW Reference'!G$6*List!$H1781)+'NEW Reference'!G$7,0)</f>
        <v>3147</v>
      </c>
      <c r="O1781" s="25">
        <f>ROUND(('NEW Reference'!H$6*List!$H1781)+'NEW Reference'!H$7,0)</f>
        <v>3267</v>
      </c>
      <c r="P1781" s="25">
        <f>ROUND(('NEW Reference'!I$6*List!$H1781)+'NEW Reference'!I$7,0)</f>
        <v>3395</v>
      </c>
      <c r="Q1781" s="25">
        <f>ROUND(('NEW Reference'!J$6*List!$H1781)+'NEW Reference'!J$7,0)</f>
        <v>3932</v>
      </c>
      <c r="R1781" s="25">
        <f>ROUND(('NEW Reference'!K$6*List!$H1781)+'NEW Reference'!K$7,0)</f>
        <v>4056</v>
      </c>
      <c r="S1781" s="25">
        <f>ROUND(('NEW Reference'!L$6*List!$H1781)+'NEW Reference'!L$7,0)</f>
        <v>4376</v>
      </c>
      <c r="T1781" s="25">
        <f>ROUND(('NEW Reference'!M$6*List!$H1781)+'NEW Reference'!M$7,0)</f>
        <v>5227</v>
      </c>
      <c r="U1781" s="25">
        <f>ROUND(('NEW Reference'!N$6*List!$H1781)+'NEW Reference'!N$7,0)</f>
        <v>21090</v>
      </c>
      <c r="V1781" s="26">
        <f>ROUND(('NEW Reference'!O$6*List!$H1781)+'NEW Reference'!O$7,0)</f>
        <v>784</v>
      </c>
      <c r="W1781" s="26">
        <f>ROUND(('NEW Reference'!P$6*List!$H1781)+'NEW Reference'!P$7,0)</f>
        <v>1105</v>
      </c>
      <c r="X1781" s="26">
        <f>ROUND(('NEW Reference'!Q$6*List!$H1781)+'NEW Reference'!Q$7,0)</f>
        <v>552</v>
      </c>
      <c r="Z1781" s="3" t="str">
        <f t="shared" si="87"/>
        <v>THOMAS, Nebraska</v>
      </c>
      <c r="AA1781" s="79" t="s">
        <v>1010</v>
      </c>
      <c r="AB1781" s="28" t="s">
        <v>91</v>
      </c>
      <c r="AC1781" s="30" t="s">
        <v>1654</v>
      </c>
      <c r="AD1781" s="31"/>
      <c r="AE1781" s="20">
        <f t="shared" si="86"/>
        <v>0.88980000000000004</v>
      </c>
    </row>
    <row r="1782" spans="1:31">
      <c r="A1782" s="83">
        <v>28860</v>
      </c>
      <c r="B1782" s="84">
        <v>31173</v>
      </c>
      <c r="C1782" s="85">
        <v>99928</v>
      </c>
      <c r="D1782" s="78" t="s">
        <v>148</v>
      </c>
      <c r="E1782" s="79" t="s">
        <v>1695</v>
      </c>
      <c r="F1782" s="34" t="s">
        <v>1654</v>
      </c>
      <c r="G1782" s="24" t="s">
        <v>97</v>
      </c>
      <c r="H1782" s="80">
        <f t="shared" si="85"/>
        <v>0.88980000000000004</v>
      </c>
      <c r="I1782" s="25">
        <f>ROUND(('NEW Reference'!B$6*List!$H1782)+'NEW Reference'!B$7,0)</f>
        <v>1208</v>
      </c>
      <c r="J1782" s="25">
        <f>ROUND(('NEW Reference'!C$6*List!$H1782)+'NEW Reference'!C$7,0)</f>
        <v>1801</v>
      </c>
      <c r="K1782" s="25">
        <f>ROUND(('NEW Reference'!D$6*List!$H1782)+'NEW Reference'!D$7,0)</f>
        <v>2158</v>
      </c>
      <c r="L1782" s="25">
        <f>ROUND(('NEW Reference'!E$6*List!$H1782)+'NEW Reference'!E$7,0)</f>
        <v>2668</v>
      </c>
      <c r="M1782" s="25">
        <f>ROUND(('NEW Reference'!F$6*List!$H1782)+'NEW Reference'!F$7,0)</f>
        <v>2780</v>
      </c>
      <c r="N1782" s="25">
        <f>ROUND(('NEW Reference'!G$6*List!$H1782)+'NEW Reference'!G$7,0)</f>
        <v>3147</v>
      </c>
      <c r="O1782" s="25">
        <f>ROUND(('NEW Reference'!H$6*List!$H1782)+'NEW Reference'!H$7,0)</f>
        <v>3267</v>
      </c>
      <c r="P1782" s="25">
        <f>ROUND(('NEW Reference'!I$6*List!$H1782)+'NEW Reference'!I$7,0)</f>
        <v>3395</v>
      </c>
      <c r="Q1782" s="25">
        <f>ROUND(('NEW Reference'!J$6*List!$H1782)+'NEW Reference'!J$7,0)</f>
        <v>3932</v>
      </c>
      <c r="R1782" s="25">
        <f>ROUND(('NEW Reference'!K$6*List!$H1782)+'NEW Reference'!K$7,0)</f>
        <v>4056</v>
      </c>
      <c r="S1782" s="25">
        <f>ROUND(('NEW Reference'!L$6*List!$H1782)+'NEW Reference'!L$7,0)</f>
        <v>4376</v>
      </c>
      <c r="T1782" s="25">
        <f>ROUND(('NEW Reference'!M$6*List!$H1782)+'NEW Reference'!M$7,0)</f>
        <v>5227</v>
      </c>
      <c r="U1782" s="25">
        <f>ROUND(('NEW Reference'!N$6*List!$H1782)+'NEW Reference'!N$7,0)</f>
        <v>21090</v>
      </c>
      <c r="V1782" s="26">
        <f>ROUND(('NEW Reference'!O$6*List!$H1782)+'NEW Reference'!O$7,0)</f>
        <v>784</v>
      </c>
      <c r="W1782" s="26">
        <f>ROUND(('NEW Reference'!P$6*List!$H1782)+'NEW Reference'!P$7,0)</f>
        <v>1105</v>
      </c>
      <c r="X1782" s="26">
        <f>ROUND(('NEW Reference'!Q$6*List!$H1782)+'NEW Reference'!Q$7,0)</f>
        <v>552</v>
      </c>
      <c r="Z1782" s="3" t="str">
        <f t="shared" si="87"/>
        <v>THURSTON, Nebraska</v>
      </c>
      <c r="AA1782" s="79" t="s">
        <v>1695</v>
      </c>
      <c r="AB1782" s="28" t="s">
        <v>91</v>
      </c>
      <c r="AC1782" s="30" t="s">
        <v>1654</v>
      </c>
      <c r="AD1782" s="31"/>
      <c r="AE1782" s="20">
        <f t="shared" si="86"/>
        <v>0.88980000000000004</v>
      </c>
    </row>
    <row r="1783" spans="1:31">
      <c r="A1783" s="83">
        <v>28870</v>
      </c>
      <c r="B1783" s="84">
        <v>31175</v>
      </c>
      <c r="C1783" s="85">
        <v>99928</v>
      </c>
      <c r="D1783" s="78" t="s">
        <v>148</v>
      </c>
      <c r="E1783" s="79" t="s">
        <v>1065</v>
      </c>
      <c r="F1783" s="34" t="s">
        <v>1654</v>
      </c>
      <c r="G1783" s="24" t="s">
        <v>97</v>
      </c>
      <c r="H1783" s="80">
        <f t="shared" si="85"/>
        <v>0.88980000000000004</v>
      </c>
      <c r="I1783" s="25">
        <f>ROUND(('NEW Reference'!B$6*List!$H1783)+'NEW Reference'!B$7,0)</f>
        <v>1208</v>
      </c>
      <c r="J1783" s="25">
        <f>ROUND(('NEW Reference'!C$6*List!$H1783)+'NEW Reference'!C$7,0)</f>
        <v>1801</v>
      </c>
      <c r="K1783" s="25">
        <f>ROUND(('NEW Reference'!D$6*List!$H1783)+'NEW Reference'!D$7,0)</f>
        <v>2158</v>
      </c>
      <c r="L1783" s="25">
        <f>ROUND(('NEW Reference'!E$6*List!$H1783)+'NEW Reference'!E$7,0)</f>
        <v>2668</v>
      </c>
      <c r="M1783" s="25">
        <f>ROUND(('NEW Reference'!F$6*List!$H1783)+'NEW Reference'!F$7,0)</f>
        <v>2780</v>
      </c>
      <c r="N1783" s="25">
        <f>ROUND(('NEW Reference'!G$6*List!$H1783)+'NEW Reference'!G$7,0)</f>
        <v>3147</v>
      </c>
      <c r="O1783" s="25">
        <f>ROUND(('NEW Reference'!H$6*List!$H1783)+'NEW Reference'!H$7,0)</f>
        <v>3267</v>
      </c>
      <c r="P1783" s="25">
        <f>ROUND(('NEW Reference'!I$6*List!$H1783)+'NEW Reference'!I$7,0)</f>
        <v>3395</v>
      </c>
      <c r="Q1783" s="25">
        <f>ROUND(('NEW Reference'!J$6*List!$H1783)+'NEW Reference'!J$7,0)</f>
        <v>3932</v>
      </c>
      <c r="R1783" s="25">
        <f>ROUND(('NEW Reference'!K$6*List!$H1783)+'NEW Reference'!K$7,0)</f>
        <v>4056</v>
      </c>
      <c r="S1783" s="25">
        <f>ROUND(('NEW Reference'!L$6*List!$H1783)+'NEW Reference'!L$7,0)</f>
        <v>4376</v>
      </c>
      <c r="T1783" s="25">
        <f>ROUND(('NEW Reference'!M$6*List!$H1783)+'NEW Reference'!M$7,0)</f>
        <v>5227</v>
      </c>
      <c r="U1783" s="25">
        <f>ROUND(('NEW Reference'!N$6*List!$H1783)+'NEW Reference'!N$7,0)</f>
        <v>21090</v>
      </c>
      <c r="V1783" s="26">
        <f>ROUND(('NEW Reference'!O$6*List!$H1783)+'NEW Reference'!O$7,0)</f>
        <v>784</v>
      </c>
      <c r="W1783" s="26">
        <f>ROUND(('NEW Reference'!P$6*List!$H1783)+'NEW Reference'!P$7,0)</f>
        <v>1105</v>
      </c>
      <c r="X1783" s="26">
        <f>ROUND(('NEW Reference'!Q$6*List!$H1783)+'NEW Reference'!Q$7,0)</f>
        <v>552</v>
      </c>
      <c r="Z1783" s="3" t="str">
        <f t="shared" si="87"/>
        <v>VALLEY, Nebraska</v>
      </c>
      <c r="AA1783" s="79" t="s">
        <v>1065</v>
      </c>
      <c r="AB1783" s="28" t="s">
        <v>91</v>
      </c>
      <c r="AC1783" s="30" t="s">
        <v>1654</v>
      </c>
      <c r="AD1783" s="31"/>
      <c r="AE1783" s="20">
        <f t="shared" si="86"/>
        <v>0.88980000000000004</v>
      </c>
    </row>
    <row r="1784" spans="1:31">
      <c r="A1784" s="83">
        <v>28880</v>
      </c>
      <c r="B1784" s="84">
        <v>31177</v>
      </c>
      <c r="C1784" s="85">
        <v>36540</v>
      </c>
      <c r="D1784" s="78" t="s">
        <v>760</v>
      </c>
      <c r="E1784" s="79" t="s">
        <v>194</v>
      </c>
      <c r="F1784" s="33" t="s">
        <v>1654</v>
      </c>
      <c r="G1784" s="24" t="s">
        <v>90</v>
      </c>
      <c r="H1784" s="80">
        <f t="shared" si="85"/>
        <v>1.0442</v>
      </c>
      <c r="I1784" s="25">
        <f>ROUND(('NEW Reference'!B$6*List!$H1784)+'NEW Reference'!B$7,0)</f>
        <v>1360</v>
      </c>
      <c r="J1784" s="25">
        <f>ROUND(('NEW Reference'!C$6*List!$H1784)+'NEW Reference'!C$7,0)</f>
        <v>2028</v>
      </c>
      <c r="K1784" s="25">
        <f>ROUND(('NEW Reference'!D$6*List!$H1784)+'NEW Reference'!D$7,0)</f>
        <v>2430</v>
      </c>
      <c r="L1784" s="25">
        <f>ROUND(('NEW Reference'!E$6*List!$H1784)+'NEW Reference'!E$7,0)</f>
        <v>3005</v>
      </c>
      <c r="M1784" s="25">
        <f>ROUND(('NEW Reference'!F$6*List!$H1784)+'NEW Reference'!F$7,0)</f>
        <v>3130</v>
      </c>
      <c r="N1784" s="25">
        <f>ROUND(('NEW Reference'!G$6*List!$H1784)+'NEW Reference'!G$7,0)</f>
        <v>3543</v>
      </c>
      <c r="O1784" s="25">
        <f>ROUND(('NEW Reference'!H$6*List!$H1784)+'NEW Reference'!H$7,0)</f>
        <v>3679</v>
      </c>
      <c r="P1784" s="25">
        <f>ROUND(('NEW Reference'!I$6*List!$H1784)+'NEW Reference'!I$7,0)</f>
        <v>3823</v>
      </c>
      <c r="Q1784" s="25">
        <f>ROUND(('NEW Reference'!J$6*List!$H1784)+'NEW Reference'!J$7,0)</f>
        <v>4427</v>
      </c>
      <c r="R1784" s="25">
        <f>ROUND(('NEW Reference'!K$6*List!$H1784)+'NEW Reference'!K$7,0)</f>
        <v>4567</v>
      </c>
      <c r="S1784" s="25">
        <f>ROUND(('NEW Reference'!L$6*List!$H1784)+'NEW Reference'!L$7,0)</f>
        <v>4928</v>
      </c>
      <c r="T1784" s="25">
        <f>ROUND(('NEW Reference'!M$6*List!$H1784)+'NEW Reference'!M$7,0)</f>
        <v>5886</v>
      </c>
      <c r="U1784" s="25">
        <f>ROUND(('NEW Reference'!N$6*List!$H1784)+'NEW Reference'!N$7,0)</f>
        <v>23749</v>
      </c>
      <c r="V1784" s="26">
        <f>ROUND(('NEW Reference'!O$6*List!$H1784)+'NEW Reference'!O$7,0)</f>
        <v>883</v>
      </c>
      <c r="W1784" s="26">
        <f>ROUND(('NEW Reference'!P$6*List!$H1784)+'NEW Reference'!P$7,0)</f>
        <v>1244</v>
      </c>
      <c r="X1784" s="26">
        <f>ROUND(('NEW Reference'!Q$6*List!$H1784)+'NEW Reference'!Q$7,0)</f>
        <v>622</v>
      </c>
      <c r="Z1784" s="3" t="str">
        <f t="shared" si="87"/>
        <v>WASHINGTON, Nebraska</v>
      </c>
      <c r="AA1784" s="79" t="s">
        <v>194</v>
      </c>
      <c r="AB1784" s="28" t="s">
        <v>91</v>
      </c>
      <c r="AC1784" s="30" t="s">
        <v>1654</v>
      </c>
      <c r="AD1784" s="31"/>
      <c r="AE1784" s="20">
        <f t="shared" si="86"/>
        <v>1.0442</v>
      </c>
    </row>
    <row r="1785" spans="1:31">
      <c r="A1785" s="83">
        <v>28890</v>
      </c>
      <c r="B1785" s="84">
        <v>31179</v>
      </c>
      <c r="C1785" s="85">
        <v>99928</v>
      </c>
      <c r="D1785" s="78" t="s">
        <v>148</v>
      </c>
      <c r="E1785" s="79" t="s">
        <v>1021</v>
      </c>
      <c r="F1785" s="34" t="s">
        <v>1654</v>
      </c>
      <c r="G1785" s="24" t="s">
        <v>97</v>
      </c>
      <c r="H1785" s="80">
        <f t="shared" si="85"/>
        <v>0.88980000000000004</v>
      </c>
      <c r="I1785" s="25">
        <f>ROUND(('NEW Reference'!B$6*List!$H1785)+'NEW Reference'!B$7,0)</f>
        <v>1208</v>
      </c>
      <c r="J1785" s="25">
        <f>ROUND(('NEW Reference'!C$6*List!$H1785)+'NEW Reference'!C$7,0)</f>
        <v>1801</v>
      </c>
      <c r="K1785" s="25">
        <f>ROUND(('NEW Reference'!D$6*List!$H1785)+'NEW Reference'!D$7,0)</f>
        <v>2158</v>
      </c>
      <c r="L1785" s="25">
        <f>ROUND(('NEW Reference'!E$6*List!$H1785)+'NEW Reference'!E$7,0)</f>
        <v>2668</v>
      </c>
      <c r="M1785" s="25">
        <f>ROUND(('NEW Reference'!F$6*List!$H1785)+'NEW Reference'!F$7,0)</f>
        <v>2780</v>
      </c>
      <c r="N1785" s="25">
        <f>ROUND(('NEW Reference'!G$6*List!$H1785)+'NEW Reference'!G$7,0)</f>
        <v>3147</v>
      </c>
      <c r="O1785" s="25">
        <f>ROUND(('NEW Reference'!H$6*List!$H1785)+'NEW Reference'!H$7,0)</f>
        <v>3267</v>
      </c>
      <c r="P1785" s="25">
        <f>ROUND(('NEW Reference'!I$6*List!$H1785)+'NEW Reference'!I$7,0)</f>
        <v>3395</v>
      </c>
      <c r="Q1785" s="25">
        <f>ROUND(('NEW Reference'!J$6*List!$H1785)+'NEW Reference'!J$7,0)</f>
        <v>3932</v>
      </c>
      <c r="R1785" s="25">
        <f>ROUND(('NEW Reference'!K$6*List!$H1785)+'NEW Reference'!K$7,0)</f>
        <v>4056</v>
      </c>
      <c r="S1785" s="25">
        <f>ROUND(('NEW Reference'!L$6*List!$H1785)+'NEW Reference'!L$7,0)</f>
        <v>4376</v>
      </c>
      <c r="T1785" s="25">
        <f>ROUND(('NEW Reference'!M$6*List!$H1785)+'NEW Reference'!M$7,0)</f>
        <v>5227</v>
      </c>
      <c r="U1785" s="25">
        <f>ROUND(('NEW Reference'!N$6*List!$H1785)+'NEW Reference'!N$7,0)</f>
        <v>21090</v>
      </c>
      <c r="V1785" s="26">
        <f>ROUND(('NEW Reference'!O$6*List!$H1785)+'NEW Reference'!O$7,0)</f>
        <v>784</v>
      </c>
      <c r="W1785" s="26">
        <f>ROUND(('NEW Reference'!P$6*List!$H1785)+'NEW Reference'!P$7,0)</f>
        <v>1105</v>
      </c>
      <c r="X1785" s="26">
        <f>ROUND(('NEW Reference'!Q$6*List!$H1785)+'NEW Reference'!Q$7,0)</f>
        <v>552</v>
      </c>
      <c r="Z1785" s="3" t="str">
        <f t="shared" si="87"/>
        <v>WAYNE, Nebraska</v>
      </c>
      <c r="AA1785" s="79" t="s">
        <v>1021</v>
      </c>
      <c r="AB1785" s="28" t="s">
        <v>91</v>
      </c>
      <c r="AC1785" s="23" t="s">
        <v>1654</v>
      </c>
      <c r="AD1785" s="29"/>
      <c r="AE1785" s="20">
        <f t="shared" si="86"/>
        <v>0.88980000000000004</v>
      </c>
    </row>
    <row r="1786" spans="1:31">
      <c r="A1786" s="83">
        <v>28900</v>
      </c>
      <c r="B1786" s="84">
        <v>31181</v>
      </c>
      <c r="C1786" s="85">
        <v>99928</v>
      </c>
      <c r="D1786" s="78" t="s">
        <v>148</v>
      </c>
      <c r="E1786" s="79" t="s">
        <v>1022</v>
      </c>
      <c r="F1786" s="34" t="s">
        <v>1654</v>
      </c>
      <c r="G1786" s="24" t="s">
        <v>97</v>
      </c>
      <c r="H1786" s="80">
        <f t="shared" si="85"/>
        <v>0.88980000000000004</v>
      </c>
      <c r="I1786" s="25">
        <f>ROUND(('NEW Reference'!B$6*List!$H1786)+'NEW Reference'!B$7,0)</f>
        <v>1208</v>
      </c>
      <c r="J1786" s="25">
        <f>ROUND(('NEW Reference'!C$6*List!$H1786)+'NEW Reference'!C$7,0)</f>
        <v>1801</v>
      </c>
      <c r="K1786" s="25">
        <f>ROUND(('NEW Reference'!D$6*List!$H1786)+'NEW Reference'!D$7,0)</f>
        <v>2158</v>
      </c>
      <c r="L1786" s="25">
        <f>ROUND(('NEW Reference'!E$6*List!$H1786)+'NEW Reference'!E$7,0)</f>
        <v>2668</v>
      </c>
      <c r="M1786" s="25">
        <f>ROUND(('NEW Reference'!F$6*List!$H1786)+'NEW Reference'!F$7,0)</f>
        <v>2780</v>
      </c>
      <c r="N1786" s="25">
        <f>ROUND(('NEW Reference'!G$6*List!$H1786)+'NEW Reference'!G$7,0)</f>
        <v>3147</v>
      </c>
      <c r="O1786" s="25">
        <f>ROUND(('NEW Reference'!H$6*List!$H1786)+'NEW Reference'!H$7,0)</f>
        <v>3267</v>
      </c>
      <c r="P1786" s="25">
        <f>ROUND(('NEW Reference'!I$6*List!$H1786)+'NEW Reference'!I$7,0)</f>
        <v>3395</v>
      </c>
      <c r="Q1786" s="25">
        <f>ROUND(('NEW Reference'!J$6*List!$H1786)+'NEW Reference'!J$7,0)</f>
        <v>3932</v>
      </c>
      <c r="R1786" s="25">
        <f>ROUND(('NEW Reference'!K$6*List!$H1786)+'NEW Reference'!K$7,0)</f>
        <v>4056</v>
      </c>
      <c r="S1786" s="25">
        <f>ROUND(('NEW Reference'!L$6*List!$H1786)+'NEW Reference'!L$7,0)</f>
        <v>4376</v>
      </c>
      <c r="T1786" s="25">
        <f>ROUND(('NEW Reference'!M$6*List!$H1786)+'NEW Reference'!M$7,0)</f>
        <v>5227</v>
      </c>
      <c r="U1786" s="25">
        <f>ROUND(('NEW Reference'!N$6*List!$H1786)+'NEW Reference'!N$7,0)</f>
        <v>21090</v>
      </c>
      <c r="V1786" s="26">
        <f>ROUND(('NEW Reference'!O$6*List!$H1786)+'NEW Reference'!O$7,0)</f>
        <v>784</v>
      </c>
      <c r="W1786" s="26">
        <f>ROUND(('NEW Reference'!P$6*List!$H1786)+'NEW Reference'!P$7,0)</f>
        <v>1105</v>
      </c>
      <c r="X1786" s="26">
        <f>ROUND(('NEW Reference'!Q$6*List!$H1786)+'NEW Reference'!Q$7,0)</f>
        <v>552</v>
      </c>
      <c r="Z1786" s="3" t="str">
        <f t="shared" si="87"/>
        <v>WEBSTER, Nebraska</v>
      </c>
      <c r="AA1786" s="79" t="s">
        <v>1022</v>
      </c>
      <c r="AB1786" s="28" t="s">
        <v>91</v>
      </c>
      <c r="AC1786" s="30" t="s">
        <v>1654</v>
      </c>
      <c r="AD1786" s="31"/>
      <c r="AE1786" s="20">
        <f t="shared" si="86"/>
        <v>0.88980000000000004</v>
      </c>
    </row>
    <row r="1787" spans="1:31">
      <c r="A1787" s="83">
        <v>28910</v>
      </c>
      <c r="B1787" s="84">
        <v>31183</v>
      </c>
      <c r="C1787" s="85">
        <v>99928</v>
      </c>
      <c r="D1787" s="78" t="s">
        <v>148</v>
      </c>
      <c r="E1787" s="79" t="s">
        <v>1023</v>
      </c>
      <c r="F1787" s="34" t="s">
        <v>1654</v>
      </c>
      <c r="G1787" s="24" t="s">
        <v>97</v>
      </c>
      <c r="H1787" s="80">
        <f t="shared" si="85"/>
        <v>0.88980000000000004</v>
      </c>
      <c r="I1787" s="25">
        <f>ROUND(('NEW Reference'!B$6*List!$H1787)+'NEW Reference'!B$7,0)</f>
        <v>1208</v>
      </c>
      <c r="J1787" s="25">
        <f>ROUND(('NEW Reference'!C$6*List!$H1787)+'NEW Reference'!C$7,0)</f>
        <v>1801</v>
      </c>
      <c r="K1787" s="25">
        <f>ROUND(('NEW Reference'!D$6*List!$H1787)+'NEW Reference'!D$7,0)</f>
        <v>2158</v>
      </c>
      <c r="L1787" s="25">
        <f>ROUND(('NEW Reference'!E$6*List!$H1787)+'NEW Reference'!E$7,0)</f>
        <v>2668</v>
      </c>
      <c r="M1787" s="25">
        <f>ROUND(('NEW Reference'!F$6*List!$H1787)+'NEW Reference'!F$7,0)</f>
        <v>2780</v>
      </c>
      <c r="N1787" s="25">
        <f>ROUND(('NEW Reference'!G$6*List!$H1787)+'NEW Reference'!G$7,0)</f>
        <v>3147</v>
      </c>
      <c r="O1787" s="25">
        <f>ROUND(('NEW Reference'!H$6*List!$H1787)+'NEW Reference'!H$7,0)</f>
        <v>3267</v>
      </c>
      <c r="P1787" s="25">
        <f>ROUND(('NEW Reference'!I$6*List!$H1787)+'NEW Reference'!I$7,0)</f>
        <v>3395</v>
      </c>
      <c r="Q1787" s="25">
        <f>ROUND(('NEW Reference'!J$6*List!$H1787)+'NEW Reference'!J$7,0)</f>
        <v>3932</v>
      </c>
      <c r="R1787" s="25">
        <f>ROUND(('NEW Reference'!K$6*List!$H1787)+'NEW Reference'!K$7,0)</f>
        <v>4056</v>
      </c>
      <c r="S1787" s="25">
        <f>ROUND(('NEW Reference'!L$6*List!$H1787)+'NEW Reference'!L$7,0)</f>
        <v>4376</v>
      </c>
      <c r="T1787" s="25">
        <f>ROUND(('NEW Reference'!M$6*List!$H1787)+'NEW Reference'!M$7,0)</f>
        <v>5227</v>
      </c>
      <c r="U1787" s="25">
        <f>ROUND(('NEW Reference'!N$6*List!$H1787)+'NEW Reference'!N$7,0)</f>
        <v>21090</v>
      </c>
      <c r="V1787" s="26">
        <f>ROUND(('NEW Reference'!O$6*List!$H1787)+'NEW Reference'!O$7,0)</f>
        <v>784</v>
      </c>
      <c r="W1787" s="26">
        <f>ROUND(('NEW Reference'!P$6*List!$H1787)+'NEW Reference'!P$7,0)</f>
        <v>1105</v>
      </c>
      <c r="X1787" s="26">
        <f>ROUND(('NEW Reference'!Q$6*List!$H1787)+'NEW Reference'!Q$7,0)</f>
        <v>552</v>
      </c>
      <c r="Z1787" s="3" t="str">
        <f t="shared" si="87"/>
        <v>WHEELER, Nebraska</v>
      </c>
      <c r="AA1787" s="79" t="s">
        <v>1023</v>
      </c>
      <c r="AB1787" s="28" t="s">
        <v>91</v>
      </c>
      <c r="AC1787" s="23" t="s">
        <v>1654</v>
      </c>
      <c r="AD1787" s="29"/>
      <c r="AE1787" s="20">
        <f t="shared" si="86"/>
        <v>0.88980000000000004</v>
      </c>
    </row>
    <row r="1788" spans="1:31">
      <c r="A1788" s="83">
        <v>28920</v>
      </c>
      <c r="B1788" s="84">
        <v>31185</v>
      </c>
      <c r="C1788" s="85">
        <v>99928</v>
      </c>
      <c r="D1788" s="78" t="s">
        <v>148</v>
      </c>
      <c r="E1788" s="79" t="s">
        <v>1388</v>
      </c>
      <c r="F1788" s="34" t="s">
        <v>1654</v>
      </c>
      <c r="G1788" s="24" t="s">
        <v>97</v>
      </c>
      <c r="H1788" s="80">
        <f t="shared" si="85"/>
        <v>0.88980000000000004</v>
      </c>
      <c r="I1788" s="25">
        <f>ROUND(('NEW Reference'!B$6*List!$H1788)+'NEW Reference'!B$7,0)</f>
        <v>1208</v>
      </c>
      <c r="J1788" s="25">
        <f>ROUND(('NEW Reference'!C$6*List!$H1788)+'NEW Reference'!C$7,0)</f>
        <v>1801</v>
      </c>
      <c r="K1788" s="25">
        <f>ROUND(('NEW Reference'!D$6*List!$H1788)+'NEW Reference'!D$7,0)</f>
        <v>2158</v>
      </c>
      <c r="L1788" s="25">
        <f>ROUND(('NEW Reference'!E$6*List!$H1788)+'NEW Reference'!E$7,0)</f>
        <v>2668</v>
      </c>
      <c r="M1788" s="25">
        <f>ROUND(('NEW Reference'!F$6*List!$H1788)+'NEW Reference'!F$7,0)</f>
        <v>2780</v>
      </c>
      <c r="N1788" s="25">
        <f>ROUND(('NEW Reference'!G$6*List!$H1788)+'NEW Reference'!G$7,0)</f>
        <v>3147</v>
      </c>
      <c r="O1788" s="25">
        <f>ROUND(('NEW Reference'!H$6*List!$H1788)+'NEW Reference'!H$7,0)</f>
        <v>3267</v>
      </c>
      <c r="P1788" s="25">
        <f>ROUND(('NEW Reference'!I$6*List!$H1788)+'NEW Reference'!I$7,0)</f>
        <v>3395</v>
      </c>
      <c r="Q1788" s="25">
        <f>ROUND(('NEW Reference'!J$6*List!$H1788)+'NEW Reference'!J$7,0)</f>
        <v>3932</v>
      </c>
      <c r="R1788" s="25">
        <f>ROUND(('NEW Reference'!K$6*List!$H1788)+'NEW Reference'!K$7,0)</f>
        <v>4056</v>
      </c>
      <c r="S1788" s="25">
        <f>ROUND(('NEW Reference'!L$6*List!$H1788)+'NEW Reference'!L$7,0)</f>
        <v>4376</v>
      </c>
      <c r="T1788" s="25">
        <f>ROUND(('NEW Reference'!M$6*List!$H1788)+'NEW Reference'!M$7,0)</f>
        <v>5227</v>
      </c>
      <c r="U1788" s="25">
        <f>ROUND(('NEW Reference'!N$6*List!$H1788)+'NEW Reference'!N$7,0)</f>
        <v>21090</v>
      </c>
      <c r="V1788" s="26">
        <f>ROUND(('NEW Reference'!O$6*List!$H1788)+'NEW Reference'!O$7,0)</f>
        <v>784</v>
      </c>
      <c r="W1788" s="26">
        <f>ROUND(('NEW Reference'!P$6*List!$H1788)+'NEW Reference'!P$7,0)</f>
        <v>1105</v>
      </c>
      <c r="X1788" s="26">
        <f>ROUND(('NEW Reference'!Q$6*List!$H1788)+'NEW Reference'!Q$7,0)</f>
        <v>552</v>
      </c>
      <c r="Z1788" s="3" t="str">
        <f t="shared" si="87"/>
        <v>YORK, Nebraska</v>
      </c>
      <c r="AA1788" s="79" t="s">
        <v>1388</v>
      </c>
      <c r="AB1788" s="28" t="s">
        <v>91</v>
      </c>
      <c r="AC1788" s="30" t="s">
        <v>1654</v>
      </c>
      <c r="AD1788" s="31"/>
      <c r="AE1788" s="20">
        <f t="shared" si="86"/>
        <v>0.88980000000000004</v>
      </c>
    </row>
    <row r="1789" spans="1:31">
      <c r="A1789" s="83">
        <v>28999</v>
      </c>
      <c r="B1789" s="84">
        <v>31990</v>
      </c>
      <c r="C1789" s="85">
        <v>99928</v>
      </c>
      <c r="D1789" s="78" t="s">
        <v>148</v>
      </c>
      <c r="E1789" s="79" t="s">
        <v>236</v>
      </c>
      <c r="F1789" s="34" t="s">
        <v>1654</v>
      </c>
      <c r="G1789" s="24" t="s">
        <v>97</v>
      </c>
      <c r="H1789" s="80">
        <f t="shared" si="85"/>
        <v>0.88980000000000004</v>
      </c>
      <c r="I1789" s="25">
        <f>ROUND(('NEW Reference'!B$6*List!$H1789)+'NEW Reference'!B$7,0)</f>
        <v>1208</v>
      </c>
      <c r="J1789" s="25">
        <f>ROUND(('NEW Reference'!C$6*List!$H1789)+'NEW Reference'!C$7,0)</f>
        <v>1801</v>
      </c>
      <c r="K1789" s="25">
        <f>ROUND(('NEW Reference'!D$6*List!$H1789)+'NEW Reference'!D$7,0)</f>
        <v>2158</v>
      </c>
      <c r="L1789" s="25">
        <f>ROUND(('NEW Reference'!E$6*List!$H1789)+'NEW Reference'!E$7,0)</f>
        <v>2668</v>
      </c>
      <c r="M1789" s="25">
        <f>ROUND(('NEW Reference'!F$6*List!$H1789)+'NEW Reference'!F$7,0)</f>
        <v>2780</v>
      </c>
      <c r="N1789" s="25">
        <f>ROUND(('NEW Reference'!G$6*List!$H1789)+'NEW Reference'!G$7,0)</f>
        <v>3147</v>
      </c>
      <c r="O1789" s="25">
        <f>ROUND(('NEW Reference'!H$6*List!$H1789)+'NEW Reference'!H$7,0)</f>
        <v>3267</v>
      </c>
      <c r="P1789" s="25">
        <f>ROUND(('NEW Reference'!I$6*List!$H1789)+'NEW Reference'!I$7,0)</f>
        <v>3395</v>
      </c>
      <c r="Q1789" s="25">
        <f>ROUND(('NEW Reference'!J$6*List!$H1789)+'NEW Reference'!J$7,0)</f>
        <v>3932</v>
      </c>
      <c r="R1789" s="25">
        <f>ROUND(('NEW Reference'!K$6*List!$H1789)+'NEW Reference'!K$7,0)</f>
        <v>4056</v>
      </c>
      <c r="S1789" s="25">
        <f>ROUND(('NEW Reference'!L$6*List!$H1789)+'NEW Reference'!L$7,0)</f>
        <v>4376</v>
      </c>
      <c r="T1789" s="25">
        <f>ROUND(('NEW Reference'!M$6*List!$H1789)+'NEW Reference'!M$7,0)</f>
        <v>5227</v>
      </c>
      <c r="U1789" s="25">
        <f>ROUND(('NEW Reference'!N$6*List!$H1789)+'NEW Reference'!N$7,0)</f>
        <v>21090</v>
      </c>
      <c r="V1789" s="26">
        <f>ROUND(('NEW Reference'!O$6*List!$H1789)+'NEW Reference'!O$7,0)</f>
        <v>784</v>
      </c>
      <c r="W1789" s="26">
        <f>ROUND(('NEW Reference'!P$6*List!$H1789)+'NEW Reference'!P$7,0)</f>
        <v>1105</v>
      </c>
      <c r="X1789" s="26">
        <f>ROUND(('NEW Reference'!Q$6*List!$H1789)+'NEW Reference'!Q$7,0)</f>
        <v>552</v>
      </c>
      <c r="Z1789" s="3" t="str">
        <f t="shared" si="87"/>
        <v>STATEWIDE, Nebraska</v>
      </c>
      <c r="AA1789" s="79" t="s">
        <v>236</v>
      </c>
      <c r="AB1789" s="28" t="s">
        <v>91</v>
      </c>
      <c r="AC1789" s="30" t="s">
        <v>1654</v>
      </c>
      <c r="AD1789" s="31"/>
      <c r="AE1789" s="20">
        <f t="shared" si="86"/>
        <v>0.88980000000000004</v>
      </c>
    </row>
    <row r="1790" spans="1:31">
      <c r="A1790" s="83">
        <v>29000</v>
      </c>
      <c r="B1790" s="84">
        <v>32001</v>
      </c>
      <c r="C1790" s="85">
        <v>99929</v>
      </c>
      <c r="D1790" s="78" t="s">
        <v>151</v>
      </c>
      <c r="E1790" s="79" t="s">
        <v>1696</v>
      </c>
      <c r="F1790" s="34" t="s">
        <v>1697</v>
      </c>
      <c r="G1790" s="24" t="s">
        <v>97</v>
      </c>
      <c r="H1790" s="80">
        <f t="shared" si="85"/>
        <v>1.1194</v>
      </c>
      <c r="I1790" s="25">
        <f>ROUND(('NEW Reference'!B$6*List!$H1790)+'NEW Reference'!B$7,0)</f>
        <v>1434</v>
      </c>
      <c r="J1790" s="25">
        <f>ROUND(('NEW Reference'!C$6*List!$H1790)+'NEW Reference'!C$7,0)</f>
        <v>2139</v>
      </c>
      <c r="K1790" s="25">
        <f>ROUND(('NEW Reference'!D$6*List!$H1790)+'NEW Reference'!D$7,0)</f>
        <v>2563</v>
      </c>
      <c r="L1790" s="25">
        <f>ROUND(('NEW Reference'!E$6*List!$H1790)+'NEW Reference'!E$7,0)</f>
        <v>3168</v>
      </c>
      <c r="M1790" s="25">
        <f>ROUND(('NEW Reference'!F$6*List!$H1790)+'NEW Reference'!F$7,0)</f>
        <v>3301</v>
      </c>
      <c r="N1790" s="25">
        <f>ROUND(('NEW Reference'!G$6*List!$H1790)+'NEW Reference'!G$7,0)</f>
        <v>3737</v>
      </c>
      <c r="O1790" s="25">
        <f>ROUND(('NEW Reference'!H$6*List!$H1790)+'NEW Reference'!H$7,0)</f>
        <v>3879</v>
      </c>
      <c r="P1790" s="25">
        <f>ROUND(('NEW Reference'!I$6*List!$H1790)+'NEW Reference'!I$7,0)</f>
        <v>4032</v>
      </c>
      <c r="Q1790" s="25">
        <f>ROUND(('NEW Reference'!J$6*List!$H1790)+'NEW Reference'!J$7,0)</f>
        <v>4669</v>
      </c>
      <c r="R1790" s="25">
        <f>ROUND(('NEW Reference'!K$6*List!$H1790)+'NEW Reference'!K$7,0)</f>
        <v>4816</v>
      </c>
      <c r="S1790" s="25">
        <f>ROUND(('NEW Reference'!L$6*List!$H1790)+'NEW Reference'!L$7,0)</f>
        <v>5197</v>
      </c>
      <c r="T1790" s="25">
        <f>ROUND(('NEW Reference'!M$6*List!$H1790)+'NEW Reference'!M$7,0)</f>
        <v>6207</v>
      </c>
      <c r="U1790" s="25">
        <f>ROUND(('NEW Reference'!N$6*List!$H1790)+'NEW Reference'!N$7,0)</f>
        <v>25043</v>
      </c>
      <c r="V1790" s="26">
        <f>ROUND(('NEW Reference'!O$6*List!$H1790)+'NEW Reference'!O$7,0)</f>
        <v>931</v>
      </c>
      <c r="W1790" s="26">
        <f>ROUND(('NEW Reference'!P$6*List!$H1790)+'NEW Reference'!P$7,0)</f>
        <v>1312</v>
      </c>
      <c r="X1790" s="26">
        <f>ROUND(('NEW Reference'!Q$6*List!$H1790)+'NEW Reference'!Q$7,0)</f>
        <v>656</v>
      </c>
      <c r="Z1790" s="3" t="str">
        <f t="shared" si="87"/>
        <v>CHURCHILL, Nevada</v>
      </c>
      <c r="AA1790" s="79" t="s">
        <v>1696</v>
      </c>
      <c r="AB1790" s="28" t="s">
        <v>91</v>
      </c>
      <c r="AC1790" s="30" t="s">
        <v>1697</v>
      </c>
      <c r="AD1790" s="31"/>
      <c r="AE1790" s="20">
        <f t="shared" si="86"/>
        <v>1.1194</v>
      </c>
    </row>
    <row r="1791" spans="1:31">
      <c r="A1791" s="83">
        <v>29010</v>
      </c>
      <c r="B1791" s="84">
        <v>32003</v>
      </c>
      <c r="C1791" s="85">
        <v>29820</v>
      </c>
      <c r="D1791" s="78" t="s">
        <v>629</v>
      </c>
      <c r="E1791" s="79" t="s">
        <v>355</v>
      </c>
      <c r="F1791" s="33" t="s">
        <v>1697</v>
      </c>
      <c r="G1791" s="24" t="s">
        <v>90</v>
      </c>
      <c r="H1791" s="80">
        <f t="shared" si="85"/>
        <v>1.0925</v>
      </c>
      <c r="I1791" s="25">
        <f>ROUND(('NEW Reference'!B$6*List!$H1791)+'NEW Reference'!B$7,0)</f>
        <v>1408</v>
      </c>
      <c r="J1791" s="25">
        <f>ROUND(('NEW Reference'!C$6*List!$H1791)+'NEW Reference'!C$7,0)</f>
        <v>2099</v>
      </c>
      <c r="K1791" s="25">
        <f>ROUND(('NEW Reference'!D$6*List!$H1791)+'NEW Reference'!D$7,0)</f>
        <v>2515</v>
      </c>
      <c r="L1791" s="25">
        <f>ROUND(('NEW Reference'!E$6*List!$H1791)+'NEW Reference'!E$7,0)</f>
        <v>3110</v>
      </c>
      <c r="M1791" s="25">
        <f>ROUND(('NEW Reference'!F$6*List!$H1791)+'NEW Reference'!F$7,0)</f>
        <v>3240</v>
      </c>
      <c r="N1791" s="25">
        <f>ROUND(('NEW Reference'!G$6*List!$H1791)+'NEW Reference'!G$7,0)</f>
        <v>3668</v>
      </c>
      <c r="O1791" s="25">
        <f>ROUND(('NEW Reference'!H$6*List!$H1791)+'NEW Reference'!H$7,0)</f>
        <v>3808</v>
      </c>
      <c r="P1791" s="25">
        <f>ROUND(('NEW Reference'!I$6*List!$H1791)+'NEW Reference'!I$7,0)</f>
        <v>3957</v>
      </c>
      <c r="Q1791" s="25">
        <f>ROUND(('NEW Reference'!J$6*List!$H1791)+'NEW Reference'!J$7,0)</f>
        <v>4582</v>
      </c>
      <c r="R1791" s="25">
        <f>ROUND(('NEW Reference'!K$6*List!$H1791)+'NEW Reference'!K$7,0)</f>
        <v>4727</v>
      </c>
      <c r="S1791" s="25">
        <f>ROUND(('NEW Reference'!L$6*List!$H1791)+'NEW Reference'!L$7,0)</f>
        <v>5101</v>
      </c>
      <c r="T1791" s="25">
        <f>ROUND(('NEW Reference'!M$6*List!$H1791)+'NEW Reference'!M$7,0)</f>
        <v>6092</v>
      </c>
      <c r="U1791" s="25">
        <f>ROUND(('NEW Reference'!N$6*List!$H1791)+'NEW Reference'!N$7,0)</f>
        <v>24580</v>
      </c>
      <c r="V1791" s="26">
        <f>ROUND(('NEW Reference'!O$6*List!$H1791)+'NEW Reference'!O$7,0)</f>
        <v>914</v>
      </c>
      <c r="W1791" s="26">
        <f>ROUND(('NEW Reference'!P$6*List!$H1791)+'NEW Reference'!P$7,0)</f>
        <v>1288</v>
      </c>
      <c r="X1791" s="26">
        <f>ROUND(('NEW Reference'!Q$6*List!$H1791)+'NEW Reference'!Q$7,0)</f>
        <v>644</v>
      </c>
      <c r="Z1791" s="3" t="str">
        <f t="shared" si="87"/>
        <v>CLARK, Nevada</v>
      </c>
      <c r="AA1791" s="79" t="s">
        <v>355</v>
      </c>
      <c r="AB1791" s="28" t="s">
        <v>91</v>
      </c>
      <c r="AC1791" s="30" t="s">
        <v>1697</v>
      </c>
      <c r="AD1791" s="31"/>
      <c r="AE1791" s="20">
        <f t="shared" si="86"/>
        <v>1.0925</v>
      </c>
    </row>
    <row r="1792" spans="1:31">
      <c r="A1792" s="83">
        <v>29020</v>
      </c>
      <c r="B1792" s="84">
        <v>32005</v>
      </c>
      <c r="C1792" s="85">
        <v>99929</v>
      </c>
      <c r="D1792" s="78" t="s">
        <v>151</v>
      </c>
      <c r="E1792" s="79" t="s">
        <v>638</v>
      </c>
      <c r="F1792" s="34" t="s">
        <v>1697</v>
      </c>
      <c r="G1792" s="24" t="s">
        <v>97</v>
      </c>
      <c r="H1792" s="80">
        <f t="shared" si="85"/>
        <v>1.1194</v>
      </c>
      <c r="I1792" s="25">
        <f>ROUND(('NEW Reference'!B$6*List!$H1792)+'NEW Reference'!B$7,0)</f>
        <v>1434</v>
      </c>
      <c r="J1792" s="25">
        <f>ROUND(('NEW Reference'!C$6*List!$H1792)+'NEW Reference'!C$7,0)</f>
        <v>2139</v>
      </c>
      <c r="K1792" s="25">
        <f>ROUND(('NEW Reference'!D$6*List!$H1792)+'NEW Reference'!D$7,0)</f>
        <v>2563</v>
      </c>
      <c r="L1792" s="25">
        <f>ROUND(('NEW Reference'!E$6*List!$H1792)+'NEW Reference'!E$7,0)</f>
        <v>3168</v>
      </c>
      <c r="M1792" s="25">
        <f>ROUND(('NEW Reference'!F$6*List!$H1792)+'NEW Reference'!F$7,0)</f>
        <v>3301</v>
      </c>
      <c r="N1792" s="25">
        <f>ROUND(('NEW Reference'!G$6*List!$H1792)+'NEW Reference'!G$7,0)</f>
        <v>3737</v>
      </c>
      <c r="O1792" s="25">
        <f>ROUND(('NEW Reference'!H$6*List!$H1792)+'NEW Reference'!H$7,0)</f>
        <v>3879</v>
      </c>
      <c r="P1792" s="25">
        <f>ROUND(('NEW Reference'!I$6*List!$H1792)+'NEW Reference'!I$7,0)</f>
        <v>4032</v>
      </c>
      <c r="Q1792" s="25">
        <f>ROUND(('NEW Reference'!J$6*List!$H1792)+'NEW Reference'!J$7,0)</f>
        <v>4669</v>
      </c>
      <c r="R1792" s="25">
        <f>ROUND(('NEW Reference'!K$6*List!$H1792)+'NEW Reference'!K$7,0)</f>
        <v>4816</v>
      </c>
      <c r="S1792" s="25">
        <f>ROUND(('NEW Reference'!L$6*List!$H1792)+'NEW Reference'!L$7,0)</f>
        <v>5197</v>
      </c>
      <c r="T1792" s="25">
        <f>ROUND(('NEW Reference'!M$6*List!$H1792)+'NEW Reference'!M$7,0)</f>
        <v>6207</v>
      </c>
      <c r="U1792" s="25">
        <f>ROUND(('NEW Reference'!N$6*List!$H1792)+'NEW Reference'!N$7,0)</f>
        <v>25043</v>
      </c>
      <c r="V1792" s="26">
        <f>ROUND(('NEW Reference'!O$6*List!$H1792)+'NEW Reference'!O$7,0)</f>
        <v>931</v>
      </c>
      <c r="W1792" s="26">
        <f>ROUND(('NEW Reference'!P$6*List!$H1792)+'NEW Reference'!P$7,0)</f>
        <v>1312</v>
      </c>
      <c r="X1792" s="26">
        <f>ROUND(('NEW Reference'!Q$6*List!$H1792)+'NEW Reference'!Q$7,0)</f>
        <v>656</v>
      </c>
      <c r="Z1792" s="3" t="str">
        <f t="shared" si="87"/>
        <v>DOUGLAS, Nevada</v>
      </c>
      <c r="AA1792" s="79" t="s">
        <v>638</v>
      </c>
      <c r="AB1792" s="28" t="s">
        <v>91</v>
      </c>
      <c r="AC1792" s="30" t="s">
        <v>1697</v>
      </c>
      <c r="AD1792" s="31"/>
      <c r="AE1792" s="20">
        <f t="shared" si="86"/>
        <v>1.1194</v>
      </c>
    </row>
    <row r="1793" spans="1:31">
      <c r="A1793" s="83">
        <v>29030</v>
      </c>
      <c r="B1793" s="84">
        <v>32007</v>
      </c>
      <c r="C1793" s="85">
        <v>99929</v>
      </c>
      <c r="D1793" s="78" t="s">
        <v>151</v>
      </c>
      <c r="E1793" s="79" t="s">
        <v>1698</v>
      </c>
      <c r="F1793" s="34" t="s">
        <v>1697</v>
      </c>
      <c r="G1793" s="24" t="s">
        <v>97</v>
      </c>
      <c r="H1793" s="80">
        <f t="shared" si="85"/>
        <v>1.1194</v>
      </c>
      <c r="I1793" s="25">
        <f>ROUND(('NEW Reference'!B$6*List!$H1793)+'NEW Reference'!B$7,0)</f>
        <v>1434</v>
      </c>
      <c r="J1793" s="25">
        <f>ROUND(('NEW Reference'!C$6*List!$H1793)+'NEW Reference'!C$7,0)</f>
        <v>2139</v>
      </c>
      <c r="K1793" s="25">
        <f>ROUND(('NEW Reference'!D$6*List!$H1793)+'NEW Reference'!D$7,0)</f>
        <v>2563</v>
      </c>
      <c r="L1793" s="25">
        <f>ROUND(('NEW Reference'!E$6*List!$H1793)+'NEW Reference'!E$7,0)</f>
        <v>3168</v>
      </c>
      <c r="M1793" s="25">
        <f>ROUND(('NEW Reference'!F$6*List!$H1793)+'NEW Reference'!F$7,0)</f>
        <v>3301</v>
      </c>
      <c r="N1793" s="25">
        <f>ROUND(('NEW Reference'!G$6*List!$H1793)+'NEW Reference'!G$7,0)</f>
        <v>3737</v>
      </c>
      <c r="O1793" s="25">
        <f>ROUND(('NEW Reference'!H$6*List!$H1793)+'NEW Reference'!H$7,0)</f>
        <v>3879</v>
      </c>
      <c r="P1793" s="25">
        <f>ROUND(('NEW Reference'!I$6*List!$H1793)+'NEW Reference'!I$7,0)</f>
        <v>4032</v>
      </c>
      <c r="Q1793" s="25">
        <f>ROUND(('NEW Reference'!J$6*List!$H1793)+'NEW Reference'!J$7,0)</f>
        <v>4669</v>
      </c>
      <c r="R1793" s="25">
        <f>ROUND(('NEW Reference'!K$6*List!$H1793)+'NEW Reference'!K$7,0)</f>
        <v>4816</v>
      </c>
      <c r="S1793" s="25">
        <f>ROUND(('NEW Reference'!L$6*List!$H1793)+'NEW Reference'!L$7,0)</f>
        <v>5197</v>
      </c>
      <c r="T1793" s="25">
        <f>ROUND(('NEW Reference'!M$6*List!$H1793)+'NEW Reference'!M$7,0)</f>
        <v>6207</v>
      </c>
      <c r="U1793" s="25">
        <f>ROUND(('NEW Reference'!N$6*List!$H1793)+'NEW Reference'!N$7,0)</f>
        <v>25043</v>
      </c>
      <c r="V1793" s="26">
        <f>ROUND(('NEW Reference'!O$6*List!$H1793)+'NEW Reference'!O$7,0)</f>
        <v>931</v>
      </c>
      <c r="W1793" s="26">
        <f>ROUND(('NEW Reference'!P$6*List!$H1793)+'NEW Reference'!P$7,0)</f>
        <v>1312</v>
      </c>
      <c r="X1793" s="26">
        <f>ROUND(('NEW Reference'!Q$6*List!$H1793)+'NEW Reference'!Q$7,0)</f>
        <v>656</v>
      </c>
      <c r="Z1793" s="3" t="str">
        <f t="shared" si="87"/>
        <v>ELKO, Nevada</v>
      </c>
      <c r="AA1793" s="79" t="s">
        <v>1698</v>
      </c>
      <c r="AB1793" s="28" t="s">
        <v>91</v>
      </c>
      <c r="AC1793" s="30" t="s">
        <v>1697</v>
      </c>
      <c r="AD1793" s="31"/>
      <c r="AE1793" s="20">
        <f t="shared" si="86"/>
        <v>1.1194</v>
      </c>
    </row>
    <row r="1794" spans="1:31">
      <c r="A1794" s="83">
        <v>29040</v>
      </c>
      <c r="B1794" s="84">
        <v>32009</v>
      </c>
      <c r="C1794" s="85">
        <v>99929</v>
      </c>
      <c r="D1794" s="78" t="s">
        <v>151</v>
      </c>
      <c r="E1794" s="79" t="s">
        <v>1699</v>
      </c>
      <c r="F1794" s="34" t="s">
        <v>1697</v>
      </c>
      <c r="G1794" s="24" t="s">
        <v>97</v>
      </c>
      <c r="H1794" s="80">
        <f t="shared" si="85"/>
        <v>1.1194</v>
      </c>
      <c r="I1794" s="25">
        <f>ROUND(('NEW Reference'!B$6*List!$H1794)+'NEW Reference'!B$7,0)</f>
        <v>1434</v>
      </c>
      <c r="J1794" s="25">
        <f>ROUND(('NEW Reference'!C$6*List!$H1794)+'NEW Reference'!C$7,0)</f>
        <v>2139</v>
      </c>
      <c r="K1794" s="25">
        <f>ROUND(('NEW Reference'!D$6*List!$H1794)+'NEW Reference'!D$7,0)</f>
        <v>2563</v>
      </c>
      <c r="L1794" s="25">
        <f>ROUND(('NEW Reference'!E$6*List!$H1794)+'NEW Reference'!E$7,0)</f>
        <v>3168</v>
      </c>
      <c r="M1794" s="25">
        <f>ROUND(('NEW Reference'!F$6*List!$H1794)+'NEW Reference'!F$7,0)</f>
        <v>3301</v>
      </c>
      <c r="N1794" s="25">
        <f>ROUND(('NEW Reference'!G$6*List!$H1794)+'NEW Reference'!G$7,0)</f>
        <v>3737</v>
      </c>
      <c r="O1794" s="25">
        <f>ROUND(('NEW Reference'!H$6*List!$H1794)+'NEW Reference'!H$7,0)</f>
        <v>3879</v>
      </c>
      <c r="P1794" s="25">
        <f>ROUND(('NEW Reference'!I$6*List!$H1794)+'NEW Reference'!I$7,0)</f>
        <v>4032</v>
      </c>
      <c r="Q1794" s="25">
        <f>ROUND(('NEW Reference'!J$6*List!$H1794)+'NEW Reference'!J$7,0)</f>
        <v>4669</v>
      </c>
      <c r="R1794" s="25">
        <f>ROUND(('NEW Reference'!K$6*List!$H1794)+'NEW Reference'!K$7,0)</f>
        <v>4816</v>
      </c>
      <c r="S1794" s="25">
        <f>ROUND(('NEW Reference'!L$6*List!$H1794)+'NEW Reference'!L$7,0)</f>
        <v>5197</v>
      </c>
      <c r="T1794" s="25">
        <f>ROUND(('NEW Reference'!M$6*List!$H1794)+'NEW Reference'!M$7,0)</f>
        <v>6207</v>
      </c>
      <c r="U1794" s="25">
        <f>ROUND(('NEW Reference'!N$6*List!$H1794)+'NEW Reference'!N$7,0)</f>
        <v>25043</v>
      </c>
      <c r="V1794" s="26">
        <f>ROUND(('NEW Reference'!O$6*List!$H1794)+'NEW Reference'!O$7,0)</f>
        <v>931</v>
      </c>
      <c r="W1794" s="26">
        <f>ROUND(('NEW Reference'!P$6*List!$H1794)+'NEW Reference'!P$7,0)</f>
        <v>1312</v>
      </c>
      <c r="X1794" s="26">
        <f>ROUND(('NEW Reference'!Q$6*List!$H1794)+'NEW Reference'!Q$7,0)</f>
        <v>656</v>
      </c>
      <c r="Z1794" s="3" t="str">
        <f t="shared" si="87"/>
        <v>ESMERALDA, Nevada</v>
      </c>
      <c r="AA1794" s="79" t="s">
        <v>1699</v>
      </c>
      <c r="AB1794" s="28" t="s">
        <v>91</v>
      </c>
      <c r="AC1794" s="30" t="s">
        <v>1697</v>
      </c>
      <c r="AD1794" s="31"/>
      <c r="AE1794" s="20">
        <f t="shared" si="86"/>
        <v>1.1194</v>
      </c>
    </row>
    <row r="1795" spans="1:31">
      <c r="A1795" s="83">
        <v>29050</v>
      </c>
      <c r="B1795" s="84">
        <v>32011</v>
      </c>
      <c r="C1795" s="85">
        <v>99929</v>
      </c>
      <c r="D1795" s="78" t="s">
        <v>151</v>
      </c>
      <c r="E1795" s="79" t="s">
        <v>1700</v>
      </c>
      <c r="F1795" s="34" t="s">
        <v>1697</v>
      </c>
      <c r="G1795" s="24" t="s">
        <v>97</v>
      </c>
      <c r="H1795" s="80">
        <f t="shared" si="85"/>
        <v>1.1194</v>
      </c>
      <c r="I1795" s="25">
        <f>ROUND(('NEW Reference'!B$6*List!$H1795)+'NEW Reference'!B$7,0)</f>
        <v>1434</v>
      </c>
      <c r="J1795" s="25">
        <f>ROUND(('NEW Reference'!C$6*List!$H1795)+'NEW Reference'!C$7,0)</f>
        <v>2139</v>
      </c>
      <c r="K1795" s="25">
        <f>ROUND(('NEW Reference'!D$6*List!$H1795)+'NEW Reference'!D$7,0)</f>
        <v>2563</v>
      </c>
      <c r="L1795" s="25">
        <f>ROUND(('NEW Reference'!E$6*List!$H1795)+'NEW Reference'!E$7,0)</f>
        <v>3168</v>
      </c>
      <c r="M1795" s="25">
        <f>ROUND(('NEW Reference'!F$6*List!$H1795)+'NEW Reference'!F$7,0)</f>
        <v>3301</v>
      </c>
      <c r="N1795" s="25">
        <f>ROUND(('NEW Reference'!G$6*List!$H1795)+'NEW Reference'!G$7,0)</f>
        <v>3737</v>
      </c>
      <c r="O1795" s="25">
        <f>ROUND(('NEW Reference'!H$6*List!$H1795)+'NEW Reference'!H$7,0)</f>
        <v>3879</v>
      </c>
      <c r="P1795" s="25">
        <f>ROUND(('NEW Reference'!I$6*List!$H1795)+'NEW Reference'!I$7,0)</f>
        <v>4032</v>
      </c>
      <c r="Q1795" s="25">
        <f>ROUND(('NEW Reference'!J$6*List!$H1795)+'NEW Reference'!J$7,0)</f>
        <v>4669</v>
      </c>
      <c r="R1795" s="25">
        <f>ROUND(('NEW Reference'!K$6*List!$H1795)+'NEW Reference'!K$7,0)</f>
        <v>4816</v>
      </c>
      <c r="S1795" s="25">
        <f>ROUND(('NEW Reference'!L$6*List!$H1795)+'NEW Reference'!L$7,0)</f>
        <v>5197</v>
      </c>
      <c r="T1795" s="25">
        <f>ROUND(('NEW Reference'!M$6*List!$H1795)+'NEW Reference'!M$7,0)</f>
        <v>6207</v>
      </c>
      <c r="U1795" s="25">
        <f>ROUND(('NEW Reference'!N$6*List!$H1795)+'NEW Reference'!N$7,0)</f>
        <v>25043</v>
      </c>
      <c r="V1795" s="26">
        <f>ROUND(('NEW Reference'!O$6*List!$H1795)+'NEW Reference'!O$7,0)</f>
        <v>931</v>
      </c>
      <c r="W1795" s="26">
        <f>ROUND(('NEW Reference'!P$6*List!$H1795)+'NEW Reference'!P$7,0)</f>
        <v>1312</v>
      </c>
      <c r="X1795" s="26">
        <f>ROUND(('NEW Reference'!Q$6*List!$H1795)+'NEW Reference'!Q$7,0)</f>
        <v>656</v>
      </c>
      <c r="Z1795" s="3" t="str">
        <f t="shared" si="87"/>
        <v>EUREKA, Nevada</v>
      </c>
      <c r="AA1795" s="79" t="s">
        <v>1700</v>
      </c>
      <c r="AB1795" s="28" t="s">
        <v>91</v>
      </c>
      <c r="AC1795" s="30" t="s">
        <v>1697</v>
      </c>
      <c r="AD1795" s="31"/>
      <c r="AE1795" s="20">
        <f t="shared" si="86"/>
        <v>1.1194</v>
      </c>
    </row>
    <row r="1796" spans="1:31">
      <c r="A1796" s="83">
        <v>29060</v>
      </c>
      <c r="B1796" s="84">
        <v>32013</v>
      </c>
      <c r="C1796" s="85">
        <v>99929</v>
      </c>
      <c r="D1796" s="78" t="s">
        <v>151</v>
      </c>
      <c r="E1796" s="79" t="s">
        <v>491</v>
      </c>
      <c r="F1796" s="34" t="s">
        <v>1697</v>
      </c>
      <c r="G1796" s="24" t="s">
        <v>97</v>
      </c>
      <c r="H1796" s="80">
        <f t="shared" si="85"/>
        <v>1.1194</v>
      </c>
      <c r="I1796" s="25">
        <f>ROUND(('NEW Reference'!B$6*List!$H1796)+'NEW Reference'!B$7,0)</f>
        <v>1434</v>
      </c>
      <c r="J1796" s="25">
        <f>ROUND(('NEW Reference'!C$6*List!$H1796)+'NEW Reference'!C$7,0)</f>
        <v>2139</v>
      </c>
      <c r="K1796" s="25">
        <f>ROUND(('NEW Reference'!D$6*List!$H1796)+'NEW Reference'!D$7,0)</f>
        <v>2563</v>
      </c>
      <c r="L1796" s="25">
        <f>ROUND(('NEW Reference'!E$6*List!$H1796)+'NEW Reference'!E$7,0)</f>
        <v>3168</v>
      </c>
      <c r="M1796" s="25">
        <f>ROUND(('NEW Reference'!F$6*List!$H1796)+'NEW Reference'!F$7,0)</f>
        <v>3301</v>
      </c>
      <c r="N1796" s="25">
        <f>ROUND(('NEW Reference'!G$6*List!$H1796)+'NEW Reference'!G$7,0)</f>
        <v>3737</v>
      </c>
      <c r="O1796" s="25">
        <f>ROUND(('NEW Reference'!H$6*List!$H1796)+'NEW Reference'!H$7,0)</f>
        <v>3879</v>
      </c>
      <c r="P1796" s="25">
        <f>ROUND(('NEW Reference'!I$6*List!$H1796)+'NEW Reference'!I$7,0)</f>
        <v>4032</v>
      </c>
      <c r="Q1796" s="25">
        <f>ROUND(('NEW Reference'!J$6*List!$H1796)+'NEW Reference'!J$7,0)</f>
        <v>4669</v>
      </c>
      <c r="R1796" s="25">
        <f>ROUND(('NEW Reference'!K$6*List!$H1796)+'NEW Reference'!K$7,0)</f>
        <v>4816</v>
      </c>
      <c r="S1796" s="25">
        <f>ROUND(('NEW Reference'!L$6*List!$H1796)+'NEW Reference'!L$7,0)</f>
        <v>5197</v>
      </c>
      <c r="T1796" s="25">
        <f>ROUND(('NEW Reference'!M$6*List!$H1796)+'NEW Reference'!M$7,0)</f>
        <v>6207</v>
      </c>
      <c r="U1796" s="25">
        <f>ROUND(('NEW Reference'!N$6*List!$H1796)+'NEW Reference'!N$7,0)</f>
        <v>25043</v>
      </c>
      <c r="V1796" s="26">
        <f>ROUND(('NEW Reference'!O$6*List!$H1796)+'NEW Reference'!O$7,0)</f>
        <v>931</v>
      </c>
      <c r="W1796" s="26">
        <f>ROUND(('NEW Reference'!P$6*List!$H1796)+'NEW Reference'!P$7,0)</f>
        <v>1312</v>
      </c>
      <c r="X1796" s="26">
        <f>ROUND(('NEW Reference'!Q$6*List!$H1796)+'NEW Reference'!Q$7,0)</f>
        <v>656</v>
      </c>
      <c r="Z1796" s="3" t="str">
        <f t="shared" si="87"/>
        <v>HUMBOLDT, Nevada</v>
      </c>
      <c r="AA1796" s="79" t="s">
        <v>491</v>
      </c>
      <c r="AB1796" s="28" t="s">
        <v>91</v>
      </c>
      <c r="AC1796" s="30" t="s">
        <v>1697</v>
      </c>
      <c r="AD1796" s="31"/>
      <c r="AE1796" s="20">
        <f t="shared" si="86"/>
        <v>1.1194</v>
      </c>
    </row>
    <row r="1797" spans="1:31">
      <c r="A1797" s="83">
        <v>29070</v>
      </c>
      <c r="B1797" s="84">
        <v>32015</v>
      </c>
      <c r="C1797" s="85">
        <v>99929</v>
      </c>
      <c r="D1797" s="78" t="s">
        <v>151</v>
      </c>
      <c r="E1797" s="79" t="s">
        <v>1701</v>
      </c>
      <c r="F1797" s="34" t="s">
        <v>1697</v>
      </c>
      <c r="G1797" s="24" t="s">
        <v>97</v>
      </c>
      <c r="H1797" s="80">
        <f t="shared" si="85"/>
        <v>1.1194</v>
      </c>
      <c r="I1797" s="25">
        <f>ROUND(('NEW Reference'!B$6*List!$H1797)+'NEW Reference'!B$7,0)</f>
        <v>1434</v>
      </c>
      <c r="J1797" s="25">
        <f>ROUND(('NEW Reference'!C$6*List!$H1797)+'NEW Reference'!C$7,0)</f>
        <v>2139</v>
      </c>
      <c r="K1797" s="25">
        <f>ROUND(('NEW Reference'!D$6*List!$H1797)+'NEW Reference'!D$7,0)</f>
        <v>2563</v>
      </c>
      <c r="L1797" s="25">
        <f>ROUND(('NEW Reference'!E$6*List!$H1797)+'NEW Reference'!E$7,0)</f>
        <v>3168</v>
      </c>
      <c r="M1797" s="25">
        <f>ROUND(('NEW Reference'!F$6*List!$H1797)+'NEW Reference'!F$7,0)</f>
        <v>3301</v>
      </c>
      <c r="N1797" s="25">
        <f>ROUND(('NEW Reference'!G$6*List!$H1797)+'NEW Reference'!G$7,0)</f>
        <v>3737</v>
      </c>
      <c r="O1797" s="25">
        <f>ROUND(('NEW Reference'!H$6*List!$H1797)+'NEW Reference'!H$7,0)</f>
        <v>3879</v>
      </c>
      <c r="P1797" s="25">
        <f>ROUND(('NEW Reference'!I$6*List!$H1797)+'NEW Reference'!I$7,0)</f>
        <v>4032</v>
      </c>
      <c r="Q1797" s="25">
        <f>ROUND(('NEW Reference'!J$6*List!$H1797)+'NEW Reference'!J$7,0)</f>
        <v>4669</v>
      </c>
      <c r="R1797" s="25">
        <f>ROUND(('NEW Reference'!K$6*List!$H1797)+'NEW Reference'!K$7,0)</f>
        <v>4816</v>
      </c>
      <c r="S1797" s="25">
        <f>ROUND(('NEW Reference'!L$6*List!$H1797)+'NEW Reference'!L$7,0)</f>
        <v>5197</v>
      </c>
      <c r="T1797" s="25">
        <f>ROUND(('NEW Reference'!M$6*List!$H1797)+'NEW Reference'!M$7,0)</f>
        <v>6207</v>
      </c>
      <c r="U1797" s="25">
        <f>ROUND(('NEW Reference'!N$6*List!$H1797)+'NEW Reference'!N$7,0)</f>
        <v>25043</v>
      </c>
      <c r="V1797" s="26">
        <f>ROUND(('NEW Reference'!O$6*List!$H1797)+'NEW Reference'!O$7,0)</f>
        <v>931</v>
      </c>
      <c r="W1797" s="26">
        <f>ROUND(('NEW Reference'!P$6*List!$H1797)+'NEW Reference'!P$7,0)</f>
        <v>1312</v>
      </c>
      <c r="X1797" s="26">
        <f>ROUND(('NEW Reference'!Q$6*List!$H1797)+'NEW Reference'!Q$7,0)</f>
        <v>656</v>
      </c>
      <c r="Z1797" s="3" t="str">
        <f t="shared" si="87"/>
        <v>LANDER, Nevada</v>
      </c>
      <c r="AA1797" s="79" t="s">
        <v>1701</v>
      </c>
      <c r="AB1797" s="28" t="s">
        <v>91</v>
      </c>
      <c r="AC1797" s="30" t="s">
        <v>1697</v>
      </c>
      <c r="AD1797" s="31"/>
      <c r="AE1797" s="20">
        <f t="shared" si="86"/>
        <v>1.1194</v>
      </c>
    </row>
    <row r="1798" spans="1:31">
      <c r="A1798" s="83">
        <v>29080</v>
      </c>
      <c r="B1798" s="84">
        <v>32017</v>
      </c>
      <c r="C1798" s="85">
        <v>99929</v>
      </c>
      <c r="D1798" s="78" t="s">
        <v>151</v>
      </c>
      <c r="E1798" s="79" t="s">
        <v>408</v>
      </c>
      <c r="F1798" s="34" t="s">
        <v>1697</v>
      </c>
      <c r="G1798" s="24" t="s">
        <v>97</v>
      </c>
      <c r="H1798" s="80">
        <f t="shared" si="85"/>
        <v>1.1194</v>
      </c>
      <c r="I1798" s="25">
        <f>ROUND(('NEW Reference'!B$6*List!$H1798)+'NEW Reference'!B$7,0)</f>
        <v>1434</v>
      </c>
      <c r="J1798" s="25">
        <f>ROUND(('NEW Reference'!C$6*List!$H1798)+'NEW Reference'!C$7,0)</f>
        <v>2139</v>
      </c>
      <c r="K1798" s="25">
        <f>ROUND(('NEW Reference'!D$6*List!$H1798)+'NEW Reference'!D$7,0)</f>
        <v>2563</v>
      </c>
      <c r="L1798" s="25">
        <f>ROUND(('NEW Reference'!E$6*List!$H1798)+'NEW Reference'!E$7,0)</f>
        <v>3168</v>
      </c>
      <c r="M1798" s="25">
        <f>ROUND(('NEW Reference'!F$6*List!$H1798)+'NEW Reference'!F$7,0)</f>
        <v>3301</v>
      </c>
      <c r="N1798" s="25">
        <f>ROUND(('NEW Reference'!G$6*List!$H1798)+'NEW Reference'!G$7,0)</f>
        <v>3737</v>
      </c>
      <c r="O1798" s="25">
        <f>ROUND(('NEW Reference'!H$6*List!$H1798)+'NEW Reference'!H$7,0)</f>
        <v>3879</v>
      </c>
      <c r="P1798" s="25">
        <f>ROUND(('NEW Reference'!I$6*List!$H1798)+'NEW Reference'!I$7,0)</f>
        <v>4032</v>
      </c>
      <c r="Q1798" s="25">
        <f>ROUND(('NEW Reference'!J$6*List!$H1798)+'NEW Reference'!J$7,0)</f>
        <v>4669</v>
      </c>
      <c r="R1798" s="25">
        <f>ROUND(('NEW Reference'!K$6*List!$H1798)+'NEW Reference'!K$7,0)</f>
        <v>4816</v>
      </c>
      <c r="S1798" s="25">
        <f>ROUND(('NEW Reference'!L$6*List!$H1798)+'NEW Reference'!L$7,0)</f>
        <v>5197</v>
      </c>
      <c r="T1798" s="25">
        <f>ROUND(('NEW Reference'!M$6*List!$H1798)+'NEW Reference'!M$7,0)</f>
        <v>6207</v>
      </c>
      <c r="U1798" s="25">
        <f>ROUND(('NEW Reference'!N$6*List!$H1798)+'NEW Reference'!N$7,0)</f>
        <v>25043</v>
      </c>
      <c r="V1798" s="26">
        <f>ROUND(('NEW Reference'!O$6*List!$H1798)+'NEW Reference'!O$7,0)</f>
        <v>931</v>
      </c>
      <c r="W1798" s="26">
        <f>ROUND(('NEW Reference'!P$6*List!$H1798)+'NEW Reference'!P$7,0)</f>
        <v>1312</v>
      </c>
      <c r="X1798" s="26">
        <f>ROUND(('NEW Reference'!Q$6*List!$H1798)+'NEW Reference'!Q$7,0)</f>
        <v>656</v>
      </c>
      <c r="Z1798" s="3" t="str">
        <f t="shared" si="87"/>
        <v>LINCOLN, Nevada</v>
      </c>
      <c r="AA1798" s="79" t="s">
        <v>408</v>
      </c>
      <c r="AB1798" s="28" t="s">
        <v>91</v>
      </c>
      <c r="AC1798" s="30" t="s">
        <v>1697</v>
      </c>
      <c r="AD1798" s="31"/>
      <c r="AE1798" s="20">
        <f t="shared" si="86"/>
        <v>1.1194</v>
      </c>
    </row>
    <row r="1799" spans="1:31">
      <c r="A1799" s="83">
        <v>29090</v>
      </c>
      <c r="B1799" s="84">
        <v>32019</v>
      </c>
      <c r="C1799" s="85">
        <v>39900</v>
      </c>
      <c r="D1799" s="78" t="s">
        <v>811</v>
      </c>
      <c r="E1799" s="79" t="s">
        <v>1185</v>
      </c>
      <c r="F1799" s="34" t="s">
        <v>1697</v>
      </c>
      <c r="G1799" s="24" t="s">
        <v>97</v>
      </c>
      <c r="H1799" s="80">
        <f t="shared" si="85"/>
        <v>0.94089999999999996</v>
      </c>
      <c r="I1799" s="25">
        <f>ROUND(('NEW Reference'!B$6*List!$H1799)+'NEW Reference'!B$7,0)</f>
        <v>1258</v>
      </c>
      <c r="J1799" s="25">
        <f>ROUND(('NEW Reference'!C$6*List!$H1799)+'NEW Reference'!C$7,0)</f>
        <v>1876</v>
      </c>
      <c r="K1799" s="25">
        <f>ROUND(('NEW Reference'!D$6*List!$H1799)+'NEW Reference'!D$7,0)</f>
        <v>2248</v>
      </c>
      <c r="L1799" s="25">
        <f>ROUND(('NEW Reference'!E$6*List!$H1799)+'NEW Reference'!E$7,0)</f>
        <v>2780</v>
      </c>
      <c r="M1799" s="25">
        <f>ROUND(('NEW Reference'!F$6*List!$H1799)+'NEW Reference'!F$7,0)</f>
        <v>2896</v>
      </c>
      <c r="N1799" s="25">
        <f>ROUND(('NEW Reference'!G$6*List!$H1799)+'NEW Reference'!G$7,0)</f>
        <v>3278</v>
      </c>
      <c r="O1799" s="25">
        <f>ROUND(('NEW Reference'!H$6*List!$H1799)+'NEW Reference'!H$7,0)</f>
        <v>3403</v>
      </c>
      <c r="P1799" s="25">
        <f>ROUND(('NEW Reference'!I$6*List!$H1799)+'NEW Reference'!I$7,0)</f>
        <v>3537</v>
      </c>
      <c r="Q1799" s="25">
        <f>ROUND(('NEW Reference'!J$6*List!$H1799)+'NEW Reference'!J$7,0)</f>
        <v>4096</v>
      </c>
      <c r="R1799" s="25">
        <f>ROUND(('NEW Reference'!K$6*List!$H1799)+'NEW Reference'!K$7,0)</f>
        <v>4225</v>
      </c>
      <c r="S1799" s="25">
        <f>ROUND(('NEW Reference'!L$6*List!$H1799)+'NEW Reference'!L$7,0)</f>
        <v>4559</v>
      </c>
      <c r="T1799" s="25">
        <f>ROUND(('NEW Reference'!M$6*List!$H1799)+'NEW Reference'!M$7,0)</f>
        <v>5445</v>
      </c>
      <c r="U1799" s="25">
        <f>ROUND(('NEW Reference'!N$6*List!$H1799)+'NEW Reference'!N$7,0)</f>
        <v>21970</v>
      </c>
      <c r="V1799" s="26">
        <f>ROUND(('NEW Reference'!O$6*List!$H1799)+'NEW Reference'!O$7,0)</f>
        <v>817</v>
      </c>
      <c r="W1799" s="26">
        <f>ROUND(('NEW Reference'!P$6*List!$H1799)+'NEW Reference'!P$7,0)</f>
        <v>1151</v>
      </c>
      <c r="X1799" s="26">
        <f>ROUND(('NEW Reference'!Q$6*List!$H1799)+'NEW Reference'!Q$7,0)</f>
        <v>575</v>
      </c>
      <c r="Z1799" s="3" t="str">
        <f t="shared" si="87"/>
        <v>LYON, Nevada</v>
      </c>
      <c r="AA1799" s="79" t="s">
        <v>1185</v>
      </c>
      <c r="AB1799" s="28" t="s">
        <v>91</v>
      </c>
      <c r="AC1799" s="23" t="s">
        <v>1697</v>
      </c>
      <c r="AD1799" s="29"/>
      <c r="AE1799" s="20">
        <f t="shared" si="86"/>
        <v>0.94089999999999996</v>
      </c>
    </row>
    <row r="1800" spans="1:31">
      <c r="A1800" s="83">
        <v>29100</v>
      </c>
      <c r="B1800" s="84">
        <v>32021</v>
      </c>
      <c r="C1800" s="85">
        <v>99929</v>
      </c>
      <c r="D1800" s="78" t="s">
        <v>151</v>
      </c>
      <c r="E1800" s="79" t="s">
        <v>675</v>
      </c>
      <c r="F1800" s="34" t="s">
        <v>1697</v>
      </c>
      <c r="G1800" s="24" t="s">
        <v>97</v>
      </c>
      <c r="H1800" s="80">
        <f t="shared" si="85"/>
        <v>1.1194</v>
      </c>
      <c r="I1800" s="25">
        <f>ROUND(('NEW Reference'!B$6*List!$H1800)+'NEW Reference'!B$7,0)</f>
        <v>1434</v>
      </c>
      <c r="J1800" s="25">
        <f>ROUND(('NEW Reference'!C$6*List!$H1800)+'NEW Reference'!C$7,0)</f>
        <v>2139</v>
      </c>
      <c r="K1800" s="25">
        <f>ROUND(('NEW Reference'!D$6*List!$H1800)+'NEW Reference'!D$7,0)</f>
        <v>2563</v>
      </c>
      <c r="L1800" s="25">
        <f>ROUND(('NEW Reference'!E$6*List!$H1800)+'NEW Reference'!E$7,0)</f>
        <v>3168</v>
      </c>
      <c r="M1800" s="25">
        <f>ROUND(('NEW Reference'!F$6*List!$H1800)+'NEW Reference'!F$7,0)</f>
        <v>3301</v>
      </c>
      <c r="N1800" s="25">
        <f>ROUND(('NEW Reference'!G$6*List!$H1800)+'NEW Reference'!G$7,0)</f>
        <v>3737</v>
      </c>
      <c r="O1800" s="25">
        <f>ROUND(('NEW Reference'!H$6*List!$H1800)+'NEW Reference'!H$7,0)</f>
        <v>3879</v>
      </c>
      <c r="P1800" s="25">
        <f>ROUND(('NEW Reference'!I$6*List!$H1800)+'NEW Reference'!I$7,0)</f>
        <v>4032</v>
      </c>
      <c r="Q1800" s="25">
        <f>ROUND(('NEW Reference'!J$6*List!$H1800)+'NEW Reference'!J$7,0)</f>
        <v>4669</v>
      </c>
      <c r="R1800" s="25">
        <f>ROUND(('NEW Reference'!K$6*List!$H1800)+'NEW Reference'!K$7,0)</f>
        <v>4816</v>
      </c>
      <c r="S1800" s="25">
        <f>ROUND(('NEW Reference'!L$6*List!$H1800)+'NEW Reference'!L$7,0)</f>
        <v>5197</v>
      </c>
      <c r="T1800" s="25">
        <f>ROUND(('NEW Reference'!M$6*List!$H1800)+'NEW Reference'!M$7,0)</f>
        <v>6207</v>
      </c>
      <c r="U1800" s="25">
        <f>ROUND(('NEW Reference'!N$6*List!$H1800)+'NEW Reference'!N$7,0)</f>
        <v>25043</v>
      </c>
      <c r="V1800" s="26">
        <f>ROUND(('NEW Reference'!O$6*List!$H1800)+'NEW Reference'!O$7,0)</f>
        <v>931</v>
      </c>
      <c r="W1800" s="26">
        <f>ROUND(('NEW Reference'!P$6*List!$H1800)+'NEW Reference'!P$7,0)</f>
        <v>1312</v>
      </c>
      <c r="X1800" s="26">
        <f>ROUND(('NEW Reference'!Q$6*List!$H1800)+'NEW Reference'!Q$7,0)</f>
        <v>656</v>
      </c>
      <c r="Z1800" s="3" t="str">
        <f t="shared" si="87"/>
        <v>MINERAL, Nevada</v>
      </c>
      <c r="AA1800" s="79" t="s">
        <v>675</v>
      </c>
      <c r="AB1800" s="28" t="s">
        <v>91</v>
      </c>
      <c r="AC1800" s="23" t="s">
        <v>1697</v>
      </c>
      <c r="AD1800" s="29"/>
      <c r="AE1800" s="20">
        <f t="shared" si="86"/>
        <v>1.1194</v>
      </c>
    </row>
    <row r="1801" spans="1:31">
      <c r="A1801" s="83">
        <v>29110</v>
      </c>
      <c r="B1801" s="84">
        <v>32023</v>
      </c>
      <c r="C1801" s="85">
        <v>99929</v>
      </c>
      <c r="D1801" s="78" t="s">
        <v>151</v>
      </c>
      <c r="E1801" s="79" t="s">
        <v>1702</v>
      </c>
      <c r="F1801" s="34" t="s">
        <v>1697</v>
      </c>
      <c r="G1801" s="24" t="s">
        <v>97</v>
      </c>
      <c r="H1801" s="80">
        <f t="shared" si="85"/>
        <v>1.1194</v>
      </c>
      <c r="I1801" s="25">
        <f>ROUND(('NEW Reference'!B$6*List!$H1801)+'NEW Reference'!B$7,0)</f>
        <v>1434</v>
      </c>
      <c r="J1801" s="25">
        <f>ROUND(('NEW Reference'!C$6*List!$H1801)+'NEW Reference'!C$7,0)</f>
        <v>2139</v>
      </c>
      <c r="K1801" s="25">
        <f>ROUND(('NEW Reference'!D$6*List!$H1801)+'NEW Reference'!D$7,0)</f>
        <v>2563</v>
      </c>
      <c r="L1801" s="25">
        <f>ROUND(('NEW Reference'!E$6*List!$H1801)+'NEW Reference'!E$7,0)</f>
        <v>3168</v>
      </c>
      <c r="M1801" s="25">
        <f>ROUND(('NEW Reference'!F$6*List!$H1801)+'NEW Reference'!F$7,0)</f>
        <v>3301</v>
      </c>
      <c r="N1801" s="25">
        <f>ROUND(('NEW Reference'!G$6*List!$H1801)+'NEW Reference'!G$7,0)</f>
        <v>3737</v>
      </c>
      <c r="O1801" s="25">
        <f>ROUND(('NEW Reference'!H$6*List!$H1801)+'NEW Reference'!H$7,0)</f>
        <v>3879</v>
      </c>
      <c r="P1801" s="25">
        <f>ROUND(('NEW Reference'!I$6*List!$H1801)+'NEW Reference'!I$7,0)</f>
        <v>4032</v>
      </c>
      <c r="Q1801" s="25">
        <f>ROUND(('NEW Reference'!J$6*List!$H1801)+'NEW Reference'!J$7,0)</f>
        <v>4669</v>
      </c>
      <c r="R1801" s="25">
        <f>ROUND(('NEW Reference'!K$6*List!$H1801)+'NEW Reference'!K$7,0)</f>
        <v>4816</v>
      </c>
      <c r="S1801" s="25">
        <f>ROUND(('NEW Reference'!L$6*List!$H1801)+'NEW Reference'!L$7,0)</f>
        <v>5197</v>
      </c>
      <c r="T1801" s="25">
        <f>ROUND(('NEW Reference'!M$6*List!$H1801)+'NEW Reference'!M$7,0)</f>
        <v>6207</v>
      </c>
      <c r="U1801" s="25">
        <f>ROUND(('NEW Reference'!N$6*List!$H1801)+'NEW Reference'!N$7,0)</f>
        <v>25043</v>
      </c>
      <c r="V1801" s="26">
        <f>ROUND(('NEW Reference'!O$6*List!$H1801)+'NEW Reference'!O$7,0)</f>
        <v>931</v>
      </c>
      <c r="W1801" s="26">
        <f>ROUND(('NEW Reference'!P$6*List!$H1801)+'NEW Reference'!P$7,0)</f>
        <v>1312</v>
      </c>
      <c r="X1801" s="26">
        <f>ROUND(('NEW Reference'!Q$6*List!$H1801)+'NEW Reference'!Q$7,0)</f>
        <v>656</v>
      </c>
      <c r="Z1801" s="3" t="str">
        <f t="shared" si="87"/>
        <v>NYE, Nevada</v>
      </c>
      <c r="AA1801" s="79" t="s">
        <v>1702</v>
      </c>
      <c r="AB1801" s="28" t="s">
        <v>91</v>
      </c>
      <c r="AC1801" s="30" t="s">
        <v>1697</v>
      </c>
      <c r="AD1801" s="31"/>
      <c r="AE1801" s="20">
        <f t="shared" si="86"/>
        <v>1.1194</v>
      </c>
    </row>
    <row r="1802" spans="1:31">
      <c r="A1802" s="83">
        <v>29130</v>
      </c>
      <c r="B1802" s="84">
        <v>32027</v>
      </c>
      <c r="C1802" s="85">
        <v>99929</v>
      </c>
      <c r="D1802" s="78" t="s">
        <v>151</v>
      </c>
      <c r="E1802" s="79" t="s">
        <v>1703</v>
      </c>
      <c r="F1802" s="33" t="s">
        <v>1697</v>
      </c>
      <c r="G1802" s="24" t="s">
        <v>97</v>
      </c>
      <c r="H1802" s="80">
        <f t="shared" si="85"/>
        <v>1.1194</v>
      </c>
      <c r="I1802" s="25">
        <f>ROUND(('NEW Reference'!B$6*List!$H1802)+'NEW Reference'!B$7,0)</f>
        <v>1434</v>
      </c>
      <c r="J1802" s="25">
        <f>ROUND(('NEW Reference'!C$6*List!$H1802)+'NEW Reference'!C$7,0)</f>
        <v>2139</v>
      </c>
      <c r="K1802" s="25">
        <f>ROUND(('NEW Reference'!D$6*List!$H1802)+'NEW Reference'!D$7,0)</f>
        <v>2563</v>
      </c>
      <c r="L1802" s="25">
        <f>ROUND(('NEW Reference'!E$6*List!$H1802)+'NEW Reference'!E$7,0)</f>
        <v>3168</v>
      </c>
      <c r="M1802" s="25">
        <f>ROUND(('NEW Reference'!F$6*List!$H1802)+'NEW Reference'!F$7,0)</f>
        <v>3301</v>
      </c>
      <c r="N1802" s="25">
        <f>ROUND(('NEW Reference'!G$6*List!$H1802)+'NEW Reference'!G$7,0)</f>
        <v>3737</v>
      </c>
      <c r="O1802" s="25">
        <f>ROUND(('NEW Reference'!H$6*List!$H1802)+'NEW Reference'!H$7,0)</f>
        <v>3879</v>
      </c>
      <c r="P1802" s="25">
        <f>ROUND(('NEW Reference'!I$6*List!$H1802)+'NEW Reference'!I$7,0)</f>
        <v>4032</v>
      </c>
      <c r="Q1802" s="25">
        <f>ROUND(('NEW Reference'!J$6*List!$H1802)+'NEW Reference'!J$7,0)</f>
        <v>4669</v>
      </c>
      <c r="R1802" s="25">
        <f>ROUND(('NEW Reference'!K$6*List!$H1802)+'NEW Reference'!K$7,0)</f>
        <v>4816</v>
      </c>
      <c r="S1802" s="25">
        <f>ROUND(('NEW Reference'!L$6*List!$H1802)+'NEW Reference'!L$7,0)</f>
        <v>5197</v>
      </c>
      <c r="T1802" s="25">
        <f>ROUND(('NEW Reference'!M$6*List!$H1802)+'NEW Reference'!M$7,0)</f>
        <v>6207</v>
      </c>
      <c r="U1802" s="25">
        <f>ROUND(('NEW Reference'!N$6*List!$H1802)+'NEW Reference'!N$7,0)</f>
        <v>25043</v>
      </c>
      <c r="V1802" s="26">
        <f>ROUND(('NEW Reference'!O$6*List!$H1802)+'NEW Reference'!O$7,0)</f>
        <v>931</v>
      </c>
      <c r="W1802" s="26">
        <f>ROUND(('NEW Reference'!P$6*List!$H1802)+'NEW Reference'!P$7,0)</f>
        <v>1312</v>
      </c>
      <c r="X1802" s="26">
        <f>ROUND(('NEW Reference'!Q$6*List!$H1802)+'NEW Reference'!Q$7,0)</f>
        <v>656</v>
      </c>
      <c r="Z1802" s="3" t="str">
        <f t="shared" si="87"/>
        <v>PERSHING, Nevada</v>
      </c>
      <c r="AA1802" s="79" t="s">
        <v>1703</v>
      </c>
      <c r="AB1802" s="28" t="s">
        <v>91</v>
      </c>
      <c r="AC1802" s="30" t="s">
        <v>1697</v>
      </c>
      <c r="AD1802" s="31"/>
      <c r="AE1802" s="20">
        <f t="shared" si="86"/>
        <v>1.1194</v>
      </c>
    </row>
    <row r="1803" spans="1:31">
      <c r="A1803" s="83">
        <v>29140</v>
      </c>
      <c r="B1803" s="84">
        <v>32029</v>
      </c>
      <c r="C1803" s="85">
        <v>39900</v>
      </c>
      <c r="D1803" s="78" t="s">
        <v>811</v>
      </c>
      <c r="E1803" s="79" t="s">
        <v>1704</v>
      </c>
      <c r="F1803" s="34" t="s">
        <v>1697</v>
      </c>
      <c r="G1803" s="24" t="s">
        <v>90</v>
      </c>
      <c r="H1803" s="80">
        <f t="shared" ref="H1803:H1866" si="88">IFERROR(INDEX($AH:$AH,MATCH($C1803,$AF:$AF,0)),"")</f>
        <v>0.94089999999999996</v>
      </c>
      <c r="I1803" s="25">
        <f>ROUND(('NEW Reference'!B$6*List!$H1803)+'NEW Reference'!B$7,0)</f>
        <v>1258</v>
      </c>
      <c r="J1803" s="25">
        <f>ROUND(('NEW Reference'!C$6*List!$H1803)+'NEW Reference'!C$7,0)</f>
        <v>1876</v>
      </c>
      <c r="K1803" s="25">
        <f>ROUND(('NEW Reference'!D$6*List!$H1803)+'NEW Reference'!D$7,0)</f>
        <v>2248</v>
      </c>
      <c r="L1803" s="25">
        <f>ROUND(('NEW Reference'!E$6*List!$H1803)+'NEW Reference'!E$7,0)</f>
        <v>2780</v>
      </c>
      <c r="M1803" s="25">
        <f>ROUND(('NEW Reference'!F$6*List!$H1803)+'NEW Reference'!F$7,0)</f>
        <v>2896</v>
      </c>
      <c r="N1803" s="25">
        <f>ROUND(('NEW Reference'!G$6*List!$H1803)+'NEW Reference'!G$7,0)</f>
        <v>3278</v>
      </c>
      <c r="O1803" s="25">
        <f>ROUND(('NEW Reference'!H$6*List!$H1803)+'NEW Reference'!H$7,0)</f>
        <v>3403</v>
      </c>
      <c r="P1803" s="25">
        <f>ROUND(('NEW Reference'!I$6*List!$H1803)+'NEW Reference'!I$7,0)</f>
        <v>3537</v>
      </c>
      <c r="Q1803" s="25">
        <f>ROUND(('NEW Reference'!J$6*List!$H1803)+'NEW Reference'!J$7,0)</f>
        <v>4096</v>
      </c>
      <c r="R1803" s="25">
        <f>ROUND(('NEW Reference'!K$6*List!$H1803)+'NEW Reference'!K$7,0)</f>
        <v>4225</v>
      </c>
      <c r="S1803" s="25">
        <f>ROUND(('NEW Reference'!L$6*List!$H1803)+'NEW Reference'!L$7,0)</f>
        <v>4559</v>
      </c>
      <c r="T1803" s="25">
        <f>ROUND(('NEW Reference'!M$6*List!$H1803)+'NEW Reference'!M$7,0)</f>
        <v>5445</v>
      </c>
      <c r="U1803" s="25">
        <f>ROUND(('NEW Reference'!N$6*List!$H1803)+'NEW Reference'!N$7,0)</f>
        <v>21970</v>
      </c>
      <c r="V1803" s="26">
        <f>ROUND(('NEW Reference'!O$6*List!$H1803)+'NEW Reference'!O$7,0)</f>
        <v>817</v>
      </c>
      <c r="W1803" s="26">
        <f>ROUND(('NEW Reference'!P$6*List!$H1803)+'NEW Reference'!P$7,0)</f>
        <v>1151</v>
      </c>
      <c r="X1803" s="26">
        <f>ROUND(('NEW Reference'!Q$6*List!$H1803)+'NEW Reference'!Q$7,0)</f>
        <v>575</v>
      </c>
      <c r="Z1803" s="3" t="str">
        <f t="shared" si="87"/>
        <v>STOREY, Nevada</v>
      </c>
      <c r="AA1803" s="79" t="s">
        <v>1704</v>
      </c>
      <c r="AB1803" s="28" t="s">
        <v>91</v>
      </c>
      <c r="AC1803" s="30" t="s">
        <v>1697</v>
      </c>
      <c r="AD1803" s="31"/>
      <c r="AE1803" s="20">
        <f t="shared" si="86"/>
        <v>0.94089999999999996</v>
      </c>
    </row>
    <row r="1804" spans="1:31">
      <c r="A1804" s="83">
        <v>29150</v>
      </c>
      <c r="B1804" s="84">
        <v>32031</v>
      </c>
      <c r="C1804" s="85">
        <v>39900</v>
      </c>
      <c r="D1804" s="78" t="s">
        <v>811</v>
      </c>
      <c r="E1804" s="79" t="s">
        <v>1705</v>
      </c>
      <c r="F1804" s="33" t="s">
        <v>1697</v>
      </c>
      <c r="G1804" s="24" t="s">
        <v>90</v>
      </c>
      <c r="H1804" s="80">
        <f t="shared" si="88"/>
        <v>0.94089999999999996</v>
      </c>
      <c r="I1804" s="25">
        <f>ROUND(('NEW Reference'!B$6*List!$H1804)+'NEW Reference'!B$7,0)</f>
        <v>1258</v>
      </c>
      <c r="J1804" s="25">
        <f>ROUND(('NEW Reference'!C$6*List!$H1804)+'NEW Reference'!C$7,0)</f>
        <v>1876</v>
      </c>
      <c r="K1804" s="25">
        <f>ROUND(('NEW Reference'!D$6*List!$H1804)+'NEW Reference'!D$7,0)</f>
        <v>2248</v>
      </c>
      <c r="L1804" s="25">
        <f>ROUND(('NEW Reference'!E$6*List!$H1804)+'NEW Reference'!E$7,0)</f>
        <v>2780</v>
      </c>
      <c r="M1804" s="25">
        <f>ROUND(('NEW Reference'!F$6*List!$H1804)+'NEW Reference'!F$7,0)</f>
        <v>2896</v>
      </c>
      <c r="N1804" s="25">
        <f>ROUND(('NEW Reference'!G$6*List!$H1804)+'NEW Reference'!G$7,0)</f>
        <v>3278</v>
      </c>
      <c r="O1804" s="25">
        <f>ROUND(('NEW Reference'!H$6*List!$H1804)+'NEW Reference'!H$7,0)</f>
        <v>3403</v>
      </c>
      <c r="P1804" s="25">
        <f>ROUND(('NEW Reference'!I$6*List!$H1804)+'NEW Reference'!I$7,0)</f>
        <v>3537</v>
      </c>
      <c r="Q1804" s="25">
        <f>ROUND(('NEW Reference'!J$6*List!$H1804)+'NEW Reference'!J$7,0)</f>
        <v>4096</v>
      </c>
      <c r="R1804" s="25">
        <f>ROUND(('NEW Reference'!K$6*List!$H1804)+'NEW Reference'!K$7,0)</f>
        <v>4225</v>
      </c>
      <c r="S1804" s="25">
        <f>ROUND(('NEW Reference'!L$6*List!$H1804)+'NEW Reference'!L$7,0)</f>
        <v>4559</v>
      </c>
      <c r="T1804" s="25">
        <f>ROUND(('NEW Reference'!M$6*List!$H1804)+'NEW Reference'!M$7,0)</f>
        <v>5445</v>
      </c>
      <c r="U1804" s="25">
        <f>ROUND(('NEW Reference'!N$6*List!$H1804)+'NEW Reference'!N$7,0)</f>
        <v>21970</v>
      </c>
      <c r="V1804" s="26">
        <f>ROUND(('NEW Reference'!O$6*List!$H1804)+'NEW Reference'!O$7,0)</f>
        <v>817</v>
      </c>
      <c r="W1804" s="26">
        <f>ROUND(('NEW Reference'!P$6*List!$H1804)+'NEW Reference'!P$7,0)</f>
        <v>1151</v>
      </c>
      <c r="X1804" s="26">
        <f>ROUND(('NEW Reference'!Q$6*List!$H1804)+'NEW Reference'!Q$7,0)</f>
        <v>575</v>
      </c>
      <c r="Z1804" s="3" t="str">
        <f t="shared" si="87"/>
        <v>WASHOE, Nevada</v>
      </c>
      <c r="AA1804" s="79" t="s">
        <v>1705</v>
      </c>
      <c r="AB1804" s="28" t="s">
        <v>91</v>
      </c>
      <c r="AC1804" s="30" t="s">
        <v>1697</v>
      </c>
      <c r="AD1804" s="31"/>
      <c r="AE1804" s="20">
        <f t="shared" si="86"/>
        <v>0.94089999999999996</v>
      </c>
    </row>
    <row r="1805" spans="1:31">
      <c r="A1805" s="83">
        <v>29160</v>
      </c>
      <c r="B1805" s="84">
        <v>32033</v>
      </c>
      <c r="C1805" s="85">
        <v>99929</v>
      </c>
      <c r="D1805" s="78" t="s">
        <v>151</v>
      </c>
      <c r="E1805" s="79" t="s">
        <v>1706</v>
      </c>
      <c r="F1805" s="33" t="s">
        <v>1697</v>
      </c>
      <c r="G1805" s="24" t="s">
        <v>97</v>
      </c>
      <c r="H1805" s="80">
        <f t="shared" si="88"/>
        <v>1.1194</v>
      </c>
      <c r="I1805" s="25">
        <f>ROUND(('NEW Reference'!B$6*List!$H1805)+'NEW Reference'!B$7,0)</f>
        <v>1434</v>
      </c>
      <c r="J1805" s="25">
        <f>ROUND(('NEW Reference'!C$6*List!$H1805)+'NEW Reference'!C$7,0)</f>
        <v>2139</v>
      </c>
      <c r="K1805" s="25">
        <f>ROUND(('NEW Reference'!D$6*List!$H1805)+'NEW Reference'!D$7,0)</f>
        <v>2563</v>
      </c>
      <c r="L1805" s="25">
        <f>ROUND(('NEW Reference'!E$6*List!$H1805)+'NEW Reference'!E$7,0)</f>
        <v>3168</v>
      </c>
      <c r="M1805" s="25">
        <f>ROUND(('NEW Reference'!F$6*List!$H1805)+'NEW Reference'!F$7,0)</f>
        <v>3301</v>
      </c>
      <c r="N1805" s="25">
        <f>ROUND(('NEW Reference'!G$6*List!$H1805)+'NEW Reference'!G$7,0)</f>
        <v>3737</v>
      </c>
      <c r="O1805" s="25">
        <f>ROUND(('NEW Reference'!H$6*List!$H1805)+'NEW Reference'!H$7,0)</f>
        <v>3879</v>
      </c>
      <c r="P1805" s="25">
        <f>ROUND(('NEW Reference'!I$6*List!$H1805)+'NEW Reference'!I$7,0)</f>
        <v>4032</v>
      </c>
      <c r="Q1805" s="25">
        <f>ROUND(('NEW Reference'!J$6*List!$H1805)+'NEW Reference'!J$7,0)</f>
        <v>4669</v>
      </c>
      <c r="R1805" s="25">
        <f>ROUND(('NEW Reference'!K$6*List!$H1805)+'NEW Reference'!K$7,0)</f>
        <v>4816</v>
      </c>
      <c r="S1805" s="25">
        <f>ROUND(('NEW Reference'!L$6*List!$H1805)+'NEW Reference'!L$7,0)</f>
        <v>5197</v>
      </c>
      <c r="T1805" s="25">
        <f>ROUND(('NEW Reference'!M$6*List!$H1805)+'NEW Reference'!M$7,0)</f>
        <v>6207</v>
      </c>
      <c r="U1805" s="25">
        <f>ROUND(('NEW Reference'!N$6*List!$H1805)+'NEW Reference'!N$7,0)</f>
        <v>25043</v>
      </c>
      <c r="V1805" s="26">
        <f>ROUND(('NEW Reference'!O$6*List!$H1805)+'NEW Reference'!O$7,0)</f>
        <v>931</v>
      </c>
      <c r="W1805" s="26">
        <f>ROUND(('NEW Reference'!P$6*List!$H1805)+'NEW Reference'!P$7,0)</f>
        <v>1312</v>
      </c>
      <c r="X1805" s="26">
        <f>ROUND(('NEW Reference'!Q$6*List!$H1805)+'NEW Reference'!Q$7,0)</f>
        <v>656</v>
      </c>
      <c r="Z1805" s="3" t="str">
        <f t="shared" si="87"/>
        <v>WHITE PINE, Nevada</v>
      </c>
      <c r="AA1805" s="79" t="s">
        <v>1706</v>
      </c>
      <c r="AB1805" s="28" t="s">
        <v>91</v>
      </c>
      <c r="AC1805" s="30" t="s">
        <v>1697</v>
      </c>
      <c r="AD1805" s="31"/>
      <c r="AE1805" s="20">
        <f t="shared" si="86"/>
        <v>1.1194</v>
      </c>
    </row>
    <row r="1806" spans="1:31">
      <c r="A1806" s="83">
        <v>29120</v>
      </c>
      <c r="B1806" s="84">
        <v>32510</v>
      </c>
      <c r="C1806" s="85">
        <v>16180</v>
      </c>
      <c r="D1806" s="78" t="s">
        <v>335</v>
      </c>
      <c r="E1806" s="79" t="s">
        <v>1707</v>
      </c>
      <c r="F1806" s="34" t="s">
        <v>1697</v>
      </c>
      <c r="G1806" s="24" t="s">
        <v>90</v>
      </c>
      <c r="H1806" s="80">
        <f t="shared" si="88"/>
        <v>0.96030000000000004</v>
      </c>
      <c r="I1806" s="25">
        <f>ROUND(('NEW Reference'!B$6*List!$H1806)+'NEW Reference'!B$7,0)</f>
        <v>1277</v>
      </c>
      <c r="J1806" s="25">
        <f>ROUND(('NEW Reference'!C$6*List!$H1806)+'NEW Reference'!C$7,0)</f>
        <v>1905</v>
      </c>
      <c r="K1806" s="25">
        <f>ROUND(('NEW Reference'!D$6*List!$H1806)+'NEW Reference'!D$7,0)</f>
        <v>2282</v>
      </c>
      <c r="L1806" s="25">
        <f>ROUND(('NEW Reference'!E$6*List!$H1806)+'NEW Reference'!E$7,0)</f>
        <v>2822</v>
      </c>
      <c r="M1806" s="25">
        <f>ROUND(('NEW Reference'!F$6*List!$H1806)+'NEW Reference'!F$7,0)</f>
        <v>2940</v>
      </c>
      <c r="N1806" s="25">
        <f>ROUND(('NEW Reference'!G$6*List!$H1806)+'NEW Reference'!G$7,0)</f>
        <v>3328</v>
      </c>
      <c r="O1806" s="25">
        <f>ROUND(('NEW Reference'!H$6*List!$H1806)+'NEW Reference'!H$7,0)</f>
        <v>3455</v>
      </c>
      <c r="P1806" s="25">
        <f>ROUND(('NEW Reference'!I$6*List!$H1806)+'NEW Reference'!I$7,0)</f>
        <v>3591</v>
      </c>
      <c r="Q1806" s="25">
        <f>ROUND(('NEW Reference'!J$6*List!$H1806)+'NEW Reference'!J$7,0)</f>
        <v>4158</v>
      </c>
      <c r="R1806" s="25">
        <f>ROUND(('NEW Reference'!K$6*List!$H1806)+'NEW Reference'!K$7,0)</f>
        <v>4289</v>
      </c>
      <c r="S1806" s="25">
        <f>ROUND(('NEW Reference'!L$6*List!$H1806)+'NEW Reference'!L$7,0)</f>
        <v>4628</v>
      </c>
      <c r="T1806" s="25">
        <f>ROUND(('NEW Reference'!M$6*List!$H1806)+'NEW Reference'!M$7,0)</f>
        <v>5528</v>
      </c>
      <c r="U1806" s="25">
        <f>ROUND(('NEW Reference'!N$6*List!$H1806)+'NEW Reference'!N$7,0)</f>
        <v>22304</v>
      </c>
      <c r="V1806" s="26">
        <f>ROUND(('NEW Reference'!O$6*List!$H1806)+'NEW Reference'!O$7,0)</f>
        <v>829</v>
      </c>
      <c r="W1806" s="26">
        <f>ROUND(('NEW Reference'!P$6*List!$H1806)+'NEW Reference'!P$7,0)</f>
        <v>1168</v>
      </c>
      <c r="X1806" s="26">
        <f>ROUND(('NEW Reference'!Q$6*List!$H1806)+'NEW Reference'!Q$7,0)</f>
        <v>584</v>
      </c>
      <c r="Z1806" s="3" t="str">
        <f t="shared" si="87"/>
        <v>CARSON CITY, Nevada</v>
      </c>
      <c r="AA1806" s="79" t="s">
        <v>1707</v>
      </c>
      <c r="AB1806" s="28" t="s">
        <v>91</v>
      </c>
      <c r="AC1806" s="30" t="s">
        <v>1697</v>
      </c>
      <c r="AD1806" s="31"/>
      <c r="AE1806" s="20">
        <f t="shared" ref="AE1806:AE1869" si="89">IFERROR(INDEX($AH:$AH,MATCH($C1806,$AF:$AF,0)),"")</f>
        <v>0.96030000000000004</v>
      </c>
    </row>
    <row r="1807" spans="1:31">
      <c r="A1807" s="83">
        <v>29999</v>
      </c>
      <c r="B1807" s="84">
        <v>32990</v>
      </c>
      <c r="C1807" s="85">
        <v>99929</v>
      </c>
      <c r="D1807" s="78" t="s">
        <v>151</v>
      </c>
      <c r="E1807" s="79" t="s">
        <v>236</v>
      </c>
      <c r="F1807" s="34" t="s">
        <v>1697</v>
      </c>
      <c r="G1807" s="24" t="s">
        <v>97</v>
      </c>
      <c r="H1807" s="80">
        <f t="shared" si="88"/>
        <v>1.1194</v>
      </c>
      <c r="I1807" s="25">
        <f>ROUND(('NEW Reference'!B$6*List!$H1807)+'NEW Reference'!B$7,0)</f>
        <v>1434</v>
      </c>
      <c r="J1807" s="25">
        <f>ROUND(('NEW Reference'!C$6*List!$H1807)+'NEW Reference'!C$7,0)</f>
        <v>2139</v>
      </c>
      <c r="K1807" s="25">
        <f>ROUND(('NEW Reference'!D$6*List!$H1807)+'NEW Reference'!D$7,0)</f>
        <v>2563</v>
      </c>
      <c r="L1807" s="25">
        <f>ROUND(('NEW Reference'!E$6*List!$H1807)+'NEW Reference'!E$7,0)</f>
        <v>3168</v>
      </c>
      <c r="M1807" s="25">
        <f>ROUND(('NEW Reference'!F$6*List!$H1807)+'NEW Reference'!F$7,0)</f>
        <v>3301</v>
      </c>
      <c r="N1807" s="25">
        <f>ROUND(('NEW Reference'!G$6*List!$H1807)+'NEW Reference'!G$7,0)</f>
        <v>3737</v>
      </c>
      <c r="O1807" s="25">
        <f>ROUND(('NEW Reference'!H$6*List!$H1807)+'NEW Reference'!H$7,0)</f>
        <v>3879</v>
      </c>
      <c r="P1807" s="25">
        <f>ROUND(('NEW Reference'!I$6*List!$H1807)+'NEW Reference'!I$7,0)</f>
        <v>4032</v>
      </c>
      <c r="Q1807" s="25">
        <f>ROUND(('NEW Reference'!J$6*List!$H1807)+'NEW Reference'!J$7,0)</f>
        <v>4669</v>
      </c>
      <c r="R1807" s="25">
        <f>ROUND(('NEW Reference'!K$6*List!$H1807)+'NEW Reference'!K$7,0)</f>
        <v>4816</v>
      </c>
      <c r="S1807" s="25">
        <f>ROUND(('NEW Reference'!L$6*List!$H1807)+'NEW Reference'!L$7,0)</f>
        <v>5197</v>
      </c>
      <c r="T1807" s="25">
        <f>ROUND(('NEW Reference'!M$6*List!$H1807)+'NEW Reference'!M$7,0)</f>
        <v>6207</v>
      </c>
      <c r="U1807" s="25">
        <f>ROUND(('NEW Reference'!N$6*List!$H1807)+'NEW Reference'!N$7,0)</f>
        <v>25043</v>
      </c>
      <c r="V1807" s="26">
        <f>ROUND(('NEW Reference'!O$6*List!$H1807)+'NEW Reference'!O$7,0)</f>
        <v>931</v>
      </c>
      <c r="W1807" s="26">
        <f>ROUND(('NEW Reference'!P$6*List!$H1807)+'NEW Reference'!P$7,0)</f>
        <v>1312</v>
      </c>
      <c r="X1807" s="26">
        <f>ROUND(('NEW Reference'!Q$6*List!$H1807)+'NEW Reference'!Q$7,0)</f>
        <v>656</v>
      </c>
      <c r="Z1807" s="3" t="str">
        <f t="shared" si="87"/>
        <v>STATEWIDE, Nevada</v>
      </c>
      <c r="AA1807" s="79" t="s">
        <v>236</v>
      </c>
      <c r="AB1807" s="28" t="s">
        <v>91</v>
      </c>
      <c r="AC1807" s="23" t="s">
        <v>1697</v>
      </c>
      <c r="AD1807" s="29"/>
      <c r="AE1807" s="20">
        <f t="shared" si="89"/>
        <v>1.1194</v>
      </c>
    </row>
    <row r="1808" spans="1:31">
      <c r="A1808" s="83">
        <v>30000</v>
      </c>
      <c r="B1808" s="84">
        <v>33001</v>
      </c>
      <c r="C1808" s="85">
        <v>99930</v>
      </c>
      <c r="D1808" s="78" t="s">
        <v>153</v>
      </c>
      <c r="E1808" s="79" t="s">
        <v>1708</v>
      </c>
      <c r="F1808" s="34" t="s">
        <v>1709</v>
      </c>
      <c r="G1808" s="24" t="s">
        <v>97</v>
      </c>
      <c r="H1808" s="80">
        <f t="shared" si="88"/>
        <v>1.0177</v>
      </c>
      <c r="I1808" s="25">
        <f>ROUND(('NEW Reference'!B$6*List!$H1808)+'NEW Reference'!B$7,0)</f>
        <v>1334</v>
      </c>
      <c r="J1808" s="25">
        <f>ROUND(('NEW Reference'!C$6*List!$H1808)+'NEW Reference'!C$7,0)</f>
        <v>1989</v>
      </c>
      <c r="K1808" s="25">
        <f>ROUND(('NEW Reference'!D$6*List!$H1808)+'NEW Reference'!D$7,0)</f>
        <v>2384</v>
      </c>
      <c r="L1808" s="25">
        <f>ROUND(('NEW Reference'!E$6*List!$H1808)+'NEW Reference'!E$7,0)</f>
        <v>2947</v>
      </c>
      <c r="M1808" s="25">
        <f>ROUND(('NEW Reference'!F$6*List!$H1808)+'NEW Reference'!F$7,0)</f>
        <v>3070</v>
      </c>
      <c r="N1808" s="25">
        <f>ROUND(('NEW Reference'!G$6*List!$H1808)+'NEW Reference'!G$7,0)</f>
        <v>3475</v>
      </c>
      <c r="O1808" s="25">
        <f>ROUND(('NEW Reference'!H$6*List!$H1808)+'NEW Reference'!H$7,0)</f>
        <v>3608</v>
      </c>
      <c r="P1808" s="25">
        <f>ROUND(('NEW Reference'!I$6*List!$H1808)+'NEW Reference'!I$7,0)</f>
        <v>3750</v>
      </c>
      <c r="Q1808" s="25">
        <f>ROUND(('NEW Reference'!J$6*List!$H1808)+'NEW Reference'!J$7,0)</f>
        <v>4342</v>
      </c>
      <c r="R1808" s="25">
        <f>ROUND(('NEW Reference'!K$6*List!$H1808)+'NEW Reference'!K$7,0)</f>
        <v>4479</v>
      </c>
      <c r="S1808" s="25">
        <f>ROUND(('NEW Reference'!L$6*List!$H1808)+'NEW Reference'!L$7,0)</f>
        <v>4833</v>
      </c>
      <c r="T1808" s="25">
        <f>ROUND(('NEW Reference'!M$6*List!$H1808)+'NEW Reference'!M$7,0)</f>
        <v>5773</v>
      </c>
      <c r="U1808" s="25">
        <f>ROUND(('NEW Reference'!N$6*List!$H1808)+'NEW Reference'!N$7,0)</f>
        <v>23292</v>
      </c>
      <c r="V1808" s="26">
        <f>ROUND(('NEW Reference'!O$6*List!$H1808)+'NEW Reference'!O$7,0)</f>
        <v>866</v>
      </c>
      <c r="W1808" s="26">
        <f>ROUND(('NEW Reference'!P$6*List!$H1808)+'NEW Reference'!P$7,0)</f>
        <v>1220</v>
      </c>
      <c r="X1808" s="26">
        <f>ROUND(('NEW Reference'!Q$6*List!$H1808)+'NEW Reference'!Q$7,0)</f>
        <v>610</v>
      </c>
      <c r="Z1808" s="3" t="str">
        <f t="shared" si="87"/>
        <v>BELKNAP, New Hampshire</v>
      </c>
      <c r="AA1808" s="79" t="s">
        <v>1708</v>
      </c>
      <c r="AB1808" s="28" t="s">
        <v>91</v>
      </c>
      <c r="AC1808" s="30" t="s">
        <v>1709</v>
      </c>
      <c r="AD1808" s="31"/>
      <c r="AE1808" s="20">
        <f t="shared" si="89"/>
        <v>1.0177</v>
      </c>
    </row>
    <row r="1809" spans="1:31">
      <c r="A1809" s="83">
        <v>30010</v>
      </c>
      <c r="B1809" s="84">
        <v>33003</v>
      </c>
      <c r="C1809" s="85">
        <v>99930</v>
      </c>
      <c r="D1809" s="78" t="s">
        <v>153</v>
      </c>
      <c r="E1809" s="79" t="s">
        <v>351</v>
      </c>
      <c r="F1809" s="34" t="s">
        <v>1709</v>
      </c>
      <c r="G1809" s="24" t="s">
        <v>97</v>
      </c>
      <c r="H1809" s="80">
        <f t="shared" si="88"/>
        <v>1.0177</v>
      </c>
      <c r="I1809" s="25">
        <f>ROUND(('NEW Reference'!B$6*List!$H1809)+'NEW Reference'!B$7,0)</f>
        <v>1334</v>
      </c>
      <c r="J1809" s="25">
        <f>ROUND(('NEW Reference'!C$6*List!$H1809)+'NEW Reference'!C$7,0)</f>
        <v>1989</v>
      </c>
      <c r="K1809" s="25">
        <f>ROUND(('NEW Reference'!D$6*List!$H1809)+'NEW Reference'!D$7,0)</f>
        <v>2384</v>
      </c>
      <c r="L1809" s="25">
        <f>ROUND(('NEW Reference'!E$6*List!$H1809)+'NEW Reference'!E$7,0)</f>
        <v>2947</v>
      </c>
      <c r="M1809" s="25">
        <f>ROUND(('NEW Reference'!F$6*List!$H1809)+'NEW Reference'!F$7,0)</f>
        <v>3070</v>
      </c>
      <c r="N1809" s="25">
        <f>ROUND(('NEW Reference'!G$6*List!$H1809)+'NEW Reference'!G$7,0)</f>
        <v>3475</v>
      </c>
      <c r="O1809" s="25">
        <f>ROUND(('NEW Reference'!H$6*List!$H1809)+'NEW Reference'!H$7,0)</f>
        <v>3608</v>
      </c>
      <c r="P1809" s="25">
        <f>ROUND(('NEW Reference'!I$6*List!$H1809)+'NEW Reference'!I$7,0)</f>
        <v>3750</v>
      </c>
      <c r="Q1809" s="25">
        <f>ROUND(('NEW Reference'!J$6*List!$H1809)+'NEW Reference'!J$7,0)</f>
        <v>4342</v>
      </c>
      <c r="R1809" s="25">
        <f>ROUND(('NEW Reference'!K$6*List!$H1809)+'NEW Reference'!K$7,0)</f>
        <v>4479</v>
      </c>
      <c r="S1809" s="25">
        <f>ROUND(('NEW Reference'!L$6*List!$H1809)+'NEW Reference'!L$7,0)</f>
        <v>4833</v>
      </c>
      <c r="T1809" s="25">
        <f>ROUND(('NEW Reference'!M$6*List!$H1809)+'NEW Reference'!M$7,0)</f>
        <v>5773</v>
      </c>
      <c r="U1809" s="25">
        <f>ROUND(('NEW Reference'!N$6*List!$H1809)+'NEW Reference'!N$7,0)</f>
        <v>23292</v>
      </c>
      <c r="V1809" s="26">
        <f>ROUND(('NEW Reference'!O$6*List!$H1809)+'NEW Reference'!O$7,0)</f>
        <v>866</v>
      </c>
      <c r="W1809" s="26">
        <f>ROUND(('NEW Reference'!P$6*List!$H1809)+'NEW Reference'!P$7,0)</f>
        <v>1220</v>
      </c>
      <c r="X1809" s="26">
        <f>ROUND(('NEW Reference'!Q$6*List!$H1809)+'NEW Reference'!Q$7,0)</f>
        <v>610</v>
      </c>
      <c r="Z1809" s="3" t="str">
        <f t="shared" si="87"/>
        <v>CARROLL, New Hampshire</v>
      </c>
      <c r="AA1809" s="79" t="s">
        <v>351</v>
      </c>
      <c r="AB1809" s="28" t="s">
        <v>91</v>
      </c>
      <c r="AC1809" s="23" t="s">
        <v>1709</v>
      </c>
      <c r="AD1809" s="29"/>
      <c r="AE1809" s="20">
        <f t="shared" si="89"/>
        <v>1.0177</v>
      </c>
    </row>
    <row r="1810" spans="1:31">
      <c r="A1810" s="83">
        <v>30020</v>
      </c>
      <c r="B1810" s="84">
        <v>33005</v>
      </c>
      <c r="C1810" s="85">
        <v>99930</v>
      </c>
      <c r="D1810" s="78" t="s">
        <v>153</v>
      </c>
      <c r="E1810" s="79" t="s">
        <v>1710</v>
      </c>
      <c r="F1810" s="34" t="s">
        <v>1709</v>
      </c>
      <c r="G1810" s="24" t="s">
        <v>97</v>
      </c>
      <c r="H1810" s="80">
        <f t="shared" si="88"/>
        <v>1.0177</v>
      </c>
      <c r="I1810" s="25">
        <f>ROUND(('NEW Reference'!B$6*List!$H1810)+'NEW Reference'!B$7,0)</f>
        <v>1334</v>
      </c>
      <c r="J1810" s="25">
        <f>ROUND(('NEW Reference'!C$6*List!$H1810)+'NEW Reference'!C$7,0)</f>
        <v>1989</v>
      </c>
      <c r="K1810" s="25">
        <f>ROUND(('NEW Reference'!D$6*List!$H1810)+'NEW Reference'!D$7,0)</f>
        <v>2384</v>
      </c>
      <c r="L1810" s="25">
        <f>ROUND(('NEW Reference'!E$6*List!$H1810)+'NEW Reference'!E$7,0)</f>
        <v>2947</v>
      </c>
      <c r="M1810" s="25">
        <f>ROUND(('NEW Reference'!F$6*List!$H1810)+'NEW Reference'!F$7,0)</f>
        <v>3070</v>
      </c>
      <c r="N1810" s="25">
        <f>ROUND(('NEW Reference'!G$6*List!$H1810)+'NEW Reference'!G$7,0)</f>
        <v>3475</v>
      </c>
      <c r="O1810" s="25">
        <f>ROUND(('NEW Reference'!H$6*List!$H1810)+'NEW Reference'!H$7,0)</f>
        <v>3608</v>
      </c>
      <c r="P1810" s="25">
        <f>ROUND(('NEW Reference'!I$6*List!$H1810)+'NEW Reference'!I$7,0)</f>
        <v>3750</v>
      </c>
      <c r="Q1810" s="25">
        <f>ROUND(('NEW Reference'!J$6*List!$H1810)+'NEW Reference'!J$7,0)</f>
        <v>4342</v>
      </c>
      <c r="R1810" s="25">
        <f>ROUND(('NEW Reference'!K$6*List!$H1810)+'NEW Reference'!K$7,0)</f>
        <v>4479</v>
      </c>
      <c r="S1810" s="25">
        <f>ROUND(('NEW Reference'!L$6*List!$H1810)+'NEW Reference'!L$7,0)</f>
        <v>4833</v>
      </c>
      <c r="T1810" s="25">
        <f>ROUND(('NEW Reference'!M$6*List!$H1810)+'NEW Reference'!M$7,0)</f>
        <v>5773</v>
      </c>
      <c r="U1810" s="25">
        <f>ROUND(('NEW Reference'!N$6*List!$H1810)+'NEW Reference'!N$7,0)</f>
        <v>23292</v>
      </c>
      <c r="V1810" s="26">
        <f>ROUND(('NEW Reference'!O$6*List!$H1810)+'NEW Reference'!O$7,0)</f>
        <v>866</v>
      </c>
      <c r="W1810" s="26">
        <f>ROUND(('NEW Reference'!P$6*List!$H1810)+'NEW Reference'!P$7,0)</f>
        <v>1220</v>
      </c>
      <c r="X1810" s="26">
        <f>ROUND(('NEW Reference'!Q$6*List!$H1810)+'NEW Reference'!Q$7,0)</f>
        <v>610</v>
      </c>
      <c r="Z1810" s="3" t="str">
        <f t="shared" si="87"/>
        <v>CHESHIRE, New Hampshire</v>
      </c>
      <c r="AA1810" s="79" t="s">
        <v>1710</v>
      </c>
      <c r="AB1810" s="28" t="s">
        <v>91</v>
      </c>
      <c r="AC1810" s="23" t="s">
        <v>1709</v>
      </c>
      <c r="AD1810" s="29"/>
      <c r="AE1810" s="20">
        <f t="shared" si="89"/>
        <v>1.0177</v>
      </c>
    </row>
    <row r="1811" spans="1:31">
      <c r="A1811" s="83">
        <v>30030</v>
      </c>
      <c r="B1811" s="84">
        <v>33007</v>
      </c>
      <c r="C1811" s="85">
        <v>99930</v>
      </c>
      <c r="D1811" s="78" t="s">
        <v>153</v>
      </c>
      <c r="E1811" s="79" t="s">
        <v>1711</v>
      </c>
      <c r="F1811" s="34" t="s">
        <v>1709</v>
      </c>
      <c r="G1811" s="24" t="s">
        <v>97</v>
      </c>
      <c r="H1811" s="80">
        <f t="shared" si="88"/>
        <v>1.0177</v>
      </c>
      <c r="I1811" s="25">
        <f>ROUND(('NEW Reference'!B$6*List!$H1811)+'NEW Reference'!B$7,0)</f>
        <v>1334</v>
      </c>
      <c r="J1811" s="25">
        <f>ROUND(('NEW Reference'!C$6*List!$H1811)+'NEW Reference'!C$7,0)</f>
        <v>1989</v>
      </c>
      <c r="K1811" s="25">
        <f>ROUND(('NEW Reference'!D$6*List!$H1811)+'NEW Reference'!D$7,0)</f>
        <v>2384</v>
      </c>
      <c r="L1811" s="25">
        <f>ROUND(('NEW Reference'!E$6*List!$H1811)+'NEW Reference'!E$7,0)</f>
        <v>2947</v>
      </c>
      <c r="M1811" s="25">
        <f>ROUND(('NEW Reference'!F$6*List!$H1811)+'NEW Reference'!F$7,0)</f>
        <v>3070</v>
      </c>
      <c r="N1811" s="25">
        <f>ROUND(('NEW Reference'!G$6*List!$H1811)+'NEW Reference'!G$7,0)</f>
        <v>3475</v>
      </c>
      <c r="O1811" s="25">
        <f>ROUND(('NEW Reference'!H$6*List!$H1811)+'NEW Reference'!H$7,0)</f>
        <v>3608</v>
      </c>
      <c r="P1811" s="25">
        <f>ROUND(('NEW Reference'!I$6*List!$H1811)+'NEW Reference'!I$7,0)</f>
        <v>3750</v>
      </c>
      <c r="Q1811" s="25">
        <f>ROUND(('NEW Reference'!J$6*List!$H1811)+'NEW Reference'!J$7,0)</f>
        <v>4342</v>
      </c>
      <c r="R1811" s="25">
        <f>ROUND(('NEW Reference'!K$6*List!$H1811)+'NEW Reference'!K$7,0)</f>
        <v>4479</v>
      </c>
      <c r="S1811" s="25">
        <f>ROUND(('NEW Reference'!L$6*List!$H1811)+'NEW Reference'!L$7,0)</f>
        <v>4833</v>
      </c>
      <c r="T1811" s="25">
        <f>ROUND(('NEW Reference'!M$6*List!$H1811)+'NEW Reference'!M$7,0)</f>
        <v>5773</v>
      </c>
      <c r="U1811" s="25">
        <f>ROUND(('NEW Reference'!N$6*List!$H1811)+'NEW Reference'!N$7,0)</f>
        <v>23292</v>
      </c>
      <c r="V1811" s="26">
        <f>ROUND(('NEW Reference'!O$6*List!$H1811)+'NEW Reference'!O$7,0)</f>
        <v>866</v>
      </c>
      <c r="W1811" s="26">
        <f>ROUND(('NEW Reference'!P$6*List!$H1811)+'NEW Reference'!P$7,0)</f>
        <v>1220</v>
      </c>
      <c r="X1811" s="26">
        <f>ROUND(('NEW Reference'!Q$6*List!$H1811)+'NEW Reference'!Q$7,0)</f>
        <v>610</v>
      </c>
      <c r="Z1811" s="3" t="str">
        <f t="shared" ref="Z1811:Z1874" si="90">CONCATENATE(AA1811, AB1811, AC1811)</f>
        <v>COOS, New Hampshire</v>
      </c>
      <c r="AA1811" s="79" t="s">
        <v>1711</v>
      </c>
      <c r="AB1811" s="28" t="s">
        <v>91</v>
      </c>
      <c r="AC1811" s="30" t="s">
        <v>1709</v>
      </c>
      <c r="AD1811" s="31"/>
      <c r="AE1811" s="20">
        <f t="shared" si="89"/>
        <v>1.0177</v>
      </c>
    </row>
    <row r="1812" spans="1:31">
      <c r="A1812" s="83">
        <v>30040</v>
      </c>
      <c r="B1812" s="84">
        <v>33009</v>
      </c>
      <c r="C1812" s="85">
        <v>99930</v>
      </c>
      <c r="D1812" s="78" t="s">
        <v>153</v>
      </c>
      <c r="E1812" s="79" t="s">
        <v>1712</v>
      </c>
      <c r="F1812" s="34" t="s">
        <v>1709</v>
      </c>
      <c r="G1812" s="24" t="s">
        <v>97</v>
      </c>
      <c r="H1812" s="80">
        <f t="shared" si="88"/>
        <v>1.0177</v>
      </c>
      <c r="I1812" s="25">
        <f>ROUND(('NEW Reference'!B$6*List!$H1812)+'NEW Reference'!B$7,0)</f>
        <v>1334</v>
      </c>
      <c r="J1812" s="25">
        <f>ROUND(('NEW Reference'!C$6*List!$H1812)+'NEW Reference'!C$7,0)</f>
        <v>1989</v>
      </c>
      <c r="K1812" s="25">
        <f>ROUND(('NEW Reference'!D$6*List!$H1812)+'NEW Reference'!D$7,0)</f>
        <v>2384</v>
      </c>
      <c r="L1812" s="25">
        <f>ROUND(('NEW Reference'!E$6*List!$H1812)+'NEW Reference'!E$7,0)</f>
        <v>2947</v>
      </c>
      <c r="M1812" s="25">
        <f>ROUND(('NEW Reference'!F$6*List!$H1812)+'NEW Reference'!F$7,0)</f>
        <v>3070</v>
      </c>
      <c r="N1812" s="25">
        <f>ROUND(('NEW Reference'!G$6*List!$H1812)+'NEW Reference'!G$7,0)</f>
        <v>3475</v>
      </c>
      <c r="O1812" s="25">
        <f>ROUND(('NEW Reference'!H$6*List!$H1812)+'NEW Reference'!H$7,0)</f>
        <v>3608</v>
      </c>
      <c r="P1812" s="25">
        <f>ROUND(('NEW Reference'!I$6*List!$H1812)+'NEW Reference'!I$7,0)</f>
        <v>3750</v>
      </c>
      <c r="Q1812" s="25">
        <f>ROUND(('NEW Reference'!J$6*List!$H1812)+'NEW Reference'!J$7,0)</f>
        <v>4342</v>
      </c>
      <c r="R1812" s="25">
        <f>ROUND(('NEW Reference'!K$6*List!$H1812)+'NEW Reference'!K$7,0)</f>
        <v>4479</v>
      </c>
      <c r="S1812" s="25">
        <f>ROUND(('NEW Reference'!L$6*List!$H1812)+'NEW Reference'!L$7,0)</f>
        <v>4833</v>
      </c>
      <c r="T1812" s="25">
        <f>ROUND(('NEW Reference'!M$6*List!$H1812)+'NEW Reference'!M$7,0)</f>
        <v>5773</v>
      </c>
      <c r="U1812" s="25">
        <f>ROUND(('NEW Reference'!N$6*List!$H1812)+'NEW Reference'!N$7,0)</f>
        <v>23292</v>
      </c>
      <c r="V1812" s="26">
        <f>ROUND(('NEW Reference'!O$6*List!$H1812)+'NEW Reference'!O$7,0)</f>
        <v>866</v>
      </c>
      <c r="W1812" s="26">
        <f>ROUND(('NEW Reference'!P$6*List!$H1812)+'NEW Reference'!P$7,0)</f>
        <v>1220</v>
      </c>
      <c r="X1812" s="26">
        <f>ROUND(('NEW Reference'!Q$6*List!$H1812)+'NEW Reference'!Q$7,0)</f>
        <v>610</v>
      </c>
      <c r="Z1812" s="3" t="str">
        <f t="shared" si="90"/>
        <v>GRAFTON, New Hampshire</v>
      </c>
      <c r="AA1812" s="79" t="s">
        <v>1712</v>
      </c>
      <c r="AB1812" s="28" t="s">
        <v>91</v>
      </c>
      <c r="AC1812" s="23" t="s">
        <v>1709</v>
      </c>
      <c r="AD1812" s="29"/>
      <c r="AE1812" s="20">
        <f t="shared" si="89"/>
        <v>1.0177</v>
      </c>
    </row>
    <row r="1813" spans="1:31">
      <c r="A1813" s="83">
        <v>30050</v>
      </c>
      <c r="B1813" s="84">
        <v>33011</v>
      </c>
      <c r="C1813" s="85">
        <v>31700</v>
      </c>
      <c r="D1813" s="78" t="s">
        <v>664</v>
      </c>
      <c r="E1813" s="79" t="s">
        <v>803</v>
      </c>
      <c r="F1813" s="33" t="s">
        <v>1709</v>
      </c>
      <c r="G1813" s="24" t="s">
        <v>90</v>
      </c>
      <c r="H1813" s="80">
        <f t="shared" si="88"/>
        <v>0.98670000000000002</v>
      </c>
      <c r="I1813" s="25">
        <f>ROUND(('NEW Reference'!B$6*List!$H1813)+'NEW Reference'!B$7,0)</f>
        <v>1303</v>
      </c>
      <c r="J1813" s="25">
        <f>ROUND(('NEW Reference'!C$6*List!$H1813)+'NEW Reference'!C$7,0)</f>
        <v>1944</v>
      </c>
      <c r="K1813" s="25">
        <f>ROUND(('NEW Reference'!D$6*List!$H1813)+'NEW Reference'!D$7,0)</f>
        <v>2329</v>
      </c>
      <c r="L1813" s="25">
        <f>ROUND(('NEW Reference'!E$6*List!$H1813)+'NEW Reference'!E$7,0)</f>
        <v>2879</v>
      </c>
      <c r="M1813" s="25">
        <f>ROUND(('NEW Reference'!F$6*List!$H1813)+'NEW Reference'!F$7,0)</f>
        <v>3000</v>
      </c>
      <c r="N1813" s="25">
        <f>ROUND(('NEW Reference'!G$6*List!$H1813)+'NEW Reference'!G$7,0)</f>
        <v>3396</v>
      </c>
      <c r="O1813" s="25">
        <f>ROUND(('NEW Reference'!H$6*List!$H1813)+'NEW Reference'!H$7,0)</f>
        <v>3525</v>
      </c>
      <c r="P1813" s="25">
        <f>ROUND(('NEW Reference'!I$6*List!$H1813)+'NEW Reference'!I$7,0)</f>
        <v>3664</v>
      </c>
      <c r="Q1813" s="25">
        <f>ROUND(('NEW Reference'!J$6*List!$H1813)+'NEW Reference'!J$7,0)</f>
        <v>4243</v>
      </c>
      <c r="R1813" s="25">
        <f>ROUND(('NEW Reference'!K$6*List!$H1813)+'NEW Reference'!K$7,0)</f>
        <v>4377</v>
      </c>
      <c r="S1813" s="25">
        <f>ROUND(('NEW Reference'!L$6*List!$H1813)+'NEW Reference'!L$7,0)</f>
        <v>4723</v>
      </c>
      <c r="T1813" s="25">
        <f>ROUND(('NEW Reference'!M$6*List!$H1813)+'NEW Reference'!M$7,0)</f>
        <v>5640</v>
      </c>
      <c r="U1813" s="25">
        <f>ROUND(('NEW Reference'!N$6*List!$H1813)+'NEW Reference'!N$7,0)</f>
        <v>22759</v>
      </c>
      <c r="V1813" s="26">
        <f>ROUND(('NEW Reference'!O$6*List!$H1813)+'NEW Reference'!O$7,0)</f>
        <v>846</v>
      </c>
      <c r="W1813" s="26">
        <f>ROUND(('NEW Reference'!P$6*List!$H1813)+'NEW Reference'!P$7,0)</f>
        <v>1192</v>
      </c>
      <c r="X1813" s="26">
        <f>ROUND(('NEW Reference'!Q$6*List!$H1813)+'NEW Reference'!Q$7,0)</f>
        <v>596</v>
      </c>
      <c r="Z1813" s="3" t="str">
        <f t="shared" si="90"/>
        <v>HILLSBOROUGH, New Hampshire</v>
      </c>
      <c r="AA1813" s="79" t="s">
        <v>803</v>
      </c>
      <c r="AB1813" s="28" t="s">
        <v>91</v>
      </c>
      <c r="AC1813" s="23" t="s">
        <v>1709</v>
      </c>
      <c r="AD1813" s="29"/>
      <c r="AE1813" s="20">
        <f t="shared" si="89"/>
        <v>0.98670000000000002</v>
      </c>
    </row>
    <row r="1814" spans="1:31">
      <c r="A1814" s="83">
        <v>30060</v>
      </c>
      <c r="B1814" s="84">
        <v>33013</v>
      </c>
      <c r="C1814" s="85">
        <v>99930</v>
      </c>
      <c r="D1814" s="78" t="s">
        <v>153</v>
      </c>
      <c r="E1814" s="79" t="s">
        <v>1713</v>
      </c>
      <c r="F1814" s="34" t="s">
        <v>1709</v>
      </c>
      <c r="G1814" s="24" t="s">
        <v>97</v>
      </c>
      <c r="H1814" s="80">
        <f t="shared" si="88"/>
        <v>1.0177</v>
      </c>
      <c r="I1814" s="25">
        <f>ROUND(('NEW Reference'!B$6*List!$H1814)+'NEW Reference'!B$7,0)</f>
        <v>1334</v>
      </c>
      <c r="J1814" s="25">
        <f>ROUND(('NEW Reference'!C$6*List!$H1814)+'NEW Reference'!C$7,0)</f>
        <v>1989</v>
      </c>
      <c r="K1814" s="25">
        <f>ROUND(('NEW Reference'!D$6*List!$H1814)+'NEW Reference'!D$7,0)</f>
        <v>2384</v>
      </c>
      <c r="L1814" s="25">
        <f>ROUND(('NEW Reference'!E$6*List!$H1814)+'NEW Reference'!E$7,0)</f>
        <v>2947</v>
      </c>
      <c r="M1814" s="25">
        <f>ROUND(('NEW Reference'!F$6*List!$H1814)+'NEW Reference'!F$7,0)</f>
        <v>3070</v>
      </c>
      <c r="N1814" s="25">
        <f>ROUND(('NEW Reference'!G$6*List!$H1814)+'NEW Reference'!G$7,0)</f>
        <v>3475</v>
      </c>
      <c r="O1814" s="25">
        <f>ROUND(('NEW Reference'!H$6*List!$H1814)+'NEW Reference'!H$7,0)</f>
        <v>3608</v>
      </c>
      <c r="P1814" s="25">
        <f>ROUND(('NEW Reference'!I$6*List!$H1814)+'NEW Reference'!I$7,0)</f>
        <v>3750</v>
      </c>
      <c r="Q1814" s="25">
        <f>ROUND(('NEW Reference'!J$6*List!$H1814)+'NEW Reference'!J$7,0)</f>
        <v>4342</v>
      </c>
      <c r="R1814" s="25">
        <f>ROUND(('NEW Reference'!K$6*List!$H1814)+'NEW Reference'!K$7,0)</f>
        <v>4479</v>
      </c>
      <c r="S1814" s="25">
        <f>ROUND(('NEW Reference'!L$6*List!$H1814)+'NEW Reference'!L$7,0)</f>
        <v>4833</v>
      </c>
      <c r="T1814" s="25">
        <f>ROUND(('NEW Reference'!M$6*List!$H1814)+'NEW Reference'!M$7,0)</f>
        <v>5773</v>
      </c>
      <c r="U1814" s="25">
        <f>ROUND(('NEW Reference'!N$6*List!$H1814)+'NEW Reference'!N$7,0)</f>
        <v>23292</v>
      </c>
      <c r="V1814" s="26">
        <f>ROUND(('NEW Reference'!O$6*List!$H1814)+'NEW Reference'!O$7,0)</f>
        <v>866</v>
      </c>
      <c r="W1814" s="26">
        <f>ROUND(('NEW Reference'!P$6*List!$H1814)+'NEW Reference'!P$7,0)</f>
        <v>1220</v>
      </c>
      <c r="X1814" s="26">
        <f>ROUND(('NEW Reference'!Q$6*List!$H1814)+'NEW Reference'!Q$7,0)</f>
        <v>610</v>
      </c>
      <c r="Z1814" s="3" t="str">
        <f t="shared" si="90"/>
        <v>MERRIMACK, New Hampshire</v>
      </c>
      <c r="AA1814" s="79" t="s">
        <v>1713</v>
      </c>
      <c r="AB1814" s="28" t="s">
        <v>91</v>
      </c>
      <c r="AC1814" s="23" t="s">
        <v>1709</v>
      </c>
      <c r="AD1814" s="29"/>
      <c r="AE1814" s="20">
        <f t="shared" si="89"/>
        <v>1.0177</v>
      </c>
    </row>
    <row r="1815" spans="1:31">
      <c r="A1815" s="83">
        <v>30070</v>
      </c>
      <c r="B1815" s="84">
        <v>33015</v>
      </c>
      <c r="C1815" s="85">
        <v>40484</v>
      </c>
      <c r="D1815" s="78" t="s">
        <v>823</v>
      </c>
      <c r="E1815" s="79" t="s">
        <v>1714</v>
      </c>
      <c r="F1815" s="33" t="s">
        <v>1709</v>
      </c>
      <c r="G1815" s="24" t="s">
        <v>90</v>
      </c>
      <c r="H1815" s="80">
        <f t="shared" si="88"/>
        <v>1.0059</v>
      </c>
      <c r="I1815" s="25">
        <f>ROUND(('NEW Reference'!B$6*List!$H1815)+'NEW Reference'!B$7,0)</f>
        <v>1322</v>
      </c>
      <c r="J1815" s="25">
        <f>ROUND(('NEW Reference'!C$6*List!$H1815)+'NEW Reference'!C$7,0)</f>
        <v>1972</v>
      </c>
      <c r="K1815" s="25">
        <f>ROUND(('NEW Reference'!D$6*List!$H1815)+'NEW Reference'!D$7,0)</f>
        <v>2363</v>
      </c>
      <c r="L1815" s="25">
        <f>ROUND(('NEW Reference'!E$6*List!$H1815)+'NEW Reference'!E$7,0)</f>
        <v>2921</v>
      </c>
      <c r="M1815" s="25">
        <f>ROUND(('NEW Reference'!F$6*List!$H1815)+'NEW Reference'!F$7,0)</f>
        <v>3043</v>
      </c>
      <c r="N1815" s="25">
        <f>ROUND(('NEW Reference'!G$6*List!$H1815)+'NEW Reference'!G$7,0)</f>
        <v>3445</v>
      </c>
      <c r="O1815" s="25">
        <f>ROUND(('NEW Reference'!H$6*List!$H1815)+'NEW Reference'!H$7,0)</f>
        <v>3577</v>
      </c>
      <c r="P1815" s="25">
        <f>ROUND(('NEW Reference'!I$6*List!$H1815)+'NEW Reference'!I$7,0)</f>
        <v>3717</v>
      </c>
      <c r="Q1815" s="25">
        <f>ROUND(('NEW Reference'!J$6*List!$H1815)+'NEW Reference'!J$7,0)</f>
        <v>4305</v>
      </c>
      <c r="R1815" s="25">
        <f>ROUND(('NEW Reference'!K$6*List!$H1815)+'NEW Reference'!K$7,0)</f>
        <v>4440</v>
      </c>
      <c r="S1815" s="25">
        <f>ROUND(('NEW Reference'!L$6*List!$H1815)+'NEW Reference'!L$7,0)</f>
        <v>4791</v>
      </c>
      <c r="T1815" s="25">
        <f>ROUND(('NEW Reference'!M$6*List!$H1815)+'NEW Reference'!M$7,0)</f>
        <v>5722</v>
      </c>
      <c r="U1815" s="25">
        <f>ROUND(('NEW Reference'!N$6*List!$H1815)+'NEW Reference'!N$7,0)</f>
        <v>23089</v>
      </c>
      <c r="V1815" s="26">
        <f>ROUND(('NEW Reference'!O$6*List!$H1815)+'NEW Reference'!O$7,0)</f>
        <v>858</v>
      </c>
      <c r="W1815" s="26">
        <f>ROUND(('NEW Reference'!P$6*List!$H1815)+'NEW Reference'!P$7,0)</f>
        <v>1210</v>
      </c>
      <c r="X1815" s="26">
        <f>ROUND(('NEW Reference'!Q$6*List!$H1815)+'NEW Reference'!Q$7,0)</f>
        <v>605</v>
      </c>
      <c r="Z1815" s="3" t="str">
        <f t="shared" si="90"/>
        <v>ROCKINGHAM, New Hampshire</v>
      </c>
      <c r="AA1815" s="79" t="s">
        <v>1714</v>
      </c>
      <c r="AB1815" s="28" t="s">
        <v>91</v>
      </c>
      <c r="AC1815" s="23" t="s">
        <v>1709</v>
      </c>
      <c r="AD1815" s="29"/>
      <c r="AE1815" s="20">
        <f t="shared" si="89"/>
        <v>1.0059</v>
      </c>
    </row>
    <row r="1816" spans="1:31">
      <c r="A1816" s="83">
        <v>30080</v>
      </c>
      <c r="B1816" s="84">
        <v>33017</v>
      </c>
      <c r="C1816" s="85">
        <v>40484</v>
      </c>
      <c r="D1816" s="78" t="s">
        <v>823</v>
      </c>
      <c r="E1816" s="79" t="s">
        <v>1715</v>
      </c>
      <c r="F1816" s="33" t="s">
        <v>1709</v>
      </c>
      <c r="G1816" s="24" t="s">
        <v>90</v>
      </c>
      <c r="H1816" s="80">
        <f t="shared" si="88"/>
        <v>1.0059</v>
      </c>
      <c r="I1816" s="25">
        <f>ROUND(('NEW Reference'!B$6*List!$H1816)+'NEW Reference'!B$7,0)</f>
        <v>1322</v>
      </c>
      <c r="J1816" s="25">
        <f>ROUND(('NEW Reference'!C$6*List!$H1816)+'NEW Reference'!C$7,0)</f>
        <v>1972</v>
      </c>
      <c r="K1816" s="25">
        <f>ROUND(('NEW Reference'!D$6*List!$H1816)+'NEW Reference'!D$7,0)</f>
        <v>2363</v>
      </c>
      <c r="L1816" s="25">
        <f>ROUND(('NEW Reference'!E$6*List!$H1816)+'NEW Reference'!E$7,0)</f>
        <v>2921</v>
      </c>
      <c r="M1816" s="25">
        <f>ROUND(('NEW Reference'!F$6*List!$H1816)+'NEW Reference'!F$7,0)</f>
        <v>3043</v>
      </c>
      <c r="N1816" s="25">
        <f>ROUND(('NEW Reference'!G$6*List!$H1816)+'NEW Reference'!G$7,0)</f>
        <v>3445</v>
      </c>
      <c r="O1816" s="25">
        <f>ROUND(('NEW Reference'!H$6*List!$H1816)+'NEW Reference'!H$7,0)</f>
        <v>3577</v>
      </c>
      <c r="P1816" s="25">
        <f>ROUND(('NEW Reference'!I$6*List!$H1816)+'NEW Reference'!I$7,0)</f>
        <v>3717</v>
      </c>
      <c r="Q1816" s="25">
        <f>ROUND(('NEW Reference'!J$6*List!$H1816)+'NEW Reference'!J$7,0)</f>
        <v>4305</v>
      </c>
      <c r="R1816" s="25">
        <f>ROUND(('NEW Reference'!K$6*List!$H1816)+'NEW Reference'!K$7,0)</f>
        <v>4440</v>
      </c>
      <c r="S1816" s="25">
        <f>ROUND(('NEW Reference'!L$6*List!$H1816)+'NEW Reference'!L$7,0)</f>
        <v>4791</v>
      </c>
      <c r="T1816" s="25">
        <f>ROUND(('NEW Reference'!M$6*List!$H1816)+'NEW Reference'!M$7,0)</f>
        <v>5722</v>
      </c>
      <c r="U1816" s="25">
        <f>ROUND(('NEW Reference'!N$6*List!$H1816)+'NEW Reference'!N$7,0)</f>
        <v>23089</v>
      </c>
      <c r="V1816" s="26">
        <f>ROUND(('NEW Reference'!O$6*List!$H1816)+'NEW Reference'!O$7,0)</f>
        <v>858</v>
      </c>
      <c r="W1816" s="26">
        <f>ROUND(('NEW Reference'!P$6*List!$H1816)+'NEW Reference'!P$7,0)</f>
        <v>1210</v>
      </c>
      <c r="X1816" s="26">
        <f>ROUND(('NEW Reference'!Q$6*List!$H1816)+'NEW Reference'!Q$7,0)</f>
        <v>605</v>
      </c>
      <c r="Z1816" s="3" t="str">
        <f t="shared" si="90"/>
        <v>STRAFFORD, New Hampshire</v>
      </c>
      <c r="AA1816" s="79" t="s">
        <v>1715</v>
      </c>
      <c r="AB1816" s="28" t="s">
        <v>91</v>
      </c>
      <c r="AC1816" s="23" t="s">
        <v>1709</v>
      </c>
      <c r="AD1816" s="29"/>
      <c r="AE1816" s="20">
        <f t="shared" si="89"/>
        <v>1.0059</v>
      </c>
    </row>
    <row r="1817" spans="1:31">
      <c r="A1817" s="83">
        <v>30090</v>
      </c>
      <c r="B1817" s="84">
        <v>33019</v>
      </c>
      <c r="C1817" s="85">
        <v>99930</v>
      </c>
      <c r="D1817" s="78" t="s">
        <v>153</v>
      </c>
      <c r="E1817" s="79" t="s">
        <v>1151</v>
      </c>
      <c r="F1817" s="34" t="s">
        <v>1709</v>
      </c>
      <c r="G1817" s="24" t="s">
        <v>97</v>
      </c>
      <c r="H1817" s="80">
        <f t="shared" si="88"/>
        <v>1.0177</v>
      </c>
      <c r="I1817" s="25">
        <f>ROUND(('NEW Reference'!B$6*List!$H1817)+'NEW Reference'!B$7,0)</f>
        <v>1334</v>
      </c>
      <c r="J1817" s="25">
        <f>ROUND(('NEW Reference'!C$6*List!$H1817)+'NEW Reference'!C$7,0)</f>
        <v>1989</v>
      </c>
      <c r="K1817" s="25">
        <f>ROUND(('NEW Reference'!D$6*List!$H1817)+'NEW Reference'!D$7,0)</f>
        <v>2384</v>
      </c>
      <c r="L1817" s="25">
        <f>ROUND(('NEW Reference'!E$6*List!$H1817)+'NEW Reference'!E$7,0)</f>
        <v>2947</v>
      </c>
      <c r="M1817" s="25">
        <f>ROUND(('NEW Reference'!F$6*List!$H1817)+'NEW Reference'!F$7,0)</f>
        <v>3070</v>
      </c>
      <c r="N1817" s="25">
        <f>ROUND(('NEW Reference'!G$6*List!$H1817)+'NEW Reference'!G$7,0)</f>
        <v>3475</v>
      </c>
      <c r="O1817" s="25">
        <f>ROUND(('NEW Reference'!H$6*List!$H1817)+'NEW Reference'!H$7,0)</f>
        <v>3608</v>
      </c>
      <c r="P1817" s="25">
        <f>ROUND(('NEW Reference'!I$6*List!$H1817)+'NEW Reference'!I$7,0)</f>
        <v>3750</v>
      </c>
      <c r="Q1817" s="25">
        <f>ROUND(('NEW Reference'!J$6*List!$H1817)+'NEW Reference'!J$7,0)</f>
        <v>4342</v>
      </c>
      <c r="R1817" s="25">
        <f>ROUND(('NEW Reference'!K$6*List!$H1817)+'NEW Reference'!K$7,0)</f>
        <v>4479</v>
      </c>
      <c r="S1817" s="25">
        <f>ROUND(('NEW Reference'!L$6*List!$H1817)+'NEW Reference'!L$7,0)</f>
        <v>4833</v>
      </c>
      <c r="T1817" s="25">
        <f>ROUND(('NEW Reference'!M$6*List!$H1817)+'NEW Reference'!M$7,0)</f>
        <v>5773</v>
      </c>
      <c r="U1817" s="25">
        <f>ROUND(('NEW Reference'!N$6*List!$H1817)+'NEW Reference'!N$7,0)</f>
        <v>23292</v>
      </c>
      <c r="V1817" s="26">
        <f>ROUND(('NEW Reference'!O$6*List!$H1817)+'NEW Reference'!O$7,0)</f>
        <v>866</v>
      </c>
      <c r="W1817" s="26">
        <f>ROUND(('NEW Reference'!P$6*List!$H1817)+'NEW Reference'!P$7,0)</f>
        <v>1220</v>
      </c>
      <c r="X1817" s="26">
        <f>ROUND(('NEW Reference'!Q$6*List!$H1817)+'NEW Reference'!Q$7,0)</f>
        <v>610</v>
      </c>
      <c r="Z1817" s="3" t="str">
        <f t="shared" si="90"/>
        <v>SULLIVAN, New Hampshire</v>
      </c>
      <c r="AA1817" s="79" t="s">
        <v>1151</v>
      </c>
      <c r="AB1817" s="28" t="s">
        <v>91</v>
      </c>
      <c r="AC1817" s="23" t="s">
        <v>1709</v>
      </c>
      <c r="AD1817" s="29"/>
      <c r="AE1817" s="20">
        <f t="shared" si="89"/>
        <v>1.0177</v>
      </c>
    </row>
    <row r="1818" spans="1:31">
      <c r="A1818" s="83">
        <v>30999</v>
      </c>
      <c r="B1818" s="84">
        <v>33990</v>
      </c>
      <c r="C1818" s="85">
        <v>99930</v>
      </c>
      <c r="D1818" s="78" t="s">
        <v>153</v>
      </c>
      <c r="E1818" s="79" t="s">
        <v>236</v>
      </c>
      <c r="F1818" s="34" t="s">
        <v>1709</v>
      </c>
      <c r="G1818" s="24" t="s">
        <v>97</v>
      </c>
      <c r="H1818" s="80">
        <f t="shared" si="88"/>
        <v>1.0177</v>
      </c>
      <c r="I1818" s="25">
        <f>ROUND(('NEW Reference'!B$6*List!$H1818)+'NEW Reference'!B$7,0)</f>
        <v>1334</v>
      </c>
      <c r="J1818" s="25">
        <f>ROUND(('NEW Reference'!C$6*List!$H1818)+'NEW Reference'!C$7,0)</f>
        <v>1989</v>
      </c>
      <c r="K1818" s="25">
        <f>ROUND(('NEW Reference'!D$6*List!$H1818)+'NEW Reference'!D$7,0)</f>
        <v>2384</v>
      </c>
      <c r="L1818" s="25">
        <f>ROUND(('NEW Reference'!E$6*List!$H1818)+'NEW Reference'!E$7,0)</f>
        <v>2947</v>
      </c>
      <c r="M1818" s="25">
        <f>ROUND(('NEW Reference'!F$6*List!$H1818)+'NEW Reference'!F$7,0)</f>
        <v>3070</v>
      </c>
      <c r="N1818" s="25">
        <f>ROUND(('NEW Reference'!G$6*List!$H1818)+'NEW Reference'!G$7,0)</f>
        <v>3475</v>
      </c>
      <c r="O1818" s="25">
        <f>ROUND(('NEW Reference'!H$6*List!$H1818)+'NEW Reference'!H$7,0)</f>
        <v>3608</v>
      </c>
      <c r="P1818" s="25">
        <f>ROUND(('NEW Reference'!I$6*List!$H1818)+'NEW Reference'!I$7,0)</f>
        <v>3750</v>
      </c>
      <c r="Q1818" s="25">
        <f>ROUND(('NEW Reference'!J$6*List!$H1818)+'NEW Reference'!J$7,0)</f>
        <v>4342</v>
      </c>
      <c r="R1818" s="25">
        <f>ROUND(('NEW Reference'!K$6*List!$H1818)+'NEW Reference'!K$7,0)</f>
        <v>4479</v>
      </c>
      <c r="S1818" s="25">
        <f>ROUND(('NEW Reference'!L$6*List!$H1818)+'NEW Reference'!L$7,0)</f>
        <v>4833</v>
      </c>
      <c r="T1818" s="25">
        <f>ROUND(('NEW Reference'!M$6*List!$H1818)+'NEW Reference'!M$7,0)</f>
        <v>5773</v>
      </c>
      <c r="U1818" s="25">
        <f>ROUND(('NEW Reference'!N$6*List!$H1818)+'NEW Reference'!N$7,0)</f>
        <v>23292</v>
      </c>
      <c r="V1818" s="26">
        <f>ROUND(('NEW Reference'!O$6*List!$H1818)+'NEW Reference'!O$7,0)</f>
        <v>866</v>
      </c>
      <c r="W1818" s="26">
        <f>ROUND(('NEW Reference'!P$6*List!$H1818)+'NEW Reference'!P$7,0)</f>
        <v>1220</v>
      </c>
      <c r="X1818" s="26">
        <f>ROUND(('NEW Reference'!Q$6*List!$H1818)+'NEW Reference'!Q$7,0)</f>
        <v>610</v>
      </c>
      <c r="Z1818" s="3" t="str">
        <f t="shared" si="90"/>
        <v>STATEWIDE, New Hampshire</v>
      </c>
      <c r="AA1818" s="79" t="s">
        <v>236</v>
      </c>
      <c r="AB1818" s="28" t="s">
        <v>91</v>
      </c>
      <c r="AC1818" s="23" t="s">
        <v>1709</v>
      </c>
      <c r="AD1818" s="29"/>
      <c r="AE1818" s="20">
        <f t="shared" si="89"/>
        <v>1.0177</v>
      </c>
    </row>
    <row r="1819" spans="1:31">
      <c r="A1819" s="83">
        <v>31000</v>
      </c>
      <c r="B1819" s="84">
        <v>34001</v>
      </c>
      <c r="C1819" s="85">
        <v>12100</v>
      </c>
      <c r="D1819" s="78" t="s">
        <v>251</v>
      </c>
      <c r="E1819" s="79" t="s">
        <v>1716</v>
      </c>
      <c r="F1819" s="33" t="s">
        <v>1717</v>
      </c>
      <c r="G1819" s="24" t="s">
        <v>90</v>
      </c>
      <c r="H1819" s="80">
        <f t="shared" si="88"/>
        <v>0.99060000000000004</v>
      </c>
      <c r="I1819" s="25">
        <f>ROUND(('NEW Reference'!B$6*List!$H1819)+'NEW Reference'!B$7,0)</f>
        <v>1307</v>
      </c>
      <c r="J1819" s="25">
        <f>ROUND(('NEW Reference'!C$6*List!$H1819)+'NEW Reference'!C$7,0)</f>
        <v>1949</v>
      </c>
      <c r="K1819" s="25">
        <f>ROUND(('NEW Reference'!D$6*List!$H1819)+'NEW Reference'!D$7,0)</f>
        <v>2336</v>
      </c>
      <c r="L1819" s="25">
        <f>ROUND(('NEW Reference'!E$6*List!$H1819)+'NEW Reference'!E$7,0)</f>
        <v>2888</v>
      </c>
      <c r="M1819" s="25">
        <f>ROUND(('NEW Reference'!F$6*List!$H1819)+'NEW Reference'!F$7,0)</f>
        <v>3009</v>
      </c>
      <c r="N1819" s="25">
        <f>ROUND(('NEW Reference'!G$6*List!$H1819)+'NEW Reference'!G$7,0)</f>
        <v>3406</v>
      </c>
      <c r="O1819" s="25">
        <f>ROUND(('NEW Reference'!H$6*List!$H1819)+'NEW Reference'!H$7,0)</f>
        <v>3536</v>
      </c>
      <c r="P1819" s="25">
        <f>ROUND(('NEW Reference'!I$6*List!$H1819)+'NEW Reference'!I$7,0)</f>
        <v>3675</v>
      </c>
      <c r="Q1819" s="25">
        <f>ROUND(('NEW Reference'!J$6*List!$H1819)+'NEW Reference'!J$7,0)</f>
        <v>4255</v>
      </c>
      <c r="R1819" s="25">
        <f>ROUND(('NEW Reference'!K$6*List!$H1819)+'NEW Reference'!K$7,0)</f>
        <v>4390</v>
      </c>
      <c r="S1819" s="25">
        <f>ROUND(('NEW Reference'!L$6*List!$H1819)+'NEW Reference'!L$7,0)</f>
        <v>4737</v>
      </c>
      <c r="T1819" s="25">
        <f>ROUND(('NEW Reference'!M$6*List!$H1819)+'NEW Reference'!M$7,0)</f>
        <v>5657</v>
      </c>
      <c r="U1819" s="25">
        <f>ROUND(('NEW Reference'!N$6*List!$H1819)+'NEW Reference'!N$7,0)</f>
        <v>22826</v>
      </c>
      <c r="V1819" s="26">
        <f>ROUND(('NEW Reference'!O$6*List!$H1819)+'NEW Reference'!O$7,0)</f>
        <v>849</v>
      </c>
      <c r="W1819" s="26">
        <f>ROUND(('NEW Reference'!P$6*List!$H1819)+'NEW Reference'!P$7,0)</f>
        <v>1196</v>
      </c>
      <c r="X1819" s="26">
        <f>ROUND(('NEW Reference'!Q$6*List!$H1819)+'NEW Reference'!Q$7,0)</f>
        <v>598</v>
      </c>
      <c r="Z1819" s="3" t="str">
        <f t="shared" si="90"/>
        <v>ATLANTIC, New Jersey</v>
      </c>
      <c r="AA1819" s="79" t="s">
        <v>1716</v>
      </c>
      <c r="AB1819" s="28" t="s">
        <v>91</v>
      </c>
      <c r="AC1819" s="23" t="s">
        <v>1717</v>
      </c>
      <c r="AD1819" s="29"/>
      <c r="AE1819" s="20">
        <f t="shared" si="89"/>
        <v>0.99060000000000004</v>
      </c>
    </row>
    <row r="1820" spans="1:31">
      <c r="A1820" s="83">
        <v>31100</v>
      </c>
      <c r="B1820" s="84">
        <v>34003</v>
      </c>
      <c r="C1820" s="85">
        <v>35614</v>
      </c>
      <c r="D1820" s="78" t="s">
        <v>734</v>
      </c>
      <c r="E1820" s="79" t="s">
        <v>1718</v>
      </c>
      <c r="F1820" s="33" t="s">
        <v>1717</v>
      </c>
      <c r="G1820" s="24" t="s">
        <v>90</v>
      </c>
      <c r="H1820" s="80">
        <f t="shared" si="88"/>
        <v>1.2965</v>
      </c>
      <c r="I1820" s="25">
        <f>ROUND(('NEW Reference'!B$6*List!$H1820)+'NEW Reference'!B$7,0)</f>
        <v>1609</v>
      </c>
      <c r="J1820" s="25">
        <f>ROUND(('NEW Reference'!C$6*List!$H1820)+'NEW Reference'!C$7,0)</f>
        <v>2399</v>
      </c>
      <c r="K1820" s="25">
        <f>ROUND(('NEW Reference'!D$6*List!$H1820)+'NEW Reference'!D$7,0)</f>
        <v>2875</v>
      </c>
      <c r="L1820" s="25">
        <f>ROUND(('NEW Reference'!E$6*List!$H1820)+'NEW Reference'!E$7,0)</f>
        <v>3554</v>
      </c>
      <c r="M1820" s="25">
        <f>ROUND(('NEW Reference'!F$6*List!$H1820)+'NEW Reference'!F$7,0)</f>
        <v>3703</v>
      </c>
      <c r="N1820" s="25">
        <f>ROUND(('NEW Reference'!G$6*List!$H1820)+'NEW Reference'!G$7,0)</f>
        <v>4192</v>
      </c>
      <c r="O1820" s="25">
        <f>ROUND(('NEW Reference'!H$6*List!$H1820)+'NEW Reference'!H$7,0)</f>
        <v>4352</v>
      </c>
      <c r="P1820" s="25">
        <f>ROUND(('NEW Reference'!I$6*List!$H1820)+'NEW Reference'!I$7,0)</f>
        <v>4523</v>
      </c>
      <c r="Q1820" s="25">
        <f>ROUND(('NEW Reference'!J$6*List!$H1820)+'NEW Reference'!J$7,0)</f>
        <v>5237</v>
      </c>
      <c r="R1820" s="25">
        <f>ROUND(('NEW Reference'!K$6*List!$H1820)+'NEW Reference'!K$7,0)</f>
        <v>5402</v>
      </c>
      <c r="S1820" s="25">
        <f>ROUND(('NEW Reference'!L$6*List!$H1820)+'NEW Reference'!L$7,0)</f>
        <v>5830</v>
      </c>
      <c r="T1820" s="25">
        <f>ROUND(('NEW Reference'!M$6*List!$H1820)+'NEW Reference'!M$7,0)</f>
        <v>6962</v>
      </c>
      <c r="U1820" s="25">
        <f>ROUND(('NEW Reference'!N$6*List!$H1820)+'NEW Reference'!N$7,0)</f>
        <v>28093</v>
      </c>
      <c r="V1820" s="26">
        <f>ROUND(('NEW Reference'!O$6*List!$H1820)+'NEW Reference'!O$7,0)</f>
        <v>1044</v>
      </c>
      <c r="W1820" s="26">
        <f>ROUND(('NEW Reference'!P$6*List!$H1820)+'NEW Reference'!P$7,0)</f>
        <v>1472</v>
      </c>
      <c r="X1820" s="26">
        <f>ROUND(('NEW Reference'!Q$6*List!$H1820)+'NEW Reference'!Q$7,0)</f>
        <v>736</v>
      </c>
      <c r="Z1820" s="3" t="str">
        <f t="shared" si="90"/>
        <v>BERGEN, New Jersey</v>
      </c>
      <c r="AA1820" s="79" t="s">
        <v>1718</v>
      </c>
      <c r="AB1820" s="28" t="s">
        <v>91</v>
      </c>
      <c r="AC1820" s="23" t="s">
        <v>1717</v>
      </c>
      <c r="AD1820" s="29"/>
      <c r="AE1820" s="20">
        <f t="shared" si="89"/>
        <v>1.2965</v>
      </c>
    </row>
    <row r="1821" spans="1:31">
      <c r="A1821" s="83">
        <v>31150</v>
      </c>
      <c r="B1821" s="84">
        <v>34005</v>
      </c>
      <c r="C1821" s="85">
        <v>15804</v>
      </c>
      <c r="D1821" s="78" t="s">
        <v>325</v>
      </c>
      <c r="E1821" s="79" t="s">
        <v>1719</v>
      </c>
      <c r="F1821" s="33" t="s">
        <v>1717</v>
      </c>
      <c r="G1821" s="24" t="s">
        <v>90</v>
      </c>
      <c r="H1821" s="80">
        <f t="shared" si="88"/>
        <v>1.0967</v>
      </c>
      <c r="I1821" s="25">
        <f>ROUND(('NEW Reference'!B$6*List!$H1821)+'NEW Reference'!B$7,0)</f>
        <v>1412</v>
      </c>
      <c r="J1821" s="25">
        <f>ROUND(('NEW Reference'!C$6*List!$H1821)+'NEW Reference'!C$7,0)</f>
        <v>2105</v>
      </c>
      <c r="K1821" s="25">
        <f>ROUND(('NEW Reference'!D$6*List!$H1821)+'NEW Reference'!D$7,0)</f>
        <v>2523</v>
      </c>
      <c r="L1821" s="25">
        <f>ROUND(('NEW Reference'!E$6*List!$H1821)+'NEW Reference'!E$7,0)</f>
        <v>3119</v>
      </c>
      <c r="M1821" s="25">
        <f>ROUND(('NEW Reference'!F$6*List!$H1821)+'NEW Reference'!F$7,0)</f>
        <v>3249</v>
      </c>
      <c r="N1821" s="25">
        <f>ROUND(('NEW Reference'!G$6*List!$H1821)+'NEW Reference'!G$7,0)</f>
        <v>3678</v>
      </c>
      <c r="O1821" s="25">
        <f>ROUND(('NEW Reference'!H$6*List!$H1821)+'NEW Reference'!H$7,0)</f>
        <v>3819</v>
      </c>
      <c r="P1821" s="25">
        <f>ROUND(('NEW Reference'!I$6*List!$H1821)+'NEW Reference'!I$7,0)</f>
        <v>3969</v>
      </c>
      <c r="Q1821" s="25">
        <f>ROUND(('NEW Reference'!J$6*List!$H1821)+'NEW Reference'!J$7,0)</f>
        <v>4596</v>
      </c>
      <c r="R1821" s="25">
        <f>ROUND(('NEW Reference'!K$6*List!$H1821)+'NEW Reference'!K$7,0)</f>
        <v>4741</v>
      </c>
      <c r="S1821" s="25">
        <f>ROUND(('NEW Reference'!L$6*List!$H1821)+'NEW Reference'!L$7,0)</f>
        <v>5116</v>
      </c>
      <c r="T1821" s="25">
        <f>ROUND(('NEW Reference'!M$6*List!$H1821)+'NEW Reference'!M$7,0)</f>
        <v>6110</v>
      </c>
      <c r="U1821" s="25">
        <f>ROUND(('NEW Reference'!N$6*List!$H1821)+'NEW Reference'!N$7,0)</f>
        <v>24653</v>
      </c>
      <c r="V1821" s="26">
        <f>ROUND(('NEW Reference'!O$6*List!$H1821)+'NEW Reference'!O$7,0)</f>
        <v>916</v>
      </c>
      <c r="W1821" s="26">
        <f>ROUND(('NEW Reference'!P$6*List!$H1821)+'NEW Reference'!P$7,0)</f>
        <v>1291</v>
      </c>
      <c r="X1821" s="26">
        <f>ROUND(('NEW Reference'!Q$6*List!$H1821)+'NEW Reference'!Q$7,0)</f>
        <v>646</v>
      </c>
      <c r="Z1821" s="3" t="str">
        <f t="shared" si="90"/>
        <v>BURLINGTON, New Jersey</v>
      </c>
      <c r="AA1821" s="79" t="s">
        <v>1719</v>
      </c>
      <c r="AB1821" s="28" t="s">
        <v>91</v>
      </c>
      <c r="AC1821" s="23" t="s">
        <v>1717</v>
      </c>
      <c r="AD1821" s="29"/>
      <c r="AE1821" s="20">
        <f t="shared" si="89"/>
        <v>1.0967</v>
      </c>
    </row>
    <row r="1822" spans="1:31">
      <c r="A1822" s="83">
        <v>31160</v>
      </c>
      <c r="B1822" s="84">
        <v>34007</v>
      </c>
      <c r="C1822" s="85">
        <v>15804</v>
      </c>
      <c r="D1822" s="78" t="s">
        <v>325</v>
      </c>
      <c r="E1822" s="79" t="s">
        <v>894</v>
      </c>
      <c r="F1822" s="33" t="s">
        <v>1717</v>
      </c>
      <c r="G1822" s="24" t="s">
        <v>90</v>
      </c>
      <c r="H1822" s="80">
        <f t="shared" si="88"/>
        <v>1.0967</v>
      </c>
      <c r="I1822" s="25">
        <f>ROUND(('NEW Reference'!B$6*List!$H1822)+'NEW Reference'!B$7,0)</f>
        <v>1412</v>
      </c>
      <c r="J1822" s="25">
        <f>ROUND(('NEW Reference'!C$6*List!$H1822)+'NEW Reference'!C$7,0)</f>
        <v>2105</v>
      </c>
      <c r="K1822" s="25">
        <f>ROUND(('NEW Reference'!D$6*List!$H1822)+'NEW Reference'!D$7,0)</f>
        <v>2523</v>
      </c>
      <c r="L1822" s="25">
        <f>ROUND(('NEW Reference'!E$6*List!$H1822)+'NEW Reference'!E$7,0)</f>
        <v>3119</v>
      </c>
      <c r="M1822" s="25">
        <f>ROUND(('NEW Reference'!F$6*List!$H1822)+'NEW Reference'!F$7,0)</f>
        <v>3249</v>
      </c>
      <c r="N1822" s="25">
        <f>ROUND(('NEW Reference'!G$6*List!$H1822)+'NEW Reference'!G$7,0)</f>
        <v>3678</v>
      </c>
      <c r="O1822" s="25">
        <f>ROUND(('NEW Reference'!H$6*List!$H1822)+'NEW Reference'!H$7,0)</f>
        <v>3819</v>
      </c>
      <c r="P1822" s="25">
        <f>ROUND(('NEW Reference'!I$6*List!$H1822)+'NEW Reference'!I$7,0)</f>
        <v>3969</v>
      </c>
      <c r="Q1822" s="25">
        <f>ROUND(('NEW Reference'!J$6*List!$H1822)+'NEW Reference'!J$7,0)</f>
        <v>4596</v>
      </c>
      <c r="R1822" s="25">
        <f>ROUND(('NEW Reference'!K$6*List!$H1822)+'NEW Reference'!K$7,0)</f>
        <v>4741</v>
      </c>
      <c r="S1822" s="25">
        <f>ROUND(('NEW Reference'!L$6*List!$H1822)+'NEW Reference'!L$7,0)</f>
        <v>5116</v>
      </c>
      <c r="T1822" s="25">
        <f>ROUND(('NEW Reference'!M$6*List!$H1822)+'NEW Reference'!M$7,0)</f>
        <v>6110</v>
      </c>
      <c r="U1822" s="25">
        <f>ROUND(('NEW Reference'!N$6*List!$H1822)+'NEW Reference'!N$7,0)</f>
        <v>24653</v>
      </c>
      <c r="V1822" s="26">
        <f>ROUND(('NEW Reference'!O$6*List!$H1822)+'NEW Reference'!O$7,0)</f>
        <v>916</v>
      </c>
      <c r="W1822" s="26">
        <f>ROUND(('NEW Reference'!P$6*List!$H1822)+'NEW Reference'!P$7,0)</f>
        <v>1291</v>
      </c>
      <c r="X1822" s="26">
        <f>ROUND(('NEW Reference'!Q$6*List!$H1822)+'NEW Reference'!Q$7,0)</f>
        <v>646</v>
      </c>
      <c r="Z1822" s="3" t="str">
        <f t="shared" si="90"/>
        <v>CAMDEN, New Jersey</v>
      </c>
      <c r="AA1822" s="79" t="s">
        <v>894</v>
      </c>
      <c r="AB1822" s="28" t="s">
        <v>91</v>
      </c>
      <c r="AC1822" s="23" t="s">
        <v>1717</v>
      </c>
      <c r="AD1822" s="29"/>
      <c r="AE1822" s="20">
        <f t="shared" si="89"/>
        <v>1.0967</v>
      </c>
    </row>
    <row r="1823" spans="1:31">
      <c r="A1823" s="83">
        <v>31180</v>
      </c>
      <c r="B1823" s="84">
        <v>34009</v>
      </c>
      <c r="C1823" s="85">
        <v>12100</v>
      </c>
      <c r="D1823" s="78" t="s">
        <v>251</v>
      </c>
      <c r="E1823" s="79" t="s">
        <v>1720</v>
      </c>
      <c r="F1823" s="33" t="s">
        <v>1717</v>
      </c>
      <c r="G1823" s="24" t="s">
        <v>90</v>
      </c>
      <c r="H1823" s="80">
        <f t="shared" si="88"/>
        <v>0.99060000000000004</v>
      </c>
      <c r="I1823" s="25">
        <f>ROUND(('NEW Reference'!B$6*List!$H1823)+'NEW Reference'!B$7,0)</f>
        <v>1307</v>
      </c>
      <c r="J1823" s="25">
        <f>ROUND(('NEW Reference'!C$6*List!$H1823)+'NEW Reference'!C$7,0)</f>
        <v>1949</v>
      </c>
      <c r="K1823" s="25">
        <f>ROUND(('NEW Reference'!D$6*List!$H1823)+'NEW Reference'!D$7,0)</f>
        <v>2336</v>
      </c>
      <c r="L1823" s="25">
        <f>ROUND(('NEW Reference'!E$6*List!$H1823)+'NEW Reference'!E$7,0)</f>
        <v>2888</v>
      </c>
      <c r="M1823" s="25">
        <f>ROUND(('NEW Reference'!F$6*List!$H1823)+'NEW Reference'!F$7,0)</f>
        <v>3009</v>
      </c>
      <c r="N1823" s="25">
        <f>ROUND(('NEW Reference'!G$6*List!$H1823)+'NEW Reference'!G$7,0)</f>
        <v>3406</v>
      </c>
      <c r="O1823" s="25">
        <f>ROUND(('NEW Reference'!H$6*List!$H1823)+'NEW Reference'!H$7,0)</f>
        <v>3536</v>
      </c>
      <c r="P1823" s="25">
        <f>ROUND(('NEW Reference'!I$6*List!$H1823)+'NEW Reference'!I$7,0)</f>
        <v>3675</v>
      </c>
      <c r="Q1823" s="25">
        <f>ROUND(('NEW Reference'!J$6*List!$H1823)+'NEW Reference'!J$7,0)</f>
        <v>4255</v>
      </c>
      <c r="R1823" s="25">
        <f>ROUND(('NEW Reference'!K$6*List!$H1823)+'NEW Reference'!K$7,0)</f>
        <v>4390</v>
      </c>
      <c r="S1823" s="25">
        <f>ROUND(('NEW Reference'!L$6*List!$H1823)+'NEW Reference'!L$7,0)</f>
        <v>4737</v>
      </c>
      <c r="T1823" s="25">
        <f>ROUND(('NEW Reference'!M$6*List!$H1823)+'NEW Reference'!M$7,0)</f>
        <v>5657</v>
      </c>
      <c r="U1823" s="25">
        <f>ROUND(('NEW Reference'!N$6*List!$H1823)+'NEW Reference'!N$7,0)</f>
        <v>22826</v>
      </c>
      <c r="V1823" s="26">
        <f>ROUND(('NEW Reference'!O$6*List!$H1823)+'NEW Reference'!O$7,0)</f>
        <v>849</v>
      </c>
      <c r="W1823" s="26">
        <f>ROUND(('NEW Reference'!P$6*List!$H1823)+'NEW Reference'!P$7,0)</f>
        <v>1196</v>
      </c>
      <c r="X1823" s="26">
        <f>ROUND(('NEW Reference'!Q$6*List!$H1823)+'NEW Reference'!Q$7,0)</f>
        <v>598</v>
      </c>
      <c r="Z1823" s="3" t="str">
        <f t="shared" si="90"/>
        <v>CAPE MAY, New Jersey</v>
      </c>
      <c r="AA1823" s="79" t="s">
        <v>1720</v>
      </c>
      <c r="AB1823" s="28" t="s">
        <v>91</v>
      </c>
      <c r="AC1823" s="23" t="s">
        <v>1717</v>
      </c>
      <c r="AD1823" s="29"/>
      <c r="AE1823" s="20">
        <f t="shared" si="89"/>
        <v>0.99060000000000004</v>
      </c>
    </row>
    <row r="1824" spans="1:31">
      <c r="A1824" s="83">
        <v>31190</v>
      </c>
      <c r="B1824" s="84">
        <v>34011</v>
      </c>
      <c r="C1824" s="85">
        <v>47220</v>
      </c>
      <c r="D1824" s="78" t="s">
        <v>929</v>
      </c>
      <c r="E1824" s="79" t="s">
        <v>1076</v>
      </c>
      <c r="F1824" s="33" t="s">
        <v>1717</v>
      </c>
      <c r="G1824" s="24" t="s">
        <v>90</v>
      </c>
      <c r="H1824" s="80">
        <f t="shared" si="88"/>
        <v>1.0851</v>
      </c>
      <c r="I1824" s="25">
        <f>ROUND(('NEW Reference'!B$6*List!$H1824)+'NEW Reference'!B$7,0)</f>
        <v>1400</v>
      </c>
      <c r="J1824" s="25">
        <f>ROUND(('NEW Reference'!C$6*List!$H1824)+'NEW Reference'!C$7,0)</f>
        <v>2088</v>
      </c>
      <c r="K1824" s="25">
        <f>ROUND(('NEW Reference'!D$6*List!$H1824)+'NEW Reference'!D$7,0)</f>
        <v>2502</v>
      </c>
      <c r="L1824" s="25">
        <f>ROUND(('NEW Reference'!E$6*List!$H1824)+'NEW Reference'!E$7,0)</f>
        <v>3094</v>
      </c>
      <c r="M1824" s="25">
        <f>ROUND(('NEW Reference'!F$6*List!$H1824)+'NEW Reference'!F$7,0)</f>
        <v>3223</v>
      </c>
      <c r="N1824" s="25">
        <f>ROUND(('NEW Reference'!G$6*List!$H1824)+'NEW Reference'!G$7,0)</f>
        <v>3649</v>
      </c>
      <c r="O1824" s="25">
        <f>ROUND(('NEW Reference'!H$6*List!$H1824)+'NEW Reference'!H$7,0)</f>
        <v>3788</v>
      </c>
      <c r="P1824" s="25">
        <f>ROUND(('NEW Reference'!I$6*List!$H1824)+'NEW Reference'!I$7,0)</f>
        <v>3937</v>
      </c>
      <c r="Q1824" s="25">
        <f>ROUND(('NEW Reference'!J$6*List!$H1824)+'NEW Reference'!J$7,0)</f>
        <v>4559</v>
      </c>
      <c r="R1824" s="25">
        <f>ROUND(('NEW Reference'!K$6*List!$H1824)+'NEW Reference'!K$7,0)</f>
        <v>4702</v>
      </c>
      <c r="S1824" s="25">
        <f>ROUND(('NEW Reference'!L$6*List!$H1824)+'NEW Reference'!L$7,0)</f>
        <v>5074</v>
      </c>
      <c r="T1824" s="25">
        <f>ROUND(('NEW Reference'!M$6*List!$H1824)+'NEW Reference'!M$7,0)</f>
        <v>6060</v>
      </c>
      <c r="U1824" s="25">
        <f>ROUND(('NEW Reference'!N$6*List!$H1824)+'NEW Reference'!N$7,0)</f>
        <v>24453</v>
      </c>
      <c r="V1824" s="26">
        <f>ROUND(('NEW Reference'!O$6*List!$H1824)+'NEW Reference'!O$7,0)</f>
        <v>909</v>
      </c>
      <c r="W1824" s="26">
        <f>ROUND(('NEW Reference'!P$6*List!$H1824)+'NEW Reference'!P$7,0)</f>
        <v>1281</v>
      </c>
      <c r="X1824" s="26">
        <f>ROUND(('NEW Reference'!Q$6*List!$H1824)+'NEW Reference'!Q$7,0)</f>
        <v>640</v>
      </c>
      <c r="Z1824" s="3" t="str">
        <f t="shared" si="90"/>
        <v>CUMBERLAND, New Jersey</v>
      </c>
      <c r="AA1824" s="79" t="s">
        <v>1076</v>
      </c>
      <c r="AB1824" s="28" t="s">
        <v>91</v>
      </c>
      <c r="AC1824" s="23" t="s">
        <v>1717</v>
      </c>
      <c r="AD1824" s="29"/>
      <c r="AE1824" s="20">
        <f t="shared" si="89"/>
        <v>1.0851</v>
      </c>
    </row>
    <row r="1825" spans="1:31">
      <c r="A1825" s="83">
        <v>31200</v>
      </c>
      <c r="B1825" s="84">
        <v>34013</v>
      </c>
      <c r="C1825" s="85">
        <v>35084</v>
      </c>
      <c r="D1825" s="78" t="s">
        <v>725</v>
      </c>
      <c r="E1825" s="79" t="s">
        <v>1412</v>
      </c>
      <c r="F1825" s="33" t="s">
        <v>1717</v>
      </c>
      <c r="G1825" s="24" t="s">
        <v>90</v>
      </c>
      <c r="H1825" s="80">
        <f t="shared" si="88"/>
        <v>1.1014000000000002</v>
      </c>
      <c r="I1825" s="25">
        <f>ROUND(('NEW Reference'!B$6*List!$H1825)+'NEW Reference'!B$7,0)</f>
        <v>1417</v>
      </c>
      <c r="J1825" s="25">
        <f>ROUND(('NEW Reference'!C$6*List!$H1825)+'NEW Reference'!C$7,0)</f>
        <v>2112</v>
      </c>
      <c r="K1825" s="25">
        <f>ROUND(('NEW Reference'!D$6*List!$H1825)+'NEW Reference'!D$7,0)</f>
        <v>2531</v>
      </c>
      <c r="L1825" s="25">
        <f>ROUND(('NEW Reference'!E$6*List!$H1825)+'NEW Reference'!E$7,0)</f>
        <v>3129</v>
      </c>
      <c r="M1825" s="25">
        <f>ROUND(('NEW Reference'!F$6*List!$H1825)+'NEW Reference'!F$7,0)</f>
        <v>3260</v>
      </c>
      <c r="N1825" s="25">
        <f>ROUND(('NEW Reference'!G$6*List!$H1825)+'NEW Reference'!G$7,0)</f>
        <v>3690</v>
      </c>
      <c r="O1825" s="25">
        <f>ROUND(('NEW Reference'!H$6*List!$H1825)+'NEW Reference'!H$7,0)</f>
        <v>3831</v>
      </c>
      <c r="P1825" s="25">
        <f>ROUND(('NEW Reference'!I$6*List!$H1825)+'NEW Reference'!I$7,0)</f>
        <v>3982</v>
      </c>
      <c r="Q1825" s="25">
        <f>ROUND(('NEW Reference'!J$6*List!$H1825)+'NEW Reference'!J$7,0)</f>
        <v>4611</v>
      </c>
      <c r="R1825" s="25">
        <f>ROUND(('NEW Reference'!K$6*List!$H1825)+'NEW Reference'!K$7,0)</f>
        <v>4756</v>
      </c>
      <c r="S1825" s="25">
        <f>ROUND(('NEW Reference'!L$6*List!$H1825)+'NEW Reference'!L$7,0)</f>
        <v>5133</v>
      </c>
      <c r="T1825" s="25">
        <f>ROUND(('NEW Reference'!M$6*List!$H1825)+'NEW Reference'!M$7,0)</f>
        <v>6130</v>
      </c>
      <c r="U1825" s="25">
        <f>ROUND(('NEW Reference'!N$6*List!$H1825)+'NEW Reference'!N$7,0)</f>
        <v>24734</v>
      </c>
      <c r="V1825" s="26">
        <f>ROUND(('NEW Reference'!O$6*List!$H1825)+'NEW Reference'!O$7,0)</f>
        <v>920</v>
      </c>
      <c r="W1825" s="26">
        <f>ROUND(('NEW Reference'!P$6*List!$H1825)+'NEW Reference'!P$7,0)</f>
        <v>1296</v>
      </c>
      <c r="X1825" s="26">
        <f>ROUND(('NEW Reference'!Q$6*List!$H1825)+'NEW Reference'!Q$7,0)</f>
        <v>648</v>
      </c>
      <c r="Z1825" s="3" t="str">
        <f t="shared" si="90"/>
        <v>ESSEX, New Jersey</v>
      </c>
      <c r="AA1825" s="79" t="s">
        <v>1412</v>
      </c>
      <c r="AB1825" s="28" t="s">
        <v>91</v>
      </c>
      <c r="AC1825" s="23" t="s">
        <v>1717</v>
      </c>
      <c r="AD1825" s="29"/>
      <c r="AE1825" s="20">
        <f t="shared" si="89"/>
        <v>1.1014000000000002</v>
      </c>
    </row>
    <row r="1826" spans="1:31">
      <c r="A1826" s="83">
        <v>31220</v>
      </c>
      <c r="B1826" s="84">
        <v>34015</v>
      </c>
      <c r="C1826" s="85">
        <v>15804</v>
      </c>
      <c r="D1826" s="78" t="s">
        <v>325</v>
      </c>
      <c r="E1826" s="79" t="s">
        <v>1721</v>
      </c>
      <c r="F1826" s="33" t="s">
        <v>1717</v>
      </c>
      <c r="G1826" s="24" t="s">
        <v>90</v>
      </c>
      <c r="H1826" s="80">
        <f t="shared" si="88"/>
        <v>1.0967</v>
      </c>
      <c r="I1826" s="25">
        <f>ROUND(('NEW Reference'!B$6*List!$H1826)+'NEW Reference'!B$7,0)</f>
        <v>1412</v>
      </c>
      <c r="J1826" s="25">
        <f>ROUND(('NEW Reference'!C$6*List!$H1826)+'NEW Reference'!C$7,0)</f>
        <v>2105</v>
      </c>
      <c r="K1826" s="25">
        <f>ROUND(('NEW Reference'!D$6*List!$H1826)+'NEW Reference'!D$7,0)</f>
        <v>2523</v>
      </c>
      <c r="L1826" s="25">
        <f>ROUND(('NEW Reference'!E$6*List!$H1826)+'NEW Reference'!E$7,0)</f>
        <v>3119</v>
      </c>
      <c r="M1826" s="25">
        <f>ROUND(('NEW Reference'!F$6*List!$H1826)+'NEW Reference'!F$7,0)</f>
        <v>3249</v>
      </c>
      <c r="N1826" s="25">
        <f>ROUND(('NEW Reference'!G$6*List!$H1826)+'NEW Reference'!G$7,0)</f>
        <v>3678</v>
      </c>
      <c r="O1826" s="25">
        <f>ROUND(('NEW Reference'!H$6*List!$H1826)+'NEW Reference'!H$7,0)</f>
        <v>3819</v>
      </c>
      <c r="P1826" s="25">
        <f>ROUND(('NEW Reference'!I$6*List!$H1826)+'NEW Reference'!I$7,0)</f>
        <v>3969</v>
      </c>
      <c r="Q1826" s="25">
        <f>ROUND(('NEW Reference'!J$6*List!$H1826)+'NEW Reference'!J$7,0)</f>
        <v>4596</v>
      </c>
      <c r="R1826" s="25">
        <f>ROUND(('NEW Reference'!K$6*List!$H1826)+'NEW Reference'!K$7,0)</f>
        <v>4741</v>
      </c>
      <c r="S1826" s="25">
        <f>ROUND(('NEW Reference'!L$6*List!$H1826)+'NEW Reference'!L$7,0)</f>
        <v>5116</v>
      </c>
      <c r="T1826" s="25">
        <f>ROUND(('NEW Reference'!M$6*List!$H1826)+'NEW Reference'!M$7,0)</f>
        <v>6110</v>
      </c>
      <c r="U1826" s="25">
        <f>ROUND(('NEW Reference'!N$6*List!$H1826)+'NEW Reference'!N$7,0)</f>
        <v>24653</v>
      </c>
      <c r="V1826" s="26">
        <f>ROUND(('NEW Reference'!O$6*List!$H1826)+'NEW Reference'!O$7,0)</f>
        <v>916</v>
      </c>
      <c r="W1826" s="26">
        <f>ROUND(('NEW Reference'!P$6*List!$H1826)+'NEW Reference'!P$7,0)</f>
        <v>1291</v>
      </c>
      <c r="X1826" s="26">
        <f>ROUND(('NEW Reference'!Q$6*List!$H1826)+'NEW Reference'!Q$7,0)</f>
        <v>646</v>
      </c>
      <c r="Z1826" s="3" t="str">
        <f t="shared" si="90"/>
        <v>GLOUCESTER, New Jersey</v>
      </c>
      <c r="AA1826" s="79" t="s">
        <v>1721</v>
      </c>
      <c r="AB1826" s="28" t="s">
        <v>91</v>
      </c>
      <c r="AC1826" s="23" t="s">
        <v>1717</v>
      </c>
      <c r="AD1826" s="29"/>
      <c r="AE1826" s="20">
        <f t="shared" si="89"/>
        <v>1.0967</v>
      </c>
    </row>
    <row r="1827" spans="1:31">
      <c r="A1827" s="83">
        <v>31230</v>
      </c>
      <c r="B1827" s="84">
        <v>34017</v>
      </c>
      <c r="C1827" s="85">
        <v>35614</v>
      </c>
      <c r="D1827" s="78" t="s">
        <v>734</v>
      </c>
      <c r="E1827" s="79" t="s">
        <v>1722</v>
      </c>
      <c r="F1827" s="33" t="s">
        <v>1717</v>
      </c>
      <c r="G1827" s="24" t="s">
        <v>90</v>
      </c>
      <c r="H1827" s="80">
        <f t="shared" si="88"/>
        <v>1.2965</v>
      </c>
      <c r="I1827" s="25">
        <f>ROUND(('NEW Reference'!B$6*List!$H1827)+'NEW Reference'!B$7,0)</f>
        <v>1609</v>
      </c>
      <c r="J1827" s="25">
        <f>ROUND(('NEW Reference'!C$6*List!$H1827)+'NEW Reference'!C$7,0)</f>
        <v>2399</v>
      </c>
      <c r="K1827" s="25">
        <f>ROUND(('NEW Reference'!D$6*List!$H1827)+'NEW Reference'!D$7,0)</f>
        <v>2875</v>
      </c>
      <c r="L1827" s="25">
        <f>ROUND(('NEW Reference'!E$6*List!$H1827)+'NEW Reference'!E$7,0)</f>
        <v>3554</v>
      </c>
      <c r="M1827" s="25">
        <f>ROUND(('NEW Reference'!F$6*List!$H1827)+'NEW Reference'!F$7,0)</f>
        <v>3703</v>
      </c>
      <c r="N1827" s="25">
        <f>ROUND(('NEW Reference'!G$6*List!$H1827)+'NEW Reference'!G$7,0)</f>
        <v>4192</v>
      </c>
      <c r="O1827" s="25">
        <f>ROUND(('NEW Reference'!H$6*List!$H1827)+'NEW Reference'!H$7,0)</f>
        <v>4352</v>
      </c>
      <c r="P1827" s="25">
        <f>ROUND(('NEW Reference'!I$6*List!$H1827)+'NEW Reference'!I$7,0)</f>
        <v>4523</v>
      </c>
      <c r="Q1827" s="25">
        <f>ROUND(('NEW Reference'!J$6*List!$H1827)+'NEW Reference'!J$7,0)</f>
        <v>5237</v>
      </c>
      <c r="R1827" s="25">
        <f>ROUND(('NEW Reference'!K$6*List!$H1827)+'NEW Reference'!K$7,0)</f>
        <v>5402</v>
      </c>
      <c r="S1827" s="25">
        <f>ROUND(('NEW Reference'!L$6*List!$H1827)+'NEW Reference'!L$7,0)</f>
        <v>5830</v>
      </c>
      <c r="T1827" s="25">
        <f>ROUND(('NEW Reference'!M$6*List!$H1827)+'NEW Reference'!M$7,0)</f>
        <v>6962</v>
      </c>
      <c r="U1827" s="25">
        <f>ROUND(('NEW Reference'!N$6*List!$H1827)+'NEW Reference'!N$7,0)</f>
        <v>28093</v>
      </c>
      <c r="V1827" s="26">
        <f>ROUND(('NEW Reference'!O$6*List!$H1827)+'NEW Reference'!O$7,0)</f>
        <v>1044</v>
      </c>
      <c r="W1827" s="26">
        <f>ROUND(('NEW Reference'!P$6*List!$H1827)+'NEW Reference'!P$7,0)</f>
        <v>1472</v>
      </c>
      <c r="X1827" s="26">
        <f>ROUND(('NEW Reference'!Q$6*List!$H1827)+'NEW Reference'!Q$7,0)</f>
        <v>736</v>
      </c>
      <c r="Z1827" s="3" t="str">
        <f t="shared" si="90"/>
        <v>HUDSON, New Jersey</v>
      </c>
      <c r="AA1827" s="79" t="s">
        <v>1722</v>
      </c>
      <c r="AB1827" s="28" t="s">
        <v>91</v>
      </c>
      <c r="AC1827" s="23" t="s">
        <v>1717</v>
      </c>
      <c r="AD1827" s="29"/>
      <c r="AE1827" s="20">
        <f t="shared" si="89"/>
        <v>1.2965</v>
      </c>
    </row>
    <row r="1828" spans="1:31">
      <c r="A1828" s="83">
        <v>31250</v>
      </c>
      <c r="B1828" s="84">
        <v>34019</v>
      </c>
      <c r="C1828" s="85">
        <v>35084</v>
      </c>
      <c r="D1828" s="78" t="s">
        <v>725</v>
      </c>
      <c r="E1828" s="79" t="s">
        <v>1723</v>
      </c>
      <c r="F1828" s="33" t="s">
        <v>1717</v>
      </c>
      <c r="G1828" s="24" t="s">
        <v>90</v>
      </c>
      <c r="H1828" s="80">
        <f t="shared" si="88"/>
        <v>1.1014000000000002</v>
      </c>
      <c r="I1828" s="25">
        <f>ROUND(('NEW Reference'!B$6*List!$H1828)+'NEW Reference'!B$7,0)</f>
        <v>1417</v>
      </c>
      <c r="J1828" s="25">
        <f>ROUND(('NEW Reference'!C$6*List!$H1828)+'NEW Reference'!C$7,0)</f>
        <v>2112</v>
      </c>
      <c r="K1828" s="25">
        <f>ROUND(('NEW Reference'!D$6*List!$H1828)+'NEW Reference'!D$7,0)</f>
        <v>2531</v>
      </c>
      <c r="L1828" s="25">
        <f>ROUND(('NEW Reference'!E$6*List!$H1828)+'NEW Reference'!E$7,0)</f>
        <v>3129</v>
      </c>
      <c r="M1828" s="25">
        <f>ROUND(('NEW Reference'!F$6*List!$H1828)+'NEW Reference'!F$7,0)</f>
        <v>3260</v>
      </c>
      <c r="N1828" s="25">
        <f>ROUND(('NEW Reference'!G$6*List!$H1828)+'NEW Reference'!G$7,0)</f>
        <v>3690</v>
      </c>
      <c r="O1828" s="25">
        <f>ROUND(('NEW Reference'!H$6*List!$H1828)+'NEW Reference'!H$7,0)</f>
        <v>3831</v>
      </c>
      <c r="P1828" s="25">
        <f>ROUND(('NEW Reference'!I$6*List!$H1828)+'NEW Reference'!I$7,0)</f>
        <v>3982</v>
      </c>
      <c r="Q1828" s="25">
        <f>ROUND(('NEW Reference'!J$6*List!$H1828)+'NEW Reference'!J$7,0)</f>
        <v>4611</v>
      </c>
      <c r="R1828" s="25">
        <f>ROUND(('NEW Reference'!K$6*List!$H1828)+'NEW Reference'!K$7,0)</f>
        <v>4756</v>
      </c>
      <c r="S1828" s="25">
        <f>ROUND(('NEW Reference'!L$6*List!$H1828)+'NEW Reference'!L$7,0)</f>
        <v>5133</v>
      </c>
      <c r="T1828" s="25">
        <f>ROUND(('NEW Reference'!M$6*List!$H1828)+'NEW Reference'!M$7,0)</f>
        <v>6130</v>
      </c>
      <c r="U1828" s="25">
        <f>ROUND(('NEW Reference'!N$6*List!$H1828)+'NEW Reference'!N$7,0)</f>
        <v>24734</v>
      </c>
      <c r="V1828" s="26">
        <f>ROUND(('NEW Reference'!O$6*List!$H1828)+'NEW Reference'!O$7,0)</f>
        <v>920</v>
      </c>
      <c r="W1828" s="26">
        <f>ROUND(('NEW Reference'!P$6*List!$H1828)+'NEW Reference'!P$7,0)</f>
        <v>1296</v>
      </c>
      <c r="X1828" s="26">
        <f>ROUND(('NEW Reference'!Q$6*List!$H1828)+'NEW Reference'!Q$7,0)</f>
        <v>648</v>
      </c>
      <c r="Z1828" s="3" t="str">
        <f t="shared" si="90"/>
        <v>HUNTERDON, New Jersey</v>
      </c>
      <c r="AA1828" s="79" t="s">
        <v>1723</v>
      </c>
      <c r="AB1828" s="28" t="s">
        <v>91</v>
      </c>
      <c r="AC1828" s="23" t="s">
        <v>1717</v>
      </c>
      <c r="AD1828" s="29"/>
      <c r="AE1828" s="20">
        <f t="shared" si="89"/>
        <v>1.1014000000000002</v>
      </c>
    </row>
    <row r="1829" spans="1:31">
      <c r="A1829" s="83">
        <v>31260</v>
      </c>
      <c r="B1829" s="84">
        <v>34021</v>
      </c>
      <c r="C1829" s="85">
        <v>45940</v>
      </c>
      <c r="D1829" s="78" t="s">
        <v>914</v>
      </c>
      <c r="E1829" s="79" t="s">
        <v>1102</v>
      </c>
      <c r="F1829" s="33" t="s">
        <v>1717</v>
      </c>
      <c r="G1829" s="24" t="s">
        <v>90</v>
      </c>
      <c r="H1829" s="80">
        <f t="shared" si="88"/>
        <v>1.0347</v>
      </c>
      <c r="I1829" s="25">
        <f>ROUND(('NEW Reference'!B$6*List!$H1829)+'NEW Reference'!B$7,0)</f>
        <v>1351</v>
      </c>
      <c r="J1829" s="25">
        <f>ROUND(('NEW Reference'!C$6*List!$H1829)+'NEW Reference'!C$7,0)</f>
        <v>2014</v>
      </c>
      <c r="K1829" s="25">
        <f>ROUND(('NEW Reference'!D$6*List!$H1829)+'NEW Reference'!D$7,0)</f>
        <v>2414</v>
      </c>
      <c r="L1829" s="25">
        <f>ROUND(('NEW Reference'!E$6*List!$H1829)+'NEW Reference'!E$7,0)</f>
        <v>2984</v>
      </c>
      <c r="M1829" s="25">
        <f>ROUND(('NEW Reference'!F$6*List!$H1829)+'NEW Reference'!F$7,0)</f>
        <v>3109</v>
      </c>
      <c r="N1829" s="25">
        <f>ROUND(('NEW Reference'!G$6*List!$H1829)+'NEW Reference'!G$7,0)</f>
        <v>3519</v>
      </c>
      <c r="O1829" s="25">
        <f>ROUND(('NEW Reference'!H$6*List!$H1829)+'NEW Reference'!H$7,0)</f>
        <v>3654</v>
      </c>
      <c r="P1829" s="25">
        <f>ROUND(('NEW Reference'!I$6*List!$H1829)+'NEW Reference'!I$7,0)</f>
        <v>3797</v>
      </c>
      <c r="Q1829" s="25">
        <f>ROUND(('NEW Reference'!J$6*List!$H1829)+'NEW Reference'!J$7,0)</f>
        <v>4397</v>
      </c>
      <c r="R1829" s="25">
        <f>ROUND(('NEW Reference'!K$6*List!$H1829)+'NEW Reference'!K$7,0)</f>
        <v>4536</v>
      </c>
      <c r="S1829" s="25">
        <f>ROUND(('NEW Reference'!L$6*List!$H1829)+'NEW Reference'!L$7,0)</f>
        <v>4894</v>
      </c>
      <c r="T1829" s="25">
        <f>ROUND(('NEW Reference'!M$6*List!$H1829)+'NEW Reference'!M$7,0)</f>
        <v>5845</v>
      </c>
      <c r="U1829" s="25">
        <f>ROUND(('NEW Reference'!N$6*List!$H1829)+'NEW Reference'!N$7,0)</f>
        <v>23585</v>
      </c>
      <c r="V1829" s="26">
        <f>ROUND(('NEW Reference'!O$6*List!$H1829)+'NEW Reference'!O$7,0)</f>
        <v>877</v>
      </c>
      <c r="W1829" s="26">
        <f>ROUND(('NEW Reference'!P$6*List!$H1829)+'NEW Reference'!P$7,0)</f>
        <v>1236</v>
      </c>
      <c r="X1829" s="26">
        <f>ROUND(('NEW Reference'!Q$6*List!$H1829)+'NEW Reference'!Q$7,0)</f>
        <v>618</v>
      </c>
      <c r="Z1829" s="3" t="str">
        <f t="shared" si="90"/>
        <v>MERCER, New Jersey</v>
      </c>
      <c r="AA1829" s="79" t="s">
        <v>1102</v>
      </c>
      <c r="AB1829" s="28" t="s">
        <v>91</v>
      </c>
      <c r="AC1829" s="23" t="s">
        <v>1717</v>
      </c>
      <c r="AD1829" s="29"/>
      <c r="AE1829" s="20">
        <f t="shared" si="89"/>
        <v>1.0347</v>
      </c>
    </row>
    <row r="1830" spans="1:31">
      <c r="A1830" s="83">
        <v>31270</v>
      </c>
      <c r="B1830" s="84">
        <v>34023</v>
      </c>
      <c r="C1830" s="85">
        <v>29484</v>
      </c>
      <c r="D1830" s="78" t="s">
        <v>619</v>
      </c>
      <c r="E1830" s="79" t="s">
        <v>724</v>
      </c>
      <c r="F1830" s="33" t="s">
        <v>1717</v>
      </c>
      <c r="G1830" s="24" t="s">
        <v>90</v>
      </c>
      <c r="H1830" s="80">
        <f t="shared" si="88"/>
        <v>1.1305000000000001</v>
      </c>
      <c r="I1830" s="25">
        <f>ROUND(('NEW Reference'!B$6*List!$H1830)+'NEW Reference'!B$7,0)</f>
        <v>1445</v>
      </c>
      <c r="J1830" s="25">
        <f>ROUND(('NEW Reference'!C$6*List!$H1830)+'NEW Reference'!C$7,0)</f>
        <v>2155</v>
      </c>
      <c r="K1830" s="25">
        <f>ROUND(('NEW Reference'!D$6*List!$H1830)+'NEW Reference'!D$7,0)</f>
        <v>2582</v>
      </c>
      <c r="L1830" s="25">
        <f>ROUND(('NEW Reference'!E$6*List!$H1830)+'NEW Reference'!E$7,0)</f>
        <v>3193</v>
      </c>
      <c r="M1830" s="25">
        <f>ROUND(('NEW Reference'!F$6*List!$H1830)+'NEW Reference'!F$7,0)</f>
        <v>3326</v>
      </c>
      <c r="N1830" s="25">
        <f>ROUND(('NEW Reference'!G$6*List!$H1830)+'NEW Reference'!G$7,0)</f>
        <v>3765</v>
      </c>
      <c r="O1830" s="25">
        <f>ROUND(('NEW Reference'!H$6*List!$H1830)+'NEW Reference'!H$7,0)</f>
        <v>3909</v>
      </c>
      <c r="P1830" s="25">
        <f>ROUND(('NEW Reference'!I$6*List!$H1830)+'NEW Reference'!I$7,0)</f>
        <v>4063</v>
      </c>
      <c r="Q1830" s="25">
        <f>ROUND(('NEW Reference'!J$6*List!$H1830)+'NEW Reference'!J$7,0)</f>
        <v>4704</v>
      </c>
      <c r="R1830" s="25">
        <f>ROUND(('NEW Reference'!K$6*List!$H1830)+'NEW Reference'!K$7,0)</f>
        <v>4853</v>
      </c>
      <c r="S1830" s="25">
        <f>ROUND(('NEW Reference'!L$6*List!$H1830)+'NEW Reference'!L$7,0)</f>
        <v>5236</v>
      </c>
      <c r="T1830" s="25">
        <f>ROUND(('NEW Reference'!M$6*List!$H1830)+'NEW Reference'!M$7,0)</f>
        <v>6254</v>
      </c>
      <c r="U1830" s="25">
        <f>ROUND(('NEW Reference'!N$6*List!$H1830)+'NEW Reference'!N$7,0)</f>
        <v>25235</v>
      </c>
      <c r="V1830" s="26">
        <f>ROUND(('NEW Reference'!O$6*List!$H1830)+'NEW Reference'!O$7,0)</f>
        <v>938</v>
      </c>
      <c r="W1830" s="26">
        <f>ROUND(('NEW Reference'!P$6*List!$H1830)+'NEW Reference'!P$7,0)</f>
        <v>1322</v>
      </c>
      <c r="X1830" s="26">
        <f>ROUND(('NEW Reference'!Q$6*List!$H1830)+'NEW Reference'!Q$7,0)</f>
        <v>661</v>
      </c>
      <c r="Z1830" s="3" t="str">
        <f t="shared" si="90"/>
        <v>MIDDLESEX, New Jersey</v>
      </c>
      <c r="AA1830" s="79" t="s">
        <v>724</v>
      </c>
      <c r="AB1830" s="28" t="s">
        <v>91</v>
      </c>
      <c r="AC1830" s="23" t="s">
        <v>1717</v>
      </c>
      <c r="AD1830" s="29"/>
      <c r="AE1830" s="20">
        <f t="shared" si="89"/>
        <v>1.1305000000000001</v>
      </c>
    </row>
    <row r="1831" spans="1:31">
      <c r="A1831" s="83">
        <v>31290</v>
      </c>
      <c r="B1831" s="84">
        <v>34025</v>
      </c>
      <c r="C1831" s="85">
        <v>29484</v>
      </c>
      <c r="D1831" s="78" t="s">
        <v>619</v>
      </c>
      <c r="E1831" s="79" t="s">
        <v>1724</v>
      </c>
      <c r="F1831" s="33" t="s">
        <v>1717</v>
      </c>
      <c r="G1831" s="24" t="s">
        <v>90</v>
      </c>
      <c r="H1831" s="80">
        <f t="shared" si="88"/>
        <v>1.1305000000000001</v>
      </c>
      <c r="I1831" s="25">
        <f>ROUND(('NEW Reference'!B$6*List!$H1831)+'NEW Reference'!B$7,0)</f>
        <v>1445</v>
      </c>
      <c r="J1831" s="25">
        <f>ROUND(('NEW Reference'!C$6*List!$H1831)+'NEW Reference'!C$7,0)</f>
        <v>2155</v>
      </c>
      <c r="K1831" s="25">
        <f>ROUND(('NEW Reference'!D$6*List!$H1831)+'NEW Reference'!D$7,0)</f>
        <v>2582</v>
      </c>
      <c r="L1831" s="25">
        <f>ROUND(('NEW Reference'!E$6*List!$H1831)+'NEW Reference'!E$7,0)</f>
        <v>3193</v>
      </c>
      <c r="M1831" s="25">
        <f>ROUND(('NEW Reference'!F$6*List!$H1831)+'NEW Reference'!F$7,0)</f>
        <v>3326</v>
      </c>
      <c r="N1831" s="25">
        <f>ROUND(('NEW Reference'!G$6*List!$H1831)+'NEW Reference'!G$7,0)</f>
        <v>3765</v>
      </c>
      <c r="O1831" s="25">
        <f>ROUND(('NEW Reference'!H$6*List!$H1831)+'NEW Reference'!H$7,0)</f>
        <v>3909</v>
      </c>
      <c r="P1831" s="25">
        <f>ROUND(('NEW Reference'!I$6*List!$H1831)+'NEW Reference'!I$7,0)</f>
        <v>4063</v>
      </c>
      <c r="Q1831" s="25">
        <f>ROUND(('NEW Reference'!J$6*List!$H1831)+'NEW Reference'!J$7,0)</f>
        <v>4704</v>
      </c>
      <c r="R1831" s="25">
        <f>ROUND(('NEW Reference'!K$6*List!$H1831)+'NEW Reference'!K$7,0)</f>
        <v>4853</v>
      </c>
      <c r="S1831" s="25">
        <f>ROUND(('NEW Reference'!L$6*List!$H1831)+'NEW Reference'!L$7,0)</f>
        <v>5236</v>
      </c>
      <c r="T1831" s="25">
        <f>ROUND(('NEW Reference'!M$6*List!$H1831)+'NEW Reference'!M$7,0)</f>
        <v>6254</v>
      </c>
      <c r="U1831" s="25">
        <f>ROUND(('NEW Reference'!N$6*List!$H1831)+'NEW Reference'!N$7,0)</f>
        <v>25235</v>
      </c>
      <c r="V1831" s="26">
        <f>ROUND(('NEW Reference'!O$6*List!$H1831)+'NEW Reference'!O$7,0)</f>
        <v>938</v>
      </c>
      <c r="W1831" s="26">
        <f>ROUND(('NEW Reference'!P$6*List!$H1831)+'NEW Reference'!P$7,0)</f>
        <v>1322</v>
      </c>
      <c r="X1831" s="26">
        <f>ROUND(('NEW Reference'!Q$6*List!$H1831)+'NEW Reference'!Q$7,0)</f>
        <v>661</v>
      </c>
      <c r="Z1831" s="3" t="str">
        <f t="shared" si="90"/>
        <v>MONMOUTH, New Jersey</v>
      </c>
      <c r="AA1831" s="79" t="s">
        <v>1724</v>
      </c>
      <c r="AB1831" s="28" t="s">
        <v>91</v>
      </c>
      <c r="AC1831" s="23" t="s">
        <v>1717</v>
      </c>
      <c r="AD1831" s="29"/>
      <c r="AE1831" s="20">
        <f t="shared" si="89"/>
        <v>1.1305000000000001</v>
      </c>
    </row>
    <row r="1832" spans="1:31">
      <c r="A1832" s="83">
        <v>31300</v>
      </c>
      <c r="B1832" s="84">
        <v>34027</v>
      </c>
      <c r="C1832" s="85">
        <v>35084</v>
      </c>
      <c r="D1832" s="78" t="s">
        <v>725</v>
      </c>
      <c r="E1832" s="79" t="s">
        <v>1240</v>
      </c>
      <c r="F1832" s="33" t="s">
        <v>1717</v>
      </c>
      <c r="G1832" s="24" t="s">
        <v>90</v>
      </c>
      <c r="H1832" s="80">
        <f t="shared" si="88"/>
        <v>1.1014000000000002</v>
      </c>
      <c r="I1832" s="25">
        <f>ROUND(('NEW Reference'!B$6*List!$H1832)+'NEW Reference'!B$7,0)</f>
        <v>1417</v>
      </c>
      <c r="J1832" s="25">
        <f>ROUND(('NEW Reference'!C$6*List!$H1832)+'NEW Reference'!C$7,0)</f>
        <v>2112</v>
      </c>
      <c r="K1832" s="25">
        <f>ROUND(('NEW Reference'!D$6*List!$H1832)+'NEW Reference'!D$7,0)</f>
        <v>2531</v>
      </c>
      <c r="L1832" s="25">
        <f>ROUND(('NEW Reference'!E$6*List!$H1832)+'NEW Reference'!E$7,0)</f>
        <v>3129</v>
      </c>
      <c r="M1832" s="25">
        <f>ROUND(('NEW Reference'!F$6*List!$H1832)+'NEW Reference'!F$7,0)</f>
        <v>3260</v>
      </c>
      <c r="N1832" s="25">
        <f>ROUND(('NEW Reference'!G$6*List!$H1832)+'NEW Reference'!G$7,0)</f>
        <v>3690</v>
      </c>
      <c r="O1832" s="25">
        <f>ROUND(('NEW Reference'!H$6*List!$H1832)+'NEW Reference'!H$7,0)</f>
        <v>3831</v>
      </c>
      <c r="P1832" s="25">
        <f>ROUND(('NEW Reference'!I$6*List!$H1832)+'NEW Reference'!I$7,0)</f>
        <v>3982</v>
      </c>
      <c r="Q1832" s="25">
        <f>ROUND(('NEW Reference'!J$6*List!$H1832)+'NEW Reference'!J$7,0)</f>
        <v>4611</v>
      </c>
      <c r="R1832" s="25">
        <f>ROUND(('NEW Reference'!K$6*List!$H1832)+'NEW Reference'!K$7,0)</f>
        <v>4756</v>
      </c>
      <c r="S1832" s="25">
        <f>ROUND(('NEW Reference'!L$6*List!$H1832)+'NEW Reference'!L$7,0)</f>
        <v>5133</v>
      </c>
      <c r="T1832" s="25">
        <f>ROUND(('NEW Reference'!M$6*List!$H1832)+'NEW Reference'!M$7,0)</f>
        <v>6130</v>
      </c>
      <c r="U1832" s="25">
        <f>ROUND(('NEW Reference'!N$6*List!$H1832)+'NEW Reference'!N$7,0)</f>
        <v>24734</v>
      </c>
      <c r="V1832" s="26">
        <f>ROUND(('NEW Reference'!O$6*List!$H1832)+'NEW Reference'!O$7,0)</f>
        <v>920</v>
      </c>
      <c r="W1832" s="26">
        <f>ROUND(('NEW Reference'!P$6*List!$H1832)+'NEW Reference'!P$7,0)</f>
        <v>1296</v>
      </c>
      <c r="X1832" s="26">
        <f>ROUND(('NEW Reference'!Q$6*List!$H1832)+'NEW Reference'!Q$7,0)</f>
        <v>648</v>
      </c>
      <c r="Z1832" s="3" t="str">
        <f t="shared" si="90"/>
        <v>MORRIS, New Jersey</v>
      </c>
      <c r="AA1832" s="79" t="s">
        <v>1240</v>
      </c>
      <c r="AB1832" s="28" t="s">
        <v>91</v>
      </c>
      <c r="AC1832" s="23" t="s">
        <v>1717</v>
      </c>
      <c r="AD1832" s="29"/>
      <c r="AE1832" s="20">
        <f t="shared" si="89"/>
        <v>1.1014000000000002</v>
      </c>
    </row>
    <row r="1833" spans="1:31">
      <c r="A1833" s="83">
        <v>31310</v>
      </c>
      <c r="B1833" s="84">
        <v>34029</v>
      </c>
      <c r="C1833" s="85">
        <v>29484</v>
      </c>
      <c r="D1833" s="78" t="s">
        <v>619</v>
      </c>
      <c r="E1833" s="79" t="s">
        <v>1725</v>
      </c>
      <c r="F1833" s="33" t="s">
        <v>1717</v>
      </c>
      <c r="G1833" s="24" t="s">
        <v>90</v>
      </c>
      <c r="H1833" s="80">
        <f t="shared" si="88"/>
        <v>1.1305000000000001</v>
      </c>
      <c r="I1833" s="25">
        <f>ROUND(('NEW Reference'!B$6*List!$H1833)+'NEW Reference'!B$7,0)</f>
        <v>1445</v>
      </c>
      <c r="J1833" s="25">
        <f>ROUND(('NEW Reference'!C$6*List!$H1833)+'NEW Reference'!C$7,0)</f>
        <v>2155</v>
      </c>
      <c r="K1833" s="25">
        <f>ROUND(('NEW Reference'!D$6*List!$H1833)+'NEW Reference'!D$7,0)</f>
        <v>2582</v>
      </c>
      <c r="L1833" s="25">
        <f>ROUND(('NEW Reference'!E$6*List!$H1833)+'NEW Reference'!E$7,0)</f>
        <v>3193</v>
      </c>
      <c r="M1833" s="25">
        <f>ROUND(('NEW Reference'!F$6*List!$H1833)+'NEW Reference'!F$7,0)</f>
        <v>3326</v>
      </c>
      <c r="N1833" s="25">
        <f>ROUND(('NEW Reference'!G$6*List!$H1833)+'NEW Reference'!G$7,0)</f>
        <v>3765</v>
      </c>
      <c r="O1833" s="25">
        <f>ROUND(('NEW Reference'!H$6*List!$H1833)+'NEW Reference'!H$7,0)</f>
        <v>3909</v>
      </c>
      <c r="P1833" s="25">
        <f>ROUND(('NEW Reference'!I$6*List!$H1833)+'NEW Reference'!I$7,0)</f>
        <v>4063</v>
      </c>
      <c r="Q1833" s="25">
        <f>ROUND(('NEW Reference'!J$6*List!$H1833)+'NEW Reference'!J$7,0)</f>
        <v>4704</v>
      </c>
      <c r="R1833" s="25">
        <f>ROUND(('NEW Reference'!K$6*List!$H1833)+'NEW Reference'!K$7,0)</f>
        <v>4853</v>
      </c>
      <c r="S1833" s="25">
        <f>ROUND(('NEW Reference'!L$6*List!$H1833)+'NEW Reference'!L$7,0)</f>
        <v>5236</v>
      </c>
      <c r="T1833" s="25">
        <f>ROUND(('NEW Reference'!M$6*List!$H1833)+'NEW Reference'!M$7,0)</f>
        <v>6254</v>
      </c>
      <c r="U1833" s="25">
        <f>ROUND(('NEW Reference'!N$6*List!$H1833)+'NEW Reference'!N$7,0)</f>
        <v>25235</v>
      </c>
      <c r="V1833" s="26">
        <f>ROUND(('NEW Reference'!O$6*List!$H1833)+'NEW Reference'!O$7,0)</f>
        <v>938</v>
      </c>
      <c r="W1833" s="26">
        <f>ROUND(('NEW Reference'!P$6*List!$H1833)+'NEW Reference'!P$7,0)</f>
        <v>1322</v>
      </c>
      <c r="X1833" s="26">
        <f>ROUND(('NEW Reference'!Q$6*List!$H1833)+'NEW Reference'!Q$7,0)</f>
        <v>661</v>
      </c>
      <c r="Z1833" s="3" t="str">
        <f t="shared" si="90"/>
        <v>OCEAN, New Jersey</v>
      </c>
      <c r="AA1833" s="79" t="s">
        <v>1725</v>
      </c>
      <c r="AB1833" s="28" t="s">
        <v>91</v>
      </c>
      <c r="AC1833" s="23" t="s">
        <v>1717</v>
      </c>
      <c r="AD1833" s="29"/>
      <c r="AE1833" s="20">
        <f t="shared" si="89"/>
        <v>1.1305000000000001</v>
      </c>
    </row>
    <row r="1834" spans="1:31">
      <c r="A1834" s="83">
        <v>31320</v>
      </c>
      <c r="B1834" s="84">
        <v>34031</v>
      </c>
      <c r="C1834" s="85">
        <v>35614</v>
      </c>
      <c r="D1834" s="78" t="s">
        <v>734</v>
      </c>
      <c r="E1834" s="79" t="s">
        <v>1726</v>
      </c>
      <c r="F1834" s="33" t="s">
        <v>1717</v>
      </c>
      <c r="G1834" s="24" t="s">
        <v>90</v>
      </c>
      <c r="H1834" s="80">
        <f t="shared" si="88"/>
        <v>1.2965</v>
      </c>
      <c r="I1834" s="25">
        <f>ROUND(('NEW Reference'!B$6*List!$H1834)+'NEW Reference'!B$7,0)</f>
        <v>1609</v>
      </c>
      <c r="J1834" s="25">
        <f>ROUND(('NEW Reference'!C$6*List!$H1834)+'NEW Reference'!C$7,0)</f>
        <v>2399</v>
      </c>
      <c r="K1834" s="25">
        <f>ROUND(('NEW Reference'!D$6*List!$H1834)+'NEW Reference'!D$7,0)</f>
        <v>2875</v>
      </c>
      <c r="L1834" s="25">
        <f>ROUND(('NEW Reference'!E$6*List!$H1834)+'NEW Reference'!E$7,0)</f>
        <v>3554</v>
      </c>
      <c r="M1834" s="25">
        <f>ROUND(('NEW Reference'!F$6*List!$H1834)+'NEW Reference'!F$7,0)</f>
        <v>3703</v>
      </c>
      <c r="N1834" s="25">
        <f>ROUND(('NEW Reference'!G$6*List!$H1834)+'NEW Reference'!G$7,0)</f>
        <v>4192</v>
      </c>
      <c r="O1834" s="25">
        <f>ROUND(('NEW Reference'!H$6*List!$H1834)+'NEW Reference'!H$7,0)</f>
        <v>4352</v>
      </c>
      <c r="P1834" s="25">
        <f>ROUND(('NEW Reference'!I$6*List!$H1834)+'NEW Reference'!I$7,0)</f>
        <v>4523</v>
      </c>
      <c r="Q1834" s="25">
        <f>ROUND(('NEW Reference'!J$6*List!$H1834)+'NEW Reference'!J$7,0)</f>
        <v>5237</v>
      </c>
      <c r="R1834" s="25">
        <f>ROUND(('NEW Reference'!K$6*List!$H1834)+'NEW Reference'!K$7,0)</f>
        <v>5402</v>
      </c>
      <c r="S1834" s="25">
        <f>ROUND(('NEW Reference'!L$6*List!$H1834)+'NEW Reference'!L$7,0)</f>
        <v>5830</v>
      </c>
      <c r="T1834" s="25">
        <f>ROUND(('NEW Reference'!M$6*List!$H1834)+'NEW Reference'!M$7,0)</f>
        <v>6962</v>
      </c>
      <c r="U1834" s="25">
        <f>ROUND(('NEW Reference'!N$6*List!$H1834)+'NEW Reference'!N$7,0)</f>
        <v>28093</v>
      </c>
      <c r="V1834" s="26">
        <f>ROUND(('NEW Reference'!O$6*List!$H1834)+'NEW Reference'!O$7,0)</f>
        <v>1044</v>
      </c>
      <c r="W1834" s="26">
        <f>ROUND(('NEW Reference'!P$6*List!$H1834)+'NEW Reference'!P$7,0)</f>
        <v>1472</v>
      </c>
      <c r="X1834" s="26">
        <f>ROUND(('NEW Reference'!Q$6*List!$H1834)+'NEW Reference'!Q$7,0)</f>
        <v>736</v>
      </c>
      <c r="Z1834" s="3" t="str">
        <f t="shared" si="90"/>
        <v>PASSAIC, New Jersey</v>
      </c>
      <c r="AA1834" s="79" t="s">
        <v>1726</v>
      </c>
      <c r="AB1834" s="28" t="s">
        <v>91</v>
      </c>
      <c r="AC1834" s="30" t="s">
        <v>1717</v>
      </c>
      <c r="AD1834" s="31"/>
      <c r="AE1834" s="20">
        <f t="shared" si="89"/>
        <v>1.2965</v>
      </c>
    </row>
    <row r="1835" spans="1:31">
      <c r="A1835" s="83">
        <v>31340</v>
      </c>
      <c r="B1835" s="84">
        <v>34033</v>
      </c>
      <c r="C1835" s="85">
        <v>48864</v>
      </c>
      <c r="D1835" s="78" t="s">
        <v>743</v>
      </c>
      <c r="E1835" s="79" t="s">
        <v>1727</v>
      </c>
      <c r="F1835" s="33" t="s">
        <v>1717</v>
      </c>
      <c r="G1835" s="24" t="s">
        <v>90</v>
      </c>
      <c r="H1835" s="80">
        <f t="shared" si="88"/>
        <v>1.091</v>
      </c>
      <c r="I1835" s="25">
        <f>ROUND(('NEW Reference'!B$6*List!$H1835)+'NEW Reference'!B$7,0)</f>
        <v>1406</v>
      </c>
      <c r="J1835" s="25">
        <f>ROUND(('NEW Reference'!C$6*List!$H1835)+'NEW Reference'!C$7,0)</f>
        <v>2097</v>
      </c>
      <c r="K1835" s="25">
        <f>ROUND(('NEW Reference'!D$6*List!$H1835)+'NEW Reference'!D$7,0)</f>
        <v>2513</v>
      </c>
      <c r="L1835" s="25">
        <f>ROUND(('NEW Reference'!E$6*List!$H1835)+'NEW Reference'!E$7,0)</f>
        <v>3107</v>
      </c>
      <c r="M1835" s="25">
        <f>ROUND(('NEW Reference'!F$6*List!$H1835)+'NEW Reference'!F$7,0)</f>
        <v>3236</v>
      </c>
      <c r="N1835" s="25">
        <f>ROUND(('NEW Reference'!G$6*List!$H1835)+'NEW Reference'!G$7,0)</f>
        <v>3664</v>
      </c>
      <c r="O1835" s="25">
        <f>ROUND(('NEW Reference'!H$6*List!$H1835)+'NEW Reference'!H$7,0)</f>
        <v>3804</v>
      </c>
      <c r="P1835" s="25">
        <f>ROUND(('NEW Reference'!I$6*List!$H1835)+'NEW Reference'!I$7,0)</f>
        <v>3953</v>
      </c>
      <c r="Q1835" s="25">
        <f>ROUND(('NEW Reference'!J$6*List!$H1835)+'NEW Reference'!J$7,0)</f>
        <v>4578</v>
      </c>
      <c r="R1835" s="25">
        <f>ROUND(('NEW Reference'!K$6*List!$H1835)+'NEW Reference'!K$7,0)</f>
        <v>4722</v>
      </c>
      <c r="S1835" s="25">
        <f>ROUND(('NEW Reference'!L$6*List!$H1835)+'NEW Reference'!L$7,0)</f>
        <v>5095</v>
      </c>
      <c r="T1835" s="25">
        <f>ROUND(('NEW Reference'!M$6*List!$H1835)+'NEW Reference'!M$7,0)</f>
        <v>6085</v>
      </c>
      <c r="U1835" s="25">
        <f>ROUND(('NEW Reference'!N$6*List!$H1835)+'NEW Reference'!N$7,0)</f>
        <v>24555</v>
      </c>
      <c r="V1835" s="26">
        <f>ROUND(('NEW Reference'!O$6*List!$H1835)+'NEW Reference'!O$7,0)</f>
        <v>913</v>
      </c>
      <c r="W1835" s="26">
        <f>ROUND(('NEW Reference'!P$6*List!$H1835)+'NEW Reference'!P$7,0)</f>
        <v>1286</v>
      </c>
      <c r="X1835" s="26">
        <f>ROUND(('NEW Reference'!Q$6*List!$H1835)+'NEW Reference'!Q$7,0)</f>
        <v>643</v>
      </c>
      <c r="Z1835" s="3" t="str">
        <f t="shared" si="90"/>
        <v>SALEM, New Jersey</v>
      </c>
      <c r="AA1835" s="79" t="s">
        <v>1727</v>
      </c>
      <c r="AB1835" s="28" t="s">
        <v>91</v>
      </c>
      <c r="AC1835" s="30" t="s">
        <v>1717</v>
      </c>
      <c r="AD1835" s="31"/>
      <c r="AE1835" s="20">
        <f t="shared" si="89"/>
        <v>1.091</v>
      </c>
    </row>
    <row r="1836" spans="1:31">
      <c r="A1836" s="83">
        <v>31350</v>
      </c>
      <c r="B1836" s="84">
        <v>34035</v>
      </c>
      <c r="C1836" s="85">
        <v>29484</v>
      </c>
      <c r="D1836" s="78" t="s">
        <v>619</v>
      </c>
      <c r="E1836" s="79" t="s">
        <v>1386</v>
      </c>
      <c r="F1836" s="33" t="s">
        <v>1717</v>
      </c>
      <c r="G1836" s="24" t="s">
        <v>90</v>
      </c>
      <c r="H1836" s="80">
        <f t="shared" si="88"/>
        <v>1.1305000000000001</v>
      </c>
      <c r="I1836" s="25">
        <f>ROUND(('NEW Reference'!B$6*List!$H1836)+'NEW Reference'!B$7,0)</f>
        <v>1445</v>
      </c>
      <c r="J1836" s="25">
        <f>ROUND(('NEW Reference'!C$6*List!$H1836)+'NEW Reference'!C$7,0)</f>
        <v>2155</v>
      </c>
      <c r="K1836" s="25">
        <f>ROUND(('NEW Reference'!D$6*List!$H1836)+'NEW Reference'!D$7,0)</f>
        <v>2582</v>
      </c>
      <c r="L1836" s="25">
        <f>ROUND(('NEW Reference'!E$6*List!$H1836)+'NEW Reference'!E$7,0)</f>
        <v>3193</v>
      </c>
      <c r="M1836" s="25">
        <f>ROUND(('NEW Reference'!F$6*List!$H1836)+'NEW Reference'!F$7,0)</f>
        <v>3326</v>
      </c>
      <c r="N1836" s="25">
        <f>ROUND(('NEW Reference'!G$6*List!$H1836)+'NEW Reference'!G$7,0)</f>
        <v>3765</v>
      </c>
      <c r="O1836" s="25">
        <f>ROUND(('NEW Reference'!H$6*List!$H1836)+'NEW Reference'!H$7,0)</f>
        <v>3909</v>
      </c>
      <c r="P1836" s="25">
        <f>ROUND(('NEW Reference'!I$6*List!$H1836)+'NEW Reference'!I$7,0)</f>
        <v>4063</v>
      </c>
      <c r="Q1836" s="25">
        <f>ROUND(('NEW Reference'!J$6*List!$H1836)+'NEW Reference'!J$7,0)</f>
        <v>4704</v>
      </c>
      <c r="R1836" s="25">
        <f>ROUND(('NEW Reference'!K$6*List!$H1836)+'NEW Reference'!K$7,0)</f>
        <v>4853</v>
      </c>
      <c r="S1836" s="25">
        <f>ROUND(('NEW Reference'!L$6*List!$H1836)+'NEW Reference'!L$7,0)</f>
        <v>5236</v>
      </c>
      <c r="T1836" s="25">
        <f>ROUND(('NEW Reference'!M$6*List!$H1836)+'NEW Reference'!M$7,0)</f>
        <v>6254</v>
      </c>
      <c r="U1836" s="25">
        <f>ROUND(('NEW Reference'!N$6*List!$H1836)+'NEW Reference'!N$7,0)</f>
        <v>25235</v>
      </c>
      <c r="V1836" s="26">
        <f>ROUND(('NEW Reference'!O$6*List!$H1836)+'NEW Reference'!O$7,0)</f>
        <v>938</v>
      </c>
      <c r="W1836" s="26">
        <f>ROUND(('NEW Reference'!P$6*List!$H1836)+'NEW Reference'!P$7,0)</f>
        <v>1322</v>
      </c>
      <c r="X1836" s="26">
        <f>ROUND(('NEW Reference'!Q$6*List!$H1836)+'NEW Reference'!Q$7,0)</f>
        <v>661</v>
      </c>
      <c r="Z1836" s="3" t="str">
        <f t="shared" si="90"/>
        <v>SOMERSET, New Jersey</v>
      </c>
      <c r="AA1836" s="79" t="s">
        <v>1386</v>
      </c>
      <c r="AB1836" s="28" t="s">
        <v>91</v>
      </c>
      <c r="AC1836" s="30" t="s">
        <v>1717</v>
      </c>
      <c r="AD1836" s="31"/>
      <c r="AE1836" s="20">
        <f t="shared" si="89"/>
        <v>1.1305000000000001</v>
      </c>
    </row>
    <row r="1837" spans="1:31">
      <c r="A1837" s="83">
        <v>31360</v>
      </c>
      <c r="B1837" s="84">
        <v>34037</v>
      </c>
      <c r="C1837" s="85">
        <v>35084</v>
      </c>
      <c r="D1837" s="78" t="s">
        <v>725</v>
      </c>
      <c r="E1837" s="79" t="s">
        <v>745</v>
      </c>
      <c r="F1837" s="33" t="s">
        <v>1717</v>
      </c>
      <c r="G1837" s="24" t="s">
        <v>90</v>
      </c>
      <c r="H1837" s="80">
        <f t="shared" si="88"/>
        <v>1.1014000000000002</v>
      </c>
      <c r="I1837" s="25">
        <f>ROUND(('NEW Reference'!B$6*List!$H1837)+'NEW Reference'!B$7,0)</f>
        <v>1417</v>
      </c>
      <c r="J1837" s="25">
        <f>ROUND(('NEW Reference'!C$6*List!$H1837)+'NEW Reference'!C$7,0)</f>
        <v>2112</v>
      </c>
      <c r="K1837" s="25">
        <f>ROUND(('NEW Reference'!D$6*List!$H1837)+'NEW Reference'!D$7,0)</f>
        <v>2531</v>
      </c>
      <c r="L1837" s="25">
        <f>ROUND(('NEW Reference'!E$6*List!$H1837)+'NEW Reference'!E$7,0)</f>
        <v>3129</v>
      </c>
      <c r="M1837" s="25">
        <f>ROUND(('NEW Reference'!F$6*List!$H1837)+'NEW Reference'!F$7,0)</f>
        <v>3260</v>
      </c>
      <c r="N1837" s="25">
        <f>ROUND(('NEW Reference'!G$6*List!$H1837)+'NEW Reference'!G$7,0)</f>
        <v>3690</v>
      </c>
      <c r="O1837" s="25">
        <f>ROUND(('NEW Reference'!H$6*List!$H1837)+'NEW Reference'!H$7,0)</f>
        <v>3831</v>
      </c>
      <c r="P1837" s="25">
        <f>ROUND(('NEW Reference'!I$6*List!$H1837)+'NEW Reference'!I$7,0)</f>
        <v>3982</v>
      </c>
      <c r="Q1837" s="25">
        <f>ROUND(('NEW Reference'!J$6*List!$H1837)+'NEW Reference'!J$7,0)</f>
        <v>4611</v>
      </c>
      <c r="R1837" s="25">
        <f>ROUND(('NEW Reference'!K$6*List!$H1837)+'NEW Reference'!K$7,0)</f>
        <v>4756</v>
      </c>
      <c r="S1837" s="25">
        <f>ROUND(('NEW Reference'!L$6*List!$H1837)+'NEW Reference'!L$7,0)</f>
        <v>5133</v>
      </c>
      <c r="T1837" s="25">
        <f>ROUND(('NEW Reference'!M$6*List!$H1837)+'NEW Reference'!M$7,0)</f>
        <v>6130</v>
      </c>
      <c r="U1837" s="25">
        <f>ROUND(('NEW Reference'!N$6*List!$H1837)+'NEW Reference'!N$7,0)</f>
        <v>24734</v>
      </c>
      <c r="V1837" s="26">
        <f>ROUND(('NEW Reference'!O$6*List!$H1837)+'NEW Reference'!O$7,0)</f>
        <v>920</v>
      </c>
      <c r="W1837" s="26">
        <f>ROUND(('NEW Reference'!P$6*List!$H1837)+'NEW Reference'!P$7,0)</f>
        <v>1296</v>
      </c>
      <c r="X1837" s="26">
        <f>ROUND(('NEW Reference'!Q$6*List!$H1837)+'NEW Reference'!Q$7,0)</f>
        <v>648</v>
      </c>
      <c r="Z1837" s="3" t="str">
        <f t="shared" si="90"/>
        <v>SUSSEX, New Jersey</v>
      </c>
      <c r="AA1837" s="79" t="s">
        <v>745</v>
      </c>
      <c r="AB1837" s="28" t="s">
        <v>91</v>
      </c>
      <c r="AC1837" s="30" t="s">
        <v>1717</v>
      </c>
      <c r="AD1837" s="31"/>
      <c r="AE1837" s="20">
        <f t="shared" si="89"/>
        <v>1.1014000000000002</v>
      </c>
    </row>
    <row r="1838" spans="1:31">
      <c r="A1838" s="83">
        <v>31370</v>
      </c>
      <c r="B1838" s="84">
        <v>34039</v>
      </c>
      <c r="C1838" s="85">
        <v>35084</v>
      </c>
      <c r="D1838" s="78" t="s">
        <v>725</v>
      </c>
      <c r="E1838" s="79" t="s">
        <v>455</v>
      </c>
      <c r="F1838" s="33" t="s">
        <v>1717</v>
      </c>
      <c r="G1838" s="24" t="s">
        <v>90</v>
      </c>
      <c r="H1838" s="80">
        <f t="shared" si="88"/>
        <v>1.1014000000000002</v>
      </c>
      <c r="I1838" s="25">
        <f>ROUND(('NEW Reference'!B$6*List!$H1838)+'NEW Reference'!B$7,0)</f>
        <v>1417</v>
      </c>
      <c r="J1838" s="25">
        <f>ROUND(('NEW Reference'!C$6*List!$H1838)+'NEW Reference'!C$7,0)</f>
        <v>2112</v>
      </c>
      <c r="K1838" s="25">
        <f>ROUND(('NEW Reference'!D$6*List!$H1838)+'NEW Reference'!D$7,0)</f>
        <v>2531</v>
      </c>
      <c r="L1838" s="25">
        <f>ROUND(('NEW Reference'!E$6*List!$H1838)+'NEW Reference'!E$7,0)</f>
        <v>3129</v>
      </c>
      <c r="M1838" s="25">
        <f>ROUND(('NEW Reference'!F$6*List!$H1838)+'NEW Reference'!F$7,0)</f>
        <v>3260</v>
      </c>
      <c r="N1838" s="25">
        <f>ROUND(('NEW Reference'!G$6*List!$H1838)+'NEW Reference'!G$7,0)</f>
        <v>3690</v>
      </c>
      <c r="O1838" s="25">
        <f>ROUND(('NEW Reference'!H$6*List!$H1838)+'NEW Reference'!H$7,0)</f>
        <v>3831</v>
      </c>
      <c r="P1838" s="25">
        <f>ROUND(('NEW Reference'!I$6*List!$H1838)+'NEW Reference'!I$7,0)</f>
        <v>3982</v>
      </c>
      <c r="Q1838" s="25">
        <f>ROUND(('NEW Reference'!J$6*List!$H1838)+'NEW Reference'!J$7,0)</f>
        <v>4611</v>
      </c>
      <c r="R1838" s="25">
        <f>ROUND(('NEW Reference'!K$6*List!$H1838)+'NEW Reference'!K$7,0)</f>
        <v>4756</v>
      </c>
      <c r="S1838" s="25">
        <f>ROUND(('NEW Reference'!L$6*List!$H1838)+'NEW Reference'!L$7,0)</f>
        <v>5133</v>
      </c>
      <c r="T1838" s="25">
        <f>ROUND(('NEW Reference'!M$6*List!$H1838)+'NEW Reference'!M$7,0)</f>
        <v>6130</v>
      </c>
      <c r="U1838" s="25">
        <f>ROUND(('NEW Reference'!N$6*List!$H1838)+'NEW Reference'!N$7,0)</f>
        <v>24734</v>
      </c>
      <c r="V1838" s="26">
        <f>ROUND(('NEW Reference'!O$6*List!$H1838)+'NEW Reference'!O$7,0)</f>
        <v>920</v>
      </c>
      <c r="W1838" s="26">
        <f>ROUND(('NEW Reference'!P$6*List!$H1838)+'NEW Reference'!P$7,0)</f>
        <v>1296</v>
      </c>
      <c r="X1838" s="26">
        <f>ROUND(('NEW Reference'!Q$6*List!$H1838)+'NEW Reference'!Q$7,0)</f>
        <v>648</v>
      </c>
      <c r="Z1838" s="3" t="str">
        <f t="shared" si="90"/>
        <v>UNION, New Jersey</v>
      </c>
      <c r="AA1838" s="79" t="s">
        <v>455</v>
      </c>
      <c r="AB1838" s="28" t="s">
        <v>91</v>
      </c>
      <c r="AC1838" s="30" t="s">
        <v>1717</v>
      </c>
      <c r="AD1838" s="31"/>
      <c r="AE1838" s="20">
        <f t="shared" si="89"/>
        <v>1.1014000000000002</v>
      </c>
    </row>
    <row r="1839" spans="1:31">
      <c r="A1839" s="83">
        <v>31390</v>
      </c>
      <c r="B1839" s="84">
        <v>34041</v>
      </c>
      <c r="C1839" s="85">
        <v>10900</v>
      </c>
      <c r="D1839" s="78" t="s">
        <v>222</v>
      </c>
      <c r="E1839" s="79" t="s">
        <v>1020</v>
      </c>
      <c r="F1839" s="33" t="s">
        <v>1717</v>
      </c>
      <c r="G1839" s="24" t="s">
        <v>90</v>
      </c>
      <c r="H1839" s="80">
        <f t="shared" si="88"/>
        <v>1.0016</v>
      </c>
      <c r="I1839" s="25">
        <f>ROUND(('NEW Reference'!B$6*List!$H1839)+'NEW Reference'!B$7,0)</f>
        <v>1318</v>
      </c>
      <c r="J1839" s="25">
        <f>ROUND(('NEW Reference'!C$6*List!$H1839)+'NEW Reference'!C$7,0)</f>
        <v>1966</v>
      </c>
      <c r="K1839" s="25">
        <f>ROUND(('NEW Reference'!D$6*List!$H1839)+'NEW Reference'!D$7,0)</f>
        <v>2355</v>
      </c>
      <c r="L1839" s="25">
        <f>ROUND(('NEW Reference'!E$6*List!$H1839)+'NEW Reference'!E$7,0)</f>
        <v>2912</v>
      </c>
      <c r="M1839" s="25">
        <f>ROUND(('NEW Reference'!F$6*List!$H1839)+'NEW Reference'!F$7,0)</f>
        <v>3034</v>
      </c>
      <c r="N1839" s="25">
        <f>ROUND(('NEW Reference'!G$6*List!$H1839)+'NEW Reference'!G$7,0)</f>
        <v>3434</v>
      </c>
      <c r="O1839" s="25">
        <f>ROUND(('NEW Reference'!H$6*List!$H1839)+'NEW Reference'!H$7,0)</f>
        <v>3565</v>
      </c>
      <c r="P1839" s="25">
        <f>ROUND(('NEW Reference'!I$6*List!$H1839)+'NEW Reference'!I$7,0)</f>
        <v>3705</v>
      </c>
      <c r="Q1839" s="25">
        <f>ROUND(('NEW Reference'!J$6*List!$H1839)+'NEW Reference'!J$7,0)</f>
        <v>4291</v>
      </c>
      <c r="R1839" s="25">
        <f>ROUND(('NEW Reference'!K$6*List!$H1839)+'NEW Reference'!K$7,0)</f>
        <v>4426</v>
      </c>
      <c r="S1839" s="25">
        <f>ROUND(('NEW Reference'!L$6*List!$H1839)+'NEW Reference'!L$7,0)</f>
        <v>4776</v>
      </c>
      <c r="T1839" s="25">
        <f>ROUND(('NEW Reference'!M$6*List!$H1839)+'NEW Reference'!M$7,0)</f>
        <v>5704</v>
      </c>
      <c r="U1839" s="25">
        <f>ROUND(('NEW Reference'!N$6*List!$H1839)+'NEW Reference'!N$7,0)</f>
        <v>23015</v>
      </c>
      <c r="V1839" s="26">
        <f>ROUND(('NEW Reference'!O$6*List!$H1839)+'NEW Reference'!O$7,0)</f>
        <v>856</v>
      </c>
      <c r="W1839" s="26">
        <f>ROUND(('NEW Reference'!P$6*List!$H1839)+'NEW Reference'!P$7,0)</f>
        <v>1206</v>
      </c>
      <c r="X1839" s="26">
        <f>ROUND(('NEW Reference'!Q$6*List!$H1839)+'NEW Reference'!Q$7,0)</f>
        <v>603</v>
      </c>
      <c r="Z1839" s="3" t="str">
        <f t="shared" si="90"/>
        <v>WARREN, New Jersey</v>
      </c>
      <c r="AA1839" s="79" t="s">
        <v>1020</v>
      </c>
      <c r="AB1839" s="28" t="s">
        <v>91</v>
      </c>
      <c r="AC1839" s="30" t="s">
        <v>1717</v>
      </c>
      <c r="AD1839" s="31"/>
      <c r="AE1839" s="20">
        <f t="shared" si="89"/>
        <v>1.0016</v>
      </c>
    </row>
    <row r="1840" spans="1:31">
      <c r="A1840" s="83">
        <v>31999</v>
      </c>
      <c r="B1840" s="84">
        <v>34990</v>
      </c>
      <c r="C1840" s="85">
        <v>99931</v>
      </c>
      <c r="D1840" s="78" t="s">
        <v>1728</v>
      </c>
      <c r="E1840" s="79" t="s">
        <v>236</v>
      </c>
      <c r="F1840" s="33" t="s">
        <v>1717</v>
      </c>
      <c r="G1840" s="24" t="s">
        <v>97</v>
      </c>
      <c r="H1840" s="80" t="str">
        <f t="shared" si="88"/>
        <v/>
      </c>
      <c r="I1840" s="25" t="e">
        <f>ROUND(('NEW Reference'!B$6*List!$H1840)+'NEW Reference'!B$7,0)</f>
        <v>#VALUE!</v>
      </c>
      <c r="J1840" s="25" t="e">
        <f>ROUND(('NEW Reference'!C$6*List!$H1840)+'NEW Reference'!C$7,0)</f>
        <v>#VALUE!</v>
      </c>
      <c r="K1840" s="25" t="e">
        <f>ROUND(('NEW Reference'!D$6*List!$H1840)+'NEW Reference'!D$7,0)</f>
        <v>#VALUE!</v>
      </c>
      <c r="L1840" s="25" t="e">
        <f>ROUND(('NEW Reference'!E$6*List!$H1840)+'NEW Reference'!E$7,0)</f>
        <v>#VALUE!</v>
      </c>
      <c r="M1840" s="25" t="e">
        <f>ROUND(('NEW Reference'!F$6*List!$H1840)+'NEW Reference'!F$7,0)</f>
        <v>#VALUE!</v>
      </c>
      <c r="N1840" s="25" t="e">
        <f>ROUND(('NEW Reference'!G$6*List!$H1840)+'NEW Reference'!G$7,0)</f>
        <v>#VALUE!</v>
      </c>
      <c r="O1840" s="25" t="e">
        <f>ROUND(('NEW Reference'!H$6*List!$H1840)+'NEW Reference'!H$7,0)</f>
        <v>#VALUE!</v>
      </c>
      <c r="P1840" s="25" t="e">
        <f>ROUND(('NEW Reference'!I$6*List!$H1840)+'NEW Reference'!I$7,0)</f>
        <v>#VALUE!</v>
      </c>
      <c r="Q1840" s="25" t="e">
        <f>ROUND(('NEW Reference'!J$6*List!$H1840)+'NEW Reference'!J$7,0)</f>
        <v>#VALUE!</v>
      </c>
      <c r="R1840" s="25" t="e">
        <f>ROUND(('NEW Reference'!K$6*List!$H1840)+'NEW Reference'!K$7,0)</f>
        <v>#VALUE!</v>
      </c>
      <c r="S1840" s="25" t="e">
        <f>ROUND(('NEW Reference'!L$6*List!$H1840)+'NEW Reference'!L$7,0)</f>
        <v>#VALUE!</v>
      </c>
      <c r="T1840" s="25" t="e">
        <f>ROUND(('NEW Reference'!M$6*List!$H1840)+'NEW Reference'!M$7,0)</f>
        <v>#VALUE!</v>
      </c>
      <c r="U1840" s="25" t="e">
        <f>ROUND(('NEW Reference'!N$6*List!$H1840)+'NEW Reference'!N$7,0)</f>
        <v>#VALUE!</v>
      </c>
      <c r="V1840" s="26" t="e">
        <f>ROUND(('NEW Reference'!O$6*List!$H1840)+'NEW Reference'!O$7,0)</f>
        <v>#VALUE!</v>
      </c>
      <c r="W1840" s="26" t="e">
        <f>ROUND(('NEW Reference'!P$6*List!$H1840)+'NEW Reference'!P$7,0)</f>
        <v>#VALUE!</v>
      </c>
      <c r="X1840" s="26" t="e">
        <f>ROUND(('NEW Reference'!Q$6*List!$H1840)+'NEW Reference'!Q$7,0)</f>
        <v>#VALUE!</v>
      </c>
      <c r="Z1840" s="3" t="str">
        <f t="shared" si="90"/>
        <v>STATEWIDE, New Jersey</v>
      </c>
      <c r="AA1840" s="79" t="s">
        <v>236</v>
      </c>
      <c r="AB1840" s="28" t="s">
        <v>91</v>
      </c>
      <c r="AC1840" s="23" t="s">
        <v>1717</v>
      </c>
      <c r="AD1840" s="29"/>
      <c r="AE1840" s="20" t="str">
        <f t="shared" si="89"/>
        <v/>
      </c>
    </row>
    <row r="1841" spans="1:31">
      <c r="A1841" s="83">
        <v>32000</v>
      </c>
      <c r="B1841" s="84">
        <v>35001</v>
      </c>
      <c r="C1841" s="85">
        <v>10740</v>
      </c>
      <c r="D1841" s="78" t="s">
        <v>218</v>
      </c>
      <c r="E1841" s="79" t="s">
        <v>1729</v>
      </c>
      <c r="F1841" s="33" t="s">
        <v>1730</v>
      </c>
      <c r="G1841" s="24" t="s">
        <v>90</v>
      </c>
      <c r="H1841" s="80">
        <f t="shared" si="88"/>
        <v>0.92030000000000001</v>
      </c>
      <c r="I1841" s="25">
        <f>ROUND(('NEW Reference'!B$6*List!$H1841)+'NEW Reference'!B$7,0)</f>
        <v>1238</v>
      </c>
      <c r="J1841" s="25">
        <f>ROUND(('NEW Reference'!C$6*List!$H1841)+'NEW Reference'!C$7,0)</f>
        <v>1846</v>
      </c>
      <c r="K1841" s="25">
        <f>ROUND(('NEW Reference'!D$6*List!$H1841)+'NEW Reference'!D$7,0)</f>
        <v>2212</v>
      </c>
      <c r="L1841" s="25">
        <f>ROUND(('NEW Reference'!E$6*List!$H1841)+'NEW Reference'!E$7,0)</f>
        <v>2735</v>
      </c>
      <c r="M1841" s="25">
        <f>ROUND(('NEW Reference'!F$6*List!$H1841)+'NEW Reference'!F$7,0)</f>
        <v>2849</v>
      </c>
      <c r="N1841" s="25">
        <f>ROUND(('NEW Reference'!G$6*List!$H1841)+'NEW Reference'!G$7,0)</f>
        <v>3225</v>
      </c>
      <c r="O1841" s="25">
        <f>ROUND(('NEW Reference'!H$6*List!$H1841)+'NEW Reference'!H$7,0)</f>
        <v>3348</v>
      </c>
      <c r="P1841" s="25">
        <f>ROUND(('NEW Reference'!I$6*List!$H1841)+'NEW Reference'!I$7,0)</f>
        <v>3480</v>
      </c>
      <c r="Q1841" s="25">
        <f>ROUND(('NEW Reference'!J$6*List!$H1841)+'NEW Reference'!J$7,0)</f>
        <v>4030</v>
      </c>
      <c r="R1841" s="25">
        <f>ROUND(('NEW Reference'!K$6*List!$H1841)+'NEW Reference'!K$7,0)</f>
        <v>4157</v>
      </c>
      <c r="S1841" s="25">
        <f>ROUND(('NEW Reference'!L$6*List!$H1841)+'NEW Reference'!L$7,0)</f>
        <v>4485</v>
      </c>
      <c r="T1841" s="25">
        <f>ROUND(('NEW Reference'!M$6*List!$H1841)+'NEW Reference'!M$7,0)</f>
        <v>5357</v>
      </c>
      <c r="U1841" s="25">
        <f>ROUND(('NEW Reference'!N$6*List!$H1841)+'NEW Reference'!N$7,0)</f>
        <v>21615</v>
      </c>
      <c r="V1841" s="26">
        <f>ROUND(('NEW Reference'!O$6*List!$H1841)+'NEW Reference'!O$7,0)</f>
        <v>804</v>
      </c>
      <c r="W1841" s="26">
        <f>ROUND(('NEW Reference'!P$6*List!$H1841)+'NEW Reference'!P$7,0)</f>
        <v>1132</v>
      </c>
      <c r="X1841" s="26">
        <f>ROUND(('NEW Reference'!Q$6*List!$H1841)+'NEW Reference'!Q$7,0)</f>
        <v>566</v>
      </c>
      <c r="Z1841" s="3" t="str">
        <f t="shared" si="90"/>
        <v>BERNALILLO, New Mexico</v>
      </c>
      <c r="AA1841" s="79" t="s">
        <v>1729</v>
      </c>
      <c r="AB1841" s="28" t="s">
        <v>91</v>
      </c>
      <c r="AC1841" s="30" t="s">
        <v>1730</v>
      </c>
      <c r="AD1841" s="31"/>
      <c r="AE1841" s="20">
        <f t="shared" si="89"/>
        <v>0.92030000000000001</v>
      </c>
    </row>
    <row r="1842" spans="1:31">
      <c r="A1842" s="83">
        <v>32010</v>
      </c>
      <c r="B1842" s="84">
        <v>35003</v>
      </c>
      <c r="C1842" s="85">
        <v>99932</v>
      </c>
      <c r="D1842" s="78" t="s">
        <v>155</v>
      </c>
      <c r="E1842" s="79" t="s">
        <v>1731</v>
      </c>
      <c r="F1842" s="34" t="s">
        <v>1730</v>
      </c>
      <c r="G1842" s="24" t="s">
        <v>97</v>
      </c>
      <c r="H1842" s="80">
        <f t="shared" si="88"/>
        <v>0.92290000000000005</v>
      </c>
      <c r="I1842" s="25">
        <f>ROUND(('NEW Reference'!B$6*List!$H1842)+'NEW Reference'!B$7,0)</f>
        <v>1241</v>
      </c>
      <c r="J1842" s="25">
        <f>ROUND(('NEW Reference'!C$6*List!$H1842)+'NEW Reference'!C$7,0)</f>
        <v>1850</v>
      </c>
      <c r="K1842" s="25">
        <f>ROUND(('NEW Reference'!D$6*List!$H1842)+'NEW Reference'!D$7,0)</f>
        <v>2217</v>
      </c>
      <c r="L1842" s="25">
        <f>ROUND(('NEW Reference'!E$6*List!$H1842)+'NEW Reference'!E$7,0)</f>
        <v>2740</v>
      </c>
      <c r="M1842" s="25">
        <f>ROUND(('NEW Reference'!F$6*List!$H1842)+'NEW Reference'!F$7,0)</f>
        <v>2855</v>
      </c>
      <c r="N1842" s="25">
        <f>ROUND(('NEW Reference'!G$6*List!$H1842)+'NEW Reference'!G$7,0)</f>
        <v>3232</v>
      </c>
      <c r="O1842" s="25">
        <f>ROUND(('NEW Reference'!H$6*List!$H1842)+'NEW Reference'!H$7,0)</f>
        <v>3355</v>
      </c>
      <c r="P1842" s="25">
        <f>ROUND(('NEW Reference'!I$6*List!$H1842)+'NEW Reference'!I$7,0)</f>
        <v>3487</v>
      </c>
      <c r="Q1842" s="25">
        <f>ROUND(('NEW Reference'!J$6*List!$H1842)+'NEW Reference'!J$7,0)</f>
        <v>4038</v>
      </c>
      <c r="R1842" s="25">
        <f>ROUND(('NEW Reference'!K$6*List!$H1842)+'NEW Reference'!K$7,0)</f>
        <v>4165</v>
      </c>
      <c r="S1842" s="25">
        <f>ROUND(('NEW Reference'!L$6*List!$H1842)+'NEW Reference'!L$7,0)</f>
        <v>4495</v>
      </c>
      <c r="T1842" s="25">
        <f>ROUND(('NEW Reference'!M$6*List!$H1842)+'NEW Reference'!M$7,0)</f>
        <v>5368</v>
      </c>
      <c r="U1842" s="25">
        <f>ROUND(('NEW Reference'!N$6*List!$H1842)+'NEW Reference'!N$7,0)</f>
        <v>21660</v>
      </c>
      <c r="V1842" s="26">
        <f>ROUND(('NEW Reference'!O$6*List!$H1842)+'NEW Reference'!O$7,0)</f>
        <v>805</v>
      </c>
      <c r="W1842" s="26">
        <f>ROUND(('NEW Reference'!P$6*List!$H1842)+'NEW Reference'!P$7,0)</f>
        <v>1135</v>
      </c>
      <c r="X1842" s="26">
        <f>ROUND(('NEW Reference'!Q$6*List!$H1842)+'NEW Reference'!Q$7,0)</f>
        <v>567</v>
      </c>
      <c r="Z1842" s="3" t="str">
        <f t="shared" si="90"/>
        <v>CATRON, New Mexico</v>
      </c>
      <c r="AA1842" s="79" t="s">
        <v>1731</v>
      </c>
      <c r="AB1842" s="28" t="s">
        <v>91</v>
      </c>
      <c r="AC1842" s="30" t="s">
        <v>1730</v>
      </c>
      <c r="AD1842" s="31"/>
      <c r="AE1842" s="20">
        <f t="shared" si="89"/>
        <v>0.92290000000000005</v>
      </c>
    </row>
    <row r="1843" spans="1:31">
      <c r="A1843" s="83">
        <v>32020</v>
      </c>
      <c r="B1843" s="84">
        <v>35005</v>
      </c>
      <c r="C1843" s="85">
        <v>99932</v>
      </c>
      <c r="D1843" s="78" t="s">
        <v>155</v>
      </c>
      <c r="E1843" s="79" t="s">
        <v>1732</v>
      </c>
      <c r="F1843" s="34" t="s">
        <v>1730</v>
      </c>
      <c r="G1843" s="24" t="s">
        <v>97</v>
      </c>
      <c r="H1843" s="80">
        <f t="shared" si="88"/>
        <v>0.92290000000000005</v>
      </c>
      <c r="I1843" s="25">
        <f>ROUND(('NEW Reference'!B$6*List!$H1843)+'NEW Reference'!B$7,0)</f>
        <v>1241</v>
      </c>
      <c r="J1843" s="25">
        <f>ROUND(('NEW Reference'!C$6*List!$H1843)+'NEW Reference'!C$7,0)</f>
        <v>1850</v>
      </c>
      <c r="K1843" s="25">
        <f>ROUND(('NEW Reference'!D$6*List!$H1843)+'NEW Reference'!D$7,0)</f>
        <v>2217</v>
      </c>
      <c r="L1843" s="25">
        <f>ROUND(('NEW Reference'!E$6*List!$H1843)+'NEW Reference'!E$7,0)</f>
        <v>2740</v>
      </c>
      <c r="M1843" s="25">
        <f>ROUND(('NEW Reference'!F$6*List!$H1843)+'NEW Reference'!F$7,0)</f>
        <v>2855</v>
      </c>
      <c r="N1843" s="25">
        <f>ROUND(('NEW Reference'!G$6*List!$H1843)+'NEW Reference'!G$7,0)</f>
        <v>3232</v>
      </c>
      <c r="O1843" s="25">
        <f>ROUND(('NEW Reference'!H$6*List!$H1843)+'NEW Reference'!H$7,0)</f>
        <v>3355</v>
      </c>
      <c r="P1843" s="25">
        <f>ROUND(('NEW Reference'!I$6*List!$H1843)+'NEW Reference'!I$7,0)</f>
        <v>3487</v>
      </c>
      <c r="Q1843" s="25">
        <f>ROUND(('NEW Reference'!J$6*List!$H1843)+'NEW Reference'!J$7,0)</f>
        <v>4038</v>
      </c>
      <c r="R1843" s="25">
        <f>ROUND(('NEW Reference'!K$6*List!$H1843)+'NEW Reference'!K$7,0)</f>
        <v>4165</v>
      </c>
      <c r="S1843" s="25">
        <f>ROUND(('NEW Reference'!L$6*List!$H1843)+'NEW Reference'!L$7,0)</f>
        <v>4495</v>
      </c>
      <c r="T1843" s="25">
        <f>ROUND(('NEW Reference'!M$6*List!$H1843)+'NEW Reference'!M$7,0)</f>
        <v>5368</v>
      </c>
      <c r="U1843" s="25">
        <f>ROUND(('NEW Reference'!N$6*List!$H1843)+'NEW Reference'!N$7,0)</f>
        <v>21660</v>
      </c>
      <c r="V1843" s="26">
        <f>ROUND(('NEW Reference'!O$6*List!$H1843)+'NEW Reference'!O$7,0)</f>
        <v>805</v>
      </c>
      <c r="W1843" s="26">
        <f>ROUND(('NEW Reference'!P$6*List!$H1843)+'NEW Reference'!P$7,0)</f>
        <v>1135</v>
      </c>
      <c r="X1843" s="26">
        <f>ROUND(('NEW Reference'!Q$6*List!$H1843)+'NEW Reference'!Q$7,0)</f>
        <v>567</v>
      </c>
      <c r="Z1843" s="3" t="str">
        <f t="shared" si="90"/>
        <v>CHAVES, New Mexico</v>
      </c>
      <c r="AA1843" s="79" t="s">
        <v>1732</v>
      </c>
      <c r="AB1843" s="28" t="s">
        <v>91</v>
      </c>
      <c r="AC1843" s="30" t="s">
        <v>1730</v>
      </c>
      <c r="AD1843" s="31"/>
      <c r="AE1843" s="20">
        <f t="shared" si="89"/>
        <v>0.92290000000000005</v>
      </c>
    </row>
    <row r="1844" spans="1:31">
      <c r="A1844" s="83">
        <v>32025</v>
      </c>
      <c r="B1844" s="84">
        <v>35006</v>
      </c>
      <c r="C1844" s="85">
        <v>99932</v>
      </c>
      <c r="D1844" s="78" t="s">
        <v>155</v>
      </c>
      <c r="E1844" s="79" t="s">
        <v>1733</v>
      </c>
      <c r="F1844" s="34" t="s">
        <v>1730</v>
      </c>
      <c r="G1844" s="24" t="s">
        <v>97</v>
      </c>
      <c r="H1844" s="80">
        <f t="shared" si="88"/>
        <v>0.92290000000000005</v>
      </c>
      <c r="I1844" s="25">
        <f>ROUND(('NEW Reference'!B$6*List!$H1844)+'NEW Reference'!B$7,0)</f>
        <v>1241</v>
      </c>
      <c r="J1844" s="25">
        <f>ROUND(('NEW Reference'!C$6*List!$H1844)+'NEW Reference'!C$7,0)</f>
        <v>1850</v>
      </c>
      <c r="K1844" s="25">
        <f>ROUND(('NEW Reference'!D$6*List!$H1844)+'NEW Reference'!D$7,0)</f>
        <v>2217</v>
      </c>
      <c r="L1844" s="25">
        <f>ROUND(('NEW Reference'!E$6*List!$H1844)+'NEW Reference'!E$7,0)</f>
        <v>2740</v>
      </c>
      <c r="M1844" s="25">
        <f>ROUND(('NEW Reference'!F$6*List!$H1844)+'NEW Reference'!F$7,0)</f>
        <v>2855</v>
      </c>
      <c r="N1844" s="25">
        <f>ROUND(('NEW Reference'!G$6*List!$H1844)+'NEW Reference'!G$7,0)</f>
        <v>3232</v>
      </c>
      <c r="O1844" s="25">
        <f>ROUND(('NEW Reference'!H$6*List!$H1844)+'NEW Reference'!H$7,0)</f>
        <v>3355</v>
      </c>
      <c r="P1844" s="25">
        <f>ROUND(('NEW Reference'!I$6*List!$H1844)+'NEW Reference'!I$7,0)</f>
        <v>3487</v>
      </c>
      <c r="Q1844" s="25">
        <f>ROUND(('NEW Reference'!J$6*List!$H1844)+'NEW Reference'!J$7,0)</f>
        <v>4038</v>
      </c>
      <c r="R1844" s="25">
        <f>ROUND(('NEW Reference'!K$6*List!$H1844)+'NEW Reference'!K$7,0)</f>
        <v>4165</v>
      </c>
      <c r="S1844" s="25">
        <f>ROUND(('NEW Reference'!L$6*List!$H1844)+'NEW Reference'!L$7,0)</f>
        <v>4495</v>
      </c>
      <c r="T1844" s="25">
        <f>ROUND(('NEW Reference'!M$6*List!$H1844)+'NEW Reference'!M$7,0)</f>
        <v>5368</v>
      </c>
      <c r="U1844" s="25">
        <f>ROUND(('NEW Reference'!N$6*List!$H1844)+'NEW Reference'!N$7,0)</f>
        <v>21660</v>
      </c>
      <c r="V1844" s="26">
        <f>ROUND(('NEW Reference'!O$6*List!$H1844)+'NEW Reference'!O$7,0)</f>
        <v>805</v>
      </c>
      <c r="W1844" s="26">
        <f>ROUND(('NEW Reference'!P$6*List!$H1844)+'NEW Reference'!P$7,0)</f>
        <v>1135</v>
      </c>
      <c r="X1844" s="26">
        <f>ROUND(('NEW Reference'!Q$6*List!$H1844)+'NEW Reference'!Q$7,0)</f>
        <v>567</v>
      </c>
      <c r="Z1844" s="3" t="str">
        <f t="shared" si="90"/>
        <v>CIBOLA, New Mexico</v>
      </c>
      <c r="AA1844" s="79" t="s">
        <v>1733</v>
      </c>
      <c r="AB1844" s="28" t="s">
        <v>91</v>
      </c>
      <c r="AC1844" s="30" t="s">
        <v>1730</v>
      </c>
      <c r="AD1844" s="31"/>
      <c r="AE1844" s="20">
        <f t="shared" si="89"/>
        <v>0.92290000000000005</v>
      </c>
    </row>
    <row r="1845" spans="1:31">
      <c r="A1845" s="83">
        <v>32030</v>
      </c>
      <c r="B1845" s="84">
        <v>35007</v>
      </c>
      <c r="C1845" s="85">
        <v>99932</v>
      </c>
      <c r="D1845" s="78" t="s">
        <v>155</v>
      </c>
      <c r="E1845" s="79" t="s">
        <v>1662</v>
      </c>
      <c r="F1845" s="34" t="s">
        <v>1730</v>
      </c>
      <c r="G1845" s="24" t="s">
        <v>97</v>
      </c>
      <c r="H1845" s="80">
        <f t="shared" si="88"/>
        <v>0.92290000000000005</v>
      </c>
      <c r="I1845" s="25">
        <f>ROUND(('NEW Reference'!B$6*List!$H1845)+'NEW Reference'!B$7,0)</f>
        <v>1241</v>
      </c>
      <c r="J1845" s="25">
        <f>ROUND(('NEW Reference'!C$6*List!$H1845)+'NEW Reference'!C$7,0)</f>
        <v>1850</v>
      </c>
      <c r="K1845" s="25">
        <f>ROUND(('NEW Reference'!D$6*List!$H1845)+'NEW Reference'!D$7,0)</f>
        <v>2217</v>
      </c>
      <c r="L1845" s="25">
        <f>ROUND(('NEW Reference'!E$6*List!$H1845)+'NEW Reference'!E$7,0)</f>
        <v>2740</v>
      </c>
      <c r="M1845" s="25">
        <f>ROUND(('NEW Reference'!F$6*List!$H1845)+'NEW Reference'!F$7,0)</f>
        <v>2855</v>
      </c>
      <c r="N1845" s="25">
        <f>ROUND(('NEW Reference'!G$6*List!$H1845)+'NEW Reference'!G$7,0)</f>
        <v>3232</v>
      </c>
      <c r="O1845" s="25">
        <f>ROUND(('NEW Reference'!H$6*List!$H1845)+'NEW Reference'!H$7,0)</f>
        <v>3355</v>
      </c>
      <c r="P1845" s="25">
        <f>ROUND(('NEW Reference'!I$6*List!$H1845)+'NEW Reference'!I$7,0)</f>
        <v>3487</v>
      </c>
      <c r="Q1845" s="25">
        <f>ROUND(('NEW Reference'!J$6*List!$H1845)+'NEW Reference'!J$7,0)</f>
        <v>4038</v>
      </c>
      <c r="R1845" s="25">
        <f>ROUND(('NEW Reference'!K$6*List!$H1845)+'NEW Reference'!K$7,0)</f>
        <v>4165</v>
      </c>
      <c r="S1845" s="25">
        <f>ROUND(('NEW Reference'!L$6*List!$H1845)+'NEW Reference'!L$7,0)</f>
        <v>4495</v>
      </c>
      <c r="T1845" s="25">
        <f>ROUND(('NEW Reference'!M$6*List!$H1845)+'NEW Reference'!M$7,0)</f>
        <v>5368</v>
      </c>
      <c r="U1845" s="25">
        <f>ROUND(('NEW Reference'!N$6*List!$H1845)+'NEW Reference'!N$7,0)</f>
        <v>21660</v>
      </c>
      <c r="V1845" s="26">
        <f>ROUND(('NEW Reference'!O$6*List!$H1845)+'NEW Reference'!O$7,0)</f>
        <v>805</v>
      </c>
      <c r="W1845" s="26">
        <f>ROUND(('NEW Reference'!P$6*List!$H1845)+'NEW Reference'!P$7,0)</f>
        <v>1135</v>
      </c>
      <c r="X1845" s="26">
        <f>ROUND(('NEW Reference'!Q$6*List!$H1845)+'NEW Reference'!Q$7,0)</f>
        <v>567</v>
      </c>
      <c r="Z1845" s="3" t="str">
        <f t="shared" si="90"/>
        <v>COLFAX, New Mexico</v>
      </c>
      <c r="AA1845" s="79" t="s">
        <v>1662</v>
      </c>
      <c r="AB1845" s="28" t="s">
        <v>91</v>
      </c>
      <c r="AC1845" s="30" t="s">
        <v>1730</v>
      </c>
      <c r="AD1845" s="31"/>
      <c r="AE1845" s="20">
        <f t="shared" si="89"/>
        <v>0.92290000000000005</v>
      </c>
    </row>
    <row r="1846" spans="1:31">
      <c r="A1846" s="83">
        <v>32040</v>
      </c>
      <c r="B1846" s="84">
        <v>35009</v>
      </c>
      <c r="C1846" s="85">
        <v>99932</v>
      </c>
      <c r="D1846" s="78" t="s">
        <v>155</v>
      </c>
      <c r="E1846" s="79" t="s">
        <v>1734</v>
      </c>
      <c r="F1846" s="34" t="s">
        <v>1730</v>
      </c>
      <c r="G1846" s="24" t="s">
        <v>97</v>
      </c>
      <c r="H1846" s="80">
        <f t="shared" si="88"/>
        <v>0.92290000000000005</v>
      </c>
      <c r="I1846" s="25">
        <f>ROUND(('NEW Reference'!B$6*List!$H1846)+'NEW Reference'!B$7,0)</f>
        <v>1241</v>
      </c>
      <c r="J1846" s="25">
        <f>ROUND(('NEW Reference'!C$6*List!$H1846)+'NEW Reference'!C$7,0)</f>
        <v>1850</v>
      </c>
      <c r="K1846" s="25">
        <f>ROUND(('NEW Reference'!D$6*List!$H1846)+'NEW Reference'!D$7,0)</f>
        <v>2217</v>
      </c>
      <c r="L1846" s="25">
        <f>ROUND(('NEW Reference'!E$6*List!$H1846)+'NEW Reference'!E$7,0)</f>
        <v>2740</v>
      </c>
      <c r="M1846" s="25">
        <f>ROUND(('NEW Reference'!F$6*List!$H1846)+'NEW Reference'!F$7,0)</f>
        <v>2855</v>
      </c>
      <c r="N1846" s="25">
        <f>ROUND(('NEW Reference'!G$6*List!$H1846)+'NEW Reference'!G$7,0)</f>
        <v>3232</v>
      </c>
      <c r="O1846" s="25">
        <f>ROUND(('NEW Reference'!H$6*List!$H1846)+'NEW Reference'!H$7,0)</f>
        <v>3355</v>
      </c>
      <c r="P1846" s="25">
        <f>ROUND(('NEW Reference'!I$6*List!$H1846)+'NEW Reference'!I$7,0)</f>
        <v>3487</v>
      </c>
      <c r="Q1846" s="25">
        <f>ROUND(('NEW Reference'!J$6*List!$H1846)+'NEW Reference'!J$7,0)</f>
        <v>4038</v>
      </c>
      <c r="R1846" s="25">
        <f>ROUND(('NEW Reference'!K$6*List!$H1846)+'NEW Reference'!K$7,0)</f>
        <v>4165</v>
      </c>
      <c r="S1846" s="25">
        <f>ROUND(('NEW Reference'!L$6*List!$H1846)+'NEW Reference'!L$7,0)</f>
        <v>4495</v>
      </c>
      <c r="T1846" s="25">
        <f>ROUND(('NEW Reference'!M$6*List!$H1846)+'NEW Reference'!M$7,0)</f>
        <v>5368</v>
      </c>
      <c r="U1846" s="25">
        <f>ROUND(('NEW Reference'!N$6*List!$H1846)+'NEW Reference'!N$7,0)</f>
        <v>21660</v>
      </c>
      <c r="V1846" s="26">
        <f>ROUND(('NEW Reference'!O$6*List!$H1846)+'NEW Reference'!O$7,0)</f>
        <v>805</v>
      </c>
      <c r="W1846" s="26">
        <f>ROUND(('NEW Reference'!P$6*List!$H1846)+'NEW Reference'!P$7,0)</f>
        <v>1135</v>
      </c>
      <c r="X1846" s="26">
        <f>ROUND(('NEW Reference'!Q$6*List!$H1846)+'NEW Reference'!Q$7,0)</f>
        <v>567</v>
      </c>
      <c r="Z1846" s="3" t="str">
        <f t="shared" si="90"/>
        <v>CURRY, New Mexico</v>
      </c>
      <c r="AA1846" s="79" t="s">
        <v>1734</v>
      </c>
      <c r="AB1846" s="28" t="s">
        <v>91</v>
      </c>
      <c r="AC1846" s="30" t="s">
        <v>1730</v>
      </c>
      <c r="AD1846" s="31"/>
      <c r="AE1846" s="20">
        <f t="shared" si="89"/>
        <v>0.92290000000000005</v>
      </c>
    </row>
    <row r="1847" spans="1:31">
      <c r="A1847" s="83">
        <v>32050</v>
      </c>
      <c r="B1847" s="84">
        <v>35011</v>
      </c>
      <c r="C1847" s="85">
        <v>99932</v>
      </c>
      <c r="D1847" s="78" t="s">
        <v>155</v>
      </c>
      <c r="E1847" s="79" t="s">
        <v>1735</v>
      </c>
      <c r="F1847" s="34" t="s">
        <v>1730</v>
      </c>
      <c r="G1847" s="24" t="s">
        <v>97</v>
      </c>
      <c r="H1847" s="80">
        <f t="shared" si="88"/>
        <v>0.92290000000000005</v>
      </c>
      <c r="I1847" s="25">
        <f>ROUND(('NEW Reference'!B$6*List!$H1847)+'NEW Reference'!B$7,0)</f>
        <v>1241</v>
      </c>
      <c r="J1847" s="25">
        <f>ROUND(('NEW Reference'!C$6*List!$H1847)+'NEW Reference'!C$7,0)</f>
        <v>1850</v>
      </c>
      <c r="K1847" s="25">
        <f>ROUND(('NEW Reference'!D$6*List!$H1847)+'NEW Reference'!D$7,0)</f>
        <v>2217</v>
      </c>
      <c r="L1847" s="25">
        <f>ROUND(('NEW Reference'!E$6*List!$H1847)+'NEW Reference'!E$7,0)</f>
        <v>2740</v>
      </c>
      <c r="M1847" s="25">
        <f>ROUND(('NEW Reference'!F$6*List!$H1847)+'NEW Reference'!F$7,0)</f>
        <v>2855</v>
      </c>
      <c r="N1847" s="25">
        <f>ROUND(('NEW Reference'!G$6*List!$H1847)+'NEW Reference'!G$7,0)</f>
        <v>3232</v>
      </c>
      <c r="O1847" s="25">
        <f>ROUND(('NEW Reference'!H$6*List!$H1847)+'NEW Reference'!H$7,0)</f>
        <v>3355</v>
      </c>
      <c r="P1847" s="25">
        <f>ROUND(('NEW Reference'!I$6*List!$H1847)+'NEW Reference'!I$7,0)</f>
        <v>3487</v>
      </c>
      <c r="Q1847" s="25">
        <f>ROUND(('NEW Reference'!J$6*List!$H1847)+'NEW Reference'!J$7,0)</f>
        <v>4038</v>
      </c>
      <c r="R1847" s="25">
        <f>ROUND(('NEW Reference'!K$6*List!$H1847)+'NEW Reference'!K$7,0)</f>
        <v>4165</v>
      </c>
      <c r="S1847" s="25">
        <f>ROUND(('NEW Reference'!L$6*List!$H1847)+'NEW Reference'!L$7,0)</f>
        <v>4495</v>
      </c>
      <c r="T1847" s="25">
        <f>ROUND(('NEW Reference'!M$6*List!$H1847)+'NEW Reference'!M$7,0)</f>
        <v>5368</v>
      </c>
      <c r="U1847" s="25">
        <f>ROUND(('NEW Reference'!N$6*List!$H1847)+'NEW Reference'!N$7,0)</f>
        <v>21660</v>
      </c>
      <c r="V1847" s="26">
        <f>ROUND(('NEW Reference'!O$6*List!$H1847)+'NEW Reference'!O$7,0)</f>
        <v>805</v>
      </c>
      <c r="W1847" s="26">
        <f>ROUND(('NEW Reference'!P$6*List!$H1847)+'NEW Reference'!P$7,0)</f>
        <v>1135</v>
      </c>
      <c r="X1847" s="26">
        <f>ROUND(('NEW Reference'!Q$6*List!$H1847)+'NEW Reference'!Q$7,0)</f>
        <v>567</v>
      </c>
      <c r="Z1847" s="3" t="str">
        <f t="shared" si="90"/>
        <v>DE BACA, New Mexico</v>
      </c>
      <c r="AA1847" s="79" t="s">
        <v>1735</v>
      </c>
      <c r="AB1847" s="28" t="s">
        <v>91</v>
      </c>
      <c r="AC1847" s="30" t="s">
        <v>1730</v>
      </c>
      <c r="AD1847" s="31"/>
      <c r="AE1847" s="20">
        <f t="shared" si="89"/>
        <v>0.92290000000000005</v>
      </c>
    </row>
    <row r="1848" spans="1:31">
      <c r="A1848" s="83">
        <v>32060</v>
      </c>
      <c r="B1848" s="84">
        <v>35013</v>
      </c>
      <c r="C1848" s="85">
        <v>29740</v>
      </c>
      <c r="D1848" s="78" t="s">
        <v>627</v>
      </c>
      <c r="E1848" s="79" t="s">
        <v>1736</v>
      </c>
      <c r="F1848" s="33" t="s">
        <v>1730</v>
      </c>
      <c r="G1848" s="24" t="s">
        <v>90</v>
      </c>
      <c r="H1848" s="80">
        <f t="shared" si="88"/>
        <v>0.85809999999999997</v>
      </c>
      <c r="I1848" s="25">
        <f>ROUND(('NEW Reference'!B$6*List!$H1848)+'NEW Reference'!B$7,0)</f>
        <v>1177</v>
      </c>
      <c r="J1848" s="25">
        <f>ROUND(('NEW Reference'!C$6*List!$H1848)+'NEW Reference'!C$7,0)</f>
        <v>1755</v>
      </c>
      <c r="K1848" s="25">
        <f>ROUND(('NEW Reference'!D$6*List!$H1848)+'NEW Reference'!D$7,0)</f>
        <v>2102</v>
      </c>
      <c r="L1848" s="25">
        <f>ROUND(('NEW Reference'!E$6*List!$H1848)+'NEW Reference'!E$7,0)</f>
        <v>2599</v>
      </c>
      <c r="M1848" s="25">
        <f>ROUND(('NEW Reference'!F$6*List!$H1848)+'NEW Reference'!F$7,0)</f>
        <v>2708</v>
      </c>
      <c r="N1848" s="25">
        <f>ROUND(('NEW Reference'!G$6*List!$H1848)+'NEW Reference'!G$7,0)</f>
        <v>3065</v>
      </c>
      <c r="O1848" s="25">
        <f>ROUND(('NEW Reference'!H$6*List!$H1848)+'NEW Reference'!H$7,0)</f>
        <v>3182</v>
      </c>
      <c r="P1848" s="25">
        <f>ROUND(('NEW Reference'!I$6*List!$H1848)+'NEW Reference'!I$7,0)</f>
        <v>3307</v>
      </c>
      <c r="Q1848" s="25">
        <f>ROUND(('NEW Reference'!J$6*List!$H1848)+'NEW Reference'!J$7,0)</f>
        <v>3830</v>
      </c>
      <c r="R1848" s="25">
        <f>ROUND(('NEW Reference'!K$6*List!$H1848)+'NEW Reference'!K$7,0)</f>
        <v>3951</v>
      </c>
      <c r="S1848" s="25">
        <f>ROUND(('NEW Reference'!L$6*List!$H1848)+'NEW Reference'!L$7,0)</f>
        <v>4263</v>
      </c>
      <c r="T1848" s="25">
        <f>ROUND(('NEW Reference'!M$6*List!$H1848)+'NEW Reference'!M$7,0)</f>
        <v>5092</v>
      </c>
      <c r="U1848" s="25">
        <f>ROUND(('NEW Reference'!N$6*List!$H1848)+'NEW Reference'!N$7,0)</f>
        <v>20544</v>
      </c>
      <c r="V1848" s="26">
        <f>ROUND(('NEW Reference'!O$6*List!$H1848)+'NEW Reference'!O$7,0)</f>
        <v>764</v>
      </c>
      <c r="W1848" s="26">
        <f>ROUND(('NEW Reference'!P$6*List!$H1848)+'NEW Reference'!P$7,0)</f>
        <v>1076</v>
      </c>
      <c r="X1848" s="26">
        <f>ROUND(('NEW Reference'!Q$6*List!$H1848)+'NEW Reference'!Q$7,0)</f>
        <v>538</v>
      </c>
      <c r="Z1848" s="3" t="str">
        <f t="shared" si="90"/>
        <v>DONA ANA, New Mexico</v>
      </c>
      <c r="AA1848" s="79" t="s">
        <v>1736</v>
      </c>
      <c r="AB1848" s="28" t="s">
        <v>91</v>
      </c>
      <c r="AC1848" s="30" t="s">
        <v>1730</v>
      </c>
      <c r="AD1848" s="31"/>
      <c r="AE1848" s="20">
        <f t="shared" si="89"/>
        <v>0.85809999999999997</v>
      </c>
    </row>
    <row r="1849" spans="1:31">
      <c r="A1849" s="83">
        <v>32070</v>
      </c>
      <c r="B1849" s="84">
        <v>35015</v>
      </c>
      <c r="C1849" s="85">
        <v>99932</v>
      </c>
      <c r="D1849" s="78" t="s">
        <v>155</v>
      </c>
      <c r="E1849" s="79" t="s">
        <v>1737</v>
      </c>
      <c r="F1849" s="34" t="s">
        <v>1730</v>
      </c>
      <c r="G1849" s="24" t="s">
        <v>97</v>
      </c>
      <c r="H1849" s="80">
        <f t="shared" si="88"/>
        <v>0.92290000000000005</v>
      </c>
      <c r="I1849" s="25">
        <f>ROUND(('NEW Reference'!B$6*List!$H1849)+'NEW Reference'!B$7,0)</f>
        <v>1241</v>
      </c>
      <c r="J1849" s="25">
        <f>ROUND(('NEW Reference'!C$6*List!$H1849)+'NEW Reference'!C$7,0)</f>
        <v>1850</v>
      </c>
      <c r="K1849" s="25">
        <f>ROUND(('NEW Reference'!D$6*List!$H1849)+'NEW Reference'!D$7,0)</f>
        <v>2217</v>
      </c>
      <c r="L1849" s="25">
        <f>ROUND(('NEW Reference'!E$6*List!$H1849)+'NEW Reference'!E$7,0)</f>
        <v>2740</v>
      </c>
      <c r="M1849" s="25">
        <f>ROUND(('NEW Reference'!F$6*List!$H1849)+'NEW Reference'!F$7,0)</f>
        <v>2855</v>
      </c>
      <c r="N1849" s="25">
        <f>ROUND(('NEW Reference'!G$6*List!$H1849)+'NEW Reference'!G$7,0)</f>
        <v>3232</v>
      </c>
      <c r="O1849" s="25">
        <f>ROUND(('NEW Reference'!H$6*List!$H1849)+'NEW Reference'!H$7,0)</f>
        <v>3355</v>
      </c>
      <c r="P1849" s="25">
        <f>ROUND(('NEW Reference'!I$6*List!$H1849)+'NEW Reference'!I$7,0)</f>
        <v>3487</v>
      </c>
      <c r="Q1849" s="25">
        <f>ROUND(('NEW Reference'!J$6*List!$H1849)+'NEW Reference'!J$7,0)</f>
        <v>4038</v>
      </c>
      <c r="R1849" s="25">
        <f>ROUND(('NEW Reference'!K$6*List!$H1849)+'NEW Reference'!K$7,0)</f>
        <v>4165</v>
      </c>
      <c r="S1849" s="25">
        <f>ROUND(('NEW Reference'!L$6*List!$H1849)+'NEW Reference'!L$7,0)</f>
        <v>4495</v>
      </c>
      <c r="T1849" s="25">
        <f>ROUND(('NEW Reference'!M$6*List!$H1849)+'NEW Reference'!M$7,0)</f>
        <v>5368</v>
      </c>
      <c r="U1849" s="25">
        <f>ROUND(('NEW Reference'!N$6*List!$H1849)+'NEW Reference'!N$7,0)</f>
        <v>21660</v>
      </c>
      <c r="V1849" s="26">
        <f>ROUND(('NEW Reference'!O$6*List!$H1849)+'NEW Reference'!O$7,0)</f>
        <v>805</v>
      </c>
      <c r="W1849" s="26">
        <f>ROUND(('NEW Reference'!P$6*List!$H1849)+'NEW Reference'!P$7,0)</f>
        <v>1135</v>
      </c>
      <c r="X1849" s="26">
        <f>ROUND(('NEW Reference'!Q$6*List!$H1849)+'NEW Reference'!Q$7,0)</f>
        <v>567</v>
      </c>
      <c r="Z1849" s="3" t="str">
        <f t="shared" si="90"/>
        <v>EDDY, New Mexico</v>
      </c>
      <c r="AA1849" s="79" t="s">
        <v>1737</v>
      </c>
      <c r="AB1849" s="28" t="s">
        <v>91</v>
      </c>
      <c r="AC1849" s="30" t="s">
        <v>1730</v>
      </c>
      <c r="AD1849" s="31"/>
      <c r="AE1849" s="20">
        <f t="shared" si="89"/>
        <v>0.92290000000000005</v>
      </c>
    </row>
    <row r="1850" spans="1:31">
      <c r="A1850" s="83">
        <v>32080</v>
      </c>
      <c r="B1850" s="84">
        <v>35017</v>
      </c>
      <c r="C1850" s="85">
        <v>99932</v>
      </c>
      <c r="D1850" s="78" t="s">
        <v>155</v>
      </c>
      <c r="E1850" s="79" t="s">
        <v>390</v>
      </c>
      <c r="F1850" s="34" t="s">
        <v>1730</v>
      </c>
      <c r="G1850" s="24" t="s">
        <v>97</v>
      </c>
      <c r="H1850" s="80">
        <f t="shared" si="88"/>
        <v>0.92290000000000005</v>
      </c>
      <c r="I1850" s="25">
        <f>ROUND(('NEW Reference'!B$6*List!$H1850)+'NEW Reference'!B$7,0)</f>
        <v>1241</v>
      </c>
      <c r="J1850" s="25">
        <f>ROUND(('NEW Reference'!C$6*List!$H1850)+'NEW Reference'!C$7,0)</f>
        <v>1850</v>
      </c>
      <c r="K1850" s="25">
        <f>ROUND(('NEW Reference'!D$6*List!$H1850)+'NEW Reference'!D$7,0)</f>
        <v>2217</v>
      </c>
      <c r="L1850" s="25">
        <f>ROUND(('NEW Reference'!E$6*List!$H1850)+'NEW Reference'!E$7,0)</f>
        <v>2740</v>
      </c>
      <c r="M1850" s="25">
        <f>ROUND(('NEW Reference'!F$6*List!$H1850)+'NEW Reference'!F$7,0)</f>
        <v>2855</v>
      </c>
      <c r="N1850" s="25">
        <f>ROUND(('NEW Reference'!G$6*List!$H1850)+'NEW Reference'!G$7,0)</f>
        <v>3232</v>
      </c>
      <c r="O1850" s="25">
        <f>ROUND(('NEW Reference'!H$6*List!$H1850)+'NEW Reference'!H$7,0)</f>
        <v>3355</v>
      </c>
      <c r="P1850" s="25">
        <f>ROUND(('NEW Reference'!I$6*List!$H1850)+'NEW Reference'!I$7,0)</f>
        <v>3487</v>
      </c>
      <c r="Q1850" s="25">
        <f>ROUND(('NEW Reference'!J$6*List!$H1850)+'NEW Reference'!J$7,0)</f>
        <v>4038</v>
      </c>
      <c r="R1850" s="25">
        <f>ROUND(('NEW Reference'!K$6*List!$H1850)+'NEW Reference'!K$7,0)</f>
        <v>4165</v>
      </c>
      <c r="S1850" s="25">
        <f>ROUND(('NEW Reference'!L$6*List!$H1850)+'NEW Reference'!L$7,0)</f>
        <v>4495</v>
      </c>
      <c r="T1850" s="25">
        <f>ROUND(('NEW Reference'!M$6*List!$H1850)+'NEW Reference'!M$7,0)</f>
        <v>5368</v>
      </c>
      <c r="U1850" s="25">
        <f>ROUND(('NEW Reference'!N$6*List!$H1850)+'NEW Reference'!N$7,0)</f>
        <v>21660</v>
      </c>
      <c r="V1850" s="26">
        <f>ROUND(('NEW Reference'!O$6*List!$H1850)+'NEW Reference'!O$7,0)</f>
        <v>805</v>
      </c>
      <c r="W1850" s="26">
        <f>ROUND(('NEW Reference'!P$6*List!$H1850)+'NEW Reference'!P$7,0)</f>
        <v>1135</v>
      </c>
      <c r="X1850" s="26">
        <f>ROUND(('NEW Reference'!Q$6*List!$H1850)+'NEW Reference'!Q$7,0)</f>
        <v>567</v>
      </c>
      <c r="Z1850" s="3" t="str">
        <f t="shared" si="90"/>
        <v>GRANT, New Mexico</v>
      </c>
      <c r="AA1850" s="79" t="s">
        <v>390</v>
      </c>
      <c r="AB1850" s="28" t="s">
        <v>91</v>
      </c>
      <c r="AC1850" s="30" t="s">
        <v>1730</v>
      </c>
      <c r="AD1850" s="31"/>
      <c r="AE1850" s="20">
        <f t="shared" si="89"/>
        <v>0.92290000000000005</v>
      </c>
    </row>
    <row r="1851" spans="1:31">
      <c r="A1851" s="83">
        <v>32090</v>
      </c>
      <c r="B1851" s="84">
        <v>35019</v>
      </c>
      <c r="C1851" s="85">
        <v>99932</v>
      </c>
      <c r="D1851" s="78" t="s">
        <v>155</v>
      </c>
      <c r="E1851" s="79" t="s">
        <v>1738</v>
      </c>
      <c r="F1851" s="34" t="s">
        <v>1730</v>
      </c>
      <c r="G1851" s="24" t="s">
        <v>97</v>
      </c>
      <c r="H1851" s="80">
        <f t="shared" si="88"/>
        <v>0.92290000000000005</v>
      </c>
      <c r="I1851" s="25">
        <f>ROUND(('NEW Reference'!B$6*List!$H1851)+'NEW Reference'!B$7,0)</f>
        <v>1241</v>
      </c>
      <c r="J1851" s="25">
        <f>ROUND(('NEW Reference'!C$6*List!$H1851)+'NEW Reference'!C$7,0)</f>
        <v>1850</v>
      </c>
      <c r="K1851" s="25">
        <f>ROUND(('NEW Reference'!D$6*List!$H1851)+'NEW Reference'!D$7,0)</f>
        <v>2217</v>
      </c>
      <c r="L1851" s="25">
        <f>ROUND(('NEW Reference'!E$6*List!$H1851)+'NEW Reference'!E$7,0)</f>
        <v>2740</v>
      </c>
      <c r="M1851" s="25">
        <f>ROUND(('NEW Reference'!F$6*List!$H1851)+'NEW Reference'!F$7,0)</f>
        <v>2855</v>
      </c>
      <c r="N1851" s="25">
        <f>ROUND(('NEW Reference'!G$6*List!$H1851)+'NEW Reference'!G$7,0)</f>
        <v>3232</v>
      </c>
      <c r="O1851" s="25">
        <f>ROUND(('NEW Reference'!H$6*List!$H1851)+'NEW Reference'!H$7,0)</f>
        <v>3355</v>
      </c>
      <c r="P1851" s="25">
        <f>ROUND(('NEW Reference'!I$6*List!$H1851)+'NEW Reference'!I$7,0)</f>
        <v>3487</v>
      </c>
      <c r="Q1851" s="25">
        <f>ROUND(('NEW Reference'!J$6*List!$H1851)+'NEW Reference'!J$7,0)</f>
        <v>4038</v>
      </c>
      <c r="R1851" s="25">
        <f>ROUND(('NEW Reference'!K$6*List!$H1851)+'NEW Reference'!K$7,0)</f>
        <v>4165</v>
      </c>
      <c r="S1851" s="25">
        <f>ROUND(('NEW Reference'!L$6*List!$H1851)+'NEW Reference'!L$7,0)</f>
        <v>4495</v>
      </c>
      <c r="T1851" s="25">
        <f>ROUND(('NEW Reference'!M$6*List!$H1851)+'NEW Reference'!M$7,0)</f>
        <v>5368</v>
      </c>
      <c r="U1851" s="25">
        <f>ROUND(('NEW Reference'!N$6*List!$H1851)+'NEW Reference'!N$7,0)</f>
        <v>21660</v>
      </c>
      <c r="V1851" s="26">
        <f>ROUND(('NEW Reference'!O$6*List!$H1851)+'NEW Reference'!O$7,0)</f>
        <v>805</v>
      </c>
      <c r="W1851" s="26">
        <f>ROUND(('NEW Reference'!P$6*List!$H1851)+'NEW Reference'!P$7,0)</f>
        <v>1135</v>
      </c>
      <c r="X1851" s="26">
        <f>ROUND(('NEW Reference'!Q$6*List!$H1851)+'NEW Reference'!Q$7,0)</f>
        <v>567</v>
      </c>
      <c r="Z1851" s="3" t="str">
        <f t="shared" si="90"/>
        <v>GUADALUPE, New Mexico</v>
      </c>
      <c r="AA1851" s="79" t="s">
        <v>1738</v>
      </c>
      <c r="AB1851" s="28" t="s">
        <v>91</v>
      </c>
      <c r="AC1851" s="30" t="s">
        <v>1730</v>
      </c>
      <c r="AD1851" s="31"/>
      <c r="AE1851" s="20">
        <f t="shared" si="89"/>
        <v>0.92290000000000005</v>
      </c>
    </row>
    <row r="1852" spans="1:31">
      <c r="A1852" s="83">
        <v>32100</v>
      </c>
      <c r="B1852" s="84">
        <v>35021</v>
      </c>
      <c r="C1852" s="85">
        <v>99932</v>
      </c>
      <c r="D1852" s="78" t="s">
        <v>155</v>
      </c>
      <c r="E1852" s="79" t="s">
        <v>1739</v>
      </c>
      <c r="F1852" s="34" t="s">
        <v>1730</v>
      </c>
      <c r="G1852" s="24" t="s">
        <v>97</v>
      </c>
      <c r="H1852" s="80">
        <f t="shared" si="88"/>
        <v>0.92290000000000005</v>
      </c>
      <c r="I1852" s="25">
        <f>ROUND(('NEW Reference'!B$6*List!$H1852)+'NEW Reference'!B$7,0)</f>
        <v>1241</v>
      </c>
      <c r="J1852" s="25">
        <f>ROUND(('NEW Reference'!C$6*List!$H1852)+'NEW Reference'!C$7,0)</f>
        <v>1850</v>
      </c>
      <c r="K1852" s="25">
        <f>ROUND(('NEW Reference'!D$6*List!$H1852)+'NEW Reference'!D$7,0)</f>
        <v>2217</v>
      </c>
      <c r="L1852" s="25">
        <f>ROUND(('NEW Reference'!E$6*List!$H1852)+'NEW Reference'!E$7,0)</f>
        <v>2740</v>
      </c>
      <c r="M1852" s="25">
        <f>ROUND(('NEW Reference'!F$6*List!$H1852)+'NEW Reference'!F$7,0)</f>
        <v>2855</v>
      </c>
      <c r="N1852" s="25">
        <f>ROUND(('NEW Reference'!G$6*List!$H1852)+'NEW Reference'!G$7,0)</f>
        <v>3232</v>
      </c>
      <c r="O1852" s="25">
        <f>ROUND(('NEW Reference'!H$6*List!$H1852)+'NEW Reference'!H$7,0)</f>
        <v>3355</v>
      </c>
      <c r="P1852" s="25">
        <f>ROUND(('NEW Reference'!I$6*List!$H1852)+'NEW Reference'!I$7,0)</f>
        <v>3487</v>
      </c>
      <c r="Q1852" s="25">
        <f>ROUND(('NEW Reference'!J$6*List!$H1852)+'NEW Reference'!J$7,0)</f>
        <v>4038</v>
      </c>
      <c r="R1852" s="25">
        <f>ROUND(('NEW Reference'!K$6*List!$H1852)+'NEW Reference'!K$7,0)</f>
        <v>4165</v>
      </c>
      <c r="S1852" s="25">
        <f>ROUND(('NEW Reference'!L$6*List!$H1852)+'NEW Reference'!L$7,0)</f>
        <v>4495</v>
      </c>
      <c r="T1852" s="25">
        <f>ROUND(('NEW Reference'!M$6*List!$H1852)+'NEW Reference'!M$7,0)</f>
        <v>5368</v>
      </c>
      <c r="U1852" s="25">
        <f>ROUND(('NEW Reference'!N$6*List!$H1852)+'NEW Reference'!N$7,0)</f>
        <v>21660</v>
      </c>
      <c r="V1852" s="26">
        <f>ROUND(('NEW Reference'!O$6*List!$H1852)+'NEW Reference'!O$7,0)</f>
        <v>805</v>
      </c>
      <c r="W1852" s="26">
        <f>ROUND(('NEW Reference'!P$6*List!$H1852)+'NEW Reference'!P$7,0)</f>
        <v>1135</v>
      </c>
      <c r="X1852" s="26">
        <f>ROUND(('NEW Reference'!Q$6*List!$H1852)+'NEW Reference'!Q$7,0)</f>
        <v>567</v>
      </c>
      <c r="Z1852" s="3" t="str">
        <f t="shared" si="90"/>
        <v>HARDING, New Mexico</v>
      </c>
      <c r="AA1852" s="79" t="s">
        <v>1739</v>
      </c>
      <c r="AB1852" s="28" t="s">
        <v>91</v>
      </c>
      <c r="AC1852" s="30" t="s">
        <v>1730</v>
      </c>
      <c r="AD1852" s="31"/>
      <c r="AE1852" s="20">
        <f t="shared" si="89"/>
        <v>0.92290000000000005</v>
      </c>
    </row>
    <row r="1853" spans="1:31">
      <c r="A1853" s="83">
        <v>32110</v>
      </c>
      <c r="B1853" s="84">
        <v>35023</v>
      </c>
      <c r="C1853" s="85">
        <v>99932</v>
      </c>
      <c r="D1853" s="78" t="s">
        <v>155</v>
      </c>
      <c r="E1853" s="79" t="s">
        <v>1740</v>
      </c>
      <c r="F1853" s="34" t="s">
        <v>1730</v>
      </c>
      <c r="G1853" s="24" t="s">
        <v>97</v>
      </c>
      <c r="H1853" s="80">
        <f t="shared" si="88"/>
        <v>0.92290000000000005</v>
      </c>
      <c r="I1853" s="25">
        <f>ROUND(('NEW Reference'!B$6*List!$H1853)+'NEW Reference'!B$7,0)</f>
        <v>1241</v>
      </c>
      <c r="J1853" s="25">
        <f>ROUND(('NEW Reference'!C$6*List!$H1853)+'NEW Reference'!C$7,0)</f>
        <v>1850</v>
      </c>
      <c r="K1853" s="25">
        <f>ROUND(('NEW Reference'!D$6*List!$H1853)+'NEW Reference'!D$7,0)</f>
        <v>2217</v>
      </c>
      <c r="L1853" s="25">
        <f>ROUND(('NEW Reference'!E$6*List!$H1853)+'NEW Reference'!E$7,0)</f>
        <v>2740</v>
      </c>
      <c r="M1853" s="25">
        <f>ROUND(('NEW Reference'!F$6*List!$H1853)+'NEW Reference'!F$7,0)</f>
        <v>2855</v>
      </c>
      <c r="N1853" s="25">
        <f>ROUND(('NEW Reference'!G$6*List!$H1853)+'NEW Reference'!G$7,0)</f>
        <v>3232</v>
      </c>
      <c r="O1853" s="25">
        <f>ROUND(('NEW Reference'!H$6*List!$H1853)+'NEW Reference'!H$7,0)</f>
        <v>3355</v>
      </c>
      <c r="P1853" s="25">
        <f>ROUND(('NEW Reference'!I$6*List!$H1853)+'NEW Reference'!I$7,0)</f>
        <v>3487</v>
      </c>
      <c r="Q1853" s="25">
        <f>ROUND(('NEW Reference'!J$6*List!$H1853)+'NEW Reference'!J$7,0)</f>
        <v>4038</v>
      </c>
      <c r="R1853" s="25">
        <f>ROUND(('NEW Reference'!K$6*List!$H1853)+'NEW Reference'!K$7,0)</f>
        <v>4165</v>
      </c>
      <c r="S1853" s="25">
        <f>ROUND(('NEW Reference'!L$6*List!$H1853)+'NEW Reference'!L$7,0)</f>
        <v>4495</v>
      </c>
      <c r="T1853" s="25">
        <f>ROUND(('NEW Reference'!M$6*List!$H1853)+'NEW Reference'!M$7,0)</f>
        <v>5368</v>
      </c>
      <c r="U1853" s="25">
        <f>ROUND(('NEW Reference'!N$6*List!$H1853)+'NEW Reference'!N$7,0)</f>
        <v>21660</v>
      </c>
      <c r="V1853" s="26">
        <f>ROUND(('NEW Reference'!O$6*List!$H1853)+'NEW Reference'!O$7,0)</f>
        <v>805</v>
      </c>
      <c r="W1853" s="26">
        <f>ROUND(('NEW Reference'!P$6*List!$H1853)+'NEW Reference'!P$7,0)</f>
        <v>1135</v>
      </c>
      <c r="X1853" s="26">
        <f>ROUND(('NEW Reference'!Q$6*List!$H1853)+'NEW Reference'!Q$7,0)</f>
        <v>567</v>
      </c>
      <c r="Z1853" s="3" t="str">
        <f t="shared" si="90"/>
        <v>HIDALGO, New Mexico</v>
      </c>
      <c r="AA1853" s="79" t="s">
        <v>1740</v>
      </c>
      <c r="AB1853" s="28" t="s">
        <v>91</v>
      </c>
      <c r="AC1853" s="30" t="s">
        <v>1730</v>
      </c>
      <c r="AD1853" s="31"/>
      <c r="AE1853" s="20">
        <f t="shared" si="89"/>
        <v>0.92290000000000005</v>
      </c>
    </row>
    <row r="1854" spans="1:31">
      <c r="A1854" s="83">
        <v>32120</v>
      </c>
      <c r="B1854" s="84">
        <v>35025</v>
      </c>
      <c r="C1854" s="85">
        <v>99932</v>
      </c>
      <c r="D1854" s="78" t="s">
        <v>155</v>
      </c>
      <c r="E1854" s="79" t="s">
        <v>1741</v>
      </c>
      <c r="F1854" s="34" t="s">
        <v>1730</v>
      </c>
      <c r="G1854" s="24" t="s">
        <v>97</v>
      </c>
      <c r="H1854" s="80">
        <f t="shared" si="88"/>
        <v>0.92290000000000005</v>
      </c>
      <c r="I1854" s="25">
        <f>ROUND(('NEW Reference'!B$6*List!$H1854)+'NEW Reference'!B$7,0)</f>
        <v>1241</v>
      </c>
      <c r="J1854" s="25">
        <f>ROUND(('NEW Reference'!C$6*List!$H1854)+'NEW Reference'!C$7,0)</f>
        <v>1850</v>
      </c>
      <c r="K1854" s="25">
        <f>ROUND(('NEW Reference'!D$6*List!$H1854)+'NEW Reference'!D$7,0)</f>
        <v>2217</v>
      </c>
      <c r="L1854" s="25">
        <f>ROUND(('NEW Reference'!E$6*List!$H1854)+'NEW Reference'!E$7,0)</f>
        <v>2740</v>
      </c>
      <c r="M1854" s="25">
        <f>ROUND(('NEW Reference'!F$6*List!$H1854)+'NEW Reference'!F$7,0)</f>
        <v>2855</v>
      </c>
      <c r="N1854" s="25">
        <f>ROUND(('NEW Reference'!G$6*List!$H1854)+'NEW Reference'!G$7,0)</f>
        <v>3232</v>
      </c>
      <c r="O1854" s="25">
        <f>ROUND(('NEW Reference'!H$6*List!$H1854)+'NEW Reference'!H$7,0)</f>
        <v>3355</v>
      </c>
      <c r="P1854" s="25">
        <f>ROUND(('NEW Reference'!I$6*List!$H1854)+'NEW Reference'!I$7,0)</f>
        <v>3487</v>
      </c>
      <c r="Q1854" s="25">
        <f>ROUND(('NEW Reference'!J$6*List!$H1854)+'NEW Reference'!J$7,0)</f>
        <v>4038</v>
      </c>
      <c r="R1854" s="25">
        <f>ROUND(('NEW Reference'!K$6*List!$H1854)+'NEW Reference'!K$7,0)</f>
        <v>4165</v>
      </c>
      <c r="S1854" s="25">
        <f>ROUND(('NEW Reference'!L$6*List!$H1854)+'NEW Reference'!L$7,0)</f>
        <v>4495</v>
      </c>
      <c r="T1854" s="25">
        <f>ROUND(('NEW Reference'!M$6*List!$H1854)+'NEW Reference'!M$7,0)</f>
        <v>5368</v>
      </c>
      <c r="U1854" s="25">
        <f>ROUND(('NEW Reference'!N$6*List!$H1854)+'NEW Reference'!N$7,0)</f>
        <v>21660</v>
      </c>
      <c r="V1854" s="26">
        <f>ROUND(('NEW Reference'!O$6*List!$H1854)+'NEW Reference'!O$7,0)</f>
        <v>805</v>
      </c>
      <c r="W1854" s="26">
        <f>ROUND(('NEW Reference'!P$6*List!$H1854)+'NEW Reference'!P$7,0)</f>
        <v>1135</v>
      </c>
      <c r="X1854" s="26">
        <f>ROUND(('NEW Reference'!Q$6*List!$H1854)+'NEW Reference'!Q$7,0)</f>
        <v>567</v>
      </c>
      <c r="Z1854" s="3" t="str">
        <f t="shared" si="90"/>
        <v>LEA, New Mexico</v>
      </c>
      <c r="AA1854" s="79" t="s">
        <v>1741</v>
      </c>
      <c r="AB1854" s="28" t="s">
        <v>91</v>
      </c>
      <c r="AC1854" s="30" t="s">
        <v>1730</v>
      </c>
      <c r="AD1854" s="31"/>
      <c r="AE1854" s="20">
        <f t="shared" si="89"/>
        <v>0.92290000000000005</v>
      </c>
    </row>
    <row r="1855" spans="1:31">
      <c r="A1855" s="83">
        <v>32130</v>
      </c>
      <c r="B1855" s="84">
        <v>35027</v>
      </c>
      <c r="C1855" s="85">
        <v>99932</v>
      </c>
      <c r="D1855" s="78" t="s">
        <v>155</v>
      </c>
      <c r="E1855" s="79" t="s">
        <v>408</v>
      </c>
      <c r="F1855" s="34" t="s">
        <v>1730</v>
      </c>
      <c r="G1855" s="24" t="s">
        <v>97</v>
      </c>
      <c r="H1855" s="80">
        <f t="shared" si="88"/>
        <v>0.92290000000000005</v>
      </c>
      <c r="I1855" s="25">
        <f>ROUND(('NEW Reference'!B$6*List!$H1855)+'NEW Reference'!B$7,0)</f>
        <v>1241</v>
      </c>
      <c r="J1855" s="25">
        <f>ROUND(('NEW Reference'!C$6*List!$H1855)+'NEW Reference'!C$7,0)</f>
        <v>1850</v>
      </c>
      <c r="K1855" s="25">
        <f>ROUND(('NEW Reference'!D$6*List!$H1855)+'NEW Reference'!D$7,0)</f>
        <v>2217</v>
      </c>
      <c r="L1855" s="25">
        <f>ROUND(('NEW Reference'!E$6*List!$H1855)+'NEW Reference'!E$7,0)</f>
        <v>2740</v>
      </c>
      <c r="M1855" s="25">
        <f>ROUND(('NEW Reference'!F$6*List!$H1855)+'NEW Reference'!F$7,0)</f>
        <v>2855</v>
      </c>
      <c r="N1855" s="25">
        <f>ROUND(('NEW Reference'!G$6*List!$H1855)+'NEW Reference'!G$7,0)</f>
        <v>3232</v>
      </c>
      <c r="O1855" s="25">
        <f>ROUND(('NEW Reference'!H$6*List!$H1855)+'NEW Reference'!H$7,0)</f>
        <v>3355</v>
      </c>
      <c r="P1855" s="25">
        <f>ROUND(('NEW Reference'!I$6*List!$H1855)+'NEW Reference'!I$7,0)</f>
        <v>3487</v>
      </c>
      <c r="Q1855" s="25">
        <f>ROUND(('NEW Reference'!J$6*List!$H1855)+'NEW Reference'!J$7,0)</f>
        <v>4038</v>
      </c>
      <c r="R1855" s="25">
        <f>ROUND(('NEW Reference'!K$6*List!$H1855)+'NEW Reference'!K$7,0)</f>
        <v>4165</v>
      </c>
      <c r="S1855" s="25">
        <f>ROUND(('NEW Reference'!L$6*List!$H1855)+'NEW Reference'!L$7,0)</f>
        <v>4495</v>
      </c>
      <c r="T1855" s="25">
        <f>ROUND(('NEW Reference'!M$6*List!$H1855)+'NEW Reference'!M$7,0)</f>
        <v>5368</v>
      </c>
      <c r="U1855" s="25">
        <f>ROUND(('NEW Reference'!N$6*List!$H1855)+'NEW Reference'!N$7,0)</f>
        <v>21660</v>
      </c>
      <c r="V1855" s="26">
        <f>ROUND(('NEW Reference'!O$6*List!$H1855)+'NEW Reference'!O$7,0)</f>
        <v>805</v>
      </c>
      <c r="W1855" s="26">
        <f>ROUND(('NEW Reference'!P$6*List!$H1855)+'NEW Reference'!P$7,0)</f>
        <v>1135</v>
      </c>
      <c r="X1855" s="26">
        <f>ROUND(('NEW Reference'!Q$6*List!$H1855)+'NEW Reference'!Q$7,0)</f>
        <v>567</v>
      </c>
      <c r="Z1855" s="3" t="str">
        <f t="shared" si="90"/>
        <v>LINCOLN, New Mexico</v>
      </c>
      <c r="AA1855" s="79" t="s">
        <v>408</v>
      </c>
      <c r="AB1855" s="28" t="s">
        <v>91</v>
      </c>
      <c r="AC1855" s="30" t="s">
        <v>1730</v>
      </c>
      <c r="AD1855" s="31"/>
      <c r="AE1855" s="20">
        <f t="shared" si="89"/>
        <v>0.92290000000000005</v>
      </c>
    </row>
    <row r="1856" spans="1:31">
      <c r="A1856" s="83">
        <v>32131</v>
      </c>
      <c r="B1856" s="84">
        <v>35028</v>
      </c>
      <c r="C1856" s="85">
        <v>99932</v>
      </c>
      <c r="D1856" s="78" t="s">
        <v>155</v>
      </c>
      <c r="E1856" s="79" t="s">
        <v>1742</v>
      </c>
      <c r="F1856" s="34" t="s">
        <v>1730</v>
      </c>
      <c r="G1856" s="24" t="s">
        <v>97</v>
      </c>
      <c r="H1856" s="80">
        <f t="shared" si="88"/>
        <v>0.92290000000000005</v>
      </c>
      <c r="I1856" s="25">
        <f>ROUND(('NEW Reference'!B$6*List!$H1856)+'NEW Reference'!B$7,0)</f>
        <v>1241</v>
      </c>
      <c r="J1856" s="25">
        <f>ROUND(('NEW Reference'!C$6*List!$H1856)+'NEW Reference'!C$7,0)</f>
        <v>1850</v>
      </c>
      <c r="K1856" s="25">
        <f>ROUND(('NEW Reference'!D$6*List!$H1856)+'NEW Reference'!D$7,0)</f>
        <v>2217</v>
      </c>
      <c r="L1856" s="25">
        <f>ROUND(('NEW Reference'!E$6*List!$H1856)+'NEW Reference'!E$7,0)</f>
        <v>2740</v>
      </c>
      <c r="M1856" s="25">
        <f>ROUND(('NEW Reference'!F$6*List!$H1856)+'NEW Reference'!F$7,0)</f>
        <v>2855</v>
      </c>
      <c r="N1856" s="25">
        <f>ROUND(('NEW Reference'!G$6*List!$H1856)+'NEW Reference'!G$7,0)</f>
        <v>3232</v>
      </c>
      <c r="O1856" s="25">
        <f>ROUND(('NEW Reference'!H$6*List!$H1856)+'NEW Reference'!H$7,0)</f>
        <v>3355</v>
      </c>
      <c r="P1856" s="25">
        <f>ROUND(('NEW Reference'!I$6*List!$H1856)+'NEW Reference'!I$7,0)</f>
        <v>3487</v>
      </c>
      <c r="Q1856" s="25">
        <f>ROUND(('NEW Reference'!J$6*List!$H1856)+'NEW Reference'!J$7,0)</f>
        <v>4038</v>
      </c>
      <c r="R1856" s="25">
        <f>ROUND(('NEW Reference'!K$6*List!$H1856)+'NEW Reference'!K$7,0)</f>
        <v>4165</v>
      </c>
      <c r="S1856" s="25">
        <f>ROUND(('NEW Reference'!L$6*List!$H1856)+'NEW Reference'!L$7,0)</f>
        <v>4495</v>
      </c>
      <c r="T1856" s="25">
        <f>ROUND(('NEW Reference'!M$6*List!$H1856)+'NEW Reference'!M$7,0)</f>
        <v>5368</v>
      </c>
      <c r="U1856" s="25">
        <f>ROUND(('NEW Reference'!N$6*List!$H1856)+'NEW Reference'!N$7,0)</f>
        <v>21660</v>
      </c>
      <c r="V1856" s="26">
        <f>ROUND(('NEW Reference'!O$6*List!$H1856)+'NEW Reference'!O$7,0)</f>
        <v>805</v>
      </c>
      <c r="W1856" s="26">
        <f>ROUND(('NEW Reference'!P$6*List!$H1856)+'NEW Reference'!P$7,0)</f>
        <v>1135</v>
      </c>
      <c r="X1856" s="26">
        <f>ROUND(('NEW Reference'!Q$6*List!$H1856)+'NEW Reference'!Q$7,0)</f>
        <v>567</v>
      </c>
      <c r="Z1856" s="3" t="str">
        <f t="shared" si="90"/>
        <v>LOS ALAMOS, New Mexico</v>
      </c>
      <c r="AA1856" s="79" t="s">
        <v>1742</v>
      </c>
      <c r="AB1856" s="28" t="s">
        <v>91</v>
      </c>
      <c r="AC1856" s="23" t="s">
        <v>1730</v>
      </c>
      <c r="AD1856" s="29"/>
      <c r="AE1856" s="20">
        <f t="shared" si="89"/>
        <v>0.92290000000000005</v>
      </c>
    </row>
    <row r="1857" spans="1:31">
      <c r="A1857" s="83">
        <v>32140</v>
      </c>
      <c r="B1857" s="84">
        <v>35029</v>
      </c>
      <c r="C1857" s="85">
        <v>99932</v>
      </c>
      <c r="D1857" s="78" t="s">
        <v>155</v>
      </c>
      <c r="E1857" s="79" t="s">
        <v>1743</v>
      </c>
      <c r="F1857" s="34" t="s">
        <v>1730</v>
      </c>
      <c r="G1857" s="24" t="s">
        <v>97</v>
      </c>
      <c r="H1857" s="80">
        <f t="shared" si="88"/>
        <v>0.92290000000000005</v>
      </c>
      <c r="I1857" s="25">
        <f>ROUND(('NEW Reference'!B$6*List!$H1857)+'NEW Reference'!B$7,0)</f>
        <v>1241</v>
      </c>
      <c r="J1857" s="25">
        <f>ROUND(('NEW Reference'!C$6*List!$H1857)+'NEW Reference'!C$7,0)</f>
        <v>1850</v>
      </c>
      <c r="K1857" s="25">
        <f>ROUND(('NEW Reference'!D$6*List!$H1857)+'NEW Reference'!D$7,0)</f>
        <v>2217</v>
      </c>
      <c r="L1857" s="25">
        <f>ROUND(('NEW Reference'!E$6*List!$H1857)+'NEW Reference'!E$7,0)</f>
        <v>2740</v>
      </c>
      <c r="M1857" s="25">
        <f>ROUND(('NEW Reference'!F$6*List!$H1857)+'NEW Reference'!F$7,0)</f>
        <v>2855</v>
      </c>
      <c r="N1857" s="25">
        <f>ROUND(('NEW Reference'!G$6*List!$H1857)+'NEW Reference'!G$7,0)</f>
        <v>3232</v>
      </c>
      <c r="O1857" s="25">
        <f>ROUND(('NEW Reference'!H$6*List!$H1857)+'NEW Reference'!H$7,0)</f>
        <v>3355</v>
      </c>
      <c r="P1857" s="25">
        <f>ROUND(('NEW Reference'!I$6*List!$H1857)+'NEW Reference'!I$7,0)</f>
        <v>3487</v>
      </c>
      <c r="Q1857" s="25">
        <f>ROUND(('NEW Reference'!J$6*List!$H1857)+'NEW Reference'!J$7,0)</f>
        <v>4038</v>
      </c>
      <c r="R1857" s="25">
        <f>ROUND(('NEW Reference'!K$6*List!$H1857)+'NEW Reference'!K$7,0)</f>
        <v>4165</v>
      </c>
      <c r="S1857" s="25">
        <f>ROUND(('NEW Reference'!L$6*List!$H1857)+'NEW Reference'!L$7,0)</f>
        <v>4495</v>
      </c>
      <c r="T1857" s="25">
        <f>ROUND(('NEW Reference'!M$6*List!$H1857)+'NEW Reference'!M$7,0)</f>
        <v>5368</v>
      </c>
      <c r="U1857" s="25">
        <f>ROUND(('NEW Reference'!N$6*List!$H1857)+'NEW Reference'!N$7,0)</f>
        <v>21660</v>
      </c>
      <c r="V1857" s="26">
        <f>ROUND(('NEW Reference'!O$6*List!$H1857)+'NEW Reference'!O$7,0)</f>
        <v>805</v>
      </c>
      <c r="W1857" s="26">
        <f>ROUND(('NEW Reference'!P$6*List!$H1857)+'NEW Reference'!P$7,0)</f>
        <v>1135</v>
      </c>
      <c r="X1857" s="26">
        <f>ROUND(('NEW Reference'!Q$6*List!$H1857)+'NEW Reference'!Q$7,0)</f>
        <v>567</v>
      </c>
      <c r="Z1857" s="3" t="str">
        <f t="shared" si="90"/>
        <v>LUNA, New Mexico</v>
      </c>
      <c r="AA1857" s="79" t="s">
        <v>1743</v>
      </c>
      <c r="AB1857" s="28" t="s">
        <v>91</v>
      </c>
      <c r="AC1857" s="30" t="s">
        <v>1730</v>
      </c>
      <c r="AD1857" s="31"/>
      <c r="AE1857" s="20">
        <f t="shared" si="89"/>
        <v>0.92290000000000005</v>
      </c>
    </row>
    <row r="1858" spans="1:31">
      <c r="A1858" s="83">
        <v>32150</v>
      </c>
      <c r="B1858" s="84">
        <v>35031</v>
      </c>
      <c r="C1858" s="85">
        <v>99932</v>
      </c>
      <c r="D1858" s="78" t="s">
        <v>155</v>
      </c>
      <c r="E1858" s="79" t="s">
        <v>1744</v>
      </c>
      <c r="F1858" s="34" t="s">
        <v>1730</v>
      </c>
      <c r="G1858" s="24" t="s">
        <v>97</v>
      </c>
      <c r="H1858" s="80">
        <f t="shared" si="88"/>
        <v>0.92290000000000005</v>
      </c>
      <c r="I1858" s="25">
        <f>ROUND(('NEW Reference'!B$6*List!$H1858)+'NEW Reference'!B$7,0)</f>
        <v>1241</v>
      </c>
      <c r="J1858" s="25">
        <f>ROUND(('NEW Reference'!C$6*List!$H1858)+'NEW Reference'!C$7,0)</f>
        <v>1850</v>
      </c>
      <c r="K1858" s="25">
        <f>ROUND(('NEW Reference'!D$6*List!$H1858)+'NEW Reference'!D$7,0)</f>
        <v>2217</v>
      </c>
      <c r="L1858" s="25">
        <f>ROUND(('NEW Reference'!E$6*List!$H1858)+'NEW Reference'!E$7,0)</f>
        <v>2740</v>
      </c>
      <c r="M1858" s="25">
        <f>ROUND(('NEW Reference'!F$6*List!$H1858)+'NEW Reference'!F$7,0)</f>
        <v>2855</v>
      </c>
      <c r="N1858" s="25">
        <f>ROUND(('NEW Reference'!G$6*List!$H1858)+'NEW Reference'!G$7,0)</f>
        <v>3232</v>
      </c>
      <c r="O1858" s="25">
        <f>ROUND(('NEW Reference'!H$6*List!$H1858)+'NEW Reference'!H$7,0)</f>
        <v>3355</v>
      </c>
      <c r="P1858" s="25">
        <f>ROUND(('NEW Reference'!I$6*List!$H1858)+'NEW Reference'!I$7,0)</f>
        <v>3487</v>
      </c>
      <c r="Q1858" s="25">
        <f>ROUND(('NEW Reference'!J$6*List!$H1858)+'NEW Reference'!J$7,0)</f>
        <v>4038</v>
      </c>
      <c r="R1858" s="25">
        <f>ROUND(('NEW Reference'!K$6*List!$H1858)+'NEW Reference'!K$7,0)</f>
        <v>4165</v>
      </c>
      <c r="S1858" s="25">
        <f>ROUND(('NEW Reference'!L$6*List!$H1858)+'NEW Reference'!L$7,0)</f>
        <v>4495</v>
      </c>
      <c r="T1858" s="25">
        <f>ROUND(('NEW Reference'!M$6*List!$H1858)+'NEW Reference'!M$7,0)</f>
        <v>5368</v>
      </c>
      <c r="U1858" s="25">
        <f>ROUND(('NEW Reference'!N$6*List!$H1858)+'NEW Reference'!N$7,0)</f>
        <v>21660</v>
      </c>
      <c r="V1858" s="26">
        <f>ROUND(('NEW Reference'!O$6*List!$H1858)+'NEW Reference'!O$7,0)</f>
        <v>805</v>
      </c>
      <c r="W1858" s="26">
        <f>ROUND(('NEW Reference'!P$6*List!$H1858)+'NEW Reference'!P$7,0)</f>
        <v>1135</v>
      </c>
      <c r="X1858" s="26">
        <f>ROUND(('NEW Reference'!Q$6*List!$H1858)+'NEW Reference'!Q$7,0)</f>
        <v>567</v>
      </c>
      <c r="Z1858" s="3" t="str">
        <f t="shared" si="90"/>
        <v>MCKINLEY, New Mexico</v>
      </c>
      <c r="AA1858" s="79" t="s">
        <v>1744</v>
      </c>
      <c r="AB1858" s="28" t="s">
        <v>91</v>
      </c>
      <c r="AC1858" s="23" t="s">
        <v>1730</v>
      </c>
      <c r="AD1858" s="29"/>
      <c r="AE1858" s="20">
        <f t="shared" si="89"/>
        <v>0.92290000000000005</v>
      </c>
    </row>
    <row r="1859" spans="1:31">
      <c r="A1859" s="83">
        <v>32160</v>
      </c>
      <c r="B1859" s="84">
        <v>35033</v>
      </c>
      <c r="C1859" s="85">
        <v>99932</v>
      </c>
      <c r="D1859" s="78" t="s">
        <v>155</v>
      </c>
      <c r="E1859" s="79" t="s">
        <v>1745</v>
      </c>
      <c r="F1859" s="34" t="s">
        <v>1730</v>
      </c>
      <c r="G1859" s="24" t="s">
        <v>97</v>
      </c>
      <c r="H1859" s="80">
        <f t="shared" si="88"/>
        <v>0.92290000000000005</v>
      </c>
      <c r="I1859" s="25">
        <f>ROUND(('NEW Reference'!B$6*List!$H1859)+'NEW Reference'!B$7,0)</f>
        <v>1241</v>
      </c>
      <c r="J1859" s="25">
        <f>ROUND(('NEW Reference'!C$6*List!$H1859)+'NEW Reference'!C$7,0)</f>
        <v>1850</v>
      </c>
      <c r="K1859" s="25">
        <f>ROUND(('NEW Reference'!D$6*List!$H1859)+'NEW Reference'!D$7,0)</f>
        <v>2217</v>
      </c>
      <c r="L1859" s="25">
        <f>ROUND(('NEW Reference'!E$6*List!$H1859)+'NEW Reference'!E$7,0)</f>
        <v>2740</v>
      </c>
      <c r="M1859" s="25">
        <f>ROUND(('NEW Reference'!F$6*List!$H1859)+'NEW Reference'!F$7,0)</f>
        <v>2855</v>
      </c>
      <c r="N1859" s="25">
        <f>ROUND(('NEW Reference'!G$6*List!$H1859)+'NEW Reference'!G$7,0)</f>
        <v>3232</v>
      </c>
      <c r="O1859" s="25">
        <f>ROUND(('NEW Reference'!H$6*List!$H1859)+'NEW Reference'!H$7,0)</f>
        <v>3355</v>
      </c>
      <c r="P1859" s="25">
        <f>ROUND(('NEW Reference'!I$6*List!$H1859)+'NEW Reference'!I$7,0)</f>
        <v>3487</v>
      </c>
      <c r="Q1859" s="25">
        <f>ROUND(('NEW Reference'!J$6*List!$H1859)+'NEW Reference'!J$7,0)</f>
        <v>4038</v>
      </c>
      <c r="R1859" s="25">
        <f>ROUND(('NEW Reference'!K$6*List!$H1859)+'NEW Reference'!K$7,0)</f>
        <v>4165</v>
      </c>
      <c r="S1859" s="25">
        <f>ROUND(('NEW Reference'!L$6*List!$H1859)+'NEW Reference'!L$7,0)</f>
        <v>4495</v>
      </c>
      <c r="T1859" s="25">
        <f>ROUND(('NEW Reference'!M$6*List!$H1859)+'NEW Reference'!M$7,0)</f>
        <v>5368</v>
      </c>
      <c r="U1859" s="25">
        <f>ROUND(('NEW Reference'!N$6*List!$H1859)+'NEW Reference'!N$7,0)</f>
        <v>21660</v>
      </c>
      <c r="V1859" s="26">
        <f>ROUND(('NEW Reference'!O$6*List!$H1859)+'NEW Reference'!O$7,0)</f>
        <v>805</v>
      </c>
      <c r="W1859" s="26">
        <f>ROUND(('NEW Reference'!P$6*List!$H1859)+'NEW Reference'!P$7,0)</f>
        <v>1135</v>
      </c>
      <c r="X1859" s="26">
        <f>ROUND(('NEW Reference'!Q$6*List!$H1859)+'NEW Reference'!Q$7,0)</f>
        <v>567</v>
      </c>
      <c r="Z1859" s="3" t="str">
        <f t="shared" si="90"/>
        <v>MORA, New Mexico</v>
      </c>
      <c r="AA1859" s="79" t="s">
        <v>1745</v>
      </c>
      <c r="AB1859" s="28" t="s">
        <v>91</v>
      </c>
      <c r="AC1859" s="23" t="s">
        <v>1730</v>
      </c>
      <c r="AD1859" s="29"/>
      <c r="AE1859" s="20">
        <f t="shared" si="89"/>
        <v>0.92290000000000005</v>
      </c>
    </row>
    <row r="1860" spans="1:31">
      <c r="A1860" s="83">
        <v>32170</v>
      </c>
      <c r="B1860" s="84">
        <v>35035</v>
      </c>
      <c r="C1860" s="85">
        <v>99932</v>
      </c>
      <c r="D1860" s="78" t="s">
        <v>155</v>
      </c>
      <c r="E1860" s="79" t="s">
        <v>682</v>
      </c>
      <c r="F1860" s="34" t="s">
        <v>1730</v>
      </c>
      <c r="G1860" s="24" t="s">
        <v>97</v>
      </c>
      <c r="H1860" s="80">
        <f t="shared" si="88"/>
        <v>0.92290000000000005</v>
      </c>
      <c r="I1860" s="25">
        <f>ROUND(('NEW Reference'!B$6*List!$H1860)+'NEW Reference'!B$7,0)</f>
        <v>1241</v>
      </c>
      <c r="J1860" s="25">
        <f>ROUND(('NEW Reference'!C$6*List!$H1860)+'NEW Reference'!C$7,0)</f>
        <v>1850</v>
      </c>
      <c r="K1860" s="25">
        <f>ROUND(('NEW Reference'!D$6*List!$H1860)+'NEW Reference'!D$7,0)</f>
        <v>2217</v>
      </c>
      <c r="L1860" s="25">
        <f>ROUND(('NEW Reference'!E$6*List!$H1860)+'NEW Reference'!E$7,0)</f>
        <v>2740</v>
      </c>
      <c r="M1860" s="25">
        <f>ROUND(('NEW Reference'!F$6*List!$H1860)+'NEW Reference'!F$7,0)</f>
        <v>2855</v>
      </c>
      <c r="N1860" s="25">
        <f>ROUND(('NEW Reference'!G$6*List!$H1860)+'NEW Reference'!G$7,0)</f>
        <v>3232</v>
      </c>
      <c r="O1860" s="25">
        <f>ROUND(('NEW Reference'!H$6*List!$H1860)+'NEW Reference'!H$7,0)</f>
        <v>3355</v>
      </c>
      <c r="P1860" s="25">
        <f>ROUND(('NEW Reference'!I$6*List!$H1860)+'NEW Reference'!I$7,0)</f>
        <v>3487</v>
      </c>
      <c r="Q1860" s="25">
        <f>ROUND(('NEW Reference'!J$6*List!$H1860)+'NEW Reference'!J$7,0)</f>
        <v>4038</v>
      </c>
      <c r="R1860" s="25">
        <f>ROUND(('NEW Reference'!K$6*List!$H1860)+'NEW Reference'!K$7,0)</f>
        <v>4165</v>
      </c>
      <c r="S1860" s="25">
        <f>ROUND(('NEW Reference'!L$6*List!$H1860)+'NEW Reference'!L$7,0)</f>
        <v>4495</v>
      </c>
      <c r="T1860" s="25">
        <f>ROUND(('NEW Reference'!M$6*List!$H1860)+'NEW Reference'!M$7,0)</f>
        <v>5368</v>
      </c>
      <c r="U1860" s="25">
        <f>ROUND(('NEW Reference'!N$6*List!$H1860)+'NEW Reference'!N$7,0)</f>
        <v>21660</v>
      </c>
      <c r="V1860" s="26">
        <f>ROUND(('NEW Reference'!O$6*List!$H1860)+'NEW Reference'!O$7,0)</f>
        <v>805</v>
      </c>
      <c r="W1860" s="26">
        <f>ROUND(('NEW Reference'!P$6*List!$H1860)+'NEW Reference'!P$7,0)</f>
        <v>1135</v>
      </c>
      <c r="X1860" s="26">
        <f>ROUND(('NEW Reference'!Q$6*List!$H1860)+'NEW Reference'!Q$7,0)</f>
        <v>567</v>
      </c>
      <c r="Z1860" s="3" t="str">
        <f t="shared" si="90"/>
        <v>OTERO, New Mexico</v>
      </c>
      <c r="AA1860" s="79" t="s">
        <v>682</v>
      </c>
      <c r="AB1860" s="28" t="s">
        <v>91</v>
      </c>
      <c r="AC1860" s="30" t="s">
        <v>1730</v>
      </c>
      <c r="AD1860" s="31"/>
      <c r="AE1860" s="20">
        <f t="shared" si="89"/>
        <v>0.92290000000000005</v>
      </c>
    </row>
    <row r="1861" spans="1:31">
      <c r="A1861" s="83">
        <v>32180</v>
      </c>
      <c r="B1861" s="84">
        <v>35037</v>
      </c>
      <c r="C1861" s="85">
        <v>99932</v>
      </c>
      <c r="D1861" s="78" t="s">
        <v>155</v>
      </c>
      <c r="E1861" s="79" t="s">
        <v>1746</v>
      </c>
      <c r="F1861" s="34" t="s">
        <v>1730</v>
      </c>
      <c r="G1861" s="24" t="s">
        <v>97</v>
      </c>
      <c r="H1861" s="80">
        <f t="shared" si="88"/>
        <v>0.92290000000000005</v>
      </c>
      <c r="I1861" s="25">
        <f>ROUND(('NEW Reference'!B$6*List!$H1861)+'NEW Reference'!B$7,0)</f>
        <v>1241</v>
      </c>
      <c r="J1861" s="25">
        <f>ROUND(('NEW Reference'!C$6*List!$H1861)+'NEW Reference'!C$7,0)</f>
        <v>1850</v>
      </c>
      <c r="K1861" s="25">
        <f>ROUND(('NEW Reference'!D$6*List!$H1861)+'NEW Reference'!D$7,0)</f>
        <v>2217</v>
      </c>
      <c r="L1861" s="25">
        <f>ROUND(('NEW Reference'!E$6*List!$H1861)+'NEW Reference'!E$7,0)</f>
        <v>2740</v>
      </c>
      <c r="M1861" s="25">
        <f>ROUND(('NEW Reference'!F$6*List!$H1861)+'NEW Reference'!F$7,0)</f>
        <v>2855</v>
      </c>
      <c r="N1861" s="25">
        <f>ROUND(('NEW Reference'!G$6*List!$H1861)+'NEW Reference'!G$7,0)</f>
        <v>3232</v>
      </c>
      <c r="O1861" s="25">
        <f>ROUND(('NEW Reference'!H$6*List!$H1861)+'NEW Reference'!H$7,0)</f>
        <v>3355</v>
      </c>
      <c r="P1861" s="25">
        <f>ROUND(('NEW Reference'!I$6*List!$H1861)+'NEW Reference'!I$7,0)</f>
        <v>3487</v>
      </c>
      <c r="Q1861" s="25">
        <f>ROUND(('NEW Reference'!J$6*List!$H1861)+'NEW Reference'!J$7,0)</f>
        <v>4038</v>
      </c>
      <c r="R1861" s="25">
        <f>ROUND(('NEW Reference'!K$6*List!$H1861)+'NEW Reference'!K$7,0)</f>
        <v>4165</v>
      </c>
      <c r="S1861" s="25">
        <f>ROUND(('NEW Reference'!L$6*List!$H1861)+'NEW Reference'!L$7,0)</f>
        <v>4495</v>
      </c>
      <c r="T1861" s="25">
        <f>ROUND(('NEW Reference'!M$6*List!$H1861)+'NEW Reference'!M$7,0)</f>
        <v>5368</v>
      </c>
      <c r="U1861" s="25">
        <f>ROUND(('NEW Reference'!N$6*List!$H1861)+'NEW Reference'!N$7,0)</f>
        <v>21660</v>
      </c>
      <c r="V1861" s="26">
        <f>ROUND(('NEW Reference'!O$6*List!$H1861)+'NEW Reference'!O$7,0)</f>
        <v>805</v>
      </c>
      <c r="W1861" s="26">
        <f>ROUND(('NEW Reference'!P$6*List!$H1861)+'NEW Reference'!P$7,0)</f>
        <v>1135</v>
      </c>
      <c r="X1861" s="26">
        <f>ROUND(('NEW Reference'!Q$6*List!$H1861)+'NEW Reference'!Q$7,0)</f>
        <v>567</v>
      </c>
      <c r="Z1861" s="3" t="str">
        <f t="shared" si="90"/>
        <v>QUAY, New Mexico</v>
      </c>
      <c r="AA1861" s="79" t="s">
        <v>1746</v>
      </c>
      <c r="AB1861" s="28" t="s">
        <v>91</v>
      </c>
      <c r="AC1861" s="30" t="s">
        <v>1730</v>
      </c>
      <c r="AD1861" s="31"/>
      <c r="AE1861" s="20">
        <f t="shared" si="89"/>
        <v>0.92290000000000005</v>
      </c>
    </row>
    <row r="1862" spans="1:31">
      <c r="A1862" s="83">
        <v>32190</v>
      </c>
      <c r="B1862" s="84">
        <v>35039</v>
      </c>
      <c r="C1862" s="85">
        <v>99932</v>
      </c>
      <c r="D1862" s="78" t="s">
        <v>155</v>
      </c>
      <c r="E1862" s="79" t="s">
        <v>1747</v>
      </c>
      <c r="F1862" s="34" t="s">
        <v>1730</v>
      </c>
      <c r="G1862" s="24" t="s">
        <v>97</v>
      </c>
      <c r="H1862" s="80">
        <f t="shared" si="88"/>
        <v>0.92290000000000005</v>
      </c>
      <c r="I1862" s="25">
        <f>ROUND(('NEW Reference'!B$6*List!$H1862)+'NEW Reference'!B$7,0)</f>
        <v>1241</v>
      </c>
      <c r="J1862" s="25">
        <f>ROUND(('NEW Reference'!C$6*List!$H1862)+'NEW Reference'!C$7,0)</f>
        <v>1850</v>
      </c>
      <c r="K1862" s="25">
        <f>ROUND(('NEW Reference'!D$6*List!$H1862)+'NEW Reference'!D$7,0)</f>
        <v>2217</v>
      </c>
      <c r="L1862" s="25">
        <f>ROUND(('NEW Reference'!E$6*List!$H1862)+'NEW Reference'!E$7,0)</f>
        <v>2740</v>
      </c>
      <c r="M1862" s="25">
        <f>ROUND(('NEW Reference'!F$6*List!$H1862)+'NEW Reference'!F$7,0)</f>
        <v>2855</v>
      </c>
      <c r="N1862" s="25">
        <f>ROUND(('NEW Reference'!G$6*List!$H1862)+'NEW Reference'!G$7,0)</f>
        <v>3232</v>
      </c>
      <c r="O1862" s="25">
        <f>ROUND(('NEW Reference'!H$6*List!$H1862)+'NEW Reference'!H$7,0)</f>
        <v>3355</v>
      </c>
      <c r="P1862" s="25">
        <f>ROUND(('NEW Reference'!I$6*List!$H1862)+'NEW Reference'!I$7,0)</f>
        <v>3487</v>
      </c>
      <c r="Q1862" s="25">
        <f>ROUND(('NEW Reference'!J$6*List!$H1862)+'NEW Reference'!J$7,0)</f>
        <v>4038</v>
      </c>
      <c r="R1862" s="25">
        <f>ROUND(('NEW Reference'!K$6*List!$H1862)+'NEW Reference'!K$7,0)</f>
        <v>4165</v>
      </c>
      <c r="S1862" s="25">
        <f>ROUND(('NEW Reference'!L$6*List!$H1862)+'NEW Reference'!L$7,0)</f>
        <v>4495</v>
      </c>
      <c r="T1862" s="25">
        <f>ROUND(('NEW Reference'!M$6*List!$H1862)+'NEW Reference'!M$7,0)</f>
        <v>5368</v>
      </c>
      <c r="U1862" s="25">
        <f>ROUND(('NEW Reference'!N$6*List!$H1862)+'NEW Reference'!N$7,0)</f>
        <v>21660</v>
      </c>
      <c r="V1862" s="26">
        <f>ROUND(('NEW Reference'!O$6*List!$H1862)+'NEW Reference'!O$7,0)</f>
        <v>805</v>
      </c>
      <c r="W1862" s="26">
        <f>ROUND(('NEW Reference'!P$6*List!$H1862)+'NEW Reference'!P$7,0)</f>
        <v>1135</v>
      </c>
      <c r="X1862" s="26">
        <f>ROUND(('NEW Reference'!Q$6*List!$H1862)+'NEW Reference'!Q$7,0)</f>
        <v>567</v>
      </c>
      <c r="Z1862" s="3" t="str">
        <f t="shared" si="90"/>
        <v>RIO ARRIBA, New Mexico</v>
      </c>
      <c r="AA1862" s="79" t="s">
        <v>1747</v>
      </c>
      <c r="AB1862" s="28" t="s">
        <v>91</v>
      </c>
      <c r="AC1862" s="30" t="s">
        <v>1730</v>
      </c>
      <c r="AD1862" s="31"/>
      <c r="AE1862" s="20">
        <f t="shared" si="89"/>
        <v>0.92290000000000005</v>
      </c>
    </row>
    <row r="1863" spans="1:31">
      <c r="A1863" s="83">
        <v>32200</v>
      </c>
      <c r="B1863" s="84">
        <v>35041</v>
      </c>
      <c r="C1863" s="85">
        <v>99932</v>
      </c>
      <c r="D1863" s="78" t="s">
        <v>155</v>
      </c>
      <c r="E1863" s="79" t="s">
        <v>1643</v>
      </c>
      <c r="F1863" s="34" t="s">
        <v>1730</v>
      </c>
      <c r="G1863" s="24" t="s">
        <v>97</v>
      </c>
      <c r="H1863" s="80">
        <f t="shared" si="88"/>
        <v>0.92290000000000005</v>
      </c>
      <c r="I1863" s="25">
        <f>ROUND(('NEW Reference'!B$6*List!$H1863)+'NEW Reference'!B$7,0)</f>
        <v>1241</v>
      </c>
      <c r="J1863" s="25">
        <f>ROUND(('NEW Reference'!C$6*List!$H1863)+'NEW Reference'!C$7,0)</f>
        <v>1850</v>
      </c>
      <c r="K1863" s="25">
        <f>ROUND(('NEW Reference'!D$6*List!$H1863)+'NEW Reference'!D$7,0)</f>
        <v>2217</v>
      </c>
      <c r="L1863" s="25">
        <f>ROUND(('NEW Reference'!E$6*List!$H1863)+'NEW Reference'!E$7,0)</f>
        <v>2740</v>
      </c>
      <c r="M1863" s="25">
        <f>ROUND(('NEW Reference'!F$6*List!$H1863)+'NEW Reference'!F$7,0)</f>
        <v>2855</v>
      </c>
      <c r="N1863" s="25">
        <f>ROUND(('NEW Reference'!G$6*List!$H1863)+'NEW Reference'!G$7,0)</f>
        <v>3232</v>
      </c>
      <c r="O1863" s="25">
        <f>ROUND(('NEW Reference'!H$6*List!$H1863)+'NEW Reference'!H$7,0)</f>
        <v>3355</v>
      </c>
      <c r="P1863" s="25">
        <f>ROUND(('NEW Reference'!I$6*List!$H1863)+'NEW Reference'!I$7,0)</f>
        <v>3487</v>
      </c>
      <c r="Q1863" s="25">
        <f>ROUND(('NEW Reference'!J$6*List!$H1863)+'NEW Reference'!J$7,0)</f>
        <v>4038</v>
      </c>
      <c r="R1863" s="25">
        <f>ROUND(('NEW Reference'!K$6*List!$H1863)+'NEW Reference'!K$7,0)</f>
        <v>4165</v>
      </c>
      <c r="S1863" s="25">
        <f>ROUND(('NEW Reference'!L$6*List!$H1863)+'NEW Reference'!L$7,0)</f>
        <v>4495</v>
      </c>
      <c r="T1863" s="25">
        <f>ROUND(('NEW Reference'!M$6*List!$H1863)+'NEW Reference'!M$7,0)</f>
        <v>5368</v>
      </c>
      <c r="U1863" s="25">
        <f>ROUND(('NEW Reference'!N$6*List!$H1863)+'NEW Reference'!N$7,0)</f>
        <v>21660</v>
      </c>
      <c r="V1863" s="26">
        <f>ROUND(('NEW Reference'!O$6*List!$H1863)+'NEW Reference'!O$7,0)</f>
        <v>805</v>
      </c>
      <c r="W1863" s="26">
        <f>ROUND(('NEW Reference'!P$6*List!$H1863)+'NEW Reference'!P$7,0)</f>
        <v>1135</v>
      </c>
      <c r="X1863" s="26">
        <f>ROUND(('NEW Reference'!Q$6*List!$H1863)+'NEW Reference'!Q$7,0)</f>
        <v>567</v>
      </c>
      <c r="Z1863" s="3" t="str">
        <f t="shared" si="90"/>
        <v>ROOSEVELT, New Mexico</v>
      </c>
      <c r="AA1863" s="79" t="s">
        <v>1643</v>
      </c>
      <c r="AB1863" s="28" t="s">
        <v>91</v>
      </c>
      <c r="AC1863" s="23" t="s">
        <v>1730</v>
      </c>
      <c r="AD1863" s="29"/>
      <c r="AE1863" s="20">
        <f t="shared" si="89"/>
        <v>0.92290000000000005</v>
      </c>
    </row>
    <row r="1864" spans="1:31">
      <c r="A1864" s="83">
        <v>32210</v>
      </c>
      <c r="B1864" s="84">
        <v>35043</v>
      </c>
      <c r="C1864" s="85">
        <v>10740</v>
      </c>
      <c r="D1864" s="78" t="s">
        <v>218</v>
      </c>
      <c r="E1864" s="79" t="s">
        <v>1748</v>
      </c>
      <c r="F1864" s="33" t="s">
        <v>1730</v>
      </c>
      <c r="G1864" s="24" t="s">
        <v>90</v>
      </c>
      <c r="H1864" s="80">
        <f t="shared" si="88"/>
        <v>0.92030000000000001</v>
      </c>
      <c r="I1864" s="25">
        <f>ROUND(('NEW Reference'!B$6*List!$H1864)+'NEW Reference'!B$7,0)</f>
        <v>1238</v>
      </c>
      <c r="J1864" s="25">
        <f>ROUND(('NEW Reference'!C$6*List!$H1864)+'NEW Reference'!C$7,0)</f>
        <v>1846</v>
      </c>
      <c r="K1864" s="25">
        <f>ROUND(('NEW Reference'!D$6*List!$H1864)+'NEW Reference'!D$7,0)</f>
        <v>2212</v>
      </c>
      <c r="L1864" s="25">
        <f>ROUND(('NEW Reference'!E$6*List!$H1864)+'NEW Reference'!E$7,0)</f>
        <v>2735</v>
      </c>
      <c r="M1864" s="25">
        <f>ROUND(('NEW Reference'!F$6*List!$H1864)+'NEW Reference'!F$7,0)</f>
        <v>2849</v>
      </c>
      <c r="N1864" s="25">
        <f>ROUND(('NEW Reference'!G$6*List!$H1864)+'NEW Reference'!G$7,0)</f>
        <v>3225</v>
      </c>
      <c r="O1864" s="25">
        <f>ROUND(('NEW Reference'!H$6*List!$H1864)+'NEW Reference'!H$7,0)</f>
        <v>3348</v>
      </c>
      <c r="P1864" s="25">
        <f>ROUND(('NEW Reference'!I$6*List!$H1864)+'NEW Reference'!I$7,0)</f>
        <v>3480</v>
      </c>
      <c r="Q1864" s="25">
        <f>ROUND(('NEW Reference'!J$6*List!$H1864)+'NEW Reference'!J$7,0)</f>
        <v>4030</v>
      </c>
      <c r="R1864" s="25">
        <f>ROUND(('NEW Reference'!K$6*List!$H1864)+'NEW Reference'!K$7,0)</f>
        <v>4157</v>
      </c>
      <c r="S1864" s="25">
        <f>ROUND(('NEW Reference'!L$6*List!$H1864)+'NEW Reference'!L$7,0)</f>
        <v>4485</v>
      </c>
      <c r="T1864" s="25">
        <f>ROUND(('NEW Reference'!M$6*List!$H1864)+'NEW Reference'!M$7,0)</f>
        <v>5357</v>
      </c>
      <c r="U1864" s="25">
        <f>ROUND(('NEW Reference'!N$6*List!$H1864)+'NEW Reference'!N$7,0)</f>
        <v>21615</v>
      </c>
      <c r="V1864" s="26">
        <f>ROUND(('NEW Reference'!O$6*List!$H1864)+'NEW Reference'!O$7,0)</f>
        <v>804</v>
      </c>
      <c r="W1864" s="26">
        <f>ROUND(('NEW Reference'!P$6*List!$H1864)+'NEW Reference'!P$7,0)</f>
        <v>1132</v>
      </c>
      <c r="X1864" s="26">
        <f>ROUND(('NEW Reference'!Q$6*List!$H1864)+'NEW Reference'!Q$7,0)</f>
        <v>566</v>
      </c>
      <c r="Z1864" s="3" t="str">
        <f t="shared" si="90"/>
        <v>SANDOVAL, New Mexico</v>
      </c>
      <c r="AA1864" s="79" t="s">
        <v>1748</v>
      </c>
      <c r="AB1864" s="28" t="s">
        <v>91</v>
      </c>
      <c r="AC1864" s="30" t="s">
        <v>1730</v>
      </c>
      <c r="AD1864" s="31"/>
      <c r="AE1864" s="20">
        <f t="shared" si="89"/>
        <v>0.92030000000000001</v>
      </c>
    </row>
    <row r="1865" spans="1:31">
      <c r="A1865" s="83">
        <v>32220</v>
      </c>
      <c r="B1865" s="84">
        <v>35045</v>
      </c>
      <c r="C1865" s="85">
        <v>22140</v>
      </c>
      <c r="D1865" s="78" t="s">
        <v>437</v>
      </c>
      <c r="E1865" s="79" t="s">
        <v>702</v>
      </c>
      <c r="F1865" s="33" t="s">
        <v>1730</v>
      </c>
      <c r="G1865" s="24" t="s">
        <v>90</v>
      </c>
      <c r="H1865" s="80">
        <f t="shared" si="88"/>
        <v>0.88160000000000005</v>
      </c>
      <c r="I1865" s="25">
        <f>ROUND(('NEW Reference'!B$6*List!$H1865)+'NEW Reference'!B$7,0)</f>
        <v>1200</v>
      </c>
      <c r="J1865" s="25">
        <f>ROUND(('NEW Reference'!C$6*List!$H1865)+'NEW Reference'!C$7,0)</f>
        <v>1789</v>
      </c>
      <c r="K1865" s="25">
        <f>ROUND(('NEW Reference'!D$6*List!$H1865)+'NEW Reference'!D$7,0)</f>
        <v>2144</v>
      </c>
      <c r="L1865" s="25">
        <f>ROUND(('NEW Reference'!E$6*List!$H1865)+'NEW Reference'!E$7,0)</f>
        <v>2650</v>
      </c>
      <c r="M1865" s="25">
        <f>ROUND(('NEW Reference'!F$6*List!$H1865)+'NEW Reference'!F$7,0)</f>
        <v>2761</v>
      </c>
      <c r="N1865" s="25">
        <f>ROUND(('NEW Reference'!G$6*List!$H1865)+'NEW Reference'!G$7,0)</f>
        <v>3126</v>
      </c>
      <c r="O1865" s="25">
        <f>ROUND(('NEW Reference'!H$6*List!$H1865)+'NEW Reference'!H$7,0)</f>
        <v>3245</v>
      </c>
      <c r="P1865" s="25">
        <f>ROUND(('NEW Reference'!I$6*List!$H1865)+'NEW Reference'!I$7,0)</f>
        <v>3373</v>
      </c>
      <c r="Q1865" s="25">
        <f>ROUND(('NEW Reference'!J$6*List!$H1865)+'NEW Reference'!J$7,0)</f>
        <v>3906</v>
      </c>
      <c r="R1865" s="25">
        <f>ROUND(('NEW Reference'!K$6*List!$H1865)+'NEW Reference'!K$7,0)</f>
        <v>4029</v>
      </c>
      <c r="S1865" s="25">
        <f>ROUND(('NEW Reference'!L$6*List!$H1865)+'NEW Reference'!L$7,0)</f>
        <v>4347</v>
      </c>
      <c r="T1865" s="25">
        <f>ROUND(('NEW Reference'!M$6*List!$H1865)+'NEW Reference'!M$7,0)</f>
        <v>5192</v>
      </c>
      <c r="U1865" s="25">
        <f>ROUND(('NEW Reference'!N$6*List!$H1865)+'NEW Reference'!N$7,0)</f>
        <v>20949</v>
      </c>
      <c r="V1865" s="26">
        <f>ROUND(('NEW Reference'!O$6*List!$H1865)+'NEW Reference'!O$7,0)</f>
        <v>779</v>
      </c>
      <c r="W1865" s="26">
        <f>ROUND(('NEW Reference'!P$6*List!$H1865)+'NEW Reference'!P$7,0)</f>
        <v>1097</v>
      </c>
      <c r="X1865" s="26">
        <f>ROUND(('NEW Reference'!Q$6*List!$H1865)+'NEW Reference'!Q$7,0)</f>
        <v>549</v>
      </c>
      <c r="Z1865" s="3" t="str">
        <f t="shared" si="90"/>
        <v>SAN JUAN, New Mexico</v>
      </c>
      <c r="AA1865" s="79" t="s">
        <v>702</v>
      </c>
      <c r="AB1865" s="28" t="s">
        <v>91</v>
      </c>
      <c r="AC1865" s="23" t="s">
        <v>1730</v>
      </c>
      <c r="AD1865" s="29"/>
      <c r="AE1865" s="20">
        <f t="shared" si="89"/>
        <v>0.88160000000000005</v>
      </c>
    </row>
    <row r="1866" spans="1:31">
      <c r="A1866" s="83">
        <v>32230</v>
      </c>
      <c r="B1866" s="84">
        <v>35047</v>
      </c>
      <c r="C1866" s="85">
        <v>99932</v>
      </c>
      <c r="D1866" s="78" t="s">
        <v>155</v>
      </c>
      <c r="E1866" s="79" t="s">
        <v>703</v>
      </c>
      <c r="F1866" s="34" t="s">
        <v>1730</v>
      </c>
      <c r="G1866" s="24" t="s">
        <v>97</v>
      </c>
      <c r="H1866" s="80">
        <f t="shared" si="88"/>
        <v>0.92290000000000005</v>
      </c>
      <c r="I1866" s="25">
        <f>ROUND(('NEW Reference'!B$6*List!$H1866)+'NEW Reference'!B$7,0)</f>
        <v>1241</v>
      </c>
      <c r="J1866" s="25">
        <f>ROUND(('NEW Reference'!C$6*List!$H1866)+'NEW Reference'!C$7,0)</f>
        <v>1850</v>
      </c>
      <c r="K1866" s="25">
        <f>ROUND(('NEW Reference'!D$6*List!$H1866)+'NEW Reference'!D$7,0)</f>
        <v>2217</v>
      </c>
      <c r="L1866" s="25">
        <f>ROUND(('NEW Reference'!E$6*List!$H1866)+'NEW Reference'!E$7,0)</f>
        <v>2740</v>
      </c>
      <c r="M1866" s="25">
        <f>ROUND(('NEW Reference'!F$6*List!$H1866)+'NEW Reference'!F$7,0)</f>
        <v>2855</v>
      </c>
      <c r="N1866" s="25">
        <f>ROUND(('NEW Reference'!G$6*List!$H1866)+'NEW Reference'!G$7,0)</f>
        <v>3232</v>
      </c>
      <c r="O1866" s="25">
        <f>ROUND(('NEW Reference'!H$6*List!$H1866)+'NEW Reference'!H$7,0)</f>
        <v>3355</v>
      </c>
      <c r="P1866" s="25">
        <f>ROUND(('NEW Reference'!I$6*List!$H1866)+'NEW Reference'!I$7,0)</f>
        <v>3487</v>
      </c>
      <c r="Q1866" s="25">
        <f>ROUND(('NEW Reference'!J$6*List!$H1866)+'NEW Reference'!J$7,0)</f>
        <v>4038</v>
      </c>
      <c r="R1866" s="25">
        <f>ROUND(('NEW Reference'!K$6*List!$H1866)+'NEW Reference'!K$7,0)</f>
        <v>4165</v>
      </c>
      <c r="S1866" s="25">
        <f>ROUND(('NEW Reference'!L$6*List!$H1866)+'NEW Reference'!L$7,0)</f>
        <v>4495</v>
      </c>
      <c r="T1866" s="25">
        <f>ROUND(('NEW Reference'!M$6*List!$H1866)+'NEW Reference'!M$7,0)</f>
        <v>5368</v>
      </c>
      <c r="U1866" s="25">
        <f>ROUND(('NEW Reference'!N$6*List!$H1866)+'NEW Reference'!N$7,0)</f>
        <v>21660</v>
      </c>
      <c r="V1866" s="26">
        <f>ROUND(('NEW Reference'!O$6*List!$H1866)+'NEW Reference'!O$7,0)</f>
        <v>805</v>
      </c>
      <c r="W1866" s="26">
        <f>ROUND(('NEW Reference'!P$6*List!$H1866)+'NEW Reference'!P$7,0)</f>
        <v>1135</v>
      </c>
      <c r="X1866" s="26">
        <f>ROUND(('NEW Reference'!Q$6*List!$H1866)+'NEW Reference'!Q$7,0)</f>
        <v>567</v>
      </c>
      <c r="Z1866" s="3" t="str">
        <f t="shared" si="90"/>
        <v>SAN MIGUEL, New Mexico</v>
      </c>
      <c r="AA1866" s="79" t="s">
        <v>703</v>
      </c>
      <c r="AB1866" s="28" t="s">
        <v>91</v>
      </c>
      <c r="AC1866" s="23" t="s">
        <v>1730</v>
      </c>
      <c r="AD1866" s="29"/>
      <c r="AE1866" s="20">
        <f t="shared" si="89"/>
        <v>0.92290000000000005</v>
      </c>
    </row>
    <row r="1867" spans="1:31">
      <c r="A1867" s="83">
        <v>32240</v>
      </c>
      <c r="B1867" s="84">
        <v>35049</v>
      </c>
      <c r="C1867" s="85">
        <v>42140</v>
      </c>
      <c r="D1867" s="78" t="s">
        <v>860</v>
      </c>
      <c r="E1867" s="79" t="s">
        <v>1749</v>
      </c>
      <c r="F1867" s="33" t="s">
        <v>1730</v>
      </c>
      <c r="G1867" s="24" t="s">
        <v>90</v>
      </c>
      <c r="H1867" s="80">
        <f t="shared" ref="H1867:H1930" si="91">IFERROR(INDEX($AH:$AH,MATCH($C1867,$AF:$AF,0)),"")</f>
        <v>1.0201</v>
      </c>
      <c r="I1867" s="25">
        <f>ROUND(('NEW Reference'!B$6*List!$H1867)+'NEW Reference'!B$7,0)</f>
        <v>1336</v>
      </c>
      <c r="J1867" s="25">
        <f>ROUND(('NEW Reference'!C$6*List!$H1867)+'NEW Reference'!C$7,0)</f>
        <v>1993</v>
      </c>
      <c r="K1867" s="25">
        <f>ROUND(('NEW Reference'!D$6*List!$H1867)+'NEW Reference'!D$7,0)</f>
        <v>2388</v>
      </c>
      <c r="L1867" s="25">
        <f>ROUND(('NEW Reference'!E$6*List!$H1867)+'NEW Reference'!E$7,0)</f>
        <v>2952</v>
      </c>
      <c r="M1867" s="25">
        <f>ROUND(('NEW Reference'!F$6*List!$H1867)+'NEW Reference'!F$7,0)</f>
        <v>3076</v>
      </c>
      <c r="N1867" s="25">
        <f>ROUND(('NEW Reference'!G$6*List!$H1867)+'NEW Reference'!G$7,0)</f>
        <v>3482</v>
      </c>
      <c r="O1867" s="25">
        <f>ROUND(('NEW Reference'!H$6*List!$H1867)+'NEW Reference'!H$7,0)</f>
        <v>3615</v>
      </c>
      <c r="P1867" s="25">
        <f>ROUND(('NEW Reference'!I$6*List!$H1867)+'NEW Reference'!I$7,0)</f>
        <v>3756</v>
      </c>
      <c r="Q1867" s="25">
        <f>ROUND(('NEW Reference'!J$6*List!$H1867)+'NEW Reference'!J$7,0)</f>
        <v>4350</v>
      </c>
      <c r="R1867" s="25">
        <f>ROUND(('NEW Reference'!K$6*List!$H1867)+'NEW Reference'!K$7,0)</f>
        <v>4487</v>
      </c>
      <c r="S1867" s="25">
        <f>ROUND(('NEW Reference'!L$6*List!$H1867)+'NEW Reference'!L$7,0)</f>
        <v>4842</v>
      </c>
      <c r="T1867" s="25">
        <f>ROUND(('NEW Reference'!M$6*List!$H1867)+'NEW Reference'!M$7,0)</f>
        <v>5783</v>
      </c>
      <c r="U1867" s="25">
        <f>ROUND(('NEW Reference'!N$6*List!$H1867)+'NEW Reference'!N$7,0)</f>
        <v>23334</v>
      </c>
      <c r="V1867" s="26">
        <f>ROUND(('NEW Reference'!O$6*List!$H1867)+'NEW Reference'!O$7,0)</f>
        <v>867</v>
      </c>
      <c r="W1867" s="26">
        <f>ROUND(('NEW Reference'!P$6*List!$H1867)+'NEW Reference'!P$7,0)</f>
        <v>1222</v>
      </c>
      <c r="X1867" s="26">
        <f>ROUND(('NEW Reference'!Q$6*List!$H1867)+'NEW Reference'!Q$7,0)</f>
        <v>611</v>
      </c>
      <c r="Z1867" s="3" t="str">
        <f t="shared" si="90"/>
        <v>SANTA FE, New Mexico</v>
      </c>
      <c r="AA1867" s="79" t="s">
        <v>1749</v>
      </c>
      <c r="AB1867" s="28" t="s">
        <v>91</v>
      </c>
      <c r="AC1867" s="30" t="s">
        <v>1730</v>
      </c>
      <c r="AD1867" s="31"/>
      <c r="AE1867" s="20">
        <f t="shared" si="89"/>
        <v>1.0201</v>
      </c>
    </row>
    <row r="1868" spans="1:31">
      <c r="A1868" s="83">
        <v>32250</v>
      </c>
      <c r="B1868" s="84">
        <v>35051</v>
      </c>
      <c r="C1868" s="85">
        <v>99932</v>
      </c>
      <c r="D1868" s="78" t="s">
        <v>155</v>
      </c>
      <c r="E1868" s="79" t="s">
        <v>569</v>
      </c>
      <c r="F1868" s="34" t="s">
        <v>1730</v>
      </c>
      <c r="G1868" s="24" t="s">
        <v>97</v>
      </c>
      <c r="H1868" s="80">
        <f t="shared" si="91"/>
        <v>0.92290000000000005</v>
      </c>
      <c r="I1868" s="25">
        <f>ROUND(('NEW Reference'!B$6*List!$H1868)+'NEW Reference'!B$7,0)</f>
        <v>1241</v>
      </c>
      <c r="J1868" s="25">
        <f>ROUND(('NEW Reference'!C$6*List!$H1868)+'NEW Reference'!C$7,0)</f>
        <v>1850</v>
      </c>
      <c r="K1868" s="25">
        <f>ROUND(('NEW Reference'!D$6*List!$H1868)+'NEW Reference'!D$7,0)</f>
        <v>2217</v>
      </c>
      <c r="L1868" s="25">
        <f>ROUND(('NEW Reference'!E$6*List!$H1868)+'NEW Reference'!E$7,0)</f>
        <v>2740</v>
      </c>
      <c r="M1868" s="25">
        <f>ROUND(('NEW Reference'!F$6*List!$H1868)+'NEW Reference'!F$7,0)</f>
        <v>2855</v>
      </c>
      <c r="N1868" s="25">
        <f>ROUND(('NEW Reference'!G$6*List!$H1868)+'NEW Reference'!G$7,0)</f>
        <v>3232</v>
      </c>
      <c r="O1868" s="25">
        <f>ROUND(('NEW Reference'!H$6*List!$H1868)+'NEW Reference'!H$7,0)</f>
        <v>3355</v>
      </c>
      <c r="P1868" s="25">
        <f>ROUND(('NEW Reference'!I$6*List!$H1868)+'NEW Reference'!I$7,0)</f>
        <v>3487</v>
      </c>
      <c r="Q1868" s="25">
        <f>ROUND(('NEW Reference'!J$6*List!$H1868)+'NEW Reference'!J$7,0)</f>
        <v>4038</v>
      </c>
      <c r="R1868" s="25">
        <f>ROUND(('NEW Reference'!K$6*List!$H1868)+'NEW Reference'!K$7,0)</f>
        <v>4165</v>
      </c>
      <c r="S1868" s="25">
        <f>ROUND(('NEW Reference'!L$6*List!$H1868)+'NEW Reference'!L$7,0)</f>
        <v>4495</v>
      </c>
      <c r="T1868" s="25">
        <f>ROUND(('NEW Reference'!M$6*List!$H1868)+'NEW Reference'!M$7,0)</f>
        <v>5368</v>
      </c>
      <c r="U1868" s="25">
        <f>ROUND(('NEW Reference'!N$6*List!$H1868)+'NEW Reference'!N$7,0)</f>
        <v>21660</v>
      </c>
      <c r="V1868" s="26">
        <f>ROUND(('NEW Reference'!O$6*List!$H1868)+'NEW Reference'!O$7,0)</f>
        <v>805</v>
      </c>
      <c r="W1868" s="26">
        <f>ROUND(('NEW Reference'!P$6*List!$H1868)+'NEW Reference'!P$7,0)</f>
        <v>1135</v>
      </c>
      <c r="X1868" s="26">
        <f>ROUND(('NEW Reference'!Q$6*List!$H1868)+'NEW Reference'!Q$7,0)</f>
        <v>567</v>
      </c>
      <c r="Z1868" s="3" t="str">
        <f t="shared" si="90"/>
        <v>SIERRA, New Mexico</v>
      </c>
      <c r="AA1868" s="79" t="s">
        <v>569</v>
      </c>
      <c r="AB1868" s="28" t="s">
        <v>91</v>
      </c>
      <c r="AC1868" s="23" t="s">
        <v>1730</v>
      </c>
      <c r="AD1868" s="29"/>
      <c r="AE1868" s="20">
        <f t="shared" si="89"/>
        <v>0.92290000000000005</v>
      </c>
    </row>
    <row r="1869" spans="1:31">
      <c r="A1869" s="83">
        <v>32260</v>
      </c>
      <c r="B1869" s="84">
        <v>35053</v>
      </c>
      <c r="C1869" s="85">
        <v>99932</v>
      </c>
      <c r="D1869" s="78" t="s">
        <v>155</v>
      </c>
      <c r="E1869" s="79" t="s">
        <v>1750</v>
      </c>
      <c r="F1869" s="34" t="s">
        <v>1730</v>
      </c>
      <c r="G1869" s="24" t="s">
        <v>97</v>
      </c>
      <c r="H1869" s="80">
        <f t="shared" si="91"/>
        <v>0.92290000000000005</v>
      </c>
      <c r="I1869" s="25">
        <f>ROUND(('NEW Reference'!B$6*List!$H1869)+'NEW Reference'!B$7,0)</f>
        <v>1241</v>
      </c>
      <c r="J1869" s="25">
        <f>ROUND(('NEW Reference'!C$6*List!$H1869)+'NEW Reference'!C$7,0)</f>
        <v>1850</v>
      </c>
      <c r="K1869" s="25">
        <f>ROUND(('NEW Reference'!D$6*List!$H1869)+'NEW Reference'!D$7,0)</f>
        <v>2217</v>
      </c>
      <c r="L1869" s="25">
        <f>ROUND(('NEW Reference'!E$6*List!$H1869)+'NEW Reference'!E$7,0)</f>
        <v>2740</v>
      </c>
      <c r="M1869" s="25">
        <f>ROUND(('NEW Reference'!F$6*List!$H1869)+'NEW Reference'!F$7,0)</f>
        <v>2855</v>
      </c>
      <c r="N1869" s="25">
        <f>ROUND(('NEW Reference'!G$6*List!$H1869)+'NEW Reference'!G$7,0)</f>
        <v>3232</v>
      </c>
      <c r="O1869" s="25">
        <f>ROUND(('NEW Reference'!H$6*List!$H1869)+'NEW Reference'!H$7,0)</f>
        <v>3355</v>
      </c>
      <c r="P1869" s="25">
        <f>ROUND(('NEW Reference'!I$6*List!$H1869)+'NEW Reference'!I$7,0)</f>
        <v>3487</v>
      </c>
      <c r="Q1869" s="25">
        <f>ROUND(('NEW Reference'!J$6*List!$H1869)+'NEW Reference'!J$7,0)</f>
        <v>4038</v>
      </c>
      <c r="R1869" s="25">
        <f>ROUND(('NEW Reference'!K$6*List!$H1869)+'NEW Reference'!K$7,0)</f>
        <v>4165</v>
      </c>
      <c r="S1869" s="25">
        <f>ROUND(('NEW Reference'!L$6*List!$H1869)+'NEW Reference'!L$7,0)</f>
        <v>4495</v>
      </c>
      <c r="T1869" s="25">
        <f>ROUND(('NEW Reference'!M$6*List!$H1869)+'NEW Reference'!M$7,0)</f>
        <v>5368</v>
      </c>
      <c r="U1869" s="25">
        <f>ROUND(('NEW Reference'!N$6*List!$H1869)+'NEW Reference'!N$7,0)</f>
        <v>21660</v>
      </c>
      <c r="V1869" s="26">
        <f>ROUND(('NEW Reference'!O$6*List!$H1869)+'NEW Reference'!O$7,0)</f>
        <v>805</v>
      </c>
      <c r="W1869" s="26">
        <f>ROUND(('NEW Reference'!P$6*List!$H1869)+'NEW Reference'!P$7,0)</f>
        <v>1135</v>
      </c>
      <c r="X1869" s="26">
        <f>ROUND(('NEW Reference'!Q$6*List!$H1869)+'NEW Reference'!Q$7,0)</f>
        <v>567</v>
      </c>
      <c r="Z1869" s="3" t="str">
        <f t="shared" si="90"/>
        <v>SOCORRO, New Mexico</v>
      </c>
      <c r="AA1869" s="79" t="s">
        <v>1750</v>
      </c>
      <c r="AB1869" s="28" t="s">
        <v>91</v>
      </c>
      <c r="AC1869" s="23" t="s">
        <v>1730</v>
      </c>
      <c r="AD1869" s="29"/>
      <c r="AE1869" s="20">
        <f t="shared" si="89"/>
        <v>0.92290000000000005</v>
      </c>
    </row>
    <row r="1870" spans="1:31">
      <c r="A1870" s="83">
        <v>32270</v>
      </c>
      <c r="B1870" s="84">
        <v>35055</v>
      </c>
      <c r="C1870" s="85">
        <v>99932</v>
      </c>
      <c r="D1870" s="78" t="s">
        <v>155</v>
      </c>
      <c r="E1870" s="79" t="s">
        <v>1751</v>
      </c>
      <c r="F1870" s="34" t="s">
        <v>1730</v>
      </c>
      <c r="G1870" s="24" t="s">
        <v>97</v>
      </c>
      <c r="H1870" s="80">
        <f t="shared" si="91"/>
        <v>0.92290000000000005</v>
      </c>
      <c r="I1870" s="25">
        <f>ROUND(('NEW Reference'!B$6*List!$H1870)+'NEW Reference'!B$7,0)</f>
        <v>1241</v>
      </c>
      <c r="J1870" s="25">
        <f>ROUND(('NEW Reference'!C$6*List!$H1870)+'NEW Reference'!C$7,0)</f>
        <v>1850</v>
      </c>
      <c r="K1870" s="25">
        <f>ROUND(('NEW Reference'!D$6*List!$H1870)+'NEW Reference'!D$7,0)</f>
        <v>2217</v>
      </c>
      <c r="L1870" s="25">
        <f>ROUND(('NEW Reference'!E$6*List!$H1870)+'NEW Reference'!E$7,0)</f>
        <v>2740</v>
      </c>
      <c r="M1870" s="25">
        <f>ROUND(('NEW Reference'!F$6*List!$H1870)+'NEW Reference'!F$7,0)</f>
        <v>2855</v>
      </c>
      <c r="N1870" s="25">
        <f>ROUND(('NEW Reference'!G$6*List!$H1870)+'NEW Reference'!G$7,0)</f>
        <v>3232</v>
      </c>
      <c r="O1870" s="25">
        <f>ROUND(('NEW Reference'!H$6*List!$H1870)+'NEW Reference'!H$7,0)</f>
        <v>3355</v>
      </c>
      <c r="P1870" s="25">
        <f>ROUND(('NEW Reference'!I$6*List!$H1870)+'NEW Reference'!I$7,0)</f>
        <v>3487</v>
      </c>
      <c r="Q1870" s="25">
        <f>ROUND(('NEW Reference'!J$6*List!$H1870)+'NEW Reference'!J$7,0)</f>
        <v>4038</v>
      </c>
      <c r="R1870" s="25">
        <f>ROUND(('NEW Reference'!K$6*List!$H1870)+'NEW Reference'!K$7,0)</f>
        <v>4165</v>
      </c>
      <c r="S1870" s="25">
        <f>ROUND(('NEW Reference'!L$6*List!$H1870)+'NEW Reference'!L$7,0)</f>
        <v>4495</v>
      </c>
      <c r="T1870" s="25">
        <f>ROUND(('NEW Reference'!M$6*List!$H1870)+'NEW Reference'!M$7,0)</f>
        <v>5368</v>
      </c>
      <c r="U1870" s="25">
        <f>ROUND(('NEW Reference'!N$6*List!$H1870)+'NEW Reference'!N$7,0)</f>
        <v>21660</v>
      </c>
      <c r="V1870" s="26">
        <f>ROUND(('NEW Reference'!O$6*List!$H1870)+'NEW Reference'!O$7,0)</f>
        <v>805</v>
      </c>
      <c r="W1870" s="26">
        <f>ROUND(('NEW Reference'!P$6*List!$H1870)+'NEW Reference'!P$7,0)</f>
        <v>1135</v>
      </c>
      <c r="X1870" s="26">
        <f>ROUND(('NEW Reference'!Q$6*List!$H1870)+'NEW Reference'!Q$7,0)</f>
        <v>567</v>
      </c>
      <c r="Z1870" s="3" t="str">
        <f t="shared" si="90"/>
        <v>TAOS, New Mexico</v>
      </c>
      <c r="AA1870" s="79" t="s">
        <v>1751</v>
      </c>
      <c r="AB1870" s="28" t="s">
        <v>91</v>
      </c>
      <c r="AC1870" s="30" t="s">
        <v>1730</v>
      </c>
      <c r="AD1870" s="31"/>
      <c r="AE1870" s="20">
        <f t="shared" ref="AE1870:AE1933" si="92">IFERROR(INDEX($AH:$AH,MATCH($C1870,$AF:$AF,0)),"")</f>
        <v>0.92290000000000005</v>
      </c>
    </row>
    <row r="1871" spans="1:31">
      <c r="A1871" s="83">
        <v>32280</v>
      </c>
      <c r="B1871" s="84">
        <v>35057</v>
      </c>
      <c r="C1871" s="85">
        <v>10740</v>
      </c>
      <c r="D1871" s="78" t="s">
        <v>218</v>
      </c>
      <c r="E1871" s="79" t="s">
        <v>1752</v>
      </c>
      <c r="F1871" s="33" t="s">
        <v>1730</v>
      </c>
      <c r="G1871" s="24" t="s">
        <v>90</v>
      </c>
      <c r="H1871" s="80">
        <f t="shared" si="91"/>
        <v>0.92030000000000001</v>
      </c>
      <c r="I1871" s="25">
        <f>ROUND(('NEW Reference'!B$6*List!$H1871)+'NEW Reference'!B$7,0)</f>
        <v>1238</v>
      </c>
      <c r="J1871" s="25">
        <f>ROUND(('NEW Reference'!C$6*List!$H1871)+'NEW Reference'!C$7,0)</f>
        <v>1846</v>
      </c>
      <c r="K1871" s="25">
        <f>ROUND(('NEW Reference'!D$6*List!$H1871)+'NEW Reference'!D$7,0)</f>
        <v>2212</v>
      </c>
      <c r="L1871" s="25">
        <f>ROUND(('NEW Reference'!E$6*List!$H1871)+'NEW Reference'!E$7,0)</f>
        <v>2735</v>
      </c>
      <c r="M1871" s="25">
        <f>ROUND(('NEW Reference'!F$6*List!$H1871)+'NEW Reference'!F$7,0)</f>
        <v>2849</v>
      </c>
      <c r="N1871" s="25">
        <f>ROUND(('NEW Reference'!G$6*List!$H1871)+'NEW Reference'!G$7,0)</f>
        <v>3225</v>
      </c>
      <c r="O1871" s="25">
        <f>ROUND(('NEW Reference'!H$6*List!$H1871)+'NEW Reference'!H$7,0)</f>
        <v>3348</v>
      </c>
      <c r="P1871" s="25">
        <f>ROUND(('NEW Reference'!I$6*List!$H1871)+'NEW Reference'!I$7,0)</f>
        <v>3480</v>
      </c>
      <c r="Q1871" s="25">
        <f>ROUND(('NEW Reference'!J$6*List!$H1871)+'NEW Reference'!J$7,0)</f>
        <v>4030</v>
      </c>
      <c r="R1871" s="25">
        <f>ROUND(('NEW Reference'!K$6*List!$H1871)+'NEW Reference'!K$7,0)</f>
        <v>4157</v>
      </c>
      <c r="S1871" s="25">
        <f>ROUND(('NEW Reference'!L$6*List!$H1871)+'NEW Reference'!L$7,0)</f>
        <v>4485</v>
      </c>
      <c r="T1871" s="25">
        <f>ROUND(('NEW Reference'!M$6*List!$H1871)+'NEW Reference'!M$7,0)</f>
        <v>5357</v>
      </c>
      <c r="U1871" s="25">
        <f>ROUND(('NEW Reference'!N$6*List!$H1871)+'NEW Reference'!N$7,0)</f>
        <v>21615</v>
      </c>
      <c r="V1871" s="26">
        <f>ROUND(('NEW Reference'!O$6*List!$H1871)+'NEW Reference'!O$7,0)</f>
        <v>804</v>
      </c>
      <c r="W1871" s="26">
        <f>ROUND(('NEW Reference'!P$6*List!$H1871)+'NEW Reference'!P$7,0)</f>
        <v>1132</v>
      </c>
      <c r="X1871" s="26">
        <f>ROUND(('NEW Reference'!Q$6*List!$H1871)+'NEW Reference'!Q$7,0)</f>
        <v>566</v>
      </c>
      <c r="Z1871" s="3" t="str">
        <f t="shared" si="90"/>
        <v>TORRANCE, New Mexico</v>
      </c>
      <c r="AA1871" s="79" t="s">
        <v>1752</v>
      </c>
      <c r="AB1871" s="28" t="s">
        <v>91</v>
      </c>
      <c r="AC1871" s="30" t="s">
        <v>1730</v>
      </c>
      <c r="AD1871" s="31"/>
      <c r="AE1871" s="20">
        <f t="shared" si="92"/>
        <v>0.92030000000000001</v>
      </c>
    </row>
    <row r="1872" spans="1:31">
      <c r="A1872" s="83">
        <v>32290</v>
      </c>
      <c r="B1872" s="84">
        <v>35059</v>
      </c>
      <c r="C1872" s="85">
        <v>99932</v>
      </c>
      <c r="D1872" s="78" t="s">
        <v>155</v>
      </c>
      <c r="E1872" s="79" t="s">
        <v>455</v>
      </c>
      <c r="F1872" s="34" t="s">
        <v>1730</v>
      </c>
      <c r="G1872" s="24" t="s">
        <v>97</v>
      </c>
      <c r="H1872" s="80">
        <f t="shared" si="91"/>
        <v>0.92290000000000005</v>
      </c>
      <c r="I1872" s="25">
        <f>ROUND(('NEW Reference'!B$6*List!$H1872)+'NEW Reference'!B$7,0)</f>
        <v>1241</v>
      </c>
      <c r="J1872" s="25">
        <f>ROUND(('NEW Reference'!C$6*List!$H1872)+'NEW Reference'!C$7,0)</f>
        <v>1850</v>
      </c>
      <c r="K1872" s="25">
        <f>ROUND(('NEW Reference'!D$6*List!$H1872)+'NEW Reference'!D$7,0)</f>
        <v>2217</v>
      </c>
      <c r="L1872" s="25">
        <f>ROUND(('NEW Reference'!E$6*List!$H1872)+'NEW Reference'!E$7,0)</f>
        <v>2740</v>
      </c>
      <c r="M1872" s="25">
        <f>ROUND(('NEW Reference'!F$6*List!$H1872)+'NEW Reference'!F$7,0)</f>
        <v>2855</v>
      </c>
      <c r="N1872" s="25">
        <f>ROUND(('NEW Reference'!G$6*List!$H1872)+'NEW Reference'!G$7,0)</f>
        <v>3232</v>
      </c>
      <c r="O1872" s="25">
        <f>ROUND(('NEW Reference'!H$6*List!$H1872)+'NEW Reference'!H$7,0)</f>
        <v>3355</v>
      </c>
      <c r="P1872" s="25">
        <f>ROUND(('NEW Reference'!I$6*List!$H1872)+'NEW Reference'!I$7,0)</f>
        <v>3487</v>
      </c>
      <c r="Q1872" s="25">
        <f>ROUND(('NEW Reference'!J$6*List!$H1872)+'NEW Reference'!J$7,0)</f>
        <v>4038</v>
      </c>
      <c r="R1872" s="25">
        <f>ROUND(('NEW Reference'!K$6*List!$H1872)+'NEW Reference'!K$7,0)</f>
        <v>4165</v>
      </c>
      <c r="S1872" s="25">
        <f>ROUND(('NEW Reference'!L$6*List!$H1872)+'NEW Reference'!L$7,0)</f>
        <v>4495</v>
      </c>
      <c r="T1872" s="25">
        <f>ROUND(('NEW Reference'!M$6*List!$H1872)+'NEW Reference'!M$7,0)</f>
        <v>5368</v>
      </c>
      <c r="U1872" s="25">
        <f>ROUND(('NEW Reference'!N$6*List!$H1872)+'NEW Reference'!N$7,0)</f>
        <v>21660</v>
      </c>
      <c r="V1872" s="26">
        <f>ROUND(('NEW Reference'!O$6*List!$H1872)+'NEW Reference'!O$7,0)</f>
        <v>805</v>
      </c>
      <c r="W1872" s="26">
        <f>ROUND(('NEW Reference'!P$6*List!$H1872)+'NEW Reference'!P$7,0)</f>
        <v>1135</v>
      </c>
      <c r="X1872" s="26">
        <f>ROUND(('NEW Reference'!Q$6*List!$H1872)+'NEW Reference'!Q$7,0)</f>
        <v>567</v>
      </c>
      <c r="Z1872" s="3" t="str">
        <f t="shared" si="90"/>
        <v>UNION, New Mexico</v>
      </c>
      <c r="AA1872" s="79" t="s">
        <v>455</v>
      </c>
      <c r="AB1872" s="28" t="s">
        <v>91</v>
      </c>
      <c r="AC1872" s="30" t="s">
        <v>1730</v>
      </c>
      <c r="AD1872" s="31"/>
      <c r="AE1872" s="20">
        <f t="shared" si="92"/>
        <v>0.92290000000000005</v>
      </c>
    </row>
    <row r="1873" spans="1:31">
      <c r="A1873" s="83">
        <v>32300</v>
      </c>
      <c r="B1873" s="84">
        <v>35061</v>
      </c>
      <c r="C1873" s="85">
        <v>10740</v>
      </c>
      <c r="D1873" s="78" t="s">
        <v>218</v>
      </c>
      <c r="E1873" s="79" t="s">
        <v>1753</v>
      </c>
      <c r="F1873" s="33" t="s">
        <v>1730</v>
      </c>
      <c r="G1873" s="24" t="s">
        <v>90</v>
      </c>
      <c r="H1873" s="80">
        <f t="shared" si="91"/>
        <v>0.92030000000000001</v>
      </c>
      <c r="I1873" s="25">
        <f>ROUND(('NEW Reference'!B$6*List!$H1873)+'NEW Reference'!B$7,0)</f>
        <v>1238</v>
      </c>
      <c r="J1873" s="25">
        <f>ROUND(('NEW Reference'!C$6*List!$H1873)+'NEW Reference'!C$7,0)</f>
        <v>1846</v>
      </c>
      <c r="K1873" s="25">
        <f>ROUND(('NEW Reference'!D$6*List!$H1873)+'NEW Reference'!D$7,0)</f>
        <v>2212</v>
      </c>
      <c r="L1873" s="25">
        <f>ROUND(('NEW Reference'!E$6*List!$H1873)+'NEW Reference'!E$7,0)</f>
        <v>2735</v>
      </c>
      <c r="M1873" s="25">
        <f>ROUND(('NEW Reference'!F$6*List!$H1873)+'NEW Reference'!F$7,0)</f>
        <v>2849</v>
      </c>
      <c r="N1873" s="25">
        <f>ROUND(('NEW Reference'!G$6*List!$H1873)+'NEW Reference'!G$7,0)</f>
        <v>3225</v>
      </c>
      <c r="O1873" s="25">
        <f>ROUND(('NEW Reference'!H$6*List!$H1873)+'NEW Reference'!H$7,0)</f>
        <v>3348</v>
      </c>
      <c r="P1873" s="25">
        <f>ROUND(('NEW Reference'!I$6*List!$H1873)+'NEW Reference'!I$7,0)</f>
        <v>3480</v>
      </c>
      <c r="Q1873" s="25">
        <f>ROUND(('NEW Reference'!J$6*List!$H1873)+'NEW Reference'!J$7,0)</f>
        <v>4030</v>
      </c>
      <c r="R1873" s="25">
        <f>ROUND(('NEW Reference'!K$6*List!$H1873)+'NEW Reference'!K$7,0)</f>
        <v>4157</v>
      </c>
      <c r="S1873" s="25">
        <f>ROUND(('NEW Reference'!L$6*List!$H1873)+'NEW Reference'!L$7,0)</f>
        <v>4485</v>
      </c>
      <c r="T1873" s="25">
        <f>ROUND(('NEW Reference'!M$6*List!$H1873)+'NEW Reference'!M$7,0)</f>
        <v>5357</v>
      </c>
      <c r="U1873" s="25">
        <f>ROUND(('NEW Reference'!N$6*List!$H1873)+'NEW Reference'!N$7,0)</f>
        <v>21615</v>
      </c>
      <c r="V1873" s="26">
        <f>ROUND(('NEW Reference'!O$6*List!$H1873)+'NEW Reference'!O$7,0)</f>
        <v>804</v>
      </c>
      <c r="W1873" s="26">
        <f>ROUND(('NEW Reference'!P$6*List!$H1873)+'NEW Reference'!P$7,0)</f>
        <v>1132</v>
      </c>
      <c r="X1873" s="26">
        <f>ROUND(('NEW Reference'!Q$6*List!$H1873)+'NEW Reference'!Q$7,0)</f>
        <v>566</v>
      </c>
      <c r="Z1873" s="3" t="str">
        <f t="shared" si="90"/>
        <v>VALENCIA, New Mexico</v>
      </c>
      <c r="AA1873" s="79" t="s">
        <v>1753</v>
      </c>
      <c r="AB1873" s="28" t="s">
        <v>91</v>
      </c>
      <c r="AC1873" s="23" t="s">
        <v>1730</v>
      </c>
      <c r="AD1873" s="29"/>
      <c r="AE1873" s="20">
        <f t="shared" si="92"/>
        <v>0.92030000000000001</v>
      </c>
    </row>
    <row r="1874" spans="1:31">
      <c r="A1874" s="83">
        <v>32999</v>
      </c>
      <c r="B1874" s="84">
        <v>35990</v>
      </c>
      <c r="C1874" s="85">
        <v>99932</v>
      </c>
      <c r="D1874" s="78" t="s">
        <v>155</v>
      </c>
      <c r="E1874" s="79" t="s">
        <v>236</v>
      </c>
      <c r="F1874" s="33" t="s">
        <v>1730</v>
      </c>
      <c r="G1874" s="24" t="s">
        <v>97</v>
      </c>
      <c r="H1874" s="80">
        <f t="shared" si="91"/>
        <v>0.92290000000000005</v>
      </c>
      <c r="I1874" s="25">
        <f>ROUND(('NEW Reference'!B$6*List!$H1874)+'NEW Reference'!B$7,0)</f>
        <v>1241</v>
      </c>
      <c r="J1874" s="25">
        <f>ROUND(('NEW Reference'!C$6*List!$H1874)+'NEW Reference'!C$7,0)</f>
        <v>1850</v>
      </c>
      <c r="K1874" s="25">
        <f>ROUND(('NEW Reference'!D$6*List!$H1874)+'NEW Reference'!D$7,0)</f>
        <v>2217</v>
      </c>
      <c r="L1874" s="25">
        <f>ROUND(('NEW Reference'!E$6*List!$H1874)+'NEW Reference'!E$7,0)</f>
        <v>2740</v>
      </c>
      <c r="M1874" s="25">
        <f>ROUND(('NEW Reference'!F$6*List!$H1874)+'NEW Reference'!F$7,0)</f>
        <v>2855</v>
      </c>
      <c r="N1874" s="25">
        <f>ROUND(('NEW Reference'!G$6*List!$H1874)+'NEW Reference'!G$7,0)</f>
        <v>3232</v>
      </c>
      <c r="O1874" s="25">
        <f>ROUND(('NEW Reference'!H$6*List!$H1874)+'NEW Reference'!H$7,0)</f>
        <v>3355</v>
      </c>
      <c r="P1874" s="25">
        <f>ROUND(('NEW Reference'!I$6*List!$H1874)+'NEW Reference'!I$7,0)</f>
        <v>3487</v>
      </c>
      <c r="Q1874" s="25">
        <f>ROUND(('NEW Reference'!J$6*List!$H1874)+'NEW Reference'!J$7,0)</f>
        <v>4038</v>
      </c>
      <c r="R1874" s="25">
        <f>ROUND(('NEW Reference'!K$6*List!$H1874)+'NEW Reference'!K$7,0)</f>
        <v>4165</v>
      </c>
      <c r="S1874" s="25">
        <f>ROUND(('NEW Reference'!L$6*List!$H1874)+'NEW Reference'!L$7,0)</f>
        <v>4495</v>
      </c>
      <c r="T1874" s="25">
        <f>ROUND(('NEW Reference'!M$6*List!$H1874)+'NEW Reference'!M$7,0)</f>
        <v>5368</v>
      </c>
      <c r="U1874" s="25">
        <f>ROUND(('NEW Reference'!N$6*List!$H1874)+'NEW Reference'!N$7,0)</f>
        <v>21660</v>
      </c>
      <c r="V1874" s="26">
        <f>ROUND(('NEW Reference'!O$6*List!$H1874)+'NEW Reference'!O$7,0)</f>
        <v>805</v>
      </c>
      <c r="W1874" s="26">
        <f>ROUND(('NEW Reference'!P$6*List!$H1874)+'NEW Reference'!P$7,0)</f>
        <v>1135</v>
      </c>
      <c r="X1874" s="26">
        <f>ROUND(('NEW Reference'!Q$6*List!$H1874)+'NEW Reference'!Q$7,0)</f>
        <v>567</v>
      </c>
      <c r="Z1874" s="3" t="str">
        <f t="shared" si="90"/>
        <v>STATEWIDE, New Mexico</v>
      </c>
      <c r="AA1874" s="79" t="s">
        <v>236</v>
      </c>
      <c r="AB1874" s="28" t="s">
        <v>91</v>
      </c>
      <c r="AC1874" s="30" t="s">
        <v>1730</v>
      </c>
      <c r="AD1874" s="31"/>
      <c r="AE1874" s="20">
        <f t="shared" si="92"/>
        <v>0.92290000000000005</v>
      </c>
    </row>
    <row r="1875" spans="1:31">
      <c r="A1875" s="83">
        <v>33000</v>
      </c>
      <c r="B1875" s="84">
        <v>36001</v>
      </c>
      <c r="C1875" s="85">
        <v>10580</v>
      </c>
      <c r="D1875" s="78" t="s">
        <v>216</v>
      </c>
      <c r="E1875" s="79" t="s">
        <v>1754</v>
      </c>
      <c r="F1875" s="33" t="s">
        <v>1755</v>
      </c>
      <c r="G1875" s="24" t="s">
        <v>90</v>
      </c>
      <c r="H1875" s="80">
        <f t="shared" si="91"/>
        <v>0.85560000000000003</v>
      </c>
      <c r="I1875" s="25">
        <f>ROUND(('NEW Reference'!B$6*List!$H1875)+'NEW Reference'!B$7,0)</f>
        <v>1174</v>
      </c>
      <c r="J1875" s="25">
        <f>ROUND(('NEW Reference'!C$6*List!$H1875)+'NEW Reference'!C$7,0)</f>
        <v>1751</v>
      </c>
      <c r="K1875" s="25">
        <f>ROUND(('NEW Reference'!D$6*List!$H1875)+'NEW Reference'!D$7,0)</f>
        <v>2098</v>
      </c>
      <c r="L1875" s="25">
        <f>ROUND(('NEW Reference'!E$6*List!$H1875)+'NEW Reference'!E$7,0)</f>
        <v>2594</v>
      </c>
      <c r="M1875" s="25">
        <f>ROUND(('NEW Reference'!F$6*List!$H1875)+'NEW Reference'!F$7,0)</f>
        <v>2702</v>
      </c>
      <c r="N1875" s="25">
        <f>ROUND(('NEW Reference'!G$6*List!$H1875)+'NEW Reference'!G$7,0)</f>
        <v>3059</v>
      </c>
      <c r="O1875" s="25">
        <f>ROUND(('NEW Reference'!H$6*List!$H1875)+'NEW Reference'!H$7,0)</f>
        <v>3176</v>
      </c>
      <c r="P1875" s="25">
        <f>ROUND(('NEW Reference'!I$6*List!$H1875)+'NEW Reference'!I$7,0)</f>
        <v>3301</v>
      </c>
      <c r="Q1875" s="25">
        <f>ROUND(('NEW Reference'!J$6*List!$H1875)+'NEW Reference'!J$7,0)</f>
        <v>3822</v>
      </c>
      <c r="R1875" s="25">
        <f>ROUND(('NEW Reference'!K$6*List!$H1875)+'NEW Reference'!K$7,0)</f>
        <v>3943</v>
      </c>
      <c r="S1875" s="25">
        <f>ROUND(('NEW Reference'!L$6*List!$H1875)+'NEW Reference'!L$7,0)</f>
        <v>4254</v>
      </c>
      <c r="T1875" s="25">
        <f>ROUND(('NEW Reference'!M$6*List!$H1875)+'NEW Reference'!M$7,0)</f>
        <v>5081</v>
      </c>
      <c r="U1875" s="25">
        <f>ROUND(('NEW Reference'!N$6*List!$H1875)+'NEW Reference'!N$7,0)</f>
        <v>20501</v>
      </c>
      <c r="V1875" s="26">
        <f>ROUND(('NEW Reference'!O$6*List!$H1875)+'NEW Reference'!O$7,0)</f>
        <v>762</v>
      </c>
      <c r="W1875" s="26">
        <f>ROUND(('NEW Reference'!P$6*List!$H1875)+'NEW Reference'!P$7,0)</f>
        <v>1074</v>
      </c>
      <c r="X1875" s="26">
        <f>ROUND(('NEW Reference'!Q$6*List!$H1875)+'NEW Reference'!Q$7,0)</f>
        <v>537</v>
      </c>
      <c r="Z1875" s="3" t="str">
        <f t="shared" ref="Z1875:Z1938" si="93">CONCATENATE(AA1875, AB1875, AC1875)</f>
        <v>ALBANY, New York</v>
      </c>
      <c r="AA1875" s="79" t="s">
        <v>1754</v>
      </c>
      <c r="AB1875" s="28" t="s">
        <v>91</v>
      </c>
      <c r="AC1875" s="30" t="s">
        <v>1755</v>
      </c>
      <c r="AD1875" s="31"/>
      <c r="AE1875" s="20">
        <f t="shared" si="92"/>
        <v>0.85560000000000003</v>
      </c>
    </row>
    <row r="1876" spans="1:31">
      <c r="A1876" s="83">
        <v>33010</v>
      </c>
      <c r="B1876" s="84">
        <v>36003</v>
      </c>
      <c r="C1876" s="85">
        <v>99933</v>
      </c>
      <c r="D1876" s="78" t="s">
        <v>158</v>
      </c>
      <c r="E1876" s="79" t="s">
        <v>1389</v>
      </c>
      <c r="F1876" s="34" t="s">
        <v>1755</v>
      </c>
      <c r="G1876" s="24" t="s">
        <v>97</v>
      </c>
      <c r="H1876" s="80">
        <f t="shared" si="91"/>
        <v>0.89049999999999996</v>
      </c>
      <c r="I1876" s="25">
        <f>ROUND(('NEW Reference'!B$6*List!$H1876)+'NEW Reference'!B$7,0)</f>
        <v>1209</v>
      </c>
      <c r="J1876" s="25">
        <f>ROUND(('NEW Reference'!C$6*List!$H1876)+'NEW Reference'!C$7,0)</f>
        <v>1802</v>
      </c>
      <c r="K1876" s="25">
        <f>ROUND(('NEW Reference'!D$6*List!$H1876)+'NEW Reference'!D$7,0)</f>
        <v>2159</v>
      </c>
      <c r="L1876" s="25">
        <f>ROUND(('NEW Reference'!E$6*List!$H1876)+'NEW Reference'!E$7,0)</f>
        <v>2670</v>
      </c>
      <c r="M1876" s="25">
        <f>ROUND(('NEW Reference'!F$6*List!$H1876)+'NEW Reference'!F$7,0)</f>
        <v>2781</v>
      </c>
      <c r="N1876" s="25">
        <f>ROUND(('NEW Reference'!G$6*List!$H1876)+'NEW Reference'!G$7,0)</f>
        <v>3149</v>
      </c>
      <c r="O1876" s="25">
        <f>ROUND(('NEW Reference'!H$6*List!$H1876)+'NEW Reference'!H$7,0)</f>
        <v>3269</v>
      </c>
      <c r="P1876" s="25">
        <f>ROUND(('NEW Reference'!I$6*List!$H1876)+'NEW Reference'!I$7,0)</f>
        <v>3397</v>
      </c>
      <c r="Q1876" s="25">
        <f>ROUND(('NEW Reference'!J$6*List!$H1876)+'NEW Reference'!J$7,0)</f>
        <v>3934</v>
      </c>
      <c r="R1876" s="25">
        <f>ROUND(('NEW Reference'!K$6*List!$H1876)+'NEW Reference'!K$7,0)</f>
        <v>4058</v>
      </c>
      <c r="S1876" s="25">
        <f>ROUND(('NEW Reference'!L$6*List!$H1876)+'NEW Reference'!L$7,0)</f>
        <v>4379</v>
      </c>
      <c r="T1876" s="25">
        <f>ROUND(('NEW Reference'!M$6*List!$H1876)+'NEW Reference'!M$7,0)</f>
        <v>5230</v>
      </c>
      <c r="U1876" s="25">
        <f>ROUND(('NEW Reference'!N$6*List!$H1876)+'NEW Reference'!N$7,0)</f>
        <v>21102</v>
      </c>
      <c r="V1876" s="26">
        <f>ROUND(('NEW Reference'!O$6*List!$H1876)+'NEW Reference'!O$7,0)</f>
        <v>785</v>
      </c>
      <c r="W1876" s="26">
        <f>ROUND(('NEW Reference'!P$6*List!$H1876)+'NEW Reference'!P$7,0)</f>
        <v>1105</v>
      </c>
      <c r="X1876" s="26">
        <f>ROUND(('NEW Reference'!Q$6*List!$H1876)+'NEW Reference'!Q$7,0)</f>
        <v>553</v>
      </c>
      <c r="Z1876" s="3" t="str">
        <f t="shared" si="93"/>
        <v>ALLEGANY, New York</v>
      </c>
      <c r="AA1876" s="79" t="s">
        <v>1389</v>
      </c>
      <c r="AB1876" s="28" t="s">
        <v>91</v>
      </c>
      <c r="AC1876" s="30" t="s">
        <v>1755</v>
      </c>
      <c r="AD1876" s="31"/>
      <c r="AE1876" s="20">
        <f t="shared" si="92"/>
        <v>0.89049999999999996</v>
      </c>
    </row>
    <row r="1877" spans="1:31">
      <c r="A1877" s="83">
        <v>33020</v>
      </c>
      <c r="B1877" s="84">
        <v>36005</v>
      </c>
      <c r="C1877" s="85">
        <v>35614</v>
      </c>
      <c r="D1877" s="78" t="s">
        <v>734</v>
      </c>
      <c r="E1877" s="79" t="s">
        <v>1756</v>
      </c>
      <c r="F1877" s="33" t="s">
        <v>1755</v>
      </c>
      <c r="G1877" s="24" t="s">
        <v>90</v>
      </c>
      <c r="H1877" s="80">
        <f t="shared" si="91"/>
        <v>1.2965</v>
      </c>
      <c r="I1877" s="25">
        <f>ROUND(('NEW Reference'!B$6*List!$H1877)+'NEW Reference'!B$7,0)</f>
        <v>1609</v>
      </c>
      <c r="J1877" s="25">
        <f>ROUND(('NEW Reference'!C$6*List!$H1877)+'NEW Reference'!C$7,0)</f>
        <v>2399</v>
      </c>
      <c r="K1877" s="25">
        <f>ROUND(('NEW Reference'!D$6*List!$H1877)+'NEW Reference'!D$7,0)</f>
        <v>2875</v>
      </c>
      <c r="L1877" s="25">
        <f>ROUND(('NEW Reference'!E$6*List!$H1877)+'NEW Reference'!E$7,0)</f>
        <v>3554</v>
      </c>
      <c r="M1877" s="25">
        <f>ROUND(('NEW Reference'!F$6*List!$H1877)+'NEW Reference'!F$7,0)</f>
        <v>3703</v>
      </c>
      <c r="N1877" s="25">
        <f>ROUND(('NEW Reference'!G$6*List!$H1877)+'NEW Reference'!G$7,0)</f>
        <v>4192</v>
      </c>
      <c r="O1877" s="25">
        <f>ROUND(('NEW Reference'!H$6*List!$H1877)+'NEW Reference'!H$7,0)</f>
        <v>4352</v>
      </c>
      <c r="P1877" s="25">
        <f>ROUND(('NEW Reference'!I$6*List!$H1877)+'NEW Reference'!I$7,0)</f>
        <v>4523</v>
      </c>
      <c r="Q1877" s="25">
        <f>ROUND(('NEW Reference'!J$6*List!$H1877)+'NEW Reference'!J$7,0)</f>
        <v>5237</v>
      </c>
      <c r="R1877" s="25">
        <f>ROUND(('NEW Reference'!K$6*List!$H1877)+'NEW Reference'!K$7,0)</f>
        <v>5402</v>
      </c>
      <c r="S1877" s="25">
        <f>ROUND(('NEW Reference'!L$6*List!$H1877)+'NEW Reference'!L$7,0)</f>
        <v>5830</v>
      </c>
      <c r="T1877" s="25">
        <f>ROUND(('NEW Reference'!M$6*List!$H1877)+'NEW Reference'!M$7,0)</f>
        <v>6962</v>
      </c>
      <c r="U1877" s="25">
        <f>ROUND(('NEW Reference'!N$6*List!$H1877)+'NEW Reference'!N$7,0)</f>
        <v>28093</v>
      </c>
      <c r="V1877" s="26">
        <f>ROUND(('NEW Reference'!O$6*List!$H1877)+'NEW Reference'!O$7,0)</f>
        <v>1044</v>
      </c>
      <c r="W1877" s="26">
        <f>ROUND(('NEW Reference'!P$6*List!$H1877)+'NEW Reference'!P$7,0)</f>
        <v>1472</v>
      </c>
      <c r="X1877" s="26">
        <f>ROUND(('NEW Reference'!Q$6*List!$H1877)+'NEW Reference'!Q$7,0)</f>
        <v>736</v>
      </c>
      <c r="Z1877" s="3" t="str">
        <f t="shared" si="93"/>
        <v>BRONX, New York</v>
      </c>
      <c r="AA1877" s="79" t="s">
        <v>1756</v>
      </c>
      <c r="AB1877" s="28" t="s">
        <v>91</v>
      </c>
      <c r="AC1877" s="30" t="s">
        <v>1755</v>
      </c>
      <c r="AD1877" s="31"/>
      <c r="AE1877" s="20">
        <f t="shared" si="92"/>
        <v>1.2965</v>
      </c>
    </row>
    <row r="1878" spans="1:31">
      <c r="A1878" s="83">
        <v>33030</v>
      </c>
      <c r="B1878" s="84">
        <v>36007</v>
      </c>
      <c r="C1878" s="85">
        <v>13780</v>
      </c>
      <c r="D1878" s="78" t="s">
        <v>283</v>
      </c>
      <c r="E1878" s="79" t="s">
        <v>1757</v>
      </c>
      <c r="F1878" s="33" t="s">
        <v>1755</v>
      </c>
      <c r="G1878" s="24" t="s">
        <v>90</v>
      </c>
      <c r="H1878" s="80">
        <f t="shared" si="91"/>
        <v>0.83450000000000002</v>
      </c>
      <c r="I1878" s="25">
        <f>ROUND(('NEW Reference'!B$6*List!$H1878)+'NEW Reference'!B$7,0)</f>
        <v>1153</v>
      </c>
      <c r="J1878" s="25">
        <f>ROUND(('NEW Reference'!C$6*List!$H1878)+'NEW Reference'!C$7,0)</f>
        <v>1720</v>
      </c>
      <c r="K1878" s="25">
        <f>ROUND(('NEW Reference'!D$6*List!$H1878)+'NEW Reference'!D$7,0)</f>
        <v>2061</v>
      </c>
      <c r="L1878" s="25">
        <f>ROUND(('NEW Reference'!E$6*List!$H1878)+'NEW Reference'!E$7,0)</f>
        <v>2548</v>
      </c>
      <c r="M1878" s="25">
        <f>ROUND(('NEW Reference'!F$6*List!$H1878)+'NEW Reference'!F$7,0)</f>
        <v>2654</v>
      </c>
      <c r="N1878" s="25">
        <f>ROUND(('NEW Reference'!G$6*List!$H1878)+'NEW Reference'!G$7,0)</f>
        <v>3005</v>
      </c>
      <c r="O1878" s="25">
        <f>ROUND(('NEW Reference'!H$6*List!$H1878)+'NEW Reference'!H$7,0)</f>
        <v>3120</v>
      </c>
      <c r="P1878" s="25">
        <f>ROUND(('NEW Reference'!I$6*List!$H1878)+'NEW Reference'!I$7,0)</f>
        <v>3242</v>
      </c>
      <c r="Q1878" s="25">
        <f>ROUND(('NEW Reference'!J$6*List!$H1878)+'NEW Reference'!J$7,0)</f>
        <v>3754</v>
      </c>
      <c r="R1878" s="25">
        <f>ROUND(('NEW Reference'!K$6*List!$H1878)+'NEW Reference'!K$7,0)</f>
        <v>3873</v>
      </c>
      <c r="S1878" s="25">
        <f>ROUND(('NEW Reference'!L$6*List!$H1878)+'NEW Reference'!L$7,0)</f>
        <v>4179</v>
      </c>
      <c r="T1878" s="25">
        <f>ROUND(('NEW Reference'!M$6*List!$H1878)+'NEW Reference'!M$7,0)</f>
        <v>4991</v>
      </c>
      <c r="U1878" s="25">
        <f>ROUND(('NEW Reference'!N$6*List!$H1878)+'NEW Reference'!N$7,0)</f>
        <v>20138</v>
      </c>
      <c r="V1878" s="26">
        <f>ROUND(('NEW Reference'!O$6*List!$H1878)+'NEW Reference'!O$7,0)</f>
        <v>749</v>
      </c>
      <c r="W1878" s="26">
        <f>ROUND(('NEW Reference'!P$6*List!$H1878)+'NEW Reference'!P$7,0)</f>
        <v>1055</v>
      </c>
      <c r="X1878" s="26">
        <f>ROUND(('NEW Reference'!Q$6*List!$H1878)+'NEW Reference'!Q$7,0)</f>
        <v>527</v>
      </c>
      <c r="Z1878" s="3" t="str">
        <f t="shared" si="93"/>
        <v>BROOME, New York</v>
      </c>
      <c r="AA1878" s="79" t="s">
        <v>1757</v>
      </c>
      <c r="AB1878" s="28" t="s">
        <v>91</v>
      </c>
      <c r="AC1878" s="30" t="s">
        <v>1755</v>
      </c>
      <c r="AD1878" s="31"/>
      <c r="AE1878" s="20">
        <f t="shared" si="92"/>
        <v>0.83450000000000002</v>
      </c>
    </row>
    <row r="1879" spans="1:31">
      <c r="A1879" s="83">
        <v>33040</v>
      </c>
      <c r="B1879" s="84">
        <v>36009</v>
      </c>
      <c r="C1879" s="85">
        <v>99933</v>
      </c>
      <c r="D1879" s="78" t="s">
        <v>158</v>
      </c>
      <c r="E1879" s="79" t="s">
        <v>1758</v>
      </c>
      <c r="F1879" s="34" t="s">
        <v>1755</v>
      </c>
      <c r="G1879" s="24" t="s">
        <v>97</v>
      </c>
      <c r="H1879" s="80">
        <f t="shared" si="91"/>
        <v>0.89049999999999996</v>
      </c>
      <c r="I1879" s="25">
        <f>ROUND(('NEW Reference'!B$6*List!$H1879)+'NEW Reference'!B$7,0)</f>
        <v>1209</v>
      </c>
      <c r="J1879" s="25">
        <f>ROUND(('NEW Reference'!C$6*List!$H1879)+'NEW Reference'!C$7,0)</f>
        <v>1802</v>
      </c>
      <c r="K1879" s="25">
        <f>ROUND(('NEW Reference'!D$6*List!$H1879)+'NEW Reference'!D$7,0)</f>
        <v>2159</v>
      </c>
      <c r="L1879" s="25">
        <f>ROUND(('NEW Reference'!E$6*List!$H1879)+'NEW Reference'!E$7,0)</f>
        <v>2670</v>
      </c>
      <c r="M1879" s="25">
        <f>ROUND(('NEW Reference'!F$6*List!$H1879)+'NEW Reference'!F$7,0)</f>
        <v>2781</v>
      </c>
      <c r="N1879" s="25">
        <f>ROUND(('NEW Reference'!G$6*List!$H1879)+'NEW Reference'!G$7,0)</f>
        <v>3149</v>
      </c>
      <c r="O1879" s="25">
        <f>ROUND(('NEW Reference'!H$6*List!$H1879)+'NEW Reference'!H$7,0)</f>
        <v>3269</v>
      </c>
      <c r="P1879" s="25">
        <f>ROUND(('NEW Reference'!I$6*List!$H1879)+'NEW Reference'!I$7,0)</f>
        <v>3397</v>
      </c>
      <c r="Q1879" s="25">
        <f>ROUND(('NEW Reference'!J$6*List!$H1879)+'NEW Reference'!J$7,0)</f>
        <v>3934</v>
      </c>
      <c r="R1879" s="25">
        <f>ROUND(('NEW Reference'!K$6*List!$H1879)+'NEW Reference'!K$7,0)</f>
        <v>4058</v>
      </c>
      <c r="S1879" s="25">
        <f>ROUND(('NEW Reference'!L$6*List!$H1879)+'NEW Reference'!L$7,0)</f>
        <v>4379</v>
      </c>
      <c r="T1879" s="25">
        <f>ROUND(('NEW Reference'!M$6*List!$H1879)+'NEW Reference'!M$7,0)</f>
        <v>5230</v>
      </c>
      <c r="U1879" s="25">
        <f>ROUND(('NEW Reference'!N$6*List!$H1879)+'NEW Reference'!N$7,0)</f>
        <v>21102</v>
      </c>
      <c r="V1879" s="26">
        <f>ROUND(('NEW Reference'!O$6*List!$H1879)+'NEW Reference'!O$7,0)</f>
        <v>785</v>
      </c>
      <c r="W1879" s="26">
        <f>ROUND(('NEW Reference'!P$6*List!$H1879)+'NEW Reference'!P$7,0)</f>
        <v>1105</v>
      </c>
      <c r="X1879" s="26">
        <f>ROUND(('NEW Reference'!Q$6*List!$H1879)+'NEW Reference'!Q$7,0)</f>
        <v>553</v>
      </c>
      <c r="Z1879" s="3" t="str">
        <f t="shared" si="93"/>
        <v>CATTARAUGUS, New York</v>
      </c>
      <c r="AA1879" s="79" t="s">
        <v>1758</v>
      </c>
      <c r="AB1879" s="28" t="s">
        <v>91</v>
      </c>
      <c r="AC1879" s="23" t="s">
        <v>1755</v>
      </c>
      <c r="AD1879" s="29"/>
      <c r="AE1879" s="20">
        <f t="shared" si="92"/>
        <v>0.89049999999999996</v>
      </c>
    </row>
    <row r="1880" spans="1:31">
      <c r="A1880" s="83">
        <v>33050</v>
      </c>
      <c r="B1880" s="84">
        <v>36011</v>
      </c>
      <c r="C1880" s="85">
        <v>99933</v>
      </c>
      <c r="D1880" s="78" t="s">
        <v>158</v>
      </c>
      <c r="E1880" s="79" t="s">
        <v>1759</v>
      </c>
      <c r="F1880" s="34" t="s">
        <v>1755</v>
      </c>
      <c r="G1880" s="24" t="s">
        <v>97</v>
      </c>
      <c r="H1880" s="80">
        <f t="shared" si="91"/>
        <v>0.89049999999999996</v>
      </c>
      <c r="I1880" s="25">
        <f>ROUND(('NEW Reference'!B$6*List!$H1880)+'NEW Reference'!B$7,0)</f>
        <v>1209</v>
      </c>
      <c r="J1880" s="25">
        <f>ROUND(('NEW Reference'!C$6*List!$H1880)+'NEW Reference'!C$7,0)</f>
        <v>1802</v>
      </c>
      <c r="K1880" s="25">
        <f>ROUND(('NEW Reference'!D$6*List!$H1880)+'NEW Reference'!D$7,0)</f>
        <v>2159</v>
      </c>
      <c r="L1880" s="25">
        <f>ROUND(('NEW Reference'!E$6*List!$H1880)+'NEW Reference'!E$7,0)</f>
        <v>2670</v>
      </c>
      <c r="M1880" s="25">
        <f>ROUND(('NEW Reference'!F$6*List!$H1880)+'NEW Reference'!F$7,0)</f>
        <v>2781</v>
      </c>
      <c r="N1880" s="25">
        <f>ROUND(('NEW Reference'!G$6*List!$H1880)+'NEW Reference'!G$7,0)</f>
        <v>3149</v>
      </c>
      <c r="O1880" s="25">
        <f>ROUND(('NEW Reference'!H$6*List!$H1880)+'NEW Reference'!H$7,0)</f>
        <v>3269</v>
      </c>
      <c r="P1880" s="25">
        <f>ROUND(('NEW Reference'!I$6*List!$H1880)+'NEW Reference'!I$7,0)</f>
        <v>3397</v>
      </c>
      <c r="Q1880" s="25">
        <f>ROUND(('NEW Reference'!J$6*List!$H1880)+'NEW Reference'!J$7,0)</f>
        <v>3934</v>
      </c>
      <c r="R1880" s="25">
        <f>ROUND(('NEW Reference'!K$6*List!$H1880)+'NEW Reference'!K$7,0)</f>
        <v>4058</v>
      </c>
      <c r="S1880" s="25">
        <f>ROUND(('NEW Reference'!L$6*List!$H1880)+'NEW Reference'!L$7,0)</f>
        <v>4379</v>
      </c>
      <c r="T1880" s="25">
        <f>ROUND(('NEW Reference'!M$6*List!$H1880)+'NEW Reference'!M$7,0)</f>
        <v>5230</v>
      </c>
      <c r="U1880" s="25">
        <f>ROUND(('NEW Reference'!N$6*List!$H1880)+'NEW Reference'!N$7,0)</f>
        <v>21102</v>
      </c>
      <c r="V1880" s="26">
        <f>ROUND(('NEW Reference'!O$6*List!$H1880)+'NEW Reference'!O$7,0)</f>
        <v>785</v>
      </c>
      <c r="W1880" s="26">
        <f>ROUND(('NEW Reference'!P$6*List!$H1880)+'NEW Reference'!P$7,0)</f>
        <v>1105</v>
      </c>
      <c r="X1880" s="26">
        <f>ROUND(('NEW Reference'!Q$6*List!$H1880)+'NEW Reference'!Q$7,0)</f>
        <v>553</v>
      </c>
      <c r="Z1880" s="3" t="str">
        <f t="shared" si="93"/>
        <v>CAYUGA, New York</v>
      </c>
      <c r="AA1880" s="79" t="s">
        <v>1759</v>
      </c>
      <c r="AB1880" s="28" t="s">
        <v>91</v>
      </c>
      <c r="AC1880" s="23" t="s">
        <v>1755</v>
      </c>
      <c r="AD1880" s="29"/>
      <c r="AE1880" s="20">
        <f t="shared" si="92"/>
        <v>0.89049999999999996</v>
      </c>
    </row>
    <row r="1881" spans="1:31">
      <c r="A1881" s="83">
        <v>33060</v>
      </c>
      <c r="B1881" s="84">
        <v>36013</v>
      </c>
      <c r="C1881" s="85">
        <v>99933</v>
      </c>
      <c r="D1881" s="78" t="s">
        <v>158</v>
      </c>
      <c r="E1881" s="79" t="s">
        <v>1213</v>
      </c>
      <c r="F1881" s="34" t="s">
        <v>1755</v>
      </c>
      <c r="G1881" s="24" t="s">
        <v>97</v>
      </c>
      <c r="H1881" s="80">
        <f t="shared" si="91"/>
        <v>0.89049999999999996</v>
      </c>
      <c r="I1881" s="25">
        <f>ROUND(('NEW Reference'!B$6*List!$H1881)+'NEW Reference'!B$7,0)</f>
        <v>1209</v>
      </c>
      <c r="J1881" s="25">
        <f>ROUND(('NEW Reference'!C$6*List!$H1881)+'NEW Reference'!C$7,0)</f>
        <v>1802</v>
      </c>
      <c r="K1881" s="25">
        <f>ROUND(('NEW Reference'!D$6*List!$H1881)+'NEW Reference'!D$7,0)</f>
        <v>2159</v>
      </c>
      <c r="L1881" s="25">
        <f>ROUND(('NEW Reference'!E$6*List!$H1881)+'NEW Reference'!E$7,0)</f>
        <v>2670</v>
      </c>
      <c r="M1881" s="25">
        <f>ROUND(('NEW Reference'!F$6*List!$H1881)+'NEW Reference'!F$7,0)</f>
        <v>2781</v>
      </c>
      <c r="N1881" s="25">
        <f>ROUND(('NEW Reference'!G$6*List!$H1881)+'NEW Reference'!G$7,0)</f>
        <v>3149</v>
      </c>
      <c r="O1881" s="25">
        <f>ROUND(('NEW Reference'!H$6*List!$H1881)+'NEW Reference'!H$7,0)</f>
        <v>3269</v>
      </c>
      <c r="P1881" s="25">
        <f>ROUND(('NEW Reference'!I$6*List!$H1881)+'NEW Reference'!I$7,0)</f>
        <v>3397</v>
      </c>
      <c r="Q1881" s="25">
        <f>ROUND(('NEW Reference'!J$6*List!$H1881)+'NEW Reference'!J$7,0)</f>
        <v>3934</v>
      </c>
      <c r="R1881" s="25">
        <f>ROUND(('NEW Reference'!K$6*List!$H1881)+'NEW Reference'!K$7,0)</f>
        <v>4058</v>
      </c>
      <c r="S1881" s="25">
        <f>ROUND(('NEW Reference'!L$6*List!$H1881)+'NEW Reference'!L$7,0)</f>
        <v>4379</v>
      </c>
      <c r="T1881" s="25">
        <f>ROUND(('NEW Reference'!M$6*List!$H1881)+'NEW Reference'!M$7,0)</f>
        <v>5230</v>
      </c>
      <c r="U1881" s="25">
        <f>ROUND(('NEW Reference'!N$6*List!$H1881)+'NEW Reference'!N$7,0)</f>
        <v>21102</v>
      </c>
      <c r="V1881" s="26">
        <f>ROUND(('NEW Reference'!O$6*List!$H1881)+'NEW Reference'!O$7,0)</f>
        <v>785</v>
      </c>
      <c r="W1881" s="26">
        <f>ROUND(('NEW Reference'!P$6*List!$H1881)+'NEW Reference'!P$7,0)</f>
        <v>1105</v>
      </c>
      <c r="X1881" s="26">
        <f>ROUND(('NEW Reference'!Q$6*List!$H1881)+'NEW Reference'!Q$7,0)</f>
        <v>553</v>
      </c>
      <c r="Z1881" s="3" t="str">
        <f t="shared" si="93"/>
        <v>CHAUTAUQUA, New York</v>
      </c>
      <c r="AA1881" s="79" t="s">
        <v>1213</v>
      </c>
      <c r="AB1881" s="28" t="s">
        <v>91</v>
      </c>
      <c r="AC1881" s="30" t="s">
        <v>1755</v>
      </c>
      <c r="AD1881" s="31"/>
      <c r="AE1881" s="20">
        <f t="shared" si="92"/>
        <v>0.89049999999999996</v>
      </c>
    </row>
    <row r="1882" spans="1:31">
      <c r="A1882" s="83">
        <v>33070</v>
      </c>
      <c r="B1882" s="84">
        <v>36015</v>
      </c>
      <c r="C1882" s="85">
        <v>21300</v>
      </c>
      <c r="D1882" s="78" t="s">
        <v>423</v>
      </c>
      <c r="E1882" s="79" t="s">
        <v>1760</v>
      </c>
      <c r="F1882" s="33" t="s">
        <v>1755</v>
      </c>
      <c r="G1882" s="24" t="s">
        <v>90</v>
      </c>
      <c r="H1882" s="80">
        <f t="shared" si="91"/>
        <v>0.84940000000000004</v>
      </c>
      <c r="I1882" s="25">
        <f>ROUND(('NEW Reference'!B$6*List!$H1882)+'NEW Reference'!B$7,0)</f>
        <v>1168</v>
      </c>
      <c r="J1882" s="25">
        <f>ROUND(('NEW Reference'!C$6*List!$H1882)+'NEW Reference'!C$7,0)</f>
        <v>1742</v>
      </c>
      <c r="K1882" s="25">
        <f>ROUND(('NEW Reference'!D$6*List!$H1882)+'NEW Reference'!D$7,0)</f>
        <v>2087</v>
      </c>
      <c r="L1882" s="25">
        <f>ROUND(('NEW Reference'!E$6*List!$H1882)+'NEW Reference'!E$7,0)</f>
        <v>2580</v>
      </c>
      <c r="M1882" s="25">
        <f>ROUND(('NEW Reference'!F$6*List!$H1882)+'NEW Reference'!F$7,0)</f>
        <v>2688</v>
      </c>
      <c r="N1882" s="25">
        <f>ROUND(('NEW Reference'!G$6*List!$H1882)+'NEW Reference'!G$7,0)</f>
        <v>3043</v>
      </c>
      <c r="O1882" s="25">
        <f>ROUND(('NEW Reference'!H$6*List!$H1882)+'NEW Reference'!H$7,0)</f>
        <v>3159</v>
      </c>
      <c r="P1882" s="25">
        <f>ROUND(('NEW Reference'!I$6*List!$H1882)+'NEW Reference'!I$7,0)</f>
        <v>3283</v>
      </c>
      <c r="Q1882" s="25">
        <f>ROUND(('NEW Reference'!J$6*List!$H1882)+'NEW Reference'!J$7,0)</f>
        <v>3802</v>
      </c>
      <c r="R1882" s="25">
        <f>ROUND(('NEW Reference'!K$6*List!$H1882)+'NEW Reference'!K$7,0)</f>
        <v>3922</v>
      </c>
      <c r="S1882" s="25">
        <f>ROUND(('NEW Reference'!L$6*List!$H1882)+'NEW Reference'!L$7,0)</f>
        <v>4232</v>
      </c>
      <c r="T1882" s="25">
        <f>ROUND(('NEW Reference'!M$6*List!$H1882)+'NEW Reference'!M$7,0)</f>
        <v>5055</v>
      </c>
      <c r="U1882" s="25">
        <f>ROUND(('NEW Reference'!N$6*List!$H1882)+'NEW Reference'!N$7,0)</f>
        <v>20395</v>
      </c>
      <c r="V1882" s="26">
        <f>ROUND(('NEW Reference'!O$6*List!$H1882)+'NEW Reference'!O$7,0)</f>
        <v>758</v>
      </c>
      <c r="W1882" s="26">
        <f>ROUND(('NEW Reference'!P$6*List!$H1882)+'NEW Reference'!P$7,0)</f>
        <v>1068</v>
      </c>
      <c r="X1882" s="26">
        <f>ROUND(('NEW Reference'!Q$6*List!$H1882)+'NEW Reference'!Q$7,0)</f>
        <v>534</v>
      </c>
      <c r="Z1882" s="3" t="str">
        <f t="shared" si="93"/>
        <v>CHEMUNG, New York</v>
      </c>
      <c r="AA1882" s="79" t="s">
        <v>1760</v>
      </c>
      <c r="AB1882" s="28" t="s">
        <v>91</v>
      </c>
      <c r="AC1882" s="30" t="s">
        <v>1755</v>
      </c>
      <c r="AD1882" s="31"/>
      <c r="AE1882" s="20">
        <f t="shared" si="92"/>
        <v>0.84940000000000004</v>
      </c>
    </row>
    <row r="1883" spans="1:31">
      <c r="A1883" s="83">
        <v>33080</v>
      </c>
      <c r="B1883" s="84">
        <v>36017</v>
      </c>
      <c r="C1883" s="85">
        <v>99933</v>
      </c>
      <c r="D1883" s="78" t="s">
        <v>158</v>
      </c>
      <c r="E1883" s="79" t="s">
        <v>1761</v>
      </c>
      <c r="F1883" s="34" t="s">
        <v>1755</v>
      </c>
      <c r="G1883" s="24" t="s">
        <v>97</v>
      </c>
      <c r="H1883" s="80">
        <f t="shared" si="91"/>
        <v>0.89049999999999996</v>
      </c>
      <c r="I1883" s="25">
        <f>ROUND(('NEW Reference'!B$6*List!$H1883)+'NEW Reference'!B$7,0)</f>
        <v>1209</v>
      </c>
      <c r="J1883" s="25">
        <f>ROUND(('NEW Reference'!C$6*List!$H1883)+'NEW Reference'!C$7,0)</f>
        <v>1802</v>
      </c>
      <c r="K1883" s="25">
        <f>ROUND(('NEW Reference'!D$6*List!$H1883)+'NEW Reference'!D$7,0)</f>
        <v>2159</v>
      </c>
      <c r="L1883" s="25">
        <f>ROUND(('NEW Reference'!E$6*List!$H1883)+'NEW Reference'!E$7,0)</f>
        <v>2670</v>
      </c>
      <c r="M1883" s="25">
        <f>ROUND(('NEW Reference'!F$6*List!$H1883)+'NEW Reference'!F$7,0)</f>
        <v>2781</v>
      </c>
      <c r="N1883" s="25">
        <f>ROUND(('NEW Reference'!G$6*List!$H1883)+'NEW Reference'!G$7,0)</f>
        <v>3149</v>
      </c>
      <c r="O1883" s="25">
        <f>ROUND(('NEW Reference'!H$6*List!$H1883)+'NEW Reference'!H$7,0)</f>
        <v>3269</v>
      </c>
      <c r="P1883" s="25">
        <f>ROUND(('NEW Reference'!I$6*List!$H1883)+'NEW Reference'!I$7,0)</f>
        <v>3397</v>
      </c>
      <c r="Q1883" s="25">
        <f>ROUND(('NEW Reference'!J$6*List!$H1883)+'NEW Reference'!J$7,0)</f>
        <v>3934</v>
      </c>
      <c r="R1883" s="25">
        <f>ROUND(('NEW Reference'!K$6*List!$H1883)+'NEW Reference'!K$7,0)</f>
        <v>4058</v>
      </c>
      <c r="S1883" s="25">
        <f>ROUND(('NEW Reference'!L$6*List!$H1883)+'NEW Reference'!L$7,0)</f>
        <v>4379</v>
      </c>
      <c r="T1883" s="25">
        <f>ROUND(('NEW Reference'!M$6*List!$H1883)+'NEW Reference'!M$7,0)</f>
        <v>5230</v>
      </c>
      <c r="U1883" s="25">
        <f>ROUND(('NEW Reference'!N$6*List!$H1883)+'NEW Reference'!N$7,0)</f>
        <v>21102</v>
      </c>
      <c r="V1883" s="26">
        <f>ROUND(('NEW Reference'!O$6*List!$H1883)+'NEW Reference'!O$7,0)</f>
        <v>785</v>
      </c>
      <c r="W1883" s="26">
        <f>ROUND(('NEW Reference'!P$6*List!$H1883)+'NEW Reference'!P$7,0)</f>
        <v>1105</v>
      </c>
      <c r="X1883" s="26">
        <f>ROUND(('NEW Reference'!Q$6*List!$H1883)+'NEW Reference'!Q$7,0)</f>
        <v>553</v>
      </c>
      <c r="Z1883" s="3" t="str">
        <f t="shared" si="93"/>
        <v>CHENANGO, New York</v>
      </c>
      <c r="AA1883" s="79" t="s">
        <v>1761</v>
      </c>
      <c r="AB1883" s="28" t="s">
        <v>91</v>
      </c>
      <c r="AC1883" s="30" t="s">
        <v>1755</v>
      </c>
      <c r="AD1883" s="31"/>
      <c r="AE1883" s="20">
        <f t="shared" si="92"/>
        <v>0.89049999999999996</v>
      </c>
    </row>
    <row r="1884" spans="1:31">
      <c r="A1884" s="83">
        <v>33090</v>
      </c>
      <c r="B1884" s="84">
        <v>36019</v>
      </c>
      <c r="C1884" s="85">
        <v>99933</v>
      </c>
      <c r="D1884" s="78" t="s">
        <v>158</v>
      </c>
      <c r="E1884" s="79" t="s">
        <v>1074</v>
      </c>
      <c r="F1884" s="34" t="s">
        <v>1755</v>
      </c>
      <c r="G1884" s="24" t="s">
        <v>97</v>
      </c>
      <c r="H1884" s="80">
        <f t="shared" si="91"/>
        <v>0.89049999999999996</v>
      </c>
      <c r="I1884" s="25">
        <f>ROUND(('NEW Reference'!B$6*List!$H1884)+'NEW Reference'!B$7,0)</f>
        <v>1209</v>
      </c>
      <c r="J1884" s="25">
        <f>ROUND(('NEW Reference'!C$6*List!$H1884)+'NEW Reference'!C$7,0)</f>
        <v>1802</v>
      </c>
      <c r="K1884" s="25">
        <f>ROUND(('NEW Reference'!D$6*List!$H1884)+'NEW Reference'!D$7,0)</f>
        <v>2159</v>
      </c>
      <c r="L1884" s="25">
        <f>ROUND(('NEW Reference'!E$6*List!$H1884)+'NEW Reference'!E$7,0)</f>
        <v>2670</v>
      </c>
      <c r="M1884" s="25">
        <f>ROUND(('NEW Reference'!F$6*List!$H1884)+'NEW Reference'!F$7,0)</f>
        <v>2781</v>
      </c>
      <c r="N1884" s="25">
        <f>ROUND(('NEW Reference'!G$6*List!$H1884)+'NEW Reference'!G$7,0)</f>
        <v>3149</v>
      </c>
      <c r="O1884" s="25">
        <f>ROUND(('NEW Reference'!H$6*List!$H1884)+'NEW Reference'!H$7,0)</f>
        <v>3269</v>
      </c>
      <c r="P1884" s="25">
        <f>ROUND(('NEW Reference'!I$6*List!$H1884)+'NEW Reference'!I$7,0)</f>
        <v>3397</v>
      </c>
      <c r="Q1884" s="25">
        <f>ROUND(('NEW Reference'!J$6*List!$H1884)+'NEW Reference'!J$7,0)</f>
        <v>3934</v>
      </c>
      <c r="R1884" s="25">
        <f>ROUND(('NEW Reference'!K$6*List!$H1884)+'NEW Reference'!K$7,0)</f>
        <v>4058</v>
      </c>
      <c r="S1884" s="25">
        <f>ROUND(('NEW Reference'!L$6*List!$H1884)+'NEW Reference'!L$7,0)</f>
        <v>4379</v>
      </c>
      <c r="T1884" s="25">
        <f>ROUND(('NEW Reference'!M$6*List!$H1884)+'NEW Reference'!M$7,0)</f>
        <v>5230</v>
      </c>
      <c r="U1884" s="25">
        <f>ROUND(('NEW Reference'!N$6*List!$H1884)+'NEW Reference'!N$7,0)</f>
        <v>21102</v>
      </c>
      <c r="V1884" s="26">
        <f>ROUND(('NEW Reference'!O$6*List!$H1884)+'NEW Reference'!O$7,0)</f>
        <v>785</v>
      </c>
      <c r="W1884" s="26">
        <f>ROUND(('NEW Reference'!P$6*List!$H1884)+'NEW Reference'!P$7,0)</f>
        <v>1105</v>
      </c>
      <c r="X1884" s="26">
        <f>ROUND(('NEW Reference'!Q$6*List!$H1884)+'NEW Reference'!Q$7,0)</f>
        <v>553</v>
      </c>
      <c r="Z1884" s="3" t="str">
        <f t="shared" si="93"/>
        <v>CLINTON, New York</v>
      </c>
      <c r="AA1884" s="79" t="s">
        <v>1074</v>
      </c>
      <c r="AB1884" s="28" t="s">
        <v>91</v>
      </c>
      <c r="AC1884" s="30" t="s">
        <v>1755</v>
      </c>
      <c r="AD1884" s="31"/>
      <c r="AE1884" s="20">
        <f t="shared" si="92"/>
        <v>0.89049999999999996</v>
      </c>
    </row>
    <row r="1885" spans="1:31">
      <c r="A1885" s="83">
        <v>33200</v>
      </c>
      <c r="B1885" s="84">
        <v>36021</v>
      </c>
      <c r="C1885" s="85">
        <v>99933</v>
      </c>
      <c r="D1885" s="78" t="s">
        <v>158</v>
      </c>
      <c r="E1885" s="79" t="s">
        <v>361</v>
      </c>
      <c r="F1885" s="34" t="s">
        <v>1755</v>
      </c>
      <c r="G1885" s="24" t="s">
        <v>97</v>
      </c>
      <c r="H1885" s="80">
        <f t="shared" si="91"/>
        <v>0.89049999999999996</v>
      </c>
      <c r="I1885" s="25">
        <f>ROUND(('NEW Reference'!B$6*List!$H1885)+'NEW Reference'!B$7,0)</f>
        <v>1209</v>
      </c>
      <c r="J1885" s="25">
        <f>ROUND(('NEW Reference'!C$6*List!$H1885)+'NEW Reference'!C$7,0)</f>
        <v>1802</v>
      </c>
      <c r="K1885" s="25">
        <f>ROUND(('NEW Reference'!D$6*List!$H1885)+'NEW Reference'!D$7,0)</f>
        <v>2159</v>
      </c>
      <c r="L1885" s="25">
        <f>ROUND(('NEW Reference'!E$6*List!$H1885)+'NEW Reference'!E$7,0)</f>
        <v>2670</v>
      </c>
      <c r="M1885" s="25">
        <f>ROUND(('NEW Reference'!F$6*List!$H1885)+'NEW Reference'!F$7,0)</f>
        <v>2781</v>
      </c>
      <c r="N1885" s="25">
        <f>ROUND(('NEW Reference'!G$6*List!$H1885)+'NEW Reference'!G$7,0)</f>
        <v>3149</v>
      </c>
      <c r="O1885" s="25">
        <f>ROUND(('NEW Reference'!H$6*List!$H1885)+'NEW Reference'!H$7,0)</f>
        <v>3269</v>
      </c>
      <c r="P1885" s="25">
        <f>ROUND(('NEW Reference'!I$6*List!$H1885)+'NEW Reference'!I$7,0)</f>
        <v>3397</v>
      </c>
      <c r="Q1885" s="25">
        <f>ROUND(('NEW Reference'!J$6*List!$H1885)+'NEW Reference'!J$7,0)</f>
        <v>3934</v>
      </c>
      <c r="R1885" s="25">
        <f>ROUND(('NEW Reference'!K$6*List!$H1885)+'NEW Reference'!K$7,0)</f>
        <v>4058</v>
      </c>
      <c r="S1885" s="25">
        <f>ROUND(('NEW Reference'!L$6*List!$H1885)+'NEW Reference'!L$7,0)</f>
        <v>4379</v>
      </c>
      <c r="T1885" s="25">
        <f>ROUND(('NEW Reference'!M$6*List!$H1885)+'NEW Reference'!M$7,0)</f>
        <v>5230</v>
      </c>
      <c r="U1885" s="25">
        <f>ROUND(('NEW Reference'!N$6*List!$H1885)+'NEW Reference'!N$7,0)</f>
        <v>21102</v>
      </c>
      <c r="V1885" s="26">
        <f>ROUND(('NEW Reference'!O$6*List!$H1885)+'NEW Reference'!O$7,0)</f>
        <v>785</v>
      </c>
      <c r="W1885" s="26">
        <f>ROUND(('NEW Reference'!P$6*List!$H1885)+'NEW Reference'!P$7,0)</f>
        <v>1105</v>
      </c>
      <c r="X1885" s="26">
        <f>ROUND(('NEW Reference'!Q$6*List!$H1885)+'NEW Reference'!Q$7,0)</f>
        <v>553</v>
      </c>
      <c r="Z1885" s="3" t="str">
        <f t="shared" si="93"/>
        <v>COLUMBIA, New York</v>
      </c>
      <c r="AA1885" s="79" t="s">
        <v>361</v>
      </c>
      <c r="AB1885" s="28" t="s">
        <v>91</v>
      </c>
      <c r="AC1885" s="30" t="s">
        <v>1755</v>
      </c>
      <c r="AD1885" s="31"/>
      <c r="AE1885" s="20">
        <f t="shared" si="92"/>
        <v>0.89049999999999996</v>
      </c>
    </row>
    <row r="1886" spans="1:31">
      <c r="A1886" s="83">
        <v>33210</v>
      </c>
      <c r="B1886" s="84">
        <v>36023</v>
      </c>
      <c r="C1886" s="85">
        <v>99933</v>
      </c>
      <c r="D1886" s="78" t="s">
        <v>158</v>
      </c>
      <c r="E1886" s="79" t="s">
        <v>1762</v>
      </c>
      <c r="F1886" s="34" t="s">
        <v>1755</v>
      </c>
      <c r="G1886" s="24" t="s">
        <v>97</v>
      </c>
      <c r="H1886" s="80">
        <f t="shared" si="91"/>
        <v>0.89049999999999996</v>
      </c>
      <c r="I1886" s="25">
        <f>ROUND(('NEW Reference'!B$6*List!$H1886)+'NEW Reference'!B$7,0)</f>
        <v>1209</v>
      </c>
      <c r="J1886" s="25">
        <f>ROUND(('NEW Reference'!C$6*List!$H1886)+'NEW Reference'!C$7,0)</f>
        <v>1802</v>
      </c>
      <c r="K1886" s="25">
        <f>ROUND(('NEW Reference'!D$6*List!$H1886)+'NEW Reference'!D$7,0)</f>
        <v>2159</v>
      </c>
      <c r="L1886" s="25">
        <f>ROUND(('NEW Reference'!E$6*List!$H1886)+'NEW Reference'!E$7,0)</f>
        <v>2670</v>
      </c>
      <c r="M1886" s="25">
        <f>ROUND(('NEW Reference'!F$6*List!$H1886)+'NEW Reference'!F$7,0)</f>
        <v>2781</v>
      </c>
      <c r="N1886" s="25">
        <f>ROUND(('NEW Reference'!G$6*List!$H1886)+'NEW Reference'!G$7,0)</f>
        <v>3149</v>
      </c>
      <c r="O1886" s="25">
        <f>ROUND(('NEW Reference'!H$6*List!$H1886)+'NEW Reference'!H$7,0)</f>
        <v>3269</v>
      </c>
      <c r="P1886" s="25">
        <f>ROUND(('NEW Reference'!I$6*List!$H1886)+'NEW Reference'!I$7,0)</f>
        <v>3397</v>
      </c>
      <c r="Q1886" s="25">
        <f>ROUND(('NEW Reference'!J$6*List!$H1886)+'NEW Reference'!J$7,0)</f>
        <v>3934</v>
      </c>
      <c r="R1886" s="25">
        <f>ROUND(('NEW Reference'!K$6*List!$H1886)+'NEW Reference'!K$7,0)</f>
        <v>4058</v>
      </c>
      <c r="S1886" s="25">
        <f>ROUND(('NEW Reference'!L$6*List!$H1886)+'NEW Reference'!L$7,0)</f>
        <v>4379</v>
      </c>
      <c r="T1886" s="25">
        <f>ROUND(('NEW Reference'!M$6*List!$H1886)+'NEW Reference'!M$7,0)</f>
        <v>5230</v>
      </c>
      <c r="U1886" s="25">
        <f>ROUND(('NEW Reference'!N$6*List!$H1886)+'NEW Reference'!N$7,0)</f>
        <v>21102</v>
      </c>
      <c r="V1886" s="26">
        <f>ROUND(('NEW Reference'!O$6*List!$H1886)+'NEW Reference'!O$7,0)</f>
        <v>785</v>
      </c>
      <c r="W1886" s="26">
        <f>ROUND(('NEW Reference'!P$6*List!$H1886)+'NEW Reference'!P$7,0)</f>
        <v>1105</v>
      </c>
      <c r="X1886" s="26">
        <f>ROUND(('NEW Reference'!Q$6*List!$H1886)+'NEW Reference'!Q$7,0)</f>
        <v>553</v>
      </c>
      <c r="Z1886" s="3" t="str">
        <f t="shared" si="93"/>
        <v>CORTLAND, New York</v>
      </c>
      <c r="AA1886" s="79" t="s">
        <v>1762</v>
      </c>
      <c r="AB1886" s="28" t="s">
        <v>91</v>
      </c>
      <c r="AC1886" s="30" t="s">
        <v>1755</v>
      </c>
      <c r="AD1886" s="31"/>
      <c r="AE1886" s="20">
        <f t="shared" si="92"/>
        <v>0.89049999999999996</v>
      </c>
    </row>
    <row r="1887" spans="1:31">
      <c r="A1887" s="83">
        <v>33220</v>
      </c>
      <c r="B1887" s="84">
        <v>36025</v>
      </c>
      <c r="C1887" s="85">
        <v>99933</v>
      </c>
      <c r="D1887" s="78" t="s">
        <v>158</v>
      </c>
      <c r="E1887" s="79" t="s">
        <v>110</v>
      </c>
      <c r="F1887" s="34" t="s">
        <v>1755</v>
      </c>
      <c r="G1887" s="24" t="s">
        <v>97</v>
      </c>
      <c r="H1887" s="80">
        <f t="shared" si="91"/>
        <v>0.89049999999999996</v>
      </c>
      <c r="I1887" s="25">
        <f>ROUND(('NEW Reference'!B$6*List!$H1887)+'NEW Reference'!B$7,0)</f>
        <v>1209</v>
      </c>
      <c r="J1887" s="25">
        <f>ROUND(('NEW Reference'!C$6*List!$H1887)+'NEW Reference'!C$7,0)</f>
        <v>1802</v>
      </c>
      <c r="K1887" s="25">
        <f>ROUND(('NEW Reference'!D$6*List!$H1887)+'NEW Reference'!D$7,0)</f>
        <v>2159</v>
      </c>
      <c r="L1887" s="25">
        <f>ROUND(('NEW Reference'!E$6*List!$H1887)+'NEW Reference'!E$7,0)</f>
        <v>2670</v>
      </c>
      <c r="M1887" s="25">
        <f>ROUND(('NEW Reference'!F$6*List!$H1887)+'NEW Reference'!F$7,0)</f>
        <v>2781</v>
      </c>
      <c r="N1887" s="25">
        <f>ROUND(('NEW Reference'!G$6*List!$H1887)+'NEW Reference'!G$7,0)</f>
        <v>3149</v>
      </c>
      <c r="O1887" s="25">
        <f>ROUND(('NEW Reference'!H$6*List!$H1887)+'NEW Reference'!H$7,0)</f>
        <v>3269</v>
      </c>
      <c r="P1887" s="25">
        <f>ROUND(('NEW Reference'!I$6*List!$H1887)+'NEW Reference'!I$7,0)</f>
        <v>3397</v>
      </c>
      <c r="Q1887" s="25">
        <f>ROUND(('NEW Reference'!J$6*List!$H1887)+'NEW Reference'!J$7,0)</f>
        <v>3934</v>
      </c>
      <c r="R1887" s="25">
        <f>ROUND(('NEW Reference'!K$6*List!$H1887)+'NEW Reference'!K$7,0)</f>
        <v>4058</v>
      </c>
      <c r="S1887" s="25">
        <f>ROUND(('NEW Reference'!L$6*List!$H1887)+'NEW Reference'!L$7,0)</f>
        <v>4379</v>
      </c>
      <c r="T1887" s="25">
        <f>ROUND(('NEW Reference'!M$6*List!$H1887)+'NEW Reference'!M$7,0)</f>
        <v>5230</v>
      </c>
      <c r="U1887" s="25">
        <f>ROUND(('NEW Reference'!N$6*List!$H1887)+'NEW Reference'!N$7,0)</f>
        <v>21102</v>
      </c>
      <c r="V1887" s="26">
        <f>ROUND(('NEW Reference'!O$6*List!$H1887)+'NEW Reference'!O$7,0)</f>
        <v>785</v>
      </c>
      <c r="W1887" s="26">
        <f>ROUND(('NEW Reference'!P$6*List!$H1887)+'NEW Reference'!P$7,0)</f>
        <v>1105</v>
      </c>
      <c r="X1887" s="26">
        <f>ROUND(('NEW Reference'!Q$6*List!$H1887)+'NEW Reference'!Q$7,0)</f>
        <v>553</v>
      </c>
      <c r="Z1887" s="3" t="str">
        <f t="shared" si="93"/>
        <v>DELAWARE, New York</v>
      </c>
      <c r="AA1887" s="79" t="s">
        <v>110</v>
      </c>
      <c r="AB1887" s="28" t="s">
        <v>91</v>
      </c>
      <c r="AC1887" s="23" t="s">
        <v>1755</v>
      </c>
      <c r="AD1887" s="29"/>
      <c r="AE1887" s="20">
        <f t="shared" si="92"/>
        <v>0.89049999999999996</v>
      </c>
    </row>
    <row r="1888" spans="1:31">
      <c r="A1888" s="83">
        <v>33230</v>
      </c>
      <c r="B1888" s="84">
        <v>36027</v>
      </c>
      <c r="C1888" s="85">
        <v>28880</v>
      </c>
      <c r="D1888" s="78" t="s">
        <v>598</v>
      </c>
      <c r="E1888" s="79" t="s">
        <v>1763</v>
      </c>
      <c r="F1888" s="33" t="s">
        <v>1755</v>
      </c>
      <c r="G1888" s="24" t="s">
        <v>90</v>
      </c>
      <c r="H1888" s="80">
        <f t="shared" si="91"/>
        <v>1.1745000000000001</v>
      </c>
      <c r="I1888" s="25">
        <f>ROUND(('NEW Reference'!B$6*List!$H1888)+'NEW Reference'!B$7,0)</f>
        <v>1489</v>
      </c>
      <c r="J1888" s="25">
        <f>ROUND(('NEW Reference'!C$6*List!$H1888)+'NEW Reference'!C$7,0)</f>
        <v>2220</v>
      </c>
      <c r="K1888" s="25">
        <f>ROUND(('NEW Reference'!D$6*List!$H1888)+'NEW Reference'!D$7,0)</f>
        <v>2660</v>
      </c>
      <c r="L1888" s="25">
        <f>ROUND(('NEW Reference'!E$6*List!$H1888)+'NEW Reference'!E$7,0)</f>
        <v>3288</v>
      </c>
      <c r="M1888" s="25">
        <f>ROUND(('NEW Reference'!F$6*List!$H1888)+'NEW Reference'!F$7,0)</f>
        <v>3426</v>
      </c>
      <c r="N1888" s="25">
        <f>ROUND(('NEW Reference'!G$6*List!$H1888)+'NEW Reference'!G$7,0)</f>
        <v>3878</v>
      </c>
      <c r="O1888" s="25">
        <f>ROUND(('NEW Reference'!H$6*List!$H1888)+'NEW Reference'!H$7,0)</f>
        <v>4026</v>
      </c>
      <c r="P1888" s="25">
        <f>ROUND(('NEW Reference'!I$6*List!$H1888)+'NEW Reference'!I$7,0)</f>
        <v>4184</v>
      </c>
      <c r="Q1888" s="25">
        <f>ROUND(('NEW Reference'!J$6*List!$H1888)+'NEW Reference'!J$7,0)</f>
        <v>4846</v>
      </c>
      <c r="R1888" s="25">
        <f>ROUND(('NEW Reference'!K$6*List!$H1888)+'NEW Reference'!K$7,0)</f>
        <v>4998</v>
      </c>
      <c r="S1888" s="25">
        <f>ROUND(('NEW Reference'!L$6*List!$H1888)+'NEW Reference'!L$7,0)</f>
        <v>5394</v>
      </c>
      <c r="T1888" s="25">
        <f>ROUND(('NEW Reference'!M$6*List!$H1888)+'NEW Reference'!M$7,0)</f>
        <v>6442</v>
      </c>
      <c r="U1888" s="25">
        <f>ROUND(('NEW Reference'!N$6*List!$H1888)+'NEW Reference'!N$7,0)</f>
        <v>25992</v>
      </c>
      <c r="V1888" s="26">
        <f>ROUND(('NEW Reference'!O$6*List!$H1888)+'NEW Reference'!O$7,0)</f>
        <v>966</v>
      </c>
      <c r="W1888" s="26">
        <f>ROUND(('NEW Reference'!P$6*List!$H1888)+'NEW Reference'!P$7,0)</f>
        <v>1362</v>
      </c>
      <c r="X1888" s="26">
        <f>ROUND(('NEW Reference'!Q$6*List!$H1888)+'NEW Reference'!Q$7,0)</f>
        <v>681</v>
      </c>
      <c r="Z1888" s="3" t="str">
        <f t="shared" si="93"/>
        <v>DUTCHESS, New York</v>
      </c>
      <c r="AA1888" s="79" t="s">
        <v>1763</v>
      </c>
      <c r="AB1888" s="28" t="s">
        <v>91</v>
      </c>
      <c r="AC1888" s="23" t="s">
        <v>1755</v>
      </c>
      <c r="AD1888" s="29"/>
      <c r="AE1888" s="20">
        <f t="shared" si="92"/>
        <v>1.1745000000000001</v>
      </c>
    </row>
    <row r="1889" spans="1:31">
      <c r="A1889" s="83">
        <v>33240</v>
      </c>
      <c r="B1889" s="84">
        <v>36029</v>
      </c>
      <c r="C1889" s="85">
        <v>15380</v>
      </c>
      <c r="D1889" s="78" t="s">
        <v>314</v>
      </c>
      <c r="E1889" s="79" t="s">
        <v>1764</v>
      </c>
      <c r="F1889" s="33" t="s">
        <v>1755</v>
      </c>
      <c r="G1889" s="24" t="s">
        <v>90</v>
      </c>
      <c r="H1889" s="80">
        <f t="shared" si="91"/>
        <v>1.0451999999999999</v>
      </c>
      <c r="I1889" s="25">
        <f>ROUND(('NEW Reference'!B$6*List!$H1889)+'NEW Reference'!B$7,0)</f>
        <v>1361</v>
      </c>
      <c r="J1889" s="25">
        <f>ROUND(('NEW Reference'!C$6*List!$H1889)+'NEW Reference'!C$7,0)</f>
        <v>2030</v>
      </c>
      <c r="K1889" s="25">
        <f>ROUND(('NEW Reference'!D$6*List!$H1889)+'NEW Reference'!D$7,0)</f>
        <v>2432</v>
      </c>
      <c r="L1889" s="25">
        <f>ROUND(('NEW Reference'!E$6*List!$H1889)+'NEW Reference'!E$7,0)</f>
        <v>3007</v>
      </c>
      <c r="M1889" s="25">
        <f>ROUND(('NEW Reference'!F$6*List!$H1889)+'NEW Reference'!F$7,0)</f>
        <v>3133</v>
      </c>
      <c r="N1889" s="25">
        <f>ROUND(('NEW Reference'!G$6*List!$H1889)+'NEW Reference'!G$7,0)</f>
        <v>3546</v>
      </c>
      <c r="O1889" s="25">
        <f>ROUND(('NEW Reference'!H$6*List!$H1889)+'NEW Reference'!H$7,0)</f>
        <v>3682</v>
      </c>
      <c r="P1889" s="25">
        <f>ROUND(('NEW Reference'!I$6*List!$H1889)+'NEW Reference'!I$7,0)</f>
        <v>3826</v>
      </c>
      <c r="Q1889" s="25">
        <f>ROUND(('NEW Reference'!J$6*List!$H1889)+'NEW Reference'!J$7,0)</f>
        <v>4431</v>
      </c>
      <c r="R1889" s="25">
        <f>ROUND(('NEW Reference'!K$6*List!$H1889)+'NEW Reference'!K$7,0)</f>
        <v>4570</v>
      </c>
      <c r="S1889" s="25">
        <f>ROUND(('NEW Reference'!L$6*List!$H1889)+'NEW Reference'!L$7,0)</f>
        <v>4932</v>
      </c>
      <c r="T1889" s="25">
        <f>ROUND(('NEW Reference'!M$6*List!$H1889)+'NEW Reference'!M$7,0)</f>
        <v>5890</v>
      </c>
      <c r="U1889" s="25">
        <f>ROUND(('NEW Reference'!N$6*List!$H1889)+'NEW Reference'!N$7,0)</f>
        <v>23766</v>
      </c>
      <c r="V1889" s="26">
        <f>ROUND(('NEW Reference'!O$6*List!$H1889)+'NEW Reference'!O$7,0)</f>
        <v>884</v>
      </c>
      <c r="W1889" s="26">
        <f>ROUND(('NEW Reference'!P$6*List!$H1889)+'NEW Reference'!P$7,0)</f>
        <v>1245</v>
      </c>
      <c r="X1889" s="26">
        <f>ROUND(('NEW Reference'!Q$6*List!$H1889)+'NEW Reference'!Q$7,0)</f>
        <v>622</v>
      </c>
      <c r="Z1889" s="3" t="str">
        <f t="shared" si="93"/>
        <v>ERIE, New York</v>
      </c>
      <c r="AA1889" s="79" t="s">
        <v>1764</v>
      </c>
      <c r="AB1889" s="28" t="s">
        <v>91</v>
      </c>
      <c r="AC1889" s="23" t="s">
        <v>1755</v>
      </c>
      <c r="AD1889" s="29"/>
      <c r="AE1889" s="20">
        <f t="shared" si="92"/>
        <v>1.0451999999999999</v>
      </c>
    </row>
    <row r="1890" spans="1:31">
      <c r="A1890" s="83">
        <v>33260</v>
      </c>
      <c r="B1890" s="84">
        <v>36031</v>
      </c>
      <c r="C1890" s="85">
        <v>99933</v>
      </c>
      <c r="D1890" s="78" t="s">
        <v>158</v>
      </c>
      <c r="E1890" s="79" t="s">
        <v>1412</v>
      </c>
      <c r="F1890" s="34" t="s">
        <v>1755</v>
      </c>
      <c r="G1890" s="24" t="s">
        <v>97</v>
      </c>
      <c r="H1890" s="80">
        <f t="shared" si="91"/>
        <v>0.89049999999999996</v>
      </c>
      <c r="I1890" s="25">
        <f>ROUND(('NEW Reference'!B$6*List!$H1890)+'NEW Reference'!B$7,0)</f>
        <v>1209</v>
      </c>
      <c r="J1890" s="25">
        <f>ROUND(('NEW Reference'!C$6*List!$H1890)+'NEW Reference'!C$7,0)</f>
        <v>1802</v>
      </c>
      <c r="K1890" s="25">
        <f>ROUND(('NEW Reference'!D$6*List!$H1890)+'NEW Reference'!D$7,0)</f>
        <v>2159</v>
      </c>
      <c r="L1890" s="25">
        <f>ROUND(('NEW Reference'!E$6*List!$H1890)+'NEW Reference'!E$7,0)</f>
        <v>2670</v>
      </c>
      <c r="M1890" s="25">
        <f>ROUND(('NEW Reference'!F$6*List!$H1890)+'NEW Reference'!F$7,0)</f>
        <v>2781</v>
      </c>
      <c r="N1890" s="25">
        <f>ROUND(('NEW Reference'!G$6*List!$H1890)+'NEW Reference'!G$7,0)</f>
        <v>3149</v>
      </c>
      <c r="O1890" s="25">
        <f>ROUND(('NEW Reference'!H$6*List!$H1890)+'NEW Reference'!H$7,0)</f>
        <v>3269</v>
      </c>
      <c r="P1890" s="25">
        <f>ROUND(('NEW Reference'!I$6*List!$H1890)+'NEW Reference'!I$7,0)</f>
        <v>3397</v>
      </c>
      <c r="Q1890" s="25">
        <f>ROUND(('NEW Reference'!J$6*List!$H1890)+'NEW Reference'!J$7,0)</f>
        <v>3934</v>
      </c>
      <c r="R1890" s="25">
        <f>ROUND(('NEW Reference'!K$6*List!$H1890)+'NEW Reference'!K$7,0)</f>
        <v>4058</v>
      </c>
      <c r="S1890" s="25">
        <f>ROUND(('NEW Reference'!L$6*List!$H1890)+'NEW Reference'!L$7,0)</f>
        <v>4379</v>
      </c>
      <c r="T1890" s="25">
        <f>ROUND(('NEW Reference'!M$6*List!$H1890)+'NEW Reference'!M$7,0)</f>
        <v>5230</v>
      </c>
      <c r="U1890" s="25">
        <f>ROUND(('NEW Reference'!N$6*List!$H1890)+'NEW Reference'!N$7,0)</f>
        <v>21102</v>
      </c>
      <c r="V1890" s="26">
        <f>ROUND(('NEW Reference'!O$6*List!$H1890)+'NEW Reference'!O$7,0)</f>
        <v>785</v>
      </c>
      <c r="W1890" s="26">
        <f>ROUND(('NEW Reference'!P$6*List!$H1890)+'NEW Reference'!P$7,0)</f>
        <v>1105</v>
      </c>
      <c r="X1890" s="26">
        <f>ROUND(('NEW Reference'!Q$6*List!$H1890)+'NEW Reference'!Q$7,0)</f>
        <v>553</v>
      </c>
      <c r="Z1890" s="3" t="str">
        <f t="shared" si="93"/>
        <v>ESSEX, New York</v>
      </c>
      <c r="AA1890" s="79" t="s">
        <v>1412</v>
      </c>
      <c r="AB1890" s="28" t="s">
        <v>91</v>
      </c>
      <c r="AC1890" s="30" t="s">
        <v>1755</v>
      </c>
      <c r="AD1890" s="31"/>
      <c r="AE1890" s="20">
        <f t="shared" si="92"/>
        <v>0.89049999999999996</v>
      </c>
    </row>
    <row r="1891" spans="1:31">
      <c r="A1891" s="83">
        <v>33270</v>
      </c>
      <c r="B1891" s="84">
        <v>36033</v>
      </c>
      <c r="C1891" s="85">
        <v>99933</v>
      </c>
      <c r="D1891" s="78" t="s">
        <v>158</v>
      </c>
      <c r="E1891" s="79" t="s">
        <v>154</v>
      </c>
      <c r="F1891" s="34" t="s">
        <v>1755</v>
      </c>
      <c r="G1891" s="24" t="s">
        <v>97</v>
      </c>
      <c r="H1891" s="80">
        <f t="shared" si="91"/>
        <v>0.89049999999999996</v>
      </c>
      <c r="I1891" s="25">
        <f>ROUND(('NEW Reference'!B$6*List!$H1891)+'NEW Reference'!B$7,0)</f>
        <v>1209</v>
      </c>
      <c r="J1891" s="25">
        <f>ROUND(('NEW Reference'!C$6*List!$H1891)+'NEW Reference'!C$7,0)</f>
        <v>1802</v>
      </c>
      <c r="K1891" s="25">
        <f>ROUND(('NEW Reference'!D$6*List!$H1891)+'NEW Reference'!D$7,0)</f>
        <v>2159</v>
      </c>
      <c r="L1891" s="25">
        <f>ROUND(('NEW Reference'!E$6*List!$H1891)+'NEW Reference'!E$7,0)</f>
        <v>2670</v>
      </c>
      <c r="M1891" s="25">
        <f>ROUND(('NEW Reference'!F$6*List!$H1891)+'NEW Reference'!F$7,0)</f>
        <v>2781</v>
      </c>
      <c r="N1891" s="25">
        <f>ROUND(('NEW Reference'!G$6*List!$H1891)+'NEW Reference'!G$7,0)</f>
        <v>3149</v>
      </c>
      <c r="O1891" s="25">
        <f>ROUND(('NEW Reference'!H$6*List!$H1891)+'NEW Reference'!H$7,0)</f>
        <v>3269</v>
      </c>
      <c r="P1891" s="25">
        <f>ROUND(('NEW Reference'!I$6*List!$H1891)+'NEW Reference'!I$7,0)</f>
        <v>3397</v>
      </c>
      <c r="Q1891" s="25">
        <f>ROUND(('NEW Reference'!J$6*List!$H1891)+'NEW Reference'!J$7,0)</f>
        <v>3934</v>
      </c>
      <c r="R1891" s="25">
        <f>ROUND(('NEW Reference'!K$6*List!$H1891)+'NEW Reference'!K$7,0)</f>
        <v>4058</v>
      </c>
      <c r="S1891" s="25">
        <f>ROUND(('NEW Reference'!L$6*List!$H1891)+'NEW Reference'!L$7,0)</f>
        <v>4379</v>
      </c>
      <c r="T1891" s="25">
        <f>ROUND(('NEW Reference'!M$6*List!$H1891)+'NEW Reference'!M$7,0)</f>
        <v>5230</v>
      </c>
      <c r="U1891" s="25">
        <f>ROUND(('NEW Reference'!N$6*List!$H1891)+'NEW Reference'!N$7,0)</f>
        <v>21102</v>
      </c>
      <c r="V1891" s="26">
        <f>ROUND(('NEW Reference'!O$6*List!$H1891)+'NEW Reference'!O$7,0)</f>
        <v>785</v>
      </c>
      <c r="W1891" s="26">
        <f>ROUND(('NEW Reference'!P$6*List!$H1891)+'NEW Reference'!P$7,0)</f>
        <v>1105</v>
      </c>
      <c r="X1891" s="26">
        <f>ROUND(('NEW Reference'!Q$6*List!$H1891)+'NEW Reference'!Q$7,0)</f>
        <v>553</v>
      </c>
      <c r="Z1891" s="3" t="str">
        <f t="shared" si="93"/>
        <v>FRANKLIN, New York</v>
      </c>
      <c r="AA1891" s="79" t="s">
        <v>154</v>
      </c>
      <c r="AB1891" s="28" t="s">
        <v>91</v>
      </c>
      <c r="AC1891" s="23" t="s">
        <v>1755</v>
      </c>
      <c r="AD1891" s="29"/>
      <c r="AE1891" s="20">
        <f t="shared" si="92"/>
        <v>0.89049999999999996</v>
      </c>
    </row>
    <row r="1892" spans="1:31">
      <c r="A1892" s="83">
        <v>33280</v>
      </c>
      <c r="B1892" s="84">
        <v>36035</v>
      </c>
      <c r="C1892" s="85">
        <v>99933</v>
      </c>
      <c r="D1892" s="78" t="s">
        <v>158</v>
      </c>
      <c r="E1892" s="79" t="s">
        <v>385</v>
      </c>
      <c r="F1892" s="34" t="s">
        <v>1755</v>
      </c>
      <c r="G1892" s="24" t="s">
        <v>97</v>
      </c>
      <c r="H1892" s="80">
        <f t="shared" si="91"/>
        <v>0.89049999999999996</v>
      </c>
      <c r="I1892" s="25">
        <f>ROUND(('NEW Reference'!B$6*List!$H1892)+'NEW Reference'!B$7,0)</f>
        <v>1209</v>
      </c>
      <c r="J1892" s="25">
        <f>ROUND(('NEW Reference'!C$6*List!$H1892)+'NEW Reference'!C$7,0)</f>
        <v>1802</v>
      </c>
      <c r="K1892" s="25">
        <f>ROUND(('NEW Reference'!D$6*List!$H1892)+'NEW Reference'!D$7,0)</f>
        <v>2159</v>
      </c>
      <c r="L1892" s="25">
        <f>ROUND(('NEW Reference'!E$6*List!$H1892)+'NEW Reference'!E$7,0)</f>
        <v>2670</v>
      </c>
      <c r="M1892" s="25">
        <f>ROUND(('NEW Reference'!F$6*List!$H1892)+'NEW Reference'!F$7,0)</f>
        <v>2781</v>
      </c>
      <c r="N1892" s="25">
        <f>ROUND(('NEW Reference'!G$6*List!$H1892)+'NEW Reference'!G$7,0)</f>
        <v>3149</v>
      </c>
      <c r="O1892" s="25">
        <f>ROUND(('NEW Reference'!H$6*List!$H1892)+'NEW Reference'!H$7,0)</f>
        <v>3269</v>
      </c>
      <c r="P1892" s="25">
        <f>ROUND(('NEW Reference'!I$6*List!$H1892)+'NEW Reference'!I$7,0)</f>
        <v>3397</v>
      </c>
      <c r="Q1892" s="25">
        <f>ROUND(('NEW Reference'!J$6*List!$H1892)+'NEW Reference'!J$7,0)</f>
        <v>3934</v>
      </c>
      <c r="R1892" s="25">
        <f>ROUND(('NEW Reference'!K$6*List!$H1892)+'NEW Reference'!K$7,0)</f>
        <v>4058</v>
      </c>
      <c r="S1892" s="25">
        <f>ROUND(('NEW Reference'!L$6*List!$H1892)+'NEW Reference'!L$7,0)</f>
        <v>4379</v>
      </c>
      <c r="T1892" s="25">
        <f>ROUND(('NEW Reference'!M$6*List!$H1892)+'NEW Reference'!M$7,0)</f>
        <v>5230</v>
      </c>
      <c r="U1892" s="25">
        <f>ROUND(('NEW Reference'!N$6*List!$H1892)+'NEW Reference'!N$7,0)</f>
        <v>21102</v>
      </c>
      <c r="V1892" s="26">
        <f>ROUND(('NEW Reference'!O$6*List!$H1892)+'NEW Reference'!O$7,0)</f>
        <v>785</v>
      </c>
      <c r="W1892" s="26">
        <f>ROUND(('NEW Reference'!P$6*List!$H1892)+'NEW Reference'!P$7,0)</f>
        <v>1105</v>
      </c>
      <c r="X1892" s="26">
        <f>ROUND(('NEW Reference'!Q$6*List!$H1892)+'NEW Reference'!Q$7,0)</f>
        <v>553</v>
      </c>
      <c r="Z1892" s="3" t="str">
        <f t="shared" si="93"/>
        <v>FULTON, New York</v>
      </c>
      <c r="AA1892" s="79" t="s">
        <v>385</v>
      </c>
      <c r="AB1892" s="28" t="s">
        <v>91</v>
      </c>
      <c r="AC1892" s="23" t="s">
        <v>1755</v>
      </c>
      <c r="AD1892" s="29"/>
      <c r="AE1892" s="20">
        <f t="shared" si="92"/>
        <v>0.89049999999999996</v>
      </c>
    </row>
    <row r="1893" spans="1:31">
      <c r="A1893" s="83">
        <v>33290</v>
      </c>
      <c r="B1893" s="84">
        <v>36037</v>
      </c>
      <c r="C1893" s="85">
        <v>99933</v>
      </c>
      <c r="D1893" s="78" t="s">
        <v>158</v>
      </c>
      <c r="E1893" s="79" t="s">
        <v>1434</v>
      </c>
      <c r="F1893" s="34" t="s">
        <v>1755</v>
      </c>
      <c r="G1893" s="24" t="s">
        <v>97</v>
      </c>
      <c r="H1893" s="80">
        <f t="shared" si="91"/>
        <v>0.89049999999999996</v>
      </c>
      <c r="I1893" s="25">
        <f>ROUND(('NEW Reference'!B$6*List!$H1893)+'NEW Reference'!B$7,0)</f>
        <v>1209</v>
      </c>
      <c r="J1893" s="25">
        <f>ROUND(('NEW Reference'!C$6*List!$H1893)+'NEW Reference'!C$7,0)</f>
        <v>1802</v>
      </c>
      <c r="K1893" s="25">
        <f>ROUND(('NEW Reference'!D$6*List!$H1893)+'NEW Reference'!D$7,0)</f>
        <v>2159</v>
      </c>
      <c r="L1893" s="25">
        <f>ROUND(('NEW Reference'!E$6*List!$H1893)+'NEW Reference'!E$7,0)</f>
        <v>2670</v>
      </c>
      <c r="M1893" s="25">
        <f>ROUND(('NEW Reference'!F$6*List!$H1893)+'NEW Reference'!F$7,0)</f>
        <v>2781</v>
      </c>
      <c r="N1893" s="25">
        <f>ROUND(('NEW Reference'!G$6*List!$H1893)+'NEW Reference'!G$7,0)</f>
        <v>3149</v>
      </c>
      <c r="O1893" s="25">
        <f>ROUND(('NEW Reference'!H$6*List!$H1893)+'NEW Reference'!H$7,0)</f>
        <v>3269</v>
      </c>
      <c r="P1893" s="25">
        <f>ROUND(('NEW Reference'!I$6*List!$H1893)+'NEW Reference'!I$7,0)</f>
        <v>3397</v>
      </c>
      <c r="Q1893" s="25">
        <f>ROUND(('NEW Reference'!J$6*List!$H1893)+'NEW Reference'!J$7,0)</f>
        <v>3934</v>
      </c>
      <c r="R1893" s="25">
        <f>ROUND(('NEW Reference'!K$6*List!$H1893)+'NEW Reference'!K$7,0)</f>
        <v>4058</v>
      </c>
      <c r="S1893" s="25">
        <f>ROUND(('NEW Reference'!L$6*List!$H1893)+'NEW Reference'!L$7,0)</f>
        <v>4379</v>
      </c>
      <c r="T1893" s="25">
        <f>ROUND(('NEW Reference'!M$6*List!$H1893)+'NEW Reference'!M$7,0)</f>
        <v>5230</v>
      </c>
      <c r="U1893" s="25">
        <f>ROUND(('NEW Reference'!N$6*List!$H1893)+'NEW Reference'!N$7,0)</f>
        <v>21102</v>
      </c>
      <c r="V1893" s="26">
        <f>ROUND(('NEW Reference'!O$6*List!$H1893)+'NEW Reference'!O$7,0)</f>
        <v>785</v>
      </c>
      <c r="W1893" s="26">
        <f>ROUND(('NEW Reference'!P$6*List!$H1893)+'NEW Reference'!P$7,0)</f>
        <v>1105</v>
      </c>
      <c r="X1893" s="26">
        <f>ROUND(('NEW Reference'!Q$6*List!$H1893)+'NEW Reference'!Q$7,0)</f>
        <v>553</v>
      </c>
      <c r="Z1893" s="3" t="str">
        <f t="shared" si="93"/>
        <v>GENESEE, New York</v>
      </c>
      <c r="AA1893" s="79" t="s">
        <v>1434</v>
      </c>
      <c r="AB1893" s="28" t="s">
        <v>91</v>
      </c>
      <c r="AC1893" s="23" t="s">
        <v>1755</v>
      </c>
      <c r="AD1893" s="29"/>
      <c r="AE1893" s="20">
        <f t="shared" si="92"/>
        <v>0.89049999999999996</v>
      </c>
    </row>
    <row r="1894" spans="1:31">
      <c r="A1894" s="83">
        <v>33300</v>
      </c>
      <c r="B1894" s="84">
        <v>36039</v>
      </c>
      <c r="C1894" s="85">
        <v>99933</v>
      </c>
      <c r="D1894" s="78" t="s">
        <v>158</v>
      </c>
      <c r="E1894" s="79" t="s">
        <v>160</v>
      </c>
      <c r="F1894" s="34" t="s">
        <v>1755</v>
      </c>
      <c r="G1894" s="24" t="s">
        <v>97</v>
      </c>
      <c r="H1894" s="80">
        <f t="shared" si="91"/>
        <v>0.89049999999999996</v>
      </c>
      <c r="I1894" s="25">
        <f>ROUND(('NEW Reference'!B$6*List!$H1894)+'NEW Reference'!B$7,0)</f>
        <v>1209</v>
      </c>
      <c r="J1894" s="25">
        <f>ROUND(('NEW Reference'!C$6*List!$H1894)+'NEW Reference'!C$7,0)</f>
        <v>1802</v>
      </c>
      <c r="K1894" s="25">
        <f>ROUND(('NEW Reference'!D$6*List!$H1894)+'NEW Reference'!D$7,0)</f>
        <v>2159</v>
      </c>
      <c r="L1894" s="25">
        <f>ROUND(('NEW Reference'!E$6*List!$H1894)+'NEW Reference'!E$7,0)</f>
        <v>2670</v>
      </c>
      <c r="M1894" s="25">
        <f>ROUND(('NEW Reference'!F$6*List!$H1894)+'NEW Reference'!F$7,0)</f>
        <v>2781</v>
      </c>
      <c r="N1894" s="25">
        <f>ROUND(('NEW Reference'!G$6*List!$H1894)+'NEW Reference'!G$7,0)</f>
        <v>3149</v>
      </c>
      <c r="O1894" s="25">
        <f>ROUND(('NEW Reference'!H$6*List!$H1894)+'NEW Reference'!H$7,0)</f>
        <v>3269</v>
      </c>
      <c r="P1894" s="25">
        <f>ROUND(('NEW Reference'!I$6*List!$H1894)+'NEW Reference'!I$7,0)</f>
        <v>3397</v>
      </c>
      <c r="Q1894" s="25">
        <f>ROUND(('NEW Reference'!J$6*List!$H1894)+'NEW Reference'!J$7,0)</f>
        <v>3934</v>
      </c>
      <c r="R1894" s="25">
        <f>ROUND(('NEW Reference'!K$6*List!$H1894)+'NEW Reference'!K$7,0)</f>
        <v>4058</v>
      </c>
      <c r="S1894" s="25">
        <f>ROUND(('NEW Reference'!L$6*List!$H1894)+'NEW Reference'!L$7,0)</f>
        <v>4379</v>
      </c>
      <c r="T1894" s="25">
        <f>ROUND(('NEW Reference'!M$6*List!$H1894)+'NEW Reference'!M$7,0)</f>
        <v>5230</v>
      </c>
      <c r="U1894" s="25">
        <f>ROUND(('NEW Reference'!N$6*List!$H1894)+'NEW Reference'!N$7,0)</f>
        <v>21102</v>
      </c>
      <c r="V1894" s="26">
        <f>ROUND(('NEW Reference'!O$6*List!$H1894)+'NEW Reference'!O$7,0)</f>
        <v>785</v>
      </c>
      <c r="W1894" s="26">
        <f>ROUND(('NEW Reference'!P$6*List!$H1894)+'NEW Reference'!P$7,0)</f>
        <v>1105</v>
      </c>
      <c r="X1894" s="26">
        <f>ROUND(('NEW Reference'!Q$6*List!$H1894)+'NEW Reference'!Q$7,0)</f>
        <v>553</v>
      </c>
      <c r="Z1894" s="3" t="str">
        <f t="shared" si="93"/>
        <v>GREENE, New York</v>
      </c>
      <c r="AA1894" s="79" t="s">
        <v>160</v>
      </c>
      <c r="AB1894" s="28" t="s">
        <v>91</v>
      </c>
      <c r="AC1894" s="30" t="s">
        <v>1755</v>
      </c>
      <c r="AD1894" s="31"/>
      <c r="AE1894" s="20">
        <f t="shared" si="92"/>
        <v>0.89049999999999996</v>
      </c>
    </row>
    <row r="1895" spans="1:31">
      <c r="A1895" s="83">
        <v>33310</v>
      </c>
      <c r="B1895" s="84">
        <v>36041</v>
      </c>
      <c r="C1895" s="85">
        <v>99933</v>
      </c>
      <c r="D1895" s="78" t="s">
        <v>158</v>
      </c>
      <c r="E1895" s="79" t="s">
        <v>793</v>
      </c>
      <c r="F1895" s="34" t="s">
        <v>1755</v>
      </c>
      <c r="G1895" s="24" t="s">
        <v>97</v>
      </c>
      <c r="H1895" s="80">
        <f t="shared" si="91"/>
        <v>0.89049999999999996</v>
      </c>
      <c r="I1895" s="25">
        <f>ROUND(('NEW Reference'!B$6*List!$H1895)+'NEW Reference'!B$7,0)</f>
        <v>1209</v>
      </c>
      <c r="J1895" s="25">
        <f>ROUND(('NEW Reference'!C$6*List!$H1895)+'NEW Reference'!C$7,0)</f>
        <v>1802</v>
      </c>
      <c r="K1895" s="25">
        <f>ROUND(('NEW Reference'!D$6*List!$H1895)+'NEW Reference'!D$7,0)</f>
        <v>2159</v>
      </c>
      <c r="L1895" s="25">
        <f>ROUND(('NEW Reference'!E$6*List!$H1895)+'NEW Reference'!E$7,0)</f>
        <v>2670</v>
      </c>
      <c r="M1895" s="25">
        <f>ROUND(('NEW Reference'!F$6*List!$H1895)+'NEW Reference'!F$7,0)</f>
        <v>2781</v>
      </c>
      <c r="N1895" s="25">
        <f>ROUND(('NEW Reference'!G$6*List!$H1895)+'NEW Reference'!G$7,0)</f>
        <v>3149</v>
      </c>
      <c r="O1895" s="25">
        <f>ROUND(('NEW Reference'!H$6*List!$H1895)+'NEW Reference'!H$7,0)</f>
        <v>3269</v>
      </c>
      <c r="P1895" s="25">
        <f>ROUND(('NEW Reference'!I$6*List!$H1895)+'NEW Reference'!I$7,0)</f>
        <v>3397</v>
      </c>
      <c r="Q1895" s="25">
        <f>ROUND(('NEW Reference'!J$6*List!$H1895)+'NEW Reference'!J$7,0)</f>
        <v>3934</v>
      </c>
      <c r="R1895" s="25">
        <f>ROUND(('NEW Reference'!K$6*List!$H1895)+'NEW Reference'!K$7,0)</f>
        <v>4058</v>
      </c>
      <c r="S1895" s="25">
        <f>ROUND(('NEW Reference'!L$6*List!$H1895)+'NEW Reference'!L$7,0)</f>
        <v>4379</v>
      </c>
      <c r="T1895" s="25">
        <f>ROUND(('NEW Reference'!M$6*List!$H1895)+'NEW Reference'!M$7,0)</f>
        <v>5230</v>
      </c>
      <c r="U1895" s="25">
        <f>ROUND(('NEW Reference'!N$6*List!$H1895)+'NEW Reference'!N$7,0)</f>
        <v>21102</v>
      </c>
      <c r="V1895" s="26">
        <f>ROUND(('NEW Reference'!O$6*List!$H1895)+'NEW Reference'!O$7,0)</f>
        <v>785</v>
      </c>
      <c r="W1895" s="26">
        <f>ROUND(('NEW Reference'!P$6*List!$H1895)+'NEW Reference'!P$7,0)</f>
        <v>1105</v>
      </c>
      <c r="X1895" s="26">
        <f>ROUND(('NEW Reference'!Q$6*List!$H1895)+'NEW Reference'!Q$7,0)</f>
        <v>553</v>
      </c>
      <c r="Z1895" s="3" t="str">
        <f t="shared" si="93"/>
        <v>HAMILTON, New York</v>
      </c>
      <c r="AA1895" s="79" t="s">
        <v>793</v>
      </c>
      <c r="AB1895" s="28" t="s">
        <v>91</v>
      </c>
      <c r="AC1895" s="23" t="s">
        <v>1755</v>
      </c>
      <c r="AD1895" s="29"/>
      <c r="AE1895" s="20">
        <f t="shared" si="92"/>
        <v>0.89049999999999996</v>
      </c>
    </row>
    <row r="1896" spans="1:31">
      <c r="A1896" s="83">
        <v>33320</v>
      </c>
      <c r="B1896" s="84">
        <v>36043</v>
      </c>
      <c r="C1896" s="85">
        <v>46540</v>
      </c>
      <c r="D1896" s="78" t="s">
        <v>924</v>
      </c>
      <c r="E1896" s="79" t="s">
        <v>1765</v>
      </c>
      <c r="F1896" s="33" t="s">
        <v>1755</v>
      </c>
      <c r="G1896" s="24" t="s">
        <v>90</v>
      </c>
      <c r="H1896" s="80">
        <f t="shared" si="91"/>
        <v>0.91469999999999996</v>
      </c>
      <c r="I1896" s="25">
        <f>ROUND(('NEW Reference'!B$6*List!$H1896)+'NEW Reference'!B$7,0)</f>
        <v>1232</v>
      </c>
      <c r="J1896" s="25">
        <f>ROUND(('NEW Reference'!C$6*List!$H1896)+'NEW Reference'!C$7,0)</f>
        <v>1838</v>
      </c>
      <c r="K1896" s="25">
        <f>ROUND(('NEW Reference'!D$6*List!$H1896)+'NEW Reference'!D$7,0)</f>
        <v>2202</v>
      </c>
      <c r="L1896" s="25">
        <f>ROUND(('NEW Reference'!E$6*List!$H1896)+'NEW Reference'!E$7,0)</f>
        <v>2722</v>
      </c>
      <c r="M1896" s="25">
        <f>ROUND(('NEW Reference'!F$6*List!$H1896)+'NEW Reference'!F$7,0)</f>
        <v>2836</v>
      </c>
      <c r="N1896" s="25">
        <f>ROUND(('NEW Reference'!G$6*List!$H1896)+'NEW Reference'!G$7,0)</f>
        <v>3211</v>
      </c>
      <c r="O1896" s="25">
        <f>ROUND(('NEW Reference'!H$6*List!$H1896)+'NEW Reference'!H$7,0)</f>
        <v>3333</v>
      </c>
      <c r="P1896" s="25">
        <f>ROUND(('NEW Reference'!I$6*List!$H1896)+'NEW Reference'!I$7,0)</f>
        <v>3464</v>
      </c>
      <c r="Q1896" s="25">
        <f>ROUND(('NEW Reference'!J$6*List!$H1896)+'NEW Reference'!J$7,0)</f>
        <v>4012</v>
      </c>
      <c r="R1896" s="25">
        <f>ROUND(('NEW Reference'!K$6*List!$H1896)+'NEW Reference'!K$7,0)</f>
        <v>4138</v>
      </c>
      <c r="S1896" s="25">
        <f>ROUND(('NEW Reference'!L$6*List!$H1896)+'NEW Reference'!L$7,0)</f>
        <v>4465</v>
      </c>
      <c r="T1896" s="25">
        <f>ROUND(('NEW Reference'!M$6*List!$H1896)+'NEW Reference'!M$7,0)</f>
        <v>5333</v>
      </c>
      <c r="U1896" s="25">
        <f>ROUND(('NEW Reference'!N$6*List!$H1896)+'NEW Reference'!N$7,0)</f>
        <v>21519</v>
      </c>
      <c r="V1896" s="26">
        <f>ROUND(('NEW Reference'!O$6*List!$H1896)+'NEW Reference'!O$7,0)</f>
        <v>800</v>
      </c>
      <c r="W1896" s="26">
        <f>ROUND(('NEW Reference'!P$6*List!$H1896)+'NEW Reference'!P$7,0)</f>
        <v>1127</v>
      </c>
      <c r="X1896" s="26">
        <f>ROUND(('NEW Reference'!Q$6*List!$H1896)+'NEW Reference'!Q$7,0)</f>
        <v>564</v>
      </c>
      <c r="Z1896" s="3" t="str">
        <f t="shared" si="93"/>
        <v>HERKIMER, New York</v>
      </c>
      <c r="AA1896" s="79" t="s">
        <v>1765</v>
      </c>
      <c r="AB1896" s="28" t="s">
        <v>91</v>
      </c>
      <c r="AC1896" s="23" t="s">
        <v>1755</v>
      </c>
      <c r="AD1896" s="29"/>
      <c r="AE1896" s="20">
        <f t="shared" si="92"/>
        <v>0.91469999999999996</v>
      </c>
    </row>
    <row r="1897" spans="1:31">
      <c r="A1897" s="83">
        <v>33330</v>
      </c>
      <c r="B1897" s="84">
        <v>36045</v>
      </c>
      <c r="C1897" s="85">
        <v>48060</v>
      </c>
      <c r="D1897" s="78" t="s">
        <v>945</v>
      </c>
      <c r="E1897" s="79" t="s">
        <v>170</v>
      </c>
      <c r="F1897" s="33" t="s">
        <v>1755</v>
      </c>
      <c r="G1897" s="24" t="s">
        <v>90</v>
      </c>
      <c r="H1897" s="80">
        <f t="shared" si="91"/>
        <v>0.84589999999999999</v>
      </c>
      <c r="I1897" s="25">
        <f>ROUND(('NEW Reference'!B$6*List!$H1897)+'NEW Reference'!B$7,0)</f>
        <v>1165</v>
      </c>
      <c r="J1897" s="25">
        <f>ROUND(('NEW Reference'!C$6*List!$H1897)+'NEW Reference'!C$7,0)</f>
        <v>1737</v>
      </c>
      <c r="K1897" s="25">
        <f>ROUND(('NEW Reference'!D$6*List!$H1897)+'NEW Reference'!D$7,0)</f>
        <v>2081</v>
      </c>
      <c r="L1897" s="25">
        <f>ROUND(('NEW Reference'!E$6*List!$H1897)+'NEW Reference'!E$7,0)</f>
        <v>2573</v>
      </c>
      <c r="M1897" s="25">
        <f>ROUND(('NEW Reference'!F$6*List!$H1897)+'NEW Reference'!F$7,0)</f>
        <v>2680</v>
      </c>
      <c r="N1897" s="25">
        <f>ROUND(('NEW Reference'!G$6*List!$H1897)+'NEW Reference'!G$7,0)</f>
        <v>3034</v>
      </c>
      <c r="O1897" s="25">
        <f>ROUND(('NEW Reference'!H$6*List!$H1897)+'NEW Reference'!H$7,0)</f>
        <v>3150</v>
      </c>
      <c r="P1897" s="25">
        <f>ROUND(('NEW Reference'!I$6*List!$H1897)+'NEW Reference'!I$7,0)</f>
        <v>3274</v>
      </c>
      <c r="Q1897" s="25">
        <f>ROUND(('NEW Reference'!J$6*List!$H1897)+'NEW Reference'!J$7,0)</f>
        <v>3791</v>
      </c>
      <c r="R1897" s="25">
        <f>ROUND(('NEW Reference'!K$6*List!$H1897)+'NEW Reference'!K$7,0)</f>
        <v>3910</v>
      </c>
      <c r="S1897" s="25">
        <f>ROUND(('NEW Reference'!L$6*List!$H1897)+'NEW Reference'!L$7,0)</f>
        <v>4220</v>
      </c>
      <c r="T1897" s="25">
        <f>ROUND(('NEW Reference'!M$6*List!$H1897)+'NEW Reference'!M$7,0)</f>
        <v>5040</v>
      </c>
      <c r="U1897" s="25">
        <f>ROUND(('NEW Reference'!N$6*List!$H1897)+'NEW Reference'!N$7,0)</f>
        <v>20334</v>
      </c>
      <c r="V1897" s="26">
        <f>ROUND(('NEW Reference'!O$6*List!$H1897)+'NEW Reference'!O$7,0)</f>
        <v>756</v>
      </c>
      <c r="W1897" s="26">
        <f>ROUND(('NEW Reference'!P$6*List!$H1897)+'NEW Reference'!P$7,0)</f>
        <v>1065</v>
      </c>
      <c r="X1897" s="26">
        <f>ROUND(('NEW Reference'!Q$6*List!$H1897)+'NEW Reference'!Q$7,0)</f>
        <v>533</v>
      </c>
      <c r="Z1897" s="3" t="str">
        <f t="shared" si="93"/>
        <v>JEFFERSON, New York</v>
      </c>
      <c r="AA1897" s="79" t="s">
        <v>170</v>
      </c>
      <c r="AB1897" s="28" t="s">
        <v>91</v>
      </c>
      <c r="AC1897" s="23" t="s">
        <v>1755</v>
      </c>
      <c r="AD1897" s="29"/>
      <c r="AE1897" s="20">
        <f t="shared" si="92"/>
        <v>0.84589999999999999</v>
      </c>
    </row>
    <row r="1898" spans="1:31">
      <c r="A1898" s="83">
        <v>33331</v>
      </c>
      <c r="B1898" s="84">
        <v>36047</v>
      </c>
      <c r="C1898" s="85">
        <v>35614</v>
      </c>
      <c r="D1898" s="78" t="s">
        <v>734</v>
      </c>
      <c r="E1898" s="79" t="s">
        <v>500</v>
      </c>
      <c r="F1898" s="33" t="s">
        <v>1755</v>
      </c>
      <c r="G1898" s="24" t="s">
        <v>90</v>
      </c>
      <c r="H1898" s="80">
        <f t="shared" si="91"/>
        <v>1.2965</v>
      </c>
      <c r="I1898" s="25">
        <f>ROUND(('NEW Reference'!B$6*List!$H1898)+'NEW Reference'!B$7,0)</f>
        <v>1609</v>
      </c>
      <c r="J1898" s="25">
        <f>ROUND(('NEW Reference'!C$6*List!$H1898)+'NEW Reference'!C$7,0)</f>
        <v>2399</v>
      </c>
      <c r="K1898" s="25">
        <f>ROUND(('NEW Reference'!D$6*List!$H1898)+'NEW Reference'!D$7,0)</f>
        <v>2875</v>
      </c>
      <c r="L1898" s="25">
        <f>ROUND(('NEW Reference'!E$6*List!$H1898)+'NEW Reference'!E$7,0)</f>
        <v>3554</v>
      </c>
      <c r="M1898" s="25">
        <f>ROUND(('NEW Reference'!F$6*List!$H1898)+'NEW Reference'!F$7,0)</f>
        <v>3703</v>
      </c>
      <c r="N1898" s="25">
        <f>ROUND(('NEW Reference'!G$6*List!$H1898)+'NEW Reference'!G$7,0)</f>
        <v>4192</v>
      </c>
      <c r="O1898" s="25">
        <f>ROUND(('NEW Reference'!H$6*List!$H1898)+'NEW Reference'!H$7,0)</f>
        <v>4352</v>
      </c>
      <c r="P1898" s="25">
        <f>ROUND(('NEW Reference'!I$6*List!$H1898)+'NEW Reference'!I$7,0)</f>
        <v>4523</v>
      </c>
      <c r="Q1898" s="25">
        <f>ROUND(('NEW Reference'!J$6*List!$H1898)+'NEW Reference'!J$7,0)</f>
        <v>5237</v>
      </c>
      <c r="R1898" s="25">
        <f>ROUND(('NEW Reference'!K$6*List!$H1898)+'NEW Reference'!K$7,0)</f>
        <v>5402</v>
      </c>
      <c r="S1898" s="25">
        <f>ROUND(('NEW Reference'!L$6*List!$H1898)+'NEW Reference'!L$7,0)</f>
        <v>5830</v>
      </c>
      <c r="T1898" s="25">
        <f>ROUND(('NEW Reference'!M$6*List!$H1898)+'NEW Reference'!M$7,0)</f>
        <v>6962</v>
      </c>
      <c r="U1898" s="25">
        <f>ROUND(('NEW Reference'!N$6*List!$H1898)+'NEW Reference'!N$7,0)</f>
        <v>28093</v>
      </c>
      <c r="V1898" s="26">
        <f>ROUND(('NEW Reference'!O$6*List!$H1898)+'NEW Reference'!O$7,0)</f>
        <v>1044</v>
      </c>
      <c r="W1898" s="26">
        <f>ROUND(('NEW Reference'!P$6*List!$H1898)+'NEW Reference'!P$7,0)</f>
        <v>1472</v>
      </c>
      <c r="X1898" s="26">
        <f>ROUND(('NEW Reference'!Q$6*List!$H1898)+'NEW Reference'!Q$7,0)</f>
        <v>736</v>
      </c>
      <c r="Z1898" s="3" t="str">
        <f t="shared" si="93"/>
        <v>KINGS, New York</v>
      </c>
      <c r="AA1898" s="79" t="s">
        <v>500</v>
      </c>
      <c r="AB1898" s="28" t="s">
        <v>91</v>
      </c>
      <c r="AC1898" s="23" t="s">
        <v>1755</v>
      </c>
      <c r="AD1898" s="29"/>
      <c r="AE1898" s="20">
        <f t="shared" si="92"/>
        <v>1.2965</v>
      </c>
    </row>
    <row r="1899" spans="1:31">
      <c r="A1899" s="83">
        <v>33340</v>
      </c>
      <c r="B1899" s="84">
        <v>36049</v>
      </c>
      <c r="C1899" s="85">
        <v>99933</v>
      </c>
      <c r="D1899" s="78" t="s">
        <v>158</v>
      </c>
      <c r="E1899" s="79" t="s">
        <v>1055</v>
      </c>
      <c r="F1899" s="34" t="s">
        <v>1755</v>
      </c>
      <c r="G1899" s="24" t="s">
        <v>97</v>
      </c>
      <c r="H1899" s="80">
        <f t="shared" si="91"/>
        <v>0.89049999999999996</v>
      </c>
      <c r="I1899" s="25">
        <f>ROUND(('NEW Reference'!B$6*List!$H1899)+'NEW Reference'!B$7,0)</f>
        <v>1209</v>
      </c>
      <c r="J1899" s="25">
        <f>ROUND(('NEW Reference'!C$6*List!$H1899)+'NEW Reference'!C$7,0)</f>
        <v>1802</v>
      </c>
      <c r="K1899" s="25">
        <f>ROUND(('NEW Reference'!D$6*List!$H1899)+'NEW Reference'!D$7,0)</f>
        <v>2159</v>
      </c>
      <c r="L1899" s="25">
        <f>ROUND(('NEW Reference'!E$6*List!$H1899)+'NEW Reference'!E$7,0)</f>
        <v>2670</v>
      </c>
      <c r="M1899" s="25">
        <f>ROUND(('NEW Reference'!F$6*List!$H1899)+'NEW Reference'!F$7,0)</f>
        <v>2781</v>
      </c>
      <c r="N1899" s="25">
        <f>ROUND(('NEW Reference'!G$6*List!$H1899)+'NEW Reference'!G$7,0)</f>
        <v>3149</v>
      </c>
      <c r="O1899" s="25">
        <f>ROUND(('NEW Reference'!H$6*List!$H1899)+'NEW Reference'!H$7,0)</f>
        <v>3269</v>
      </c>
      <c r="P1899" s="25">
        <f>ROUND(('NEW Reference'!I$6*List!$H1899)+'NEW Reference'!I$7,0)</f>
        <v>3397</v>
      </c>
      <c r="Q1899" s="25">
        <f>ROUND(('NEW Reference'!J$6*List!$H1899)+'NEW Reference'!J$7,0)</f>
        <v>3934</v>
      </c>
      <c r="R1899" s="25">
        <f>ROUND(('NEW Reference'!K$6*List!$H1899)+'NEW Reference'!K$7,0)</f>
        <v>4058</v>
      </c>
      <c r="S1899" s="25">
        <f>ROUND(('NEW Reference'!L$6*List!$H1899)+'NEW Reference'!L$7,0)</f>
        <v>4379</v>
      </c>
      <c r="T1899" s="25">
        <f>ROUND(('NEW Reference'!M$6*List!$H1899)+'NEW Reference'!M$7,0)</f>
        <v>5230</v>
      </c>
      <c r="U1899" s="25">
        <f>ROUND(('NEW Reference'!N$6*List!$H1899)+'NEW Reference'!N$7,0)</f>
        <v>21102</v>
      </c>
      <c r="V1899" s="26">
        <f>ROUND(('NEW Reference'!O$6*List!$H1899)+'NEW Reference'!O$7,0)</f>
        <v>785</v>
      </c>
      <c r="W1899" s="26">
        <f>ROUND(('NEW Reference'!P$6*List!$H1899)+'NEW Reference'!P$7,0)</f>
        <v>1105</v>
      </c>
      <c r="X1899" s="26">
        <f>ROUND(('NEW Reference'!Q$6*List!$H1899)+'NEW Reference'!Q$7,0)</f>
        <v>553</v>
      </c>
      <c r="Z1899" s="3" t="str">
        <f t="shared" si="93"/>
        <v>LEWIS, New York</v>
      </c>
      <c r="AA1899" s="79" t="s">
        <v>1055</v>
      </c>
      <c r="AB1899" s="28" t="s">
        <v>91</v>
      </c>
      <c r="AC1899" s="23" t="s">
        <v>1755</v>
      </c>
      <c r="AD1899" s="29"/>
      <c r="AE1899" s="20">
        <f t="shared" si="92"/>
        <v>0.89049999999999996</v>
      </c>
    </row>
    <row r="1900" spans="1:31">
      <c r="A1900" s="83">
        <v>33350</v>
      </c>
      <c r="B1900" s="84">
        <v>36051</v>
      </c>
      <c r="C1900" s="85">
        <v>40380</v>
      </c>
      <c r="D1900" s="78" t="s">
        <v>820</v>
      </c>
      <c r="E1900" s="79" t="s">
        <v>1094</v>
      </c>
      <c r="F1900" s="33" t="s">
        <v>1755</v>
      </c>
      <c r="G1900" s="24" t="s">
        <v>90</v>
      </c>
      <c r="H1900" s="80">
        <f t="shared" si="91"/>
        <v>0.94179999999999997</v>
      </c>
      <c r="I1900" s="25">
        <f>ROUND(('NEW Reference'!B$6*List!$H1900)+'NEW Reference'!B$7,0)</f>
        <v>1259</v>
      </c>
      <c r="J1900" s="25">
        <f>ROUND(('NEW Reference'!C$6*List!$H1900)+'NEW Reference'!C$7,0)</f>
        <v>1878</v>
      </c>
      <c r="K1900" s="25">
        <f>ROUND(('NEW Reference'!D$6*List!$H1900)+'NEW Reference'!D$7,0)</f>
        <v>2250</v>
      </c>
      <c r="L1900" s="25">
        <f>ROUND(('NEW Reference'!E$6*List!$H1900)+'NEW Reference'!E$7,0)</f>
        <v>2781</v>
      </c>
      <c r="M1900" s="25">
        <f>ROUND(('NEW Reference'!F$6*List!$H1900)+'NEW Reference'!F$7,0)</f>
        <v>2898</v>
      </c>
      <c r="N1900" s="25">
        <f>ROUND(('NEW Reference'!G$6*List!$H1900)+'NEW Reference'!G$7,0)</f>
        <v>3280</v>
      </c>
      <c r="O1900" s="25">
        <f>ROUND(('NEW Reference'!H$6*List!$H1900)+'NEW Reference'!H$7,0)</f>
        <v>3406</v>
      </c>
      <c r="P1900" s="25">
        <f>ROUND(('NEW Reference'!I$6*List!$H1900)+'NEW Reference'!I$7,0)</f>
        <v>3539</v>
      </c>
      <c r="Q1900" s="25">
        <f>ROUND(('NEW Reference'!J$6*List!$H1900)+'NEW Reference'!J$7,0)</f>
        <v>4099</v>
      </c>
      <c r="R1900" s="25">
        <f>ROUND(('NEW Reference'!K$6*List!$H1900)+'NEW Reference'!K$7,0)</f>
        <v>4228</v>
      </c>
      <c r="S1900" s="25">
        <f>ROUND(('NEW Reference'!L$6*List!$H1900)+'NEW Reference'!L$7,0)</f>
        <v>4562</v>
      </c>
      <c r="T1900" s="25">
        <f>ROUND(('NEW Reference'!M$6*List!$H1900)+'NEW Reference'!M$7,0)</f>
        <v>5449</v>
      </c>
      <c r="U1900" s="25">
        <f>ROUND(('NEW Reference'!N$6*List!$H1900)+'NEW Reference'!N$7,0)</f>
        <v>21986</v>
      </c>
      <c r="V1900" s="26">
        <f>ROUND(('NEW Reference'!O$6*List!$H1900)+'NEW Reference'!O$7,0)</f>
        <v>817</v>
      </c>
      <c r="W1900" s="26">
        <f>ROUND(('NEW Reference'!P$6*List!$H1900)+'NEW Reference'!P$7,0)</f>
        <v>1152</v>
      </c>
      <c r="X1900" s="26">
        <f>ROUND(('NEW Reference'!Q$6*List!$H1900)+'NEW Reference'!Q$7,0)</f>
        <v>576</v>
      </c>
      <c r="Z1900" s="3" t="str">
        <f t="shared" si="93"/>
        <v>LIVINGSTON, New York</v>
      </c>
      <c r="AA1900" s="79" t="s">
        <v>1094</v>
      </c>
      <c r="AB1900" s="28" t="s">
        <v>91</v>
      </c>
      <c r="AC1900" s="23" t="s">
        <v>1755</v>
      </c>
      <c r="AD1900" s="29"/>
      <c r="AE1900" s="20">
        <f t="shared" si="92"/>
        <v>0.94179999999999997</v>
      </c>
    </row>
    <row r="1901" spans="1:31">
      <c r="A1901" s="83">
        <v>33360</v>
      </c>
      <c r="B1901" s="84">
        <v>36053</v>
      </c>
      <c r="C1901" s="85">
        <v>45060</v>
      </c>
      <c r="D1901" s="78" t="s">
        <v>903</v>
      </c>
      <c r="E1901" s="79" t="s">
        <v>189</v>
      </c>
      <c r="F1901" s="33" t="s">
        <v>1755</v>
      </c>
      <c r="G1901" s="24" t="s">
        <v>90</v>
      </c>
      <c r="H1901" s="80">
        <f t="shared" si="91"/>
        <v>0.96479999999999999</v>
      </c>
      <c r="I1901" s="25">
        <f>ROUND(('NEW Reference'!B$6*List!$H1901)+'NEW Reference'!B$7,0)</f>
        <v>1282</v>
      </c>
      <c r="J1901" s="25">
        <f>ROUND(('NEW Reference'!C$6*List!$H1901)+'NEW Reference'!C$7,0)</f>
        <v>1911</v>
      </c>
      <c r="K1901" s="25">
        <f>ROUND(('NEW Reference'!D$6*List!$H1901)+'NEW Reference'!D$7,0)</f>
        <v>2290</v>
      </c>
      <c r="L1901" s="25">
        <f>ROUND(('NEW Reference'!E$6*List!$H1901)+'NEW Reference'!E$7,0)</f>
        <v>2832</v>
      </c>
      <c r="M1901" s="25">
        <f>ROUND(('NEW Reference'!F$6*List!$H1901)+'NEW Reference'!F$7,0)</f>
        <v>2950</v>
      </c>
      <c r="N1901" s="25">
        <f>ROUND(('NEW Reference'!G$6*List!$H1901)+'NEW Reference'!G$7,0)</f>
        <v>3339</v>
      </c>
      <c r="O1901" s="25">
        <f>ROUND(('NEW Reference'!H$6*List!$H1901)+'NEW Reference'!H$7,0)</f>
        <v>3467</v>
      </c>
      <c r="P1901" s="25">
        <f>ROUND(('NEW Reference'!I$6*List!$H1901)+'NEW Reference'!I$7,0)</f>
        <v>3603</v>
      </c>
      <c r="Q1901" s="25">
        <f>ROUND(('NEW Reference'!J$6*List!$H1901)+'NEW Reference'!J$7,0)</f>
        <v>4173</v>
      </c>
      <c r="R1901" s="25">
        <f>ROUND(('NEW Reference'!K$6*List!$H1901)+'NEW Reference'!K$7,0)</f>
        <v>4304</v>
      </c>
      <c r="S1901" s="25">
        <f>ROUND(('NEW Reference'!L$6*List!$H1901)+'NEW Reference'!L$7,0)</f>
        <v>4644</v>
      </c>
      <c r="T1901" s="25">
        <f>ROUND(('NEW Reference'!M$6*List!$H1901)+'NEW Reference'!M$7,0)</f>
        <v>5547</v>
      </c>
      <c r="U1901" s="25">
        <f>ROUND(('NEW Reference'!N$6*List!$H1901)+'NEW Reference'!N$7,0)</f>
        <v>22382</v>
      </c>
      <c r="V1901" s="26">
        <f>ROUND(('NEW Reference'!O$6*List!$H1901)+'NEW Reference'!O$7,0)</f>
        <v>832</v>
      </c>
      <c r="W1901" s="26">
        <f>ROUND(('NEW Reference'!P$6*List!$H1901)+'NEW Reference'!P$7,0)</f>
        <v>1172</v>
      </c>
      <c r="X1901" s="26">
        <f>ROUND(('NEW Reference'!Q$6*List!$H1901)+'NEW Reference'!Q$7,0)</f>
        <v>586</v>
      </c>
      <c r="Z1901" s="3" t="str">
        <f t="shared" si="93"/>
        <v>MADISON, New York</v>
      </c>
      <c r="AA1901" s="79" t="s">
        <v>189</v>
      </c>
      <c r="AB1901" s="28" t="s">
        <v>91</v>
      </c>
      <c r="AC1901" s="23" t="s">
        <v>1755</v>
      </c>
      <c r="AD1901" s="29"/>
      <c r="AE1901" s="20">
        <f t="shared" si="92"/>
        <v>0.96479999999999999</v>
      </c>
    </row>
    <row r="1902" spans="1:31">
      <c r="A1902" s="83">
        <v>33370</v>
      </c>
      <c r="B1902" s="84">
        <v>36055</v>
      </c>
      <c r="C1902" s="85">
        <v>40380</v>
      </c>
      <c r="D1902" s="78" t="s">
        <v>820</v>
      </c>
      <c r="E1902" s="79" t="s">
        <v>200</v>
      </c>
      <c r="F1902" s="33" t="s">
        <v>1755</v>
      </c>
      <c r="G1902" s="24" t="s">
        <v>90</v>
      </c>
      <c r="H1902" s="80">
        <f t="shared" si="91"/>
        <v>0.94179999999999997</v>
      </c>
      <c r="I1902" s="25">
        <f>ROUND(('NEW Reference'!B$6*List!$H1902)+'NEW Reference'!B$7,0)</f>
        <v>1259</v>
      </c>
      <c r="J1902" s="25">
        <f>ROUND(('NEW Reference'!C$6*List!$H1902)+'NEW Reference'!C$7,0)</f>
        <v>1878</v>
      </c>
      <c r="K1902" s="25">
        <f>ROUND(('NEW Reference'!D$6*List!$H1902)+'NEW Reference'!D$7,0)</f>
        <v>2250</v>
      </c>
      <c r="L1902" s="25">
        <f>ROUND(('NEW Reference'!E$6*List!$H1902)+'NEW Reference'!E$7,0)</f>
        <v>2781</v>
      </c>
      <c r="M1902" s="25">
        <f>ROUND(('NEW Reference'!F$6*List!$H1902)+'NEW Reference'!F$7,0)</f>
        <v>2898</v>
      </c>
      <c r="N1902" s="25">
        <f>ROUND(('NEW Reference'!G$6*List!$H1902)+'NEW Reference'!G$7,0)</f>
        <v>3280</v>
      </c>
      <c r="O1902" s="25">
        <f>ROUND(('NEW Reference'!H$6*List!$H1902)+'NEW Reference'!H$7,0)</f>
        <v>3406</v>
      </c>
      <c r="P1902" s="25">
        <f>ROUND(('NEW Reference'!I$6*List!$H1902)+'NEW Reference'!I$7,0)</f>
        <v>3539</v>
      </c>
      <c r="Q1902" s="25">
        <f>ROUND(('NEW Reference'!J$6*List!$H1902)+'NEW Reference'!J$7,0)</f>
        <v>4099</v>
      </c>
      <c r="R1902" s="25">
        <f>ROUND(('NEW Reference'!K$6*List!$H1902)+'NEW Reference'!K$7,0)</f>
        <v>4228</v>
      </c>
      <c r="S1902" s="25">
        <f>ROUND(('NEW Reference'!L$6*List!$H1902)+'NEW Reference'!L$7,0)</f>
        <v>4562</v>
      </c>
      <c r="T1902" s="25">
        <f>ROUND(('NEW Reference'!M$6*List!$H1902)+'NEW Reference'!M$7,0)</f>
        <v>5449</v>
      </c>
      <c r="U1902" s="25">
        <f>ROUND(('NEW Reference'!N$6*List!$H1902)+'NEW Reference'!N$7,0)</f>
        <v>21986</v>
      </c>
      <c r="V1902" s="26">
        <f>ROUND(('NEW Reference'!O$6*List!$H1902)+'NEW Reference'!O$7,0)</f>
        <v>817</v>
      </c>
      <c r="W1902" s="26">
        <f>ROUND(('NEW Reference'!P$6*List!$H1902)+'NEW Reference'!P$7,0)</f>
        <v>1152</v>
      </c>
      <c r="X1902" s="26">
        <f>ROUND(('NEW Reference'!Q$6*List!$H1902)+'NEW Reference'!Q$7,0)</f>
        <v>576</v>
      </c>
      <c r="Z1902" s="3" t="str">
        <f t="shared" si="93"/>
        <v>MONROE, New York</v>
      </c>
      <c r="AA1902" s="79" t="s">
        <v>200</v>
      </c>
      <c r="AB1902" s="28" t="s">
        <v>91</v>
      </c>
      <c r="AC1902" s="23" t="s">
        <v>1755</v>
      </c>
      <c r="AD1902" s="29"/>
      <c r="AE1902" s="20">
        <f t="shared" si="92"/>
        <v>0.94179999999999997</v>
      </c>
    </row>
    <row r="1903" spans="1:31">
      <c r="A1903" s="83">
        <v>33380</v>
      </c>
      <c r="B1903" s="84">
        <v>36057</v>
      </c>
      <c r="C1903" s="85">
        <v>99933</v>
      </c>
      <c r="D1903" s="78" t="s">
        <v>158</v>
      </c>
      <c r="E1903" s="79" t="s">
        <v>202</v>
      </c>
      <c r="F1903" s="34" t="s">
        <v>1755</v>
      </c>
      <c r="G1903" s="24" t="s">
        <v>97</v>
      </c>
      <c r="H1903" s="80">
        <f t="shared" si="91"/>
        <v>0.89049999999999996</v>
      </c>
      <c r="I1903" s="25">
        <f>ROUND(('NEW Reference'!B$6*List!$H1903)+'NEW Reference'!B$7,0)</f>
        <v>1209</v>
      </c>
      <c r="J1903" s="25">
        <f>ROUND(('NEW Reference'!C$6*List!$H1903)+'NEW Reference'!C$7,0)</f>
        <v>1802</v>
      </c>
      <c r="K1903" s="25">
        <f>ROUND(('NEW Reference'!D$6*List!$H1903)+'NEW Reference'!D$7,0)</f>
        <v>2159</v>
      </c>
      <c r="L1903" s="25">
        <f>ROUND(('NEW Reference'!E$6*List!$H1903)+'NEW Reference'!E$7,0)</f>
        <v>2670</v>
      </c>
      <c r="M1903" s="25">
        <f>ROUND(('NEW Reference'!F$6*List!$H1903)+'NEW Reference'!F$7,0)</f>
        <v>2781</v>
      </c>
      <c r="N1903" s="25">
        <f>ROUND(('NEW Reference'!G$6*List!$H1903)+'NEW Reference'!G$7,0)</f>
        <v>3149</v>
      </c>
      <c r="O1903" s="25">
        <f>ROUND(('NEW Reference'!H$6*List!$H1903)+'NEW Reference'!H$7,0)</f>
        <v>3269</v>
      </c>
      <c r="P1903" s="25">
        <f>ROUND(('NEW Reference'!I$6*List!$H1903)+'NEW Reference'!I$7,0)</f>
        <v>3397</v>
      </c>
      <c r="Q1903" s="25">
        <f>ROUND(('NEW Reference'!J$6*List!$H1903)+'NEW Reference'!J$7,0)</f>
        <v>3934</v>
      </c>
      <c r="R1903" s="25">
        <f>ROUND(('NEW Reference'!K$6*List!$H1903)+'NEW Reference'!K$7,0)</f>
        <v>4058</v>
      </c>
      <c r="S1903" s="25">
        <f>ROUND(('NEW Reference'!L$6*List!$H1903)+'NEW Reference'!L$7,0)</f>
        <v>4379</v>
      </c>
      <c r="T1903" s="25">
        <f>ROUND(('NEW Reference'!M$6*List!$H1903)+'NEW Reference'!M$7,0)</f>
        <v>5230</v>
      </c>
      <c r="U1903" s="25">
        <f>ROUND(('NEW Reference'!N$6*List!$H1903)+'NEW Reference'!N$7,0)</f>
        <v>21102</v>
      </c>
      <c r="V1903" s="26">
        <f>ROUND(('NEW Reference'!O$6*List!$H1903)+'NEW Reference'!O$7,0)</f>
        <v>785</v>
      </c>
      <c r="W1903" s="26">
        <f>ROUND(('NEW Reference'!P$6*List!$H1903)+'NEW Reference'!P$7,0)</f>
        <v>1105</v>
      </c>
      <c r="X1903" s="26">
        <f>ROUND(('NEW Reference'!Q$6*List!$H1903)+'NEW Reference'!Q$7,0)</f>
        <v>553</v>
      </c>
      <c r="Z1903" s="3" t="str">
        <f t="shared" si="93"/>
        <v>MONTGOMERY, New York</v>
      </c>
      <c r="AA1903" s="79" t="s">
        <v>202</v>
      </c>
      <c r="AB1903" s="28" t="s">
        <v>91</v>
      </c>
      <c r="AC1903" s="23" t="s">
        <v>1755</v>
      </c>
      <c r="AD1903" s="29"/>
      <c r="AE1903" s="20">
        <f t="shared" si="92"/>
        <v>0.89049999999999996</v>
      </c>
    </row>
    <row r="1904" spans="1:31">
      <c r="A1904" s="83">
        <v>33400</v>
      </c>
      <c r="B1904" s="84">
        <v>36059</v>
      </c>
      <c r="C1904" s="85">
        <v>35004</v>
      </c>
      <c r="D1904" s="78" t="s">
        <v>723</v>
      </c>
      <c r="E1904" s="79" t="s">
        <v>827</v>
      </c>
      <c r="F1904" s="33" t="s">
        <v>1755</v>
      </c>
      <c r="G1904" s="24" t="s">
        <v>90</v>
      </c>
      <c r="H1904" s="80">
        <f t="shared" si="91"/>
        <v>1.2307999999999999</v>
      </c>
      <c r="I1904" s="25">
        <f>ROUND(('NEW Reference'!B$6*List!$H1904)+'NEW Reference'!B$7,0)</f>
        <v>1544</v>
      </c>
      <c r="J1904" s="25">
        <f>ROUND(('NEW Reference'!C$6*List!$H1904)+'NEW Reference'!C$7,0)</f>
        <v>2303</v>
      </c>
      <c r="K1904" s="25">
        <f>ROUND(('NEW Reference'!D$6*List!$H1904)+'NEW Reference'!D$7,0)</f>
        <v>2759</v>
      </c>
      <c r="L1904" s="25">
        <f>ROUND(('NEW Reference'!E$6*List!$H1904)+'NEW Reference'!E$7,0)</f>
        <v>3411</v>
      </c>
      <c r="M1904" s="25">
        <f>ROUND(('NEW Reference'!F$6*List!$H1904)+'NEW Reference'!F$7,0)</f>
        <v>3554</v>
      </c>
      <c r="N1904" s="25">
        <f>ROUND(('NEW Reference'!G$6*List!$H1904)+'NEW Reference'!G$7,0)</f>
        <v>4023</v>
      </c>
      <c r="O1904" s="25">
        <f>ROUND(('NEW Reference'!H$6*List!$H1904)+'NEW Reference'!H$7,0)</f>
        <v>4177</v>
      </c>
      <c r="P1904" s="25">
        <f>ROUND(('NEW Reference'!I$6*List!$H1904)+'NEW Reference'!I$7,0)</f>
        <v>4341</v>
      </c>
      <c r="Q1904" s="25">
        <f>ROUND(('NEW Reference'!J$6*List!$H1904)+'NEW Reference'!J$7,0)</f>
        <v>5026</v>
      </c>
      <c r="R1904" s="25">
        <f>ROUND(('NEW Reference'!K$6*List!$H1904)+'NEW Reference'!K$7,0)</f>
        <v>5185</v>
      </c>
      <c r="S1904" s="25">
        <f>ROUND(('NEW Reference'!L$6*List!$H1904)+'NEW Reference'!L$7,0)</f>
        <v>5595</v>
      </c>
      <c r="T1904" s="25">
        <f>ROUND(('NEW Reference'!M$6*List!$H1904)+'NEW Reference'!M$7,0)</f>
        <v>6682</v>
      </c>
      <c r="U1904" s="25">
        <f>ROUND(('NEW Reference'!N$6*List!$H1904)+'NEW Reference'!N$7,0)</f>
        <v>26962</v>
      </c>
      <c r="V1904" s="26">
        <f>ROUND(('NEW Reference'!O$6*List!$H1904)+'NEW Reference'!O$7,0)</f>
        <v>1002</v>
      </c>
      <c r="W1904" s="26">
        <f>ROUND(('NEW Reference'!P$6*List!$H1904)+'NEW Reference'!P$7,0)</f>
        <v>1412</v>
      </c>
      <c r="X1904" s="26">
        <f>ROUND(('NEW Reference'!Q$6*List!$H1904)+'NEW Reference'!Q$7,0)</f>
        <v>706</v>
      </c>
      <c r="Z1904" s="3" t="str">
        <f t="shared" si="93"/>
        <v>NASSAU, New York</v>
      </c>
      <c r="AA1904" s="79" t="s">
        <v>827</v>
      </c>
      <c r="AB1904" s="28" t="s">
        <v>91</v>
      </c>
      <c r="AC1904" s="30" t="s">
        <v>1755</v>
      </c>
      <c r="AD1904" s="31"/>
      <c r="AE1904" s="20">
        <f t="shared" si="92"/>
        <v>1.2307999999999999</v>
      </c>
    </row>
    <row r="1905" spans="1:31">
      <c r="A1905" s="83">
        <v>33420</v>
      </c>
      <c r="B1905" s="84">
        <v>36061</v>
      </c>
      <c r="C1905" s="85">
        <v>35614</v>
      </c>
      <c r="D1905" s="78" t="s">
        <v>734</v>
      </c>
      <c r="E1905" s="79" t="s">
        <v>158</v>
      </c>
      <c r="F1905" s="33" t="s">
        <v>1755</v>
      </c>
      <c r="G1905" s="24" t="s">
        <v>90</v>
      </c>
      <c r="H1905" s="80">
        <f t="shared" si="91"/>
        <v>1.2965</v>
      </c>
      <c r="I1905" s="25">
        <f>ROUND(('NEW Reference'!B$6*List!$H1905)+'NEW Reference'!B$7,0)</f>
        <v>1609</v>
      </c>
      <c r="J1905" s="25">
        <f>ROUND(('NEW Reference'!C$6*List!$H1905)+'NEW Reference'!C$7,0)</f>
        <v>2399</v>
      </c>
      <c r="K1905" s="25">
        <f>ROUND(('NEW Reference'!D$6*List!$H1905)+'NEW Reference'!D$7,0)</f>
        <v>2875</v>
      </c>
      <c r="L1905" s="25">
        <f>ROUND(('NEW Reference'!E$6*List!$H1905)+'NEW Reference'!E$7,0)</f>
        <v>3554</v>
      </c>
      <c r="M1905" s="25">
        <f>ROUND(('NEW Reference'!F$6*List!$H1905)+'NEW Reference'!F$7,0)</f>
        <v>3703</v>
      </c>
      <c r="N1905" s="25">
        <f>ROUND(('NEW Reference'!G$6*List!$H1905)+'NEW Reference'!G$7,0)</f>
        <v>4192</v>
      </c>
      <c r="O1905" s="25">
        <f>ROUND(('NEW Reference'!H$6*List!$H1905)+'NEW Reference'!H$7,0)</f>
        <v>4352</v>
      </c>
      <c r="P1905" s="25">
        <f>ROUND(('NEW Reference'!I$6*List!$H1905)+'NEW Reference'!I$7,0)</f>
        <v>4523</v>
      </c>
      <c r="Q1905" s="25">
        <f>ROUND(('NEW Reference'!J$6*List!$H1905)+'NEW Reference'!J$7,0)</f>
        <v>5237</v>
      </c>
      <c r="R1905" s="25">
        <f>ROUND(('NEW Reference'!K$6*List!$H1905)+'NEW Reference'!K$7,0)</f>
        <v>5402</v>
      </c>
      <c r="S1905" s="25">
        <f>ROUND(('NEW Reference'!L$6*List!$H1905)+'NEW Reference'!L$7,0)</f>
        <v>5830</v>
      </c>
      <c r="T1905" s="25">
        <f>ROUND(('NEW Reference'!M$6*List!$H1905)+'NEW Reference'!M$7,0)</f>
        <v>6962</v>
      </c>
      <c r="U1905" s="25">
        <f>ROUND(('NEW Reference'!N$6*List!$H1905)+'NEW Reference'!N$7,0)</f>
        <v>28093</v>
      </c>
      <c r="V1905" s="26">
        <f>ROUND(('NEW Reference'!O$6*List!$H1905)+'NEW Reference'!O$7,0)</f>
        <v>1044</v>
      </c>
      <c r="W1905" s="26">
        <f>ROUND(('NEW Reference'!P$6*List!$H1905)+'NEW Reference'!P$7,0)</f>
        <v>1472</v>
      </c>
      <c r="X1905" s="26">
        <f>ROUND(('NEW Reference'!Q$6*List!$H1905)+'NEW Reference'!Q$7,0)</f>
        <v>736</v>
      </c>
      <c r="Z1905" s="3" t="str">
        <f t="shared" si="93"/>
        <v>NEW YORK, New York</v>
      </c>
      <c r="AA1905" s="79" t="s">
        <v>158</v>
      </c>
      <c r="AB1905" s="28" t="s">
        <v>91</v>
      </c>
      <c r="AC1905" s="23" t="s">
        <v>1755</v>
      </c>
      <c r="AD1905" s="29"/>
      <c r="AE1905" s="20">
        <f t="shared" si="92"/>
        <v>1.2965</v>
      </c>
    </row>
    <row r="1906" spans="1:31">
      <c r="A1906" s="83">
        <v>33500</v>
      </c>
      <c r="B1906" s="84">
        <v>36063</v>
      </c>
      <c r="C1906" s="85">
        <v>15380</v>
      </c>
      <c r="D1906" s="78" t="s">
        <v>314</v>
      </c>
      <c r="E1906" s="79" t="s">
        <v>1766</v>
      </c>
      <c r="F1906" s="33" t="s">
        <v>1755</v>
      </c>
      <c r="G1906" s="24" t="s">
        <v>90</v>
      </c>
      <c r="H1906" s="80">
        <f t="shared" si="91"/>
        <v>1.0451999999999999</v>
      </c>
      <c r="I1906" s="25">
        <f>ROUND(('NEW Reference'!B$6*List!$H1906)+'NEW Reference'!B$7,0)</f>
        <v>1361</v>
      </c>
      <c r="J1906" s="25">
        <f>ROUND(('NEW Reference'!C$6*List!$H1906)+'NEW Reference'!C$7,0)</f>
        <v>2030</v>
      </c>
      <c r="K1906" s="25">
        <f>ROUND(('NEW Reference'!D$6*List!$H1906)+'NEW Reference'!D$7,0)</f>
        <v>2432</v>
      </c>
      <c r="L1906" s="25">
        <f>ROUND(('NEW Reference'!E$6*List!$H1906)+'NEW Reference'!E$7,0)</f>
        <v>3007</v>
      </c>
      <c r="M1906" s="25">
        <f>ROUND(('NEW Reference'!F$6*List!$H1906)+'NEW Reference'!F$7,0)</f>
        <v>3133</v>
      </c>
      <c r="N1906" s="25">
        <f>ROUND(('NEW Reference'!G$6*List!$H1906)+'NEW Reference'!G$7,0)</f>
        <v>3546</v>
      </c>
      <c r="O1906" s="25">
        <f>ROUND(('NEW Reference'!H$6*List!$H1906)+'NEW Reference'!H$7,0)</f>
        <v>3682</v>
      </c>
      <c r="P1906" s="25">
        <f>ROUND(('NEW Reference'!I$6*List!$H1906)+'NEW Reference'!I$7,0)</f>
        <v>3826</v>
      </c>
      <c r="Q1906" s="25">
        <f>ROUND(('NEW Reference'!J$6*List!$H1906)+'NEW Reference'!J$7,0)</f>
        <v>4431</v>
      </c>
      <c r="R1906" s="25">
        <f>ROUND(('NEW Reference'!K$6*List!$H1906)+'NEW Reference'!K$7,0)</f>
        <v>4570</v>
      </c>
      <c r="S1906" s="25">
        <f>ROUND(('NEW Reference'!L$6*List!$H1906)+'NEW Reference'!L$7,0)</f>
        <v>4932</v>
      </c>
      <c r="T1906" s="25">
        <f>ROUND(('NEW Reference'!M$6*List!$H1906)+'NEW Reference'!M$7,0)</f>
        <v>5890</v>
      </c>
      <c r="U1906" s="25">
        <f>ROUND(('NEW Reference'!N$6*List!$H1906)+'NEW Reference'!N$7,0)</f>
        <v>23766</v>
      </c>
      <c r="V1906" s="26">
        <f>ROUND(('NEW Reference'!O$6*List!$H1906)+'NEW Reference'!O$7,0)</f>
        <v>884</v>
      </c>
      <c r="W1906" s="26">
        <f>ROUND(('NEW Reference'!P$6*List!$H1906)+'NEW Reference'!P$7,0)</f>
        <v>1245</v>
      </c>
      <c r="X1906" s="26">
        <f>ROUND(('NEW Reference'!Q$6*List!$H1906)+'NEW Reference'!Q$7,0)</f>
        <v>622</v>
      </c>
      <c r="Z1906" s="3" t="str">
        <f t="shared" si="93"/>
        <v>NIAGARA, New York</v>
      </c>
      <c r="AA1906" s="79" t="s">
        <v>1766</v>
      </c>
      <c r="AB1906" s="28" t="s">
        <v>91</v>
      </c>
      <c r="AC1906" s="23" t="s">
        <v>1755</v>
      </c>
      <c r="AD1906" s="29"/>
      <c r="AE1906" s="20">
        <f t="shared" si="92"/>
        <v>1.0451999999999999</v>
      </c>
    </row>
    <row r="1907" spans="1:31">
      <c r="A1907" s="83">
        <v>33510</v>
      </c>
      <c r="B1907" s="84">
        <v>36065</v>
      </c>
      <c r="C1907" s="85">
        <v>46540</v>
      </c>
      <c r="D1907" s="78" t="s">
        <v>924</v>
      </c>
      <c r="E1907" s="79" t="s">
        <v>1058</v>
      </c>
      <c r="F1907" s="33" t="s">
        <v>1755</v>
      </c>
      <c r="G1907" s="24" t="s">
        <v>90</v>
      </c>
      <c r="H1907" s="80">
        <f t="shared" si="91"/>
        <v>0.91469999999999996</v>
      </c>
      <c r="I1907" s="25">
        <f>ROUND(('NEW Reference'!B$6*List!$H1907)+'NEW Reference'!B$7,0)</f>
        <v>1232</v>
      </c>
      <c r="J1907" s="25">
        <f>ROUND(('NEW Reference'!C$6*List!$H1907)+'NEW Reference'!C$7,0)</f>
        <v>1838</v>
      </c>
      <c r="K1907" s="25">
        <f>ROUND(('NEW Reference'!D$6*List!$H1907)+'NEW Reference'!D$7,0)</f>
        <v>2202</v>
      </c>
      <c r="L1907" s="25">
        <f>ROUND(('NEW Reference'!E$6*List!$H1907)+'NEW Reference'!E$7,0)</f>
        <v>2722</v>
      </c>
      <c r="M1907" s="25">
        <f>ROUND(('NEW Reference'!F$6*List!$H1907)+'NEW Reference'!F$7,0)</f>
        <v>2836</v>
      </c>
      <c r="N1907" s="25">
        <f>ROUND(('NEW Reference'!G$6*List!$H1907)+'NEW Reference'!G$7,0)</f>
        <v>3211</v>
      </c>
      <c r="O1907" s="25">
        <f>ROUND(('NEW Reference'!H$6*List!$H1907)+'NEW Reference'!H$7,0)</f>
        <v>3333</v>
      </c>
      <c r="P1907" s="25">
        <f>ROUND(('NEW Reference'!I$6*List!$H1907)+'NEW Reference'!I$7,0)</f>
        <v>3464</v>
      </c>
      <c r="Q1907" s="25">
        <f>ROUND(('NEW Reference'!J$6*List!$H1907)+'NEW Reference'!J$7,0)</f>
        <v>4012</v>
      </c>
      <c r="R1907" s="25">
        <f>ROUND(('NEW Reference'!K$6*List!$H1907)+'NEW Reference'!K$7,0)</f>
        <v>4138</v>
      </c>
      <c r="S1907" s="25">
        <f>ROUND(('NEW Reference'!L$6*List!$H1907)+'NEW Reference'!L$7,0)</f>
        <v>4465</v>
      </c>
      <c r="T1907" s="25">
        <f>ROUND(('NEW Reference'!M$6*List!$H1907)+'NEW Reference'!M$7,0)</f>
        <v>5333</v>
      </c>
      <c r="U1907" s="25">
        <f>ROUND(('NEW Reference'!N$6*List!$H1907)+'NEW Reference'!N$7,0)</f>
        <v>21519</v>
      </c>
      <c r="V1907" s="26">
        <f>ROUND(('NEW Reference'!O$6*List!$H1907)+'NEW Reference'!O$7,0)</f>
        <v>800</v>
      </c>
      <c r="W1907" s="26">
        <f>ROUND(('NEW Reference'!P$6*List!$H1907)+'NEW Reference'!P$7,0)</f>
        <v>1127</v>
      </c>
      <c r="X1907" s="26">
        <f>ROUND(('NEW Reference'!Q$6*List!$H1907)+'NEW Reference'!Q$7,0)</f>
        <v>564</v>
      </c>
      <c r="Z1907" s="3" t="str">
        <f t="shared" si="93"/>
        <v>ONEIDA, New York</v>
      </c>
      <c r="AA1907" s="79" t="s">
        <v>1058</v>
      </c>
      <c r="AB1907" s="28" t="s">
        <v>91</v>
      </c>
      <c r="AC1907" s="23" t="s">
        <v>1755</v>
      </c>
      <c r="AD1907" s="29"/>
      <c r="AE1907" s="20">
        <f t="shared" si="92"/>
        <v>0.91469999999999996</v>
      </c>
    </row>
    <row r="1908" spans="1:31">
      <c r="A1908" s="83">
        <v>33520</v>
      </c>
      <c r="B1908" s="84">
        <v>36067</v>
      </c>
      <c r="C1908" s="85">
        <v>45060</v>
      </c>
      <c r="D1908" s="78" t="s">
        <v>903</v>
      </c>
      <c r="E1908" s="79" t="s">
        <v>1767</v>
      </c>
      <c r="F1908" s="33" t="s">
        <v>1755</v>
      </c>
      <c r="G1908" s="24" t="s">
        <v>90</v>
      </c>
      <c r="H1908" s="80">
        <f t="shared" si="91"/>
        <v>0.96479999999999999</v>
      </c>
      <c r="I1908" s="25">
        <f>ROUND(('NEW Reference'!B$6*List!$H1908)+'NEW Reference'!B$7,0)</f>
        <v>1282</v>
      </c>
      <c r="J1908" s="25">
        <f>ROUND(('NEW Reference'!C$6*List!$H1908)+'NEW Reference'!C$7,0)</f>
        <v>1911</v>
      </c>
      <c r="K1908" s="25">
        <f>ROUND(('NEW Reference'!D$6*List!$H1908)+'NEW Reference'!D$7,0)</f>
        <v>2290</v>
      </c>
      <c r="L1908" s="25">
        <f>ROUND(('NEW Reference'!E$6*List!$H1908)+'NEW Reference'!E$7,0)</f>
        <v>2832</v>
      </c>
      <c r="M1908" s="25">
        <f>ROUND(('NEW Reference'!F$6*List!$H1908)+'NEW Reference'!F$7,0)</f>
        <v>2950</v>
      </c>
      <c r="N1908" s="25">
        <f>ROUND(('NEW Reference'!G$6*List!$H1908)+'NEW Reference'!G$7,0)</f>
        <v>3339</v>
      </c>
      <c r="O1908" s="25">
        <f>ROUND(('NEW Reference'!H$6*List!$H1908)+'NEW Reference'!H$7,0)</f>
        <v>3467</v>
      </c>
      <c r="P1908" s="25">
        <f>ROUND(('NEW Reference'!I$6*List!$H1908)+'NEW Reference'!I$7,0)</f>
        <v>3603</v>
      </c>
      <c r="Q1908" s="25">
        <f>ROUND(('NEW Reference'!J$6*List!$H1908)+'NEW Reference'!J$7,0)</f>
        <v>4173</v>
      </c>
      <c r="R1908" s="25">
        <f>ROUND(('NEW Reference'!K$6*List!$H1908)+'NEW Reference'!K$7,0)</f>
        <v>4304</v>
      </c>
      <c r="S1908" s="25">
        <f>ROUND(('NEW Reference'!L$6*List!$H1908)+'NEW Reference'!L$7,0)</f>
        <v>4644</v>
      </c>
      <c r="T1908" s="25">
        <f>ROUND(('NEW Reference'!M$6*List!$H1908)+'NEW Reference'!M$7,0)</f>
        <v>5547</v>
      </c>
      <c r="U1908" s="25">
        <f>ROUND(('NEW Reference'!N$6*List!$H1908)+'NEW Reference'!N$7,0)</f>
        <v>22382</v>
      </c>
      <c r="V1908" s="26">
        <f>ROUND(('NEW Reference'!O$6*List!$H1908)+'NEW Reference'!O$7,0)</f>
        <v>832</v>
      </c>
      <c r="W1908" s="26">
        <f>ROUND(('NEW Reference'!P$6*List!$H1908)+'NEW Reference'!P$7,0)</f>
        <v>1172</v>
      </c>
      <c r="X1908" s="26">
        <f>ROUND(('NEW Reference'!Q$6*List!$H1908)+'NEW Reference'!Q$7,0)</f>
        <v>586</v>
      </c>
      <c r="Z1908" s="3" t="str">
        <f t="shared" si="93"/>
        <v>ONONDAGA, New York</v>
      </c>
      <c r="AA1908" s="79" t="s">
        <v>1767</v>
      </c>
      <c r="AB1908" s="28" t="s">
        <v>91</v>
      </c>
      <c r="AC1908" s="23" t="s">
        <v>1755</v>
      </c>
      <c r="AD1908" s="29"/>
      <c r="AE1908" s="20">
        <f t="shared" si="92"/>
        <v>0.96479999999999999</v>
      </c>
    </row>
    <row r="1909" spans="1:31">
      <c r="A1909" s="83">
        <v>33530</v>
      </c>
      <c r="B1909" s="84">
        <v>36069</v>
      </c>
      <c r="C1909" s="85">
        <v>40380</v>
      </c>
      <c r="D1909" s="78" t="s">
        <v>820</v>
      </c>
      <c r="E1909" s="79" t="s">
        <v>1768</v>
      </c>
      <c r="F1909" s="33" t="s">
        <v>1755</v>
      </c>
      <c r="G1909" s="24" t="s">
        <v>90</v>
      </c>
      <c r="H1909" s="80">
        <f t="shared" si="91"/>
        <v>0.94179999999999997</v>
      </c>
      <c r="I1909" s="25">
        <f>ROUND(('NEW Reference'!B$6*List!$H1909)+'NEW Reference'!B$7,0)</f>
        <v>1259</v>
      </c>
      <c r="J1909" s="25">
        <f>ROUND(('NEW Reference'!C$6*List!$H1909)+'NEW Reference'!C$7,0)</f>
        <v>1878</v>
      </c>
      <c r="K1909" s="25">
        <f>ROUND(('NEW Reference'!D$6*List!$H1909)+'NEW Reference'!D$7,0)</f>
        <v>2250</v>
      </c>
      <c r="L1909" s="25">
        <f>ROUND(('NEW Reference'!E$6*List!$H1909)+'NEW Reference'!E$7,0)</f>
        <v>2781</v>
      </c>
      <c r="M1909" s="25">
        <f>ROUND(('NEW Reference'!F$6*List!$H1909)+'NEW Reference'!F$7,0)</f>
        <v>2898</v>
      </c>
      <c r="N1909" s="25">
        <f>ROUND(('NEW Reference'!G$6*List!$H1909)+'NEW Reference'!G$7,0)</f>
        <v>3280</v>
      </c>
      <c r="O1909" s="25">
        <f>ROUND(('NEW Reference'!H$6*List!$H1909)+'NEW Reference'!H$7,0)</f>
        <v>3406</v>
      </c>
      <c r="P1909" s="25">
        <f>ROUND(('NEW Reference'!I$6*List!$H1909)+'NEW Reference'!I$7,0)</f>
        <v>3539</v>
      </c>
      <c r="Q1909" s="25">
        <f>ROUND(('NEW Reference'!J$6*List!$H1909)+'NEW Reference'!J$7,0)</f>
        <v>4099</v>
      </c>
      <c r="R1909" s="25">
        <f>ROUND(('NEW Reference'!K$6*List!$H1909)+'NEW Reference'!K$7,0)</f>
        <v>4228</v>
      </c>
      <c r="S1909" s="25">
        <f>ROUND(('NEW Reference'!L$6*List!$H1909)+'NEW Reference'!L$7,0)</f>
        <v>4562</v>
      </c>
      <c r="T1909" s="25">
        <f>ROUND(('NEW Reference'!M$6*List!$H1909)+'NEW Reference'!M$7,0)</f>
        <v>5449</v>
      </c>
      <c r="U1909" s="25">
        <f>ROUND(('NEW Reference'!N$6*List!$H1909)+'NEW Reference'!N$7,0)</f>
        <v>21986</v>
      </c>
      <c r="V1909" s="26">
        <f>ROUND(('NEW Reference'!O$6*List!$H1909)+'NEW Reference'!O$7,0)</f>
        <v>817</v>
      </c>
      <c r="W1909" s="26">
        <f>ROUND(('NEW Reference'!P$6*List!$H1909)+'NEW Reference'!P$7,0)</f>
        <v>1152</v>
      </c>
      <c r="X1909" s="26">
        <f>ROUND(('NEW Reference'!Q$6*List!$H1909)+'NEW Reference'!Q$7,0)</f>
        <v>576</v>
      </c>
      <c r="Z1909" s="3" t="str">
        <f t="shared" si="93"/>
        <v>ONTARIO, New York</v>
      </c>
      <c r="AA1909" s="79" t="s">
        <v>1768</v>
      </c>
      <c r="AB1909" s="28" t="s">
        <v>91</v>
      </c>
      <c r="AC1909" s="23" t="s">
        <v>1755</v>
      </c>
      <c r="AD1909" s="29"/>
      <c r="AE1909" s="20">
        <f t="shared" si="92"/>
        <v>0.94179999999999997</v>
      </c>
    </row>
    <row r="1910" spans="1:31">
      <c r="A1910" s="83">
        <v>33540</v>
      </c>
      <c r="B1910" s="84">
        <v>36071</v>
      </c>
      <c r="C1910" s="85">
        <v>28880</v>
      </c>
      <c r="D1910" s="78" t="s">
        <v>598</v>
      </c>
      <c r="E1910" s="79" t="s">
        <v>531</v>
      </c>
      <c r="F1910" s="33" t="s">
        <v>1755</v>
      </c>
      <c r="G1910" s="24" t="s">
        <v>90</v>
      </c>
      <c r="H1910" s="80">
        <f t="shared" si="91"/>
        <v>1.1745000000000001</v>
      </c>
      <c r="I1910" s="25">
        <f>ROUND(('NEW Reference'!B$6*List!$H1910)+'NEW Reference'!B$7,0)</f>
        <v>1489</v>
      </c>
      <c r="J1910" s="25">
        <f>ROUND(('NEW Reference'!C$6*List!$H1910)+'NEW Reference'!C$7,0)</f>
        <v>2220</v>
      </c>
      <c r="K1910" s="25">
        <f>ROUND(('NEW Reference'!D$6*List!$H1910)+'NEW Reference'!D$7,0)</f>
        <v>2660</v>
      </c>
      <c r="L1910" s="25">
        <f>ROUND(('NEW Reference'!E$6*List!$H1910)+'NEW Reference'!E$7,0)</f>
        <v>3288</v>
      </c>
      <c r="M1910" s="25">
        <f>ROUND(('NEW Reference'!F$6*List!$H1910)+'NEW Reference'!F$7,0)</f>
        <v>3426</v>
      </c>
      <c r="N1910" s="25">
        <f>ROUND(('NEW Reference'!G$6*List!$H1910)+'NEW Reference'!G$7,0)</f>
        <v>3878</v>
      </c>
      <c r="O1910" s="25">
        <f>ROUND(('NEW Reference'!H$6*List!$H1910)+'NEW Reference'!H$7,0)</f>
        <v>4026</v>
      </c>
      <c r="P1910" s="25">
        <f>ROUND(('NEW Reference'!I$6*List!$H1910)+'NEW Reference'!I$7,0)</f>
        <v>4184</v>
      </c>
      <c r="Q1910" s="25">
        <f>ROUND(('NEW Reference'!J$6*List!$H1910)+'NEW Reference'!J$7,0)</f>
        <v>4846</v>
      </c>
      <c r="R1910" s="25">
        <f>ROUND(('NEW Reference'!K$6*List!$H1910)+'NEW Reference'!K$7,0)</f>
        <v>4998</v>
      </c>
      <c r="S1910" s="25">
        <f>ROUND(('NEW Reference'!L$6*List!$H1910)+'NEW Reference'!L$7,0)</f>
        <v>5394</v>
      </c>
      <c r="T1910" s="25">
        <f>ROUND(('NEW Reference'!M$6*List!$H1910)+'NEW Reference'!M$7,0)</f>
        <v>6442</v>
      </c>
      <c r="U1910" s="25">
        <f>ROUND(('NEW Reference'!N$6*List!$H1910)+'NEW Reference'!N$7,0)</f>
        <v>25992</v>
      </c>
      <c r="V1910" s="26">
        <f>ROUND(('NEW Reference'!O$6*List!$H1910)+'NEW Reference'!O$7,0)</f>
        <v>966</v>
      </c>
      <c r="W1910" s="26">
        <f>ROUND(('NEW Reference'!P$6*List!$H1910)+'NEW Reference'!P$7,0)</f>
        <v>1362</v>
      </c>
      <c r="X1910" s="26">
        <f>ROUND(('NEW Reference'!Q$6*List!$H1910)+'NEW Reference'!Q$7,0)</f>
        <v>681</v>
      </c>
      <c r="Z1910" s="3" t="str">
        <f t="shared" si="93"/>
        <v>ORANGE, New York</v>
      </c>
      <c r="AA1910" s="79" t="s">
        <v>531</v>
      </c>
      <c r="AB1910" s="28" t="s">
        <v>91</v>
      </c>
      <c r="AC1910" s="23" t="s">
        <v>1755</v>
      </c>
      <c r="AD1910" s="29"/>
      <c r="AE1910" s="20">
        <f t="shared" si="92"/>
        <v>1.1745000000000001</v>
      </c>
    </row>
    <row r="1911" spans="1:31">
      <c r="A1911" s="83">
        <v>33550</v>
      </c>
      <c r="B1911" s="84">
        <v>36073</v>
      </c>
      <c r="C1911" s="85">
        <v>40380</v>
      </c>
      <c r="D1911" s="78" t="s">
        <v>820</v>
      </c>
      <c r="E1911" s="79" t="s">
        <v>1355</v>
      </c>
      <c r="F1911" s="33" t="s">
        <v>1755</v>
      </c>
      <c r="G1911" s="24" t="s">
        <v>90</v>
      </c>
      <c r="H1911" s="80">
        <f t="shared" si="91"/>
        <v>0.94179999999999997</v>
      </c>
      <c r="I1911" s="25">
        <f>ROUND(('NEW Reference'!B$6*List!$H1911)+'NEW Reference'!B$7,0)</f>
        <v>1259</v>
      </c>
      <c r="J1911" s="25">
        <f>ROUND(('NEW Reference'!C$6*List!$H1911)+'NEW Reference'!C$7,0)</f>
        <v>1878</v>
      </c>
      <c r="K1911" s="25">
        <f>ROUND(('NEW Reference'!D$6*List!$H1911)+'NEW Reference'!D$7,0)</f>
        <v>2250</v>
      </c>
      <c r="L1911" s="25">
        <f>ROUND(('NEW Reference'!E$6*List!$H1911)+'NEW Reference'!E$7,0)</f>
        <v>2781</v>
      </c>
      <c r="M1911" s="25">
        <f>ROUND(('NEW Reference'!F$6*List!$H1911)+'NEW Reference'!F$7,0)</f>
        <v>2898</v>
      </c>
      <c r="N1911" s="25">
        <f>ROUND(('NEW Reference'!G$6*List!$H1911)+'NEW Reference'!G$7,0)</f>
        <v>3280</v>
      </c>
      <c r="O1911" s="25">
        <f>ROUND(('NEW Reference'!H$6*List!$H1911)+'NEW Reference'!H$7,0)</f>
        <v>3406</v>
      </c>
      <c r="P1911" s="25">
        <f>ROUND(('NEW Reference'!I$6*List!$H1911)+'NEW Reference'!I$7,0)</f>
        <v>3539</v>
      </c>
      <c r="Q1911" s="25">
        <f>ROUND(('NEW Reference'!J$6*List!$H1911)+'NEW Reference'!J$7,0)</f>
        <v>4099</v>
      </c>
      <c r="R1911" s="25">
        <f>ROUND(('NEW Reference'!K$6*List!$H1911)+'NEW Reference'!K$7,0)</f>
        <v>4228</v>
      </c>
      <c r="S1911" s="25">
        <f>ROUND(('NEW Reference'!L$6*List!$H1911)+'NEW Reference'!L$7,0)</f>
        <v>4562</v>
      </c>
      <c r="T1911" s="25">
        <f>ROUND(('NEW Reference'!M$6*List!$H1911)+'NEW Reference'!M$7,0)</f>
        <v>5449</v>
      </c>
      <c r="U1911" s="25">
        <f>ROUND(('NEW Reference'!N$6*List!$H1911)+'NEW Reference'!N$7,0)</f>
        <v>21986</v>
      </c>
      <c r="V1911" s="26">
        <f>ROUND(('NEW Reference'!O$6*List!$H1911)+'NEW Reference'!O$7,0)</f>
        <v>817</v>
      </c>
      <c r="W1911" s="26">
        <f>ROUND(('NEW Reference'!P$6*List!$H1911)+'NEW Reference'!P$7,0)</f>
        <v>1152</v>
      </c>
      <c r="X1911" s="26">
        <f>ROUND(('NEW Reference'!Q$6*List!$H1911)+'NEW Reference'!Q$7,0)</f>
        <v>576</v>
      </c>
      <c r="Z1911" s="3" t="str">
        <f t="shared" si="93"/>
        <v>ORLEANS, New York</v>
      </c>
      <c r="AA1911" s="79" t="s">
        <v>1355</v>
      </c>
      <c r="AB1911" s="28" t="s">
        <v>91</v>
      </c>
      <c r="AC1911" s="23" t="s">
        <v>1755</v>
      </c>
      <c r="AD1911" s="29"/>
      <c r="AE1911" s="20">
        <f t="shared" si="92"/>
        <v>0.94179999999999997</v>
      </c>
    </row>
    <row r="1912" spans="1:31">
      <c r="A1912" s="83">
        <v>33560</v>
      </c>
      <c r="B1912" s="84">
        <v>36075</v>
      </c>
      <c r="C1912" s="85">
        <v>45060</v>
      </c>
      <c r="D1912" s="78" t="s">
        <v>903</v>
      </c>
      <c r="E1912" s="79" t="s">
        <v>1769</v>
      </c>
      <c r="F1912" s="33" t="s">
        <v>1755</v>
      </c>
      <c r="G1912" s="24" t="s">
        <v>90</v>
      </c>
      <c r="H1912" s="80">
        <f t="shared" si="91"/>
        <v>0.96479999999999999</v>
      </c>
      <c r="I1912" s="25">
        <f>ROUND(('NEW Reference'!B$6*List!$H1912)+'NEW Reference'!B$7,0)</f>
        <v>1282</v>
      </c>
      <c r="J1912" s="25">
        <f>ROUND(('NEW Reference'!C$6*List!$H1912)+'NEW Reference'!C$7,0)</f>
        <v>1911</v>
      </c>
      <c r="K1912" s="25">
        <f>ROUND(('NEW Reference'!D$6*List!$H1912)+'NEW Reference'!D$7,0)</f>
        <v>2290</v>
      </c>
      <c r="L1912" s="25">
        <f>ROUND(('NEW Reference'!E$6*List!$H1912)+'NEW Reference'!E$7,0)</f>
        <v>2832</v>
      </c>
      <c r="M1912" s="25">
        <f>ROUND(('NEW Reference'!F$6*List!$H1912)+'NEW Reference'!F$7,0)</f>
        <v>2950</v>
      </c>
      <c r="N1912" s="25">
        <f>ROUND(('NEW Reference'!G$6*List!$H1912)+'NEW Reference'!G$7,0)</f>
        <v>3339</v>
      </c>
      <c r="O1912" s="25">
        <f>ROUND(('NEW Reference'!H$6*List!$H1912)+'NEW Reference'!H$7,0)</f>
        <v>3467</v>
      </c>
      <c r="P1912" s="25">
        <f>ROUND(('NEW Reference'!I$6*List!$H1912)+'NEW Reference'!I$7,0)</f>
        <v>3603</v>
      </c>
      <c r="Q1912" s="25">
        <f>ROUND(('NEW Reference'!J$6*List!$H1912)+'NEW Reference'!J$7,0)</f>
        <v>4173</v>
      </c>
      <c r="R1912" s="25">
        <f>ROUND(('NEW Reference'!K$6*List!$H1912)+'NEW Reference'!K$7,0)</f>
        <v>4304</v>
      </c>
      <c r="S1912" s="25">
        <f>ROUND(('NEW Reference'!L$6*List!$H1912)+'NEW Reference'!L$7,0)</f>
        <v>4644</v>
      </c>
      <c r="T1912" s="25">
        <f>ROUND(('NEW Reference'!M$6*List!$H1912)+'NEW Reference'!M$7,0)</f>
        <v>5547</v>
      </c>
      <c r="U1912" s="25">
        <f>ROUND(('NEW Reference'!N$6*List!$H1912)+'NEW Reference'!N$7,0)</f>
        <v>22382</v>
      </c>
      <c r="V1912" s="26">
        <f>ROUND(('NEW Reference'!O$6*List!$H1912)+'NEW Reference'!O$7,0)</f>
        <v>832</v>
      </c>
      <c r="W1912" s="26">
        <f>ROUND(('NEW Reference'!P$6*List!$H1912)+'NEW Reference'!P$7,0)</f>
        <v>1172</v>
      </c>
      <c r="X1912" s="26">
        <f>ROUND(('NEW Reference'!Q$6*List!$H1912)+'NEW Reference'!Q$7,0)</f>
        <v>586</v>
      </c>
      <c r="Z1912" s="3" t="str">
        <f t="shared" si="93"/>
        <v>OSWEGO, New York</v>
      </c>
      <c r="AA1912" s="79" t="s">
        <v>1769</v>
      </c>
      <c r="AB1912" s="28" t="s">
        <v>91</v>
      </c>
      <c r="AC1912" s="23" t="s">
        <v>1755</v>
      </c>
      <c r="AD1912" s="29"/>
      <c r="AE1912" s="20">
        <f t="shared" si="92"/>
        <v>0.96479999999999999</v>
      </c>
    </row>
    <row r="1913" spans="1:31">
      <c r="A1913" s="83">
        <v>33570</v>
      </c>
      <c r="B1913" s="84">
        <v>36077</v>
      </c>
      <c r="C1913" s="85">
        <v>99933</v>
      </c>
      <c r="D1913" s="78" t="s">
        <v>158</v>
      </c>
      <c r="E1913" s="79" t="s">
        <v>1471</v>
      </c>
      <c r="F1913" s="34" t="s">
        <v>1755</v>
      </c>
      <c r="G1913" s="24" t="s">
        <v>97</v>
      </c>
      <c r="H1913" s="80">
        <f t="shared" si="91"/>
        <v>0.89049999999999996</v>
      </c>
      <c r="I1913" s="25">
        <f>ROUND(('NEW Reference'!B$6*List!$H1913)+'NEW Reference'!B$7,0)</f>
        <v>1209</v>
      </c>
      <c r="J1913" s="25">
        <f>ROUND(('NEW Reference'!C$6*List!$H1913)+'NEW Reference'!C$7,0)</f>
        <v>1802</v>
      </c>
      <c r="K1913" s="25">
        <f>ROUND(('NEW Reference'!D$6*List!$H1913)+'NEW Reference'!D$7,0)</f>
        <v>2159</v>
      </c>
      <c r="L1913" s="25">
        <f>ROUND(('NEW Reference'!E$6*List!$H1913)+'NEW Reference'!E$7,0)</f>
        <v>2670</v>
      </c>
      <c r="M1913" s="25">
        <f>ROUND(('NEW Reference'!F$6*List!$H1913)+'NEW Reference'!F$7,0)</f>
        <v>2781</v>
      </c>
      <c r="N1913" s="25">
        <f>ROUND(('NEW Reference'!G$6*List!$H1913)+'NEW Reference'!G$7,0)</f>
        <v>3149</v>
      </c>
      <c r="O1913" s="25">
        <f>ROUND(('NEW Reference'!H$6*List!$H1913)+'NEW Reference'!H$7,0)</f>
        <v>3269</v>
      </c>
      <c r="P1913" s="25">
        <f>ROUND(('NEW Reference'!I$6*List!$H1913)+'NEW Reference'!I$7,0)</f>
        <v>3397</v>
      </c>
      <c r="Q1913" s="25">
        <f>ROUND(('NEW Reference'!J$6*List!$H1913)+'NEW Reference'!J$7,0)</f>
        <v>3934</v>
      </c>
      <c r="R1913" s="25">
        <f>ROUND(('NEW Reference'!K$6*List!$H1913)+'NEW Reference'!K$7,0)</f>
        <v>4058</v>
      </c>
      <c r="S1913" s="25">
        <f>ROUND(('NEW Reference'!L$6*List!$H1913)+'NEW Reference'!L$7,0)</f>
        <v>4379</v>
      </c>
      <c r="T1913" s="25">
        <f>ROUND(('NEW Reference'!M$6*List!$H1913)+'NEW Reference'!M$7,0)</f>
        <v>5230</v>
      </c>
      <c r="U1913" s="25">
        <f>ROUND(('NEW Reference'!N$6*List!$H1913)+'NEW Reference'!N$7,0)</f>
        <v>21102</v>
      </c>
      <c r="V1913" s="26">
        <f>ROUND(('NEW Reference'!O$6*List!$H1913)+'NEW Reference'!O$7,0)</f>
        <v>785</v>
      </c>
      <c r="W1913" s="26">
        <f>ROUND(('NEW Reference'!P$6*List!$H1913)+'NEW Reference'!P$7,0)</f>
        <v>1105</v>
      </c>
      <c r="X1913" s="26">
        <f>ROUND(('NEW Reference'!Q$6*List!$H1913)+'NEW Reference'!Q$7,0)</f>
        <v>553</v>
      </c>
      <c r="Z1913" s="3" t="str">
        <f t="shared" si="93"/>
        <v>OTSEGO, New York</v>
      </c>
      <c r="AA1913" s="79" t="s">
        <v>1471</v>
      </c>
      <c r="AB1913" s="28" t="s">
        <v>91</v>
      </c>
      <c r="AC1913" s="30" t="s">
        <v>1755</v>
      </c>
      <c r="AD1913" s="31"/>
      <c r="AE1913" s="20">
        <f t="shared" si="92"/>
        <v>0.89049999999999996</v>
      </c>
    </row>
    <row r="1914" spans="1:31">
      <c r="A1914" s="83">
        <v>33580</v>
      </c>
      <c r="B1914" s="84">
        <v>36079</v>
      </c>
      <c r="C1914" s="85">
        <v>35614</v>
      </c>
      <c r="D1914" s="78" t="s">
        <v>734</v>
      </c>
      <c r="E1914" s="79" t="s">
        <v>842</v>
      </c>
      <c r="F1914" s="33" t="s">
        <v>1755</v>
      </c>
      <c r="G1914" s="24" t="s">
        <v>90</v>
      </c>
      <c r="H1914" s="80">
        <f t="shared" si="91"/>
        <v>1.2965</v>
      </c>
      <c r="I1914" s="25">
        <f>ROUND(('NEW Reference'!B$6*List!$H1914)+'NEW Reference'!B$7,0)</f>
        <v>1609</v>
      </c>
      <c r="J1914" s="25">
        <f>ROUND(('NEW Reference'!C$6*List!$H1914)+'NEW Reference'!C$7,0)</f>
        <v>2399</v>
      </c>
      <c r="K1914" s="25">
        <f>ROUND(('NEW Reference'!D$6*List!$H1914)+'NEW Reference'!D$7,0)</f>
        <v>2875</v>
      </c>
      <c r="L1914" s="25">
        <f>ROUND(('NEW Reference'!E$6*List!$H1914)+'NEW Reference'!E$7,0)</f>
        <v>3554</v>
      </c>
      <c r="M1914" s="25">
        <f>ROUND(('NEW Reference'!F$6*List!$H1914)+'NEW Reference'!F$7,0)</f>
        <v>3703</v>
      </c>
      <c r="N1914" s="25">
        <f>ROUND(('NEW Reference'!G$6*List!$H1914)+'NEW Reference'!G$7,0)</f>
        <v>4192</v>
      </c>
      <c r="O1914" s="25">
        <f>ROUND(('NEW Reference'!H$6*List!$H1914)+'NEW Reference'!H$7,0)</f>
        <v>4352</v>
      </c>
      <c r="P1914" s="25">
        <f>ROUND(('NEW Reference'!I$6*List!$H1914)+'NEW Reference'!I$7,0)</f>
        <v>4523</v>
      </c>
      <c r="Q1914" s="25">
        <f>ROUND(('NEW Reference'!J$6*List!$H1914)+'NEW Reference'!J$7,0)</f>
        <v>5237</v>
      </c>
      <c r="R1914" s="25">
        <f>ROUND(('NEW Reference'!K$6*List!$H1914)+'NEW Reference'!K$7,0)</f>
        <v>5402</v>
      </c>
      <c r="S1914" s="25">
        <f>ROUND(('NEW Reference'!L$6*List!$H1914)+'NEW Reference'!L$7,0)</f>
        <v>5830</v>
      </c>
      <c r="T1914" s="25">
        <f>ROUND(('NEW Reference'!M$6*List!$H1914)+'NEW Reference'!M$7,0)</f>
        <v>6962</v>
      </c>
      <c r="U1914" s="25">
        <f>ROUND(('NEW Reference'!N$6*List!$H1914)+'NEW Reference'!N$7,0)</f>
        <v>28093</v>
      </c>
      <c r="V1914" s="26">
        <f>ROUND(('NEW Reference'!O$6*List!$H1914)+'NEW Reference'!O$7,0)</f>
        <v>1044</v>
      </c>
      <c r="W1914" s="26">
        <f>ROUND(('NEW Reference'!P$6*List!$H1914)+'NEW Reference'!P$7,0)</f>
        <v>1472</v>
      </c>
      <c r="X1914" s="26">
        <f>ROUND(('NEW Reference'!Q$6*List!$H1914)+'NEW Reference'!Q$7,0)</f>
        <v>736</v>
      </c>
      <c r="Z1914" s="3" t="str">
        <f t="shared" si="93"/>
        <v>PUTNAM, New York</v>
      </c>
      <c r="AA1914" s="79" t="s">
        <v>842</v>
      </c>
      <c r="AB1914" s="28" t="s">
        <v>91</v>
      </c>
      <c r="AC1914" s="30" t="s">
        <v>1755</v>
      </c>
      <c r="AD1914" s="31"/>
      <c r="AE1914" s="20">
        <f t="shared" si="92"/>
        <v>1.2965</v>
      </c>
    </row>
    <row r="1915" spans="1:31">
      <c r="A1915" s="83">
        <v>33590</v>
      </c>
      <c r="B1915" s="84">
        <v>36081</v>
      </c>
      <c r="C1915" s="85">
        <v>35614</v>
      </c>
      <c r="D1915" s="78" t="s">
        <v>734</v>
      </c>
      <c r="E1915" s="79" t="s">
        <v>1770</v>
      </c>
      <c r="F1915" s="33" t="s">
        <v>1755</v>
      </c>
      <c r="G1915" s="24" t="s">
        <v>90</v>
      </c>
      <c r="H1915" s="80">
        <f t="shared" si="91"/>
        <v>1.2965</v>
      </c>
      <c r="I1915" s="25">
        <f>ROUND(('NEW Reference'!B$6*List!$H1915)+'NEW Reference'!B$7,0)</f>
        <v>1609</v>
      </c>
      <c r="J1915" s="25">
        <f>ROUND(('NEW Reference'!C$6*List!$H1915)+'NEW Reference'!C$7,0)</f>
        <v>2399</v>
      </c>
      <c r="K1915" s="25">
        <f>ROUND(('NEW Reference'!D$6*List!$H1915)+'NEW Reference'!D$7,0)</f>
        <v>2875</v>
      </c>
      <c r="L1915" s="25">
        <f>ROUND(('NEW Reference'!E$6*List!$H1915)+'NEW Reference'!E$7,0)</f>
        <v>3554</v>
      </c>
      <c r="M1915" s="25">
        <f>ROUND(('NEW Reference'!F$6*List!$H1915)+'NEW Reference'!F$7,0)</f>
        <v>3703</v>
      </c>
      <c r="N1915" s="25">
        <f>ROUND(('NEW Reference'!G$6*List!$H1915)+'NEW Reference'!G$7,0)</f>
        <v>4192</v>
      </c>
      <c r="O1915" s="25">
        <f>ROUND(('NEW Reference'!H$6*List!$H1915)+'NEW Reference'!H$7,0)</f>
        <v>4352</v>
      </c>
      <c r="P1915" s="25">
        <f>ROUND(('NEW Reference'!I$6*List!$H1915)+'NEW Reference'!I$7,0)</f>
        <v>4523</v>
      </c>
      <c r="Q1915" s="25">
        <f>ROUND(('NEW Reference'!J$6*List!$H1915)+'NEW Reference'!J$7,0)</f>
        <v>5237</v>
      </c>
      <c r="R1915" s="25">
        <f>ROUND(('NEW Reference'!K$6*List!$H1915)+'NEW Reference'!K$7,0)</f>
        <v>5402</v>
      </c>
      <c r="S1915" s="25">
        <f>ROUND(('NEW Reference'!L$6*List!$H1915)+'NEW Reference'!L$7,0)</f>
        <v>5830</v>
      </c>
      <c r="T1915" s="25">
        <f>ROUND(('NEW Reference'!M$6*List!$H1915)+'NEW Reference'!M$7,0)</f>
        <v>6962</v>
      </c>
      <c r="U1915" s="25">
        <f>ROUND(('NEW Reference'!N$6*List!$H1915)+'NEW Reference'!N$7,0)</f>
        <v>28093</v>
      </c>
      <c r="V1915" s="26">
        <f>ROUND(('NEW Reference'!O$6*List!$H1915)+'NEW Reference'!O$7,0)</f>
        <v>1044</v>
      </c>
      <c r="W1915" s="26">
        <f>ROUND(('NEW Reference'!P$6*List!$H1915)+'NEW Reference'!P$7,0)</f>
        <v>1472</v>
      </c>
      <c r="X1915" s="26">
        <f>ROUND(('NEW Reference'!Q$6*List!$H1915)+'NEW Reference'!Q$7,0)</f>
        <v>736</v>
      </c>
      <c r="Z1915" s="3" t="str">
        <f t="shared" si="93"/>
        <v>QUEENS, New York</v>
      </c>
      <c r="AA1915" s="79" t="s">
        <v>1770</v>
      </c>
      <c r="AB1915" s="28" t="s">
        <v>91</v>
      </c>
      <c r="AC1915" s="30" t="s">
        <v>1755</v>
      </c>
      <c r="AD1915" s="31"/>
      <c r="AE1915" s="20">
        <f t="shared" si="92"/>
        <v>1.2965</v>
      </c>
    </row>
    <row r="1916" spans="1:31">
      <c r="A1916" s="83">
        <v>33600</v>
      </c>
      <c r="B1916" s="84">
        <v>36083</v>
      </c>
      <c r="C1916" s="85">
        <v>10580</v>
      </c>
      <c r="D1916" s="78" t="s">
        <v>216</v>
      </c>
      <c r="E1916" s="79" t="s">
        <v>1771</v>
      </c>
      <c r="F1916" s="33" t="s">
        <v>1755</v>
      </c>
      <c r="G1916" s="24" t="s">
        <v>90</v>
      </c>
      <c r="H1916" s="80">
        <f t="shared" si="91"/>
        <v>0.85560000000000003</v>
      </c>
      <c r="I1916" s="25">
        <f>ROUND(('NEW Reference'!B$6*List!$H1916)+'NEW Reference'!B$7,0)</f>
        <v>1174</v>
      </c>
      <c r="J1916" s="25">
        <f>ROUND(('NEW Reference'!C$6*List!$H1916)+'NEW Reference'!C$7,0)</f>
        <v>1751</v>
      </c>
      <c r="K1916" s="25">
        <f>ROUND(('NEW Reference'!D$6*List!$H1916)+'NEW Reference'!D$7,0)</f>
        <v>2098</v>
      </c>
      <c r="L1916" s="25">
        <f>ROUND(('NEW Reference'!E$6*List!$H1916)+'NEW Reference'!E$7,0)</f>
        <v>2594</v>
      </c>
      <c r="M1916" s="25">
        <f>ROUND(('NEW Reference'!F$6*List!$H1916)+'NEW Reference'!F$7,0)</f>
        <v>2702</v>
      </c>
      <c r="N1916" s="25">
        <f>ROUND(('NEW Reference'!G$6*List!$H1916)+'NEW Reference'!G$7,0)</f>
        <v>3059</v>
      </c>
      <c r="O1916" s="25">
        <f>ROUND(('NEW Reference'!H$6*List!$H1916)+'NEW Reference'!H$7,0)</f>
        <v>3176</v>
      </c>
      <c r="P1916" s="25">
        <f>ROUND(('NEW Reference'!I$6*List!$H1916)+'NEW Reference'!I$7,0)</f>
        <v>3301</v>
      </c>
      <c r="Q1916" s="25">
        <f>ROUND(('NEW Reference'!J$6*List!$H1916)+'NEW Reference'!J$7,0)</f>
        <v>3822</v>
      </c>
      <c r="R1916" s="25">
        <f>ROUND(('NEW Reference'!K$6*List!$H1916)+'NEW Reference'!K$7,0)</f>
        <v>3943</v>
      </c>
      <c r="S1916" s="25">
        <f>ROUND(('NEW Reference'!L$6*List!$H1916)+'NEW Reference'!L$7,0)</f>
        <v>4254</v>
      </c>
      <c r="T1916" s="25">
        <f>ROUND(('NEW Reference'!M$6*List!$H1916)+'NEW Reference'!M$7,0)</f>
        <v>5081</v>
      </c>
      <c r="U1916" s="25">
        <f>ROUND(('NEW Reference'!N$6*List!$H1916)+'NEW Reference'!N$7,0)</f>
        <v>20501</v>
      </c>
      <c r="V1916" s="26">
        <f>ROUND(('NEW Reference'!O$6*List!$H1916)+'NEW Reference'!O$7,0)</f>
        <v>762</v>
      </c>
      <c r="W1916" s="26">
        <f>ROUND(('NEW Reference'!P$6*List!$H1916)+'NEW Reference'!P$7,0)</f>
        <v>1074</v>
      </c>
      <c r="X1916" s="26">
        <f>ROUND(('NEW Reference'!Q$6*List!$H1916)+'NEW Reference'!Q$7,0)</f>
        <v>537</v>
      </c>
      <c r="Z1916" s="3" t="str">
        <f t="shared" si="93"/>
        <v>RENSSELAER, New York</v>
      </c>
      <c r="AA1916" s="79" t="s">
        <v>1771</v>
      </c>
      <c r="AB1916" s="28" t="s">
        <v>91</v>
      </c>
      <c r="AC1916" s="30" t="s">
        <v>1755</v>
      </c>
      <c r="AD1916" s="31"/>
      <c r="AE1916" s="20">
        <f t="shared" si="92"/>
        <v>0.85560000000000003</v>
      </c>
    </row>
    <row r="1917" spans="1:31">
      <c r="A1917" s="83">
        <v>33610</v>
      </c>
      <c r="B1917" s="84">
        <v>36085</v>
      </c>
      <c r="C1917" s="85">
        <v>35614</v>
      </c>
      <c r="D1917" s="78" t="s">
        <v>734</v>
      </c>
      <c r="E1917" s="79" t="s">
        <v>998</v>
      </c>
      <c r="F1917" s="33" t="s">
        <v>1755</v>
      </c>
      <c r="G1917" s="24" t="s">
        <v>90</v>
      </c>
      <c r="H1917" s="80">
        <f t="shared" si="91"/>
        <v>1.2965</v>
      </c>
      <c r="I1917" s="25">
        <f>ROUND(('NEW Reference'!B$6*List!$H1917)+'NEW Reference'!B$7,0)</f>
        <v>1609</v>
      </c>
      <c r="J1917" s="25">
        <f>ROUND(('NEW Reference'!C$6*List!$H1917)+'NEW Reference'!C$7,0)</f>
        <v>2399</v>
      </c>
      <c r="K1917" s="25">
        <f>ROUND(('NEW Reference'!D$6*List!$H1917)+'NEW Reference'!D$7,0)</f>
        <v>2875</v>
      </c>
      <c r="L1917" s="25">
        <f>ROUND(('NEW Reference'!E$6*List!$H1917)+'NEW Reference'!E$7,0)</f>
        <v>3554</v>
      </c>
      <c r="M1917" s="25">
        <f>ROUND(('NEW Reference'!F$6*List!$H1917)+'NEW Reference'!F$7,0)</f>
        <v>3703</v>
      </c>
      <c r="N1917" s="25">
        <f>ROUND(('NEW Reference'!G$6*List!$H1917)+'NEW Reference'!G$7,0)</f>
        <v>4192</v>
      </c>
      <c r="O1917" s="25">
        <f>ROUND(('NEW Reference'!H$6*List!$H1917)+'NEW Reference'!H$7,0)</f>
        <v>4352</v>
      </c>
      <c r="P1917" s="25">
        <f>ROUND(('NEW Reference'!I$6*List!$H1917)+'NEW Reference'!I$7,0)</f>
        <v>4523</v>
      </c>
      <c r="Q1917" s="25">
        <f>ROUND(('NEW Reference'!J$6*List!$H1917)+'NEW Reference'!J$7,0)</f>
        <v>5237</v>
      </c>
      <c r="R1917" s="25">
        <f>ROUND(('NEW Reference'!K$6*List!$H1917)+'NEW Reference'!K$7,0)</f>
        <v>5402</v>
      </c>
      <c r="S1917" s="25">
        <f>ROUND(('NEW Reference'!L$6*List!$H1917)+'NEW Reference'!L$7,0)</f>
        <v>5830</v>
      </c>
      <c r="T1917" s="25">
        <f>ROUND(('NEW Reference'!M$6*List!$H1917)+'NEW Reference'!M$7,0)</f>
        <v>6962</v>
      </c>
      <c r="U1917" s="25">
        <f>ROUND(('NEW Reference'!N$6*List!$H1917)+'NEW Reference'!N$7,0)</f>
        <v>28093</v>
      </c>
      <c r="V1917" s="26">
        <f>ROUND(('NEW Reference'!O$6*List!$H1917)+'NEW Reference'!O$7,0)</f>
        <v>1044</v>
      </c>
      <c r="W1917" s="26">
        <f>ROUND(('NEW Reference'!P$6*List!$H1917)+'NEW Reference'!P$7,0)</f>
        <v>1472</v>
      </c>
      <c r="X1917" s="26">
        <f>ROUND(('NEW Reference'!Q$6*List!$H1917)+'NEW Reference'!Q$7,0)</f>
        <v>736</v>
      </c>
      <c r="Z1917" s="3" t="str">
        <f t="shared" si="93"/>
        <v>RICHMOND, New York</v>
      </c>
      <c r="AA1917" s="79" t="s">
        <v>998</v>
      </c>
      <c r="AB1917" s="28" t="s">
        <v>91</v>
      </c>
      <c r="AC1917" s="23" t="s">
        <v>1755</v>
      </c>
      <c r="AD1917" s="29"/>
      <c r="AE1917" s="20">
        <f t="shared" si="92"/>
        <v>1.2965</v>
      </c>
    </row>
    <row r="1918" spans="1:31">
      <c r="A1918" s="83">
        <v>33620</v>
      </c>
      <c r="B1918" s="84">
        <v>36087</v>
      </c>
      <c r="C1918" s="85">
        <v>35614</v>
      </c>
      <c r="D1918" s="78" t="s">
        <v>734</v>
      </c>
      <c r="E1918" s="79" t="s">
        <v>1772</v>
      </c>
      <c r="F1918" s="33" t="s">
        <v>1755</v>
      </c>
      <c r="G1918" s="24" t="s">
        <v>90</v>
      </c>
      <c r="H1918" s="80">
        <f t="shared" si="91"/>
        <v>1.2965</v>
      </c>
      <c r="I1918" s="25">
        <f>ROUND(('NEW Reference'!B$6*List!$H1918)+'NEW Reference'!B$7,0)</f>
        <v>1609</v>
      </c>
      <c r="J1918" s="25">
        <f>ROUND(('NEW Reference'!C$6*List!$H1918)+'NEW Reference'!C$7,0)</f>
        <v>2399</v>
      </c>
      <c r="K1918" s="25">
        <f>ROUND(('NEW Reference'!D$6*List!$H1918)+'NEW Reference'!D$7,0)</f>
        <v>2875</v>
      </c>
      <c r="L1918" s="25">
        <f>ROUND(('NEW Reference'!E$6*List!$H1918)+'NEW Reference'!E$7,0)</f>
        <v>3554</v>
      </c>
      <c r="M1918" s="25">
        <f>ROUND(('NEW Reference'!F$6*List!$H1918)+'NEW Reference'!F$7,0)</f>
        <v>3703</v>
      </c>
      <c r="N1918" s="25">
        <f>ROUND(('NEW Reference'!G$6*List!$H1918)+'NEW Reference'!G$7,0)</f>
        <v>4192</v>
      </c>
      <c r="O1918" s="25">
        <f>ROUND(('NEW Reference'!H$6*List!$H1918)+'NEW Reference'!H$7,0)</f>
        <v>4352</v>
      </c>
      <c r="P1918" s="25">
        <f>ROUND(('NEW Reference'!I$6*List!$H1918)+'NEW Reference'!I$7,0)</f>
        <v>4523</v>
      </c>
      <c r="Q1918" s="25">
        <f>ROUND(('NEW Reference'!J$6*List!$H1918)+'NEW Reference'!J$7,0)</f>
        <v>5237</v>
      </c>
      <c r="R1918" s="25">
        <f>ROUND(('NEW Reference'!K$6*List!$H1918)+'NEW Reference'!K$7,0)</f>
        <v>5402</v>
      </c>
      <c r="S1918" s="25">
        <f>ROUND(('NEW Reference'!L$6*List!$H1918)+'NEW Reference'!L$7,0)</f>
        <v>5830</v>
      </c>
      <c r="T1918" s="25">
        <f>ROUND(('NEW Reference'!M$6*List!$H1918)+'NEW Reference'!M$7,0)</f>
        <v>6962</v>
      </c>
      <c r="U1918" s="25">
        <f>ROUND(('NEW Reference'!N$6*List!$H1918)+'NEW Reference'!N$7,0)</f>
        <v>28093</v>
      </c>
      <c r="V1918" s="26">
        <f>ROUND(('NEW Reference'!O$6*List!$H1918)+'NEW Reference'!O$7,0)</f>
        <v>1044</v>
      </c>
      <c r="W1918" s="26">
        <f>ROUND(('NEW Reference'!P$6*List!$H1918)+'NEW Reference'!P$7,0)</f>
        <v>1472</v>
      </c>
      <c r="X1918" s="26">
        <f>ROUND(('NEW Reference'!Q$6*List!$H1918)+'NEW Reference'!Q$7,0)</f>
        <v>736</v>
      </c>
      <c r="Z1918" s="3" t="str">
        <f t="shared" si="93"/>
        <v>ROCKLAND, New York</v>
      </c>
      <c r="AA1918" s="79" t="s">
        <v>1772</v>
      </c>
      <c r="AB1918" s="28" t="s">
        <v>91</v>
      </c>
      <c r="AC1918" s="30" t="s">
        <v>1755</v>
      </c>
      <c r="AD1918" s="31"/>
      <c r="AE1918" s="20">
        <f t="shared" si="92"/>
        <v>1.2965</v>
      </c>
    </row>
    <row r="1919" spans="1:31">
      <c r="A1919" s="83">
        <v>33630</v>
      </c>
      <c r="B1919" s="84">
        <v>36089</v>
      </c>
      <c r="C1919" s="85">
        <v>99933</v>
      </c>
      <c r="D1919" s="78" t="s">
        <v>158</v>
      </c>
      <c r="E1919" s="79" t="s">
        <v>1773</v>
      </c>
      <c r="F1919" s="34" t="s">
        <v>1755</v>
      </c>
      <c r="G1919" s="24" t="s">
        <v>97</v>
      </c>
      <c r="H1919" s="80">
        <f t="shared" si="91"/>
        <v>0.89049999999999996</v>
      </c>
      <c r="I1919" s="25">
        <f>ROUND(('NEW Reference'!B$6*List!$H1919)+'NEW Reference'!B$7,0)</f>
        <v>1209</v>
      </c>
      <c r="J1919" s="25">
        <f>ROUND(('NEW Reference'!C$6*List!$H1919)+'NEW Reference'!C$7,0)</f>
        <v>1802</v>
      </c>
      <c r="K1919" s="25">
        <f>ROUND(('NEW Reference'!D$6*List!$H1919)+'NEW Reference'!D$7,0)</f>
        <v>2159</v>
      </c>
      <c r="L1919" s="25">
        <f>ROUND(('NEW Reference'!E$6*List!$H1919)+'NEW Reference'!E$7,0)</f>
        <v>2670</v>
      </c>
      <c r="M1919" s="25">
        <f>ROUND(('NEW Reference'!F$6*List!$H1919)+'NEW Reference'!F$7,0)</f>
        <v>2781</v>
      </c>
      <c r="N1919" s="25">
        <f>ROUND(('NEW Reference'!G$6*List!$H1919)+'NEW Reference'!G$7,0)</f>
        <v>3149</v>
      </c>
      <c r="O1919" s="25">
        <f>ROUND(('NEW Reference'!H$6*List!$H1919)+'NEW Reference'!H$7,0)</f>
        <v>3269</v>
      </c>
      <c r="P1919" s="25">
        <f>ROUND(('NEW Reference'!I$6*List!$H1919)+'NEW Reference'!I$7,0)</f>
        <v>3397</v>
      </c>
      <c r="Q1919" s="25">
        <f>ROUND(('NEW Reference'!J$6*List!$H1919)+'NEW Reference'!J$7,0)</f>
        <v>3934</v>
      </c>
      <c r="R1919" s="25">
        <f>ROUND(('NEW Reference'!K$6*List!$H1919)+'NEW Reference'!K$7,0)</f>
        <v>4058</v>
      </c>
      <c r="S1919" s="25">
        <f>ROUND(('NEW Reference'!L$6*List!$H1919)+'NEW Reference'!L$7,0)</f>
        <v>4379</v>
      </c>
      <c r="T1919" s="25">
        <f>ROUND(('NEW Reference'!M$6*List!$H1919)+'NEW Reference'!M$7,0)</f>
        <v>5230</v>
      </c>
      <c r="U1919" s="25">
        <f>ROUND(('NEW Reference'!N$6*List!$H1919)+'NEW Reference'!N$7,0)</f>
        <v>21102</v>
      </c>
      <c r="V1919" s="26">
        <f>ROUND(('NEW Reference'!O$6*List!$H1919)+'NEW Reference'!O$7,0)</f>
        <v>785</v>
      </c>
      <c r="W1919" s="26">
        <f>ROUND(('NEW Reference'!P$6*List!$H1919)+'NEW Reference'!P$7,0)</f>
        <v>1105</v>
      </c>
      <c r="X1919" s="26">
        <f>ROUND(('NEW Reference'!Q$6*List!$H1919)+'NEW Reference'!Q$7,0)</f>
        <v>553</v>
      </c>
      <c r="Z1919" s="3" t="str">
        <f t="shared" si="93"/>
        <v>ST. LAWRENCE, New York</v>
      </c>
      <c r="AA1919" s="79" t="s">
        <v>1773</v>
      </c>
      <c r="AB1919" s="28" t="s">
        <v>91</v>
      </c>
      <c r="AC1919" s="23" t="s">
        <v>1755</v>
      </c>
      <c r="AD1919" s="29"/>
      <c r="AE1919" s="20">
        <f t="shared" si="92"/>
        <v>0.89049999999999996</v>
      </c>
    </row>
    <row r="1920" spans="1:31">
      <c r="A1920" s="83">
        <v>33640</v>
      </c>
      <c r="B1920" s="84">
        <v>36091</v>
      </c>
      <c r="C1920" s="85">
        <v>10580</v>
      </c>
      <c r="D1920" s="78" t="s">
        <v>216</v>
      </c>
      <c r="E1920" s="79" t="s">
        <v>1774</v>
      </c>
      <c r="F1920" s="33" t="s">
        <v>1755</v>
      </c>
      <c r="G1920" s="24" t="s">
        <v>90</v>
      </c>
      <c r="H1920" s="80">
        <f t="shared" si="91"/>
        <v>0.85560000000000003</v>
      </c>
      <c r="I1920" s="25">
        <f>ROUND(('NEW Reference'!B$6*List!$H1920)+'NEW Reference'!B$7,0)</f>
        <v>1174</v>
      </c>
      <c r="J1920" s="25">
        <f>ROUND(('NEW Reference'!C$6*List!$H1920)+'NEW Reference'!C$7,0)</f>
        <v>1751</v>
      </c>
      <c r="K1920" s="25">
        <f>ROUND(('NEW Reference'!D$6*List!$H1920)+'NEW Reference'!D$7,0)</f>
        <v>2098</v>
      </c>
      <c r="L1920" s="25">
        <f>ROUND(('NEW Reference'!E$6*List!$H1920)+'NEW Reference'!E$7,0)</f>
        <v>2594</v>
      </c>
      <c r="M1920" s="25">
        <f>ROUND(('NEW Reference'!F$6*List!$H1920)+'NEW Reference'!F$7,0)</f>
        <v>2702</v>
      </c>
      <c r="N1920" s="25">
        <f>ROUND(('NEW Reference'!G$6*List!$H1920)+'NEW Reference'!G$7,0)</f>
        <v>3059</v>
      </c>
      <c r="O1920" s="25">
        <f>ROUND(('NEW Reference'!H$6*List!$H1920)+'NEW Reference'!H$7,0)</f>
        <v>3176</v>
      </c>
      <c r="P1920" s="25">
        <f>ROUND(('NEW Reference'!I$6*List!$H1920)+'NEW Reference'!I$7,0)</f>
        <v>3301</v>
      </c>
      <c r="Q1920" s="25">
        <f>ROUND(('NEW Reference'!J$6*List!$H1920)+'NEW Reference'!J$7,0)</f>
        <v>3822</v>
      </c>
      <c r="R1920" s="25">
        <f>ROUND(('NEW Reference'!K$6*List!$H1920)+'NEW Reference'!K$7,0)</f>
        <v>3943</v>
      </c>
      <c r="S1920" s="25">
        <f>ROUND(('NEW Reference'!L$6*List!$H1920)+'NEW Reference'!L$7,0)</f>
        <v>4254</v>
      </c>
      <c r="T1920" s="25">
        <f>ROUND(('NEW Reference'!M$6*List!$H1920)+'NEW Reference'!M$7,0)</f>
        <v>5081</v>
      </c>
      <c r="U1920" s="25">
        <f>ROUND(('NEW Reference'!N$6*List!$H1920)+'NEW Reference'!N$7,0)</f>
        <v>20501</v>
      </c>
      <c r="V1920" s="26">
        <f>ROUND(('NEW Reference'!O$6*List!$H1920)+'NEW Reference'!O$7,0)</f>
        <v>762</v>
      </c>
      <c r="W1920" s="26">
        <f>ROUND(('NEW Reference'!P$6*List!$H1920)+'NEW Reference'!P$7,0)</f>
        <v>1074</v>
      </c>
      <c r="X1920" s="26">
        <f>ROUND(('NEW Reference'!Q$6*List!$H1920)+'NEW Reference'!Q$7,0)</f>
        <v>537</v>
      </c>
      <c r="Z1920" s="3" t="str">
        <f t="shared" si="93"/>
        <v>SARATOGA, New York</v>
      </c>
      <c r="AA1920" s="79" t="s">
        <v>1774</v>
      </c>
      <c r="AB1920" s="28" t="s">
        <v>91</v>
      </c>
      <c r="AC1920" s="23" t="s">
        <v>1755</v>
      </c>
      <c r="AD1920" s="29"/>
      <c r="AE1920" s="20">
        <f t="shared" si="92"/>
        <v>0.85560000000000003</v>
      </c>
    </row>
    <row r="1921" spans="1:31">
      <c r="A1921" s="83">
        <v>33650</v>
      </c>
      <c r="B1921" s="84">
        <v>36093</v>
      </c>
      <c r="C1921" s="85">
        <v>10580</v>
      </c>
      <c r="D1921" s="78" t="s">
        <v>216</v>
      </c>
      <c r="E1921" s="79" t="s">
        <v>1775</v>
      </c>
      <c r="F1921" s="33" t="s">
        <v>1755</v>
      </c>
      <c r="G1921" s="24" t="s">
        <v>90</v>
      </c>
      <c r="H1921" s="80">
        <f t="shared" si="91"/>
        <v>0.85560000000000003</v>
      </c>
      <c r="I1921" s="25">
        <f>ROUND(('NEW Reference'!B$6*List!$H1921)+'NEW Reference'!B$7,0)</f>
        <v>1174</v>
      </c>
      <c r="J1921" s="25">
        <f>ROUND(('NEW Reference'!C$6*List!$H1921)+'NEW Reference'!C$7,0)</f>
        <v>1751</v>
      </c>
      <c r="K1921" s="25">
        <f>ROUND(('NEW Reference'!D$6*List!$H1921)+'NEW Reference'!D$7,0)</f>
        <v>2098</v>
      </c>
      <c r="L1921" s="25">
        <f>ROUND(('NEW Reference'!E$6*List!$H1921)+'NEW Reference'!E$7,0)</f>
        <v>2594</v>
      </c>
      <c r="M1921" s="25">
        <f>ROUND(('NEW Reference'!F$6*List!$H1921)+'NEW Reference'!F$7,0)</f>
        <v>2702</v>
      </c>
      <c r="N1921" s="25">
        <f>ROUND(('NEW Reference'!G$6*List!$H1921)+'NEW Reference'!G$7,0)</f>
        <v>3059</v>
      </c>
      <c r="O1921" s="25">
        <f>ROUND(('NEW Reference'!H$6*List!$H1921)+'NEW Reference'!H$7,0)</f>
        <v>3176</v>
      </c>
      <c r="P1921" s="25">
        <f>ROUND(('NEW Reference'!I$6*List!$H1921)+'NEW Reference'!I$7,0)</f>
        <v>3301</v>
      </c>
      <c r="Q1921" s="25">
        <f>ROUND(('NEW Reference'!J$6*List!$H1921)+'NEW Reference'!J$7,0)</f>
        <v>3822</v>
      </c>
      <c r="R1921" s="25">
        <f>ROUND(('NEW Reference'!K$6*List!$H1921)+'NEW Reference'!K$7,0)</f>
        <v>3943</v>
      </c>
      <c r="S1921" s="25">
        <f>ROUND(('NEW Reference'!L$6*List!$H1921)+'NEW Reference'!L$7,0)</f>
        <v>4254</v>
      </c>
      <c r="T1921" s="25">
        <f>ROUND(('NEW Reference'!M$6*List!$H1921)+'NEW Reference'!M$7,0)</f>
        <v>5081</v>
      </c>
      <c r="U1921" s="25">
        <f>ROUND(('NEW Reference'!N$6*List!$H1921)+'NEW Reference'!N$7,0)</f>
        <v>20501</v>
      </c>
      <c r="V1921" s="26">
        <f>ROUND(('NEW Reference'!O$6*List!$H1921)+'NEW Reference'!O$7,0)</f>
        <v>762</v>
      </c>
      <c r="W1921" s="26">
        <f>ROUND(('NEW Reference'!P$6*List!$H1921)+'NEW Reference'!P$7,0)</f>
        <v>1074</v>
      </c>
      <c r="X1921" s="26">
        <f>ROUND(('NEW Reference'!Q$6*List!$H1921)+'NEW Reference'!Q$7,0)</f>
        <v>537</v>
      </c>
      <c r="Z1921" s="3" t="str">
        <f t="shared" si="93"/>
        <v>SCHENECTADY, New York</v>
      </c>
      <c r="AA1921" s="79" t="s">
        <v>1775</v>
      </c>
      <c r="AB1921" s="28" t="s">
        <v>91</v>
      </c>
      <c r="AC1921" s="23" t="s">
        <v>1755</v>
      </c>
      <c r="AD1921" s="29"/>
      <c r="AE1921" s="20">
        <f t="shared" si="92"/>
        <v>0.85560000000000003</v>
      </c>
    </row>
    <row r="1922" spans="1:31">
      <c r="A1922" s="83">
        <v>33660</v>
      </c>
      <c r="B1922" s="84">
        <v>36095</v>
      </c>
      <c r="C1922" s="85">
        <v>10580</v>
      </c>
      <c r="D1922" s="78" t="s">
        <v>216</v>
      </c>
      <c r="E1922" s="79" t="s">
        <v>1776</v>
      </c>
      <c r="F1922" s="33" t="s">
        <v>1755</v>
      </c>
      <c r="G1922" s="24" t="s">
        <v>90</v>
      </c>
      <c r="H1922" s="80">
        <f t="shared" si="91"/>
        <v>0.85560000000000003</v>
      </c>
      <c r="I1922" s="25">
        <f>ROUND(('NEW Reference'!B$6*List!$H1922)+'NEW Reference'!B$7,0)</f>
        <v>1174</v>
      </c>
      <c r="J1922" s="25">
        <f>ROUND(('NEW Reference'!C$6*List!$H1922)+'NEW Reference'!C$7,0)</f>
        <v>1751</v>
      </c>
      <c r="K1922" s="25">
        <f>ROUND(('NEW Reference'!D$6*List!$H1922)+'NEW Reference'!D$7,0)</f>
        <v>2098</v>
      </c>
      <c r="L1922" s="25">
        <f>ROUND(('NEW Reference'!E$6*List!$H1922)+'NEW Reference'!E$7,0)</f>
        <v>2594</v>
      </c>
      <c r="M1922" s="25">
        <f>ROUND(('NEW Reference'!F$6*List!$H1922)+'NEW Reference'!F$7,0)</f>
        <v>2702</v>
      </c>
      <c r="N1922" s="25">
        <f>ROUND(('NEW Reference'!G$6*List!$H1922)+'NEW Reference'!G$7,0)</f>
        <v>3059</v>
      </c>
      <c r="O1922" s="25">
        <f>ROUND(('NEW Reference'!H$6*List!$H1922)+'NEW Reference'!H$7,0)</f>
        <v>3176</v>
      </c>
      <c r="P1922" s="25">
        <f>ROUND(('NEW Reference'!I$6*List!$H1922)+'NEW Reference'!I$7,0)</f>
        <v>3301</v>
      </c>
      <c r="Q1922" s="25">
        <f>ROUND(('NEW Reference'!J$6*List!$H1922)+'NEW Reference'!J$7,0)</f>
        <v>3822</v>
      </c>
      <c r="R1922" s="25">
        <f>ROUND(('NEW Reference'!K$6*List!$H1922)+'NEW Reference'!K$7,0)</f>
        <v>3943</v>
      </c>
      <c r="S1922" s="25">
        <f>ROUND(('NEW Reference'!L$6*List!$H1922)+'NEW Reference'!L$7,0)</f>
        <v>4254</v>
      </c>
      <c r="T1922" s="25">
        <f>ROUND(('NEW Reference'!M$6*List!$H1922)+'NEW Reference'!M$7,0)</f>
        <v>5081</v>
      </c>
      <c r="U1922" s="25">
        <f>ROUND(('NEW Reference'!N$6*List!$H1922)+'NEW Reference'!N$7,0)</f>
        <v>20501</v>
      </c>
      <c r="V1922" s="26">
        <f>ROUND(('NEW Reference'!O$6*List!$H1922)+'NEW Reference'!O$7,0)</f>
        <v>762</v>
      </c>
      <c r="W1922" s="26">
        <f>ROUND(('NEW Reference'!P$6*List!$H1922)+'NEW Reference'!P$7,0)</f>
        <v>1074</v>
      </c>
      <c r="X1922" s="26">
        <f>ROUND(('NEW Reference'!Q$6*List!$H1922)+'NEW Reference'!Q$7,0)</f>
        <v>537</v>
      </c>
      <c r="Z1922" s="3" t="str">
        <f t="shared" si="93"/>
        <v>SCHOHARIE, New York</v>
      </c>
      <c r="AA1922" s="79" t="s">
        <v>1776</v>
      </c>
      <c r="AB1922" s="28" t="s">
        <v>91</v>
      </c>
      <c r="AC1922" s="23" t="s">
        <v>1755</v>
      </c>
      <c r="AD1922" s="29"/>
      <c r="AE1922" s="20">
        <f t="shared" si="92"/>
        <v>0.85560000000000003</v>
      </c>
    </row>
    <row r="1923" spans="1:31">
      <c r="A1923" s="83">
        <v>33670</v>
      </c>
      <c r="B1923" s="84">
        <v>36097</v>
      </c>
      <c r="C1923" s="85">
        <v>99933</v>
      </c>
      <c r="D1923" s="78" t="s">
        <v>158</v>
      </c>
      <c r="E1923" s="79" t="s">
        <v>1110</v>
      </c>
      <c r="F1923" s="34" t="s">
        <v>1755</v>
      </c>
      <c r="G1923" s="24" t="s">
        <v>97</v>
      </c>
      <c r="H1923" s="80">
        <f t="shared" si="91"/>
        <v>0.89049999999999996</v>
      </c>
      <c r="I1923" s="25">
        <f>ROUND(('NEW Reference'!B$6*List!$H1923)+'NEW Reference'!B$7,0)</f>
        <v>1209</v>
      </c>
      <c r="J1923" s="25">
        <f>ROUND(('NEW Reference'!C$6*List!$H1923)+'NEW Reference'!C$7,0)</f>
        <v>1802</v>
      </c>
      <c r="K1923" s="25">
        <f>ROUND(('NEW Reference'!D$6*List!$H1923)+'NEW Reference'!D$7,0)</f>
        <v>2159</v>
      </c>
      <c r="L1923" s="25">
        <f>ROUND(('NEW Reference'!E$6*List!$H1923)+'NEW Reference'!E$7,0)</f>
        <v>2670</v>
      </c>
      <c r="M1923" s="25">
        <f>ROUND(('NEW Reference'!F$6*List!$H1923)+'NEW Reference'!F$7,0)</f>
        <v>2781</v>
      </c>
      <c r="N1923" s="25">
        <f>ROUND(('NEW Reference'!G$6*List!$H1923)+'NEW Reference'!G$7,0)</f>
        <v>3149</v>
      </c>
      <c r="O1923" s="25">
        <f>ROUND(('NEW Reference'!H$6*List!$H1923)+'NEW Reference'!H$7,0)</f>
        <v>3269</v>
      </c>
      <c r="P1923" s="25">
        <f>ROUND(('NEW Reference'!I$6*List!$H1923)+'NEW Reference'!I$7,0)</f>
        <v>3397</v>
      </c>
      <c r="Q1923" s="25">
        <f>ROUND(('NEW Reference'!J$6*List!$H1923)+'NEW Reference'!J$7,0)</f>
        <v>3934</v>
      </c>
      <c r="R1923" s="25">
        <f>ROUND(('NEW Reference'!K$6*List!$H1923)+'NEW Reference'!K$7,0)</f>
        <v>4058</v>
      </c>
      <c r="S1923" s="25">
        <f>ROUND(('NEW Reference'!L$6*List!$H1923)+'NEW Reference'!L$7,0)</f>
        <v>4379</v>
      </c>
      <c r="T1923" s="25">
        <f>ROUND(('NEW Reference'!M$6*List!$H1923)+'NEW Reference'!M$7,0)</f>
        <v>5230</v>
      </c>
      <c r="U1923" s="25">
        <f>ROUND(('NEW Reference'!N$6*List!$H1923)+'NEW Reference'!N$7,0)</f>
        <v>21102</v>
      </c>
      <c r="V1923" s="26">
        <f>ROUND(('NEW Reference'!O$6*List!$H1923)+'NEW Reference'!O$7,0)</f>
        <v>785</v>
      </c>
      <c r="W1923" s="26">
        <f>ROUND(('NEW Reference'!P$6*List!$H1923)+'NEW Reference'!P$7,0)</f>
        <v>1105</v>
      </c>
      <c r="X1923" s="26">
        <f>ROUND(('NEW Reference'!Q$6*List!$H1923)+'NEW Reference'!Q$7,0)</f>
        <v>553</v>
      </c>
      <c r="Z1923" s="3" t="str">
        <f t="shared" si="93"/>
        <v>SCHUYLER, New York</v>
      </c>
      <c r="AA1923" s="79" t="s">
        <v>1110</v>
      </c>
      <c r="AB1923" s="28" t="s">
        <v>91</v>
      </c>
      <c r="AC1923" s="23" t="s">
        <v>1755</v>
      </c>
      <c r="AD1923" s="29"/>
      <c r="AE1923" s="20">
        <f t="shared" si="92"/>
        <v>0.89049999999999996</v>
      </c>
    </row>
    <row r="1924" spans="1:31">
      <c r="A1924" s="83">
        <v>33680</v>
      </c>
      <c r="B1924" s="84">
        <v>36099</v>
      </c>
      <c r="C1924" s="85">
        <v>99933</v>
      </c>
      <c r="D1924" s="78" t="s">
        <v>158</v>
      </c>
      <c r="E1924" s="79" t="s">
        <v>1777</v>
      </c>
      <c r="F1924" s="34" t="s">
        <v>1755</v>
      </c>
      <c r="G1924" s="24" t="s">
        <v>97</v>
      </c>
      <c r="H1924" s="80">
        <f t="shared" si="91"/>
        <v>0.89049999999999996</v>
      </c>
      <c r="I1924" s="25">
        <f>ROUND(('NEW Reference'!B$6*List!$H1924)+'NEW Reference'!B$7,0)</f>
        <v>1209</v>
      </c>
      <c r="J1924" s="25">
        <f>ROUND(('NEW Reference'!C$6*List!$H1924)+'NEW Reference'!C$7,0)</f>
        <v>1802</v>
      </c>
      <c r="K1924" s="25">
        <f>ROUND(('NEW Reference'!D$6*List!$H1924)+'NEW Reference'!D$7,0)</f>
        <v>2159</v>
      </c>
      <c r="L1924" s="25">
        <f>ROUND(('NEW Reference'!E$6*List!$H1924)+'NEW Reference'!E$7,0)</f>
        <v>2670</v>
      </c>
      <c r="M1924" s="25">
        <f>ROUND(('NEW Reference'!F$6*List!$H1924)+'NEW Reference'!F$7,0)</f>
        <v>2781</v>
      </c>
      <c r="N1924" s="25">
        <f>ROUND(('NEW Reference'!G$6*List!$H1924)+'NEW Reference'!G$7,0)</f>
        <v>3149</v>
      </c>
      <c r="O1924" s="25">
        <f>ROUND(('NEW Reference'!H$6*List!$H1924)+'NEW Reference'!H$7,0)</f>
        <v>3269</v>
      </c>
      <c r="P1924" s="25">
        <f>ROUND(('NEW Reference'!I$6*List!$H1924)+'NEW Reference'!I$7,0)</f>
        <v>3397</v>
      </c>
      <c r="Q1924" s="25">
        <f>ROUND(('NEW Reference'!J$6*List!$H1924)+'NEW Reference'!J$7,0)</f>
        <v>3934</v>
      </c>
      <c r="R1924" s="25">
        <f>ROUND(('NEW Reference'!K$6*List!$H1924)+'NEW Reference'!K$7,0)</f>
        <v>4058</v>
      </c>
      <c r="S1924" s="25">
        <f>ROUND(('NEW Reference'!L$6*List!$H1924)+'NEW Reference'!L$7,0)</f>
        <v>4379</v>
      </c>
      <c r="T1924" s="25">
        <f>ROUND(('NEW Reference'!M$6*List!$H1924)+'NEW Reference'!M$7,0)</f>
        <v>5230</v>
      </c>
      <c r="U1924" s="25">
        <f>ROUND(('NEW Reference'!N$6*List!$H1924)+'NEW Reference'!N$7,0)</f>
        <v>21102</v>
      </c>
      <c r="V1924" s="26">
        <f>ROUND(('NEW Reference'!O$6*List!$H1924)+'NEW Reference'!O$7,0)</f>
        <v>785</v>
      </c>
      <c r="W1924" s="26">
        <f>ROUND(('NEW Reference'!P$6*List!$H1924)+'NEW Reference'!P$7,0)</f>
        <v>1105</v>
      </c>
      <c r="X1924" s="26">
        <f>ROUND(('NEW Reference'!Q$6*List!$H1924)+'NEW Reference'!Q$7,0)</f>
        <v>553</v>
      </c>
      <c r="Z1924" s="3" t="str">
        <f t="shared" si="93"/>
        <v>SENECA, New York</v>
      </c>
      <c r="AA1924" s="79" t="s">
        <v>1777</v>
      </c>
      <c r="AB1924" s="28" t="s">
        <v>91</v>
      </c>
      <c r="AC1924" s="23" t="s">
        <v>1755</v>
      </c>
      <c r="AD1924" s="29"/>
      <c r="AE1924" s="20">
        <f t="shared" si="92"/>
        <v>0.89049999999999996</v>
      </c>
    </row>
    <row r="1925" spans="1:31">
      <c r="A1925" s="83">
        <v>33690</v>
      </c>
      <c r="B1925" s="84">
        <v>36101</v>
      </c>
      <c r="C1925" s="85">
        <v>99933</v>
      </c>
      <c r="D1925" s="78" t="s">
        <v>158</v>
      </c>
      <c r="E1925" s="79" t="s">
        <v>1150</v>
      </c>
      <c r="F1925" s="34" t="s">
        <v>1755</v>
      </c>
      <c r="G1925" s="24" t="s">
        <v>97</v>
      </c>
      <c r="H1925" s="80">
        <f t="shared" si="91"/>
        <v>0.89049999999999996</v>
      </c>
      <c r="I1925" s="25">
        <f>ROUND(('NEW Reference'!B$6*List!$H1925)+'NEW Reference'!B$7,0)</f>
        <v>1209</v>
      </c>
      <c r="J1925" s="25">
        <f>ROUND(('NEW Reference'!C$6*List!$H1925)+'NEW Reference'!C$7,0)</f>
        <v>1802</v>
      </c>
      <c r="K1925" s="25">
        <f>ROUND(('NEW Reference'!D$6*List!$H1925)+'NEW Reference'!D$7,0)</f>
        <v>2159</v>
      </c>
      <c r="L1925" s="25">
        <f>ROUND(('NEW Reference'!E$6*List!$H1925)+'NEW Reference'!E$7,0)</f>
        <v>2670</v>
      </c>
      <c r="M1925" s="25">
        <f>ROUND(('NEW Reference'!F$6*List!$H1925)+'NEW Reference'!F$7,0)</f>
        <v>2781</v>
      </c>
      <c r="N1925" s="25">
        <f>ROUND(('NEW Reference'!G$6*List!$H1925)+'NEW Reference'!G$7,0)</f>
        <v>3149</v>
      </c>
      <c r="O1925" s="25">
        <f>ROUND(('NEW Reference'!H$6*List!$H1925)+'NEW Reference'!H$7,0)</f>
        <v>3269</v>
      </c>
      <c r="P1925" s="25">
        <f>ROUND(('NEW Reference'!I$6*List!$H1925)+'NEW Reference'!I$7,0)</f>
        <v>3397</v>
      </c>
      <c r="Q1925" s="25">
        <f>ROUND(('NEW Reference'!J$6*List!$H1925)+'NEW Reference'!J$7,0)</f>
        <v>3934</v>
      </c>
      <c r="R1925" s="25">
        <f>ROUND(('NEW Reference'!K$6*List!$H1925)+'NEW Reference'!K$7,0)</f>
        <v>4058</v>
      </c>
      <c r="S1925" s="25">
        <f>ROUND(('NEW Reference'!L$6*List!$H1925)+'NEW Reference'!L$7,0)</f>
        <v>4379</v>
      </c>
      <c r="T1925" s="25">
        <f>ROUND(('NEW Reference'!M$6*List!$H1925)+'NEW Reference'!M$7,0)</f>
        <v>5230</v>
      </c>
      <c r="U1925" s="25">
        <f>ROUND(('NEW Reference'!N$6*List!$H1925)+'NEW Reference'!N$7,0)</f>
        <v>21102</v>
      </c>
      <c r="V1925" s="26">
        <f>ROUND(('NEW Reference'!O$6*List!$H1925)+'NEW Reference'!O$7,0)</f>
        <v>785</v>
      </c>
      <c r="W1925" s="26">
        <f>ROUND(('NEW Reference'!P$6*List!$H1925)+'NEW Reference'!P$7,0)</f>
        <v>1105</v>
      </c>
      <c r="X1925" s="26">
        <f>ROUND(('NEW Reference'!Q$6*List!$H1925)+'NEW Reference'!Q$7,0)</f>
        <v>553</v>
      </c>
      <c r="Z1925" s="3" t="str">
        <f t="shared" si="93"/>
        <v>STEUBEN, New York</v>
      </c>
      <c r="AA1925" s="79" t="s">
        <v>1150</v>
      </c>
      <c r="AB1925" s="28" t="s">
        <v>91</v>
      </c>
      <c r="AC1925" s="23" t="s">
        <v>1755</v>
      </c>
      <c r="AD1925" s="29"/>
      <c r="AE1925" s="20">
        <f t="shared" si="92"/>
        <v>0.89049999999999996</v>
      </c>
    </row>
    <row r="1926" spans="1:31">
      <c r="A1926" s="83">
        <v>33700</v>
      </c>
      <c r="B1926" s="84">
        <v>36103</v>
      </c>
      <c r="C1926" s="85">
        <v>35004</v>
      </c>
      <c r="D1926" s="78" t="s">
        <v>723</v>
      </c>
      <c r="E1926" s="79" t="s">
        <v>1417</v>
      </c>
      <c r="F1926" s="33" t="s">
        <v>1755</v>
      </c>
      <c r="G1926" s="24" t="s">
        <v>90</v>
      </c>
      <c r="H1926" s="80">
        <f t="shared" si="91"/>
        <v>1.2307999999999999</v>
      </c>
      <c r="I1926" s="25">
        <f>ROUND(('NEW Reference'!B$6*List!$H1926)+'NEW Reference'!B$7,0)</f>
        <v>1544</v>
      </c>
      <c r="J1926" s="25">
        <f>ROUND(('NEW Reference'!C$6*List!$H1926)+'NEW Reference'!C$7,0)</f>
        <v>2303</v>
      </c>
      <c r="K1926" s="25">
        <f>ROUND(('NEW Reference'!D$6*List!$H1926)+'NEW Reference'!D$7,0)</f>
        <v>2759</v>
      </c>
      <c r="L1926" s="25">
        <f>ROUND(('NEW Reference'!E$6*List!$H1926)+'NEW Reference'!E$7,0)</f>
        <v>3411</v>
      </c>
      <c r="M1926" s="25">
        <f>ROUND(('NEW Reference'!F$6*List!$H1926)+'NEW Reference'!F$7,0)</f>
        <v>3554</v>
      </c>
      <c r="N1926" s="25">
        <f>ROUND(('NEW Reference'!G$6*List!$H1926)+'NEW Reference'!G$7,0)</f>
        <v>4023</v>
      </c>
      <c r="O1926" s="25">
        <f>ROUND(('NEW Reference'!H$6*List!$H1926)+'NEW Reference'!H$7,0)</f>
        <v>4177</v>
      </c>
      <c r="P1926" s="25">
        <f>ROUND(('NEW Reference'!I$6*List!$H1926)+'NEW Reference'!I$7,0)</f>
        <v>4341</v>
      </c>
      <c r="Q1926" s="25">
        <f>ROUND(('NEW Reference'!J$6*List!$H1926)+'NEW Reference'!J$7,0)</f>
        <v>5026</v>
      </c>
      <c r="R1926" s="25">
        <f>ROUND(('NEW Reference'!K$6*List!$H1926)+'NEW Reference'!K$7,0)</f>
        <v>5185</v>
      </c>
      <c r="S1926" s="25">
        <f>ROUND(('NEW Reference'!L$6*List!$H1926)+'NEW Reference'!L$7,0)</f>
        <v>5595</v>
      </c>
      <c r="T1926" s="25">
        <f>ROUND(('NEW Reference'!M$6*List!$H1926)+'NEW Reference'!M$7,0)</f>
        <v>6682</v>
      </c>
      <c r="U1926" s="25">
        <f>ROUND(('NEW Reference'!N$6*List!$H1926)+'NEW Reference'!N$7,0)</f>
        <v>26962</v>
      </c>
      <c r="V1926" s="26">
        <f>ROUND(('NEW Reference'!O$6*List!$H1926)+'NEW Reference'!O$7,0)</f>
        <v>1002</v>
      </c>
      <c r="W1926" s="26">
        <f>ROUND(('NEW Reference'!P$6*List!$H1926)+'NEW Reference'!P$7,0)</f>
        <v>1412</v>
      </c>
      <c r="X1926" s="26">
        <f>ROUND(('NEW Reference'!Q$6*List!$H1926)+'NEW Reference'!Q$7,0)</f>
        <v>706</v>
      </c>
      <c r="Z1926" s="3" t="str">
        <f t="shared" si="93"/>
        <v>SUFFOLK, New York</v>
      </c>
      <c r="AA1926" s="79" t="s">
        <v>1417</v>
      </c>
      <c r="AB1926" s="28" t="s">
        <v>91</v>
      </c>
      <c r="AC1926" s="30" t="s">
        <v>1755</v>
      </c>
      <c r="AD1926" s="31"/>
      <c r="AE1926" s="20">
        <f t="shared" si="92"/>
        <v>1.2307999999999999</v>
      </c>
    </row>
    <row r="1927" spans="1:31">
      <c r="A1927" s="83">
        <v>33710</v>
      </c>
      <c r="B1927" s="84">
        <v>36105</v>
      </c>
      <c r="C1927" s="85">
        <v>99933</v>
      </c>
      <c r="D1927" s="78" t="s">
        <v>158</v>
      </c>
      <c r="E1927" s="79" t="s">
        <v>1151</v>
      </c>
      <c r="F1927" s="34" t="s">
        <v>1755</v>
      </c>
      <c r="G1927" s="24" t="s">
        <v>97</v>
      </c>
      <c r="H1927" s="80">
        <f t="shared" si="91"/>
        <v>0.89049999999999996</v>
      </c>
      <c r="I1927" s="25">
        <f>ROUND(('NEW Reference'!B$6*List!$H1927)+'NEW Reference'!B$7,0)</f>
        <v>1209</v>
      </c>
      <c r="J1927" s="25">
        <f>ROUND(('NEW Reference'!C$6*List!$H1927)+'NEW Reference'!C$7,0)</f>
        <v>1802</v>
      </c>
      <c r="K1927" s="25">
        <f>ROUND(('NEW Reference'!D$6*List!$H1927)+'NEW Reference'!D$7,0)</f>
        <v>2159</v>
      </c>
      <c r="L1927" s="25">
        <f>ROUND(('NEW Reference'!E$6*List!$H1927)+'NEW Reference'!E$7,0)</f>
        <v>2670</v>
      </c>
      <c r="M1927" s="25">
        <f>ROUND(('NEW Reference'!F$6*List!$H1927)+'NEW Reference'!F$7,0)</f>
        <v>2781</v>
      </c>
      <c r="N1927" s="25">
        <f>ROUND(('NEW Reference'!G$6*List!$H1927)+'NEW Reference'!G$7,0)</f>
        <v>3149</v>
      </c>
      <c r="O1927" s="25">
        <f>ROUND(('NEW Reference'!H$6*List!$H1927)+'NEW Reference'!H$7,0)</f>
        <v>3269</v>
      </c>
      <c r="P1927" s="25">
        <f>ROUND(('NEW Reference'!I$6*List!$H1927)+'NEW Reference'!I$7,0)</f>
        <v>3397</v>
      </c>
      <c r="Q1927" s="25">
        <f>ROUND(('NEW Reference'!J$6*List!$H1927)+'NEW Reference'!J$7,0)</f>
        <v>3934</v>
      </c>
      <c r="R1927" s="25">
        <f>ROUND(('NEW Reference'!K$6*List!$H1927)+'NEW Reference'!K$7,0)</f>
        <v>4058</v>
      </c>
      <c r="S1927" s="25">
        <f>ROUND(('NEW Reference'!L$6*List!$H1927)+'NEW Reference'!L$7,0)</f>
        <v>4379</v>
      </c>
      <c r="T1927" s="25">
        <f>ROUND(('NEW Reference'!M$6*List!$H1927)+'NEW Reference'!M$7,0)</f>
        <v>5230</v>
      </c>
      <c r="U1927" s="25">
        <f>ROUND(('NEW Reference'!N$6*List!$H1927)+'NEW Reference'!N$7,0)</f>
        <v>21102</v>
      </c>
      <c r="V1927" s="26">
        <f>ROUND(('NEW Reference'!O$6*List!$H1927)+'NEW Reference'!O$7,0)</f>
        <v>785</v>
      </c>
      <c r="W1927" s="26">
        <f>ROUND(('NEW Reference'!P$6*List!$H1927)+'NEW Reference'!P$7,0)</f>
        <v>1105</v>
      </c>
      <c r="X1927" s="26">
        <f>ROUND(('NEW Reference'!Q$6*List!$H1927)+'NEW Reference'!Q$7,0)</f>
        <v>553</v>
      </c>
      <c r="Z1927" s="3" t="str">
        <f t="shared" si="93"/>
        <v>SULLIVAN, New York</v>
      </c>
      <c r="AA1927" s="79" t="s">
        <v>1151</v>
      </c>
      <c r="AB1927" s="28" t="s">
        <v>91</v>
      </c>
      <c r="AC1927" s="23" t="s">
        <v>1755</v>
      </c>
      <c r="AD1927" s="29"/>
      <c r="AE1927" s="20">
        <f t="shared" si="92"/>
        <v>0.89049999999999996</v>
      </c>
    </row>
    <row r="1928" spans="1:31">
      <c r="A1928" s="83">
        <v>33720</v>
      </c>
      <c r="B1928" s="84">
        <v>36107</v>
      </c>
      <c r="C1928" s="85">
        <v>13780</v>
      </c>
      <c r="D1928" s="78" t="s">
        <v>283</v>
      </c>
      <c r="E1928" s="79" t="s">
        <v>1778</v>
      </c>
      <c r="F1928" s="33" t="s">
        <v>1755</v>
      </c>
      <c r="G1928" s="24" t="s">
        <v>90</v>
      </c>
      <c r="H1928" s="80">
        <f t="shared" si="91"/>
        <v>0.83450000000000002</v>
      </c>
      <c r="I1928" s="25">
        <f>ROUND(('NEW Reference'!B$6*List!$H1928)+'NEW Reference'!B$7,0)</f>
        <v>1153</v>
      </c>
      <c r="J1928" s="25">
        <f>ROUND(('NEW Reference'!C$6*List!$H1928)+'NEW Reference'!C$7,0)</f>
        <v>1720</v>
      </c>
      <c r="K1928" s="25">
        <f>ROUND(('NEW Reference'!D$6*List!$H1928)+'NEW Reference'!D$7,0)</f>
        <v>2061</v>
      </c>
      <c r="L1928" s="25">
        <f>ROUND(('NEW Reference'!E$6*List!$H1928)+'NEW Reference'!E$7,0)</f>
        <v>2548</v>
      </c>
      <c r="M1928" s="25">
        <f>ROUND(('NEW Reference'!F$6*List!$H1928)+'NEW Reference'!F$7,0)</f>
        <v>2654</v>
      </c>
      <c r="N1928" s="25">
        <f>ROUND(('NEW Reference'!G$6*List!$H1928)+'NEW Reference'!G$7,0)</f>
        <v>3005</v>
      </c>
      <c r="O1928" s="25">
        <f>ROUND(('NEW Reference'!H$6*List!$H1928)+'NEW Reference'!H$7,0)</f>
        <v>3120</v>
      </c>
      <c r="P1928" s="25">
        <f>ROUND(('NEW Reference'!I$6*List!$H1928)+'NEW Reference'!I$7,0)</f>
        <v>3242</v>
      </c>
      <c r="Q1928" s="25">
        <f>ROUND(('NEW Reference'!J$6*List!$H1928)+'NEW Reference'!J$7,0)</f>
        <v>3754</v>
      </c>
      <c r="R1928" s="25">
        <f>ROUND(('NEW Reference'!K$6*List!$H1928)+'NEW Reference'!K$7,0)</f>
        <v>3873</v>
      </c>
      <c r="S1928" s="25">
        <f>ROUND(('NEW Reference'!L$6*List!$H1928)+'NEW Reference'!L$7,0)</f>
        <v>4179</v>
      </c>
      <c r="T1928" s="25">
        <f>ROUND(('NEW Reference'!M$6*List!$H1928)+'NEW Reference'!M$7,0)</f>
        <v>4991</v>
      </c>
      <c r="U1928" s="25">
        <f>ROUND(('NEW Reference'!N$6*List!$H1928)+'NEW Reference'!N$7,0)</f>
        <v>20138</v>
      </c>
      <c r="V1928" s="26">
        <f>ROUND(('NEW Reference'!O$6*List!$H1928)+'NEW Reference'!O$7,0)</f>
        <v>749</v>
      </c>
      <c r="W1928" s="26">
        <f>ROUND(('NEW Reference'!P$6*List!$H1928)+'NEW Reference'!P$7,0)</f>
        <v>1055</v>
      </c>
      <c r="X1928" s="26">
        <f>ROUND(('NEW Reference'!Q$6*List!$H1928)+'NEW Reference'!Q$7,0)</f>
        <v>527</v>
      </c>
      <c r="Z1928" s="3" t="str">
        <f t="shared" si="93"/>
        <v>TIOGA, New York</v>
      </c>
      <c r="AA1928" s="79" t="s">
        <v>1778</v>
      </c>
      <c r="AB1928" s="28" t="s">
        <v>91</v>
      </c>
      <c r="AC1928" s="23" t="s">
        <v>1755</v>
      </c>
      <c r="AD1928" s="29"/>
      <c r="AE1928" s="20">
        <f t="shared" si="92"/>
        <v>0.83450000000000002</v>
      </c>
    </row>
    <row r="1929" spans="1:31">
      <c r="A1929" s="83">
        <v>33730</v>
      </c>
      <c r="B1929" s="84">
        <v>36109</v>
      </c>
      <c r="C1929" s="85">
        <v>27060</v>
      </c>
      <c r="D1929" s="78" t="s">
        <v>543</v>
      </c>
      <c r="E1929" s="79" t="s">
        <v>1779</v>
      </c>
      <c r="F1929" s="33" t="s">
        <v>1755</v>
      </c>
      <c r="G1929" s="24" t="s">
        <v>90</v>
      </c>
      <c r="H1929" s="80">
        <f t="shared" si="91"/>
        <v>0.94569999999999999</v>
      </c>
      <c r="I1929" s="25">
        <f>ROUND(('NEW Reference'!B$6*List!$H1929)+'NEW Reference'!B$7,0)</f>
        <v>1263</v>
      </c>
      <c r="J1929" s="25">
        <f>ROUND(('NEW Reference'!C$6*List!$H1929)+'NEW Reference'!C$7,0)</f>
        <v>1883</v>
      </c>
      <c r="K1929" s="25">
        <f>ROUND(('NEW Reference'!D$6*List!$H1929)+'NEW Reference'!D$7,0)</f>
        <v>2257</v>
      </c>
      <c r="L1929" s="25">
        <f>ROUND(('NEW Reference'!E$6*List!$H1929)+'NEW Reference'!E$7,0)</f>
        <v>2790</v>
      </c>
      <c r="M1929" s="25">
        <f>ROUND(('NEW Reference'!F$6*List!$H1929)+'NEW Reference'!F$7,0)</f>
        <v>2907</v>
      </c>
      <c r="N1929" s="25">
        <f>ROUND(('NEW Reference'!G$6*List!$H1929)+'NEW Reference'!G$7,0)</f>
        <v>3290</v>
      </c>
      <c r="O1929" s="25">
        <f>ROUND(('NEW Reference'!H$6*List!$H1929)+'NEW Reference'!H$7,0)</f>
        <v>3416</v>
      </c>
      <c r="P1929" s="25">
        <f>ROUND(('NEW Reference'!I$6*List!$H1929)+'NEW Reference'!I$7,0)</f>
        <v>3550</v>
      </c>
      <c r="Q1929" s="25">
        <f>ROUND(('NEW Reference'!J$6*List!$H1929)+'NEW Reference'!J$7,0)</f>
        <v>4111</v>
      </c>
      <c r="R1929" s="25">
        <f>ROUND(('NEW Reference'!K$6*List!$H1929)+'NEW Reference'!K$7,0)</f>
        <v>4241</v>
      </c>
      <c r="S1929" s="25">
        <f>ROUND(('NEW Reference'!L$6*List!$H1929)+'NEW Reference'!L$7,0)</f>
        <v>4576</v>
      </c>
      <c r="T1929" s="25">
        <f>ROUND(('NEW Reference'!M$6*List!$H1929)+'NEW Reference'!M$7,0)</f>
        <v>5465</v>
      </c>
      <c r="U1929" s="25">
        <f>ROUND(('NEW Reference'!N$6*List!$H1929)+'NEW Reference'!N$7,0)</f>
        <v>22053</v>
      </c>
      <c r="V1929" s="26">
        <f>ROUND(('NEW Reference'!O$6*List!$H1929)+'NEW Reference'!O$7,0)</f>
        <v>820</v>
      </c>
      <c r="W1929" s="26">
        <f>ROUND(('NEW Reference'!P$6*List!$H1929)+'NEW Reference'!P$7,0)</f>
        <v>1155</v>
      </c>
      <c r="X1929" s="26">
        <f>ROUND(('NEW Reference'!Q$6*List!$H1929)+'NEW Reference'!Q$7,0)</f>
        <v>578</v>
      </c>
      <c r="Z1929" s="3" t="str">
        <f t="shared" si="93"/>
        <v>TOMPKINS, New York</v>
      </c>
      <c r="AA1929" s="79" t="s">
        <v>1779</v>
      </c>
      <c r="AB1929" s="28" t="s">
        <v>91</v>
      </c>
      <c r="AC1929" s="23" t="s">
        <v>1755</v>
      </c>
      <c r="AD1929" s="29"/>
      <c r="AE1929" s="20">
        <f t="shared" si="92"/>
        <v>0.94569999999999999</v>
      </c>
    </row>
    <row r="1930" spans="1:31">
      <c r="A1930" s="83">
        <v>33740</v>
      </c>
      <c r="B1930" s="84">
        <v>36111</v>
      </c>
      <c r="C1930" s="85">
        <v>28740</v>
      </c>
      <c r="D1930" s="78" t="s">
        <v>596</v>
      </c>
      <c r="E1930" s="79" t="s">
        <v>1780</v>
      </c>
      <c r="F1930" s="33" t="s">
        <v>1755</v>
      </c>
      <c r="G1930" s="24" t="s">
        <v>90</v>
      </c>
      <c r="H1930" s="80">
        <f t="shared" si="91"/>
        <v>1.0571999999999999</v>
      </c>
      <c r="I1930" s="25">
        <f>ROUND(('NEW Reference'!B$6*List!$H1930)+'NEW Reference'!B$7,0)</f>
        <v>1373</v>
      </c>
      <c r="J1930" s="25">
        <f>ROUND(('NEW Reference'!C$6*List!$H1930)+'NEW Reference'!C$7,0)</f>
        <v>2047</v>
      </c>
      <c r="K1930" s="25">
        <f>ROUND(('NEW Reference'!D$6*List!$H1930)+'NEW Reference'!D$7,0)</f>
        <v>2453</v>
      </c>
      <c r="L1930" s="25">
        <f>ROUND(('NEW Reference'!E$6*List!$H1930)+'NEW Reference'!E$7,0)</f>
        <v>3033</v>
      </c>
      <c r="M1930" s="25">
        <f>ROUND(('NEW Reference'!F$6*List!$H1930)+'NEW Reference'!F$7,0)</f>
        <v>3160</v>
      </c>
      <c r="N1930" s="25">
        <f>ROUND(('NEW Reference'!G$6*List!$H1930)+'NEW Reference'!G$7,0)</f>
        <v>3577</v>
      </c>
      <c r="O1930" s="25">
        <f>ROUND(('NEW Reference'!H$6*List!$H1930)+'NEW Reference'!H$7,0)</f>
        <v>3714</v>
      </c>
      <c r="P1930" s="25">
        <f>ROUND(('NEW Reference'!I$6*List!$H1930)+'NEW Reference'!I$7,0)</f>
        <v>3859</v>
      </c>
      <c r="Q1930" s="25">
        <f>ROUND(('NEW Reference'!J$6*List!$H1930)+'NEW Reference'!J$7,0)</f>
        <v>4469</v>
      </c>
      <c r="R1930" s="25">
        <f>ROUND(('NEW Reference'!K$6*List!$H1930)+'NEW Reference'!K$7,0)</f>
        <v>4610</v>
      </c>
      <c r="S1930" s="25">
        <f>ROUND(('NEW Reference'!L$6*List!$H1930)+'NEW Reference'!L$7,0)</f>
        <v>4975</v>
      </c>
      <c r="T1930" s="25">
        <f>ROUND(('NEW Reference'!M$6*List!$H1930)+'NEW Reference'!M$7,0)</f>
        <v>5941</v>
      </c>
      <c r="U1930" s="25">
        <f>ROUND(('NEW Reference'!N$6*List!$H1930)+'NEW Reference'!N$7,0)</f>
        <v>23973</v>
      </c>
      <c r="V1930" s="26">
        <f>ROUND(('NEW Reference'!O$6*List!$H1930)+'NEW Reference'!O$7,0)</f>
        <v>891</v>
      </c>
      <c r="W1930" s="26">
        <f>ROUND(('NEW Reference'!P$6*List!$H1930)+'NEW Reference'!P$7,0)</f>
        <v>1256</v>
      </c>
      <c r="X1930" s="26">
        <f>ROUND(('NEW Reference'!Q$6*List!$H1930)+'NEW Reference'!Q$7,0)</f>
        <v>628</v>
      </c>
      <c r="Z1930" s="3" t="str">
        <f t="shared" si="93"/>
        <v>ULSTER, New York</v>
      </c>
      <c r="AA1930" s="79" t="s">
        <v>1780</v>
      </c>
      <c r="AB1930" s="28" t="s">
        <v>91</v>
      </c>
      <c r="AC1930" s="30" t="s">
        <v>1755</v>
      </c>
      <c r="AD1930" s="31"/>
      <c r="AE1930" s="20">
        <f t="shared" si="92"/>
        <v>1.0571999999999999</v>
      </c>
    </row>
    <row r="1931" spans="1:31">
      <c r="A1931" s="83">
        <v>33750</v>
      </c>
      <c r="B1931" s="84">
        <v>36113</v>
      </c>
      <c r="C1931" s="85">
        <v>24020</v>
      </c>
      <c r="D1931" s="78" t="s">
        <v>469</v>
      </c>
      <c r="E1931" s="79" t="s">
        <v>1020</v>
      </c>
      <c r="F1931" s="33" t="s">
        <v>1755</v>
      </c>
      <c r="G1931" s="24" t="s">
        <v>90</v>
      </c>
      <c r="H1931" s="80">
        <f t="shared" ref="H1931:H1994" si="94">IFERROR(INDEX($AH:$AH,MATCH($C1931,$AF:$AF,0)),"")</f>
        <v>0.93340000000000001</v>
      </c>
      <c r="I1931" s="25">
        <f>ROUND(('NEW Reference'!B$6*List!$H1931)+'NEW Reference'!B$7,0)</f>
        <v>1251</v>
      </c>
      <c r="J1931" s="25">
        <f>ROUND(('NEW Reference'!C$6*List!$H1931)+'NEW Reference'!C$7,0)</f>
        <v>1865</v>
      </c>
      <c r="K1931" s="25">
        <f>ROUND(('NEW Reference'!D$6*List!$H1931)+'NEW Reference'!D$7,0)</f>
        <v>2235</v>
      </c>
      <c r="L1931" s="25">
        <f>ROUND(('NEW Reference'!E$6*List!$H1931)+'NEW Reference'!E$7,0)</f>
        <v>2763</v>
      </c>
      <c r="M1931" s="25">
        <f>ROUND(('NEW Reference'!F$6*List!$H1931)+'NEW Reference'!F$7,0)</f>
        <v>2879</v>
      </c>
      <c r="N1931" s="25">
        <f>ROUND(('NEW Reference'!G$6*List!$H1931)+'NEW Reference'!G$7,0)</f>
        <v>3259</v>
      </c>
      <c r="O1931" s="25">
        <f>ROUND(('NEW Reference'!H$6*List!$H1931)+'NEW Reference'!H$7,0)</f>
        <v>3383</v>
      </c>
      <c r="P1931" s="25">
        <f>ROUND(('NEW Reference'!I$6*List!$H1931)+'NEW Reference'!I$7,0)</f>
        <v>3516</v>
      </c>
      <c r="Q1931" s="25">
        <f>ROUND(('NEW Reference'!J$6*List!$H1931)+'NEW Reference'!J$7,0)</f>
        <v>4072</v>
      </c>
      <c r="R1931" s="25">
        <f>ROUND(('NEW Reference'!K$6*List!$H1931)+'NEW Reference'!K$7,0)</f>
        <v>4200</v>
      </c>
      <c r="S1931" s="25">
        <f>ROUND(('NEW Reference'!L$6*List!$H1931)+'NEW Reference'!L$7,0)</f>
        <v>4532</v>
      </c>
      <c r="T1931" s="25">
        <f>ROUND(('NEW Reference'!M$6*List!$H1931)+'NEW Reference'!M$7,0)</f>
        <v>5413</v>
      </c>
      <c r="U1931" s="25">
        <f>ROUND(('NEW Reference'!N$6*List!$H1931)+'NEW Reference'!N$7,0)</f>
        <v>21841</v>
      </c>
      <c r="V1931" s="26">
        <f>ROUND(('NEW Reference'!O$6*List!$H1931)+'NEW Reference'!O$7,0)</f>
        <v>812</v>
      </c>
      <c r="W1931" s="26">
        <f>ROUND(('NEW Reference'!P$6*List!$H1931)+'NEW Reference'!P$7,0)</f>
        <v>1144</v>
      </c>
      <c r="X1931" s="26">
        <f>ROUND(('NEW Reference'!Q$6*List!$H1931)+'NEW Reference'!Q$7,0)</f>
        <v>572</v>
      </c>
      <c r="Z1931" s="3" t="str">
        <f t="shared" si="93"/>
        <v>WARREN, New York</v>
      </c>
      <c r="AA1931" s="79" t="s">
        <v>1020</v>
      </c>
      <c r="AB1931" s="28" t="s">
        <v>91</v>
      </c>
      <c r="AC1931" s="30" t="s">
        <v>1755</v>
      </c>
      <c r="AD1931" s="31"/>
      <c r="AE1931" s="20">
        <f t="shared" si="92"/>
        <v>0.93340000000000001</v>
      </c>
    </row>
    <row r="1932" spans="1:31">
      <c r="A1932" s="83">
        <v>33760</v>
      </c>
      <c r="B1932" s="84">
        <v>36115</v>
      </c>
      <c r="C1932" s="85">
        <v>24020</v>
      </c>
      <c r="D1932" s="78" t="s">
        <v>469</v>
      </c>
      <c r="E1932" s="79" t="s">
        <v>194</v>
      </c>
      <c r="F1932" s="33" t="s">
        <v>1755</v>
      </c>
      <c r="G1932" s="24" t="s">
        <v>90</v>
      </c>
      <c r="H1932" s="80">
        <f t="shared" si="94"/>
        <v>0.93340000000000001</v>
      </c>
      <c r="I1932" s="25">
        <f>ROUND(('NEW Reference'!B$6*List!$H1932)+'NEW Reference'!B$7,0)</f>
        <v>1251</v>
      </c>
      <c r="J1932" s="25">
        <f>ROUND(('NEW Reference'!C$6*List!$H1932)+'NEW Reference'!C$7,0)</f>
        <v>1865</v>
      </c>
      <c r="K1932" s="25">
        <f>ROUND(('NEW Reference'!D$6*List!$H1932)+'NEW Reference'!D$7,0)</f>
        <v>2235</v>
      </c>
      <c r="L1932" s="25">
        <f>ROUND(('NEW Reference'!E$6*List!$H1932)+'NEW Reference'!E$7,0)</f>
        <v>2763</v>
      </c>
      <c r="M1932" s="25">
        <f>ROUND(('NEW Reference'!F$6*List!$H1932)+'NEW Reference'!F$7,0)</f>
        <v>2879</v>
      </c>
      <c r="N1932" s="25">
        <f>ROUND(('NEW Reference'!G$6*List!$H1932)+'NEW Reference'!G$7,0)</f>
        <v>3259</v>
      </c>
      <c r="O1932" s="25">
        <f>ROUND(('NEW Reference'!H$6*List!$H1932)+'NEW Reference'!H$7,0)</f>
        <v>3383</v>
      </c>
      <c r="P1932" s="25">
        <f>ROUND(('NEW Reference'!I$6*List!$H1932)+'NEW Reference'!I$7,0)</f>
        <v>3516</v>
      </c>
      <c r="Q1932" s="25">
        <f>ROUND(('NEW Reference'!J$6*List!$H1932)+'NEW Reference'!J$7,0)</f>
        <v>4072</v>
      </c>
      <c r="R1932" s="25">
        <f>ROUND(('NEW Reference'!K$6*List!$H1932)+'NEW Reference'!K$7,0)</f>
        <v>4200</v>
      </c>
      <c r="S1932" s="25">
        <f>ROUND(('NEW Reference'!L$6*List!$H1932)+'NEW Reference'!L$7,0)</f>
        <v>4532</v>
      </c>
      <c r="T1932" s="25">
        <f>ROUND(('NEW Reference'!M$6*List!$H1932)+'NEW Reference'!M$7,0)</f>
        <v>5413</v>
      </c>
      <c r="U1932" s="25">
        <f>ROUND(('NEW Reference'!N$6*List!$H1932)+'NEW Reference'!N$7,0)</f>
        <v>21841</v>
      </c>
      <c r="V1932" s="26">
        <f>ROUND(('NEW Reference'!O$6*List!$H1932)+'NEW Reference'!O$7,0)</f>
        <v>812</v>
      </c>
      <c r="W1932" s="26">
        <f>ROUND(('NEW Reference'!P$6*List!$H1932)+'NEW Reference'!P$7,0)</f>
        <v>1144</v>
      </c>
      <c r="X1932" s="26">
        <f>ROUND(('NEW Reference'!Q$6*List!$H1932)+'NEW Reference'!Q$7,0)</f>
        <v>572</v>
      </c>
      <c r="Z1932" s="3" t="str">
        <f t="shared" si="93"/>
        <v>WASHINGTON, New York</v>
      </c>
      <c r="AA1932" s="79" t="s">
        <v>194</v>
      </c>
      <c r="AB1932" s="28" t="s">
        <v>91</v>
      </c>
      <c r="AC1932" s="30" t="s">
        <v>1755</v>
      </c>
      <c r="AD1932" s="31"/>
      <c r="AE1932" s="20">
        <f t="shared" si="92"/>
        <v>0.93340000000000001</v>
      </c>
    </row>
    <row r="1933" spans="1:31">
      <c r="A1933" s="83">
        <v>33770</v>
      </c>
      <c r="B1933" s="84">
        <v>36117</v>
      </c>
      <c r="C1933" s="85">
        <v>40380</v>
      </c>
      <c r="D1933" s="78" t="s">
        <v>820</v>
      </c>
      <c r="E1933" s="79" t="s">
        <v>1021</v>
      </c>
      <c r="F1933" s="33" t="s">
        <v>1755</v>
      </c>
      <c r="G1933" s="24" t="s">
        <v>90</v>
      </c>
      <c r="H1933" s="80">
        <f t="shared" si="94"/>
        <v>0.94179999999999997</v>
      </c>
      <c r="I1933" s="25">
        <f>ROUND(('NEW Reference'!B$6*List!$H1933)+'NEW Reference'!B$7,0)</f>
        <v>1259</v>
      </c>
      <c r="J1933" s="25">
        <f>ROUND(('NEW Reference'!C$6*List!$H1933)+'NEW Reference'!C$7,0)</f>
        <v>1878</v>
      </c>
      <c r="K1933" s="25">
        <f>ROUND(('NEW Reference'!D$6*List!$H1933)+'NEW Reference'!D$7,0)</f>
        <v>2250</v>
      </c>
      <c r="L1933" s="25">
        <f>ROUND(('NEW Reference'!E$6*List!$H1933)+'NEW Reference'!E$7,0)</f>
        <v>2781</v>
      </c>
      <c r="M1933" s="25">
        <f>ROUND(('NEW Reference'!F$6*List!$H1933)+'NEW Reference'!F$7,0)</f>
        <v>2898</v>
      </c>
      <c r="N1933" s="25">
        <f>ROUND(('NEW Reference'!G$6*List!$H1933)+'NEW Reference'!G$7,0)</f>
        <v>3280</v>
      </c>
      <c r="O1933" s="25">
        <f>ROUND(('NEW Reference'!H$6*List!$H1933)+'NEW Reference'!H$7,0)</f>
        <v>3406</v>
      </c>
      <c r="P1933" s="25">
        <f>ROUND(('NEW Reference'!I$6*List!$H1933)+'NEW Reference'!I$7,0)</f>
        <v>3539</v>
      </c>
      <c r="Q1933" s="25">
        <f>ROUND(('NEW Reference'!J$6*List!$H1933)+'NEW Reference'!J$7,0)</f>
        <v>4099</v>
      </c>
      <c r="R1933" s="25">
        <f>ROUND(('NEW Reference'!K$6*List!$H1933)+'NEW Reference'!K$7,0)</f>
        <v>4228</v>
      </c>
      <c r="S1933" s="25">
        <f>ROUND(('NEW Reference'!L$6*List!$H1933)+'NEW Reference'!L$7,0)</f>
        <v>4562</v>
      </c>
      <c r="T1933" s="25">
        <f>ROUND(('NEW Reference'!M$6*List!$H1933)+'NEW Reference'!M$7,0)</f>
        <v>5449</v>
      </c>
      <c r="U1933" s="25">
        <f>ROUND(('NEW Reference'!N$6*List!$H1933)+'NEW Reference'!N$7,0)</f>
        <v>21986</v>
      </c>
      <c r="V1933" s="26">
        <f>ROUND(('NEW Reference'!O$6*List!$H1933)+'NEW Reference'!O$7,0)</f>
        <v>817</v>
      </c>
      <c r="W1933" s="26">
        <f>ROUND(('NEW Reference'!P$6*List!$H1933)+'NEW Reference'!P$7,0)</f>
        <v>1152</v>
      </c>
      <c r="X1933" s="26">
        <f>ROUND(('NEW Reference'!Q$6*List!$H1933)+'NEW Reference'!Q$7,0)</f>
        <v>576</v>
      </c>
      <c r="Z1933" s="3" t="str">
        <f t="shared" si="93"/>
        <v>WAYNE, New York</v>
      </c>
      <c r="AA1933" s="79" t="s">
        <v>1021</v>
      </c>
      <c r="AB1933" s="28" t="s">
        <v>91</v>
      </c>
      <c r="AC1933" s="30" t="s">
        <v>1755</v>
      </c>
      <c r="AD1933" s="31"/>
      <c r="AE1933" s="20">
        <f t="shared" si="92"/>
        <v>0.94179999999999997</v>
      </c>
    </row>
    <row r="1934" spans="1:31">
      <c r="A1934" s="83">
        <v>33800</v>
      </c>
      <c r="B1934" s="84">
        <v>36119</v>
      </c>
      <c r="C1934" s="85">
        <v>35614</v>
      </c>
      <c r="D1934" s="78" t="s">
        <v>734</v>
      </c>
      <c r="E1934" s="79" t="s">
        <v>1781</v>
      </c>
      <c r="F1934" s="33" t="s">
        <v>1755</v>
      </c>
      <c r="G1934" s="24" t="s">
        <v>90</v>
      </c>
      <c r="H1934" s="80">
        <f t="shared" si="94"/>
        <v>1.2965</v>
      </c>
      <c r="I1934" s="25">
        <f>ROUND(('NEW Reference'!B$6*List!$H1934)+'NEW Reference'!B$7,0)</f>
        <v>1609</v>
      </c>
      <c r="J1934" s="25">
        <f>ROUND(('NEW Reference'!C$6*List!$H1934)+'NEW Reference'!C$7,0)</f>
        <v>2399</v>
      </c>
      <c r="K1934" s="25">
        <f>ROUND(('NEW Reference'!D$6*List!$H1934)+'NEW Reference'!D$7,0)</f>
        <v>2875</v>
      </c>
      <c r="L1934" s="25">
        <f>ROUND(('NEW Reference'!E$6*List!$H1934)+'NEW Reference'!E$7,0)</f>
        <v>3554</v>
      </c>
      <c r="M1934" s="25">
        <f>ROUND(('NEW Reference'!F$6*List!$H1934)+'NEW Reference'!F$7,0)</f>
        <v>3703</v>
      </c>
      <c r="N1934" s="25">
        <f>ROUND(('NEW Reference'!G$6*List!$H1934)+'NEW Reference'!G$7,0)</f>
        <v>4192</v>
      </c>
      <c r="O1934" s="25">
        <f>ROUND(('NEW Reference'!H$6*List!$H1934)+'NEW Reference'!H$7,0)</f>
        <v>4352</v>
      </c>
      <c r="P1934" s="25">
        <f>ROUND(('NEW Reference'!I$6*List!$H1934)+'NEW Reference'!I$7,0)</f>
        <v>4523</v>
      </c>
      <c r="Q1934" s="25">
        <f>ROUND(('NEW Reference'!J$6*List!$H1934)+'NEW Reference'!J$7,0)</f>
        <v>5237</v>
      </c>
      <c r="R1934" s="25">
        <f>ROUND(('NEW Reference'!K$6*List!$H1934)+'NEW Reference'!K$7,0)</f>
        <v>5402</v>
      </c>
      <c r="S1934" s="25">
        <f>ROUND(('NEW Reference'!L$6*List!$H1934)+'NEW Reference'!L$7,0)</f>
        <v>5830</v>
      </c>
      <c r="T1934" s="25">
        <f>ROUND(('NEW Reference'!M$6*List!$H1934)+'NEW Reference'!M$7,0)</f>
        <v>6962</v>
      </c>
      <c r="U1934" s="25">
        <f>ROUND(('NEW Reference'!N$6*List!$H1934)+'NEW Reference'!N$7,0)</f>
        <v>28093</v>
      </c>
      <c r="V1934" s="26">
        <f>ROUND(('NEW Reference'!O$6*List!$H1934)+'NEW Reference'!O$7,0)</f>
        <v>1044</v>
      </c>
      <c r="W1934" s="26">
        <f>ROUND(('NEW Reference'!P$6*List!$H1934)+'NEW Reference'!P$7,0)</f>
        <v>1472</v>
      </c>
      <c r="X1934" s="26">
        <f>ROUND(('NEW Reference'!Q$6*List!$H1934)+'NEW Reference'!Q$7,0)</f>
        <v>736</v>
      </c>
      <c r="Z1934" s="3" t="str">
        <f t="shared" si="93"/>
        <v>WESTCHESTER, New York</v>
      </c>
      <c r="AA1934" s="79" t="s">
        <v>1781</v>
      </c>
      <c r="AB1934" s="28" t="s">
        <v>91</v>
      </c>
      <c r="AC1934" s="30" t="s">
        <v>1755</v>
      </c>
      <c r="AD1934" s="31"/>
      <c r="AE1934" s="20">
        <f t="shared" ref="AE1934:AE1997" si="95">IFERROR(INDEX($AH:$AH,MATCH($C1934,$AF:$AF,0)),"")</f>
        <v>1.2965</v>
      </c>
    </row>
    <row r="1935" spans="1:31">
      <c r="A1935" s="83">
        <v>33900</v>
      </c>
      <c r="B1935" s="84">
        <v>36121</v>
      </c>
      <c r="C1935" s="85">
        <v>99933</v>
      </c>
      <c r="D1935" s="78" t="s">
        <v>158</v>
      </c>
      <c r="E1935" s="79" t="s">
        <v>201</v>
      </c>
      <c r="F1935" s="34" t="s">
        <v>1755</v>
      </c>
      <c r="G1935" s="24" t="s">
        <v>97</v>
      </c>
      <c r="H1935" s="80">
        <f t="shared" si="94"/>
        <v>0.89049999999999996</v>
      </c>
      <c r="I1935" s="25">
        <f>ROUND(('NEW Reference'!B$6*List!$H1935)+'NEW Reference'!B$7,0)</f>
        <v>1209</v>
      </c>
      <c r="J1935" s="25">
        <f>ROUND(('NEW Reference'!C$6*List!$H1935)+'NEW Reference'!C$7,0)</f>
        <v>1802</v>
      </c>
      <c r="K1935" s="25">
        <f>ROUND(('NEW Reference'!D$6*List!$H1935)+'NEW Reference'!D$7,0)</f>
        <v>2159</v>
      </c>
      <c r="L1935" s="25">
        <f>ROUND(('NEW Reference'!E$6*List!$H1935)+'NEW Reference'!E$7,0)</f>
        <v>2670</v>
      </c>
      <c r="M1935" s="25">
        <f>ROUND(('NEW Reference'!F$6*List!$H1935)+'NEW Reference'!F$7,0)</f>
        <v>2781</v>
      </c>
      <c r="N1935" s="25">
        <f>ROUND(('NEW Reference'!G$6*List!$H1935)+'NEW Reference'!G$7,0)</f>
        <v>3149</v>
      </c>
      <c r="O1935" s="25">
        <f>ROUND(('NEW Reference'!H$6*List!$H1935)+'NEW Reference'!H$7,0)</f>
        <v>3269</v>
      </c>
      <c r="P1935" s="25">
        <f>ROUND(('NEW Reference'!I$6*List!$H1935)+'NEW Reference'!I$7,0)</f>
        <v>3397</v>
      </c>
      <c r="Q1935" s="25">
        <f>ROUND(('NEW Reference'!J$6*List!$H1935)+'NEW Reference'!J$7,0)</f>
        <v>3934</v>
      </c>
      <c r="R1935" s="25">
        <f>ROUND(('NEW Reference'!K$6*List!$H1935)+'NEW Reference'!K$7,0)</f>
        <v>4058</v>
      </c>
      <c r="S1935" s="25">
        <f>ROUND(('NEW Reference'!L$6*List!$H1935)+'NEW Reference'!L$7,0)</f>
        <v>4379</v>
      </c>
      <c r="T1935" s="25">
        <f>ROUND(('NEW Reference'!M$6*List!$H1935)+'NEW Reference'!M$7,0)</f>
        <v>5230</v>
      </c>
      <c r="U1935" s="25">
        <f>ROUND(('NEW Reference'!N$6*List!$H1935)+'NEW Reference'!N$7,0)</f>
        <v>21102</v>
      </c>
      <c r="V1935" s="26">
        <f>ROUND(('NEW Reference'!O$6*List!$H1935)+'NEW Reference'!O$7,0)</f>
        <v>785</v>
      </c>
      <c r="W1935" s="26">
        <f>ROUND(('NEW Reference'!P$6*List!$H1935)+'NEW Reference'!P$7,0)</f>
        <v>1105</v>
      </c>
      <c r="X1935" s="26">
        <f>ROUND(('NEW Reference'!Q$6*List!$H1935)+'NEW Reference'!Q$7,0)</f>
        <v>553</v>
      </c>
      <c r="Z1935" s="3" t="str">
        <f t="shared" si="93"/>
        <v>WYOMING, New York</v>
      </c>
      <c r="AA1935" s="79" t="s">
        <v>201</v>
      </c>
      <c r="AB1935" s="28" t="s">
        <v>91</v>
      </c>
      <c r="AC1935" s="30" t="s">
        <v>1755</v>
      </c>
      <c r="AD1935" s="31"/>
      <c r="AE1935" s="20">
        <f t="shared" si="95"/>
        <v>0.89049999999999996</v>
      </c>
    </row>
    <row r="1936" spans="1:31">
      <c r="A1936" s="83">
        <v>33910</v>
      </c>
      <c r="B1936" s="84">
        <v>36123</v>
      </c>
      <c r="C1936" s="85">
        <v>99933</v>
      </c>
      <c r="D1936" s="78" t="s">
        <v>158</v>
      </c>
      <c r="E1936" s="79" t="s">
        <v>1782</v>
      </c>
      <c r="F1936" s="33" t="s">
        <v>1755</v>
      </c>
      <c r="G1936" s="24" t="s">
        <v>90</v>
      </c>
      <c r="H1936" s="80">
        <f t="shared" si="94"/>
        <v>0.89049999999999996</v>
      </c>
      <c r="I1936" s="25">
        <f>ROUND(('NEW Reference'!B$6*List!$H1936)+'NEW Reference'!B$7,0)</f>
        <v>1209</v>
      </c>
      <c r="J1936" s="25">
        <f>ROUND(('NEW Reference'!C$6*List!$H1936)+'NEW Reference'!C$7,0)</f>
        <v>1802</v>
      </c>
      <c r="K1936" s="25">
        <f>ROUND(('NEW Reference'!D$6*List!$H1936)+'NEW Reference'!D$7,0)</f>
        <v>2159</v>
      </c>
      <c r="L1936" s="25">
        <f>ROUND(('NEW Reference'!E$6*List!$H1936)+'NEW Reference'!E$7,0)</f>
        <v>2670</v>
      </c>
      <c r="M1936" s="25">
        <f>ROUND(('NEW Reference'!F$6*List!$H1936)+'NEW Reference'!F$7,0)</f>
        <v>2781</v>
      </c>
      <c r="N1936" s="25">
        <f>ROUND(('NEW Reference'!G$6*List!$H1936)+'NEW Reference'!G$7,0)</f>
        <v>3149</v>
      </c>
      <c r="O1936" s="25">
        <f>ROUND(('NEW Reference'!H$6*List!$H1936)+'NEW Reference'!H$7,0)</f>
        <v>3269</v>
      </c>
      <c r="P1936" s="25">
        <f>ROUND(('NEW Reference'!I$6*List!$H1936)+'NEW Reference'!I$7,0)</f>
        <v>3397</v>
      </c>
      <c r="Q1936" s="25">
        <f>ROUND(('NEW Reference'!J$6*List!$H1936)+'NEW Reference'!J$7,0)</f>
        <v>3934</v>
      </c>
      <c r="R1936" s="25">
        <f>ROUND(('NEW Reference'!K$6*List!$H1936)+'NEW Reference'!K$7,0)</f>
        <v>4058</v>
      </c>
      <c r="S1936" s="25">
        <f>ROUND(('NEW Reference'!L$6*List!$H1936)+'NEW Reference'!L$7,0)</f>
        <v>4379</v>
      </c>
      <c r="T1936" s="25">
        <f>ROUND(('NEW Reference'!M$6*List!$H1936)+'NEW Reference'!M$7,0)</f>
        <v>5230</v>
      </c>
      <c r="U1936" s="25">
        <f>ROUND(('NEW Reference'!N$6*List!$H1936)+'NEW Reference'!N$7,0)</f>
        <v>21102</v>
      </c>
      <c r="V1936" s="26">
        <f>ROUND(('NEW Reference'!O$6*List!$H1936)+'NEW Reference'!O$7,0)</f>
        <v>785</v>
      </c>
      <c r="W1936" s="26">
        <f>ROUND(('NEW Reference'!P$6*List!$H1936)+'NEW Reference'!P$7,0)</f>
        <v>1105</v>
      </c>
      <c r="X1936" s="26">
        <f>ROUND(('NEW Reference'!Q$6*List!$H1936)+'NEW Reference'!Q$7,0)</f>
        <v>553</v>
      </c>
      <c r="Z1936" s="3" t="str">
        <f t="shared" si="93"/>
        <v>YATES, New York</v>
      </c>
      <c r="AA1936" s="79" t="s">
        <v>1782</v>
      </c>
      <c r="AB1936" s="28" t="s">
        <v>91</v>
      </c>
      <c r="AC1936" s="30" t="s">
        <v>1755</v>
      </c>
      <c r="AD1936" s="31"/>
      <c r="AE1936" s="20">
        <f t="shared" si="95"/>
        <v>0.89049999999999996</v>
      </c>
    </row>
    <row r="1937" spans="1:31">
      <c r="A1937" s="83">
        <v>33999</v>
      </c>
      <c r="B1937" s="84">
        <v>36990</v>
      </c>
      <c r="C1937" s="85">
        <v>99933</v>
      </c>
      <c r="D1937" s="78" t="s">
        <v>158</v>
      </c>
      <c r="E1937" s="79" t="s">
        <v>236</v>
      </c>
      <c r="F1937" s="33" t="s">
        <v>1755</v>
      </c>
      <c r="G1937" s="24" t="s">
        <v>97</v>
      </c>
      <c r="H1937" s="80">
        <f t="shared" si="94"/>
        <v>0.89049999999999996</v>
      </c>
      <c r="I1937" s="25">
        <f>ROUND(('NEW Reference'!B$6*List!$H1937)+'NEW Reference'!B$7,0)</f>
        <v>1209</v>
      </c>
      <c r="J1937" s="25">
        <f>ROUND(('NEW Reference'!C$6*List!$H1937)+'NEW Reference'!C$7,0)</f>
        <v>1802</v>
      </c>
      <c r="K1937" s="25">
        <f>ROUND(('NEW Reference'!D$6*List!$H1937)+'NEW Reference'!D$7,0)</f>
        <v>2159</v>
      </c>
      <c r="L1937" s="25">
        <f>ROUND(('NEW Reference'!E$6*List!$H1937)+'NEW Reference'!E$7,0)</f>
        <v>2670</v>
      </c>
      <c r="M1937" s="25">
        <f>ROUND(('NEW Reference'!F$6*List!$H1937)+'NEW Reference'!F$7,0)</f>
        <v>2781</v>
      </c>
      <c r="N1937" s="25">
        <f>ROUND(('NEW Reference'!G$6*List!$H1937)+'NEW Reference'!G$7,0)</f>
        <v>3149</v>
      </c>
      <c r="O1937" s="25">
        <f>ROUND(('NEW Reference'!H$6*List!$H1937)+'NEW Reference'!H$7,0)</f>
        <v>3269</v>
      </c>
      <c r="P1937" s="25">
        <f>ROUND(('NEW Reference'!I$6*List!$H1937)+'NEW Reference'!I$7,0)</f>
        <v>3397</v>
      </c>
      <c r="Q1937" s="25">
        <f>ROUND(('NEW Reference'!J$6*List!$H1937)+'NEW Reference'!J$7,0)</f>
        <v>3934</v>
      </c>
      <c r="R1937" s="25">
        <f>ROUND(('NEW Reference'!K$6*List!$H1937)+'NEW Reference'!K$7,0)</f>
        <v>4058</v>
      </c>
      <c r="S1937" s="25">
        <f>ROUND(('NEW Reference'!L$6*List!$H1937)+'NEW Reference'!L$7,0)</f>
        <v>4379</v>
      </c>
      <c r="T1937" s="25">
        <f>ROUND(('NEW Reference'!M$6*List!$H1937)+'NEW Reference'!M$7,0)</f>
        <v>5230</v>
      </c>
      <c r="U1937" s="25">
        <f>ROUND(('NEW Reference'!N$6*List!$H1937)+'NEW Reference'!N$7,0)</f>
        <v>21102</v>
      </c>
      <c r="V1937" s="26">
        <f>ROUND(('NEW Reference'!O$6*List!$H1937)+'NEW Reference'!O$7,0)</f>
        <v>785</v>
      </c>
      <c r="W1937" s="26">
        <f>ROUND(('NEW Reference'!P$6*List!$H1937)+'NEW Reference'!P$7,0)</f>
        <v>1105</v>
      </c>
      <c r="X1937" s="26">
        <f>ROUND(('NEW Reference'!Q$6*List!$H1937)+'NEW Reference'!Q$7,0)</f>
        <v>553</v>
      </c>
      <c r="Z1937" s="3" t="str">
        <f t="shared" si="93"/>
        <v>STATEWIDE, New York</v>
      </c>
      <c r="AA1937" s="79" t="s">
        <v>236</v>
      </c>
      <c r="AB1937" s="28" t="s">
        <v>91</v>
      </c>
      <c r="AC1937" s="23" t="s">
        <v>1755</v>
      </c>
      <c r="AD1937" s="29"/>
      <c r="AE1937" s="20">
        <f t="shared" si="95"/>
        <v>0.89049999999999996</v>
      </c>
    </row>
    <row r="1938" spans="1:31">
      <c r="A1938" s="83">
        <v>34000</v>
      </c>
      <c r="B1938" s="84">
        <v>37001</v>
      </c>
      <c r="C1938" s="85">
        <v>15500</v>
      </c>
      <c r="D1938" s="78" t="s">
        <v>317</v>
      </c>
      <c r="E1938" s="79" t="s">
        <v>1783</v>
      </c>
      <c r="F1938" s="33" t="s">
        <v>1784</v>
      </c>
      <c r="G1938" s="24" t="s">
        <v>90</v>
      </c>
      <c r="H1938" s="80">
        <f t="shared" si="94"/>
        <v>0.84730000000000005</v>
      </c>
      <c r="I1938" s="25">
        <f>ROUND(('NEW Reference'!B$6*List!$H1938)+'NEW Reference'!B$7,0)</f>
        <v>1166</v>
      </c>
      <c r="J1938" s="25">
        <f>ROUND(('NEW Reference'!C$6*List!$H1938)+'NEW Reference'!C$7,0)</f>
        <v>1739</v>
      </c>
      <c r="K1938" s="25">
        <f>ROUND(('NEW Reference'!D$6*List!$H1938)+'NEW Reference'!D$7,0)</f>
        <v>2083</v>
      </c>
      <c r="L1938" s="25">
        <f>ROUND(('NEW Reference'!E$6*List!$H1938)+'NEW Reference'!E$7,0)</f>
        <v>2576</v>
      </c>
      <c r="M1938" s="25">
        <f>ROUND(('NEW Reference'!F$6*List!$H1938)+'NEW Reference'!F$7,0)</f>
        <v>2683</v>
      </c>
      <c r="N1938" s="25">
        <f>ROUND(('NEW Reference'!G$6*List!$H1938)+'NEW Reference'!G$7,0)</f>
        <v>3038</v>
      </c>
      <c r="O1938" s="25">
        <f>ROUND(('NEW Reference'!H$6*List!$H1938)+'NEW Reference'!H$7,0)</f>
        <v>3154</v>
      </c>
      <c r="P1938" s="25">
        <f>ROUND(('NEW Reference'!I$6*List!$H1938)+'NEW Reference'!I$7,0)</f>
        <v>3278</v>
      </c>
      <c r="Q1938" s="25">
        <f>ROUND(('NEW Reference'!J$6*List!$H1938)+'NEW Reference'!J$7,0)</f>
        <v>3795</v>
      </c>
      <c r="R1938" s="25">
        <f>ROUND(('NEW Reference'!K$6*List!$H1938)+'NEW Reference'!K$7,0)</f>
        <v>3915</v>
      </c>
      <c r="S1938" s="25">
        <f>ROUND(('NEW Reference'!L$6*List!$H1938)+'NEW Reference'!L$7,0)</f>
        <v>4225</v>
      </c>
      <c r="T1938" s="25">
        <f>ROUND(('NEW Reference'!M$6*List!$H1938)+'NEW Reference'!M$7,0)</f>
        <v>5046</v>
      </c>
      <c r="U1938" s="25">
        <f>ROUND(('NEW Reference'!N$6*List!$H1938)+'NEW Reference'!N$7,0)</f>
        <v>20359</v>
      </c>
      <c r="V1938" s="26">
        <f>ROUND(('NEW Reference'!O$6*List!$H1938)+'NEW Reference'!O$7,0)</f>
        <v>757</v>
      </c>
      <c r="W1938" s="26">
        <f>ROUND(('NEW Reference'!P$6*List!$H1938)+'NEW Reference'!P$7,0)</f>
        <v>1066</v>
      </c>
      <c r="X1938" s="26">
        <f>ROUND(('NEW Reference'!Q$6*List!$H1938)+'NEW Reference'!Q$7,0)</f>
        <v>533</v>
      </c>
      <c r="Z1938" s="3" t="str">
        <f t="shared" si="93"/>
        <v>ALAMANCE, North Carolina</v>
      </c>
      <c r="AA1938" s="79" t="s">
        <v>1783</v>
      </c>
      <c r="AB1938" s="28" t="s">
        <v>91</v>
      </c>
      <c r="AC1938" s="23" t="s">
        <v>1784</v>
      </c>
      <c r="AD1938" s="29"/>
      <c r="AE1938" s="20">
        <f t="shared" si="95"/>
        <v>0.84730000000000005</v>
      </c>
    </row>
    <row r="1939" spans="1:31">
      <c r="A1939" s="83">
        <v>34010</v>
      </c>
      <c r="B1939" s="84">
        <v>37003</v>
      </c>
      <c r="C1939" s="85">
        <v>25860</v>
      </c>
      <c r="D1939" s="78" t="s">
        <v>517</v>
      </c>
      <c r="E1939" s="79" t="s">
        <v>1067</v>
      </c>
      <c r="F1939" s="33" t="s">
        <v>1784</v>
      </c>
      <c r="G1939" s="24" t="s">
        <v>90</v>
      </c>
      <c r="H1939" s="80">
        <f t="shared" si="94"/>
        <v>0.82689999999999997</v>
      </c>
      <c r="I1939" s="25">
        <f>ROUND(('NEW Reference'!B$6*List!$H1939)+'NEW Reference'!B$7,0)</f>
        <v>1146</v>
      </c>
      <c r="J1939" s="25">
        <f>ROUND(('NEW Reference'!C$6*List!$H1939)+'NEW Reference'!C$7,0)</f>
        <v>1709</v>
      </c>
      <c r="K1939" s="25">
        <f>ROUND(('NEW Reference'!D$6*List!$H1939)+'NEW Reference'!D$7,0)</f>
        <v>2047</v>
      </c>
      <c r="L1939" s="25">
        <f>ROUND(('NEW Reference'!E$6*List!$H1939)+'NEW Reference'!E$7,0)</f>
        <v>2531</v>
      </c>
      <c r="M1939" s="25">
        <f>ROUND(('NEW Reference'!F$6*List!$H1939)+'NEW Reference'!F$7,0)</f>
        <v>2637</v>
      </c>
      <c r="N1939" s="25">
        <f>ROUND(('NEW Reference'!G$6*List!$H1939)+'NEW Reference'!G$7,0)</f>
        <v>2985</v>
      </c>
      <c r="O1939" s="25">
        <f>ROUND(('NEW Reference'!H$6*List!$H1939)+'NEW Reference'!H$7,0)</f>
        <v>3099</v>
      </c>
      <c r="P1939" s="25">
        <f>ROUND(('NEW Reference'!I$6*List!$H1939)+'NEW Reference'!I$7,0)</f>
        <v>3221</v>
      </c>
      <c r="Q1939" s="25">
        <f>ROUND(('NEW Reference'!J$6*List!$H1939)+'NEW Reference'!J$7,0)</f>
        <v>3730</v>
      </c>
      <c r="R1939" s="25">
        <f>ROUND(('NEW Reference'!K$6*List!$H1939)+'NEW Reference'!K$7,0)</f>
        <v>3848</v>
      </c>
      <c r="S1939" s="25">
        <f>ROUND(('NEW Reference'!L$6*List!$H1939)+'NEW Reference'!L$7,0)</f>
        <v>4152</v>
      </c>
      <c r="T1939" s="25">
        <f>ROUND(('NEW Reference'!M$6*List!$H1939)+'NEW Reference'!M$7,0)</f>
        <v>4959</v>
      </c>
      <c r="U1939" s="25">
        <f>ROUND(('NEW Reference'!N$6*List!$H1939)+'NEW Reference'!N$7,0)</f>
        <v>20007</v>
      </c>
      <c r="V1939" s="26">
        <f>ROUND(('NEW Reference'!O$6*List!$H1939)+'NEW Reference'!O$7,0)</f>
        <v>744</v>
      </c>
      <c r="W1939" s="26">
        <f>ROUND(('NEW Reference'!P$6*List!$H1939)+'NEW Reference'!P$7,0)</f>
        <v>1048</v>
      </c>
      <c r="X1939" s="26">
        <f>ROUND(('NEW Reference'!Q$6*List!$H1939)+'NEW Reference'!Q$7,0)</f>
        <v>524</v>
      </c>
      <c r="Z1939" s="3" t="str">
        <f t="shared" ref="Z1939:Z2002" si="96">CONCATENATE(AA1939, AB1939, AC1939)</f>
        <v>ALEXANDER, North Carolina</v>
      </c>
      <c r="AA1939" s="79" t="s">
        <v>1067</v>
      </c>
      <c r="AB1939" s="28" t="s">
        <v>91</v>
      </c>
      <c r="AC1939" s="23" t="s">
        <v>1784</v>
      </c>
      <c r="AD1939" s="29"/>
      <c r="AE1939" s="20">
        <f t="shared" si="95"/>
        <v>0.82689999999999997</v>
      </c>
    </row>
    <row r="1940" spans="1:31">
      <c r="A1940" s="83">
        <v>34020</v>
      </c>
      <c r="B1940" s="84">
        <v>37005</v>
      </c>
      <c r="C1940" s="85">
        <v>99934</v>
      </c>
      <c r="D1940" s="78" t="s">
        <v>161</v>
      </c>
      <c r="E1940" s="79" t="s">
        <v>1785</v>
      </c>
      <c r="F1940" s="34" t="s">
        <v>1784</v>
      </c>
      <c r="G1940" s="24" t="s">
        <v>97</v>
      </c>
      <c r="H1940" s="80">
        <f t="shared" si="94"/>
        <v>0.80640000000000001</v>
      </c>
      <c r="I1940" s="25">
        <f>ROUND(('NEW Reference'!B$6*List!$H1940)+'NEW Reference'!B$7,0)</f>
        <v>1126</v>
      </c>
      <c r="J1940" s="25">
        <f>ROUND(('NEW Reference'!C$6*List!$H1940)+'NEW Reference'!C$7,0)</f>
        <v>1679</v>
      </c>
      <c r="K1940" s="25">
        <f>ROUND(('NEW Reference'!D$6*List!$H1940)+'NEW Reference'!D$7,0)</f>
        <v>2011</v>
      </c>
      <c r="L1940" s="25">
        <f>ROUND(('NEW Reference'!E$6*List!$H1940)+'NEW Reference'!E$7,0)</f>
        <v>2487</v>
      </c>
      <c r="M1940" s="25">
        <f>ROUND(('NEW Reference'!F$6*List!$H1940)+'NEW Reference'!F$7,0)</f>
        <v>2591</v>
      </c>
      <c r="N1940" s="25">
        <f>ROUND(('NEW Reference'!G$6*List!$H1940)+'NEW Reference'!G$7,0)</f>
        <v>2933</v>
      </c>
      <c r="O1940" s="25">
        <f>ROUND(('NEW Reference'!H$6*List!$H1940)+'NEW Reference'!H$7,0)</f>
        <v>3045</v>
      </c>
      <c r="P1940" s="25">
        <f>ROUND(('NEW Reference'!I$6*List!$H1940)+'NEW Reference'!I$7,0)</f>
        <v>3164</v>
      </c>
      <c r="Q1940" s="25">
        <f>ROUND(('NEW Reference'!J$6*List!$H1940)+'NEW Reference'!J$7,0)</f>
        <v>3664</v>
      </c>
      <c r="R1940" s="25">
        <f>ROUND(('NEW Reference'!K$6*List!$H1940)+'NEW Reference'!K$7,0)</f>
        <v>3780</v>
      </c>
      <c r="S1940" s="25">
        <f>ROUND(('NEW Reference'!L$6*List!$H1940)+'NEW Reference'!L$7,0)</f>
        <v>4079</v>
      </c>
      <c r="T1940" s="25">
        <f>ROUND(('NEW Reference'!M$6*List!$H1940)+'NEW Reference'!M$7,0)</f>
        <v>4871</v>
      </c>
      <c r="U1940" s="25">
        <f>ROUND(('NEW Reference'!N$6*List!$H1940)+'NEW Reference'!N$7,0)</f>
        <v>19654</v>
      </c>
      <c r="V1940" s="26">
        <f>ROUND(('NEW Reference'!O$6*List!$H1940)+'NEW Reference'!O$7,0)</f>
        <v>731</v>
      </c>
      <c r="W1940" s="26">
        <f>ROUND(('NEW Reference'!P$6*List!$H1940)+'NEW Reference'!P$7,0)</f>
        <v>1030</v>
      </c>
      <c r="X1940" s="26">
        <f>ROUND(('NEW Reference'!Q$6*List!$H1940)+'NEW Reference'!Q$7,0)</f>
        <v>515</v>
      </c>
      <c r="Z1940" s="3" t="str">
        <f t="shared" si="96"/>
        <v>ALLEGHANY, North Carolina</v>
      </c>
      <c r="AA1940" s="79" t="s">
        <v>1785</v>
      </c>
      <c r="AB1940" s="28" t="s">
        <v>91</v>
      </c>
      <c r="AC1940" s="23" t="s">
        <v>1784</v>
      </c>
      <c r="AD1940" s="29"/>
      <c r="AE1940" s="20">
        <f t="shared" si="95"/>
        <v>0.80640000000000001</v>
      </c>
    </row>
    <row r="1941" spans="1:31">
      <c r="A1941" s="83">
        <v>34030</v>
      </c>
      <c r="B1941" s="84">
        <v>37007</v>
      </c>
      <c r="C1941" s="85">
        <v>16740</v>
      </c>
      <c r="D1941" s="78" t="s">
        <v>349</v>
      </c>
      <c r="E1941" s="79" t="s">
        <v>1786</v>
      </c>
      <c r="F1941" s="34" t="s">
        <v>1784</v>
      </c>
      <c r="G1941" s="24" t="s">
        <v>90</v>
      </c>
      <c r="H1941" s="80">
        <f t="shared" si="94"/>
        <v>0.92059999999999997</v>
      </c>
      <c r="I1941" s="25">
        <f>ROUND(('NEW Reference'!B$6*List!$H1941)+'NEW Reference'!B$7,0)</f>
        <v>1238</v>
      </c>
      <c r="J1941" s="25">
        <f>ROUND(('NEW Reference'!C$6*List!$H1941)+'NEW Reference'!C$7,0)</f>
        <v>1846</v>
      </c>
      <c r="K1941" s="25">
        <f>ROUND(('NEW Reference'!D$6*List!$H1941)+'NEW Reference'!D$7,0)</f>
        <v>2212</v>
      </c>
      <c r="L1941" s="25">
        <f>ROUND(('NEW Reference'!E$6*List!$H1941)+'NEW Reference'!E$7,0)</f>
        <v>2735</v>
      </c>
      <c r="M1941" s="25">
        <f>ROUND(('NEW Reference'!F$6*List!$H1941)+'NEW Reference'!F$7,0)</f>
        <v>2850</v>
      </c>
      <c r="N1941" s="25">
        <f>ROUND(('NEW Reference'!G$6*List!$H1941)+'NEW Reference'!G$7,0)</f>
        <v>3226</v>
      </c>
      <c r="O1941" s="25">
        <f>ROUND(('NEW Reference'!H$6*List!$H1941)+'NEW Reference'!H$7,0)</f>
        <v>3349</v>
      </c>
      <c r="P1941" s="25">
        <f>ROUND(('NEW Reference'!I$6*List!$H1941)+'NEW Reference'!I$7,0)</f>
        <v>3481</v>
      </c>
      <c r="Q1941" s="25">
        <f>ROUND(('NEW Reference'!J$6*List!$H1941)+'NEW Reference'!J$7,0)</f>
        <v>4031</v>
      </c>
      <c r="R1941" s="25">
        <f>ROUND(('NEW Reference'!K$6*List!$H1941)+'NEW Reference'!K$7,0)</f>
        <v>4158</v>
      </c>
      <c r="S1941" s="25">
        <f>ROUND(('NEW Reference'!L$6*List!$H1941)+'NEW Reference'!L$7,0)</f>
        <v>4487</v>
      </c>
      <c r="T1941" s="25">
        <f>ROUND(('NEW Reference'!M$6*List!$H1941)+'NEW Reference'!M$7,0)</f>
        <v>5358</v>
      </c>
      <c r="U1941" s="25">
        <f>ROUND(('NEW Reference'!N$6*List!$H1941)+'NEW Reference'!N$7,0)</f>
        <v>21621</v>
      </c>
      <c r="V1941" s="26">
        <f>ROUND(('NEW Reference'!O$6*List!$H1941)+'NEW Reference'!O$7,0)</f>
        <v>804</v>
      </c>
      <c r="W1941" s="26">
        <f>ROUND(('NEW Reference'!P$6*List!$H1941)+'NEW Reference'!P$7,0)</f>
        <v>1133</v>
      </c>
      <c r="X1941" s="26">
        <f>ROUND(('NEW Reference'!Q$6*List!$H1941)+'NEW Reference'!Q$7,0)</f>
        <v>566</v>
      </c>
      <c r="Z1941" s="3" t="str">
        <f t="shared" si="96"/>
        <v>ANSON, North Carolina</v>
      </c>
      <c r="AA1941" s="79" t="s">
        <v>1786</v>
      </c>
      <c r="AB1941" s="28" t="s">
        <v>91</v>
      </c>
      <c r="AC1941" s="23" t="s">
        <v>1784</v>
      </c>
      <c r="AD1941" s="29"/>
      <c r="AE1941" s="20">
        <f t="shared" si="95"/>
        <v>0.92059999999999997</v>
      </c>
    </row>
    <row r="1942" spans="1:31">
      <c r="A1942" s="83">
        <v>34040</v>
      </c>
      <c r="B1942" s="84">
        <v>37009</v>
      </c>
      <c r="C1942" s="85">
        <v>99934</v>
      </c>
      <c r="D1942" s="78" t="s">
        <v>161</v>
      </c>
      <c r="E1942" s="79" t="s">
        <v>1787</v>
      </c>
      <c r="F1942" s="34" t="s">
        <v>1784</v>
      </c>
      <c r="G1942" s="24" t="s">
        <v>97</v>
      </c>
      <c r="H1942" s="80">
        <f t="shared" si="94"/>
        <v>0.80640000000000001</v>
      </c>
      <c r="I1942" s="25">
        <f>ROUND(('NEW Reference'!B$6*List!$H1942)+'NEW Reference'!B$7,0)</f>
        <v>1126</v>
      </c>
      <c r="J1942" s="25">
        <f>ROUND(('NEW Reference'!C$6*List!$H1942)+'NEW Reference'!C$7,0)</f>
        <v>1679</v>
      </c>
      <c r="K1942" s="25">
        <f>ROUND(('NEW Reference'!D$6*List!$H1942)+'NEW Reference'!D$7,0)</f>
        <v>2011</v>
      </c>
      <c r="L1942" s="25">
        <f>ROUND(('NEW Reference'!E$6*List!$H1942)+'NEW Reference'!E$7,0)</f>
        <v>2487</v>
      </c>
      <c r="M1942" s="25">
        <f>ROUND(('NEW Reference'!F$6*List!$H1942)+'NEW Reference'!F$7,0)</f>
        <v>2591</v>
      </c>
      <c r="N1942" s="25">
        <f>ROUND(('NEW Reference'!G$6*List!$H1942)+'NEW Reference'!G$7,0)</f>
        <v>2933</v>
      </c>
      <c r="O1942" s="25">
        <f>ROUND(('NEW Reference'!H$6*List!$H1942)+'NEW Reference'!H$7,0)</f>
        <v>3045</v>
      </c>
      <c r="P1942" s="25">
        <f>ROUND(('NEW Reference'!I$6*List!$H1942)+'NEW Reference'!I$7,0)</f>
        <v>3164</v>
      </c>
      <c r="Q1942" s="25">
        <f>ROUND(('NEW Reference'!J$6*List!$H1942)+'NEW Reference'!J$7,0)</f>
        <v>3664</v>
      </c>
      <c r="R1942" s="25">
        <f>ROUND(('NEW Reference'!K$6*List!$H1942)+'NEW Reference'!K$7,0)</f>
        <v>3780</v>
      </c>
      <c r="S1942" s="25">
        <f>ROUND(('NEW Reference'!L$6*List!$H1942)+'NEW Reference'!L$7,0)</f>
        <v>4079</v>
      </c>
      <c r="T1942" s="25">
        <f>ROUND(('NEW Reference'!M$6*List!$H1942)+'NEW Reference'!M$7,0)</f>
        <v>4871</v>
      </c>
      <c r="U1942" s="25">
        <f>ROUND(('NEW Reference'!N$6*List!$H1942)+'NEW Reference'!N$7,0)</f>
        <v>19654</v>
      </c>
      <c r="V1942" s="26">
        <f>ROUND(('NEW Reference'!O$6*List!$H1942)+'NEW Reference'!O$7,0)</f>
        <v>731</v>
      </c>
      <c r="W1942" s="26">
        <f>ROUND(('NEW Reference'!P$6*List!$H1942)+'NEW Reference'!P$7,0)</f>
        <v>1030</v>
      </c>
      <c r="X1942" s="26">
        <f>ROUND(('NEW Reference'!Q$6*List!$H1942)+'NEW Reference'!Q$7,0)</f>
        <v>515</v>
      </c>
      <c r="Z1942" s="3" t="str">
        <f t="shared" si="96"/>
        <v>ASHE, North Carolina</v>
      </c>
      <c r="AA1942" s="79" t="s">
        <v>1787</v>
      </c>
      <c r="AB1942" s="28" t="s">
        <v>91</v>
      </c>
      <c r="AC1942" s="30" t="s">
        <v>1784</v>
      </c>
      <c r="AD1942" s="31"/>
      <c r="AE1942" s="20">
        <f t="shared" si="95"/>
        <v>0.80640000000000001</v>
      </c>
    </row>
    <row r="1943" spans="1:31">
      <c r="A1943" s="83">
        <v>34050</v>
      </c>
      <c r="B1943" s="84">
        <v>37011</v>
      </c>
      <c r="C1943" s="85">
        <v>99934</v>
      </c>
      <c r="D1943" s="78" t="s">
        <v>161</v>
      </c>
      <c r="E1943" s="79" t="s">
        <v>1788</v>
      </c>
      <c r="F1943" s="34" t="s">
        <v>1784</v>
      </c>
      <c r="G1943" s="24" t="s">
        <v>97</v>
      </c>
      <c r="H1943" s="80">
        <f t="shared" si="94"/>
        <v>0.80640000000000001</v>
      </c>
      <c r="I1943" s="25">
        <f>ROUND(('NEW Reference'!B$6*List!$H1943)+'NEW Reference'!B$7,0)</f>
        <v>1126</v>
      </c>
      <c r="J1943" s="25">
        <f>ROUND(('NEW Reference'!C$6*List!$H1943)+'NEW Reference'!C$7,0)</f>
        <v>1679</v>
      </c>
      <c r="K1943" s="25">
        <f>ROUND(('NEW Reference'!D$6*List!$H1943)+'NEW Reference'!D$7,0)</f>
        <v>2011</v>
      </c>
      <c r="L1943" s="25">
        <f>ROUND(('NEW Reference'!E$6*List!$H1943)+'NEW Reference'!E$7,0)</f>
        <v>2487</v>
      </c>
      <c r="M1943" s="25">
        <f>ROUND(('NEW Reference'!F$6*List!$H1943)+'NEW Reference'!F$7,0)</f>
        <v>2591</v>
      </c>
      <c r="N1943" s="25">
        <f>ROUND(('NEW Reference'!G$6*List!$H1943)+'NEW Reference'!G$7,0)</f>
        <v>2933</v>
      </c>
      <c r="O1943" s="25">
        <f>ROUND(('NEW Reference'!H$6*List!$H1943)+'NEW Reference'!H$7,0)</f>
        <v>3045</v>
      </c>
      <c r="P1943" s="25">
        <f>ROUND(('NEW Reference'!I$6*List!$H1943)+'NEW Reference'!I$7,0)</f>
        <v>3164</v>
      </c>
      <c r="Q1943" s="25">
        <f>ROUND(('NEW Reference'!J$6*List!$H1943)+'NEW Reference'!J$7,0)</f>
        <v>3664</v>
      </c>
      <c r="R1943" s="25">
        <f>ROUND(('NEW Reference'!K$6*List!$H1943)+'NEW Reference'!K$7,0)</f>
        <v>3780</v>
      </c>
      <c r="S1943" s="25">
        <f>ROUND(('NEW Reference'!L$6*List!$H1943)+'NEW Reference'!L$7,0)</f>
        <v>4079</v>
      </c>
      <c r="T1943" s="25">
        <f>ROUND(('NEW Reference'!M$6*List!$H1943)+'NEW Reference'!M$7,0)</f>
        <v>4871</v>
      </c>
      <c r="U1943" s="25">
        <f>ROUND(('NEW Reference'!N$6*List!$H1943)+'NEW Reference'!N$7,0)</f>
        <v>19654</v>
      </c>
      <c r="V1943" s="26">
        <f>ROUND(('NEW Reference'!O$6*List!$H1943)+'NEW Reference'!O$7,0)</f>
        <v>731</v>
      </c>
      <c r="W1943" s="26">
        <f>ROUND(('NEW Reference'!P$6*List!$H1943)+'NEW Reference'!P$7,0)</f>
        <v>1030</v>
      </c>
      <c r="X1943" s="26">
        <f>ROUND(('NEW Reference'!Q$6*List!$H1943)+'NEW Reference'!Q$7,0)</f>
        <v>515</v>
      </c>
      <c r="Z1943" s="3" t="str">
        <f t="shared" si="96"/>
        <v>AVERY, North Carolina</v>
      </c>
      <c r="AA1943" s="79" t="s">
        <v>1788</v>
      </c>
      <c r="AB1943" s="28" t="s">
        <v>91</v>
      </c>
      <c r="AC1943" s="30" t="s">
        <v>1784</v>
      </c>
      <c r="AD1943" s="31"/>
      <c r="AE1943" s="20">
        <f t="shared" si="95"/>
        <v>0.80640000000000001</v>
      </c>
    </row>
    <row r="1944" spans="1:31">
      <c r="A1944" s="83">
        <v>34060</v>
      </c>
      <c r="B1944" s="84">
        <v>37013</v>
      </c>
      <c r="C1944" s="85">
        <v>99934</v>
      </c>
      <c r="D1944" s="78" t="s">
        <v>161</v>
      </c>
      <c r="E1944" s="79" t="s">
        <v>1789</v>
      </c>
      <c r="F1944" s="34" t="s">
        <v>1784</v>
      </c>
      <c r="G1944" s="24" t="s">
        <v>97</v>
      </c>
      <c r="H1944" s="80">
        <f t="shared" si="94"/>
        <v>0.80640000000000001</v>
      </c>
      <c r="I1944" s="25">
        <f>ROUND(('NEW Reference'!B$6*List!$H1944)+'NEW Reference'!B$7,0)</f>
        <v>1126</v>
      </c>
      <c r="J1944" s="25">
        <f>ROUND(('NEW Reference'!C$6*List!$H1944)+'NEW Reference'!C$7,0)</f>
        <v>1679</v>
      </c>
      <c r="K1944" s="25">
        <f>ROUND(('NEW Reference'!D$6*List!$H1944)+'NEW Reference'!D$7,0)</f>
        <v>2011</v>
      </c>
      <c r="L1944" s="25">
        <f>ROUND(('NEW Reference'!E$6*List!$H1944)+'NEW Reference'!E$7,0)</f>
        <v>2487</v>
      </c>
      <c r="M1944" s="25">
        <f>ROUND(('NEW Reference'!F$6*List!$H1944)+'NEW Reference'!F$7,0)</f>
        <v>2591</v>
      </c>
      <c r="N1944" s="25">
        <f>ROUND(('NEW Reference'!G$6*List!$H1944)+'NEW Reference'!G$7,0)</f>
        <v>2933</v>
      </c>
      <c r="O1944" s="25">
        <f>ROUND(('NEW Reference'!H$6*List!$H1944)+'NEW Reference'!H$7,0)</f>
        <v>3045</v>
      </c>
      <c r="P1944" s="25">
        <f>ROUND(('NEW Reference'!I$6*List!$H1944)+'NEW Reference'!I$7,0)</f>
        <v>3164</v>
      </c>
      <c r="Q1944" s="25">
        <f>ROUND(('NEW Reference'!J$6*List!$H1944)+'NEW Reference'!J$7,0)</f>
        <v>3664</v>
      </c>
      <c r="R1944" s="25">
        <f>ROUND(('NEW Reference'!K$6*List!$H1944)+'NEW Reference'!K$7,0)</f>
        <v>3780</v>
      </c>
      <c r="S1944" s="25">
        <f>ROUND(('NEW Reference'!L$6*List!$H1944)+'NEW Reference'!L$7,0)</f>
        <v>4079</v>
      </c>
      <c r="T1944" s="25">
        <f>ROUND(('NEW Reference'!M$6*List!$H1944)+'NEW Reference'!M$7,0)</f>
        <v>4871</v>
      </c>
      <c r="U1944" s="25">
        <f>ROUND(('NEW Reference'!N$6*List!$H1944)+'NEW Reference'!N$7,0)</f>
        <v>19654</v>
      </c>
      <c r="V1944" s="26">
        <f>ROUND(('NEW Reference'!O$6*List!$H1944)+'NEW Reference'!O$7,0)</f>
        <v>731</v>
      </c>
      <c r="W1944" s="26">
        <f>ROUND(('NEW Reference'!P$6*List!$H1944)+'NEW Reference'!P$7,0)</f>
        <v>1030</v>
      </c>
      <c r="X1944" s="26">
        <f>ROUND(('NEW Reference'!Q$6*List!$H1944)+'NEW Reference'!Q$7,0)</f>
        <v>515</v>
      </c>
      <c r="Z1944" s="3" t="str">
        <f t="shared" si="96"/>
        <v>BEAUFORT, North Carolina</v>
      </c>
      <c r="AA1944" s="79" t="s">
        <v>1789</v>
      </c>
      <c r="AB1944" s="28" t="s">
        <v>91</v>
      </c>
      <c r="AC1944" s="30" t="s">
        <v>1784</v>
      </c>
      <c r="AD1944" s="31"/>
      <c r="AE1944" s="20">
        <f t="shared" si="95"/>
        <v>0.80640000000000001</v>
      </c>
    </row>
    <row r="1945" spans="1:31">
      <c r="A1945" s="83">
        <v>34070</v>
      </c>
      <c r="B1945" s="84">
        <v>37015</v>
      </c>
      <c r="C1945" s="85">
        <v>99934</v>
      </c>
      <c r="D1945" s="78" t="s">
        <v>161</v>
      </c>
      <c r="E1945" s="79" t="s">
        <v>1790</v>
      </c>
      <c r="F1945" s="34" t="s">
        <v>1784</v>
      </c>
      <c r="G1945" s="24" t="s">
        <v>97</v>
      </c>
      <c r="H1945" s="80">
        <f t="shared" si="94"/>
        <v>0.80640000000000001</v>
      </c>
      <c r="I1945" s="25">
        <f>ROUND(('NEW Reference'!B$6*List!$H1945)+'NEW Reference'!B$7,0)</f>
        <v>1126</v>
      </c>
      <c r="J1945" s="25">
        <f>ROUND(('NEW Reference'!C$6*List!$H1945)+'NEW Reference'!C$7,0)</f>
        <v>1679</v>
      </c>
      <c r="K1945" s="25">
        <f>ROUND(('NEW Reference'!D$6*List!$H1945)+'NEW Reference'!D$7,0)</f>
        <v>2011</v>
      </c>
      <c r="L1945" s="25">
        <f>ROUND(('NEW Reference'!E$6*List!$H1945)+'NEW Reference'!E$7,0)</f>
        <v>2487</v>
      </c>
      <c r="M1945" s="25">
        <f>ROUND(('NEW Reference'!F$6*List!$H1945)+'NEW Reference'!F$7,0)</f>
        <v>2591</v>
      </c>
      <c r="N1945" s="25">
        <f>ROUND(('NEW Reference'!G$6*List!$H1945)+'NEW Reference'!G$7,0)</f>
        <v>2933</v>
      </c>
      <c r="O1945" s="25">
        <f>ROUND(('NEW Reference'!H$6*List!$H1945)+'NEW Reference'!H$7,0)</f>
        <v>3045</v>
      </c>
      <c r="P1945" s="25">
        <f>ROUND(('NEW Reference'!I$6*List!$H1945)+'NEW Reference'!I$7,0)</f>
        <v>3164</v>
      </c>
      <c r="Q1945" s="25">
        <f>ROUND(('NEW Reference'!J$6*List!$H1945)+'NEW Reference'!J$7,0)</f>
        <v>3664</v>
      </c>
      <c r="R1945" s="25">
        <f>ROUND(('NEW Reference'!K$6*List!$H1945)+'NEW Reference'!K$7,0)</f>
        <v>3780</v>
      </c>
      <c r="S1945" s="25">
        <f>ROUND(('NEW Reference'!L$6*List!$H1945)+'NEW Reference'!L$7,0)</f>
        <v>4079</v>
      </c>
      <c r="T1945" s="25">
        <f>ROUND(('NEW Reference'!M$6*List!$H1945)+'NEW Reference'!M$7,0)</f>
        <v>4871</v>
      </c>
      <c r="U1945" s="25">
        <f>ROUND(('NEW Reference'!N$6*List!$H1945)+'NEW Reference'!N$7,0)</f>
        <v>19654</v>
      </c>
      <c r="V1945" s="26">
        <f>ROUND(('NEW Reference'!O$6*List!$H1945)+'NEW Reference'!O$7,0)</f>
        <v>731</v>
      </c>
      <c r="W1945" s="26">
        <f>ROUND(('NEW Reference'!P$6*List!$H1945)+'NEW Reference'!P$7,0)</f>
        <v>1030</v>
      </c>
      <c r="X1945" s="26">
        <f>ROUND(('NEW Reference'!Q$6*List!$H1945)+'NEW Reference'!Q$7,0)</f>
        <v>515</v>
      </c>
      <c r="Z1945" s="3" t="str">
        <f t="shared" si="96"/>
        <v>BERTIE, North Carolina</v>
      </c>
      <c r="AA1945" s="79" t="s">
        <v>1790</v>
      </c>
      <c r="AB1945" s="28" t="s">
        <v>91</v>
      </c>
      <c r="AC1945" s="23" t="s">
        <v>1784</v>
      </c>
      <c r="AD1945" s="29"/>
      <c r="AE1945" s="20">
        <f t="shared" si="95"/>
        <v>0.80640000000000001</v>
      </c>
    </row>
    <row r="1946" spans="1:31">
      <c r="A1946" s="83">
        <v>34080</v>
      </c>
      <c r="B1946" s="84">
        <v>37017</v>
      </c>
      <c r="C1946" s="85">
        <v>99934</v>
      </c>
      <c r="D1946" s="78" t="s">
        <v>161</v>
      </c>
      <c r="E1946" s="79" t="s">
        <v>1791</v>
      </c>
      <c r="F1946" s="34" t="s">
        <v>1784</v>
      </c>
      <c r="G1946" s="24" t="s">
        <v>97</v>
      </c>
      <c r="H1946" s="80">
        <f t="shared" si="94"/>
        <v>0.80640000000000001</v>
      </c>
      <c r="I1946" s="25">
        <f>ROUND(('NEW Reference'!B$6*List!$H1946)+'NEW Reference'!B$7,0)</f>
        <v>1126</v>
      </c>
      <c r="J1946" s="25">
        <f>ROUND(('NEW Reference'!C$6*List!$H1946)+'NEW Reference'!C$7,0)</f>
        <v>1679</v>
      </c>
      <c r="K1946" s="25">
        <f>ROUND(('NEW Reference'!D$6*List!$H1946)+'NEW Reference'!D$7,0)</f>
        <v>2011</v>
      </c>
      <c r="L1946" s="25">
        <f>ROUND(('NEW Reference'!E$6*List!$H1946)+'NEW Reference'!E$7,0)</f>
        <v>2487</v>
      </c>
      <c r="M1946" s="25">
        <f>ROUND(('NEW Reference'!F$6*List!$H1946)+'NEW Reference'!F$7,0)</f>
        <v>2591</v>
      </c>
      <c r="N1946" s="25">
        <f>ROUND(('NEW Reference'!G$6*List!$H1946)+'NEW Reference'!G$7,0)</f>
        <v>2933</v>
      </c>
      <c r="O1946" s="25">
        <f>ROUND(('NEW Reference'!H$6*List!$H1946)+'NEW Reference'!H$7,0)</f>
        <v>3045</v>
      </c>
      <c r="P1946" s="25">
        <f>ROUND(('NEW Reference'!I$6*List!$H1946)+'NEW Reference'!I$7,0)</f>
        <v>3164</v>
      </c>
      <c r="Q1946" s="25">
        <f>ROUND(('NEW Reference'!J$6*List!$H1946)+'NEW Reference'!J$7,0)</f>
        <v>3664</v>
      </c>
      <c r="R1946" s="25">
        <f>ROUND(('NEW Reference'!K$6*List!$H1946)+'NEW Reference'!K$7,0)</f>
        <v>3780</v>
      </c>
      <c r="S1946" s="25">
        <f>ROUND(('NEW Reference'!L$6*List!$H1946)+'NEW Reference'!L$7,0)</f>
        <v>4079</v>
      </c>
      <c r="T1946" s="25">
        <f>ROUND(('NEW Reference'!M$6*List!$H1946)+'NEW Reference'!M$7,0)</f>
        <v>4871</v>
      </c>
      <c r="U1946" s="25">
        <f>ROUND(('NEW Reference'!N$6*List!$H1946)+'NEW Reference'!N$7,0)</f>
        <v>19654</v>
      </c>
      <c r="V1946" s="26">
        <f>ROUND(('NEW Reference'!O$6*List!$H1946)+'NEW Reference'!O$7,0)</f>
        <v>731</v>
      </c>
      <c r="W1946" s="26">
        <f>ROUND(('NEW Reference'!P$6*List!$H1946)+'NEW Reference'!P$7,0)</f>
        <v>1030</v>
      </c>
      <c r="X1946" s="26">
        <f>ROUND(('NEW Reference'!Q$6*List!$H1946)+'NEW Reference'!Q$7,0)</f>
        <v>515</v>
      </c>
      <c r="Z1946" s="3" t="str">
        <f t="shared" si="96"/>
        <v>BLADEN, North Carolina</v>
      </c>
      <c r="AA1946" s="79" t="s">
        <v>1791</v>
      </c>
      <c r="AB1946" s="28" t="s">
        <v>91</v>
      </c>
      <c r="AC1946" s="23" t="s">
        <v>1784</v>
      </c>
      <c r="AD1946" s="29"/>
      <c r="AE1946" s="20">
        <f t="shared" si="95"/>
        <v>0.80640000000000001</v>
      </c>
    </row>
    <row r="1947" spans="1:31">
      <c r="A1947" s="83">
        <v>34090</v>
      </c>
      <c r="B1947" s="84">
        <v>37019</v>
      </c>
      <c r="C1947" s="85">
        <v>48900</v>
      </c>
      <c r="D1947" s="78" t="s">
        <v>960</v>
      </c>
      <c r="E1947" s="79" t="s">
        <v>1792</v>
      </c>
      <c r="F1947" s="33" t="s">
        <v>1784</v>
      </c>
      <c r="G1947" s="24" t="s">
        <v>90</v>
      </c>
      <c r="H1947" s="80">
        <f t="shared" si="94"/>
        <v>0.98860000000000003</v>
      </c>
      <c r="I1947" s="25">
        <f>ROUND(('NEW Reference'!B$6*List!$H1947)+'NEW Reference'!B$7,0)</f>
        <v>1305</v>
      </c>
      <c r="J1947" s="25">
        <f>ROUND(('NEW Reference'!C$6*List!$H1947)+'NEW Reference'!C$7,0)</f>
        <v>1946</v>
      </c>
      <c r="K1947" s="25">
        <f>ROUND(('NEW Reference'!D$6*List!$H1947)+'NEW Reference'!D$7,0)</f>
        <v>2332</v>
      </c>
      <c r="L1947" s="25">
        <f>ROUND(('NEW Reference'!E$6*List!$H1947)+'NEW Reference'!E$7,0)</f>
        <v>2883</v>
      </c>
      <c r="M1947" s="25">
        <f>ROUND(('NEW Reference'!F$6*List!$H1947)+'NEW Reference'!F$7,0)</f>
        <v>3004</v>
      </c>
      <c r="N1947" s="25">
        <f>ROUND(('NEW Reference'!G$6*List!$H1947)+'NEW Reference'!G$7,0)</f>
        <v>3401</v>
      </c>
      <c r="O1947" s="25">
        <f>ROUND(('NEW Reference'!H$6*List!$H1947)+'NEW Reference'!H$7,0)</f>
        <v>3531</v>
      </c>
      <c r="P1947" s="25">
        <f>ROUND(('NEW Reference'!I$6*List!$H1947)+'NEW Reference'!I$7,0)</f>
        <v>3669</v>
      </c>
      <c r="Q1947" s="25">
        <f>ROUND(('NEW Reference'!J$6*List!$H1947)+'NEW Reference'!J$7,0)</f>
        <v>4249</v>
      </c>
      <c r="R1947" s="25">
        <f>ROUND(('NEW Reference'!K$6*List!$H1947)+'NEW Reference'!K$7,0)</f>
        <v>4383</v>
      </c>
      <c r="S1947" s="25">
        <f>ROUND(('NEW Reference'!L$6*List!$H1947)+'NEW Reference'!L$7,0)</f>
        <v>4729</v>
      </c>
      <c r="T1947" s="25">
        <f>ROUND(('NEW Reference'!M$6*List!$H1947)+'NEW Reference'!M$7,0)</f>
        <v>5649</v>
      </c>
      <c r="U1947" s="25">
        <f>ROUND(('NEW Reference'!N$6*List!$H1947)+'NEW Reference'!N$7,0)</f>
        <v>22791</v>
      </c>
      <c r="V1947" s="26">
        <f>ROUND(('NEW Reference'!O$6*List!$H1947)+'NEW Reference'!O$7,0)</f>
        <v>847</v>
      </c>
      <c r="W1947" s="26">
        <f>ROUND(('NEW Reference'!P$6*List!$H1947)+'NEW Reference'!P$7,0)</f>
        <v>1194</v>
      </c>
      <c r="X1947" s="26">
        <f>ROUND(('NEW Reference'!Q$6*List!$H1947)+'NEW Reference'!Q$7,0)</f>
        <v>597</v>
      </c>
      <c r="Z1947" s="3" t="str">
        <f t="shared" si="96"/>
        <v>BRUNSWICK, North Carolina</v>
      </c>
      <c r="AA1947" s="79" t="s">
        <v>1792</v>
      </c>
      <c r="AB1947" s="28" t="s">
        <v>91</v>
      </c>
      <c r="AC1947" s="30" t="s">
        <v>1784</v>
      </c>
      <c r="AD1947" s="31"/>
      <c r="AE1947" s="20">
        <f t="shared" si="95"/>
        <v>0.98860000000000003</v>
      </c>
    </row>
    <row r="1948" spans="1:31">
      <c r="A1948" s="83">
        <v>34100</v>
      </c>
      <c r="B1948" s="84">
        <v>37021</v>
      </c>
      <c r="C1948" s="85">
        <v>11700</v>
      </c>
      <c r="D1948" s="78" t="s">
        <v>245</v>
      </c>
      <c r="E1948" s="79" t="s">
        <v>1793</v>
      </c>
      <c r="F1948" s="33" t="s">
        <v>1784</v>
      </c>
      <c r="G1948" s="24" t="s">
        <v>90</v>
      </c>
      <c r="H1948" s="80">
        <f t="shared" si="94"/>
        <v>0.88800000000000001</v>
      </c>
      <c r="I1948" s="25">
        <f>ROUND(('NEW Reference'!B$6*List!$H1948)+'NEW Reference'!B$7,0)</f>
        <v>1206</v>
      </c>
      <c r="J1948" s="25">
        <f>ROUND(('NEW Reference'!C$6*List!$H1948)+'NEW Reference'!C$7,0)</f>
        <v>1799</v>
      </c>
      <c r="K1948" s="25">
        <f>ROUND(('NEW Reference'!D$6*List!$H1948)+'NEW Reference'!D$7,0)</f>
        <v>2155</v>
      </c>
      <c r="L1948" s="25">
        <f>ROUND(('NEW Reference'!E$6*List!$H1948)+'NEW Reference'!E$7,0)</f>
        <v>2664</v>
      </c>
      <c r="M1948" s="25">
        <f>ROUND(('NEW Reference'!F$6*List!$H1948)+'NEW Reference'!F$7,0)</f>
        <v>2776</v>
      </c>
      <c r="N1948" s="25">
        <f>ROUND(('NEW Reference'!G$6*List!$H1948)+'NEW Reference'!G$7,0)</f>
        <v>3142</v>
      </c>
      <c r="O1948" s="25">
        <f>ROUND(('NEW Reference'!H$6*List!$H1948)+'NEW Reference'!H$7,0)</f>
        <v>3262</v>
      </c>
      <c r="P1948" s="25">
        <f>ROUND(('NEW Reference'!I$6*List!$H1948)+'NEW Reference'!I$7,0)</f>
        <v>3390</v>
      </c>
      <c r="Q1948" s="25">
        <f>ROUND(('NEW Reference'!J$6*List!$H1948)+'NEW Reference'!J$7,0)</f>
        <v>3926</v>
      </c>
      <c r="R1948" s="25">
        <f>ROUND(('NEW Reference'!K$6*List!$H1948)+'NEW Reference'!K$7,0)</f>
        <v>4050</v>
      </c>
      <c r="S1948" s="25">
        <f>ROUND(('NEW Reference'!L$6*List!$H1948)+'NEW Reference'!L$7,0)</f>
        <v>4370</v>
      </c>
      <c r="T1948" s="25">
        <f>ROUND(('NEW Reference'!M$6*List!$H1948)+'NEW Reference'!M$7,0)</f>
        <v>5219</v>
      </c>
      <c r="U1948" s="25">
        <f>ROUND(('NEW Reference'!N$6*List!$H1948)+'NEW Reference'!N$7,0)</f>
        <v>21059</v>
      </c>
      <c r="V1948" s="26">
        <f>ROUND(('NEW Reference'!O$6*List!$H1948)+'NEW Reference'!O$7,0)</f>
        <v>783</v>
      </c>
      <c r="W1948" s="26">
        <f>ROUND(('NEW Reference'!P$6*List!$H1948)+'NEW Reference'!P$7,0)</f>
        <v>1103</v>
      </c>
      <c r="X1948" s="26">
        <f>ROUND(('NEW Reference'!Q$6*List!$H1948)+'NEW Reference'!Q$7,0)</f>
        <v>552</v>
      </c>
      <c r="Z1948" s="3" t="str">
        <f t="shared" si="96"/>
        <v>BUNCOMBE, North Carolina</v>
      </c>
      <c r="AA1948" s="79" t="s">
        <v>1793</v>
      </c>
      <c r="AB1948" s="28" t="s">
        <v>91</v>
      </c>
      <c r="AC1948" s="30" t="s">
        <v>1784</v>
      </c>
      <c r="AD1948" s="31"/>
      <c r="AE1948" s="20">
        <f t="shared" si="95"/>
        <v>0.88800000000000001</v>
      </c>
    </row>
    <row r="1949" spans="1:31">
      <c r="A1949" s="83">
        <v>34110</v>
      </c>
      <c r="B1949" s="84">
        <v>37023</v>
      </c>
      <c r="C1949" s="85">
        <v>25860</v>
      </c>
      <c r="D1949" s="78" t="s">
        <v>517</v>
      </c>
      <c r="E1949" s="79" t="s">
        <v>889</v>
      </c>
      <c r="F1949" s="33" t="s">
        <v>1784</v>
      </c>
      <c r="G1949" s="24" t="s">
        <v>90</v>
      </c>
      <c r="H1949" s="80">
        <f t="shared" si="94"/>
        <v>0.82689999999999997</v>
      </c>
      <c r="I1949" s="25">
        <f>ROUND(('NEW Reference'!B$6*List!$H1949)+'NEW Reference'!B$7,0)</f>
        <v>1146</v>
      </c>
      <c r="J1949" s="25">
        <f>ROUND(('NEW Reference'!C$6*List!$H1949)+'NEW Reference'!C$7,0)</f>
        <v>1709</v>
      </c>
      <c r="K1949" s="25">
        <f>ROUND(('NEW Reference'!D$6*List!$H1949)+'NEW Reference'!D$7,0)</f>
        <v>2047</v>
      </c>
      <c r="L1949" s="25">
        <f>ROUND(('NEW Reference'!E$6*List!$H1949)+'NEW Reference'!E$7,0)</f>
        <v>2531</v>
      </c>
      <c r="M1949" s="25">
        <f>ROUND(('NEW Reference'!F$6*List!$H1949)+'NEW Reference'!F$7,0)</f>
        <v>2637</v>
      </c>
      <c r="N1949" s="25">
        <f>ROUND(('NEW Reference'!G$6*List!$H1949)+'NEW Reference'!G$7,0)</f>
        <v>2985</v>
      </c>
      <c r="O1949" s="25">
        <f>ROUND(('NEW Reference'!H$6*List!$H1949)+'NEW Reference'!H$7,0)</f>
        <v>3099</v>
      </c>
      <c r="P1949" s="25">
        <f>ROUND(('NEW Reference'!I$6*List!$H1949)+'NEW Reference'!I$7,0)</f>
        <v>3221</v>
      </c>
      <c r="Q1949" s="25">
        <f>ROUND(('NEW Reference'!J$6*List!$H1949)+'NEW Reference'!J$7,0)</f>
        <v>3730</v>
      </c>
      <c r="R1949" s="25">
        <f>ROUND(('NEW Reference'!K$6*List!$H1949)+'NEW Reference'!K$7,0)</f>
        <v>3848</v>
      </c>
      <c r="S1949" s="25">
        <f>ROUND(('NEW Reference'!L$6*List!$H1949)+'NEW Reference'!L$7,0)</f>
        <v>4152</v>
      </c>
      <c r="T1949" s="25">
        <f>ROUND(('NEW Reference'!M$6*List!$H1949)+'NEW Reference'!M$7,0)</f>
        <v>4959</v>
      </c>
      <c r="U1949" s="25">
        <f>ROUND(('NEW Reference'!N$6*List!$H1949)+'NEW Reference'!N$7,0)</f>
        <v>20007</v>
      </c>
      <c r="V1949" s="26">
        <f>ROUND(('NEW Reference'!O$6*List!$H1949)+'NEW Reference'!O$7,0)</f>
        <v>744</v>
      </c>
      <c r="W1949" s="26">
        <f>ROUND(('NEW Reference'!P$6*List!$H1949)+'NEW Reference'!P$7,0)</f>
        <v>1048</v>
      </c>
      <c r="X1949" s="26">
        <f>ROUND(('NEW Reference'!Q$6*List!$H1949)+'NEW Reference'!Q$7,0)</f>
        <v>524</v>
      </c>
      <c r="Z1949" s="3" t="str">
        <f t="shared" si="96"/>
        <v>BURKE, North Carolina</v>
      </c>
      <c r="AA1949" s="79" t="s">
        <v>889</v>
      </c>
      <c r="AB1949" s="28" t="s">
        <v>91</v>
      </c>
      <c r="AC1949" s="30" t="s">
        <v>1784</v>
      </c>
      <c r="AD1949" s="31"/>
      <c r="AE1949" s="20">
        <f t="shared" si="95"/>
        <v>0.82689999999999997</v>
      </c>
    </row>
    <row r="1950" spans="1:31">
      <c r="A1950" s="83">
        <v>34120</v>
      </c>
      <c r="B1950" s="84">
        <v>37025</v>
      </c>
      <c r="C1950" s="85">
        <v>16740</v>
      </c>
      <c r="D1950" s="78" t="s">
        <v>349</v>
      </c>
      <c r="E1950" s="79" t="s">
        <v>1794</v>
      </c>
      <c r="F1950" s="33" t="s">
        <v>1784</v>
      </c>
      <c r="G1950" s="24" t="s">
        <v>90</v>
      </c>
      <c r="H1950" s="80">
        <f t="shared" si="94"/>
        <v>0.92059999999999997</v>
      </c>
      <c r="I1950" s="25">
        <f>ROUND(('NEW Reference'!B$6*List!$H1950)+'NEW Reference'!B$7,0)</f>
        <v>1238</v>
      </c>
      <c r="J1950" s="25">
        <f>ROUND(('NEW Reference'!C$6*List!$H1950)+'NEW Reference'!C$7,0)</f>
        <v>1846</v>
      </c>
      <c r="K1950" s="25">
        <f>ROUND(('NEW Reference'!D$6*List!$H1950)+'NEW Reference'!D$7,0)</f>
        <v>2212</v>
      </c>
      <c r="L1950" s="25">
        <f>ROUND(('NEW Reference'!E$6*List!$H1950)+'NEW Reference'!E$7,0)</f>
        <v>2735</v>
      </c>
      <c r="M1950" s="25">
        <f>ROUND(('NEW Reference'!F$6*List!$H1950)+'NEW Reference'!F$7,0)</f>
        <v>2850</v>
      </c>
      <c r="N1950" s="25">
        <f>ROUND(('NEW Reference'!G$6*List!$H1950)+'NEW Reference'!G$7,0)</f>
        <v>3226</v>
      </c>
      <c r="O1950" s="25">
        <f>ROUND(('NEW Reference'!H$6*List!$H1950)+'NEW Reference'!H$7,0)</f>
        <v>3349</v>
      </c>
      <c r="P1950" s="25">
        <f>ROUND(('NEW Reference'!I$6*List!$H1950)+'NEW Reference'!I$7,0)</f>
        <v>3481</v>
      </c>
      <c r="Q1950" s="25">
        <f>ROUND(('NEW Reference'!J$6*List!$H1950)+'NEW Reference'!J$7,0)</f>
        <v>4031</v>
      </c>
      <c r="R1950" s="25">
        <f>ROUND(('NEW Reference'!K$6*List!$H1950)+'NEW Reference'!K$7,0)</f>
        <v>4158</v>
      </c>
      <c r="S1950" s="25">
        <f>ROUND(('NEW Reference'!L$6*List!$H1950)+'NEW Reference'!L$7,0)</f>
        <v>4487</v>
      </c>
      <c r="T1950" s="25">
        <f>ROUND(('NEW Reference'!M$6*List!$H1950)+'NEW Reference'!M$7,0)</f>
        <v>5358</v>
      </c>
      <c r="U1950" s="25">
        <f>ROUND(('NEW Reference'!N$6*List!$H1950)+'NEW Reference'!N$7,0)</f>
        <v>21621</v>
      </c>
      <c r="V1950" s="26">
        <f>ROUND(('NEW Reference'!O$6*List!$H1950)+'NEW Reference'!O$7,0)</f>
        <v>804</v>
      </c>
      <c r="W1950" s="26">
        <f>ROUND(('NEW Reference'!P$6*List!$H1950)+'NEW Reference'!P$7,0)</f>
        <v>1133</v>
      </c>
      <c r="X1950" s="26">
        <f>ROUND(('NEW Reference'!Q$6*List!$H1950)+'NEW Reference'!Q$7,0)</f>
        <v>566</v>
      </c>
      <c r="Z1950" s="3" t="str">
        <f t="shared" si="96"/>
        <v>CABARRUS, North Carolina</v>
      </c>
      <c r="AA1950" s="79" t="s">
        <v>1794</v>
      </c>
      <c r="AB1950" s="28" t="s">
        <v>91</v>
      </c>
      <c r="AC1950" s="30" t="s">
        <v>1784</v>
      </c>
      <c r="AD1950" s="31"/>
      <c r="AE1950" s="20">
        <f t="shared" si="95"/>
        <v>0.92059999999999997</v>
      </c>
    </row>
    <row r="1951" spans="1:31">
      <c r="A1951" s="83">
        <v>34130</v>
      </c>
      <c r="B1951" s="84">
        <v>37027</v>
      </c>
      <c r="C1951" s="85">
        <v>25860</v>
      </c>
      <c r="D1951" s="78" t="s">
        <v>517</v>
      </c>
      <c r="E1951" s="79" t="s">
        <v>1285</v>
      </c>
      <c r="F1951" s="33" t="s">
        <v>1784</v>
      </c>
      <c r="G1951" s="24" t="s">
        <v>90</v>
      </c>
      <c r="H1951" s="80">
        <f t="shared" si="94"/>
        <v>0.82689999999999997</v>
      </c>
      <c r="I1951" s="25">
        <f>ROUND(('NEW Reference'!B$6*List!$H1951)+'NEW Reference'!B$7,0)</f>
        <v>1146</v>
      </c>
      <c r="J1951" s="25">
        <f>ROUND(('NEW Reference'!C$6*List!$H1951)+'NEW Reference'!C$7,0)</f>
        <v>1709</v>
      </c>
      <c r="K1951" s="25">
        <f>ROUND(('NEW Reference'!D$6*List!$H1951)+'NEW Reference'!D$7,0)</f>
        <v>2047</v>
      </c>
      <c r="L1951" s="25">
        <f>ROUND(('NEW Reference'!E$6*List!$H1951)+'NEW Reference'!E$7,0)</f>
        <v>2531</v>
      </c>
      <c r="M1951" s="25">
        <f>ROUND(('NEW Reference'!F$6*List!$H1951)+'NEW Reference'!F$7,0)</f>
        <v>2637</v>
      </c>
      <c r="N1951" s="25">
        <f>ROUND(('NEW Reference'!G$6*List!$H1951)+'NEW Reference'!G$7,0)</f>
        <v>2985</v>
      </c>
      <c r="O1951" s="25">
        <f>ROUND(('NEW Reference'!H$6*List!$H1951)+'NEW Reference'!H$7,0)</f>
        <v>3099</v>
      </c>
      <c r="P1951" s="25">
        <f>ROUND(('NEW Reference'!I$6*List!$H1951)+'NEW Reference'!I$7,0)</f>
        <v>3221</v>
      </c>
      <c r="Q1951" s="25">
        <f>ROUND(('NEW Reference'!J$6*List!$H1951)+'NEW Reference'!J$7,0)</f>
        <v>3730</v>
      </c>
      <c r="R1951" s="25">
        <f>ROUND(('NEW Reference'!K$6*List!$H1951)+'NEW Reference'!K$7,0)</f>
        <v>3848</v>
      </c>
      <c r="S1951" s="25">
        <f>ROUND(('NEW Reference'!L$6*List!$H1951)+'NEW Reference'!L$7,0)</f>
        <v>4152</v>
      </c>
      <c r="T1951" s="25">
        <f>ROUND(('NEW Reference'!M$6*List!$H1951)+'NEW Reference'!M$7,0)</f>
        <v>4959</v>
      </c>
      <c r="U1951" s="25">
        <f>ROUND(('NEW Reference'!N$6*List!$H1951)+'NEW Reference'!N$7,0)</f>
        <v>20007</v>
      </c>
      <c r="V1951" s="26">
        <f>ROUND(('NEW Reference'!O$6*List!$H1951)+'NEW Reference'!O$7,0)</f>
        <v>744</v>
      </c>
      <c r="W1951" s="26">
        <f>ROUND(('NEW Reference'!P$6*List!$H1951)+'NEW Reference'!P$7,0)</f>
        <v>1048</v>
      </c>
      <c r="X1951" s="26">
        <f>ROUND(('NEW Reference'!Q$6*List!$H1951)+'NEW Reference'!Q$7,0)</f>
        <v>524</v>
      </c>
      <c r="Z1951" s="3" t="str">
        <f t="shared" si="96"/>
        <v>CALDWELL, North Carolina</v>
      </c>
      <c r="AA1951" s="79" t="s">
        <v>1285</v>
      </c>
      <c r="AB1951" s="28" t="s">
        <v>91</v>
      </c>
      <c r="AC1951" s="30" t="s">
        <v>1784</v>
      </c>
      <c r="AD1951" s="31"/>
      <c r="AE1951" s="20">
        <f t="shared" si="95"/>
        <v>0.82689999999999997</v>
      </c>
    </row>
    <row r="1952" spans="1:31">
      <c r="A1952" s="83">
        <v>34140</v>
      </c>
      <c r="B1952" s="84">
        <v>37029</v>
      </c>
      <c r="C1952" s="85">
        <v>47260</v>
      </c>
      <c r="D1952" s="78" t="s">
        <v>931</v>
      </c>
      <c r="E1952" s="79" t="s">
        <v>894</v>
      </c>
      <c r="F1952" s="34" t="s">
        <v>1784</v>
      </c>
      <c r="G1952" s="24" t="s">
        <v>90</v>
      </c>
      <c r="H1952" s="80">
        <f t="shared" si="94"/>
        <v>0.89810000000000001</v>
      </c>
      <c r="I1952" s="25">
        <f>ROUND(('NEW Reference'!B$6*List!$H1952)+'NEW Reference'!B$7,0)</f>
        <v>1216</v>
      </c>
      <c r="J1952" s="25">
        <f>ROUND(('NEW Reference'!C$6*List!$H1952)+'NEW Reference'!C$7,0)</f>
        <v>1813</v>
      </c>
      <c r="K1952" s="25">
        <f>ROUND(('NEW Reference'!D$6*List!$H1952)+'NEW Reference'!D$7,0)</f>
        <v>2173</v>
      </c>
      <c r="L1952" s="25">
        <f>ROUND(('NEW Reference'!E$6*List!$H1952)+'NEW Reference'!E$7,0)</f>
        <v>2686</v>
      </c>
      <c r="M1952" s="25">
        <f>ROUND(('NEW Reference'!F$6*List!$H1952)+'NEW Reference'!F$7,0)</f>
        <v>2799</v>
      </c>
      <c r="N1952" s="25">
        <f>ROUND(('NEW Reference'!G$6*List!$H1952)+'NEW Reference'!G$7,0)</f>
        <v>3168</v>
      </c>
      <c r="O1952" s="25">
        <f>ROUND(('NEW Reference'!H$6*List!$H1952)+'NEW Reference'!H$7,0)</f>
        <v>3289</v>
      </c>
      <c r="P1952" s="25">
        <f>ROUND(('NEW Reference'!I$6*List!$H1952)+'NEW Reference'!I$7,0)</f>
        <v>3418</v>
      </c>
      <c r="Q1952" s="25">
        <f>ROUND(('NEW Reference'!J$6*List!$H1952)+'NEW Reference'!J$7,0)</f>
        <v>3958</v>
      </c>
      <c r="R1952" s="25">
        <f>ROUND(('NEW Reference'!K$6*List!$H1952)+'NEW Reference'!K$7,0)</f>
        <v>4083</v>
      </c>
      <c r="S1952" s="25">
        <f>ROUND(('NEW Reference'!L$6*List!$H1952)+'NEW Reference'!L$7,0)</f>
        <v>4406</v>
      </c>
      <c r="T1952" s="25">
        <f>ROUND(('NEW Reference'!M$6*List!$H1952)+'NEW Reference'!M$7,0)</f>
        <v>5262</v>
      </c>
      <c r="U1952" s="25">
        <f>ROUND(('NEW Reference'!N$6*List!$H1952)+'NEW Reference'!N$7,0)</f>
        <v>21233</v>
      </c>
      <c r="V1952" s="26">
        <f>ROUND(('NEW Reference'!O$6*List!$H1952)+'NEW Reference'!O$7,0)</f>
        <v>789</v>
      </c>
      <c r="W1952" s="26">
        <f>ROUND(('NEW Reference'!P$6*List!$H1952)+'NEW Reference'!P$7,0)</f>
        <v>1112</v>
      </c>
      <c r="X1952" s="26">
        <f>ROUND(('NEW Reference'!Q$6*List!$H1952)+'NEW Reference'!Q$7,0)</f>
        <v>556</v>
      </c>
      <c r="Z1952" s="3" t="str">
        <f t="shared" si="96"/>
        <v>CAMDEN, North Carolina</v>
      </c>
      <c r="AA1952" s="79" t="s">
        <v>894</v>
      </c>
      <c r="AB1952" s="28" t="s">
        <v>91</v>
      </c>
      <c r="AC1952" s="23" t="s">
        <v>1784</v>
      </c>
      <c r="AD1952" s="29"/>
      <c r="AE1952" s="20">
        <f t="shared" si="95"/>
        <v>0.89810000000000001</v>
      </c>
    </row>
    <row r="1953" spans="1:31">
      <c r="A1953" s="83">
        <v>34150</v>
      </c>
      <c r="B1953" s="84">
        <v>37031</v>
      </c>
      <c r="C1953" s="85">
        <v>99934</v>
      </c>
      <c r="D1953" s="78" t="s">
        <v>161</v>
      </c>
      <c r="E1953" s="79" t="s">
        <v>1795</v>
      </c>
      <c r="F1953" s="34" t="s">
        <v>1784</v>
      </c>
      <c r="G1953" s="24" t="s">
        <v>97</v>
      </c>
      <c r="H1953" s="80">
        <f t="shared" si="94"/>
        <v>0.80640000000000001</v>
      </c>
      <c r="I1953" s="25">
        <f>ROUND(('NEW Reference'!B$6*List!$H1953)+'NEW Reference'!B$7,0)</f>
        <v>1126</v>
      </c>
      <c r="J1953" s="25">
        <f>ROUND(('NEW Reference'!C$6*List!$H1953)+'NEW Reference'!C$7,0)</f>
        <v>1679</v>
      </c>
      <c r="K1953" s="25">
        <f>ROUND(('NEW Reference'!D$6*List!$H1953)+'NEW Reference'!D$7,0)</f>
        <v>2011</v>
      </c>
      <c r="L1953" s="25">
        <f>ROUND(('NEW Reference'!E$6*List!$H1953)+'NEW Reference'!E$7,0)</f>
        <v>2487</v>
      </c>
      <c r="M1953" s="25">
        <f>ROUND(('NEW Reference'!F$6*List!$H1953)+'NEW Reference'!F$7,0)</f>
        <v>2591</v>
      </c>
      <c r="N1953" s="25">
        <f>ROUND(('NEW Reference'!G$6*List!$H1953)+'NEW Reference'!G$7,0)</f>
        <v>2933</v>
      </c>
      <c r="O1953" s="25">
        <f>ROUND(('NEW Reference'!H$6*List!$H1953)+'NEW Reference'!H$7,0)</f>
        <v>3045</v>
      </c>
      <c r="P1953" s="25">
        <f>ROUND(('NEW Reference'!I$6*List!$H1953)+'NEW Reference'!I$7,0)</f>
        <v>3164</v>
      </c>
      <c r="Q1953" s="25">
        <f>ROUND(('NEW Reference'!J$6*List!$H1953)+'NEW Reference'!J$7,0)</f>
        <v>3664</v>
      </c>
      <c r="R1953" s="25">
        <f>ROUND(('NEW Reference'!K$6*List!$H1953)+'NEW Reference'!K$7,0)</f>
        <v>3780</v>
      </c>
      <c r="S1953" s="25">
        <f>ROUND(('NEW Reference'!L$6*List!$H1953)+'NEW Reference'!L$7,0)</f>
        <v>4079</v>
      </c>
      <c r="T1953" s="25">
        <f>ROUND(('NEW Reference'!M$6*List!$H1953)+'NEW Reference'!M$7,0)</f>
        <v>4871</v>
      </c>
      <c r="U1953" s="25">
        <f>ROUND(('NEW Reference'!N$6*List!$H1953)+'NEW Reference'!N$7,0)</f>
        <v>19654</v>
      </c>
      <c r="V1953" s="26">
        <f>ROUND(('NEW Reference'!O$6*List!$H1953)+'NEW Reference'!O$7,0)</f>
        <v>731</v>
      </c>
      <c r="W1953" s="26">
        <f>ROUND(('NEW Reference'!P$6*List!$H1953)+'NEW Reference'!P$7,0)</f>
        <v>1030</v>
      </c>
      <c r="X1953" s="26">
        <f>ROUND(('NEW Reference'!Q$6*List!$H1953)+'NEW Reference'!Q$7,0)</f>
        <v>515</v>
      </c>
      <c r="Z1953" s="3" t="str">
        <f t="shared" si="96"/>
        <v>CARTERET, North Carolina</v>
      </c>
      <c r="AA1953" s="79" t="s">
        <v>1795</v>
      </c>
      <c r="AB1953" s="28" t="s">
        <v>91</v>
      </c>
      <c r="AC1953" s="23" t="s">
        <v>1784</v>
      </c>
      <c r="AD1953" s="29"/>
      <c r="AE1953" s="20">
        <f t="shared" si="95"/>
        <v>0.80640000000000001</v>
      </c>
    </row>
    <row r="1954" spans="1:31">
      <c r="A1954" s="83">
        <v>34160</v>
      </c>
      <c r="B1954" s="84">
        <v>37033</v>
      </c>
      <c r="C1954" s="85">
        <v>99934</v>
      </c>
      <c r="D1954" s="78" t="s">
        <v>161</v>
      </c>
      <c r="E1954" s="79" t="s">
        <v>1796</v>
      </c>
      <c r="F1954" s="34" t="s">
        <v>1784</v>
      </c>
      <c r="G1954" s="24" t="s">
        <v>97</v>
      </c>
      <c r="H1954" s="80">
        <f t="shared" si="94"/>
        <v>0.80640000000000001</v>
      </c>
      <c r="I1954" s="25">
        <f>ROUND(('NEW Reference'!B$6*List!$H1954)+'NEW Reference'!B$7,0)</f>
        <v>1126</v>
      </c>
      <c r="J1954" s="25">
        <f>ROUND(('NEW Reference'!C$6*List!$H1954)+'NEW Reference'!C$7,0)</f>
        <v>1679</v>
      </c>
      <c r="K1954" s="25">
        <f>ROUND(('NEW Reference'!D$6*List!$H1954)+'NEW Reference'!D$7,0)</f>
        <v>2011</v>
      </c>
      <c r="L1954" s="25">
        <f>ROUND(('NEW Reference'!E$6*List!$H1954)+'NEW Reference'!E$7,0)</f>
        <v>2487</v>
      </c>
      <c r="M1954" s="25">
        <f>ROUND(('NEW Reference'!F$6*List!$H1954)+'NEW Reference'!F$7,0)</f>
        <v>2591</v>
      </c>
      <c r="N1954" s="25">
        <f>ROUND(('NEW Reference'!G$6*List!$H1954)+'NEW Reference'!G$7,0)</f>
        <v>2933</v>
      </c>
      <c r="O1954" s="25">
        <f>ROUND(('NEW Reference'!H$6*List!$H1954)+'NEW Reference'!H$7,0)</f>
        <v>3045</v>
      </c>
      <c r="P1954" s="25">
        <f>ROUND(('NEW Reference'!I$6*List!$H1954)+'NEW Reference'!I$7,0)</f>
        <v>3164</v>
      </c>
      <c r="Q1954" s="25">
        <f>ROUND(('NEW Reference'!J$6*List!$H1954)+'NEW Reference'!J$7,0)</f>
        <v>3664</v>
      </c>
      <c r="R1954" s="25">
        <f>ROUND(('NEW Reference'!K$6*List!$H1954)+'NEW Reference'!K$7,0)</f>
        <v>3780</v>
      </c>
      <c r="S1954" s="25">
        <f>ROUND(('NEW Reference'!L$6*List!$H1954)+'NEW Reference'!L$7,0)</f>
        <v>4079</v>
      </c>
      <c r="T1954" s="25">
        <f>ROUND(('NEW Reference'!M$6*List!$H1954)+'NEW Reference'!M$7,0)</f>
        <v>4871</v>
      </c>
      <c r="U1954" s="25">
        <f>ROUND(('NEW Reference'!N$6*List!$H1954)+'NEW Reference'!N$7,0)</f>
        <v>19654</v>
      </c>
      <c r="V1954" s="26">
        <f>ROUND(('NEW Reference'!O$6*List!$H1954)+'NEW Reference'!O$7,0)</f>
        <v>731</v>
      </c>
      <c r="W1954" s="26">
        <f>ROUND(('NEW Reference'!P$6*List!$H1954)+'NEW Reference'!P$7,0)</f>
        <v>1030</v>
      </c>
      <c r="X1954" s="26">
        <f>ROUND(('NEW Reference'!Q$6*List!$H1954)+'NEW Reference'!Q$7,0)</f>
        <v>515</v>
      </c>
      <c r="Z1954" s="3" t="str">
        <f t="shared" si="96"/>
        <v>CASWELL, North Carolina</v>
      </c>
      <c r="AA1954" s="79" t="s">
        <v>1796</v>
      </c>
      <c r="AB1954" s="28" t="s">
        <v>91</v>
      </c>
      <c r="AC1954" s="23" t="s">
        <v>1784</v>
      </c>
      <c r="AD1954" s="29"/>
      <c r="AE1954" s="20">
        <f t="shared" si="95"/>
        <v>0.80640000000000001</v>
      </c>
    </row>
    <row r="1955" spans="1:31">
      <c r="A1955" s="83">
        <v>34170</v>
      </c>
      <c r="B1955" s="84">
        <v>37035</v>
      </c>
      <c r="C1955" s="85">
        <v>25860</v>
      </c>
      <c r="D1955" s="78" t="s">
        <v>517</v>
      </c>
      <c r="E1955" s="79" t="s">
        <v>1797</v>
      </c>
      <c r="F1955" s="33" t="s">
        <v>1784</v>
      </c>
      <c r="G1955" s="24" t="s">
        <v>90</v>
      </c>
      <c r="H1955" s="80">
        <f t="shared" si="94"/>
        <v>0.82689999999999997</v>
      </c>
      <c r="I1955" s="25">
        <f>ROUND(('NEW Reference'!B$6*List!$H1955)+'NEW Reference'!B$7,0)</f>
        <v>1146</v>
      </c>
      <c r="J1955" s="25">
        <f>ROUND(('NEW Reference'!C$6*List!$H1955)+'NEW Reference'!C$7,0)</f>
        <v>1709</v>
      </c>
      <c r="K1955" s="25">
        <f>ROUND(('NEW Reference'!D$6*List!$H1955)+'NEW Reference'!D$7,0)</f>
        <v>2047</v>
      </c>
      <c r="L1955" s="25">
        <f>ROUND(('NEW Reference'!E$6*List!$H1955)+'NEW Reference'!E$7,0)</f>
        <v>2531</v>
      </c>
      <c r="M1955" s="25">
        <f>ROUND(('NEW Reference'!F$6*List!$H1955)+'NEW Reference'!F$7,0)</f>
        <v>2637</v>
      </c>
      <c r="N1955" s="25">
        <f>ROUND(('NEW Reference'!G$6*List!$H1955)+'NEW Reference'!G$7,0)</f>
        <v>2985</v>
      </c>
      <c r="O1955" s="25">
        <f>ROUND(('NEW Reference'!H$6*List!$H1955)+'NEW Reference'!H$7,0)</f>
        <v>3099</v>
      </c>
      <c r="P1955" s="25">
        <f>ROUND(('NEW Reference'!I$6*List!$H1955)+'NEW Reference'!I$7,0)</f>
        <v>3221</v>
      </c>
      <c r="Q1955" s="25">
        <f>ROUND(('NEW Reference'!J$6*List!$H1955)+'NEW Reference'!J$7,0)</f>
        <v>3730</v>
      </c>
      <c r="R1955" s="25">
        <f>ROUND(('NEW Reference'!K$6*List!$H1955)+'NEW Reference'!K$7,0)</f>
        <v>3848</v>
      </c>
      <c r="S1955" s="25">
        <f>ROUND(('NEW Reference'!L$6*List!$H1955)+'NEW Reference'!L$7,0)</f>
        <v>4152</v>
      </c>
      <c r="T1955" s="25">
        <f>ROUND(('NEW Reference'!M$6*List!$H1955)+'NEW Reference'!M$7,0)</f>
        <v>4959</v>
      </c>
      <c r="U1955" s="25">
        <f>ROUND(('NEW Reference'!N$6*List!$H1955)+'NEW Reference'!N$7,0)</f>
        <v>20007</v>
      </c>
      <c r="V1955" s="26">
        <f>ROUND(('NEW Reference'!O$6*List!$H1955)+'NEW Reference'!O$7,0)</f>
        <v>744</v>
      </c>
      <c r="W1955" s="26">
        <f>ROUND(('NEW Reference'!P$6*List!$H1955)+'NEW Reference'!P$7,0)</f>
        <v>1048</v>
      </c>
      <c r="X1955" s="26">
        <f>ROUND(('NEW Reference'!Q$6*List!$H1955)+'NEW Reference'!Q$7,0)</f>
        <v>524</v>
      </c>
      <c r="Z1955" s="3" t="str">
        <f t="shared" si="96"/>
        <v>CATAWBA, North Carolina</v>
      </c>
      <c r="AA1955" s="79" t="s">
        <v>1797</v>
      </c>
      <c r="AB1955" s="28" t="s">
        <v>91</v>
      </c>
      <c r="AC1955" s="30" t="s">
        <v>1784</v>
      </c>
      <c r="AD1955" s="31"/>
      <c r="AE1955" s="20">
        <f t="shared" si="95"/>
        <v>0.82689999999999997</v>
      </c>
    </row>
    <row r="1956" spans="1:31">
      <c r="A1956" s="83">
        <v>34180</v>
      </c>
      <c r="B1956" s="84">
        <v>37037</v>
      </c>
      <c r="C1956" s="85">
        <v>20500</v>
      </c>
      <c r="D1956" s="78" t="s">
        <v>414</v>
      </c>
      <c r="E1956" s="79" t="s">
        <v>902</v>
      </c>
      <c r="F1956" s="33" t="s">
        <v>1784</v>
      </c>
      <c r="G1956" s="24" t="s">
        <v>90</v>
      </c>
      <c r="H1956" s="80">
        <f t="shared" si="94"/>
        <v>0.95409999999999995</v>
      </c>
      <c r="I1956" s="25">
        <f>ROUND(('NEW Reference'!B$6*List!$H1956)+'NEW Reference'!B$7,0)</f>
        <v>1271</v>
      </c>
      <c r="J1956" s="25">
        <f>ROUND(('NEW Reference'!C$6*List!$H1956)+'NEW Reference'!C$7,0)</f>
        <v>1896</v>
      </c>
      <c r="K1956" s="25">
        <f>ROUND(('NEW Reference'!D$6*List!$H1956)+'NEW Reference'!D$7,0)</f>
        <v>2272</v>
      </c>
      <c r="L1956" s="25">
        <f>ROUND(('NEW Reference'!E$6*List!$H1956)+'NEW Reference'!E$7,0)</f>
        <v>2808</v>
      </c>
      <c r="M1956" s="25">
        <f>ROUND(('NEW Reference'!F$6*List!$H1956)+'NEW Reference'!F$7,0)</f>
        <v>2926</v>
      </c>
      <c r="N1956" s="25">
        <f>ROUND(('NEW Reference'!G$6*List!$H1956)+'NEW Reference'!G$7,0)</f>
        <v>3312</v>
      </c>
      <c r="O1956" s="25">
        <f>ROUND(('NEW Reference'!H$6*List!$H1956)+'NEW Reference'!H$7,0)</f>
        <v>3439</v>
      </c>
      <c r="P1956" s="25">
        <f>ROUND(('NEW Reference'!I$6*List!$H1956)+'NEW Reference'!I$7,0)</f>
        <v>3574</v>
      </c>
      <c r="Q1956" s="25">
        <f>ROUND(('NEW Reference'!J$6*List!$H1956)+'NEW Reference'!J$7,0)</f>
        <v>4138</v>
      </c>
      <c r="R1956" s="25">
        <f>ROUND(('NEW Reference'!K$6*List!$H1956)+'NEW Reference'!K$7,0)</f>
        <v>4269</v>
      </c>
      <c r="S1956" s="25">
        <f>ROUND(('NEW Reference'!L$6*List!$H1956)+'NEW Reference'!L$7,0)</f>
        <v>4606</v>
      </c>
      <c r="T1956" s="25">
        <f>ROUND(('NEW Reference'!M$6*List!$H1956)+'NEW Reference'!M$7,0)</f>
        <v>5501</v>
      </c>
      <c r="U1956" s="25">
        <f>ROUND(('NEW Reference'!N$6*List!$H1956)+'NEW Reference'!N$7,0)</f>
        <v>22197</v>
      </c>
      <c r="V1956" s="26">
        <f>ROUND(('NEW Reference'!O$6*List!$H1956)+'NEW Reference'!O$7,0)</f>
        <v>825</v>
      </c>
      <c r="W1956" s="26">
        <f>ROUND(('NEW Reference'!P$6*List!$H1956)+'NEW Reference'!P$7,0)</f>
        <v>1163</v>
      </c>
      <c r="X1956" s="26">
        <f>ROUND(('NEW Reference'!Q$6*List!$H1956)+'NEW Reference'!Q$7,0)</f>
        <v>581</v>
      </c>
      <c r="Z1956" s="3" t="str">
        <f t="shared" si="96"/>
        <v>CHATHAM, North Carolina</v>
      </c>
      <c r="AA1956" s="79" t="s">
        <v>902</v>
      </c>
      <c r="AB1956" s="28" t="s">
        <v>91</v>
      </c>
      <c r="AC1956" s="23" t="s">
        <v>1784</v>
      </c>
      <c r="AD1956" s="29"/>
      <c r="AE1956" s="20">
        <f t="shared" si="95"/>
        <v>0.95409999999999995</v>
      </c>
    </row>
    <row r="1957" spans="1:31">
      <c r="A1957" s="83">
        <v>34190</v>
      </c>
      <c r="B1957" s="84">
        <v>37039</v>
      </c>
      <c r="C1957" s="85">
        <v>99934</v>
      </c>
      <c r="D1957" s="78" t="s">
        <v>161</v>
      </c>
      <c r="E1957" s="79" t="s">
        <v>112</v>
      </c>
      <c r="F1957" s="34" t="s">
        <v>1784</v>
      </c>
      <c r="G1957" s="24" t="s">
        <v>97</v>
      </c>
      <c r="H1957" s="80">
        <f t="shared" si="94"/>
        <v>0.80640000000000001</v>
      </c>
      <c r="I1957" s="25">
        <f>ROUND(('NEW Reference'!B$6*List!$H1957)+'NEW Reference'!B$7,0)</f>
        <v>1126</v>
      </c>
      <c r="J1957" s="25">
        <f>ROUND(('NEW Reference'!C$6*List!$H1957)+'NEW Reference'!C$7,0)</f>
        <v>1679</v>
      </c>
      <c r="K1957" s="25">
        <f>ROUND(('NEW Reference'!D$6*List!$H1957)+'NEW Reference'!D$7,0)</f>
        <v>2011</v>
      </c>
      <c r="L1957" s="25">
        <f>ROUND(('NEW Reference'!E$6*List!$H1957)+'NEW Reference'!E$7,0)</f>
        <v>2487</v>
      </c>
      <c r="M1957" s="25">
        <f>ROUND(('NEW Reference'!F$6*List!$H1957)+'NEW Reference'!F$7,0)</f>
        <v>2591</v>
      </c>
      <c r="N1957" s="25">
        <f>ROUND(('NEW Reference'!G$6*List!$H1957)+'NEW Reference'!G$7,0)</f>
        <v>2933</v>
      </c>
      <c r="O1957" s="25">
        <f>ROUND(('NEW Reference'!H$6*List!$H1957)+'NEW Reference'!H$7,0)</f>
        <v>3045</v>
      </c>
      <c r="P1957" s="25">
        <f>ROUND(('NEW Reference'!I$6*List!$H1957)+'NEW Reference'!I$7,0)</f>
        <v>3164</v>
      </c>
      <c r="Q1957" s="25">
        <f>ROUND(('NEW Reference'!J$6*List!$H1957)+'NEW Reference'!J$7,0)</f>
        <v>3664</v>
      </c>
      <c r="R1957" s="25">
        <f>ROUND(('NEW Reference'!K$6*List!$H1957)+'NEW Reference'!K$7,0)</f>
        <v>3780</v>
      </c>
      <c r="S1957" s="25">
        <f>ROUND(('NEW Reference'!L$6*List!$H1957)+'NEW Reference'!L$7,0)</f>
        <v>4079</v>
      </c>
      <c r="T1957" s="25">
        <f>ROUND(('NEW Reference'!M$6*List!$H1957)+'NEW Reference'!M$7,0)</f>
        <v>4871</v>
      </c>
      <c r="U1957" s="25">
        <f>ROUND(('NEW Reference'!N$6*List!$H1957)+'NEW Reference'!N$7,0)</f>
        <v>19654</v>
      </c>
      <c r="V1957" s="26">
        <f>ROUND(('NEW Reference'!O$6*List!$H1957)+'NEW Reference'!O$7,0)</f>
        <v>731</v>
      </c>
      <c r="W1957" s="26">
        <f>ROUND(('NEW Reference'!P$6*List!$H1957)+'NEW Reference'!P$7,0)</f>
        <v>1030</v>
      </c>
      <c r="X1957" s="26">
        <f>ROUND(('NEW Reference'!Q$6*List!$H1957)+'NEW Reference'!Q$7,0)</f>
        <v>515</v>
      </c>
      <c r="Z1957" s="3" t="str">
        <f t="shared" si="96"/>
        <v>CHEROKEE, North Carolina</v>
      </c>
      <c r="AA1957" s="79" t="s">
        <v>112</v>
      </c>
      <c r="AB1957" s="28" t="s">
        <v>91</v>
      </c>
      <c r="AC1957" s="23" t="s">
        <v>1784</v>
      </c>
      <c r="AD1957" s="29"/>
      <c r="AE1957" s="20">
        <f t="shared" si="95"/>
        <v>0.80640000000000001</v>
      </c>
    </row>
    <row r="1958" spans="1:31">
      <c r="A1958" s="83">
        <v>34200</v>
      </c>
      <c r="B1958" s="84">
        <v>37041</v>
      </c>
      <c r="C1958" s="85">
        <v>99934</v>
      </c>
      <c r="D1958" s="78" t="s">
        <v>161</v>
      </c>
      <c r="E1958" s="79" t="s">
        <v>1798</v>
      </c>
      <c r="F1958" s="34" t="s">
        <v>1784</v>
      </c>
      <c r="G1958" s="24" t="s">
        <v>97</v>
      </c>
      <c r="H1958" s="80">
        <f t="shared" si="94"/>
        <v>0.80640000000000001</v>
      </c>
      <c r="I1958" s="25">
        <f>ROUND(('NEW Reference'!B$6*List!$H1958)+'NEW Reference'!B$7,0)</f>
        <v>1126</v>
      </c>
      <c r="J1958" s="25">
        <f>ROUND(('NEW Reference'!C$6*List!$H1958)+'NEW Reference'!C$7,0)</f>
        <v>1679</v>
      </c>
      <c r="K1958" s="25">
        <f>ROUND(('NEW Reference'!D$6*List!$H1958)+'NEW Reference'!D$7,0)</f>
        <v>2011</v>
      </c>
      <c r="L1958" s="25">
        <f>ROUND(('NEW Reference'!E$6*List!$H1958)+'NEW Reference'!E$7,0)</f>
        <v>2487</v>
      </c>
      <c r="M1958" s="25">
        <f>ROUND(('NEW Reference'!F$6*List!$H1958)+'NEW Reference'!F$7,0)</f>
        <v>2591</v>
      </c>
      <c r="N1958" s="25">
        <f>ROUND(('NEW Reference'!G$6*List!$H1958)+'NEW Reference'!G$7,0)</f>
        <v>2933</v>
      </c>
      <c r="O1958" s="25">
        <f>ROUND(('NEW Reference'!H$6*List!$H1958)+'NEW Reference'!H$7,0)</f>
        <v>3045</v>
      </c>
      <c r="P1958" s="25">
        <f>ROUND(('NEW Reference'!I$6*List!$H1958)+'NEW Reference'!I$7,0)</f>
        <v>3164</v>
      </c>
      <c r="Q1958" s="25">
        <f>ROUND(('NEW Reference'!J$6*List!$H1958)+'NEW Reference'!J$7,0)</f>
        <v>3664</v>
      </c>
      <c r="R1958" s="25">
        <f>ROUND(('NEW Reference'!K$6*List!$H1958)+'NEW Reference'!K$7,0)</f>
        <v>3780</v>
      </c>
      <c r="S1958" s="25">
        <f>ROUND(('NEW Reference'!L$6*List!$H1958)+'NEW Reference'!L$7,0)</f>
        <v>4079</v>
      </c>
      <c r="T1958" s="25">
        <f>ROUND(('NEW Reference'!M$6*List!$H1958)+'NEW Reference'!M$7,0)</f>
        <v>4871</v>
      </c>
      <c r="U1958" s="25">
        <f>ROUND(('NEW Reference'!N$6*List!$H1958)+'NEW Reference'!N$7,0)</f>
        <v>19654</v>
      </c>
      <c r="V1958" s="26">
        <f>ROUND(('NEW Reference'!O$6*List!$H1958)+'NEW Reference'!O$7,0)</f>
        <v>731</v>
      </c>
      <c r="W1958" s="26">
        <f>ROUND(('NEW Reference'!P$6*List!$H1958)+'NEW Reference'!P$7,0)</f>
        <v>1030</v>
      </c>
      <c r="X1958" s="26">
        <f>ROUND(('NEW Reference'!Q$6*List!$H1958)+'NEW Reference'!Q$7,0)</f>
        <v>515</v>
      </c>
      <c r="Z1958" s="3" t="str">
        <f t="shared" si="96"/>
        <v>CHOWAN, North Carolina</v>
      </c>
      <c r="AA1958" s="79" t="s">
        <v>1798</v>
      </c>
      <c r="AB1958" s="28" t="s">
        <v>91</v>
      </c>
      <c r="AC1958" s="30" t="s">
        <v>1784</v>
      </c>
      <c r="AD1958" s="31"/>
      <c r="AE1958" s="20">
        <f t="shared" si="95"/>
        <v>0.80640000000000001</v>
      </c>
    </row>
    <row r="1959" spans="1:31">
      <c r="A1959" s="83">
        <v>34210</v>
      </c>
      <c r="B1959" s="84">
        <v>37043</v>
      </c>
      <c r="C1959" s="85">
        <v>99934</v>
      </c>
      <c r="D1959" s="78" t="s">
        <v>161</v>
      </c>
      <c r="E1959" s="79" t="s">
        <v>120</v>
      </c>
      <c r="F1959" s="34" t="s">
        <v>1784</v>
      </c>
      <c r="G1959" s="24" t="s">
        <v>97</v>
      </c>
      <c r="H1959" s="80">
        <f t="shared" si="94"/>
        <v>0.80640000000000001</v>
      </c>
      <c r="I1959" s="25">
        <f>ROUND(('NEW Reference'!B$6*List!$H1959)+'NEW Reference'!B$7,0)</f>
        <v>1126</v>
      </c>
      <c r="J1959" s="25">
        <f>ROUND(('NEW Reference'!C$6*List!$H1959)+'NEW Reference'!C$7,0)</f>
        <v>1679</v>
      </c>
      <c r="K1959" s="25">
        <f>ROUND(('NEW Reference'!D$6*List!$H1959)+'NEW Reference'!D$7,0)</f>
        <v>2011</v>
      </c>
      <c r="L1959" s="25">
        <f>ROUND(('NEW Reference'!E$6*List!$H1959)+'NEW Reference'!E$7,0)</f>
        <v>2487</v>
      </c>
      <c r="M1959" s="25">
        <f>ROUND(('NEW Reference'!F$6*List!$H1959)+'NEW Reference'!F$7,0)</f>
        <v>2591</v>
      </c>
      <c r="N1959" s="25">
        <f>ROUND(('NEW Reference'!G$6*List!$H1959)+'NEW Reference'!G$7,0)</f>
        <v>2933</v>
      </c>
      <c r="O1959" s="25">
        <f>ROUND(('NEW Reference'!H$6*List!$H1959)+'NEW Reference'!H$7,0)</f>
        <v>3045</v>
      </c>
      <c r="P1959" s="25">
        <f>ROUND(('NEW Reference'!I$6*List!$H1959)+'NEW Reference'!I$7,0)</f>
        <v>3164</v>
      </c>
      <c r="Q1959" s="25">
        <f>ROUND(('NEW Reference'!J$6*List!$H1959)+'NEW Reference'!J$7,0)</f>
        <v>3664</v>
      </c>
      <c r="R1959" s="25">
        <f>ROUND(('NEW Reference'!K$6*List!$H1959)+'NEW Reference'!K$7,0)</f>
        <v>3780</v>
      </c>
      <c r="S1959" s="25">
        <f>ROUND(('NEW Reference'!L$6*List!$H1959)+'NEW Reference'!L$7,0)</f>
        <v>4079</v>
      </c>
      <c r="T1959" s="25">
        <f>ROUND(('NEW Reference'!M$6*List!$H1959)+'NEW Reference'!M$7,0)</f>
        <v>4871</v>
      </c>
      <c r="U1959" s="25">
        <f>ROUND(('NEW Reference'!N$6*List!$H1959)+'NEW Reference'!N$7,0)</f>
        <v>19654</v>
      </c>
      <c r="V1959" s="26">
        <f>ROUND(('NEW Reference'!O$6*List!$H1959)+'NEW Reference'!O$7,0)</f>
        <v>731</v>
      </c>
      <c r="W1959" s="26">
        <f>ROUND(('NEW Reference'!P$6*List!$H1959)+'NEW Reference'!P$7,0)</f>
        <v>1030</v>
      </c>
      <c r="X1959" s="26">
        <f>ROUND(('NEW Reference'!Q$6*List!$H1959)+'NEW Reference'!Q$7,0)</f>
        <v>515</v>
      </c>
      <c r="Z1959" s="3" t="str">
        <f t="shared" si="96"/>
        <v>CLAY, North Carolina</v>
      </c>
      <c r="AA1959" s="79" t="s">
        <v>120</v>
      </c>
      <c r="AB1959" s="28" t="s">
        <v>91</v>
      </c>
      <c r="AC1959" s="23" t="s">
        <v>1784</v>
      </c>
      <c r="AD1959" s="29"/>
      <c r="AE1959" s="20">
        <f t="shared" si="95"/>
        <v>0.80640000000000001</v>
      </c>
    </row>
    <row r="1960" spans="1:31">
      <c r="A1960" s="83">
        <v>34220</v>
      </c>
      <c r="B1960" s="84">
        <v>37045</v>
      </c>
      <c r="C1960" s="85">
        <v>99934</v>
      </c>
      <c r="D1960" s="78" t="s">
        <v>161</v>
      </c>
      <c r="E1960" s="79" t="s">
        <v>359</v>
      </c>
      <c r="F1960" s="34" t="s">
        <v>1784</v>
      </c>
      <c r="G1960" s="24" t="s">
        <v>97</v>
      </c>
      <c r="H1960" s="80">
        <f t="shared" si="94"/>
        <v>0.80640000000000001</v>
      </c>
      <c r="I1960" s="25">
        <f>ROUND(('NEW Reference'!B$6*List!$H1960)+'NEW Reference'!B$7,0)</f>
        <v>1126</v>
      </c>
      <c r="J1960" s="25">
        <f>ROUND(('NEW Reference'!C$6*List!$H1960)+'NEW Reference'!C$7,0)</f>
        <v>1679</v>
      </c>
      <c r="K1960" s="25">
        <f>ROUND(('NEW Reference'!D$6*List!$H1960)+'NEW Reference'!D$7,0)</f>
        <v>2011</v>
      </c>
      <c r="L1960" s="25">
        <f>ROUND(('NEW Reference'!E$6*List!$H1960)+'NEW Reference'!E$7,0)</f>
        <v>2487</v>
      </c>
      <c r="M1960" s="25">
        <f>ROUND(('NEW Reference'!F$6*List!$H1960)+'NEW Reference'!F$7,0)</f>
        <v>2591</v>
      </c>
      <c r="N1960" s="25">
        <f>ROUND(('NEW Reference'!G$6*List!$H1960)+'NEW Reference'!G$7,0)</f>
        <v>2933</v>
      </c>
      <c r="O1960" s="25">
        <f>ROUND(('NEW Reference'!H$6*List!$H1960)+'NEW Reference'!H$7,0)</f>
        <v>3045</v>
      </c>
      <c r="P1960" s="25">
        <f>ROUND(('NEW Reference'!I$6*List!$H1960)+'NEW Reference'!I$7,0)</f>
        <v>3164</v>
      </c>
      <c r="Q1960" s="25">
        <f>ROUND(('NEW Reference'!J$6*List!$H1960)+'NEW Reference'!J$7,0)</f>
        <v>3664</v>
      </c>
      <c r="R1960" s="25">
        <f>ROUND(('NEW Reference'!K$6*List!$H1960)+'NEW Reference'!K$7,0)</f>
        <v>3780</v>
      </c>
      <c r="S1960" s="25">
        <f>ROUND(('NEW Reference'!L$6*List!$H1960)+'NEW Reference'!L$7,0)</f>
        <v>4079</v>
      </c>
      <c r="T1960" s="25">
        <f>ROUND(('NEW Reference'!M$6*List!$H1960)+'NEW Reference'!M$7,0)</f>
        <v>4871</v>
      </c>
      <c r="U1960" s="25">
        <f>ROUND(('NEW Reference'!N$6*List!$H1960)+'NEW Reference'!N$7,0)</f>
        <v>19654</v>
      </c>
      <c r="V1960" s="26">
        <f>ROUND(('NEW Reference'!O$6*List!$H1960)+'NEW Reference'!O$7,0)</f>
        <v>731</v>
      </c>
      <c r="W1960" s="26">
        <f>ROUND(('NEW Reference'!P$6*List!$H1960)+'NEW Reference'!P$7,0)</f>
        <v>1030</v>
      </c>
      <c r="X1960" s="26">
        <f>ROUND(('NEW Reference'!Q$6*List!$H1960)+'NEW Reference'!Q$7,0)</f>
        <v>515</v>
      </c>
      <c r="Z1960" s="3" t="str">
        <f t="shared" si="96"/>
        <v>CLEVELAND, North Carolina</v>
      </c>
      <c r="AA1960" s="79" t="s">
        <v>359</v>
      </c>
      <c r="AB1960" s="28" t="s">
        <v>91</v>
      </c>
      <c r="AC1960" s="23" t="s">
        <v>1784</v>
      </c>
      <c r="AD1960" s="29"/>
      <c r="AE1960" s="20">
        <f t="shared" si="95"/>
        <v>0.80640000000000001</v>
      </c>
    </row>
    <row r="1961" spans="1:31">
      <c r="A1961" s="83">
        <v>34230</v>
      </c>
      <c r="B1961" s="84">
        <v>37047</v>
      </c>
      <c r="C1961" s="85">
        <v>99934</v>
      </c>
      <c r="D1961" s="78" t="s">
        <v>161</v>
      </c>
      <c r="E1961" s="79" t="s">
        <v>1799</v>
      </c>
      <c r="F1961" s="34" t="s">
        <v>1784</v>
      </c>
      <c r="G1961" s="24" t="s">
        <v>97</v>
      </c>
      <c r="H1961" s="80">
        <f t="shared" si="94"/>
        <v>0.80640000000000001</v>
      </c>
      <c r="I1961" s="25">
        <f>ROUND(('NEW Reference'!B$6*List!$H1961)+'NEW Reference'!B$7,0)</f>
        <v>1126</v>
      </c>
      <c r="J1961" s="25">
        <f>ROUND(('NEW Reference'!C$6*List!$H1961)+'NEW Reference'!C$7,0)</f>
        <v>1679</v>
      </c>
      <c r="K1961" s="25">
        <f>ROUND(('NEW Reference'!D$6*List!$H1961)+'NEW Reference'!D$7,0)</f>
        <v>2011</v>
      </c>
      <c r="L1961" s="25">
        <f>ROUND(('NEW Reference'!E$6*List!$H1961)+'NEW Reference'!E$7,0)</f>
        <v>2487</v>
      </c>
      <c r="M1961" s="25">
        <f>ROUND(('NEW Reference'!F$6*List!$H1961)+'NEW Reference'!F$7,0)</f>
        <v>2591</v>
      </c>
      <c r="N1961" s="25">
        <f>ROUND(('NEW Reference'!G$6*List!$H1961)+'NEW Reference'!G$7,0)</f>
        <v>2933</v>
      </c>
      <c r="O1961" s="25">
        <f>ROUND(('NEW Reference'!H$6*List!$H1961)+'NEW Reference'!H$7,0)</f>
        <v>3045</v>
      </c>
      <c r="P1961" s="25">
        <f>ROUND(('NEW Reference'!I$6*List!$H1961)+'NEW Reference'!I$7,0)</f>
        <v>3164</v>
      </c>
      <c r="Q1961" s="25">
        <f>ROUND(('NEW Reference'!J$6*List!$H1961)+'NEW Reference'!J$7,0)</f>
        <v>3664</v>
      </c>
      <c r="R1961" s="25">
        <f>ROUND(('NEW Reference'!K$6*List!$H1961)+'NEW Reference'!K$7,0)</f>
        <v>3780</v>
      </c>
      <c r="S1961" s="25">
        <f>ROUND(('NEW Reference'!L$6*List!$H1961)+'NEW Reference'!L$7,0)</f>
        <v>4079</v>
      </c>
      <c r="T1961" s="25">
        <f>ROUND(('NEW Reference'!M$6*List!$H1961)+'NEW Reference'!M$7,0)</f>
        <v>4871</v>
      </c>
      <c r="U1961" s="25">
        <f>ROUND(('NEW Reference'!N$6*List!$H1961)+'NEW Reference'!N$7,0)</f>
        <v>19654</v>
      </c>
      <c r="V1961" s="26">
        <f>ROUND(('NEW Reference'!O$6*List!$H1961)+'NEW Reference'!O$7,0)</f>
        <v>731</v>
      </c>
      <c r="W1961" s="26">
        <f>ROUND(('NEW Reference'!P$6*List!$H1961)+'NEW Reference'!P$7,0)</f>
        <v>1030</v>
      </c>
      <c r="X1961" s="26">
        <f>ROUND(('NEW Reference'!Q$6*List!$H1961)+'NEW Reference'!Q$7,0)</f>
        <v>515</v>
      </c>
      <c r="Z1961" s="3" t="str">
        <f t="shared" si="96"/>
        <v>COLUMBUS, North Carolina</v>
      </c>
      <c r="AA1961" s="79" t="s">
        <v>1799</v>
      </c>
      <c r="AB1961" s="28" t="s">
        <v>91</v>
      </c>
      <c r="AC1961" s="23" t="s">
        <v>1784</v>
      </c>
      <c r="AD1961" s="29"/>
      <c r="AE1961" s="20">
        <f t="shared" si="95"/>
        <v>0.80640000000000001</v>
      </c>
    </row>
    <row r="1962" spans="1:31">
      <c r="A1962" s="83">
        <v>34240</v>
      </c>
      <c r="B1962" s="84">
        <v>37049</v>
      </c>
      <c r="C1962" s="85">
        <v>99934</v>
      </c>
      <c r="D1962" s="78" t="s">
        <v>161</v>
      </c>
      <c r="E1962" s="79" t="s">
        <v>1800</v>
      </c>
      <c r="F1962" s="33" t="s">
        <v>1784</v>
      </c>
      <c r="G1962" s="24" t="s">
        <v>90</v>
      </c>
      <c r="H1962" s="80">
        <f t="shared" si="94"/>
        <v>0.80640000000000001</v>
      </c>
      <c r="I1962" s="25">
        <f>ROUND(('NEW Reference'!B$6*List!$H1962)+'NEW Reference'!B$7,0)</f>
        <v>1126</v>
      </c>
      <c r="J1962" s="25">
        <f>ROUND(('NEW Reference'!C$6*List!$H1962)+'NEW Reference'!C$7,0)</f>
        <v>1679</v>
      </c>
      <c r="K1962" s="25">
        <f>ROUND(('NEW Reference'!D$6*List!$H1962)+'NEW Reference'!D$7,0)</f>
        <v>2011</v>
      </c>
      <c r="L1962" s="25">
        <f>ROUND(('NEW Reference'!E$6*List!$H1962)+'NEW Reference'!E$7,0)</f>
        <v>2487</v>
      </c>
      <c r="M1962" s="25">
        <f>ROUND(('NEW Reference'!F$6*List!$H1962)+'NEW Reference'!F$7,0)</f>
        <v>2591</v>
      </c>
      <c r="N1962" s="25">
        <f>ROUND(('NEW Reference'!G$6*List!$H1962)+'NEW Reference'!G$7,0)</f>
        <v>2933</v>
      </c>
      <c r="O1962" s="25">
        <f>ROUND(('NEW Reference'!H$6*List!$H1962)+'NEW Reference'!H$7,0)</f>
        <v>3045</v>
      </c>
      <c r="P1962" s="25">
        <f>ROUND(('NEW Reference'!I$6*List!$H1962)+'NEW Reference'!I$7,0)</f>
        <v>3164</v>
      </c>
      <c r="Q1962" s="25">
        <f>ROUND(('NEW Reference'!J$6*List!$H1962)+'NEW Reference'!J$7,0)</f>
        <v>3664</v>
      </c>
      <c r="R1962" s="25">
        <f>ROUND(('NEW Reference'!K$6*List!$H1962)+'NEW Reference'!K$7,0)</f>
        <v>3780</v>
      </c>
      <c r="S1962" s="25">
        <f>ROUND(('NEW Reference'!L$6*List!$H1962)+'NEW Reference'!L$7,0)</f>
        <v>4079</v>
      </c>
      <c r="T1962" s="25">
        <f>ROUND(('NEW Reference'!M$6*List!$H1962)+'NEW Reference'!M$7,0)</f>
        <v>4871</v>
      </c>
      <c r="U1962" s="25">
        <f>ROUND(('NEW Reference'!N$6*List!$H1962)+'NEW Reference'!N$7,0)</f>
        <v>19654</v>
      </c>
      <c r="V1962" s="26">
        <f>ROUND(('NEW Reference'!O$6*List!$H1962)+'NEW Reference'!O$7,0)</f>
        <v>731</v>
      </c>
      <c r="W1962" s="26">
        <f>ROUND(('NEW Reference'!P$6*List!$H1962)+'NEW Reference'!P$7,0)</f>
        <v>1030</v>
      </c>
      <c r="X1962" s="26">
        <f>ROUND(('NEW Reference'!Q$6*List!$H1962)+'NEW Reference'!Q$7,0)</f>
        <v>515</v>
      </c>
      <c r="Z1962" s="3" t="str">
        <f t="shared" si="96"/>
        <v>CRAVEN, North Carolina</v>
      </c>
      <c r="AA1962" s="79" t="s">
        <v>1800</v>
      </c>
      <c r="AB1962" s="28" t="s">
        <v>91</v>
      </c>
      <c r="AC1962" s="23" t="s">
        <v>1784</v>
      </c>
      <c r="AD1962" s="29"/>
      <c r="AE1962" s="20">
        <f t="shared" si="95"/>
        <v>0.80640000000000001</v>
      </c>
    </row>
    <row r="1963" spans="1:31">
      <c r="A1963" s="83">
        <v>34250</v>
      </c>
      <c r="B1963" s="84">
        <v>37051</v>
      </c>
      <c r="C1963" s="85">
        <v>22180</v>
      </c>
      <c r="D1963" s="78" t="s">
        <v>439</v>
      </c>
      <c r="E1963" s="79" t="s">
        <v>1076</v>
      </c>
      <c r="F1963" s="33" t="s">
        <v>1784</v>
      </c>
      <c r="G1963" s="24" t="s">
        <v>90</v>
      </c>
      <c r="H1963" s="80">
        <f t="shared" si="94"/>
        <v>0.94510000000000005</v>
      </c>
      <c r="I1963" s="25">
        <f>ROUND(('NEW Reference'!B$6*List!$H1963)+'NEW Reference'!B$7,0)</f>
        <v>1262</v>
      </c>
      <c r="J1963" s="25">
        <f>ROUND(('NEW Reference'!C$6*List!$H1963)+'NEW Reference'!C$7,0)</f>
        <v>1882</v>
      </c>
      <c r="K1963" s="25">
        <f>ROUND(('NEW Reference'!D$6*List!$H1963)+'NEW Reference'!D$7,0)</f>
        <v>2256</v>
      </c>
      <c r="L1963" s="25">
        <f>ROUND(('NEW Reference'!E$6*List!$H1963)+'NEW Reference'!E$7,0)</f>
        <v>2789</v>
      </c>
      <c r="M1963" s="25">
        <f>ROUND(('NEW Reference'!F$6*List!$H1963)+'NEW Reference'!F$7,0)</f>
        <v>2905</v>
      </c>
      <c r="N1963" s="25">
        <f>ROUND(('NEW Reference'!G$6*List!$H1963)+'NEW Reference'!G$7,0)</f>
        <v>3289</v>
      </c>
      <c r="O1963" s="25">
        <f>ROUND(('NEW Reference'!H$6*List!$H1963)+'NEW Reference'!H$7,0)</f>
        <v>3415</v>
      </c>
      <c r="P1963" s="25">
        <f>ROUND(('NEW Reference'!I$6*List!$H1963)+'NEW Reference'!I$7,0)</f>
        <v>3549</v>
      </c>
      <c r="Q1963" s="25">
        <f>ROUND(('NEW Reference'!J$6*List!$H1963)+'NEW Reference'!J$7,0)</f>
        <v>4109</v>
      </c>
      <c r="R1963" s="25">
        <f>ROUND(('NEW Reference'!K$6*List!$H1963)+'NEW Reference'!K$7,0)</f>
        <v>4239</v>
      </c>
      <c r="S1963" s="25">
        <f>ROUND(('NEW Reference'!L$6*List!$H1963)+'NEW Reference'!L$7,0)</f>
        <v>4574</v>
      </c>
      <c r="T1963" s="25">
        <f>ROUND(('NEW Reference'!M$6*List!$H1963)+'NEW Reference'!M$7,0)</f>
        <v>5463</v>
      </c>
      <c r="U1963" s="25">
        <f>ROUND(('NEW Reference'!N$6*List!$H1963)+'NEW Reference'!N$7,0)</f>
        <v>22042</v>
      </c>
      <c r="V1963" s="26">
        <f>ROUND(('NEW Reference'!O$6*List!$H1963)+'NEW Reference'!O$7,0)</f>
        <v>819</v>
      </c>
      <c r="W1963" s="26">
        <f>ROUND(('NEW Reference'!P$6*List!$H1963)+'NEW Reference'!P$7,0)</f>
        <v>1155</v>
      </c>
      <c r="X1963" s="26">
        <f>ROUND(('NEW Reference'!Q$6*List!$H1963)+'NEW Reference'!Q$7,0)</f>
        <v>577</v>
      </c>
      <c r="Z1963" s="3" t="str">
        <f t="shared" si="96"/>
        <v>CUMBERLAND, North Carolina</v>
      </c>
      <c r="AA1963" s="79" t="s">
        <v>1076</v>
      </c>
      <c r="AB1963" s="28" t="s">
        <v>91</v>
      </c>
      <c r="AC1963" s="23" t="s">
        <v>1784</v>
      </c>
      <c r="AD1963" s="29"/>
      <c r="AE1963" s="20">
        <f t="shared" si="95"/>
        <v>0.94510000000000005</v>
      </c>
    </row>
    <row r="1964" spans="1:31">
      <c r="A1964" s="83">
        <v>34251</v>
      </c>
      <c r="B1964" s="84">
        <v>37053</v>
      </c>
      <c r="C1964" s="85">
        <v>47260</v>
      </c>
      <c r="D1964" s="78" t="s">
        <v>931</v>
      </c>
      <c r="E1964" s="79" t="s">
        <v>1801</v>
      </c>
      <c r="F1964" s="33" t="s">
        <v>1784</v>
      </c>
      <c r="G1964" s="24" t="s">
        <v>90</v>
      </c>
      <c r="H1964" s="80">
        <f t="shared" si="94"/>
        <v>0.89810000000000001</v>
      </c>
      <c r="I1964" s="25">
        <f>ROUND(('NEW Reference'!B$6*List!$H1964)+'NEW Reference'!B$7,0)</f>
        <v>1216</v>
      </c>
      <c r="J1964" s="25">
        <f>ROUND(('NEW Reference'!C$6*List!$H1964)+'NEW Reference'!C$7,0)</f>
        <v>1813</v>
      </c>
      <c r="K1964" s="25">
        <f>ROUND(('NEW Reference'!D$6*List!$H1964)+'NEW Reference'!D$7,0)</f>
        <v>2173</v>
      </c>
      <c r="L1964" s="25">
        <f>ROUND(('NEW Reference'!E$6*List!$H1964)+'NEW Reference'!E$7,0)</f>
        <v>2686</v>
      </c>
      <c r="M1964" s="25">
        <f>ROUND(('NEW Reference'!F$6*List!$H1964)+'NEW Reference'!F$7,0)</f>
        <v>2799</v>
      </c>
      <c r="N1964" s="25">
        <f>ROUND(('NEW Reference'!G$6*List!$H1964)+'NEW Reference'!G$7,0)</f>
        <v>3168</v>
      </c>
      <c r="O1964" s="25">
        <f>ROUND(('NEW Reference'!H$6*List!$H1964)+'NEW Reference'!H$7,0)</f>
        <v>3289</v>
      </c>
      <c r="P1964" s="25">
        <f>ROUND(('NEW Reference'!I$6*List!$H1964)+'NEW Reference'!I$7,0)</f>
        <v>3418</v>
      </c>
      <c r="Q1964" s="25">
        <f>ROUND(('NEW Reference'!J$6*List!$H1964)+'NEW Reference'!J$7,0)</f>
        <v>3958</v>
      </c>
      <c r="R1964" s="25">
        <f>ROUND(('NEW Reference'!K$6*List!$H1964)+'NEW Reference'!K$7,0)</f>
        <v>4083</v>
      </c>
      <c r="S1964" s="25">
        <f>ROUND(('NEW Reference'!L$6*List!$H1964)+'NEW Reference'!L$7,0)</f>
        <v>4406</v>
      </c>
      <c r="T1964" s="25">
        <f>ROUND(('NEW Reference'!M$6*List!$H1964)+'NEW Reference'!M$7,0)</f>
        <v>5262</v>
      </c>
      <c r="U1964" s="25">
        <f>ROUND(('NEW Reference'!N$6*List!$H1964)+'NEW Reference'!N$7,0)</f>
        <v>21233</v>
      </c>
      <c r="V1964" s="26">
        <f>ROUND(('NEW Reference'!O$6*List!$H1964)+'NEW Reference'!O$7,0)</f>
        <v>789</v>
      </c>
      <c r="W1964" s="26">
        <f>ROUND(('NEW Reference'!P$6*List!$H1964)+'NEW Reference'!P$7,0)</f>
        <v>1112</v>
      </c>
      <c r="X1964" s="26">
        <f>ROUND(('NEW Reference'!Q$6*List!$H1964)+'NEW Reference'!Q$7,0)</f>
        <v>556</v>
      </c>
      <c r="Z1964" s="3" t="str">
        <f t="shared" si="96"/>
        <v>CURRITUCK, North Carolina</v>
      </c>
      <c r="AA1964" s="79" t="s">
        <v>1801</v>
      </c>
      <c r="AB1964" s="28" t="s">
        <v>91</v>
      </c>
      <c r="AC1964" s="23" t="s">
        <v>1784</v>
      </c>
      <c r="AD1964" s="29"/>
      <c r="AE1964" s="20">
        <f t="shared" si="95"/>
        <v>0.89810000000000001</v>
      </c>
    </row>
    <row r="1965" spans="1:31">
      <c r="A1965" s="83">
        <v>34270</v>
      </c>
      <c r="B1965" s="84">
        <v>37055</v>
      </c>
      <c r="C1965" s="85">
        <v>99934</v>
      </c>
      <c r="D1965" s="78" t="s">
        <v>161</v>
      </c>
      <c r="E1965" s="79" t="s">
        <v>1802</v>
      </c>
      <c r="F1965" s="34" t="s">
        <v>1784</v>
      </c>
      <c r="G1965" s="24" t="s">
        <v>97</v>
      </c>
      <c r="H1965" s="80">
        <f t="shared" si="94"/>
        <v>0.80640000000000001</v>
      </c>
      <c r="I1965" s="25">
        <f>ROUND(('NEW Reference'!B$6*List!$H1965)+'NEW Reference'!B$7,0)</f>
        <v>1126</v>
      </c>
      <c r="J1965" s="25">
        <f>ROUND(('NEW Reference'!C$6*List!$H1965)+'NEW Reference'!C$7,0)</f>
        <v>1679</v>
      </c>
      <c r="K1965" s="25">
        <f>ROUND(('NEW Reference'!D$6*List!$H1965)+'NEW Reference'!D$7,0)</f>
        <v>2011</v>
      </c>
      <c r="L1965" s="25">
        <f>ROUND(('NEW Reference'!E$6*List!$H1965)+'NEW Reference'!E$7,0)</f>
        <v>2487</v>
      </c>
      <c r="M1965" s="25">
        <f>ROUND(('NEW Reference'!F$6*List!$H1965)+'NEW Reference'!F$7,0)</f>
        <v>2591</v>
      </c>
      <c r="N1965" s="25">
        <f>ROUND(('NEW Reference'!G$6*List!$H1965)+'NEW Reference'!G$7,0)</f>
        <v>2933</v>
      </c>
      <c r="O1965" s="25">
        <f>ROUND(('NEW Reference'!H$6*List!$H1965)+'NEW Reference'!H$7,0)</f>
        <v>3045</v>
      </c>
      <c r="P1965" s="25">
        <f>ROUND(('NEW Reference'!I$6*List!$H1965)+'NEW Reference'!I$7,0)</f>
        <v>3164</v>
      </c>
      <c r="Q1965" s="25">
        <f>ROUND(('NEW Reference'!J$6*List!$H1965)+'NEW Reference'!J$7,0)</f>
        <v>3664</v>
      </c>
      <c r="R1965" s="25">
        <f>ROUND(('NEW Reference'!K$6*List!$H1965)+'NEW Reference'!K$7,0)</f>
        <v>3780</v>
      </c>
      <c r="S1965" s="25">
        <f>ROUND(('NEW Reference'!L$6*List!$H1965)+'NEW Reference'!L$7,0)</f>
        <v>4079</v>
      </c>
      <c r="T1965" s="25">
        <f>ROUND(('NEW Reference'!M$6*List!$H1965)+'NEW Reference'!M$7,0)</f>
        <v>4871</v>
      </c>
      <c r="U1965" s="25">
        <f>ROUND(('NEW Reference'!N$6*List!$H1965)+'NEW Reference'!N$7,0)</f>
        <v>19654</v>
      </c>
      <c r="V1965" s="26">
        <f>ROUND(('NEW Reference'!O$6*List!$H1965)+'NEW Reference'!O$7,0)</f>
        <v>731</v>
      </c>
      <c r="W1965" s="26">
        <f>ROUND(('NEW Reference'!P$6*List!$H1965)+'NEW Reference'!P$7,0)</f>
        <v>1030</v>
      </c>
      <c r="X1965" s="26">
        <f>ROUND(('NEW Reference'!Q$6*List!$H1965)+'NEW Reference'!Q$7,0)</f>
        <v>515</v>
      </c>
      <c r="Z1965" s="3" t="str">
        <f t="shared" si="96"/>
        <v>DARE, North Carolina</v>
      </c>
      <c r="AA1965" s="79" t="s">
        <v>1802</v>
      </c>
      <c r="AB1965" s="28" t="s">
        <v>91</v>
      </c>
      <c r="AC1965" s="30" t="s">
        <v>1784</v>
      </c>
      <c r="AD1965" s="31"/>
      <c r="AE1965" s="20">
        <f t="shared" si="95"/>
        <v>0.80640000000000001</v>
      </c>
    </row>
    <row r="1966" spans="1:31">
      <c r="A1966" s="83">
        <v>34280</v>
      </c>
      <c r="B1966" s="84">
        <v>37057</v>
      </c>
      <c r="C1966" s="85">
        <v>49180</v>
      </c>
      <c r="D1966" s="78" t="s">
        <v>964</v>
      </c>
      <c r="E1966" s="79" t="s">
        <v>1803</v>
      </c>
      <c r="F1966" s="33" t="s">
        <v>1784</v>
      </c>
      <c r="G1966" s="24" t="s">
        <v>90</v>
      </c>
      <c r="H1966" s="80">
        <f t="shared" si="94"/>
        <v>0.93310000000000004</v>
      </c>
      <c r="I1966" s="25">
        <f>ROUND(('NEW Reference'!B$6*List!$H1966)+'NEW Reference'!B$7,0)</f>
        <v>1251</v>
      </c>
      <c r="J1966" s="25">
        <f>ROUND(('NEW Reference'!C$6*List!$H1966)+'NEW Reference'!C$7,0)</f>
        <v>1865</v>
      </c>
      <c r="K1966" s="25">
        <f>ROUND(('NEW Reference'!D$6*List!$H1966)+'NEW Reference'!D$7,0)</f>
        <v>2235</v>
      </c>
      <c r="L1966" s="25">
        <f>ROUND(('NEW Reference'!E$6*List!$H1966)+'NEW Reference'!E$7,0)</f>
        <v>2763</v>
      </c>
      <c r="M1966" s="25">
        <f>ROUND(('NEW Reference'!F$6*List!$H1966)+'NEW Reference'!F$7,0)</f>
        <v>2878</v>
      </c>
      <c r="N1966" s="25">
        <f>ROUND(('NEW Reference'!G$6*List!$H1966)+'NEW Reference'!G$7,0)</f>
        <v>3258</v>
      </c>
      <c r="O1966" s="25">
        <f>ROUND(('NEW Reference'!H$6*List!$H1966)+'NEW Reference'!H$7,0)</f>
        <v>3383</v>
      </c>
      <c r="P1966" s="25">
        <f>ROUND(('NEW Reference'!I$6*List!$H1966)+'NEW Reference'!I$7,0)</f>
        <v>3515</v>
      </c>
      <c r="Q1966" s="25">
        <f>ROUND(('NEW Reference'!J$6*List!$H1966)+'NEW Reference'!J$7,0)</f>
        <v>4071</v>
      </c>
      <c r="R1966" s="25">
        <f>ROUND(('NEW Reference'!K$6*List!$H1966)+'NEW Reference'!K$7,0)</f>
        <v>4199</v>
      </c>
      <c r="S1966" s="25">
        <f>ROUND(('NEW Reference'!L$6*List!$H1966)+'NEW Reference'!L$7,0)</f>
        <v>4531</v>
      </c>
      <c r="T1966" s="25">
        <f>ROUND(('NEW Reference'!M$6*List!$H1966)+'NEW Reference'!M$7,0)</f>
        <v>5412</v>
      </c>
      <c r="U1966" s="25">
        <f>ROUND(('NEW Reference'!N$6*List!$H1966)+'NEW Reference'!N$7,0)</f>
        <v>21836</v>
      </c>
      <c r="V1966" s="26">
        <f>ROUND(('NEW Reference'!O$6*List!$H1966)+'NEW Reference'!O$7,0)</f>
        <v>812</v>
      </c>
      <c r="W1966" s="26">
        <f>ROUND(('NEW Reference'!P$6*List!$H1966)+'NEW Reference'!P$7,0)</f>
        <v>1144</v>
      </c>
      <c r="X1966" s="26">
        <f>ROUND(('NEW Reference'!Q$6*List!$H1966)+'NEW Reference'!Q$7,0)</f>
        <v>572</v>
      </c>
      <c r="Z1966" s="3" t="str">
        <f t="shared" si="96"/>
        <v>DAVIDSON, North Carolina</v>
      </c>
      <c r="AA1966" s="79" t="s">
        <v>1803</v>
      </c>
      <c r="AB1966" s="28" t="s">
        <v>91</v>
      </c>
      <c r="AC1966" s="30" t="s">
        <v>1784</v>
      </c>
      <c r="AD1966" s="31"/>
      <c r="AE1966" s="20">
        <f t="shared" si="95"/>
        <v>0.93310000000000004</v>
      </c>
    </row>
    <row r="1967" spans="1:31">
      <c r="A1967" s="83">
        <v>34290</v>
      </c>
      <c r="B1967" s="84">
        <v>37059</v>
      </c>
      <c r="C1967" s="85">
        <v>49180</v>
      </c>
      <c r="D1967" s="78" t="s">
        <v>964</v>
      </c>
      <c r="E1967" s="79" t="s">
        <v>1804</v>
      </c>
      <c r="F1967" s="33" t="s">
        <v>1784</v>
      </c>
      <c r="G1967" s="24" t="s">
        <v>90</v>
      </c>
      <c r="H1967" s="80">
        <f t="shared" si="94"/>
        <v>0.93310000000000004</v>
      </c>
      <c r="I1967" s="25">
        <f>ROUND(('NEW Reference'!B$6*List!$H1967)+'NEW Reference'!B$7,0)</f>
        <v>1251</v>
      </c>
      <c r="J1967" s="25">
        <f>ROUND(('NEW Reference'!C$6*List!$H1967)+'NEW Reference'!C$7,0)</f>
        <v>1865</v>
      </c>
      <c r="K1967" s="25">
        <f>ROUND(('NEW Reference'!D$6*List!$H1967)+'NEW Reference'!D$7,0)</f>
        <v>2235</v>
      </c>
      <c r="L1967" s="25">
        <f>ROUND(('NEW Reference'!E$6*List!$H1967)+'NEW Reference'!E$7,0)</f>
        <v>2763</v>
      </c>
      <c r="M1967" s="25">
        <f>ROUND(('NEW Reference'!F$6*List!$H1967)+'NEW Reference'!F$7,0)</f>
        <v>2878</v>
      </c>
      <c r="N1967" s="25">
        <f>ROUND(('NEW Reference'!G$6*List!$H1967)+'NEW Reference'!G$7,0)</f>
        <v>3258</v>
      </c>
      <c r="O1967" s="25">
        <f>ROUND(('NEW Reference'!H$6*List!$H1967)+'NEW Reference'!H$7,0)</f>
        <v>3383</v>
      </c>
      <c r="P1967" s="25">
        <f>ROUND(('NEW Reference'!I$6*List!$H1967)+'NEW Reference'!I$7,0)</f>
        <v>3515</v>
      </c>
      <c r="Q1967" s="25">
        <f>ROUND(('NEW Reference'!J$6*List!$H1967)+'NEW Reference'!J$7,0)</f>
        <v>4071</v>
      </c>
      <c r="R1967" s="25">
        <f>ROUND(('NEW Reference'!K$6*List!$H1967)+'NEW Reference'!K$7,0)</f>
        <v>4199</v>
      </c>
      <c r="S1967" s="25">
        <f>ROUND(('NEW Reference'!L$6*List!$H1967)+'NEW Reference'!L$7,0)</f>
        <v>4531</v>
      </c>
      <c r="T1967" s="25">
        <f>ROUND(('NEW Reference'!M$6*List!$H1967)+'NEW Reference'!M$7,0)</f>
        <v>5412</v>
      </c>
      <c r="U1967" s="25">
        <f>ROUND(('NEW Reference'!N$6*List!$H1967)+'NEW Reference'!N$7,0)</f>
        <v>21836</v>
      </c>
      <c r="V1967" s="26">
        <f>ROUND(('NEW Reference'!O$6*List!$H1967)+'NEW Reference'!O$7,0)</f>
        <v>812</v>
      </c>
      <c r="W1967" s="26">
        <f>ROUND(('NEW Reference'!P$6*List!$H1967)+'NEW Reference'!P$7,0)</f>
        <v>1144</v>
      </c>
      <c r="X1967" s="26">
        <f>ROUND(('NEW Reference'!Q$6*List!$H1967)+'NEW Reference'!Q$7,0)</f>
        <v>572</v>
      </c>
      <c r="Z1967" s="3" t="str">
        <f t="shared" si="96"/>
        <v>DAVIE, North Carolina</v>
      </c>
      <c r="AA1967" s="79" t="s">
        <v>1804</v>
      </c>
      <c r="AB1967" s="28" t="s">
        <v>91</v>
      </c>
      <c r="AC1967" s="30" t="s">
        <v>1784</v>
      </c>
      <c r="AD1967" s="31"/>
      <c r="AE1967" s="20">
        <f t="shared" si="95"/>
        <v>0.93310000000000004</v>
      </c>
    </row>
    <row r="1968" spans="1:31">
      <c r="A1968" s="83">
        <v>34300</v>
      </c>
      <c r="B1968" s="84">
        <v>37061</v>
      </c>
      <c r="C1968" s="85">
        <v>99934</v>
      </c>
      <c r="D1968" s="78" t="s">
        <v>161</v>
      </c>
      <c r="E1968" s="79" t="s">
        <v>1805</v>
      </c>
      <c r="F1968" s="34" t="s">
        <v>1784</v>
      </c>
      <c r="G1968" s="24" t="s">
        <v>97</v>
      </c>
      <c r="H1968" s="80">
        <f t="shared" si="94"/>
        <v>0.80640000000000001</v>
      </c>
      <c r="I1968" s="25">
        <f>ROUND(('NEW Reference'!B$6*List!$H1968)+'NEW Reference'!B$7,0)</f>
        <v>1126</v>
      </c>
      <c r="J1968" s="25">
        <f>ROUND(('NEW Reference'!C$6*List!$H1968)+'NEW Reference'!C$7,0)</f>
        <v>1679</v>
      </c>
      <c r="K1968" s="25">
        <f>ROUND(('NEW Reference'!D$6*List!$H1968)+'NEW Reference'!D$7,0)</f>
        <v>2011</v>
      </c>
      <c r="L1968" s="25">
        <f>ROUND(('NEW Reference'!E$6*List!$H1968)+'NEW Reference'!E$7,0)</f>
        <v>2487</v>
      </c>
      <c r="M1968" s="25">
        <f>ROUND(('NEW Reference'!F$6*List!$H1968)+'NEW Reference'!F$7,0)</f>
        <v>2591</v>
      </c>
      <c r="N1968" s="25">
        <f>ROUND(('NEW Reference'!G$6*List!$H1968)+'NEW Reference'!G$7,0)</f>
        <v>2933</v>
      </c>
      <c r="O1968" s="25">
        <f>ROUND(('NEW Reference'!H$6*List!$H1968)+'NEW Reference'!H$7,0)</f>
        <v>3045</v>
      </c>
      <c r="P1968" s="25">
        <f>ROUND(('NEW Reference'!I$6*List!$H1968)+'NEW Reference'!I$7,0)</f>
        <v>3164</v>
      </c>
      <c r="Q1968" s="25">
        <f>ROUND(('NEW Reference'!J$6*List!$H1968)+'NEW Reference'!J$7,0)</f>
        <v>3664</v>
      </c>
      <c r="R1968" s="25">
        <f>ROUND(('NEW Reference'!K$6*List!$H1968)+'NEW Reference'!K$7,0)</f>
        <v>3780</v>
      </c>
      <c r="S1968" s="25">
        <f>ROUND(('NEW Reference'!L$6*List!$H1968)+'NEW Reference'!L$7,0)</f>
        <v>4079</v>
      </c>
      <c r="T1968" s="25">
        <f>ROUND(('NEW Reference'!M$6*List!$H1968)+'NEW Reference'!M$7,0)</f>
        <v>4871</v>
      </c>
      <c r="U1968" s="25">
        <f>ROUND(('NEW Reference'!N$6*List!$H1968)+'NEW Reference'!N$7,0)</f>
        <v>19654</v>
      </c>
      <c r="V1968" s="26">
        <f>ROUND(('NEW Reference'!O$6*List!$H1968)+'NEW Reference'!O$7,0)</f>
        <v>731</v>
      </c>
      <c r="W1968" s="26">
        <f>ROUND(('NEW Reference'!P$6*List!$H1968)+'NEW Reference'!P$7,0)</f>
        <v>1030</v>
      </c>
      <c r="X1968" s="26">
        <f>ROUND(('NEW Reference'!Q$6*List!$H1968)+'NEW Reference'!Q$7,0)</f>
        <v>515</v>
      </c>
      <c r="Z1968" s="3" t="str">
        <f t="shared" si="96"/>
        <v>DUPLIN, North Carolina</v>
      </c>
      <c r="AA1968" s="79" t="s">
        <v>1805</v>
      </c>
      <c r="AB1968" s="28" t="s">
        <v>91</v>
      </c>
      <c r="AC1968" s="23" t="s">
        <v>1784</v>
      </c>
      <c r="AD1968" s="29"/>
      <c r="AE1968" s="20">
        <f t="shared" si="95"/>
        <v>0.80640000000000001</v>
      </c>
    </row>
    <row r="1969" spans="1:31">
      <c r="A1969" s="83">
        <v>34310</v>
      </c>
      <c r="B1969" s="84">
        <v>37063</v>
      </c>
      <c r="C1969" s="85">
        <v>20500</v>
      </c>
      <c r="D1969" s="78" t="s">
        <v>414</v>
      </c>
      <c r="E1969" s="79" t="s">
        <v>1806</v>
      </c>
      <c r="F1969" s="33" t="s">
        <v>1784</v>
      </c>
      <c r="G1969" s="24" t="s">
        <v>90</v>
      </c>
      <c r="H1969" s="80">
        <f t="shared" si="94"/>
        <v>0.95409999999999995</v>
      </c>
      <c r="I1969" s="25">
        <f>ROUND(('NEW Reference'!B$6*List!$H1969)+'NEW Reference'!B$7,0)</f>
        <v>1271</v>
      </c>
      <c r="J1969" s="25">
        <f>ROUND(('NEW Reference'!C$6*List!$H1969)+'NEW Reference'!C$7,0)</f>
        <v>1896</v>
      </c>
      <c r="K1969" s="25">
        <f>ROUND(('NEW Reference'!D$6*List!$H1969)+'NEW Reference'!D$7,0)</f>
        <v>2272</v>
      </c>
      <c r="L1969" s="25">
        <f>ROUND(('NEW Reference'!E$6*List!$H1969)+'NEW Reference'!E$7,0)</f>
        <v>2808</v>
      </c>
      <c r="M1969" s="25">
        <f>ROUND(('NEW Reference'!F$6*List!$H1969)+'NEW Reference'!F$7,0)</f>
        <v>2926</v>
      </c>
      <c r="N1969" s="25">
        <f>ROUND(('NEW Reference'!G$6*List!$H1969)+'NEW Reference'!G$7,0)</f>
        <v>3312</v>
      </c>
      <c r="O1969" s="25">
        <f>ROUND(('NEW Reference'!H$6*List!$H1969)+'NEW Reference'!H$7,0)</f>
        <v>3439</v>
      </c>
      <c r="P1969" s="25">
        <f>ROUND(('NEW Reference'!I$6*List!$H1969)+'NEW Reference'!I$7,0)</f>
        <v>3574</v>
      </c>
      <c r="Q1969" s="25">
        <f>ROUND(('NEW Reference'!J$6*List!$H1969)+'NEW Reference'!J$7,0)</f>
        <v>4138</v>
      </c>
      <c r="R1969" s="25">
        <f>ROUND(('NEW Reference'!K$6*List!$H1969)+'NEW Reference'!K$7,0)</f>
        <v>4269</v>
      </c>
      <c r="S1969" s="25">
        <f>ROUND(('NEW Reference'!L$6*List!$H1969)+'NEW Reference'!L$7,0)</f>
        <v>4606</v>
      </c>
      <c r="T1969" s="25">
        <f>ROUND(('NEW Reference'!M$6*List!$H1969)+'NEW Reference'!M$7,0)</f>
        <v>5501</v>
      </c>
      <c r="U1969" s="25">
        <f>ROUND(('NEW Reference'!N$6*List!$H1969)+'NEW Reference'!N$7,0)</f>
        <v>22197</v>
      </c>
      <c r="V1969" s="26">
        <f>ROUND(('NEW Reference'!O$6*List!$H1969)+'NEW Reference'!O$7,0)</f>
        <v>825</v>
      </c>
      <c r="W1969" s="26">
        <f>ROUND(('NEW Reference'!P$6*List!$H1969)+'NEW Reference'!P$7,0)</f>
        <v>1163</v>
      </c>
      <c r="X1969" s="26">
        <f>ROUND(('NEW Reference'!Q$6*List!$H1969)+'NEW Reference'!Q$7,0)</f>
        <v>581</v>
      </c>
      <c r="Z1969" s="3" t="str">
        <f t="shared" si="96"/>
        <v>DURHAM, North Carolina</v>
      </c>
      <c r="AA1969" s="79" t="s">
        <v>1806</v>
      </c>
      <c r="AB1969" s="28" t="s">
        <v>91</v>
      </c>
      <c r="AC1969" s="30" t="s">
        <v>1784</v>
      </c>
      <c r="AD1969" s="31"/>
      <c r="AE1969" s="20">
        <f t="shared" si="95"/>
        <v>0.95409999999999995</v>
      </c>
    </row>
    <row r="1970" spans="1:31">
      <c r="A1970" s="83">
        <v>34320</v>
      </c>
      <c r="B1970" s="84">
        <v>37065</v>
      </c>
      <c r="C1970" s="85">
        <v>40580</v>
      </c>
      <c r="D1970" s="78" t="s">
        <v>825</v>
      </c>
      <c r="E1970" s="79" t="s">
        <v>1807</v>
      </c>
      <c r="F1970" s="33" t="s">
        <v>1784</v>
      </c>
      <c r="G1970" s="24" t="s">
        <v>90</v>
      </c>
      <c r="H1970" s="80">
        <f t="shared" si="94"/>
        <v>0.87450000000000006</v>
      </c>
      <c r="I1970" s="25">
        <f>ROUND(('NEW Reference'!B$6*List!$H1970)+'NEW Reference'!B$7,0)</f>
        <v>1193</v>
      </c>
      <c r="J1970" s="25">
        <f>ROUND(('NEW Reference'!C$6*List!$H1970)+'NEW Reference'!C$7,0)</f>
        <v>1779</v>
      </c>
      <c r="K1970" s="25">
        <f>ROUND(('NEW Reference'!D$6*List!$H1970)+'NEW Reference'!D$7,0)</f>
        <v>2131</v>
      </c>
      <c r="L1970" s="25">
        <f>ROUND(('NEW Reference'!E$6*List!$H1970)+'NEW Reference'!E$7,0)</f>
        <v>2635</v>
      </c>
      <c r="M1970" s="25">
        <f>ROUND(('NEW Reference'!F$6*List!$H1970)+'NEW Reference'!F$7,0)</f>
        <v>2745</v>
      </c>
      <c r="N1970" s="25">
        <f>ROUND(('NEW Reference'!G$6*List!$H1970)+'NEW Reference'!G$7,0)</f>
        <v>3107</v>
      </c>
      <c r="O1970" s="25">
        <f>ROUND(('NEW Reference'!H$6*List!$H1970)+'NEW Reference'!H$7,0)</f>
        <v>3226</v>
      </c>
      <c r="P1970" s="25">
        <f>ROUND(('NEW Reference'!I$6*List!$H1970)+'NEW Reference'!I$7,0)</f>
        <v>3353</v>
      </c>
      <c r="Q1970" s="25">
        <f>ROUND(('NEW Reference'!J$6*List!$H1970)+'NEW Reference'!J$7,0)</f>
        <v>3883</v>
      </c>
      <c r="R1970" s="25">
        <f>ROUND(('NEW Reference'!K$6*List!$H1970)+'NEW Reference'!K$7,0)</f>
        <v>4005</v>
      </c>
      <c r="S1970" s="25">
        <f>ROUND(('NEW Reference'!L$6*List!$H1970)+'NEW Reference'!L$7,0)</f>
        <v>4322</v>
      </c>
      <c r="T1970" s="25">
        <f>ROUND(('NEW Reference'!M$6*List!$H1970)+'NEW Reference'!M$7,0)</f>
        <v>5162</v>
      </c>
      <c r="U1970" s="25">
        <f>ROUND(('NEW Reference'!N$6*List!$H1970)+'NEW Reference'!N$7,0)</f>
        <v>20827</v>
      </c>
      <c r="V1970" s="26">
        <f>ROUND(('NEW Reference'!O$6*List!$H1970)+'NEW Reference'!O$7,0)</f>
        <v>774</v>
      </c>
      <c r="W1970" s="26">
        <f>ROUND(('NEW Reference'!P$6*List!$H1970)+'NEW Reference'!P$7,0)</f>
        <v>1091</v>
      </c>
      <c r="X1970" s="26">
        <f>ROUND(('NEW Reference'!Q$6*List!$H1970)+'NEW Reference'!Q$7,0)</f>
        <v>546</v>
      </c>
      <c r="Z1970" s="3" t="str">
        <f t="shared" si="96"/>
        <v>EDGECOMBE, North Carolina</v>
      </c>
      <c r="AA1970" s="79" t="s">
        <v>1807</v>
      </c>
      <c r="AB1970" s="28" t="s">
        <v>91</v>
      </c>
      <c r="AC1970" s="30" t="s">
        <v>1784</v>
      </c>
      <c r="AD1970" s="31"/>
      <c r="AE1970" s="20">
        <f t="shared" si="95"/>
        <v>0.87450000000000006</v>
      </c>
    </row>
    <row r="1971" spans="1:31">
      <c r="A1971" s="83">
        <v>34330</v>
      </c>
      <c r="B1971" s="84">
        <v>37067</v>
      </c>
      <c r="C1971" s="85">
        <v>49180</v>
      </c>
      <c r="D1971" s="78" t="s">
        <v>964</v>
      </c>
      <c r="E1971" s="79" t="s">
        <v>949</v>
      </c>
      <c r="F1971" s="33" t="s">
        <v>1784</v>
      </c>
      <c r="G1971" s="24" t="s">
        <v>90</v>
      </c>
      <c r="H1971" s="80">
        <f t="shared" si="94"/>
        <v>0.93310000000000004</v>
      </c>
      <c r="I1971" s="25">
        <f>ROUND(('NEW Reference'!B$6*List!$H1971)+'NEW Reference'!B$7,0)</f>
        <v>1251</v>
      </c>
      <c r="J1971" s="25">
        <f>ROUND(('NEW Reference'!C$6*List!$H1971)+'NEW Reference'!C$7,0)</f>
        <v>1865</v>
      </c>
      <c r="K1971" s="25">
        <f>ROUND(('NEW Reference'!D$6*List!$H1971)+'NEW Reference'!D$7,0)</f>
        <v>2235</v>
      </c>
      <c r="L1971" s="25">
        <f>ROUND(('NEW Reference'!E$6*List!$H1971)+'NEW Reference'!E$7,0)</f>
        <v>2763</v>
      </c>
      <c r="M1971" s="25">
        <f>ROUND(('NEW Reference'!F$6*List!$H1971)+'NEW Reference'!F$7,0)</f>
        <v>2878</v>
      </c>
      <c r="N1971" s="25">
        <f>ROUND(('NEW Reference'!G$6*List!$H1971)+'NEW Reference'!G$7,0)</f>
        <v>3258</v>
      </c>
      <c r="O1971" s="25">
        <f>ROUND(('NEW Reference'!H$6*List!$H1971)+'NEW Reference'!H$7,0)</f>
        <v>3383</v>
      </c>
      <c r="P1971" s="25">
        <f>ROUND(('NEW Reference'!I$6*List!$H1971)+'NEW Reference'!I$7,0)</f>
        <v>3515</v>
      </c>
      <c r="Q1971" s="25">
        <f>ROUND(('NEW Reference'!J$6*List!$H1971)+'NEW Reference'!J$7,0)</f>
        <v>4071</v>
      </c>
      <c r="R1971" s="25">
        <f>ROUND(('NEW Reference'!K$6*List!$H1971)+'NEW Reference'!K$7,0)</f>
        <v>4199</v>
      </c>
      <c r="S1971" s="25">
        <f>ROUND(('NEW Reference'!L$6*List!$H1971)+'NEW Reference'!L$7,0)</f>
        <v>4531</v>
      </c>
      <c r="T1971" s="25">
        <f>ROUND(('NEW Reference'!M$6*List!$H1971)+'NEW Reference'!M$7,0)</f>
        <v>5412</v>
      </c>
      <c r="U1971" s="25">
        <f>ROUND(('NEW Reference'!N$6*List!$H1971)+'NEW Reference'!N$7,0)</f>
        <v>21836</v>
      </c>
      <c r="V1971" s="26">
        <f>ROUND(('NEW Reference'!O$6*List!$H1971)+'NEW Reference'!O$7,0)</f>
        <v>812</v>
      </c>
      <c r="W1971" s="26">
        <f>ROUND(('NEW Reference'!P$6*List!$H1971)+'NEW Reference'!P$7,0)</f>
        <v>1144</v>
      </c>
      <c r="X1971" s="26">
        <f>ROUND(('NEW Reference'!Q$6*List!$H1971)+'NEW Reference'!Q$7,0)</f>
        <v>572</v>
      </c>
      <c r="Z1971" s="3" t="str">
        <f t="shared" si="96"/>
        <v>FORSYTH, North Carolina</v>
      </c>
      <c r="AA1971" s="79" t="s">
        <v>949</v>
      </c>
      <c r="AB1971" s="28" t="s">
        <v>91</v>
      </c>
      <c r="AC1971" s="23" t="s">
        <v>1784</v>
      </c>
      <c r="AD1971" s="29"/>
      <c r="AE1971" s="20">
        <f t="shared" si="95"/>
        <v>0.93310000000000004</v>
      </c>
    </row>
    <row r="1972" spans="1:31">
      <c r="A1972" s="83">
        <v>34340</v>
      </c>
      <c r="B1972" s="84">
        <v>37069</v>
      </c>
      <c r="C1972" s="85">
        <v>39580</v>
      </c>
      <c r="D1972" s="78" t="s">
        <v>808</v>
      </c>
      <c r="E1972" s="79" t="s">
        <v>154</v>
      </c>
      <c r="F1972" s="33" t="s">
        <v>1784</v>
      </c>
      <c r="G1972" s="24" t="s">
        <v>90</v>
      </c>
      <c r="H1972" s="80">
        <f t="shared" si="94"/>
        <v>0.90159999999999996</v>
      </c>
      <c r="I1972" s="25">
        <f>ROUND(('NEW Reference'!B$6*List!$H1972)+'NEW Reference'!B$7,0)</f>
        <v>1220</v>
      </c>
      <c r="J1972" s="25">
        <f>ROUND(('NEW Reference'!C$6*List!$H1972)+'NEW Reference'!C$7,0)</f>
        <v>1818</v>
      </c>
      <c r="K1972" s="25">
        <f>ROUND(('NEW Reference'!D$6*List!$H1972)+'NEW Reference'!D$7,0)</f>
        <v>2179</v>
      </c>
      <c r="L1972" s="25">
        <f>ROUND(('NEW Reference'!E$6*List!$H1972)+'NEW Reference'!E$7,0)</f>
        <v>2694</v>
      </c>
      <c r="M1972" s="25">
        <f>ROUND(('NEW Reference'!F$6*List!$H1972)+'NEW Reference'!F$7,0)</f>
        <v>2807</v>
      </c>
      <c r="N1972" s="25">
        <f>ROUND(('NEW Reference'!G$6*List!$H1972)+'NEW Reference'!G$7,0)</f>
        <v>3177</v>
      </c>
      <c r="O1972" s="25">
        <f>ROUND(('NEW Reference'!H$6*List!$H1972)+'NEW Reference'!H$7,0)</f>
        <v>3299</v>
      </c>
      <c r="P1972" s="25">
        <f>ROUND(('NEW Reference'!I$6*List!$H1972)+'NEW Reference'!I$7,0)</f>
        <v>3428</v>
      </c>
      <c r="Q1972" s="25">
        <f>ROUND(('NEW Reference'!J$6*List!$H1972)+'NEW Reference'!J$7,0)</f>
        <v>3970</v>
      </c>
      <c r="R1972" s="25">
        <f>ROUND(('NEW Reference'!K$6*List!$H1972)+'NEW Reference'!K$7,0)</f>
        <v>4095</v>
      </c>
      <c r="S1972" s="25">
        <f>ROUND(('NEW Reference'!L$6*List!$H1972)+'NEW Reference'!L$7,0)</f>
        <v>4419</v>
      </c>
      <c r="T1972" s="25">
        <f>ROUND(('NEW Reference'!M$6*List!$H1972)+'NEW Reference'!M$7,0)</f>
        <v>5277</v>
      </c>
      <c r="U1972" s="25">
        <f>ROUND(('NEW Reference'!N$6*List!$H1972)+'NEW Reference'!N$7,0)</f>
        <v>21293</v>
      </c>
      <c r="V1972" s="26">
        <f>ROUND(('NEW Reference'!O$6*List!$H1972)+'NEW Reference'!O$7,0)</f>
        <v>792</v>
      </c>
      <c r="W1972" s="26">
        <f>ROUND(('NEW Reference'!P$6*List!$H1972)+'NEW Reference'!P$7,0)</f>
        <v>1115</v>
      </c>
      <c r="X1972" s="26">
        <f>ROUND(('NEW Reference'!Q$6*List!$H1972)+'NEW Reference'!Q$7,0)</f>
        <v>558</v>
      </c>
      <c r="Z1972" s="3" t="str">
        <f t="shared" si="96"/>
        <v>FRANKLIN, North Carolina</v>
      </c>
      <c r="AA1972" s="79" t="s">
        <v>154</v>
      </c>
      <c r="AB1972" s="28" t="s">
        <v>91</v>
      </c>
      <c r="AC1972" s="23" t="s">
        <v>1784</v>
      </c>
      <c r="AD1972" s="29"/>
      <c r="AE1972" s="20">
        <f t="shared" si="95"/>
        <v>0.90159999999999996</v>
      </c>
    </row>
    <row r="1973" spans="1:31">
      <c r="A1973" s="83">
        <v>34350</v>
      </c>
      <c r="B1973" s="84">
        <v>37071</v>
      </c>
      <c r="C1973" s="85">
        <v>16740</v>
      </c>
      <c r="D1973" s="78" t="s">
        <v>349</v>
      </c>
      <c r="E1973" s="79" t="s">
        <v>1808</v>
      </c>
      <c r="F1973" s="33" t="s">
        <v>1784</v>
      </c>
      <c r="G1973" s="24" t="s">
        <v>90</v>
      </c>
      <c r="H1973" s="80">
        <f t="shared" si="94"/>
        <v>0.92059999999999997</v>
      </c>
      <c r="I1973" s="25">
        <f>ROUND(('NEW Reference'!B$6*List!$H1973)+'NEW Reference'!B$7,0)</f>
        <v>1238</v>
      </c>
      <c r="J1973" s="25">
        <f>ROUND(('NEW Reference'!C$6*List!$H1973)+'NEW Reference'!C$7,0)</f>
        <v>1846</v>
      </c>
      <c r="K1973" s="25">
        <f>ROUND(('NEW Reference'!D$6*List!$H1973)+'NEW Reference'!D$7,0)</f>
        <v>2212</v>
      </c>
      <c r="L1973" s="25">
        <f>ROUND(('NEW Reference'!E$6*List!$H1973)+'NEW Reference'!E$7,0)</f>
        <v>2735</v>
      </c>
      <c r="M1973" s="25">
        <f>ROUND(('NEW Reference'!F$6*List!$H1973)+'NEW Reference'!F$7,0)</f>
        <v>2850</v>
      </c>
      <c r="N1973" s="25">
        <f>ROUND(('NEW Reference'!G$6*List!$H1973)+'NEW Reference'!G$7,0)</f>
        <v>3226</v>
      </c>
      <c r="O1973" s="25">
        <f>ROUND(('NEW Reference'!H$6*List!$H1973)+'NEW Reference'!H$7,0)</f>
        <v>3349</v>
      </c>
      <c r="P1973" s="25">
        <f>ROUND(('NEW Reference'!I$6*List!$H1973)+'NEW Reference'!I$7,0)</f>
        <v>3481</v>
      </c>
      <c r="Q1973" s="25">
        <f>ROUND(('NEW Reference'!J$6*List!$H1973)+'NEW Reference'!J$7,0)</f>
        <v>4031</v>
      </c>
      <c r="R1973" s="25">
        <f>ROUND(('NEW Reference'!K$6*List!$H1973)+'NEW Reference'!K$7,0)</f>
        <v>4158</v>
      </c>
      <c r="S1973" s="25">
        <f>ROUND(('NEW Reference'!L$6*List!$H1973)+'NEW Reference'!L$7,0)</f>
        <v>4487</v>
      </c>
      <c r="T1973" s="25">
        <f>ROUND(('NEW Reference'!M$6*List!$H1973)+'NEW Reference'!M$7,0)</f>
        <v>5358</v>
      </c>
      <c r="U1973" s="25">
        <f>ROUND(('NEW Reference'!N$6*List!$H1973)+'NEW Reference'!N$7,0)</f>
        <v>21621</v>
      </c>
      <c r="V1973" s="26">
        <f>ROUND(('NEW Reference'!O$6*List!$H1973)+'NEW Reference'!O$7,0)</f>
        <v>804</v>
      </c>
      <c r="W1973" s="26">
        <f>ROUND(('NEW Reference'!P$6*List!$H1973)+'NEW Reference'!P$7,0)</f>
        <v>1133</v>
      </c>
      <c r="X1973" s="26">
        <f>ROUND(('NEW Reference'!Q$6*List!$H1973)+'NEW Reference'!Q$7,0)</f>
        <v>566</v>
      </c>
      <c r="Z1973" s="3" t="str">
        <f t="shared" si="96"/>
        <v>GASTON, North Carolina</v>
      </c>
      <c r="AA1973" s="79" t="s">
        <v>1808</v>
      </c>
      <c r="AB1973" s="28" t="s">
        <v>91</v>
      </c>
      <c r="AC1973" s="30" t="s">
        <v>1784</v>
      </c>
      <c r="AD1973" s="31"/>
      <c r="AE1973" s="20">
        <f t="shared" si="95"/>
        <v>0.92059999999999997</v>
      </c>
    </row>
    <row r="1974" spans="1:31">
      <c r="A1974" s="83">
        <v>34360</v>
      </c>
      <c r="B1974" s="84">
        <v>37073</v>
      </c>
      <c r="C1974" s="85">
        <v>47260</v>
      </c>
      <c r="D1974" s="78" t="s">
        <v>931</v>
      </c>
      <c r="E1974" s="79" t="s">
        <v>1809</v>
      </c>
      <c r="F1974" s="33" t="s">
        <v>1784</v>
      </c>
      <c r="G1974" s="24" t="s">
        <v>90</v>
      </c>
      <c r="H1974" s="80">
        <f t="shared" si="94"/>
        <v>0.89810000000000001</v>
      </c>
      <c r="I1974" s="25">
        <f>ROUND(('NEW Reference'!B$6*List!$H1974)+'NEW Reference'!B$7,0)</f>
        <v>1216</v>
      </c>
      <c r="J1974" s="25">
        <f>ROUND(('NEW Reference'!C$6*List!$H1974)+'NEW Reference'!C$7,0)</f>
        <v>1813</v>
      </c>
      <c r="K1974" s="25">
        <f>ROUND(('NEW Reference'!D$6*List!$H1974)+'NEW Reference'!D$7,0)</f>
        <v>2173</v>
      </c>
      <c r="L1974" s="25">
        <f>ROUND(('NEW Reference'!E$6*List!$H1974)+'NEW Reference'!E$7,0)</f>
        <v>2686</v>
      </c>
      <c r="M1974" s="25">
        <f>ROUND(('NEW Reference'!F$6*List!$H1974)+'NEW Reference'!F$7,0)</f>
        <v>2799</v>
      </c>
      <c r="N1974" s="25">
        <f>ROUND(('NEW Reference'!G$6*List!$H1974)+'NEW Reference'!G$7,0)</f>
        <v>3168</v>
      </c>
      <c r="O1974" s="25">
        <f>ROUND(('NEW Reference'!H$6*List!$H1974)+'NEW Reference'!H$7,0)</f>
        <v>3289</v>
      </c>
      <c r="P1974" s="25">
        <f>ROUND(('NEW Reference'!I$6*List!$H1974)+'NEW Reference'!I$7,0)</f>
        <v>3418</v>
      </c>
      <c r="Q1974" s="25">
        <f>ROUND(('NEW Reference'!J$6*List!$H1974)+'NEW Reference'!J$7,0)</f>
        <v>3958</v>
      </c>
      <c r="R1974" s="25">
        <f>ROUND(('NEW Reference'!K$6*List!$H1974)+'NEW Reference'!K$7,0)</f>
        <v>4083</v>
      </c>
      <c r="S1974" s="25">
        <f>ROUND(('NEW Reference'!L$6*List!$H1974)+'NEW Reference'!L$7,0)</f>
        <v>4406</v>
      </c>
      <c r="T1974" s="25">
        <f>ROUND(('NEW Reference'!M$6*List!$H1974)+'NEW Reference'!M$7,0)</f>
        <v>5262</v>
      </c>
      <c r="U1974" s="25">
        <f>ROUND(('NEW Reference'!N$6*List!$H1974)+'NEW Reference'!N$7,0)</f>
        <v>21233</v>
      </c>
      <c r="V1974" s="26">
        <f>ROUND(('NEW Reference'!O$6*List!$H1974)+'NEW Reference'!O$7,0)</f>
        <v>789</v>
      </c>
      <c r="W1974" s="26">
        <f>ROUND(('NEW Reference'!P$6*List!$H1974)+'NEW Reference'!P$7,0)</f>
        <v>1112</v>
      </c>
      <c r="X1974" s="26">
        <f>ROUND(('NEW Reference'!Q$6*List!$H1974)+'NEW Reference'!Q$7,0)</f>
        <v>556</v>
      </c>
      <c r="Z1974" s="3" t="str">
        <f t="shared" si="96"/>
        <v>GATES, North Carolina</v>
      </c>
      <c r="AA1974" s="79" t="s">
        <v>1809</v>
      </c>
      <c r="AB1974" s="28" t="s">
        <v>91</v>
      </c>
      <c r="AC1974" s="23" t="s">
        <v>1784</v>
      </c>
      <c r="AD1974" s="29"/>
      <c r="AE1974" s="20">
        <f t="shared" si="95"/>
        <v>0.89810000000000001</v>
      </c>
    </row>
    <row r="1975" spans="1:31">
      <c r="A1975" s="83">
        <v>34370</v>
      </c>
      <c r="B1975" s="84">
        <v>37075</v>
      </c>
      <c r="C1975" s="85">
        <v>99934</v>
      </c>
      <c r="D1975" s="78" t="s">
        <v>161</v>
      </c>
      <c r="E1975" s="79" t="s">
        <v>309</v>
      </c>
      <c r="F1975" s="34" t="s">
        <v>1784</v>
      </c>
      <c r="G1975" s="24" t="s">
        <v>97</v>
      </c>
      <c r="H1975" s="80">
        <f t="shared" si="94"/>
        <v>0.80640000000000001</v>
      </c>
      <c r="I1975" s="25">
        <f>ROUND(('NEW Reference'!B$6*List!$H1975)+'NEW Reference'!B$7,0)</f>
        <v>1126</v>
      </c>
      <c r="J1975" s="25">
        <f>ROUND(('NEW Reference'!C$6*List!$H1975)+'NEW Reference'!C$7,0)</f>
        <v>1679</v>
      </c>
      <c r="K1975" s="25">
        <f>ROUND(('NEW Reference'!D$6*List!$H1975)+'NEW Reference'!D$7,0)</f>
        <v>2011</v>
      </c>
      <c r="L1975" s="25">
        <f>ROUND(('NEW Reference'!E$6*List!$H1975)+'NEW Reference'!E$7,0)</f>
        <v>2487</v>
      </c>
      <c r="M1975" s="25">
        <f>ROUND(('NEW Reference'!F$6*List!$H1975)+'NEW Reference'!F$7,0)</f>
        <v>2591</v>
      </c>
      <c r="N1975" s="25">
        <f>ROUND(('NEW Reference'!G$6*List!$H1975)+'NEW Reference'!G$7,0)</f>
        <v>2933</v>
      </c>
      <c r="O1975" s="25">
        <f>ROUND(('NEW Reference'!H$6*List!$H1975)+'NEW Reference'!H$7,0)</f>
        <v>3045</v>
      </c>
      <c r="P1975" s="25">
        <f>ROUND(('NEW Reference'!I$6*List!$H1975)+'NEW Reference'!I$7,0)</f>
        <v>3164</v>
      </c>
      <c r="Q1975" s="25">
        <f>ROUND(('NEW Reference'!J$6*List!$H1975)+'NEW Reference'!J$7,0)</f>
        <v>3664</v>
      </c>
      <c r="R1975" s="25">
        <f>ROUND(('NEW Reference'!K$6*List!$H1975)+'NEW Reference'!K$7,0)</f>
        <v>3780</v>
      </c>
      <c r="S1975" s="25">
        <f>ROUND(('NEW Reference'!L$6*List!$H1975)+'NEW Reference'!L$7,0)</f>
        <v>4079</v>
      </c>
      <c r="T1975" s="25">
        <f>ROUND(('NEW Reference'!M$6*List!$H1975)+'NEW Reference'!M$7,0)</f>
        <v>4871</v>
      </c>
      <c r="U1975" s="25">
        <f>ROUND(('NEW Reference'!N$6*List!$H1975)+'NEW Reference'!N$7,0)</f>
        <v>19654</v>
      </c>
      <c r="V1975" s="26">
        <f>ROUND(('NEW Reference'!O$6*List!$H1975)+'NEW Reference'!O$7,0)</f>
        <v>731</v>
      </c>
      <c r="W1975" s="26">
        <f>ROUND(('NEW Reference'!P$6*List!$H1975)+'NEW Reference'!P$7,0)</f>
        <v>1030</v>
      </c>
      <c r="X1975" s="26">
        <f>ROUND(('NEW Reference'!Q$6*List!$H1975)+'NEW Reference'!Q$7,0)</f>
        <v>515</v>
      </c>
      <c r="Z1975" s="3" t="str">
        <f t="shared" si="96"/>
        <v>GRAHAM, North Carolina</v>
      </c>
      <c r="AA1975" s="79" t="s">
        <v>309</v>
      </c>
      <c r="AB1975" s="28" t="s">
        <v>91</v>
      </c>
      <c r="AC1975" s="30" t="s">
        <v>1784</v>
      </c>
      <c r="AD1975" s="31"/>
      <c r="AE1975" s="20">
        <f t="shared" si="95"/>
        <v>0.80640000000000001</v>
      </c>
    </row>
    <row r="1976" spans="1:31">
      <c r="A1976" s="83">
        <v>34380</v>
      </c>
      <c r="B1976" s="84">
        <v>37077</v>
      </c>
      <c r="C1976" s="85">
        <v>99934</v>
      </c>
      <c r="D1976" s="78" t="s">
        <v>161</v>
      </c>
      <c r="E1976" s="79" t="s">
        <v>1810</v>
      </c>
      <c r="F1976" s="34" t="s">
        <v>1784</v>
      </c>
      <c r="G1976" s="24" t="s">
        <v>90</v>
      </c>
      <c r="H1976" s="80">
        <f t="shared" si="94"/>
        <v>0.80640000000000001</v>
      </c>
      <c r="I1976" s="25">
        <f>ROUND(('NEW Reference'!B$6*List!$H1976)+'NEW Reference'!B$7,0)</f>
        <v>1126</v>
      </c>
      <c r="J1976" s="25">
        <f>ROUND(('NEW Reference'!C$6*List!$H1976)+'NEW Reference'!C$7,0)</f>
        <v>1679</v>
      </c>
      <c r="K1976" s="25">
        <f>ROUND(('NEW Reference'!D$6*List!$H1976)+'NEW Reference'!D$7,0)</f>
        <v>2011</v>
      </c>
      <c r="L1976" s="25">
        <f>ROUND(('NEW Reference'!E$6*List!$H1976)+'NEW Reference'!E$7,0)</f>
        <v>2487</v>
      </c>
      <c r="M1976" s="25">
        <f>ROUND(('NEW Reference'!F$6*List!$H1976)+'NEW Reference'!F$7,0)</f>
        <v>2591</v>
      </c>
      <c r="N1976" s="25">
        <f>ROUND(('NEW Reference'!G$6*List!$H1976)+'NEW Reference'!G$7,0)</f>
        <v>2933</v>
      </c>
      <c r="O1976" s="25">
        <f>ROUND(('NEW Reference'!H$6*List!$H1976)+'NEW Reference'!H$7,0)</f>
        <v>3045</v>
      </c>
      <c r="P1976" s="25">
        <f>ROUND(('NEW Reference'!I$6*List!$H1976)+'NEW Reference'!I$7,0)</f>
        <v>3164</v>
      </c>
      <c r="Q1976" s="25">
        <f>ROUND(('NEW Reference'!J$6*List!$H1976)+'NEW Reference'!J$7,0)</f>
        <v>3664</v>
      </c>
      <c r="R1976" s="25">
        <f>ROUND(('NEW Reference'!K$6*List!$H1976)+'NEW Reference'!K$7,0)</f>
        <v>3780</v>
      </c>
      <c r="S1976" s="25">
        <f>ROUND(('NEW Reference'!L$6*List!$H1976)+'NEW Reference'!L$7,0)</f>
        <v>4079</v>
      </c>
      <c r="T1976" s="25">
        <f>ROUND(('NEW Reference'!M$6*List!$H1976)+'NEW Reference'!M$7,0)</f>
        <v>4871</v>
      </c>
      <c r="U1976" s="25">
        <f>ROUND(('NEW Reference'!N$6*List!$H1976)+'NEW Reference'!N$7,0)</f>
        <v>19654</v>
      </c>
      <c r="V1976" s="26">
        <f>ROUND(('NEW Reference'!O$6*List!$H1976)+'NEW Reference'!O$7,0)</f>
        <v>731</v>
      </c>
      <c r="W1976" s="26">
        <f>ROUND(('NEW Reference'!P$6*List!$H1976)+'NEW Reference'!P$7,0)</f>
        <v>1030</v>
      </c>
      <c r="X1976" s="26">
        <f>ROUND(('NEW Reference'!Q$6*List!$H1976)+'NEW Reference'!Q$7,0)</f>
        <v>515</v>
      </c>
      <c r="Z1976" s="3" t="str">
        <f t="shared" si="96"/>
        <v>GRANVILLE, North Carolina</v>
      </c>
      <c r="AA1976" s="79" t="s">
        <v>1810</v>
      </c>
      <c r="AB1976" s="28" t="s">
        <v>91</v>
      </c>
      <c r="AC1976" s="23" t="s">
        <v>1784</v>
      </c>
      <c r="AD1976" s="29"/>
      <c r="AE1976" s="20">
        <f t="shared" si="95"/>
        <v>0.80640000000000001</v>
      </c>
    </row>
    <row r="1977" spans="1:31">
      <c r="A1977" s="83">
        <v>34390</v>
      </c>
      <c r="B1977" s="84">
        <v>37079</v>
      </c>
      <c r="C1977" s="85">
        <v>99934</v>
      </c>
      <c r="D1977" s="78" t="s">
        <v>161</v>
      </c>
      <c r="E1977" s="79" t="s">
        <v>160</v>
      </c>
      <c r="F1977" s="34" t="s">
        <v>1784</v>
      </c>
      <c r="G1977" s="24" t="s">
        <v>97</v>
      </c>
      <c r="H1977" s="80">
        <f t="shared" si="94"/>
        <v>0.80640000000000001</v>
      </c>
      <c r="I1977" s="25">
        <f>ROUND(('NEW Reference'!B$6*List!$H1977)+'NEW Reference'!B$7,0)</f>
        <v>1126</v>
      </c>
      <c r="J1977" s="25">
        <f>ROUND(('NEW Reference'!C$6*List!$H1977)+'NEW Reference'!C$7,0)</f>
        <v>1679</v>
      </c>
      <c r="K1977" s="25">
        <f>ROUND(('NEW Reference'!D$6*List!$H1977)+'NEW Reference'!D$7,0)</f>
        <v>2011</v>
      </c>
      <c r="L1977" s="25">
        <f>ROUND(('NEW Reference'!E$6*List!$H1977)+'NEW Reference'!E$7,0)</f>
        <v>2487</v>
      </c>
      <c r="M1977" s="25">
        <f>ROUND(('NEW Reference'!F$6*List!$H1977)+'NEW Reference'!F$7,0)</f>
        <v>2591</v>
      </c>
      <c r="N1977" s="25">
        <f>ROUND(('NEW Reference'!G$6*List!$H1977)+'NEW Reference'!G$7,0)</f>
        <v>2933</v>
      </c>
      <c r="O1977" s="25">
        <f>ROUND(('NEW Reference'!H$6*List!$H1977)+'NEW Reference'!H$7,0)</f>
        <v>3045</v>
      </c>
      <c r="P1977" s="25">
        <f>ROUND(('NEW Reference'!I$6*List!$H1977)+'NEW Reference'!I$7,0)</f>
        <v>3164</v>
      </c>
      <c r="Q1977" s="25">
        <f>ROUND(('NEW Reference'!J$6*List!$H1977)+'NEW Reference'!J$7,0)</f>
        <v>3664</v>
      </c>
      <c r="R1977" s="25">
        <f>ROUND(('NEW Reference'!K$6*List!$H1977)+'NEW Reference'!K$7,0)</f>
        <v>3780</v>
      </c>
      <c r="S1977" s="25">
        <f>ROUND(('NEW Reference'!L$6*List!$H1977)+'NEW Reference'!L$7,0)</f>
        <v>4079</v>
      </c>
      <c r="T1977" s="25">
        <f>ROUND(('NEW Reference'!M$6*List!$H1977)+'NEW Reference'!M$7,0)</f>
        <v>4871</v>
      </c>
      <c r="U1977" s="25">
        <f>ROUND(('NEW Reference'!N$6*List!$H1977)+'NEW Reference'!N$7,0)</f>
        <v>19654</v>
      </c>
      <c r="V1977" s="26">
        <f>ROUND(('NEW Reference'!O$6*List!$H1977)+'NEW Reference'!O$7,0)</f>
        <v>731</v>
      </c>
      <c r="W1977" s="26">
        <f>ROUND(('NEW Reference'!P$6*List!$H1977)+'NEW Reference'!P$7,0)</f>
        <v>1030</v>
      </c>
      <c r="X1977" s="26">
        <f>ROUND(('NEW Reference'!Q$6*List!$H1977)+'NEW Reference'!Q$7,0)</f>
        <v>515</v>
      </c>
      <c r="Z1977" s="3" t="str">
        <f t="shared" si="96"/>
        <v>GREENE, North Carolina</v>
      </c>
      <c r="AA1977" s="79" t="s">
        <v>160</v>
      </c>
      <c r="AB1977" s="28" t="s">
        <v>91</v>
      </c>
      <c r="AC1977" s="30" t="s">
        <v>1784</v>
      </c>
      <c r="AD1977" s="31"/>
      <c r="AE1977" s="20">
        <f t="shared" si="95"/>
        <v>0.80640000000000001</v>
      </c>
    </row>
    <row r="1978" spans="1:31">
      <c r="A1978" s="83">
        <v>34400</v>
      </c>
      <c r="B1978" s="84">
        <v>37081</v>
      </c>
      <c r="C1978" s="85">
        <v>24660</v>
      </c>
      <c r="D1978" s="78" t="s">
        <v>490</v>
      </c>
      <c r="E1978" s="79" t="s">
        <v>1811</v>
      </c>
      <c r="F1978" s="33" t="s">
        <v>1784</v>
      </c>
      <c r="G1978" s="24" t="s">
        <v>90</v>
      </c>
      <c r="H1978" s="80">
        <f t="shared" si="94"/>
        <v>0.92030000000000001</v>
      </c>
      <c r="I1978" s="25">
        <f>ROUND(('NEW Reference'!B$6*List!$H1978)+'NEW Reference'!B$7,0)</f>
        <v>1238</v>
      </c>
      <c r="J1978" s="25">
        <f>ROUND(('NEW Reference'!C$6*List!$H1978)+'NEW Reference'!C$7,0)</f>
        <v>1846</v>
      </c>
      <c r="K1978" s="25">
        <f>ROUND(('NEW Reference'!D$6*List!$H1978)+'NEW Reference'!D$7,0)</f>
        <v>2212</v>
      </c>
      <c r="L1978" s="25">
        <f>ROUND(('NEW Reference'!E$6*List!$H1978)+'NEW Reference'!E$7,0)</f>
        <v>2735</v>
      </c>
      <c r="M1978" s="25">
        <f>ROUND(('NEW Reference'!F$6*List!$H1978)+'NEW Reference'!F$7,0)</f>
        <v>2849</v>
      </c>
      <c r="N1978" s="25">
        <f>ROUND(('NEW Reference'!G$6*List!$H1978)+'NEW Reference'!G$7,0)</f>
        <v>3225</v>
      </c>
      <c r="O1978" s="25">
        <f>ROUND(('NEW Reference'!H$6*List!$H1978)+'NEW Reference'!H$7,0)</f>
        <v>3348</v>
      </c>
      <c r="P1978" s="25">
        <f>ROUND(('NEW Reference'!I$6*List!$H1978)+'NEW Reference'!I$7,0)</f>
        <v>3480</v>
      </c>
      <c r="Q1978" s="25">
        <f>ROUND(('NEW Reference'!J$6*List!$H1978)+'NEW Reference'!J$7,0)</f>
        <v>4030</v>
      </c>
      <c r="R1978" s="25">
        <f>ROUND(('NEW Reference'!K$6*List!$H1978)+'NEW Reference'!K$7,0)</f>
        <v>4157</v>
      </c>
      <c r="S1978" s="25">
        <f>ROUND(('NEW Reference'!L$6*List!$H1978)+'NEW Reference'!L$7,0)</f>
        <v>4485</v>
      </c>
      <c r="T1978" s="25">
        <f>ROUND(('NEW Reference'!M$6*List!$H1978)+'NEW Reference'!M$7,0)</f>
        <v>5357</v>
      </c>
      <c r="U1978" s="25">
        <f>ROUND(('NEW Reference'!N$6*List!$H1978)+'NEW Reference'!N$7,0)</f>
        <v>21615</v>
      </c>
      <c r="V1978" s="26">
        <f>ROUND(('NEW Reference'!O$6*List!$H1978)+'NEW Reference'!O$7,0)</f>
        <v>804</v>
      </c>
      <c r="W1978" s="26">
        <f>ROUND(('NEW Reference'!P$6*List!$H1978)+'NEW Reference'!P$7,0)</f>
        <v>1132</v>
      </c>
      <c r="X1978" s="26">
        <f>ROUND(('NEW Reference'!Q$6*List!$H1978)+'NEW Reference'!Q$7,0)</f>
        <v>566</v>
      </c>
      <c r="Z1978" s="3" t="str">
        <f t="shared" si="96"/>
        <v>GUILFORD, North Carolina</v>
      </c>
      <c r="AA1978" s="79" t="s">
        <v>1811</v>
      </c>
      <c r="AB1978" s="28" t="s">
        <v>91</v>
      </c>
      <c r="AC1978" s="23" t="s">
        <v>1784</v>
      </c>
      <c r="AD1978" s="29"/>
      <c r="AE1978" s="20">
        <f t="shared" si="95"/>
        <v>0.92030000000000001</v>
      </c>
    </row>
    <row r="1979" spans="1:31">
      <c r="A1979" s="83">
        <v>34410</v>
      </c>
      <c r="B1979" s="84">
        <v>37083</v>
      </c>
      <c r="C1979" s="85">
        <v>99934</v>
      </c>
      <c r="D1979" s="78" t="s">
        <v>161</v>
      </c>
      <c r="E1979" s="79" t="s">
        <v>1812</v>
      </c>
      <c r="F1979" s="34" t="s">
        <v>1784</v>
      </c>
      <c r="G1979" s="24" t="s">
        <v>97</v>
      </c>
      <c r="H1979" s="80">
        <f t="shared" si="94"/>
        <v>0.80640000000000001</v>
      </c>
      <c r="I1979" s="25">
        <f>ROUND(('NEW Reference'!B$6*List!$H1979)+'NEW Reference'!B$7,0)</f>
        <v>1126</v>
      </c>
      <c r="J1979" s="25">
        <f>ROUND(('NEW Reference'!C$6*List!$H1979)+'NEW Reference'!C$7,0)</f>
        <v>1679</v>
      </c>
      <c r="K1979" s="25">
        <f>ROUND(('NEW Reference'!D$6*List!$H1979)+'NEW Reference'!D$7,0)</f>
        <v>2011</v>
      </c>
      <c r="L1979" s="25">
        <f>ROUND(('NEW Reference'!E$6*List!$H1979)+'NEW Reference'!E$7,0)</f>
        <v>2487</v>
      </c>
      <c r="M1979" s="25">
        <f>ROUND(('NEW Reference'!F$6*List!$H1979)+'NEW Reference'!F$7,0)</f>
        <v>2591</v>
      </c>
      <c r="N1979" s="25">
        <f>ROUND(('NEW Reference'!G$6*List!$H1979)+'NEW Reference'!G$7,0)</f>
        <v>2933</v>
      </c>
      <c r="O1979" s="25">
        <f>ROUND(('NEW Reference'!H$6*List!$H1979)+'NEW Reference'!H$7,0)</f>
        <v>3045</v>
      </c>
      <c r="P1979" s="25">
        <f>ROUND(('NEW Reference'!I$6*List!$H1979)+'NEW Reference'!I$7,0)</f>
        <v>3164</v>
      </c>
      <c r="Q1979" s="25">
        <f>ROUND(('NEW Reference'!J$6*List!$H1979)+'NEW Reference'!J$7,0)</f>
        <v>3664</v>
      </c>
      <c r="R1979" s="25">
        <f>ROUND(('NEW Reference'!K$6*List!$H1979)+'NEW Reference'!K$7,0)</f>
        <v>3780</v>
      </c>
      <c r="S1979" s="25">
        <f>ROUND(('NEW Reference'!L$6*List!$H1979)+'NEW Reference'!L$7,0)</f>
        <v>4079</v>
      </c>
      <c r="T1979" s="25">
        <f>ROUND(('NEW Reference'!M$6*List!$H1979)+'NEW Reference'!M$7,0)</f>
        <v>4871</v>
      </c>
      <c r="U1979" s="25">
        <f>ROUND(('NEW Reference'!N$6*List!$H1979)+'NEW Reference'!N$7,0)</f>
        <v>19654</v>
      </c>
      <c r="V1979" s="26">
        <f>ROUND(('NEW Reference'!O$6*List!$H1979)+'NEW Reference'!O$7,0)</f>
        <v>731</v>
      </c>
      <c r="W1979" s="26">
        <f>ROUND(('NEW Reference'!P$6*List!$H1979)+'NEW Reference'!P$7,0)</f>
        <v>1030</v>
      </c>
      <c r="X1979" s="26">
        <f>ROUND(('NEW Reference'!Q$6*List!$H1979)+'NEW Reference'!Q$7,0)</f>
        <v>515</v>
      </c>
      <c r="Z1979" s="3" t="str">
        <f t="shared" si="96"/>
        <v>HALIFAX, North Carolina</v>
      </c>
      <c r="AA1979" s="79" t="s">
        <v>1812</v>
      </c>
      <c r="AB1979" s="28" t="s">
        <v>91</v>
      </c>
      <c r="AC1979" s="23" t="s">
        <v>1784</v>
      </c>
      <c r="AD1979" s="29"/>
      <c r="AE1979" s="20">
        <f t="shared" si="95"/>
        <v>0.80640000000000001</v>
      </c>
    </row>
    <row r="1980" spans="1:31">
      <c r="A1980" s="83">
        <v>34420</v>
      </c>
      <c r="B1980" s="84">
        <v>37085</v>
      </c>
      <c r="C1980" s="85">
        <v>99934</v>
      </c>
      <c r="D1980" s="78" t="s">
        <v>161</v>
      </c>
      <c r="E1980" s="79" t="s">
        <v>1813</v>
      </c>
      <c r="F1980" s="34" t="s">
        <v>1784</v>
      </c>
      <c r="G1980" s="24" t="s">
        <v>90</v>
      </c>
      <c r="H1980" s="80">
        <f t="shared" si="94"/>
        <v>0.80640000000000001</v>
      </c>
      <c r="I1980" s="25">
        <f>ROUND(('NEW Reference'!B$6*List!$H1980)+'NEW Reference'!B$7,0)</f>
        <v>1126</v>
      </c>
      <c r="J1980" s="25">
        <f>ROUND(('NEW Reference'!C$6*List!$H1980)+'NEW Reference'!C$7,0)</f>
        <v>1679</v>
      </c>
      <c r="K1980" s="25">
        <f>ROUND(('NEW Reference'!D$6*List!$H1980)+'NEW Reference'!D$7,0)</f>
        <v>2011</v>
      </c>
      <c r="L1980" s="25">
        <f>ROUND(('NEW Reference'!E$6*List!$H1980)+'NEW Reference'!E$7,0)</f>
        <v>2487</v>
      </c>
      <c r="M1980" s="25">
        <f>ROUND(('NEW Reference'!F$6*List!$H1980)+'NEW Reference'!F$7,0)</f>
        <v>2591</v>
      </c>
      <c r="N1980" s="25">
        <f>ROUND(('NEW Reference'!G$6*List!$H1980)+'NEW Reference'!G$7,0)</f>
        <v>2933</v>
      </c>
      <c r="O1980" s="25">
        <f>ROUND(('NEW Reference'!H$6*List!$H1980)+'NEW Reference'!H$7,0)</f>
        <v>3045</v>
      </c>
      <c r="P1980" s="25">
        <f>ROUND(('NEW Reference'!I$6*List!$H1980)+'NEW Reference'!I$7,0)</f>
        <v>3164</v>
      </c>
      <c r="Q1980" s="25">
        <f>ROUND(('NEW Reference'!J$6*List!$H1980)+'NEW Reference'!J$7,0)</f>
        <v>3664</v>
      </c>
      <c r="R1980" s="25">
        <f>ROUND(('NEW Reference'!K$6*List!$H1980)+'NEW Reference'!K$7,0)</f>
        <v>3780</v>
      </c>
      <c r="S1980" s="25">
        <f>ROUND(('NEW Reference'!L$6*List!$H1980)+'NEW Reference'!L$7,0)</f>
        <v>4079</v>
      </c>
      <c r="T1980" s="25">
        <f>ROUND(('NEW Reference'!M$6*List!$H1980)+'NEW Reference'!M$7,0)</f>
        <v>4871</v>
      </c>
      <c r="U1980" s="25">
        <f>ROUND(('NEW Reference'!N$6*List!$H1980)+'NEW Reference'!N$7,0)</f>
        <v>19654</v>
      </c>
      <c r="V1980" s="26">
        <f>ROUND(('NEW Reference'!O$6*List!$H1980)+'NEW Reference'!O$7,0)</f>
        <v>731</v>
      </c>
      <c r="W1980" s="26">
        <f>ROUND(('NEW Reference'!P$6*List!$H1980)+'NEW Reference'!P$7,0)</f>
        <v>1030</v>
      </c>
      <c r="X1980" s="26">
        <f>ROUND(('NEW Reference'!Q$6*List!$H1980)+'NEW Reference'!Q$7,0)</f>
        <v>515</v>
      </c>
      <c r="Z1980" s="3" t="str">
        <f t="shared" si="96"/>
        <v>HARNETT, North Carolina</v>
      </c>
      <c r="AA1980" s="79" t="s">
        <v>1813</v>
      </c>
      <c r="AB1980" s="28" t="s">
        <v>91</v>
      </c>
      <c r="AC1980" s="30" t="s">
        <v>1784</v>
      </c>
      <c r="AD1980" s="31"/>
      <c r="AE1980" s="20">
        <f t="shared" si="95"/>
        <v>0.80640000000000001</v>
      </c>
    </row>
    <row r="1981" spans="1:31">
      <c r="A1981" s="83">
        <v>34430</v>
      </c>
      <c r="B1981" s="84">
        <v>37087</v>
      </c>
      <c r="C1981" s="85">
        <v>99934</v>
      </c>
      <c r="D1981" s="78" t="s">
        <v>161</v>
      </c>
      <c r="E1981" s="79" t="s">
        <v>1814</v>
      </c>
      <c r="F1981" s="33" t="s">
        <v>1784</v>
      </c>
      <c r="G1981" s="24" t="s">
        <v>90</v>
      </c>
      <c r="H1981" s="80">
        <f t="shared" si="94"/>
        <v>0.80640000000000001</v>
      </c>
      <c r="I1981" s="25">
        <f>ROUND(('NEW Reference'!B$6*List!$H1981)+'NEW Reference'!B$7,0)</f>
        <v>1126</v>
      </c>
      <c r="J1981" s="25">
        <f>ROUND(('NEW Reference'!C$6*List!$H1981)+'NEW Reference'!C$7,0)</f>
        <v>1679</v>
      </c>
      <c r="K1981" s="25">
        <f>ROUND(('NEW Reference'!D$6*List!$H1981)+'NEW Reference'!D$7,0)</f>
        <v>2011</v>
      </c>
      <c r="L1981" s="25">
        <f>ROUND(('NEW Reference'!E$6*List!$H1981)+'NEW Reference'!E$7,0)</f>
        <v>2487</v>
      </c>
      <c r="M1981" s="25">
        <f>ROUND(('NEW Reference'!F$6*List!$H1981)+'NEW Reference'!F$7,0)</f>
        <v>2591</v>
      </c>
      <c r="N1981" s="25">
        <f>ROUND(('NEW Reference'!G$6*List!$H1981)+'NEW Reference'!G$7,0)</f>
        <v>2933</v>
      </c>
      <c r="O1981" s="25">
        <f>ROUND(('NEW Reference'!H$6*List!$H1981)+'NEW Reference'!H$7,0)</f>
        <v>3045</v>
      </c>
      <c r="P1981" s="25">
        <f>ROUND(('NEW Reference'!I$6*List!$H1981)+'NEW Reference'!I$7,0)</f>
        <v>3164</v>
      </c>
      <c r="Q1981" s="25">
        <f>ROUND(('NEW Reference'!J$6*List!$H1981)+'NEW Reference'!J$7,0)</f>
        <v>3664</v>
      </c>
      <c r="R1981" s="25">
        <f>ROUND(('NEW Reference'!K$6*List!$H1981)+'NEW Reference'!K$7,0)</f>
        <v>3780</v>
      </c>
      <c r="S1981" s="25">
        <f>ROUND(('NEW Reference'!L$6*List!$H1981)+'NEW Reference'!L$7,0)</f>
        <v>4079</v>
      </c>
      <c r="T1981" s="25">
        <f>ROUND(('NEW Reference'!M$6*List!$H1981)+'NEW Reference'!M$7,0)</f>
        <v>4871</v>
      </c>
      <c r="U1981" s="25">
        <f>ROUND(('NEW Reference'!N$6*List!$H1981)+'NEW Reference'!N$7,0)</f>
        <v>19654</v>
      </c>
      <c r="V1981" s="26">
        <f>ROUND(('NEW Reference'!O$6*List!$H1981)+'NEW Reference'!O$7,0)</f>
        <v>731</v>
      </c>
      <c r="W1981" s="26">
        <f>ROUND(('NEW Reference'!P$6*List!$H1981)+'NEW Reference'!P$7,0)</f>
        <v>1030</v>
      </c>
      <c r="X1981" s="26">
        <f>ROUND(('NEW Reference'!Q$6*List!$H1981)+'NEW Reference'!Q$7,0)</f>
        <v>515</v>
      </c>
      <c r="Z1981" s="3" t="str">
        <f t="shared" si="96"/>
        <v>HAYWOOD, North Carolina</v>
      </c>
      <c r="AA1981" s="79" t="s">
        <v>1814</v>
      </c>
      <c r="AB1981" s="28" t="s">
        <v>91</v>
      </c>
      <c r="AC1981" s="30" t="s">
        <v>1784</v>
      </c>
      <c r="AD1981" s="31"/>
      <c r="AE1981" s="20">
        <f t="shared" si="95"/>
        <v>0.80640000000000001</v>
      </c>
    </row>
    <row r="1982" spans="1:31">
      <c r="A1982" s="83">
        <v>34440</v>
      </c>
      <c r="B1982" s="84">
        <v>37089</v>
      </c>
      <c r="C1982" s="85">
        <v>11700</v>
      </c>
      <c r="D1982" s="78" t="s">
        <v>245</v>
      </c>
      <c r="E1982" s="79" t="s">
        <v>1085</v>
      </c>
      <c r="F1982" s="33" t="s">
        <v>1784</v>
      </c>
      <c r="G1982" s="24" t="s">
        <v>90</v>
      </c>
      <c r="H1982" s="80">
        <f t="shared" si="94"/>
        <v>0.88800000000000001</v>
      </c>
      <c r="I1982" s="25">
        <f>ROUND(('NEW Reference'!B$6*List!$H1982)+'NEW Reference'!B$7,0)</f>
        <v>1206</v>
      </c>
      <c r="J1982" s="25">
        <f>ROUND(('NEW Reference'!C$6*List!$H1982)+'NEW Reference'!C$7,0)</f>
        <v>1799</v>
      </c>
      <c r="K1982" s="25">
        <f>ROUND(('NEW Reference'!D$6*List!$H1982)+'NEW Reference'!D$7,0)</f>
        <v>2155</v>
      </c>
      <c r="L1982" s="25">
        <f>ROUND(('NEW Reference'!E$6*List!$H1982)+'NEW Reference'!E$7,0)</f>
        <v>2664</v>
      </c>
      <c r="M1982" s="25">
        <f>ROUND(('NEW Reference'!F$6*List!$H1982)+'NEW Reference'!F$7,0)</f>
        <v>2776</v>
      </c>
      <c r="N1982" s="25">
        <f>ROUND(('NEW Reference'!G$6*List!$H1982)+'NEW Reference'!G$7,0)</f>
        <v>3142</v>
      </c>
      <c r="O1982" s="25">
        <f>ROUND(('NEW Reference'!H$6*List!$H1982)+'NEW Reference'!H$7,0)</f>
        <v>3262</v>
      </c>
      <c r="P1982" s="25">
        <f>ROUND(('NEW Reference'!I$6*List!$H1982)+'NEW Reference'!I$7,0)</f>
        <v>3390</v>
      </c>
      <c r="Q1982" s="25">
        <f>ROUND(('NEW Reference'!J$6*List!$H1982)+'NEW Reference'!J$7,0)</f>
        <v>3926</v>
      </c>
      <c r="R1982" s="25">
        <f>ROUND(('NEW Reference'!K$6*List!$H1982)+'NEW Reference'!K$7,0)</f>
        <v>4050</v>
      </c>
      <c r="S1982" s="25">
        <f>ROUND(('NEW Reference'!L$6*List!$H1982)+'NEW Reference'!L$7,0)</f>
        <v>4370</v>
      </c>
      <c r="T1982" s="25">
        <f>ROUND(('NEW Reference'!M$6*List!$H1982)+'NEW Reference'!M$7,0)</f>
        <v>5219</v>
      </c>
      <c r="U1982" s="25">
        <f>ROUND(('NEW Reference'!N$6*List!$H1982)+'NEW Reference'!N$7,0)</f>
        <v>21059</v>
      </c>
      <c r="V1982" s="26">
        <f>ROUND(('NEW Reference'!O$6*List!$H1982)+'NEW Reference'!O$7,0)</f>
        <v>783</v>
      </c>
      <c r="W1982" s="26">
        <f>ROUND(('NEW Reference'!P$6*List!$H1982)+'NEW Reference'!P$7,0)</f>
        <v>1103</v>
      </c>
      <c r="X1982" s="26">
        <f>ROUND(('NEW Reference'!Q$6*List!$H1982)+'NEW Reference'!Q$7,0)</f>
        <v>552</v>
      </c>
      <c r="Z1982" s="3" t="str">
        <f t="shared" si="96"/>
        <v>HENDERSON, North Carolina</v>
      </c>
      <c r="AA1982" s="79" t="s">
        <v>1085</v>
      </c>
      <c r="AB1982" s="28" t="s">
        <v>91</v>
      </c>
      <c r="AC1982" s="23" t="s">
        <v>1784</v>
      </c>
      <c r="AD1982" s="29"/>
      <c r="AE1982" s="20">
        <f t="shared" si="95"/>
        <v>0.88800000000000001</v>
      </c>
    </row>
    <row r="1983" spans="1:31">
      <c r="A1983" s="83">
        <v>34450</v>
      </c>
      <c r="B1983" s="84">
        <v>37091</v>
      </c>
      <c r="C1983" s="85">
        <v>99934</v>
      </c>
      <c r="D1983" s="78" t="s">
        <v>161</v>
      </c>
      <c r="E1983" s="79" t="s">
        <v>1815</v>
      </c>
      <c r="F1983" s="34" t="s">
        <v>1784</v>
      </c>
      <c r="G1983" s="24" t="s">
        <v>97</v>
      </c>
      <c r="H1983" s="80">
        <f t="shared" si="94"/>
        <v>0.80640000000000001</v>
      </c>
      <c r="I1983" s="25">
        <f>ROUND(('NEW Reference'!B$6*List!$H1983)+'NEW Reference'!B$7,0)</f>
        <v>1126</v>
      </c>
      <c r="J1983" s="25">
        <f>ROUND(('NEW Reference'!C$6*List!$H1983)+'NEW Reference'!C$7,0)</f>
        <v>1679</v>
      </c>
      <c r="K1983" s="25">
        <f>ROUND(('NEW Reference'!D$6*List!$H1983)+'NEW Reference'!D$7,0)</f>
        <v>2011</v>
      </c>
      <c r="L1983" s="25">
        <f>ROUND(('NEW Reference'!E$6*List!$H1983)+'NEW Reference'!E$7,0)</f>
        <v>2487</v>
      </c>
      <c r="M1983" s="25">
        <f>ROUND(('NEW Reference'!F$6*List!$H1983)+'NEW Reference'!F$7,0)</f>
        <v>2591</v>
      </c>
      <c r="N1983" s="25">
        <f>ROUND(('NEW Reference'!G$6*List!$H1983)+'NEW Reference'!G$7,0)</f>
        <v>2933</v>
      </c>
      <c r="O1983" s="25">
        <f>ROUND(('NEW Reference'!H$6*List!$H1983)+'NEW Reference'!H$7,0)</f>
        <v>3045</v>
      </c>
      <c r="P1983" s="25">
        <f>ROUND(('NEW Reference'!I$6*List!$H1983)+'NEW Reference'!I$7,0)</f>
        <v>3164</v>
      </c>
      <c r="Q1983" s="25">
        <f>ROUND(('NEW Reference'!J$6*List!$H1983)+'NEW Reference'!J$7,0)</f>
        <v>3664</v>
      </c>
      <c r="R1983" s="25">
        <f>ROUND(('NEW Reference'!K$6*List!$H1983)+'NEW Reference'!K$7,0)</f>
        <v>3780</v>
      </c>
      <c r="S1983" s="25">
        <f>ROUND(('NEW Reference'!L$6*List!$H1983)+'NEW Reference'!L$7,0)</f>
        <v>4079</v>
      </c>
      <c r="T1983" s="25">
        <f>ROUND(('NEW Reference'!M$6*List!$H1983)+'NEW Reference'!M$7,0)</f>
        <v>4871</v>
      </c>
      <c r="U1983" s="25">
        <f>ROUND(('NEW Reference'!N$6*List!$H1983)+'NEW Reference'!N$7,0)</f>
        <v>19654</v>
      </c>
      <c r="V1983" s="26">
        <f>ROUND(('NEW Reference'!O$6*List!$H1983)+'NEW Reference'!O$7,0)</f>
        <v>731</v>
      </c>
      <c r="W1983" s="26">
        <f>ROUND(('NEW Reference'!P$6*List!$H1983)+'NEW Reference'!P$7,0)</f>
        <v>1030</v>
      </c>
      <c r="X1983" s="26">
        <f>ROUND(('NEW Reference'!Q$6*List!$H1983)+'NEW Reference'!Q$7,0)</f>
        <v>515</v>
      </c>
      <c r="Z1983" s="3" t="str">
        <f t="shared" si="96"/>
        <v>HERTFORD, North Carolina</v>
      </c>
      <c r="AA1983" s="79" t="s">
        <v>1815</v>
      </c>
      <c r="AB1983" s="28" t="s">
        <v>91</v>
      </c>
      <c r="AC1983" s="30" t="s">
        <v>1784</v>
      </c>
      <c r="AD1983" s="31"/>
      <c r="AE1983" s="20">
        <f t="shared" si="95"/>
        <v>0.80640000000000001</v>
      </c>
    </row>
    <row r="1984" spans="1:31">
      <c r="A1984" s="83">
        <v>34460</v>
      </c>
      <c r="B1984" s="84">
        <v>37093</v>
      </c>
      <c r="C1984" s="85">
        <v>22180</v>
      </c>
      <c r="D1984" s="78" t="s">
        <v>439</v>
      </c>
      <c r="E1984" s="79" t="s">
        <v>1816</v>
      </c>
      <c r="F1984" s="33" t="s">
        <v>1784</v>
      </c>
      <c r="G1984" s="24" t="s">
        <v>90</v>
      </c>
      <c r="H1984" s="80">
        <f t="shared" si="94"/>
        <v>0.94510000000000005</v>
      </c>
      <c r="I1984" s="25">
        <f>ROUND(('NEW Reference'!B$6*List!$H1984)+'NEW Reference'!B$7,0)</f>
        <v>1262</v>
      </c>
      <c r="J1984" s="25">
        <f>ROUND(('NEW Reference'!C$6*List!$H1984)+'NEW Reference'!C$7,0)</f>
        <v>1882</v>
      </c>
      <c r="K1984" s="25">
        <f>ROUND(('NEW Reference'!D$6*List!$H1984)+'NEW Reference'!D$7,0)</f>
        <v>2256</v>
      </c>
      <c r="L1984" s="25">
        <f>ROUND(('NEW Reference'!E$6*List!$H1984)+'NEW Reference'!E$7,0)</f>
        <v>2789</v>
      </c>
      <c r="M1984" s="25">
        <f>ROUND(('NEW Reference'!F$6*List!$H1984)+'NEW Reference'!F$7,0)</f>
        <v>2905</v>
      </c>
      <c r="N1984" s="25">
        <f>ROUND(('NEW Reference'!G$6*List!$H1984)+'NEW Reference'!G$7,0)</f>
        <v>3289</v>
      </c>
      <c r="O1984" s="25">
        <f>ROUND(('NEW Reference'!H$6*List!$H1984)+'NEW Reference'!H$7,0)</f>
        <v>3415</v>
      </c>
      <c r="P1984" s="25">
        <f>ROUND(('NEW Reference'!I$6*List!$H1984)+'NEW Reference'!I$7,0)</f>
        <v>3549</v>
      </c>
      <c r="Q1984" s="25">
        <f>ROUND(('NEW Reference'!J$6*List!$H1984)+'NEW Reference'!J$7,0)</f>
        <v>4109</v>
      </c>
      <c r="R1984" s="25">
        <f>ROUND(('NEW Reference'!K$6*List!$H1984)+'NEW Reference'!K$7,0)</f>
        <v>4239</v>
      </c>
      <c r="S1984" s="25">
        <f>ROUND(('NEW Reference'!L$6*List!$H1984)+'NEW Reference'!L$7,0)</f>
        <v>4574</v>
      </c>
      <c r="T1984" s="25">
        <f>ROUND(('NEW Reference'!M$6*List!$H1984)+'NEW Reference'!M$7,0)</f>
        <v>5463</v>
      </c>
      <c r="U1984" s="25">
        <f>ROUND(('NEW Reference'!N$6*List!$H1984)+'NEW Reference'!N$7,0)</f>
        <v>22042</v>
      </c>
      <c r="V1984" s="26">
        <f>ROUND(('NEW Reference'!O$6*List!$H1984)+'NEW Reference'!O$7,0)</f>
        <v>819</v>
      </c>
      <c r="W1984" s="26">
        <f>ROUND(('NEW Reference'!P$6*List!$H1984)+'NEW Reference'!P$7,0)</f>
        <v>1155</v>
      </c>
      <c r="X1984" s="26">
        <f>ROUND(('NEW Reference'!Q$6*List!$H1984)+'NEW Reference'!Q$7,0)</f>
        <v>577</v>
      </c>
      <c r="Z1984" s="3" t="str">
        <f t="shared" si="96"/>
        <v>HOKE, North Carolina</v>
      </c>
      <c r="AA1984" s="79" t="s">
        <v>1816</v>
      </c>
      <c r="AB1984" s="28" t="s">
        <v>91</v>
      </c>
      <c r="AC1984" s="23" t="s">
        <v>1784</v>
      </c>
      <c r="AD1984" s="29"/>
      <c r="AE1984" s="20">
        <f t="shared" si="95"/>
        <v>0.94510000000000005</v>
      </c>
    </row>
    <row r="1985" spans="1:31">
      <c r="A1985" s="83">
        <v>34470</v>
      </c>
      <c r="B1985" s="84">
        <v>37095</v>
      </c>
      <c r="C1985" s="85">
        <v>99934</v>
      </c>
      <c r="D1985" s="78" t="s">
        <v>161</v>
      </c>
      <c r="E1985" s="79" t="s">
        <v>1817</v>
      </c>
      <c r="F1985" s="34" t="s">
        <v>1784</v>
      </c>
      <c r="G1985" s="24" t="s">
        <v>97</v>
      </c>
      <c r="H1985" s="80">
        <f t="shared" si="94"/>
        <v>0.80640000000000001</v>
      </c>
      <c r="I1985" s="25">
        <f>ROUND(('NEW Reference'!B$6*List!$H1985)+'NEW Reference'!B$7,0)</f>
        <v>1126</v>
      </c>
      <c r="J1985" s="25">
        <f>ROUND(('NEW Reference'!C$6*List!$H1985)+'NEW Reference'!C$7,0)</f>
        <v>1679</v>
      </c>
      <c r="K1985" s="25">
        <f>ROUND(('NEW Reference'!D$6*List!$H1985)+'NEW Reference'!D$7,0)</f>
        <v>2011</v>
      </c>
      <c r="L1985" s="25">
        <f>ROUND(('NEW Reference'!E$6*List!$H1985)+'NEW Reference'!E$7,0)</f>
        <v>2487</v>
      </c>
      <c r="M1985" s="25">
        <f>ROUND(('NEW Reference'!F$6*List!$H1985)+'NEW Reference'!F$7,0)</f>
        <v>2591</v>
      </c>
      <c r="N1985" s="25">
        <f>ROUND(('NEW Reference'!G$6*List!$H1985)+'NEW Reference'!G$7,0)</f>
        <v>2933</v>
      </c>
      <c r="O1985" s="25">
        <f>ROUND(('NEW Reference'!H$6*List!$H1985)+'NEW Reference'!H$7,0)</f>
        <v>3045</v>
      </c>
      <c r="P1985" s="25">
        <f>ROUND(('NEW Reference'!I$6*List!$H1985)+'NEW Reference'!I$7,0)</f>
        <v>3164</v>
      </c>
      <c r="Q1985" s="25">
        <f>ROUND(('NEW Reference'!J$6*List!$H1985)+'NEW Reference'!J$7,0)</f>
        <v>3664</v>
      </c>
      <c r="R1985" s="25">
        <f>ROUND(('NEW Reference'!K$6*List!$H1985)+'NEW Reference'!K$7,0)</f>
        <v>3780</v>
      </c>
      <c r="S1985" s="25">
        <f>ROUND(('NEW Reference'!L$6*List!$H1985)+'NEW Reference'!L$7,0)</f>
        <v>4079</v>
      </c>
      <c r="T1985" s="25">
        <f>ROUND(('NEW Reference'!M$6*List!$H1985)+'NEW Reference'!M$7,0)</f>
        <v>4871</v>
      </c>
      <c r="U1985" s="25">
        <f>ROUND(('NEW Reference'!N$6*List!$H1985)+'NEW Reference'!N$7,0)</f>
        <v>19654</v>
      </c>
      <c r="V1985" s="26">
        <f>ROUND(('NEW Reference'!O$6*List!$H1985)+'NEW Reference'!O$7,0)</f>
        <v>731</v>
      </c>
      <c r="W1985" s="26">
        <f>ROUND(('NEW Reference'!P$6*List!$H1985)+'NEW Reference'!P$7,0)</f>
        <v>1030</v>
      </c>
      <c r="X1985" s="26">
        <f>ROUND(('NEW Reference'!Q$6*List!$H1985)+'NEW Reference'!Q$7,0)</f>
        <v>515</v>
      </c>
      <c r="Z1985" s="3" t="str">
        <f t="shared" si="96"/>
        <v>HYDE, North Carolina</v>
      </c>
      <c r="AA1985" s="79" t="s">
        <v>1817</v>
      </c>
      <c r="AB1985" s="28" t="s">
        <v>91</v>
      </c>
      <c r="AC1985" s="30" t="s">
        <v>1784</v>
      </c>
      <c r="AD1985" s="31"/>
      <c r="AE1985" s="20">
        <f t="shared" si="95"/>
        <v>0.80640000000000001</v>
      </c>
    </row>
    <row r="1986" spans="1:31">
      <c r="A1986" s="83">
        <v>34480</v>
      </c>
      <c r="B1986" s="84">
        <v>37097</v>
      </c>
      <c r="C1986" s="85">
        <v>16740</v>
      </c>
      <c r="D1986" s="78" t="s">
        <v>349</v>
      </c>
      <c r="E1986" s="79" t="s">
        <v>1818</v>
      </c>
      <c r="F1986" s="33" t="s">
        <v>1784</v>
      </c>
      <c r="G1986" s="24" t="s">
        <v>90</v>
      </c>
      <c r="H1986" s="80">
        <f t="shared" si="94"/>
        <v>0.92059999999999997</v>
      </c>
      <c r="I1986" s="25">
        <f>ROUND(('NEW Reference'!B$6*List!$H1986)+'NEW Reference'!B$7,0)</f>
        <v>1238</v>
      </c>
      <c r="J1986" s="25">
        <f>ROUND(('NEW Reference'!C$6*List!$H1986)+'NEW Reference'!C$7,0)</f>
        <v>1846</v>
      </c>
      <c r="K1986" s="25">
        <f>ROUND(('NEW Reference'!D$6*List!$H1986)+'NEW Reference'!D$7,0)</f>
        <v>2212</v>
      </c>
      <c r="L1986" s="25">
        <f>ROUND(('NEW Reference'!E$6*List!$H1986)+'NEW Reference'!E$7,0)</f>
        <v>2735</v>
      </c>
      <c r="M1986" s="25">
        <f>ROUND(('NEW Reference'!F$6*List!$H1986)+'NEW Reference'!F$7,0)</f>
        <v>2850</v>
      </c>
      <c r="N1986" s="25">
        <f>ROUND(('NEW Reference'!G$6*List!$H1986)+'NEW Reference'!G$7,0)</f>
        <v>3226</v>
      </c>
      <c r="O1986" s="25">
        <f>ROUND(('NEW Reference'!H$6*List!$H1986)+'NEW Reference'!H$7,0)</f>
        <v>3349</v>
      </c>
      <c r="P1986" s="25">
        <f>ROUND(('NEW Reference'!I$6*List!$H1986)+'NEW Reference'!I$7,0)</f>
        <v>3481</v>
      </c>
      <c r="Q1986" s="25">
        <f>ROUND(('NEW Reference'!J$6*List!$H1986)+'NEW Reference'!J$7,0)</f>
        <v>4031</v>
      </c>
      <c r="R1986" s="25">
        <f>ROUND(('NEW Reference'!K$6*List!$H1986)+'NEW Reference'!K$7,0)</f>
        <v>4158</v>
      </c>
      <c r="S1986" s="25">
        <f>ROUND(('NEW Reference'!L$6*List!$H1986)+'NEW Reference'!L$7,0)</f>
        <v>4487</v>
      </c>
      <c r="T1986" s="25">
        <f>ROUND(('NEW Reference'!M$6*List!$H1986)+'NEW Reference'!M$7,0)</f>
        <v>5358</v>
      </c>
      <c r="U1986" s="25">
        <f>ROUND(('NEW Reference'!N$6*List!$H1986)+'NEW Reference'!N$7,0)</f>
        <v>21621</v>
      </c>
      <c r="V1986" s="26">
        <f>ROUND(('NEW Reference'!O$6*List!$H1986)+'NEW Reference'!O$7,0)</f>
        <v>804</v>
      </c>
      <c r="W1986" s="26">
        <f>ROUND(('NEW Reference'!P$6*List!$H1986)+'NEW Reference'!P$7,0)</f>
        <v>1133</v>
      </c>
      <c r="X1986" s="26">
        <f>ROUND(('NEW Reference'!Q$6*List!$H1986)+'NEW Reference'!Q$7,0)</f>
        <v>566</v>
      </c>
      <c r="Z1986" s="3" t="str">
        <f t="shared" si="96"/>
        <v>IREDELL, North Carolina</v>
      </c>
      <c r="AA1986" s="79" t="s">
        <v>1818</v>
      </c>
      <c r="AB1986" s="28" t="s">
        <v>91</v>
      </c>
      <c r="AC1986" s="30" t="s">
        <v>1784</v>
      </c>
      <c r="AD1986" s="31"/>
      <c r="AE1986" s="20">
        <f t="shared" si="95"/>
        <v>0.92059999999999997</v>
      </c>
    </row>
    <row r="1987" spans="1:31">
      <c r="A1987" s="83">
        <v>34490</v>
      </c>
      <c r="B1987" s="84">
        <v>37099</v>
      </c>
      <c r="C1987" s="85">
        <v>99934</v>
      </c>
      <c r="D1987" s="78" t="s">
        <v>161</v>
      </c>
      <c r="E1987" s="79" t="s">
        <v>168</v>
      </c>
      <c r="F1987" s="34" t="s">
        <v>1784</v>
      </c>
      <c r="G1987" s="24" t="s">
        <v>97</v>
      </c>
      <c r="H1987" s="80">
        <f t="shared" si="94"/>
        <v>0.80640000000000001</v>
      </c>
      <c r="I1987" s="25">
        <f>ROUND(('NEW Reference'!B$6*List!$H1987)+'NEW Reference'!B$7,0)</f>
        <v>1126</v>
      </c>
      <c r="J1987" s="25">
        <f>ROUND(('NEW Reference'!C$6*List!$H1987)+'NEW Reference'!C$7,0)</f>
        <v>1679</v>
      </c>
      <c r="K1987" s="25">
        <f>ROUND(('NEW Reference'!D$6*List!$H1987)+'NEW Reference'!D$7,0)</f>
        <v>2011</v>
      </c>
      <c r="L1987" s="25">
        <f>ROUND(('NEW Reference'!E$6*List!$H1987)+'NEW Reference'!E$7,0)</f>
        <v>2487</v>
      </c>
      <c r="M1987" s="25">
        <f>ROUND(('NEW Reference'!F$6*List!$H1987)+'NEW Reference'!F$7,0)</f>
        <v>2591</v>
      </c>
      <c r="N1987" s="25">
        <f>ROUND(('NEW Reference'!G$6*List!$H1987)+'NEW Reference'!G$7,0)</f>
        <v>2933</v>
      </c>
      <c r="O1987" s="25">
        <f>ROUND(('NEW Reference'!H$6*List!$H1987)+'NEW Reference'!H$7,0)</f>
        <v>3045</v>
      </c>
      <c r="P1987" s="25">
        <f>ROUND(('NEW Reference'!I$6*List!$H1987)+'NEW Reference'!I$7,0)</f>
        <v>3164</v>
      </c>
      <c r="Q1987" s="25">
        <f>ROUND(('NEW Reference'!J$6*List!$H1987)+'NEW Reference'!J$7,0)</f>
        <v>3664</v>
      </c>
      <c r="R1987" s="25">
        <f>ROUND(('NEW Reference'!K$6*List!$H1987)+'NEW Reference'!K$7,0)</f>
        <v>3780</v>
      </c>
      <c r="S1987" s="25">
        <f>ROUND(('NEW Reference'!L$6*List!$H1987)+'NEW Reference'!L$7,0)</f>
        <v>4079</v>
      </c>
      <c r="T1987" s="25">
        <f>ROUND(('NEW Reference'!M$6*List!$H1987)+'NEW Reference'!M$7,0)</f>
        <v>4871</v>
      </c>
      <c r="U1987" s="25">
        <f>ROUND(('NEW Reference'!N$6*List!$H1987)+'NEW Reference'!N$7,0)</f>
        <v>19654</v>
      </c>
      <c r="V1987" s="26">
        <f>ROUND(('NEW Reference'!O$6*List!$H1987)+'NEW Reference'!O$7,0)</f>
        <v>731</v>
      </c>
      <c r="W1987" s="26">
        <f>ROUND(('NEW Reference'!P$6*List!$H1987)+'NEW Reference'!P$7,0)</f>
        <v>1030</v>
      </c>
      <c r="X1987" s="26">
        <f>ROUND(('NEW Reference'!Q$6*List!$H1987)+'NEW Reference'!Q$7,0)</f>
        <v>515</v>
      </c>
      <c r="Z1987" s="3" t="str">
        <f t="shared" si="96"/>
        <v>JACKSON, North Carolina</v>
      </c>
      <c r="AA1987" s="79" t="s">
        <v>168</v>
      </c>
      <c r="AB1987" s="28" t="s">
        <v>91</v>
      </c>
      <c r="AC1987" s="23" t="s">
        <v>1784</v>
      </c>
      <c r="AD1987" s="29"/>
      <c r="AE1987" s="20">
        <f t="shared" si="95"/>
        <v>0.80640000000000001</v>
      </c>
    </row>
    <row r="1988" spans="1:31">
      <c r="A1988" s="83">
        <v>34500</v>
      </c>
      <c r="B1988" s="84">
        <v>37101</v>
      </c>
      <c r="C1988" s="85">
        <v>39580</v>
      </c>
      <c r="D1988" s="78" t="s">
        <v>808</v>
      </c>
      <c r="E1988" s="79" t="s">
        <v>1819</v>
      </c>
      <c r="F1988" s="33" t="s">
        <v>1784</v>
      </c>
      <c r="G1988" s="24" t="s">
        <v>90</v>
      </c>
      <c r="H1988" s="80">
        <f t="shared" si="94"/>
        <v>0.90159999999999996</v>
      </c>
      <c r="I1988" s="25">
        <f>ROUND(('NEW Reference'!B$6*List!$H1988)+'NEW Reference'!B$7,0)</f>
        <v>1220</v>
      </c>
      <c r="J1988" s="25">
        <f>ROUND(('NEW Reference'!C$6*List!$H1988)+'NEW Reference'!C$7,0)</f>
        <v>1818</v>
      </c>
      <c r="K1988" s="25">
        <f>ROUND(('NEW Reference'!D$6*List!$H1988)+'NEW Reference'!D$7,0)</f>
        <v>2179</v>
      </c>
      <c r="L1988" s="25">
        <f>ROUND(('NEW Reference'!E$6*List!$H1988)+'NEW Reference'!E$7,0)</f>
        <v>2694</v>
      </c>
      <c r="M1988" s="25">
        <f>ROUND(('NEW Reference'!F$6*List!$H1988)+'NEW Reference'!F$7,0)</f>
        <v>2807</v>
      </c>
      <c r="N1988" s="25">
        <f>ROUND(('NEW Reference'!G$6*List!$H1988)+'NEW Reference'!G$7,0)</f>
        <v>3177</v>
      </c>
      <c r="O1988" s="25">
        <f>ROUND(('NEW Reference'!H$6*List!$H1988)+'NEW Reference'!H$7,0)</f>
        <v>3299</v>
      </c>
      <c r="P1988" s="25">
        <f>ROUND(('NEW Reference'!I$6*List!$H1988)+'NEW Reference'!I$7,0)</f>
        <v>3428</v>
      </c>
      <c r="Q1988" s="25">
        <f>ROUND(('NEW Reference'!J$6*List!$H1988)+'NEW Reference'!J$7,0)</f>
        <v>3970</v>
      </c>
      <c r="R1988" s="25">
        <f>ROUND(('NEW Reference'!K$6*List!$H1988)+'NEW Reference'!K$7,0)</f>
        <v>4095</v>
      </c>
      <c r="S1988" s="25">
        <f>ROUND(('NEW Reference'!L$6*List!$H1988)+'NEW Reference'!L$7,0)</f>
        <v>4419</v>
      </c>
      <c r="T1988" s="25">
        <f>ROUND(('NEW Reference'!M$6*List!$H1988)+'NEW Reference'!M$7,0)</f>
        <v>5277</v>
      </c>
      <c r="U1988" s="25">
        <f>ROUND(('NEW Reference'!N$6*List!$H1988)+'NEW Reference'!N$7,0)</f>
        <v>21293</v>
      </c>
      <c r="V1988" s="26">
        <f>ROUND(('NEW Reference'!O$6*List!$H1988)+'NEW Reference'!O$7,0)</f>
        <v>792</v>
      </c>
      <c r="W1988" s="26">
        <f>ROUND(('NEW Reference'!P$6*List!$H1988)+'NEW Reference'!P$7,0)</f>
        <v>1115</v>
      </c>
      <c r="X1988" s="26">
        <f>ROUND(('NEW Reference'!Q$6*List!$H1988)+'NEW Reference'!Q$7,0)</f>
        <v>558</v>
      </c>
      <c r="Z1988" s="3" t="str">
        <f t="shared" si="96"/>
        <v>JOHNSTON, North Carolina</v>
      </c>
      <c r="AA1988" s="79" t="s">
        <v>1819</v>
      </c>
      <c r="AB1988" s="28" t="s">
        <v>91</v>
      </c>
      <c r="AC1988" s="30" t="s">
        <v>1784</v>
      </c>
      <c r="AD1988" s="31"/>
      <c r="AE1988" s="20">
        <f t="shared" si="95"/>
        <v>0.90159999999999996</v>
      </c>
    </row>
    <row r="1989" spans="1:31">
      <c r="A1989" s="83">
        <v>34510</v>
      </c>
      <c r="B1989" s="84">
        <v>37103</v>
      </c>
      <c r="C1989" s="85">
        <v>99934</v>
      </c>
      <c r="D1989" s="78" t="s">
        <v>161</v>
      </c>
      <c r="E1989" s="79" t="s">
        <v>979</v>
      </c>
      <c r="F1989" s="33" t="s">
        <v>1784</v>
      </c>
      <c r="G1989" s="24" t="s">
        <v>90</v>
      </c>
      <c r="H1989" s="80">
        <f t="shared" si="94"/>
        <v>0.80640000000000001</v>
      </c>
      <c r="I1989" s="25">
        <f>ROUND(('NEW Reference'!B$6*List!$H1989)+'NEW Reference'!B$7,0)</f>
        <v>1126</v>
      </c>
      <c r="J1989" s="25">
        <f>ROUND(('NEW Reference'!C$6*List!$H1989)+'NEW Reference'!C$7,0)</f>
        <v>1679</v>
      </c>
      <c r="K1989" s="25">
        <f>ROUND(('NEW Reference'!D$6*List!$H1989)+'NEW Reference'!D$7,0)</f>
        <v>2011</v>
      </c>
      <c r="L1989" s="25">
        <f>ROUND(('NEW Reference'!E$6*List!$H1989)+'NEW Reference'!E$7,0)</f>
        <v>2487</v>
      </c>
      <c r="M1989" s="25">
        <f>ROUND(('NEW Reference'!F$6*List!$H1989)+'NEW Reference'!F$7,0)</f>
        <v>2591</v>
      </c>
      <c r="N1989" s="25">
        <f>ROUND(('NEW Reference'!G$6*List!$H1989)+'NEW Reference'!G$7,0)</f>
        <v>2933</v>
      </c>
      <c r="O1989" s="25">
        <f>ROUND(('NEW Reference'!H$6*List!$H1989)+'NEW Reference'!H$7,0)</f>
        <v>3045</v>
      </c>
      <c r="P1989" s="25">
        <f>ROUND(('NEW Reference'!I$6*List!$H1989)+'NEW Reference'!I$7,0)</f>
        <v>3164</v>
      </c>
      <c r="Q1989" s="25">
        <f>ROUND(('NEW Reference'!J$6*List!$H1989)+'NEW Reference'!J$7,0)</f>
        <v>3664</v>
      </c>
      <c r="R1989" s="25">
        <f>ROUND(('NEW Reference'!K$6*List!$H1989)+'NEW Reference'!K$7,0)</f>
        <v>3780</v>
      </c>
      <c r="S1989" s="25">
        <f>ROUND(('NEW Reference'!L$6*List!$H1989)+'NEW Reference'!L$7,0)</f>
        <v>4079</v>
      </c>
      <c r="T1989" s="25">
        <f>ROUND(('NEW Reference'!M$6*List!$H1989)+'NEW Reference'!M$7,0)</f>
        <v>4871</v>
      </c>
      <c r="U1989" s="25">
        <f>ROUND(('NEW Reference'!N$6*List!$H1989)+'NEW Reference'!N$7,0)</f>
        <v>19654</v>
      </c>
      <c r="V1989" s="26">
        <f>ROUND(('NEW Reference'!O$6*List!$H1989)+'NEW Reference'!O$7,0)</f>
        <v>731</v>
      </c>
      <c r="W1989" s="26">
        <f>ROUND(('NEW Reference'!P$6*List!$H1989)+'NEW Reference'!P$7,0)</f>
        <v>1030</v>
      </c>
      <c r="X1989" s="26">
        <f>ROUND(('NEW Reference'!Q$6*List!$H1989)+'NEW Reference'!Q$7,0)</f>
        <v>515</v>
      </c>
      <c r="Z1989" s="3" t="str">
        <f t="shared" si="96"/>
        <v>JONES, North Carolina</v>
      </c>
      <c r="AA1989" s="79" t="s">
        <v>979</v>
      </c>
      <c r="AB1989" s="28" t="s">
        <v>91</v>
      </c>
      <c r="AC1989" s="30" t="s">
        <v>1784</v>
      </c>
      <c r="AD1989" s="31"/>
      <c r="AE1989" s="20">
        <f t="shared" si="95"/>
        <v>0.80640000000000001</v>
      </c>
    </row>
    <row r="1990" spans="1:31">
      <c r="A1990" s="83">
        <v>34520</v>
      </c>
      <c r="B1990" s="84">
        <v>37105</v>
      </c>
      <c r="C1990" s="85">
        <v>99934</v>
      </c>
      <c r="D1990" s="78" t="s">
        <v>161</v>
      </c>
      <c r="E1990" s="79" t="s">
        <v>180</v>
      </c>
      <c r="F1990" s="34" t="s">
        <v>1784</v>
      </c>
      <c r="G1990" s="24" t="s">
        <v>97</v>
      </c>
      <c r="H1990" s="80">
        <f t="shared" si="94"/>
        <v>0.80640000000000001</v>
      </c>
      <c r="I1990" s="25">
        <f>ROUND(('NEW Reference'!B$6*List!$H1990)+'NEW Reference'!B$7,0)</f>
        <v>1126</v>
      </c>
      <c r="J1990" s="25">
        <f>ROUND(('NEW Reference'!C$6*List!$H1990)+'NEW Reference'!C$7,0)</f>
        <v>1679</v>
      </c>
      <c r="K1990" s="25">
        <f>ROUND(('NEW Reference'!D$6*List!$H1990)+'NEW Reference'!D$7,0)</f>
        <v>2011</v>
      </c>
      <c r="L1990" s="25">
        <f>ROUND(('NEW Reference'!E$6*List!$H1990)+'NEW Reference'!E$7,0)</f>
        <v>2487</v>
      </c>
      <c r="M1990" s="25">
        <f>ROUND(('NEW Reference'!F$6*List!$H1990)+'NEW Reference'!F$7,0)</f>
        <v>2591</v>
      </c>
      <c r="N1990" s="25">
        <f>ROUND(('NEW Reference'!G$6*List!$H1990)+'NEW Reference'!G$7,0)</f>
        <v>2933</v>
      </c>
      <c r="O1990" s="25">
        <f>ROUND(('NEW Reference'!H$6*List!$H1990)+'NEW Reference'!H$7,0)</f>
        <v>3045</v>
      </c>
      <c r="P1990" s="25">
        <f>ROUND(('NEW Reference'!I$6*List!$H1990)+'NEW Reference'!I$7,0)</f>
        <v>3164</v>
      </c>
      <c r="Q1990" s="25">
        <f>ROUND(('NEW Reference'!J$6*List!$H1990)+'NEW Reference'!J$7,0)</f>
        <v>3664</v>
      </c>
      <c r="R1990" s="25">
        <f>ROUND(('NEW Reference'!K$6*List!$H1990)+'NEW Reference'!K$7,0)</f>
        <v>3780</v>
      </c>
      <c r="S1990" s="25">
        <f>ROUND(('NEW Reference'!L$6*List!$H1990)+'NEW Reference'!L$7,0)</f>
        <v>4079</v>
      </c>
      <c r="T1990" s="25">
        <f>ROUND(('NEW Reference'!M$6*List!$H1990)+'NEW Reference'!M$7,0)</f>
        <v>4871</v>
      </c>
      <c r="U1990" s="25">
        <f>ROUND(('NEW Reference'!N$6*List!$H1990)+'NEW Reference'!N$7,0)</f>
        <v>19654</v>
      </c>
      <c r="V1990" s="26">
        <f>ROUND(('NEW Reference'!O$6*List!$H1990)+'NEW Reference'!O$7,0)</f>
        <v>731</v>
      </c>
      <c r="W1990" s="26">
        <f>ROUND(('NEW Reference'!P$6*List!$H1990)+'NEW Reference'!P$7,0)</f>
        <v>1030</v>
      </c>
      <c r="X1990" s="26">
        <f>ROUND(('NEW Reference'!Q$6*List!$H1990)+'NEW Reference'!Q$7,0)</f>
        <v>515</v>
      </c>
      <c r="Z1990" s="3" t="str">
        <f t="shared" si="96"/>
        <v>LEE, North Carolina</v>
      </c>
      <c r="AA1990" s="79" t="s">
        <v>180</v>
      </c>
      <c r="AB1990" s="28" t="s">
        <v>91</v>
      </c>
      <c r="AC1990" s="30" t="s">
        <v>1784</v>
      </c>
      <c r="AD1990" s="31"/>
      <c r="AE1990" s="20">
        <f t="shared" si="95"/>
        <v>0.80640000000000001</v>
      </c>
    </row>
    <row r="1991" spans="1:31">
      <c r="A1991" s="83">
        <v>34530</v>
      </c>
      <c r="B1991" s="84">
        <v>37107</v>
      </c>
      <c r="C1991" s="85">
        <v>99934</v>
      </c>
      <c r="D1991" s="78" t="s">
        <v>161</v>
      </c>
      <c r="E1991" s="79" t="s">
        <v>1820</v>
      </c>
      <c r="F1991" s="34" t="s">
        <v>1784</v>
      </c>
      <c r="G1991" s="24" t="s">
        <v>97</v>
      </c>
      <c r="H1991" s="80">
        <f t="shared" si="94"/>
        <v>0.80640000000000001</v>
      </c>
      <c r="I1991" s="25">
        <f>ROUND(('NEW Reference'!B$6*List!$H1991)+'NEW Reference'!B$7,0)</f>
        <v>1126</v>
      </c>
      <c r="J1991" s="25">
        <f>ROUND(('NEW Reference'!C$6*List!$H1991)+'NEW Reference'!C$7,0)</f>
        <v>1679</v>
      </c>
      <c r="K1991" s="25">
        <f>ROUND(('NEW Reference'!D$6*List!$H1991)+'NEW Reference'!D$7,0)</f>
        <v>2011</v>
      </c>
      <c r="L1991" s="25">
        <f>ROUND(('NEW Reference'!E$6*List!$H1991)+'NEW Reference'!E$7,0)</f>
        <v>2487</v>
      </c>
      <c r="M1991" s="25">
        <f>ROUND(('NEW Reference'!F$6*List!$H1991)+'NEW Reference'!F$7,0)</f>
        <v>2591</v>
      </c>
      <c r="N1991" s="25">
        <f>ROUND(('NEW Reference'!G$6*List!$H1991)+'NEW Reference'!G$7,0)</f>
        <v>2933</v>
      </c>
      <c r="O1991" s="25">
        <f>ROUND(('NEW Reference'!H$6*List!$H1991)+'NEW Reference'!H$7,0)</f>
        <v>3045</v>
      </c>
      <c r="P1991" s="25">
        <f>ROUND(('NEW Reference'!I$6*List!$H1991)+'NEW Reference'!I$7,0)</f>
        <v>3164</v>
      </c>
      <c r="Q1991" s="25">
        <f>ROUND(('NEW Reference'!J$6*List!$H1991)+'NEW Reference'!J$7,0)</f>
        <v>3664</v>
      </c>
      <c r="R1991" s="25">
        <f>ROUND(('NEW Reference'!K$6*List!$H1991)+'NEW Reference'!K$7,0)</f>
        <v>3780</v>
      </c>
      <c r="S1991" s="25">
        <f>ROUND(('NEW Reference'!L$6*List!$H1991)+'NEW Reference'!L$7,0)</f>
        <v>4079</v>
      </c>
      <c r="T1991" s="25">
        <f>ROUND(('NEW Reference'!M$6*List!$H1991)+'NEW Reference'!M$7,0)</f>
        <v>4871</v>
      </c>
      <c r="U1991" s="25">
        <f>ROUND(('NEW Reference'!N$6*List!$H1991)+'NEW Reference'!N$7,0)</f>
        <v>19654</v>
      </c>
      <c r="V1991" s="26">
        <f>ROUND(('NEW Reference'!O$6*List!$H1991)+'NEW Reference'!O$7,0)</f>
        <v>731</v>
      </c>
      <c r="W1991" s="26">
        <f>ROUND(('NEW Reference'!P$6*List!$H1991)+'NEW Reference'!P$7,0)</f>
        <v>1030</v>
      </c>
      <c r="X1991" s="26">
        <f>ROUND(('NEW Reference'!Q$6*List!$H1991)+'NEW Reference'!Q$7,0)</f>
        <v>515</v>
      </c>
      <c r="Z1991" s="3" t="str">
        <f t="shared" si="96"/>
        <v>LENOIR, North Carolina</v>
      </c>
      <c r="AA1991" s="79" t="s">
        <v>1820</v>
      </c>
      <c r="AB1991" s="28" t="s">
        <v>91</v>
      </c>
      <c r="AC1991" s="23" t="s">
        <v>1784</v>
      </c>
      <c r="AD1991" s="29"/>
      <c r="AE1991" s="20">
        <f t="shared" si="95"/>
        <v>0.80640000000000001</v>
      </c>
    </row>
    <row r="1992" spans="1:31">
      <c r="A1992" s="83">
        <v>34540</v>
      </c>
      <c r="B1992" s="84">
        <v>37109</v>
      </c>
      <c r="C1992" s="85">
        <v>16740</v>
      </c>
      <c r="D1992" s="78" t="s">
        <v>349</v>
      </c>
      <c r="E1992" s="79" t="s">
        <v>408</v>
      </c>
      <c r="F1992" s="33" t="s">
        <v>1784</v>
      </c>
      <c r="G1992" s="24" t="s">
        <v>90</v>
      </c>
      <c r="H1992" s="80">
        <f t="shared" si="94"/>
        <v>0.92059999999999997</v>
      </c>
      <c r="I1992" s="25">
        <f>ROUND(('NEW Reference'!B$6*List!$H1992)+'NEW Reference'!B$7,0)</f>
        <v>1238</v>
      </c>
      <c r="J1992" s="25">
        <f>ROUND(('NEW Reference'!C$6*List!$H1992)+'NEW Reference'!C$7,0)</f>
        <v>1846</v>
      </c>
      <c r="K1992" s="25">
        <f>ROUND(('NEW Reference'!D$6*List!$H1992)+'NEW Reference'!D$7,0)</f>
        <v>2212</v>
      </c>
      <c r="L1992" s="25">
        <f>ROUND(('NEW Reference'!E$6*List!$H1992)+'NEW Reference'!E$7,0)</f>
        <v>2735</v>
      </c>
      <c r="M1992" s="25">
        <f>ROUND(('NEW Reference'!F$6*List!$H1992)+'NEW Reference'!F$7,0)</f>
        <v>2850</v>
      </c>
      <c r="N1992" s="25">
        <f>ROUND(('NEW Reference'!G$6*List!$H1992)+'NEW Reference'!G$7,0)</f>
        <v>3226</v>
      </c>
      <c r="O1992" s="25">
        <f>ROUND(('NEW Reference'!H$6*List!$H1992)+'NEW Reference'!H$7,0)</f>
        <v>3349</v>
      </c>
      <c r="P1992" s="25">
        <f>ROUND(('NEW Reference'!I$6*List!$H1992)+'NEW Reference'!I$7,0)</f>
        <v>3481</v>
      </c>
      <c r="Q1992" s="25">
        <f>ROUND(('NEW Reference'!J$6*List!$H1992)+'NEW Reference'!J$7,0)</f>
        <v>4031</v>
      </c>
      <c r="R1992" s="25">
        <f>ROUND(('NEW Reference'!K$6*List!$H1992)+'NEW Reference'!K$7,0)</f>
        <v>4158</v>
      </c>
      <c r="S1992" s="25">
        <f>ROUND(('NEW Reference'!L$6*List!$H1992)+'NEW Reference'!L$7,0)</f>
        <v>4487</v>
      </c>
      <c r="T1992" s="25">
        <f>ROUND(('NEW Reference'!M$6*List!$H1992)+'NEW Reference'!M$7,0)</f>
        <v>5358</v>
      </c>
      <c r="U1992" s="25">
        <f>ROUND(('NEW Reference'!N$6*List!$H1992)+'NEW Reference'!N$7,0)</f>
        <v>21621</v>
      </c>
      <c r="V1992" s="26">
        <f>ROUND(('NEW Reference'!O$6*List!$H1992)+'NEW Reference'!O$7,0)</f>
        <v>804</v>
      </c>
      <c r="W1992" s="26">
        <f>ROUND(('NEW Reference'!P$6*List!$H1992)+'NEW Reference'!P$7,0)</f>
        <v>1133</v>
      </c>
      <c r="X1992" s="26">
        <f>ROUND(('NEW Reference'!Q$6*List!$H1992)+'NEW Reference'!Q$7,0)</f>
        <v>566</v>
      </c>
      <c r="Z1992" s="3" t="str">
        <f t="shared" si="96"/>
        <v>LINCOLN, North Carolina</v>
      </c>
      <c r="AA1992" s="79" t="s">
        <v>408</v>
      </c>
      <c r="AB1992" s="28" t="s">
        <v>91</v>
      </c>
      <c r="AC1992" s="23" t="s">
        <v>1784</v>
      </c>
      <c r="AD1992" s="29"/>
      <c r="AE1992" s="20">
        <f t="shared" si="95"/>
        <v>0.92059999999999997</v>
      </c>
    </row>
    <row r="1993" spans="1:31">
      <c r="A1993" s="83">
        <v>34550</v>
      </c>
      <c r="B1993" s="84">
        <v>37111</v>
      </c>
      <c r="C1993" s="85">
        <v>99934</v>
      </c>
      <c r="D1993" s="78" t="s">
        <v>161</v>
      </c>
      <c r="E1993" s="79" t="s">
        <v>1821</v>
      </c>
      <c r="F1993" s="34" t="s">
        <v>1784</v>
      </c>
      <c r="G1993" s="24" t="s">
        <v>97</v>
      </c>
      <c r="H1993" s="80">
        <f t="shared" si="94"/>
        <v>0.80640000000000001</v>
      </c>
      <c r="I1993" s="25">
        <f>ROUND(('NEW Reference'!B$6*List!$H1993)+'NEW Reference'!B$7,0)</f>
        <v>1126</v>
      </c>
      <c r="J1993" s="25">
        <f>ROUND(('NEW Reference'!C$6*List!$H1993)+'NEW Reference'!C$7,0)</f>
        <v>1679</v>
      </c>
      <c r="K1993" s="25">
        <f>ROUND(('NEW Reference'!D$6*List!$H1993)+'NEW Reference'!D$7,0)</f>
        <v>2011</v>
      </c>
      <c r="L1993" s="25">
        <f>ROUND(('NEW Reference'!E$6*List!$H1993)+'NEW Reference'!E$7,0)</f>
        <v>2487</v>
      </c>
      <c r="M1993" s="25">
        <f>ROUND(('NEW Reference'!F$6*List!$H1993)+'NEW Reference'!F$7,0)</f>
        <v>2591</v>
      </c>
      <c r="N1993" s="25">
        <f>ROUND(('NEW Reference'!G$6*List!$H1993)+'NEW Reference'!G$7,0)</f>
        <v>2933</v>
      </c>
      <c r="O1993" s="25">
        <f>ROUND(('NEW Reference'!H$6*List!$H1993)+'NEW Reference'!H$7,0)</f>
        <v>3045</v>
      </c>
      <c r="P1993" s="25">
        <f>ROUND(('NEW Reference'!I$6*List!$H1993)+'NEW Reference'!I$7,0)</f>
        <v>3164</v>
      </c>
      <c r="Q1993" s="25">
        <f>ROUND(('NEW Reference'!J$6*List!$H1993)+'NEW Reference'!J$7,0)</f>
        <v>3664</v>
      </c>
      <c r="R1993" s="25">
        <f>ROUND(('NEW Reference'!K$6*List!$H1993)+'NEW Reference'!K$7,0)</f>
        <v>3780</v>
      </c>
      <c r="S1993" s="25">
        <f>ROUND(('NEW Reference'!L$6*List!$H1993)+'NEW Reference'!L$7,0)</f>
        <v>4079</v>
      </c>
      <c r="T1993" s="25">
        <f>ROUND(('NEW Reference'!M$6*List!$H1993)+'NEW Reference'!M$7,0)</f>
        <v>4871</v>
      </c>
      <c r="U1993" s="25">
        <f>ROUND(('NEW Reference'!N$6*List!$H1993)+'NEW Reference'!N$7,0)</f>
        <v>19654</v>
      </c>
      <c r="V1993" s="26">
        <f>ROUND(('NEW Reference'!O$6*List!$H1993)+'NEW Reference'!O$7,0)</f>
        <v>731</v>
      </c>
      <c r="W1993" s="26">
        <f>ROUND(('NEW Reference'!P$6*List!$H1993)+'NEW Reference'!P$7,0)</f>
        <v>1030</v>
      </c>
      <c r="X1993" s="26">
        <f>ROUND(('NEW Reference'!Q$6*List!$H1993)+'NEW Reference'!Q$7,0)</f>
        <v>515</v>
      </c>
      <c r="Z1993" s="3" t="str">
        <f t="shared" si="96"/>
        <v>MC DOWELL, North Carolina</v>
      </c>
      <c r="AA1993" s="79" t="s">
        <v>1821</v>
      </c>
      <c r="AB1993" s="28" t="s">
        <v>91</v>
      </c>
      <c r="AC1993" s="30" t="s">
        <v>1784</v>
      </c>
      <c r="AD1993" s="31"/>
      <c r="AE1993" s="20">
        <f t="shared" si="95"/>
        <v>0.80640000000000001</v>
      </c>
    </row>
    <row r="1994" spans="1:31">
      <c r="A1994" s="83">
        <v>34560</v>
      </c>
      <c r="B1994" s="84">
        <v>37113</v>
      </c>
      <c r="C1994" s="85">
        <v>99934</v>
      </c>
      <c r="D1994" s="78" t="s">
        <v>161</v>
      </c>
      <c r="E1994" s="79" t="s">
        <v>187</v>
      </c>
      <c r="F1994" s="34" t="s">
        <v>1784</v>
      </c>
      <c r="G1994" s="24" t="s">
        <v>97</v>
      </c>
      <c r="H1994" s="80">
        <f t="shared" si="94"/>
        <v>0.80640000000000001</v>
      </c>
      <c r="I1994" s="25">
        <f>ROUND(('NEW Reference'!B$6*List!$H1994)+'NEW Reference'!B$7,0)</f>
        <v>1126</v>
      </c>
      <c r="J1994" s="25">
        <f>ROUND(('NEW Reference'!C$6*List!$H1994)+'NEW Reference'!C$7,0)</f>
        <v>1679</v>
      </c>
      <c r="K1994" s="25">
        <f>ROUND(('NEW Reference'!D$6*List!$H1994)+'NEW Reference'!D$7,0)</f>
        <v>2011</v>
      </c>
      <c r="L1994" s="25">
        <f>ROUND(('NEW Reference'!E$6*List!$H1994)+'NEW Reference'!E$7,0)</f>
        <v>2487</v>
      </c>
      <c r="M1994" s="25">
        <f>ROUND(('NEW Reference'!F$6*List!$H1994)+'NEW Reference'!F$7,0)</f>
        <v>2591</v>
      </c>
      <c r="N1994" s="25">
        <f>ROUND(('NEW Reference'!G$6*List!$H1994)+'NEW Reference'!G$7,0)</f>
        <v>2933</v>
      </c>
      <c r="O1994" s="25">
        <f>ROUND(('NEW Reference'!H$6*List!$H1994)+'NEW Reference'!H$7,0)</f>
        <v>3045</v>
      </c>
      <c r="P1994" s="25">
        <f>ROUND(('NEW Reference'!I$6*List!$H1994)+'NEW Reference'!I$7,0)</f>
        <v>3164</v>
      </c>
      <c r="Q1994" s="25">
        <f>ROUND(('NEW Reference'!J$6*List!$H1994)+'NEW Reference'!J$7,0)</f>
        <v>3664</v>
      </c>
      <c r="R1994" s="25">
        <f>ROUND(('NEW Reference'!K$6*List!$H1994)+'NEW Reference'!K$7,0)</f>
        <v>3780</v>
      </c>
      <c r="S1994" s="25">
        <f>ROUND(('NEW Reference'!L$6*List!$H1994)+'NEW Reference'!L$7,0)</f>
        <v>4079</v>
      </c>
      <c r="T1994" s="25">
        <f>ROUND(('NEW Reference'!M$6*List!$H1994)+'NEW Reference'!M$7,0)</f>
        <v>4871</v>
      </c>
      <c r="U1994" s="25">
        <f>ROUND(('NEW Reference'!N$6*List!$H1994)+'NEW Reference'!N$7,0)</f>
        <v>19654</v>
      </c>
      <c r="V1994" s="26">
        <f>ROUND(('NEW Reference'!O$6*List!$H1994)+'NEW Reference'!O$7,0)</f>
        <v>731</v>
      </c>
      <c r="W1994" s="26">
        <f>ROUND(('NEW Reference'!P$6*List!$H1994)+'NEW Reference'!P$7,0)</f>
        <v>1030</v>
      </c>
      <c r="X1994" s="26">
        <f>ROUND(('NEW Reference'!Q$6*List!$H1994)+'NEW Reference'!Q$7,0)</f>
        <v>515</v>
      </c>
      <c r="Z1994" s="3" t="str">
        <f t="shared" si="96"/>
        <v>MACON, North Carolina</v>
      </c>
      <c r="AA1994" s="79" t="s">
        <v>187</v>
      </c>
      <c r="AB1994" s="28" t="s">
        <v>91</v>
      </c>
      <c r="AC1994" s="23" t="s">
        <v>1784</v>
      </c>
      <c r="AD1994" s="29"/>
      <c r="AE1994" s="20">
        <f t="shared" si="95"/>
        <v>0.80640000000000001</v>
      </c>
    </row>
    <row r="1995" spans="1:31">
      <c r="A1995" s="83">
        <v>34570</v>
      </c>
      <c r="B1995" s="84">
        <v>37115</v>
      </c>
      <c r="C1995" s="85">
        <v>11700</v>
      </c>
      <c r="D1995" s="78" t="s">
        <v>245</v>
      </c>
      <c r="E1995" s="79" t="s">
        <v>189</v>
      </c>
      <c r="F1995" s="33" t="s">
        <v>1784</v>
      </c>
      <c r="G1995" s="24" t="s">
        <v>90</v>
      </c>
      <c r="H1995" s="80">
        <f t="shared" ref="H1995:H2058" si="97">IFERROR(INDEX($AH:$AH,MATCH($C1995,$AF:$AF,0)),"")</f>
        <v>0.88800000000000001</v>
      </c>
      <c r="I1995" s="25">
        <f>ROUND(('NEW Reference'!B$6*List!$H1995)+'NEW Reference'!B$7,0)</f>
        <v>1206</v>
      </c>
      <c r="J1995" s="25">
        <f>ROUND(('NEW Reference'!C$6*List!$H1995)+'NEW Reference'!C$7,0)</f>
        <v>1799</v>
      </c>
      <c r="K1995" s="25">
        <f>ROUND(('NEW Reference'!D$6*List!$H1995)+'NEW Reference'!D$7,0)</f>
        <v>2155</v>
      </c>
      <c r="L1995" s="25">
        <f>ROUND(('NEW Reference'!E$6*List!$H1995)+'NEW Reference'!E$7,0)</f>
        <v>2664</v>
      </c>
      <c r="M1995" s="25">
        <f>ROUND(('NEW Reference'!F$6*List!$H1995)+'NEW Reference'!F$7,0)</f>
        <v>2776</v>
      </c>
      <c r="N1995" s="25">
        <f>ROUND(('NEW Reference'!G$6*List!$H1995)+'NEW Reference'!G$7,0)</f>
        <v>3142</v>
      </c>
      <c r="O1995" s="25">
        <f>ROUND(('NEW Reference'!H$6*List!$H1995)+'NEW Reference'!H$7,0)</f>
        <v>3262</v>
      </c>
      <c r="P1995" s="25">
        <f>ROUND(('NEW Reference'!I$6*List!$H1995)+'NEW Reference'!I$7,0)</f>
        <v>3390</v>
      </c>
      <c r="Q1995" s="25">
        <f>ROUND(('NEW Reference'!J$6*List!$H1995)+'NEW Reference'!J$7,0)</f>
        <v>3926</v>
      </c>
      <c r="R1995" s="25">
        <f>ROUND(('NEW Reference'!K$6*List!$H1995)+'NEW Reference'!K$7,0)</f>
        <v>4050</v>
      </c>
      <c r="S1995" s="25">
        <f>ROUND(('NEW Reference'!L$6*List!$H1995)+'NEW Reference'!L$7,0)</f>
        <v>4370</v>
      </c>
      <c r="T1995" s="25">
        <f>ROUND(('NEW Reference'!M$6*List!$H1995)+'NEW Reference'!M$7,0)</f>
        <v>5219</v>
      </c>
      <c r="U1995" s="25">
        <f>ROUND(('NEW Reference'!N$6*List!$H1995)+'NEW Reference'!N$7,0)</f>
        <v>21059</v>
      </c>
      <c r="V1995" s="26">
        <f>ROUND(('NEW Reference'!O$6*List!$H1995)+'NEW Reference'!O$7,0)</f>
        <v>783</v>
      </c>
      <c r="W1995" s="26">
        <f>ROUND(('NEW Reference'!P$6*List!$H1995)+'NEW Reference'!P$7,0)</f>
        <v>1103</v>
      </c>
      <c r="X1995" s="26">
        <f>ROUND(('NEW Reference'!Q$6*List!$H1995)+'NEW Reference'!Q$7,0)</f>
        <v>552</v>
      </c>
      <c r="Z1995" s="3" t="str">
        <f t="shared" si="96"/>
        <v>MADISON, North Carolina</v>
      </c>
      <c r="AA1995" s="79" t="s">
        <v>189</v>
      </c>
      <c r="AB1995" s="28" t="s">
        <v>91</v>
      </c>
      <c r="AC1995" s="23" t="s">
        <v>1784</v>
      </c>
      <c r="AD1995" s="29"/>
      <c r="AE1995" s="20">
        <f t="shared" si="95"/>
        <v>0.88800000000000001</v>
      </c>
    </row>
    <row r="1996" spans="1:31">
      <c r="A1996" s="83">
        <v>34580</v>
      </c>
      <c r="B1996" s="84">
        <v>37117</v>
      </c>
      <c r="C1996" s="85">
        <v>99934</v>
      </c>
      <c r="D1996" s="78" t="s">
        <v>161</v>
      </c>
      <c r="E1996" s="79" t="s">
        <v>822</v>
      </c>
      <c r="F1996" s="34" t="s">
        <v>1784</v>
      </c>
      <c r="G1996" s="24" t="s">
        <v>97</v>
      </c>
      <c r="H1996" s="80">
        <f t="shared" si="97"/>
        <v>0.80640000000000001</v>
      </c>
      <c r="I1996" s="25">
        <f>ROUND(('NEW Reference'!B$6*List!$H1996)+'NEW Reference'!B$7,0)</f>
        <v>1126</v>
      </c>
      <c r="J1996" s="25">
        <f>ROUND(('NEW Reference'!C$6*List!$H1996)+'NEW Reference'!C$7,0)</f>
        <v>1679</v>
      </c>
      <c r="K1996" s="25">
        <f>ROUND(('NEW Reference'!D$6*List!$H1996)+'NEW Reference'!D$7,0)</f>
        <v>2011</v>
      </c>
      <c r="L1996" s="25">
        <f>ROUND(('NEW Reference'!E$6*List!$H1996)+'NEW Reference'!E$7,0)</f>
        <v>2487</v>
      </c>
      <c r="M1996" s="25">
        <f>ROUND(('NEW Reference'!F$6*List!$H1996)+'NEW Reference'!F$7,0)</f>
        <v>2591</v>
      </c>
      <c r="N1996" s="25">
        <f>ROUND(('NEW Reference'!G$6*List!$H1996)+'NEW Reference'!G$7,0)</f>
        <v>2933</v>
      </c>
      <c r="O1996" s="25">
        <f>ROUND(('NEW Reference'!H$6*List!$H1996)+'NEW Reference'!H$7,0)</f>
        <v>3045</v>
      </c>
      <c r="P1996" s="25">
        <f>ROUND(('NEW Reference'!I$6*List!$H1996)+'NEW Reference'!I$7,0)</f>
        <v>3164</v>
      </c>
      <c r="Q1996" s="25">
        <f>ROUND(('NEW Reference'!J$6*List!$H1996)+'NEW Reference'!J$7,0)</f>
        <v>3664</v>
      </c>
      <c r="R1996" s="25">
        <f>ROUND(('NEW Reference'!K$6*List!$H1996)+'NEW Reference'!K$7,0)</f>
        <v>3780</v>
      </c>
      <c r="S1996" s="25">
        <f>ROUND(('NEW Reference'!L$6*List!$H1996)+'NEW Reference'!L$7,0)</f>
        <v>4079</v>
      </c>
      <c r="T1996" s="25">
        <f>ROUND(('NEW Reference'!M$6*List!$H1996)+'NEW Reference'!M$7,0)</f>
        <v>4871</v>
      </c>
      <c r="U1996" s="25">
        <f>ROUND(('NEW Reference'!N$6*List!$H1996)+'NEW Reference'!N$7,0)</f>
        <v>19654</v>
      </c>
      <c r="V1996" s="26">
        <f>ROUND(('NEW Reference'!O$6*List!$H1996)+'NEW Reference'!O$7,0)</f>
        <v>731</v>
      </c>
      <c r="W1996" s="26">
        <f>ROUND(('NEW Reference'!P$6*List!$H1996)+'NEW Reference'!P$7,0)</f>
        <v>1030</v>
      </c>
      <c r="X1996" s="26">
        <f>ROUND(('NEW Reference'!Q$6*List!$H1996)+'NEW Reference'!Q$7,0)</f>
        <v>515</v>
      </c>
      <c r="Z1996" s="3" t="str">
        <f t="shared" si="96"/>
        <v>MARTIN, North Carolina</v>
      </c>
      <c r="AA1996" s="79" t="s">
        <v>822</v>
      </c>
      <c r="AB1996" s="28" t="s">
        <v>91</v>
      </c>
      <c r="AC1996" s="23" t="s">
        <v>1784</v>
      </c>
      <c r="AD1996" s="29"/>
      <c r="AE1996" s="20">
        <f t="shared" si="95"/>
        <v>0.80640000000000001</v>
      </c>
    </row>
    <row r="1997" spans="1:31">
      <c r="A1997" s="83">
        <v>34590</v>
      </c>
      <c r="B1997" s="84">
        <v>37119</v>
      </c>
      <c r="C1997" s="85">
        <v>16740</v>
      </c>
      <c r="D1997" s="78" t="s">
        <v>349</v>
      </c>
      <c r="E1997" s="79" t="s">
        <v>1822</v>
      </c>
      <c r="F1997" s="33" t="s">
        <v>1784</v>
      </c>
      <c r="G1997" s="24" t="s">
        <v>90</v>
      </c>
      <c r="H1997" s="80">
        <f t="shared" si="97"/>
        <v>0.92059999999999997</v>
      </c>
      <c r="I1997" s="25">
        <f>ROUND(('NEW Reference'!B$6*List!$H1997)+'NEW Reference'!B$7,0)</f>
        <v>1238</v>
      </c>
      <c r="J1997" s="25">
        <f>ROUND(('NEW Reference'!C$6*List!$H1997)+'NEW Reference'!C$7,0)</f>
        <v>1846</v>
      </c>
      <c r="K1997" s="25">
        <f>ROUND(('NEW Reference'!D$6*List!$H1997)+'NEW Reference'!D$7,0)</f>
        <v>2212</v>
      </c>
      <c r="L1997" s="25">
        <f>ROUND(('NEW Reference'!E$6*List!$H1997)+'NEW Reference'!E$7,0)</f>
        <v>2735</v>
      </c>
      <c r="M1997" s="25">
        <f>ROUND(('NEW Reference'!F$6*List!$H1997)+'NEW Reference'!F$7,0)</f>
        <v>2850</v>
      </c>
      <c r="N1997" s="25">
        <f>ROUND(('NEW Reference'!G$6*List!$H1997)+'NEW Reference'!G$7,0)</f>
        <v>3226</v>
      </c>
      <c r="O1997" s="25">
        <f>ROUND(('NEW Reference'!H$6*List!$H1997)+'NEW Reference'!H$7,0)</f>
        <v>3349</v>
      </c>
      <c r="P1997" s="25">
        <f>ROUND(('NEW Reference'!I$6*List!$H1997)+'NEW Reference'!I$7,0)</f>
        <v>3481</v>
      </c>
      <c r="Q1997" s="25">
        <f>ROUND(('NEW Reference'!J$6*List!$H1997)+'NEW Reference'!J$7,0)</f>
        <v>4031</v>
      </c>
      <c r="R1997" s="25">
        <f>ROUND(('NEW Reference'!K$6*List!$H1997)+'NEW Reference'!K$7,0)</f>
        <v>4158</v>
      </c>
      <c r="S1997" s="25">
        <f>ROUND(('NEW Reference'!L$6*List!$H1997)+'NEW Reference'!L$7,0)</f>
        <v>4487</v>
      </c>
      <c r="T1997" s="25">
        <f>ROUND(('NEW Reference'!M$6*List!$H1997)+'NEW Reference'!M$7,0)</f>
        <v>5358</v>
      </c>
      <c r="U1997" s="25">
        <f>ROUND(('NEW Reference'!N$6*List!$H1997)+'NEW Reference'!N$7,0)</f>
        <v>21621</v>
      </c>
      <c r="V1997" s="26">
        <f>ROUND(('NEW Reference'!O$6*List!$H1997)+'NEW Reference'!O$7,0)</f>
        <v>804</v>
      </c>
      <c r="W1997" s="26">
        <f>ROUND(('NEW Reference'!P$6*List!$H1997)+'NEW Reference'!P$7,0)</f>
        <v>1133</v>
      </c>
      <c r="X1997" s="26">
        <f>ROUND(('NEW Reference'!Q$6*List!$H1997)+'NEW Reference'!Q$7,0)</f>
        <v>566</v>
      </c>
      <c r="Z1997" s="3" t="str">
        <f t="shared" si="96"/>
        <v>MECKLENBURG, North Carolina</v>
      </c>
      <c r="AA1997" s="79" t="s">
        <v>1822</v>
      </c>
      <c r="AB1997" s="28" t="s">
        <v>91</v>
      </c>
      <c r="AC1997" s="30" t="s">
        <v>1784</v>
      </c>
      <c r="AD1997" s="31"/>
      <c r="AE1997" s="20">
        <f t="shared" si="95"/>
        <v>0.92059999999999997</v>
      </c>
    </row>
    <row r="1998" spans="1:31">
      <c r="A1998" s="83">
        <v>34600</v>
      </c>
      <c r="B1998" s="84">
        <v>37121</v>
      </c>
      <c r="C1998" s="85">
        <v>99934</v>
      </c>
      <c r="D1998" s="78" t="s">
        <v>161</v>
      </c>
      <c r="E1998" s="79" t="s">
        <v>988</v>
      </c>
      <c r="F1998" s="34" t="s">
        <v>1784</v>
      </c>
      <c r="G1998" s="24" t="s">
        <v>97</v>
      </c>
      <c r="H1998" s="80">
        <f t="shared" si="97"/>
        <v>0.80640000000000001</v>
      </c>
      <c r="I1998" s="25">
        <f>ROUND(('NEW Reference'!B$6*List!$H1998)+'NEW Reference'!B$7,0)</f>
        <v>1126</v>
      </c>
      <c r="J1998" s="25">
        <f>ROUND(('NEW Reference'!C$6*List!$H1998)+'NEW Reference'!C$7,0)</f>
        <v>1679</v>
      </c>
      <c r="K1998" s="25">
        <f>ROUND(('NEW Reference'!D$6*List!$H1998)+'NEW Reference'!D$7,0)</f>
        <v>2011</v>
      </c>
      <c r="L1998" s="25">
        <f>ROUND(('NEW Reference'!E$6*List!$H1998)+'NEW Reference'!E$7,0)</f>
        <v>2487</v>
      </c>
      <c r="M1998" s="25">
        <f>ROUND(('NEW Reference'!F$6*List!$H1998)+'NEW Reference'!F$7,0)</f>
        <v>2591</v>
      </c>
      <c r="N1998" s="25">
        <f>ROUND(('NEW Reference'!G$6*List!$H1998)+'NEW Reference'!G$7,0)</f>
        <v>2933</v>
      </c>
      <c r="O1998" s="25">
        <f>ROUND(('NEW Reference'!H$6*List!$H1998)+'NEW Reference'!H$7,0)</f>
        <v>3045</v>
      </c>
      <c r="P1998" s="25">
        <f>ROUND(('NEW Reference'!I$6*List!$H1998)+'NEW Reference'!I$7,0)</f>
        <v>3164</v>
      </c>
      <c r="Q1998" s="25">
        <f>ROUND(('NEW Reference'!J$6*List!$H1998)+'NEW Reference'!J$7,0)</f>
        <v>3664</v>
      </c>
      <c r="R1998" s="25">
        <f>ROUND(('NEW Reference'!K$6*List!$H1998)+'NEW Reference'!K$7,0)</f>
        <v>3780</v>
      </c>
      <c r="S1998" s="25">
        <f>ROUND(('NEW Reference'!L$6*List!$H1998)+'NEW Reference'!L$7,0)</f>
        <v>4079</v>
      </c>
      <c r="T1998" s="25">
        <f>ROUND(('NEW Reference'!M$6*List!$H1998)+'NEW Reference'!M$7,0)</f>
        <v>4871</v>
      </c>
      <c r="U1998" s="25">
        <f>ROUND(('NEW Reference'!N$6*List!$H1998)+'NEW Reference'!N$7,0)</f>
        <v>19654</v>
      </c>
      <c r="V1998" s="26">
        <f>ROUND(('NEW Reference'!O$6*List!$H1998)+'NEW Reference'!O$7,0)</f>
        <v>731</v>
      </c>
      <c r="W1998" s="26">
        <f>ROUND(('NEW Reference'!P$6*List!$H1998)+'NEW Reference'!P$7,0)</f>
        <v>1030</v>
      </c>
      <c r="X1998" s="26">
        <f>ROUND(('NEW Reference'!Q$6*List!$H1998)+'NEW Reference'!Q$7,0)</f>
        <v>515</v>
      </c>
      <c r="Z1998" s="3" t="str">
        <f t="shared" si="96"/>
        <v>MITCHELL, North Carolina</v>
      </c>
      <c r="AA1998" s="79" t="s">
        <v>988</v>
      </c>
      <c r="AB1998" s="28" t="s">
        <v>91</v>
      </c>
      <c r="AC1998" s="23" t="s">
        <v>1784</v>
      </c>
      <c r="AD1998" s="29"/>
      <c r="AE1998" s="20">
        <f t="shared" ref="AE1998:AE2061" si="98">IFERROR(INDEX($AH:$AH,MATCH($C1998,$AF:$AF,0)),"")</f>
        <v>0.80640000000000001</v>
      </c>
    </row>
    <row r="1999" spans="1:31">
      <c r="A1999" s="83">
        <v>34610</v>
      </c>
      <c r="B1999" s="84">
        <v>37123</v>
      </c>
      <c r="C1999" s="85">
        <v>99934</v>
      </c>
      <c r="D1999" s="78" t="s">
        <v>161</v>
      </c>
      <c r="E1999" s="79" t="s">
        <v>202</v>
      </c>
      <c r="F1999" s="34" t="s">
        <v>1784</v>
      </c>
      <c r="G1999" s="24" t="s">
        <v>97</v>
      </c>
      <c r="H1999" s="80">
        <f t="shared" si="97"/>
        <v>0.80640000000000001</v>
      </c>
      <c r="I1999" s="25">
        <f>ROUND(('NEW Reference'!B$6*List!$H1999)+'NEW Reference'!B$7,0)</f>
        <v>1126</v>
      </c>
      <c r="J1999" s="25">
        <f>ROUND(('NEW Reference'!C$6*List!$H1999)+'NEW Reference'!C$7,0)</f>
        <v>1679</v>
      </c>
      <c r="K1999" s="25">
        <f>ROUND(('NEW Reference'!D$6*List!$H1999)+'NEW Reference'!D$7,0)</f>
        <v>2011</v>
      </c>
      <c r="L1999" s="25">
        <f>ROUND(('NEW Reference'!E$6*List!$H1999)+'NEW Reference'!E$7,0)</f>
        <v>2487</v>
      </c>
      <c r="M1999" s="25">
        <f>ROUND(('NEW Reference'!F$6*List!$H1999)+'NEW Reference'!F$7,0)</f>
        <v>2591</v>
      </c>
      <c r="N1999" s="25">
        <f>ROUND(('NEW Reference'!G$6*List!$H1999)+'NEW Reference'!G$7,0)</f>
        <v>2933</v>
      </c>
      <c r="O1999" s="25">
        <f>ROUND(('NEW Reference'!H$6*List!$H1999)+'NEW Reference'!H$7,0)</f>
        <v>3045</v>
      </c>
      <c r="P1999" s="25">
        <f>ROUND(('NEW Reference'!I$6*List!$H1999)+'NEW Reference'!I$7,0)</f>
        <v>3164</v>
      </c>
      <c r="Q1999" s="25">
        <f>ROUND(('NEW Reference'!J$6*List!$H1999)+'NEW Reference'!J$7,0)</f>
        <v>3664</v>
      </c>
      <c r="R1999" s="25">
        <f>ROUND(('NEW Reference'!K$6*List!$H1999)+'NEW Reference'!K$7,0)</f>
        <v>3780</v>
      </c>
      <c r="S1999" s="25">
        <f>ROUND(('NEW Reference'!L$6*List!$H1999)+'NEW Reference'!L$7,0)</f>
        <v>4079</v>
      </c>
      <c r="T1999" s="25">
        <f>ROUND(('NEW Reference'!M$6*List!$H1999)+'NEW Reference'!M$7,0)</f>
        <v>4871</v>
      </c>
      <c r="U1999" s="25">
        <f>ROUND(('NEW Reference'!N$6*List!$H1999)+'NEW Reference'!N$7,0)</f>
        <v>19654</v>
      </c>
      <c r="V1999" s="26">
        <f>ROUND(('NEW Reference'!O$6*List!$H1999)+'NEW Reference'!O$7,0)</f>
        <v>731</v>
      </c>
      <c r="W1999" s="26">
        <f>ROUND(('NEW Reference'!P$6*List!$H1999)+'NEW Reference'!P$7,0)</f>
        <v>1030</v>
      </c>
      <c r="X1999" s="26">
        <f>ROUND(('NEW Reference'!Q$6*List!$H1999)+'NEW Reference'!Q$7,0)</f>
        <v>515</v>
      </c>
      <c r="Z1999" s="3" t="str">
        <f t="shared" si="96"/>
        <v>MONTGOMERY, North Carolina</v>
      </c>
      <c r="AA1999" s="79" t="s">
        <v>202</v>
      </c>
      <c r="AB1999" s="28" t="s">
        <v>91</v>
      </c>
      <c r="AC1999" s="30" t="s">
        <v>1784</v>
      </c>
      <c r="AD1999" s="31"/>
      <c r="AE1999" s="20">
        <f t="shared" si="98"/>
        <v>0.80640000000000001</v>
      </c>
    </row>
    <row r="2000" spans="1:31">
      <c r="A2000" s="83">
        <v>34620</v>
      </c>
      <c r="B2000" s="84">
        <v>37125</v>
      </c>
      <c r="C2000" s="85">
        <v>38240</v>
      </c>
      <c r="D2000" s="78" t="s">
        <v>780</v>
      </c>
      <c r="E2000" s="79" t="s">
        <v>1823</v>
      </c>
      <c r="F2000" s="34" t="s">
        <v>1784</v>
      </c>
      <c r="G2000" s="24" t="s">
        <v>97</v>
      </c>
      <c r="H2000" s="80">
        <f t="shared" si="97"/>
        <v>0.82530000000000003</v>
      </c>
      <c r="I2000" s="25">
        <f>ROUND(('NEW Reference'!B$6*List!$H2000)+'NEW Reference'!B$7,0)</f>
        <v>1144</v>
      </c>
      <c r="J2000" s="25">
        <f>ROUND(('NEW Reference'!C$6*List!$H2000)+'NEW Reference'!C$7,0)</f>
        <v>1706</v>
      </c>
      <c r="K2000" s="25">
        <f>ROUND(('NEW Reference'!D$6*List!$H2000)+'NEW Reference'!D$7,0)</f>
        <v>2045</v>
      </c>
      <c r="L2000" s="25">
        <f>ROUND(('NEW Reference'!E$6*List!$H2000)+'NEW Reference'!E$7,0)</f>
        <v>2528</v>
      </c>
      <c r="M2000" s="25">
        <f>ROUND(('NEW Reference'!F$6*List!$H2000)+'NEW Reference'!F$7,0)</f>
        <v>2633</v>
      </c>
      <c r="N2000" s="25">
        <f>ROUND(('NEW Reference'!G$6*List!$H2000)+'NEW Reference'!G$7,0)</f>
        <v>2981</v>
      </c>
      <c r="O2000" s="25">
        <f>ROUND(('NEW Reference'!H$6*List!$H2000)+'NEW Reference'!H$7,0)</f>
        <v>3095</v>
      </c>
      <c r="P2000" s="25">
        <f>ROUND(('NEW Reference'!I$6*List!$H2000)+'NEW Reference'!I$7,0)</f>
        <v>3217</v>
      </c>
      <c r="Q2000" s="25">
        <f>ROUND(('NEW Reference'!J$6*List!$H2000)+'NEW Reference'!J$7,0)</f>
        <v>3725</v>
      </c>
      <c r="R2000" s="25">
        <f>ROUND(('NEW Reference'!K$6*List!$H2000)+'NEW Reference'!K$7,0)</f>
        <v>3842</v>
      </c>
      <c r="S2000" s="25">
        <f>ROUND(('NEW Reference'!L$6*List!$H2000)+'NEW Reference'!L$7,0)</f>
        <v>4146</v>
      </c>
      <c r="T2000" s="25">
        <f>ROUND(('NEW Reference'!M$6*List!$H2000)+'NEW Reference'!M$7,0)</f>
        <v>4952</v>
      </c>
      <c r="U2000" s="25">
        <f>ROUND(('NEW Reference'!N$6*List!$H2000)+'NEW Reference'!N$7,0)</f>
        <v>19980</v>
      </c>
      <c r="V2000" s="26">
        <f>ROUND(('NEW Reference'!O$6*List!$H2000)+'NEW Reference'!O$7,0)</f>
        <v>743</v>
      </c>
      <c r="W2000" s="26">
        <f>ROUND(('NEW Reference'!P$6*List!$H2000)+'NEW Reference'!P$7,0)</f>
        <v>1047</v>
      </c>
      <c r="X2000" s="26">
        <f>ROUND(('NEW Reference'!Q$6*List!$H2000)+'NEW Reference'!Q$7,0)</f>
        <v>523</v>
      </c>
      <c r="Z2000" s="3" t="str">
        <f t="shared" si="96"/>
        <v>MOORE, North Carolina</v>
      </c>
      <c r="AA2000" s="79" t="s">
        <v>1823</v>
      </c>
      <c r="AB2000" s="28" t="s">
        <v>91</v>
      </c>
      <c r="AC2000" s="23" t="s">
        <v>1784</v>
      </c>
      <c r="AD2000" s="29"/>
      <c r="AE2000" s="20">
        <f t="shared" si="98"/>
        <v>0.82530000000000003</v>
      </c>
    </row>
    <row r="2001" spans="1:31">
      <c r="A2001" s="83">
        <v>34630</v>
      </c>
      <c r="B2001" s="84">
        <v>37127</v>
      </c>
      <c r="C2001" s="85">
        <v>40580</v>
      </c>
      <c r="D2001" s="78" t="s">
        <v>825</v>
      </c>
      <c r="E2001" s="79" t="s">
        <v>1824</v>
      </c>
      <c r="F2001" s="33" t="s">
        <v>1784</v>
      </c>
      <c r="G2001" s="24" t="s">
        <v>90</v>
      </c>
      <c r="H2001" s="80">
        <f t="shared" si="97"/>
        <v>0.87450000000000006</v>
      </c>
      <c r="I2001" s="25">
        <f>ROUND(('NEW Reference'!B$6*List!$H2001)+'NEW Reference'!B$7,0)</f>
        <v>1193</v>
      </c>
      <c r="J2001" s="25">
        <f>ROUND(('NEW Reference'!C$6*List!$H2001)+'NEW Reference'!C$7,0)</f>
        <v>1779</v>
      </c>
      <c r="K2001" s="25">
        <f>ROUND(('NEW Reference'!D$6*List!$H2001)+'NEW Reference'!D$7,0)</f>
        <v>2131</v>
      </c>
      <c r="L2001" s="25">
        <f>ROUND(('NEW Reference'!E$6*List!$H2001)+'NEW Reference'!E$7,0)</f>
        <v>2635</v>
      </c>
      <c r="M2001" s="25">
        <f>ROUND(('NEW Reference'!F$6*List!$H2001)+'NEW Reference'!F$7,0)</f>
        <v>2745</v>
      </c>
      <c r="N2001" s="25">
        <f>ROUND(('NEW Reference'!G$6*List!$H2001)+'NEW Reference'!G$7,0)</f>
        <v>3107</v>
      </c>
      <c r="O2001" s="25">
        <f>ROUND(('NEW Reference'!H$6*List!$H2001)+'NEW Reference'!H$7,0)</f>
        <v>3226</v>
      </c>
      <c r="P2001" s="25">
        <f>ROUND(('NEW Reference'!I$6*List!$H2001)+'NEW Reference'!I$7,0)</f>
        <v>3353</v>
      </c>
      <c r="Q2001" s="25">
        <f>ROUND(('NEW Reference'!J$6*List!$H2001)+'NEW Reference'!J$7,0)</f>
        <v>3883</v>
      </c>
      <c r="R2001" s="25">
        <f>ROUND(('NEW Reference'!K$6*List!$H2001)+'NEW Reference'!K$7,0)</f>
        <v>4005</v>
      </c>
      <c r="S2001" s="25">
        <f>ROUND(('NEW Reference'!L$6*List!$H2001)+'NEW Reference'!L$7,0)</f>
        <v>4322</v>
      </c>
      <c r="T2001" s="25">
        <f>ROUND(('NEW Reference'!M$6*List!$H2001)+'NEW Reference'!M$7,0)</f>
        <v>5162</v>
      </c>
      <c r="U2001" s="25">
        <f>ROUND(('NEW Reference'!N$6*List!$H2001)+'NEW Reference'!N$7,0)</f>
        <v>20827</v>
      </c>
      <c r="V2001" s="26">
        <f>ROUND(('NEW Reference'!O$6*List!$H2001)+'NEW Reference'!O$7,0)</f>
        <v>774</v>
      </c>
      <c r="W2001" s="26">
        <f>ROUND(('NEW Reference'!P$6*List!$H2001)+'NEW Reference'!P$7,0)</f>
        <v>1091</v>
      </c>
      <c r="X2001" s="26">
        <f>ROUND(('NEW Reference'!Q$6*List!$H2001)+'NEW Reference'!Q$7,0)</f>
        <v>546</v>
      </c>
      <c r="Z2001" s="3" t="str">
        <f t="shared" si="96"/>
        <v>NASH, North Carolina</v>
      </c>
      <c r="AA2001" s="79" t="s">
        <v>1824</v>
      </c>
      <c r="AB2001" s="28" t="s">
        <v>91</v>
      </c>
      <c r="AC2001" s="23" t="s">
        <v>1784</v>
      </c>
      <c r="AD2001" s="29"/>
      <c r="AE2001" s="20">
        <f t="shared" si="98"/>
        <v>0.87450000000000006</v>
      </c>
    </row>
    <row r="2002" spans="1:31">
      <c r="A2002" s="83">
        <v>34640</v>
      </c>
      <c r="B2002" s="84">
        <v>37129</v>
      </c>
      <c r="C2002" s="85">
        <v>48900</v>
      </c>
      <c r="D2002" s="78" t="s">
        <v>960</v>
      </c>
      <c r="E2002" s="79" t="s">
        <v>1825</v>
      </c>
      <c r="F2002" s="33" t="s">
        <v>1784</v>
      </c>
      <c r="G2002" s="24" t="s">
        <v>90</v>
      </c>
      <c r="H2002" s="80">
        <f t="shared" si="97"/>
        <v>0.98860000000000003</v>
      </c>
      <c r="I2002" s="25">
        <f>ROUND(('NEW Reference'!B$6*List!$H2002)+'NEW Reference'!B$7,0)</f>
        <v>1305</v>
      </c>
      <c r="J2002" s="25">
        <f>ROUND(('NEW Reference'!C$6*List!$H2002)+'NEW Reference'!C$7,0)</f>
        <v>1946</v>
      </c>
      <c r="K2002" s="25">
        <f>ROUND(('NEW Reference'!D$6*List!$H2002)+'NEW Reference'!D$7,0)</f>
        <v>2332</v>
      </c>
      <c r="L2002" s="25">
        <f>ROUND(('NEW Reference'!E$6*List!$H2002)+'NEW Reference'!E$7,0)</f>
        <v>2883</v>
      </c>
      <c r="M2002" s="25">
        <f>ROUND(('NEW Reference'!F$6*List!$H2002)+'NEW Reference'!F$7,0)</f>
        <v>3004</v>
      </c>
      <c r="N2002" s="25">
        <f>ROUND(('NEW Reference'!G$6*List!$H2002)+'NEW Reference'!G$7,0)</f>
        <v>3401</v>
      </c>
      <c r="O2002" s="25">
        <f>ROUND(('NEW Reference'!H$6*List!$H2002)+'NEW Reference'!H$7,0)</f>
        <v>3531</v>
      </c>
      <c r="P2002" s="25">
        <f>ROUND(('NEW Reference'!I$6*List!$H2002)+'NEW Reference'!I$7,0)</f>
        <v>3669</v>
      </c>
      <c r="Q2002" s="25">
        <f>ROUND(('NEW Reference'!J$6*List!$H2002)+'NEW Reference'!J$7,0)</f>
        <v>4249</v>
      </c>
      <c r="R2002" s="25">
        <f>ROUND(('NEW Reference'!K$6*List!$H2002)+'NEW Reference'!K$7,0)</f>
        <v>4383</v>
      </c>
      <c r="S2002" s="25">
        <f>ROUND(('NEW Reference'!L$6*List!$H2002)+'NEW Reference'!L$7,0)</f>
        <v>4729</v>
      </c>
      <c r="T2002" s="25">
        <f>ROUND(('NEW Reference'!M$6*List!$H2002)+'NEW Reference'!M$7,0)</f>
        <v>5649</v>
      </c>
      <c r="U2002" s="25">
        <f>ROUND(('NEW Reference'!N$6*List!$H2002)+'NEW Reference'!N$7,0)</f>
        <v>22791</v>
      </c>
      <c r="V2002" s="26">
        <f>ROUND(('NEW Reference'!O$6*List!$H2002)+'NEW Reference'!O$7,0)</f>
        <v>847</v>
      </c>
      <c r="W2002" s="26">
        <f>ROUND(('NEW Reference'!P$6*List!$H2002)+'NEW Reference'!P$7,0)</f>
        <v>1194</v>
      </c>
      <c r="X2002" s="26">
        <f>ROUND(('NEW Reference'!Q$6*List!$H2002)+'NEW Reference'!Q$7,0)</f>
        <v>597</v>
      </c>
      <c r="Z2002" s="3" t="str">
        <f t="shared" si="96"/>
        <v>NEW HANOVER, North Carolina</v>
      </c>
      <c r="AA2002" s="79" t="s">
        <v>1825</v>
      </c>
      <c r="AB2002" s="28" t="s">
        <v>91</v>
      </c>
      <c r="AC2002" s="30" t="s">
        <v>1784</v>
      </c>
      <c r="AD2002" s="31"/>
      <c r="AE2002" s="20">
        <f t="shared" si="98"/>
        <v>0.98860000000000003</v>
      </c>
    </row>
    <row r="2003" spans="1:31">
      <c r="A2003" s="83">
        <v>34650</v>
      </c>
      <c r="B2003" s="84">
        <v>37131</v>
      </c>
      <c r="C2003" s="85">
        <v>99934</v>
      </c>
      <c r="D2003" s="78" t="s">
        <v>161</v>
      </c>
      <c r="E2003" s="79" t="s">
        <v>1826</v>
      </c>
      <c r="F2003" s="34" t="s">
        <v>1784</v>
      </c>
      <c r="G2003" s="24" t="s">
        <v>97</v>
      </c>
      <c r="H2003" s="80">
        <f t="shared" si="97"/>
        <v>0.80640000000000001</v>
      </c>
      <c r="I2003" s="25">
        <f>ROUND(('NEW Reference'!B$6*List!$H2003)+'NEW Reference'!B$7,0)</f>
        <v>1126</v>
      </c>
      <c r="J2003" s="25">
        <f>ROUND(('NEW Reference'!C$6*List!$H2003)+'NEW Reference'!C$7,0)</f>
        <v>1679</v>
      </c>
      <c r="K2003" s="25">
        <f>ROUND(('NEW Reference'!D$6*List!$H2003)+'NEW Reference'!D$7,0)</f>
        <v>2011</v>
      </c>
      <c r="L2003" s="25">
        <f>ROUND(('NEW Reference'!E$6*List!$H2003)+'NEW Reference'!E$7,0)</f>
        <v>2487</v>
      </c>
      <c r="M2003" s="25">
        <f>ROUND(('NEW Reference'!F$6*List!$H2003)+'NEW Reference'!F$7,0)</f>
        <v>2591</v>
      </c>
      <c r="N2003" s="25">
        <f>ROUND(('NEW Reference'!G$6*List!$H2003)+'NEW Reference'!G$7,0)</f>
        <v>2933</v>
      </c>
      <c r="O2003" s="25">
        <f>ROUND(('NEW Reference'!H$6*List!$H2003)+'NEW Reference'!H$7,0)</f>
        <v>3045</v>
      </c>
      <c r="P2003" s="25">
        <f>ROUND(('NEW Reference'!I$6*List!$H2003)+'NEW Reference'!I$7,0)</f>
        <v>3164</v>
      </c>
      <c r="Q2003" s="25">
        <f>ROUND(('NEW Reference'!J$6*List!$H2003)+'NEW Reference'!J$7,0)</f>
        <v>3664</v>
      </c>
      <c r="R2003" s="25">
        <f>ROUND(('NEW Reference'!K$6*List!$H2003)+'NEW Reference'!K$7,0)</f>
        <v>3780</v>
      </c>
      <c r="S2003" s="25">
        <f>ROUND(('NEW Reference'!L$6*List!$H2003)+'NEW Reference'!L$7,0)</f>
        <v>4079</v>
      </c>
      <c r="T2003" s="25">
        <f>ROUND(('NEW Reference'!M$6*List!$H2003)+'NEW Reference'!M$7,0)</f>
        <v>4871</v>
      </c>
      <c r="U2003" s="25">
        <f>ROUND(('NEW Reference'!N$6*List!$H2003)+'NEW Reference'!N$7,0)</f>
        <v>19654</v>
      </c>
      <c r="V2003" s="26">
        <f>ROUND(('NEW Reference'!O$6*List!$H2003)+'NEW Reference'!O$7,0)</f>
        <v>731</v>
      </c>
      <c r="W2003" s="26">
        <f>ROUND(('NEW Reference'!P$6*List!$H2003)+'NEW Reference'!P$7,0)</f>
        <v>1030</v>
      </c>
      <c r="X2003" s="26">
        <f>ROUND(('NEW Reference'!Q$6*List!$H2003)+'NEW Reference'!Q$7,0)</f>
        <v>515</v>
      </c>
      <c r="Z2003" s="3" t="str">
        <f t="shared" ref="Z2003:Z2066" si="99">CONCATENATE(AA2003, AB2003, AC2003)</f>
        <v>NORTHAMPTON, North Carolina</v>
      </c>
      <c r="AA2003" s="79" t="s">
        <v>1826</v>
      </c>
      <c r="AB2003" s="28" t="s">
        <v>91</v>
      </c>
      <c r="AC2003" s="23" t="s">
        <v>1784</v>
      </c>
      <c r="AD2003" s="29"/>
      <c r="AE2003" s="20">
        <f t="shared" si="98"/>
        <v>0.80640000000000001</v>
      </c>
    </row>
    <row r="2004" spans="1:31">
      <c r="A2004" s="83">
        <v>34660</v>
      </c>
      <c r="B2004" s="84">
        <v>37133</v>
      </c>
      <c r="C2004" s="85">
        <v>27340</v>
      </c>
      <c r="D2004" s="78" t="s">
        <v>557</v>
      </c>
      <c r="E2004" s="79" t="s">
        <v>1827</v>
      </c>
      <c r="F2004" s="33" t="s">
        <v>1784</v>
      </c>
      <c r="G2004" s="24" t="s">
        <v>90</v>
      </c>
      <c r="H2004" s="80">
        <f t="shared" si="97"/>
        <v>0.74519999999999997</v>
      </c>
      <c r="I2004" s="25">
        <f>ROUND(('NEW Reference'!B$6*List!$H2004)+'NEW Reference'!B$7,0)</f>
        <v>1065</v>
      </c>
      <c r="J2004" s="25">
        <f>ROUND(('NEW Reference'!C$6*List!$H2004)+'NEW Reference'!C$7,0)</f>
        <v>1589</v>
      </c>
      <c r="K2004" s="25">
        <f>ROUND(('NEW Reference'!D$6*List!$H2004)+'NEW Reference'!D$7,0)</f>
        <v>1903</v>
      </c>
      <c r="L2004" s="25">
        <f>ROUND(('NEW Reference'!E$6*List!$H2004)+'NEW Reference'!E$7,0)</f>
        <v>2353</v>
      </c>
      <c r="M2004" s="25">
        <f>ROUND(('NEW Reference'!F$6*List!$H2004)+'NEW Reference'!F$7,0)</f>
        <v>2452</v>
      </c>
      <c r="N2004" s="25">
        <f>ROUND(('NEW Reference'!G$6*List!$H2004)+'NEW Reference'!G$7,0)</f>
        <v>2775</v>
      </c>
      <c r="O2004" s="25">
        <f>ROUND(('NEW Reference'!H$6*List!$H2004)+'NEW Reference'!H$7,0)</f>
        <v>2881</v>
      </c>
      <c r="P2004" s="25">
        <f>ROUND(('NEW Reference'!I$6*List!$H2004)+'NEW Reference'!I$7,0)</f>
        <v>2995</v>
      </c>
      <c r="Q2004" s="25">
        <f>ROUND(('NEW Reference'!J$6*List!$H2004)+'NEW Reference'!J$7,0)</f>
        <v>3468</v>
      </c>
      <c r="R2004" s="25">
        <f>ROUND(('NEW Reference'!K$6*List!$H2004)+'NEW Reference'!K$7,0)</f>
        <v>3577</v>
      </c>
      <c r="S2004" s="25">
        <f>ROUND(('NEW Reference'!L$6*List!$H2004)+'NEW Reference'!L$7,0)</f>
        <v>3860</v>
      </c>
      <c r="T2004" s="25">
        <f>ROUND(('NEW Reference'!M$6*List!$H2004)+'NEW Reference'!M$7,0)</f>
        <v>4610</v>
      </c>
      <c r="U2004" s="25">
        <f>ROUND(('NEW Reference'!N$6*List!$H2004)+'NEW Reference'!N$7,0)</f>
        <v>18601</v>
      </c>
      <c r="V2004" s="26">
        <f>ROUND(('NEW Reference'!O$6*List!$H2004)+'NEW Reference'!O$7,0)</f>
        <v>692</v>
      </c>
      <c r="W2004" s="26">
        <f>ROUND(('NEW Reference'!P$6*List!$H2004)+'NEW Reference'!P$7,0)</f>
        <v>974</v>
      </c>
      <c r="X2004" s="26">
        <f>ROUND(('NEW Reference'!Q$6*List!$H2004)+'NEW Reference'!Q$7,0)</f>
        <v>487</v>
      </c>
      <c r="Z2004" s="3" t="str">
        <f t="shared" si="99"/>
        <v>ONSLOW, North Carolina</v>
      </c>
      <c r="AA2004" s="79" t="s">
        <v>1827</v>
      </c>
      <c r="AB2004" s="28" t="s">
        <v>91</v>
      </c>
      <c r="AC2004" s="30" t="s">
        <v>1784</v>
      </c>
      <c r="AD2004" s="31"/>
      <c r="AE2004" s="20">
        <f t="shared" si="98"/>
        <v>0.74519999999999997</v>
      </c>
    </row>
    <row r="2005" spans="1:31">
      <c r="A2005" s="83">
        <v>34670</v>
      </c>
      <c r="B2005" s="84">
        <v>37135</v>
      </c>
      <c r="C2005" s="85">
        <v>20500</v>
      </c>
      <c r="D2005" s="78" t="s">
        <v>414</v>
      </c>
      <c r="E2005" s="79" t="s">
        <v>531</v>
      </c>
      <c r="F2005" s="33" t="s">
        <v>1784</v>
      </c>
      <c r="G2005" s="24" t="s">
        <v>90</v>
      </c>
      <c r="H2005" s="80">
        <f t="shared" si="97"/>
        <v>0.95409999999999995</v>
      </c>
      <c r="I2005" s="25">
        <f>ROUND(('NEW Reference'!B$6*List!$H2005)+'NEW Reference'!B$7,0)</f>
        <v>1271</v>
      </c>
      <c r="J2005" s="25">
        <f>ROUND(('NEW Reference'!C$6*List!$H2005)+'NEW Reference'!C$7,0)</f>
        <v>1896</v>
      </c>
      <c r="K2005" s="25">
        <f>ROUND(('NEW Reference'!D$6*List!$H2005)+'NEW Reference'!D$7,0)</f>
        <v>2272</v>
      </c>
      <c r="L2005" s="25">
        <f>ROUND(('NEW Reference'!E$6*List!$H2005)+'NEW Reference'!E$7,0)</f>
        <v>2808</v>
      </c>
      <c r="M2005" s="25">
        <f>ROUND(('NEW Reference'!F$6*List!$H2005)+'NEW Reference'!F$7,0)</f>
        <v>2926</v>
      </c>
      <c r="N2005" s="25">
        <f>ROUND(('NEW Reference'!G$6*List!$H2005)+'NEW Reference'!G$7,0)</f>
        <v>3312</v>
      </c>
      <c r="O2005" s="25">
        <f>ROUND(('NEW Reference'!H$6*List!$H2005)+'NEW Reference'!H$7,0)</f>
        <v>3439</v>
      </c>
      <c r="P2005" s="25">
        <f>ROUND(('NEW Reference'!I$6*List!$H2005)+'NEW Reference'!I$7,0)</f>
        <v>3574</v>
      </c>
      <c r="Q2005" s="25">
        <f>ROUND(('NEW Reference'!J$6*List!$H2005)+'NEW Reference'!J$7,0)</f>
        <v>4138</v>
      </c>
      <c r="R2005" s="25">
        <f>ROUND(('NEW Reference'!K$6*List!$H2005)+'NEW Reference'!K$7,0)</f>
        <v>4269</v>
      </c>
      <c r="S2005" s="25">
        <f>ROUND(('NEW Reference'!L$6*List!$H2005)+'NEW Reference'!L$7,0)</f>
        <v>4606</v>
      </c>
      <c r="T2005" s="25">
        <f>ROUND(('NEW Reference'!M$6*List!$H2005)+'NEW Reference'!M$7,0)</f>
        <v>5501</v>
      </c>
      <c r="U2005" s="25">
        <f>ROUND(('NEW Reference'!N$6*List!$H2005)+'NEW Reference'!N$7,0)</f>
        <v>22197</v>
      </c>
      <c r="V2005" s="26">
        <f>ROUND(('NEW Reference'!O$6*List!$H2005)+'NEW Reference'!O$7,0)</f>
        <v>825</v>
      </c>
      <c r="W2005" s="26">
        <f>ROUND(('NEW Reference'!P$6*List!$H2005)+'NEW Reference'!P$7,0)</f>
        <v>1163</v>
      </c>
      <c r="X2005" s="26">
        <f>ROUND(('NEW Reference'!Q$6*List!$H2005)+'NEW Reference'!Q$7,0)</f>
        <v>581</v>
      </c>
      <c r="Z2005" s="3" t="str">
        <f t="shared" si="99"/>
        <v>ORANGE, North Carolina</v>
      </c>
      <c r="AA2005" s="79" t="s">
        <v>531</v>
      </c>
      <c r="AB2005" s="28" t="s">
        <v>91</v>
      </c>
      <c r="AC2005" s="30" t="s">
        <v>1784</v>
      </c>
      <c r="AD2005" s="31"/>
      <c r="AE2005" s="20">
        <f t="shared" si="98"/>
        <v>0.95409999999999995</v>
      </c>
    </row>
    <row r="2006" spans="1:31">
      <c r="A2006" s="83">
        <v>34680</v>
      </c>
      <c r="B2006" s="84">
        <v>37137</v>
      </c>
      <c r="C2006" s="85">
        <v>99934</v>
      </c>
      <c r="D2006" s="78" t="s">
        <v>161</v>
      </c>
      <c r="E2006" s="79" t="s">
        <v>1828</v>
      </c>
      <c r="F2006" s="33" t="s">
        <v>1784</v>
      </c>
      <c r="G2006" s="24" t="s">
        <v>90</v>
      </c>
      <c r="H2006" s="80">
        <f t="shared" si="97"/>
        <v>0.80640000000000001</v>
      </c>
      <c r="I2006" s="25">
        <f>ROUND(('NEW Reference'!B$6*List!$H2006)+'NEW Reference'!B$7,0)</f>
        <v>1126</v>
      </c>
      <c r="J2006" s="25">
        <f>ROUND(('NEW Reference'!C$6*List!$H2006)+'NEW Reference'!C$7,0)</f>
        <v>1679</v>
      </c>
      <c r="K2006" s="25">
        <f>ROUND(('NEW Reference'!D$6*List!$H2006)+'NEW Reference'!D$7,0)</f>
        <v>2011</v>
      </c>
      <c r="L2006" s="25">
        <f>ROUND(('NEW Reference'!E$6*List!$H2006)+'NEW Reference'!E$7,0)</f>
        <v>2487</v>
      </c>
      <c r="M2006" s="25">
        <f>ROUND(('NEW Reference'!F$6*List!$H2006)+'NEW Reference'!F$7,0)</f>
        <v>2591</v>
      </c>
      <c r="N2006" s="25">
        <f>ROUND(('NEW Reference'!G$6*List!$H2006)+'NEW Reference'!G$7,0)</f>
        <v>2933</v>
      </c>
      <c r="O2006" s="25">
        <f>ROUND(('NEW Reference'!H$6*List!$H2006)+'NEW Reference'!H$7,0)</f>
        <v>3045</v>
      </c>
      <c r="P2006" s="25">
        <f>ROUND(('NEW Reference'!I$6*List!$H2006)+'NEW Reference'!I$7,0)</f>
        <v>3164</v>
      </c>
      <c r="Q2006" s="25">
        <f>ROUND(('NEW Reference'!J$6*List!$H2006)+'NEW Reference'!J$7,0)</f>
        <v>3664</v>
      </c>
      <c r="R2006" s="25">
        <f>ROUND(('NEW Reference'!K$6*List!$H2006)+'NEW Reference'!K$7,0)</f>
        <v>3780</v>
      </c>
      <c r="S2006" s="25">
        <f>ROUND(('NEW Reference'!L$6*List!$H2006)+'NEW Reference'!L$7,0)</f>
        <v>4079</v>
      </c>
      <c r="T2006" s="25">
        <f>ROUND(('NEW Reference'!M$6*List!$H2006)+'NEW Reference'!M$7,0)</f>
        <v>4871</v>
      </c>
      <c r="U2006" s="25">
        <f>ROUND(('NEW Reference'!N$6*List!$H2006)+'NEW Reference'!N$7,0)</f>
        <v>19654</v>
      </c>
      <c r="V2006" s="26">
        <f>ROUND(('NEW Reference'!O$6*List!$H2006)+'NEW Reference'!O$7,0)</f>
        <v>731</v>
      </c>
      <c r="W2006" s="26">
        <f>ROUND(('NEW Reference'!P$6*List!$H2006)+'NEW Reference'!P$7,0)</f>
        <v>1030</v>
      </c>
      <c r="X2006" s="26">
        <f>ROUND(('NEW Reference'!Q$6*List!$H2006)+'NEW Reference'!Q$7,0)</f>
        <v>515</v>
      </c>
      <c r="Z2006" s="3" t="str">
        <f t="shared" si="99"/>
        <v>PAMLICO, North Carolina</v>
      </c>
      <c r="AA2006" s="79" t="s">
        <v>1828</v>
      </c>
      <c r="AB2006" s="28" t="s">
        <v>91</v>
      </c>
      <c r="AC2006" s="23" t="s">
        <v>1784</v>
      </c>
      <c r="AD2006" s="29"/>
      <c r="AE2006" s="20">
        <f t="shared" si="98"/>
        <v>0.80640000000000001</v>
      </c>
    </row>
    <row r="2007" spans="1:31">
      <c r="A2007" s="83">
        <v>34690</v>
      </c>
      <c r="B2007" s="84">
        <v>37139</v>
      </c>
      <c r="C2007" s="85">
        <v>99934</v>
      </c>
      <c r="D2007" s="78" t="s">
        <v>161</v>
      </c>
      <c r="E2007" s="79" t="s">
        <v>1829</v>
      </c>
      <c r="F2007" s="34" t="s">
        <v>1784</v>
      </c>
      <c r="G2007" s="24" t="s">
        <v>97</v>
      </c>
      <c r="H2007" s="80">
        <f t="shared" si="97"/>
        <v>0.80640000000000001</v>
      </c>
      <c r="I2007" s="25">
        <f>ROUND(('NEW Reference'!B$6*List!$H2007)+'NEW Reference'!B$7,0)</f>
        <v>1126</v>
      </c>
      <c r="J2007" s="25">
        <f>ROUND(('NEW Reference'!C$6*List!$H2007)+'NEW Reference'!C$7,0)</f>
        <v>1679</v>
      </c>
      <c r="K2007" s="25">
        <f>ROUND(('NEW Reference'!D$6*List!$H2007)+'NEW Reference'!D$7,0)</f>
        <v>2011</v>
      </c>
      <c r="L2007" s="25">
        <f>ROUND(('NEW Reference'!E$6*List!$H2007)+'NEW Reference'!E$7,0)</f>
        <v>2487</v>
      </c>
      <c r="M2007" s="25">
        <f>ROUND(('NEW Reference'!F$6*List!$H2007)+'NEW Reference'!F$7,0)</f>
        <v>2591</v>
      </c>
      <c r="N2007" s="25">
        <f>ROUND(('NEW Reference'!G$6*List!$H2007)+'NEW Reference'!G$7,0)</f>
        <v>2933</v>
      </c>
      <c r="O2007" s="25">
        <f>ROUND(('NEW Reference'!H$6*List!$H2007)+'NEW Reference'!H$7,0)</f>
        <v>3045</v>
      </c>
      <c r="P2007" s="25">
        <f>ROUND(('NEW Reference'!I$6*List!$H2007)+'NEW Reference'!I$7,0)</f>
        <v>3164</v>
      </c>
      <c r="Q2007" s="25">
        <f>ROUND(('NEW Reference'!J$6*List!$H2007)+'NEW Reference'!J$7,0)</f>
        <v>3664</v>
      </c>
      <c r="R2007" s="25">
        <f>ROUND(('NEW Reference'!K$6*List!$H2007)+'NEW Reference'!K$7,0)</f>
        <v>3780</v>
      </c>
      <c r="S2007" s="25">
        <f>ROUND(('NEW Reference'!L$6*List!$H2007)+'NEW Reference'!L$7,0)</f>
        <v>4079</v>
      </c>
      <c r="T2007" s="25">
        <f>ROUND(('NEW Reference'!M$6*List!$H2007)+'NEW Reference'!M$7,0)</f>
        <v>4871</v>
      </c>
      <c r="U2007" s="25">
        <f>ROUND(('NEW Reference'!N$6*List!$H2007)+'NEW Reference'!N$7,0)</f>
        <v>19654</v>
      </c>
      <c r="V2007" s="26">
        <f>ROUND(('NEW Reference'!O$6*List!$H2007)+'NEW Reference'!O$7,0)</f>
        <v>731</v>
      </c>
      <c r="W2007" s="26">
        <f>ROUND(('NEW Reference'!P$6*List!$H2007)+'NEW Reference'!P$7,0)</f>
        <v>1030</v>
      </c>
      <c r="X2007" s="26">
        <f>ROUND(('NEW Reference'!Q$6*List!$H2007)+'NEW Reference'!Q$7,0)</f>
        <v>515</v>
      </c>
      <c r="Z2007" s="3" t="str">
        <f t="shared" si="99"/>
        <v>PASQUOTANK, North Carolina</v>
      </c>
      <c r="AA2007" s="79" t="s">
        <v>1829</v>
      </c>
      <c r="AB2007" s="28" t="s">
        <v>91</v>
      </c>
      <c r="AC2007" s="23" t="s">
        <v>1784</v>
      </c>
      <c r="AD2007" s="29"/>
      <c r="AE2007" s="20">
        <f t="shared" si="98"/>
        <v>0.80640000000000001</v>
      </c>
    </row>
    <row r="2008" spans="1:31">
      <c r="A2008" s="83">
        <v>34700</v>
      </c>
      <c r="B2008" s="84">
        <v>37141</v>
      </c>
      <c r="C2008" s="85">
        <v>48900</v>
      </c>
      <c r="D2008" s="78" t="s">
        <v>960</v>
      </c>
      <c r="E2008" s="79" t="s">
        <v>1830</v>
      </c>
      <c r="F2008" s="33" t="s">
        <v>1784</v>
      </c>
      <c r="G2008" s="24" t="s">
        <v>90</v>
      </c>
      <c r="H2008" s="80">
        <f t="shared" si="97"/>
        <v>0.98860000000000003</v>
      </c>
      <c r="I2008" s="25">
        <f>ROUND(('NEW Reference'!B$6*List!$H2008)+'NEW Reference'!B$7,0)</f>
        <v>1305</v>
      </c>
      <c r="J2008" s="25">
        <f>ROUND(('NEW Reference'!C$6*List!$H2008)+'NEW Reference'!C$7,0)</f>
        <v>1946</v>
      </c>
      <c r="K2008" s="25">
        <f>ROUND(('NEW Reference'!D$6*List!$H2008)+'NEW Reference'!D$7,0)</f>
        <v>2332</v>
      </c>
      <c r="L2008" s="25">
        <f>ROUND(('NEW Reference'!E$6*List!$H2008)+'NEW Reference'!E$7,0)</f>
        <v>2883</v>
      </c>
      <c r="M2008" s="25">
        <f>ROUND(('NEW Reference'!F$6*List!$H2008)+'NEW Reference'!F$7,0)</f>
        <v>3004</v>
      </c>
      <c r="N2008" s="25">
        <f>ROUND(('NEW Reference'!G$6*List!$H2008)+'NEW Reference'!G$7,0)</f>
        <v>3401</v>
      </c>
      <c r="O2008" s="25">
        <f>ROUND(('NEW Reference'!H$6*List!$H2008)+'NEW Reference'!H$7,0)</f>
        <v>3531</v>
      </c>
      <c r="P2008" s="25">
        <f>ROUND(('NEW Reference'!I$6*List!$H2008)+'NEW Reference'!I$7,0)</f>
        <v>3669</v>
      </c>
      <c r="Q2008" s="25">
        <f>ROUND(('NEW Reference'!J$6*List!$H2008)+'NEW Reference'!J$7,0)</f>
        <v>4249</v>
      </c>
      <c r="R2008" s="25">
        <f>ROUND(('NEW Reference'!K$6*List!$H2008)+'NEW Reference'!K$7,0)</f>
        <v>4383</v>
      </c>
      <c r="S2008" s="25">
        <f>ROUND(('NEW Reference'!L$6*List!$H2008)+'NEW Reference'!L$7,0)</f>
        <v>4729</v>
      </c>
      <c r="T2008" s="25">
        <f>ROUND(('NEW Reference'!M$6*List!$H2008)+'NEW Reference'!M$7,0)</f>
        <v>5649</v>
      </c>
      <c r="U2008" s="25">
        <f>ROUND(('NEW Reference'!N$6*List!$H2008)+'NEW Reference'!N$7,0)</f>
        <v>22791</v>
      </c>
      <c r="V2008" s="26">
        <f>ROUND(('NEW Reference'!O$6*List!$H2008)+'NEW Reference'!O$7,0)</f>
        <v>847</v>
      </c>
      <c r="W2008" s="26">
        <f>ROUND(('NEW Reference'!P$6*List!$H2008)+'NEW Reference'!P$7,0)</f>
        <v>1194</v>
      </c>
      <c r="X2008" s="26">
        <f>ROUND(('NEW Reference'!Q$6*List!$H2008)+'NEW Reference'!Q$7,0)</f>
        <v>597</v>
      </c>
      <c r="Z2008" s="3" t="str">
        <f t="shared" si="99"/>
        <v>PENDER, North Carolina</v>
      </c>
      <c r="AA2008" s="79" t="s">
        <v>1830</v>
      </c>
      <c r="AB2008" s="28" t="s">
        <v>91</v>
      </c>
      <c r="AC2008" s="30" t="s">
        <v>1784</v>
      </c>
      <c r="AD2008" s="31"/>
      <c r="AE2008" s="20">
        <f t="shared" si="98"/>
        <v>0.98860000000000003</v>
      </c>
    </row>
    <row r="2009" spans="1:31">
      <c r="A2009" s="83">
        <v>34710</v>
      </c>
      <c r="B2009" s="84">
        <v>37143</v>
      </c>
      <c r="C2009" s="85">
        <v>99934</v>
      </c>
      <c r="D2009" s="78" t="s">
        <v>161</v>
      </c>
      <c r="E2009" s="79" t="s">
        <v>1831</v>
      </c>
      <c r="F2009" s="34" t="s">
        <v>1784</v>
      </c>
      <c r="G2009" s="24" t="s">
        <v>97</v>
      </c>
      <c r="H2009" s="80">
        <f t="shared" si="97"/>
        <v>0.80640000000000001</v>
      </c>
      <c r="I2009" s="25">
        <f>ROUND(('NEW Reference'!B$6*List!$H2009)+'NEW Reference'!B$7,0)</f>
        <v>1126</v>
      </c>
      <c r="J2009" s="25">
        <f>ROUND(('NEW Reference'!C$6*List!$H2009)+'NEW Reference'!C$7,0)</f>
        <v>1679</v>
      </c>
      <c r="K2009" s="25">
        <f>ROUND(('NEW Reference'!D$6*List!$H2009)+'NEW Reference'!D$7,0)</f>
        <v>2011</v>
      </c>
      <c r="L2009" s="25">
        <f>ROUND(('NEW Reference'!E$6*List!$H2009)+'NEW Reference'!E$7,0)</f>
        <v>2487</v>
      </c>
      <c r="M2009" s="25">
        <f>ROUND(('NEW Reference'!F$6*List!$H2009)+'NEW Reference'!F$7,0)</f>
        <v>2591</v>
      </c>
      <c r="N2009" s="25">
        <f>ROUND(('NEW Reference'!G$6*List!$H2009)+'NEW Reference'!G$7,0)</f>
        <v>2933</v>
      </c>
      <c r="O2009" s="25">
        <f>ROUND(('NEW Reference'!H$6*List!$H2009)+'NEW Reference'!H$7,0)</f>
        <v>3045</v>
      </c>
      <c r="P2009" s="25">
        <f>ROUND(('NEW Reference'!I$6*List!$H2009)+'NEW Reference'!I$7,0)</f>
        <v>3164</v>
      </c>
      <c r="Q2009" s="25">
        <f>ROUND(('NEW Reference'!J$6*List!$H2009)+'NEW Reference'!J$7,0)</f>
        <v>3664</v>
      </c>
      <c r="R2009" s="25">
        <f>ROUND(('NEW Reference'!K$6*List!$H2009)+'NEW Reference'!K$7,0)</f>
        <v>3780</v>
      </c>
      <c r="S2009" s="25">
        <f>ROUND(('NEW Reference'!L$6*List!$H2009)+'NEW Reference'!L$7,0)</f>
        <v>4079</v>
      </c>
      <c r="T2009" s="25">
        <f>ROUND(('NEW Reference'!M$6*List!$H2009)+'NEW Reference'!M$7,0)</f>
        <v>4871</v>
      </c>
      <c r="U2009" s="25">
        <f>ROUND(('NEW Reference'!N$6*List!$H2009)+'NEW Reference'!N$7,0)</f>
        <v>19654</v>
      </c>
      <c r="V2009" s="26">
        <f>ROUND(('NEW Reference'!O$6*List!$H2009)+'NEW Reference'!O$7,0)</f>
        <v>731</v>
      </c>
      <c r="W2009" s="26">
        <f>ROUND(('NEW Reference'!P$6*List!$H2009)+'NEW Reference'!P$7,0)</f>
        <v>1030</v>
      </c>
      <c r="X2009" s="26">
        <f>ROUND(('NEW Reference'!Q$6*List!$H2009)+'NEW Reference'!Q$7,0)</f>
        <v>515</v>
      </c>
      <c r="Z2009" s="3" t="str">
        <f t="shared" si="99"/>
        <v>PERQUIMANS, North Carolina</v>
      </c>
      <c r="AA2009" s="79" t="s">
        <v>1831</v>
      </c>
      <c r="AB2009" s="28" t="s">
        <v>91</v>
      </c>
      <c r="AC2009" s="30" t="s">
        <v>1784</v>
      </c>
      <c r="AD2009" s="31"/>
      <c r="AE2009" s="20">
        <f t="shared" si="98"/>
        <v>0.80640000000000001</v>
      </c>
    </row>
    <row r="2010" spans="1:31">
      <c r="A2010" s="83">
        <v>34720</v>
      </c>
      <c r="B2010" s="84">
        <v>37145</v>
      </c>
      <c r="C2010" s="85">
        <v>20500</v>
      </c>
      <c r="D2010" s="78" t="s">
        <v>414</v>
      </c>
      <c r="E2010" s="79" t="s">
        <v>1832</v>
      </c>
      <c r="F2010" s="33" t="s">
        <v>1784</v>
      </c>
      <c r="G2010" s="24" t="s">
        <v>90</v>
      </c>
      <c r="H2010" s="80">
        <f t="shared" si="97"/>
        <v>0.95409999999999995</v>
      </c>
      <c r="I2010" s="25">
        <f>ROUND(('NEW Reference'!B$6*List!$H2010)+'NEW Reference'!B$7,0)</f>
        <v>1271</v>
      </c>
      <c r="J2010" s="25">
        <f>ROUND(('NEW Reference'!C$6*List!$H2010)+'NEW Reference'!C$7,0)</f>
        <v>1896</v>
      </c>
      <c r="K2010" s="25">
        <f>ROUND(('NEW Reference'!D$6*List!$H2010)+'NEW Reference'!D$7,0)</f>
        <v>2272</v>
      </c>
      <c r="L2010" s="25">
        <f>ROUND(('NEW Reference'!E$6*List!$H2010)+'NEW Reference'!E$7,0)</f>
        <v>2808</v>
      </c>
      <c r="M2010" s="25">
        <f>ROUND(('NEW Reference'!F$6*List!$H2010)+'NEW Reference'!F$7,0)</f>
        <v>2926</v>
      </c>
      <c r="N2010" s="25">
        <f>ROUND(('NEW Reference'!G$6*List!$H2010)+'NEW Reference'!G$7,0)</f>
        <v>3312</v>
      </c>
      <c r="O2010" s="25">
        <f>ROUND(('NEW Reference'!H$6*List!$H2010)+'NEW Reference'!H$7,0)</f>
        <v>3439</v>
      </c>
      <c r="P2010" s="25">
        <f>ROUND(('NEW Reference'!I$6*List!$H2010)+'NEW Reference'!I$7,0)</f>
        <v>3574</v>
      </c>
      <c r="Q2010" s="25">
        <f>ROUND(('NEW Reference'!J$6*List!$H2010)+'NEW Reference'!J$7,0)</f>
        <v>4138</v>
      </c>
      <c r="R2010" s="25">
        <f>ROUND(('NEW Reference'!K$6*List!$H2010)+'NEW Reference'!K$7,0)</f>
        <v>4269</v>
      </c>
      <c r="S2010" s="25">
        <f>ROUND(('NEW Reference'!L$6*List!$H2010)+'NEW Reference'!L$7,0)</f>
        <v>4606</v>
      </c>
      <c r="T2010" s="25">
        <f>ROUND(('NEW Reference'!M$6*List!$H2010)+'NEW Reference'!M$7,0)</f>
        <v>5501</v>
      </c>
      <c r="U2010" s="25">
        <f>ROUND(('NEW Reference'!N$6*List!$H2010)+'NEW Reference'!N$7,0)</f>
        <v>22197</v>
      </c>
      <c r="V2010" s="26">
        <f>ROUND(('NEW Reference'!O$6*List!$H2010)+'NEW Reference'!O$7,0)</f>
        <v>825</v>
      </c>
      <c r="W2010" s="26">
        <f>ROUND(('NEW Reference'!P$6*List!$H2010)+'NEW Reference'!P$7,0)</f>
        <v>1163</v>
      </c>
      <c r="X2010" s="26">
        <f>ROUND(('NEW Reference'!Q$6*List!$H2010)+'NEW Reference'!Q$7,0)</f>
        <v>581</v>
      </c>
      <c r="Z2010" s="3" t="str">
        <f t="shared" si="99"/>
        <v>PERSON, North Carolina</v>
      </c>
      <c r="AA2010" s="79" t="s">
        <v>1832</v>
      </c>
      <c r="AB2010" s="28" t="s">
        <v>91</v>
      </c>
      <c r="AC2010" s="30" t="s">
        <v>1784</v>
      </c>
      <c r="AD2010" s="31"/>
      <c r="AE2010" s="20">
        <f t="shared" si="98"/>
        <v>0.95409999999999995</v>
      </c>
    </row>
    <row r="2011" spans="1:31">
      <c r="A2011" s="83">
        <v>34730</v>
      </c>
      <c r="B2011" s="84">
        <v>37147</v>
      </c>
      <c r="C2011" s="85">
        <v>24780</v>
      </c>
      <c r="D2011" s="78" t="s">
        <v>492</v>
      </c>
      <c r="E2011" s="79" t="s">
        <v>1833</v>
      </c>
      <c r="F2011" s="33" t="s">
        <v>1784</v>
      </c>
      <c r="G2011" s="24" t="s">
        <v>90</v>
      </c>
      <c r="H2011" s="80">
        <f t="shared" si="97"/>
        <v>0.82740000000000002</v>
      </c>
      <c r="I2011" s="25">
        <f>ROUND(('NEW Reference'!B$6*List!$H2011)+'NEW Reference'!B$7,0)</f>
        <v>1146</v>
      </c>
      <c r="J2011" s="25">
        <f>ROUND(('NEW Reference'!C$6*List!$H2011)+'NEW Reference'!C$7,0)</f>
        <v>1709</v>
      </c>
      <c r="K2011" s="25">
        <f>ROUND(('NEW Reference'!D$6*List!$H2011)+'NEW Reference'!D$7,0)</f>
        <v>2048</v>
      </c>
      <c r="L2011" s="25">
        <f>ROUND(('NEW Reference'!E$6*List!$H2011)+'NEW Reference'!E$7,0)</f>
        <v>2532</v>
      </c>
      <c r="M2011" s="25">
        <f>ROUND(('NEW Reference'!F$6*List!$H2011)+'NEW Reference'!F$7,0)</f>
        <v>2638</v>
      </c>
      <c r="N2011" s="25">
        <f>ROUND(('NEW Reference'!G$6*List!$H2011)+'NEW Reference'!G$7,0)</f>
        <v>2986</v>
      </c>
      <c r="O2011" s="25">
        <f>ROUND(('NEW Reference'!H$6*List!$H2011)+'NEW Reference'!H$7,0)</f>
        <v>3101</v>
      </c>
      <c r="P2011" s="25">
        <f>ROUND(('NEW Reference'!I$6*List!$H2011)+'NEW Reference'!I$7,0)</f>
        <v>3222</v>
      </c>
      <c r="Q2011" s="25">
        <f>ROUND(('NEW Reference'!J$6*List!$H2011)+'NEW Reference'!J$7,0)</f>
        <v>3732</v>
      </c>
      <c r="R2011" s="25">
        <f>ROUND(('NEW Reference'!K$6*List!$H2011)+'NEW Reference'!K$7,0)</f>
        <v>3849</v>
      </c>
      <c r="S2011" s="25">
        <f>ROUND(('NEW Reference'!L$6*List!$H2011)+'NEW Reference'!L$7,0)</f>
        <v>4154</v>
      </c>
      <c r="T2011" s="25">
        <f>ROUND(('NEW Reference'!M$6*List!$H2011)+'NEW Reference'!M$7,0)</f>
        <v>4961</v>
      </c>
      <c r="U2011" s="25">
        <f>ROUND(('NEW Reference'!N$6*List!$H2011)+'NEW Reference'!N$7,0)</f>
        <v>20016</v>
      </c>
      <c r="V2011" s="26">
        <f>ROUND(('NEW Reference'!O$6*List!$H2011)+'NEW Reference'!O$7,0)</f>
        <v>744</v>
      </c>
      <c r="W2011" s="26">
        <f>ROUND(('NEW Reference'!P$6*List!$H2011)+'NEW Reference'!P$7,0)</f>
        <v>1049</v>
      </c>
      <c r="X2011" s="26">
        <f>ROUND(('NEW Reference'!Q$6*List!$H2011)+'NEW Reference'!Q$7,0)</f>
        <v>524</v>
      </c>
      <c r="Z2011" s="3" t="str">
        <f t="shared" si="99"/>
        <v>PITT, North Carolina</v>
      </c>
      <c r="AA2011" s="79" t="s">
        <v>1833</v>
      </c>
      <c r="AB2011" s="28" t="s">
        <v>91</v>
      </c>
      <c r="AC2011" s="30" t="s">
        <v>1784</v>
      </c>
      <c r="AD2011" s="31"/>
      <c r="AE2011" s="20">
        <f t="shared" si="98"/>
        <v>0.82740000000000002</v>
      </c>
    </row>
    <row r="2012" spans="1:31">
      <c r="A2012" s="83">
        <v>34740</v>
      </c>
      <c r="B2012" s="84">
        <v>37149</v>
      </c>
      <c r="C2012" s="85">
        <v>99934</v>
      </c>
      <c r="D2012" s="78" t="s">
        <v>161</v>
      </c>
      <c r="E2012" s="79" t="s">
        <v>434</v>
      </c>
      <c r="F2012" s="34" t="s">
        <v>1784</v>
      </c>
      <c r="G2012" s="24" t="s">
        <v>97</v>
      </c>
      <c r="H2012" s="80">
        <f t="shared" si="97"/>
        <v>0.80640000000000001</v>
      </c>
      <c r="I2012" s="25">
        <f>ROUND(('NEW Reference'!B$6*List!$H2012)+'NEW Reference'!B$7,0)</f>
        <v>1126</v>
      </c>
      <c r="J2012" s="25">
        <f>ROUND(('NEW Reference'!C$6*List!$H2012)+'NEW Reference'!C$7,0)</f>
        <v>1679</v>
      </c>
      <c r="K2012" s="25">
        <f>ROUND(('NEW Reference'!D$6*List!$H2012)+'NEW Reference'!D$7,0)</f>
        <v>2011</v>
      </c>
      <c r="L2012" s="25">
        <f>ROUND(('NEW Reference'!E$6*List!$H2012)+'NEW Reference'!E$7,0)</f>
        <v>2487</v>
      </c>
      <c r="M2012" s="25">
        <f>ROUND(('NEW Reference'!F$6*List!$H2012)+'NEW Reference'!F$7,0)</f>
        <v>2591</v>
      </c>
      <c r="N2012" s="25">
        <f>ROUND(('NEW Reference'!G$6*List!$H2012)+'NEW Reference'!G$7,0)</f>
        <v>2933</v>
      </c>
      <c r="O2012" s="25">
        <f>ROUND(('NEW Reference'!H$6*List!$H2012)+'NEW Reference'!H$7,0)</f>
        <v>3045</v>
      </c>
      <c r="P2012" s="25">
        <f>ROUND(('NEW Reference'!I$6*List!$H2012)+'NEW Reference'!I$7,0)</f>
        <v>3164</v>
      </c>
      <c r="Q2012" s="25">
        <f>ROUND(('NEW Reference'!J$6*List!$H2012)+'NEW Reference'!J$7,0)</f>
        <v>3664</v>
      </c>
      <c r="R2012" s="25">
        <f>ROUND(('NEW Reference'!K$6*List!$H2012)+'NEW Reference'!K$7,0)</f>
        <v>3780</v>
      </c>
      <c r="S2012" s="25">
        <f>ROUND(('NEW Reference'!L$6*List!$H2012)+'NEW Reference'!L$7,0)</f>
        <v>4079</v>
      </c>
      <c r="T2012" s="25">
        <f>ROUND(('NEW Reference'!M$6*List!$H2012)+'NEW Reference'!M$7,0)</f>
        <v>4871</v>
      </c>
      <c r="U2012" s="25">
        <f>ROUND(('NEW Reference'!N$6*List!$H2012)+'NEW Reference'!N$7,0)</f>
        <v>19654</v>
      </c>
      <c r="V2012" s="26">
        <f>ROUND(('NEW Reference'!O$6*List!$H2012)+'NEW Reference'!O$7,0)</f>
        <v>731</v>
      </c>
      <c r="W2012" s="26">
        <f>ROUND(('NEW Reference'!P$6*List!$H2012)+'NEW Reference'!P$7,0)</f>
        <v>1030</v>
      </c>
      <c r="X2012" s="26">
        <f>ROUND(('NEW Reference'!Q$6*List!$H2012)+'NEW Reference'!Q$7,0)</f>
        <v>515</v>
      </c>
      <c r="Z2012" s="3" t="str">
        <f t="shared" si="99"/>
        <v>POLK, North Carolina</v>
      </c>
      <c r="AA2012" s="79" t="s">
        <v>434</v>
      </c>
      <c r="AB2012" s="28" t="s">
        <v>91</v>
      </c>
      <c r="AC2012" s="23" t="s">
        <v>1784</v>
      </c>
      <c r="AD2012" s="29"/>
      <c r="AE2012" s="20">
        <f t="shared" si="98"/>
        <v>0.80640000000000001</v>
      </c>
    </row>
    <row r="2013" spans="1:31">
      <c r="A2013" s="83">
        <v>34750</v>
      </c>
      <c r="B2013" s="84">
        <v>37151</v>
      </c>
      <c r="C2013" s="85">
        <v>24660</v>
      </c>
      <c r="D2013" s="78" t="s">
        <v>490</v>
      </c>
      <c r="E2013" s="79" t="s">
        <v>212</v>
      </c>
      <c r="F2013" s="33" t="s">
        <v>1784</v>
      </c>
      <c r="G2013" s="24" t="s">
        <v>90</v>
      </c>
      <c r="H2013" s="80">
        <f t="shared" si="97"/>
        <v>0.92030000000000001</v>
      </c>
      <c r="I2013" s="25">
        <f>ROUND(('NEW Reference'!B$6*List!$H2013)+'NEW Reference'!B$7,0)</f>
        <v>1238</v>
      </c>
      <c r="J2013" s="25">
        <f>ROUND(('NEW Reference'!C$6*List!$H2013)+'NEW Reference'!C$7,0)</f>
        <v>1846</v>
      </c>
      <c r="K2013" s="25">
        <f>ROUND(('NEW Reference'!D$6*List!$H2013)+'NEW Reference'!D$7,0)</f>
        <v>2212</v>
      </c>
      <c r="L2013" s="25">
        <f>ROUND(('NEW Reference'!E$6*List!$H2013)+'NEW Reference'!E$7,0)</f>
        <v>2735</v>
      </c>
      <c r="M2013" s="25">
        <f>ROUND(('NEW Reference'!F$6*List!$H2013)+'NEW Reference'!F$7,0)</f>
        <v>2849</v>
      </c>
      <c r="N2013" s="25">
        <f>ROUND(('NEW Reference'!G$6*List!$H2013)+'NEW Reference'!G$7,0)</f>
        <v>3225</v>
      </c>
      <c r="O2013" s="25">
        <f>ROUND(('NEW Reference'!H$6*List!$H2013)+'NEW Reference'!H$7,0)</f>
        <v>3348</v>
      </c>
      <c r="P2013" s="25">
        <f>ROUND(('NEW Reference'!I$6*List!$H2013)+'NEW Reference'!I$7,0)</f>
        <v>3480</v>
      </c>
      <c r="Q2013" s="25">
        <f>ROUND(('NEW Reference'!J$6*List!$H2013)+'NEW Reference'!J$7,0)</f>
        <v>4030</v>
      </c>
      <c r="R2013" s="25">
        <f>ROUND(('NEW Reference'!K$6*List!$H2013)+'NEW Reference'!K$7,0)</f>
        <v>4157</v>
      </c>
      <c r="S2013" s="25">
        <f>ROUND(('NEW Reference'!L$6*List!$H2013)+'NEW Reference'!L$7,0)</f>
        <v>4485</v>
      </c>
      <c r="T2013" s="25">
        <f>ROUND(('NEW Reference'!M$6*List!$H2013)+'NEW Reference'!M$7,0)</f>
        <v>5357</v>
      </c>
      <c r="U2013" s="25">
        <f>ROUND(('NEW Reference'!N$6*List!$H2013)+'NEW Reference'!N$7,0)</f>
        <v>21615</v>
      </c>
      <c r="V2013" s="26">
        <f>ROUND(('NEW Reference'!O$6*List!$H2013)+'NEW Reference'!O$7,0)</f>
        <v>804</v>
      </c>
      <c r="W2013" s="26">
        <f>ROUND(('NEW Reference'!P$6*List!$H2013)+'NEW Reference'!P$7,0)</f>
        <v>1132</v>
      </c>
      <c r="X2013" s="26">
        <f>ROUND(('NEW Reference'!Q$6*List!$H2013)+'NEW Reference'!Q$7,0)</f>
        <v>566</v>
      </c>
      <c r="Z2013" s="3" t="str">
        <f t="shared" si="99"/>
        <v>RANDOLPH, North Carolina</v>
      </c>
      <c r="AA2013" s="79" t="s">
        <v>212</v>
      </c>
      <c r="AB2013" s="28" t="s">
        <v>91</v>
      </c>
      <c r="AC2013" s="30" t="s">
        <v>1784</v>
      </c>
      <c r="AD2013" s="31"/>
      <c r="AE2013" s="20">
        <f t="shared" si="98"/>
        <v>0.92030000000000001</v>
      </c>
    </row>
    <row r="2014" spans="1:31">
      <c r="A2014" s="83">
        <v>34760</v>
      </c>
      <c r="B2014" s="84">
        <v>37153</v>
      </c>
      <c r="C2014" s="85">
        <v>99934</v>
      </c>
      <c r="D2014" s="78" t="s">
        <v>161</v>
      </c>
      <c r="E2014" s="79" t="s">
        <v>998</v>
      </c>
      <c r="F2014" s="34" t="s">
        <v>1784</v>
      </c>
      <c r="G2014" s="24" t="s">
        <v>97</v>
      </c>
      <c r="H2014" s="80">
        <f t="shared" si="97"/>
        <v>0.80640000000000001</v>
      </c>
      <c r="I2014" s="25">
        <f>ROUND(('NEW Reference'!B$6*List!$H2014)+'NEW Reference'!B$7,0)</f>
        <v>1126</v>
      </c>
      <c r="J2014" s="25">
        <f>ROUND(('NEW Reference'!C$6*List!$H2014)+'NEW Reference'!C$7,0)</f>
        <v>1679</v>
      </c>
      <c r="K2014" s="25">
        <f>ROUND(('NEW Reference'!D$6*List!$H2014)+'NEW Reference'!D$7,0)</f>
        <v>2011</v>
      </c>
      <c r="L2014" s="25">
        <f>ROUND(('NEW Reference'!E$6*List!$H2014)+'NEW Reference'!E$7,0)</f>
        <v>2487</v>
      </c>
      <c r="M2014" s="25">
        <f>ROUND(('NEW Reference'!F$6*List!$H2014)+'NEW Reference'!F$7,0)</f>
        <v>2591</v>
      </c>
      <c r="N2014" s="25">
        <f>ROUND(('NEW Reference'!G$6*List!$H2014)+'NEW Reference'!G$7,0)</f>
        <v>2933</v>
      </c>
      <c r="O2014" s="25">
        <f>ROUND(('NEW Reference'!H$6*List!$H2014)+'NEW Reference'!H$7,0)</f>
        <v>3045</v>
      </c>
      <c r="P2014" s="25">
        <f>ROUND(('NEW Reference'!I$6*List!$H2014)+'NEW Reference'!I$7,0)</f>
        <v>3164</v>
      </c>
      <c r="Q2014" s="25">
        <f>ROUND(('NEW Reference'!J$6*List!$H2014)+'NEW Reference'!J$7,0)</f>
        <v>3664</v>
      </c>
      <c r="R2014" s="25">
        <f>ROUND(('NEW Reference'!K$6*List!$H2014)+'NEW Reference'!K$7,0)</f>
        <v>3780</v>
      </c>
      <c r="S2014" s="25">
        <f>ROUND(('NEW Reference'!L$6*List!$H2014)+'NEW Reference'!L$7,0)</f>
        <v>4079</v>
      </c>
      <c r="T2014" s="25">
        <f>ROUND(('NEW Reference'!M$6*List!$H2014)+'NEW Reference'!M$7,0)</f>
        <v>4871</v>
      </c>
      <c r="U2014" s="25">
        <f>ROUND(('NEW Reference'!N$6*List!$H2014)+'NEW Reference'!N$7,0)</f>
        <v>19654</v>
      </c>
      <c r="V2014" s="26">
        <f>ROUND(('NEW Reference'!O$6*List!$H2014)+'NEW Reference'!O$7,0)</f>
        <v>731</v>
      </c>
      <c r="W2014" s="26">
        <f>ROUND(('NEW Reference'!P$6*List!$H2014)+'NEW Reference'!P$7,0)</f>
        <v>1030</v>
      </c>
      <c r="X2014" s="26">
        <f>ROUND(('NEW Reference'!Q$6*List!$H2014)+'NEW Reference'!Q$7,0)</f>
        <v>515</v>
      </c>
      <c r="Z2014" s="3" t="str">
        <f t="shared" si="99"/>
        <v>RICHMOND, North Carolina</v>
      </c>
      <c r="AA2014" s="79" t="s">
        <v>998</v>
      </c>
      <c r="AB2014" s="28" t="s">
        <v>91</v>
      </c>
      <c r="AC2014" s="30" t="s">
        <v>1784</v>
      </c>
      <c r="AD2014" s="31"/>
      <c r="AE2014" s="20">
        <f t="shared" si="98"/>
        <v>0.80640000000000001</v>
      </c>
    </row>
    <row r="2015" spans="1:31">
      <c r="A2015" s="83">
        <v>34770</v>
      </c>
      <c r="B2015" s="84">
        <v>37155</v>
      </c>
      <c r="C2015" s="85">
        <v>99934</v>
      </c>
      <c r="D2015" s="78" t="s">
        <v>161</v>
      </c>
      <c r="E2015" s="79" t="s">
        <v>1834</v>
      </c>
      <c r="F2015" s="34" t="s">
        <v>1784</v>
      </c>
      <c r="G2015" s="24" t="s">
        <v>97</v>
      </c>
      <c r="H2015" s="80">
        <f t="shared" si="97"/>
        <v>0.80640000000000001</v>
      </c>
      <c r="I2015" s="25">
        <f>ROUND(('NEW Reference'!B$6*List!$H2015)+'NEW Reference'!B$7,0)</f>
        <v>1126</v>
      </c>
      <c r="J2015" s="25">
        <f>ROUND(('NEW Reference'!C$6*List!$H2015)+'NEW Reference'!C$7,0)</f>
        <v>1679</v>
      </c>
      <c r="K2015" s="25">
        <f>ROUND(('NEW Reference'!D$6*List!$H2015)+'NEW Reference'!D$7,0)</f>
        <v>2011</v>
      </c>
      <c r="L2015" s="25">
        <f>ROUND(('NEW Reference'!E$6*List!$H2015)+'NEW Reference'!E$7,0)</f>
        <v>2487</v>
      </c>
      <c r="M2015" s="25">
        <f>ROUND(('NEW Reference'!F$6*List!$H2015)+'NEW Reference'!F$7,0)</f>
        <v>2591</v>
      </c>
      <c r="N2015" s="25">
        <f>ROUND(('NEW Reference'!G$6*List!$H2015)+'NEW Reference'!G$7,0)</f>
        <v>2933</v>
      </c>
      <c r="O2015" s="25">
        <f>ROUND(('NEW Reference'!H$6*List!$H2015)+'NEW Reference'!H$7,0)</f>
        <v>3045</v>
      </c>
      <c r="P2015" s="25">
        <f>ROUND(('NEW Reference'!I$6*List!$H2015)+'NEW Reference'!I$7,0)</f>
        <v>3164</v>
      </c>
      <c r="Q2015" s="25">
        <f>ROUND(('NEW Reference'!J$6*List!$H2015)+'NEW Reference'!J$7,0)</f>
        <v>3664</v>
      </c>
      <c r="R2015" s="25">
        <f>ROUND(('NEW Reference'!K$6*List!$H2015)+'NEW Reference'!K$7,0)</f>
        <v>3780</v>
      </c>
      <c r="S2015" s="25">
        <f>ROUND(('NEW Reference'!L$6*List!$H2015)+'NEW Reference'!L$7,0)</f>
        <v>4079</v>
      </c>
      <c r="T2015" s="25">
        <f>ROUND(('NEW Reference'!M$6*List!$H2015)+'NEW Reference'!M$7,0)</f>
        <v>4871</v>
      </c>
      <c r="U2015" s="25">
        <f>ROUND(('NEW Reference'!N$6*List!$H2015)+'NEW Reference'!N$7,0)</f>
        <v>19654</v>
      </c>
      <c r="V2015" s="26">
        <f>ROUND(('NEW Reference'!O$6*List!$H2015)+'NEW Reference'!O$7,0)</f>
        <v>731</v>
      </c>
      <c r="W2015" s="26">
        <f>ROUND(('NEW Reference'!P$6*List!$H2015)+'NEW Reference'!P$7,0)</f>
        <v>1030</v>
      </c>
      <c r="X2015" s="26">
        <f>ROUND(('NEW Reference'!Q$6*List!$H2015)+'NEW Reference'!Q$7,0)</f>
        <v>515</v>
      </c>
      <c r="Z2015" s="3" t="str">
        <f t="shared" si="99"/>
        <v>ROBESON, North Carolina</v>
      </c>
      <c r="AA2015" s="79" t="s">
        <v>1834</v>
      </c>
      <c r="AB2015" s="28" t="s">
        <v>91</v>
      </c>
      <c r="AC2015" s="30" t="s">
        <v>1784</v>
      </c>
      <c r="AD2015" s="31"/>
      <c r="AE2015" s="20">
        <f t="shared" si="98"/>
        <v>0.80640000000000001</v>
      </c>
    </row>
    <row r="2016" spans="1:31">
      <c r="A2016" s="83">
        <v>34780</v>
      </c>
      <c r="B2016" s="84">
        <v>37157</v>
      </c>
      <c r="C2016" s="85">
        <v>24660</v>
      </c>
      <c r="D2016" s="78" t="s">
        <v>490</v>
      </c>
      <c r="E2016" s="79" t="s">
        <v>1714</v>
      </c>
      <c r="F2016" s="33" t="s">
        <v>1784</v>
      </c>
      <c r="G2016" s="24" t="s">
        <v>90</v>
      </c>
      <c r="H2016" s="80">
        <f t="shared" si="97"/>
        <v>0.92030000000000001</v>
      </c>
      <c r="I2016" s="25">
        <f>ROUND(('NEW Reference'!B$6*List!$H2016)+'NEW Reference'!B$7,0)</f>
        <v>1238</v>
      </c>
      <c r="J2016" s="25">
        <f>ROUND(('NEW Reference'!C$6*List!$H2016)+'NEW Reference'!C$7,0)</f>
        <v>1846</v>
      </c>
      <c r="K2016" s="25">
        <f>ROUND(('NEW Reference'!D$6*List!$H2016)+'NEW Reference'!D$7,0)</f>
        <v>2212</v>
      </c>
      <c r="L2016" s="25">
        <f>ROUND(('NEW Reference'!E$6*List!$H2016)+'NEW Reference'!E$7,0)</f>
        <v>2735</v>
      </c>
      <c r="M2016" s="25">
        <f>ROUND(('NEW Reference'!F$6*List!$H2016)+'NEW Reference'!F$7,0)</f>
        <v>2849</v>
      </c>
      <c r="N2016" s="25">
        <f>ROUND(('NEW Reference'!G$6*List!$H2016)+'NEW Reference'!G$7,0)</f>
        <v>3225</v>
      </c>
      <c r="O2016" s="25">
        <f>ROUND(('NEW Reference'!H$6*List!$H2016)+'NEW Reference'!H$7,0)</f>
        <v>3348</v>
      </c>
      <c r="P2016" s="25">
        <f>ROUND(('NEW Reference'!I$6*List!$H2016)+'NEW Reference'!I$7,0)</f>
        <v>3480</v>
      </c>
      <c r="Q2016" s="25">
        <f>ROUND(('NEW Reference'!J$6*List!$H2016)+'NEW Reference'!J$7,0)</f>
        <v>4030</v>
      </c>
      <c r="R2016" s="25">
        <f>ROUND(('NEW Reference'!K$6*List!$H2016)+'NEW Reference'!K$7,0)</f>
        <v>4157</v>
      </c>
      <c r="S2016" s="25">
        <f>ROUND(('NEW Reference'!L$6*List!$H2016)+'NEW Reference'!L$7,0)</f>
        <v>4485</v>
      </c>
      <c r="T2016" s="25">
        <f>ROUND(('NEW Reference'!M$6*List!$H2016)+'NEW Reference'!M$7,0)</f>
        <v>5357</v>
      </c>
      <c r="U2016" s="25">
        <f>ROUND(('NEW Reference'!N$6*List!$H2016)+'NEW Reference'!N$7,0)</f>
        <v>21615</v>
      </c>
      <c r="V2016" s="26">
        <f>ROUND(('NEW Reference'!O$6*List!$H2016)+'NEW Reference'!O$7,0)</f>
        <v>804</v>
      </c>
      <c r="W2016" s="26">
        <f>ROUND(('NEW Reference'!P$6*List!$H2016)+'NEW Reference'!P$7,0)</f>
        <v>1132</v>
      </c>
      <c r="X2016" s="26">
        <f>ROUND(('NEW Reference'!Q$6*List!$H2016)+'NEW Reference'!Q$7,0)</f>
        <v>566</v>
      </c>
      <c r="Z2016" s="3" t="str">
        <f t="shared" si="99"/>
        <v>ROCKINGHAM, North Carolina</v>
      </c>
      <c r="AA2016" s="79" t="s">
        <v>1714</v>
      </c>
      <c r="AB2016" s="28" t="s">
        <v>91</v>
      </c>
      <c r="AC2016" s="30" t="s">
        <v>1784</v>
      </c>
      <c r="AD2016" s="31"/>
      <c r="AE2016" s="20">
        <f t="shared" si="98"/>
        <v>0.92030000000000001</v>
      </c>
    </row>
    <row r="2017" spans="1:31">
      <c r="A2017" s="83">
        <v>34790</v>
      </c>
      <c r="B2017" s="84">
        <v>37159</v>
      </c>
      <c r="C2017" s="85">
        <v>16740</v>
      </c>
      <c r="D2017" s="78" t="s">
        <v>349</v>
      </c>
      <c r="E2017" s="79" t="s">
        <v>1324</v>
      </c>
      <c r="F2017" s="33" t="s">
        <v>1784</v>
      </c>
      <c r="G2017" s="24" t="s">
        <v>90</v>
      </c>
      <c r="H2017" s="80">
        <f t="shared" si="97"/>
        <v>0.92059999999999997</v>
      </c>
      <c r="I2017" s="25">
        <f>ROUND(('NEW Reference'!B$6*List!$H2017)+'NEW Reference'!B$7,0)</f>
        <v>1238</v>
      </c>
      <c r="J2017" s="25">
        <f>ROUND(('NEW Reference'!C$6*List!$H2017)+'NEW Reference'!C$7,0)</f>
        <v>1846</v>
      </c>
      <c r="K2017" s="25">
        <f>ROUND(('NEW Reference'!D$6*List!$H2017)+'NEW Reference'!D$7,0)</f>
        <v>2212</v>
      </c>
      <c r="L2017" s="25">
        <f>ROUND(('NEW Reference'!E$6*List!$H2017)+'NEW Reference'!E$7,0)</f>
        <v>2735</v>
      </c>
      <c r="M2017" s="25">
        <f>ROUND(('NEW Reference'!F$6*List!$H2017)+'NEW Reference'!F$7,0)</f>
        <v>2850</v>
      </c>
      <c r="N2017" s="25">
        <f>ROUND(('NEW Reference'!G$6*List!$H2017)+'NEW Reference'!G$7,0)</f>
        <v>3226</v>
      </c>
      <c r="O2017" s="25">
        <f>ROUND(('NEW Reference'!H$6*List!$H2017)+'NEW Reference'!H$7,0)</f>
        <v>3349</v>
      </c>
      <c r="P2017" s="25">
        <f>ROUND(('NEW Reference'!I$6*List!$H2017)+'NEW Reference'!I$7,0)</f>
        <v>3481</v>
      </c>
      <c r="Q2017" s="25">
        <f>ROUND(('NEW Reference'!J$6*List!$H2017)+'NEW Reference'!J$7,0)</f>
        <v>4031</v>
      </c>
      <c r="R2017" s="25">
        <f>ROUND(('NEW Reference'!K$6*List!$H2017)+'NEW Reference'!K$7,0)</f>
        <v>4158</v>
      </c>
      <c r="S2017" s="25">
        <f>ROUND(('NEW Reference'!L$6*List!$H2017)+'NEW Reference'!L$7,0)</f>
        <v>4487</v>
      </c>
      <c r="T2017" s="25">
        <f>ROUND(('NEW Reference'!M$6*List!$H2017)+'NEW Reference'!M$7,0)</f>
        <v>5358</v>
      </c>
      <c r="U2017" s="25">
        <f>ROUND(('NEW Reference'!N$6*List!$H2017)+'NEW Reference'!N$7,0)</f>
        <v>21621</v>
      </c>
      <c r="V2017" s="26">
        <f>ROUND(('NEW Reference'!O$6*List!$H2017)+'NEW Reference'!O$7,0)</f>
        <v>804</v>
      </c>
      <c r="W2017" s="26">
        <f>ROUND(('NEW Reference'!P$6*List!$H2017)+'NEW Reference'!P$7,0)</f>
        <v>1133</v>
      </c>
      <c r="X2017" s="26">
        <f>ROUND(('NEW Reference'!Q$6*List!$H2017)+'NEW Reference'!Q$7,0)</f>
        <v>566</v>
      </c>
      <c r="Z2017" s="3" t="str">
        <f t="shared" si="99"/>
        <v>ROWAN, North Carolina</v>
      </c>
      <c r="AA2017" s="79" t="s">
        <v>1324</v>
      </c>
      <c r="AB2017" s="28" t="s">
        <v>91</v>
      </c>
      <c r="AC2017" s="23" t="s">
        <v>1784</v>
      </c>
      <c r="AD2017" s="29"/>
      <c r="AE2017" s="20">
        <f t="shared" si="98"/>
        <v>0.92059999999999997</v>
      </c>
    </row>
    <row r="2018" spans="1:31">
      <c r="A2018" s="83">
        <v>34800</v>
      </c>
      <c r="B2018" s="84">
        <v>37161</v>
      </c>
      <c r="C2018" s="85">
        <v>99934</v>
      </c>
      <c r="D2018" s="78" t="s">
        <v>161</v>
      </c>
      <c r="E2018" s="79" t="s">
        <v>1835</v>
      </c>
      <c r="F2018" s="34" t="s">
        <v>1784</v>
      </c>
      <c r="G2018" s="24" t="s">
        <v>97</v>
      </c>
      <c r="H2018" s="80">
        <f t="shared" si="97"/>
        <v>0.80640000000000001</v>
      </c>
      <c r="I2018" s="25">
        <f>ROUND(('NEW Reference'!B$6*List!$H2018)+'NEW Reference'!B$7,0)</f>
        <v>1126</v>
      </c>
      <c r="J2018" s="25">
        <f>ROUND(('NEW Reference'!C$6*List!$H2018)+'NEW Reference'!C$7,0)</f>
        <v>1679</v>
      </c>
      <c r="K2018" s="25">
        <f>ROUND(('NEW Reference'!D$6*List!$H2018)+'NEW Reference'!D$7,0)</f>
        <v>2011</v>
      </c>
      <c r="L2018" s="25">
        <f>ROUND(('NEW Reference'!E$6*List!$H2018)+'NEW Reference'!E$7,0)</f>
        <v>2487</v>
      </c>
      <c r="M2018" s="25">
        <f>ROUND(('NEW Reference'!F$6*List!$H2018)+'NEW Reference'!F$7,0)</f>
        <v>2591</v>
      </c>
      <c r="N2018" s="25">
        <f>ROUND(('NEW Reference'!G$6*List!$H2018)+'NEW Reference'!G$7,0)</f>
        <v>2933</v>
      </c>
      <c r="O2018" s="25">
        <f>ROUND(('NEW Reference'!H$6*List!$H2018)+'NEW Reference'!H$7,0)</f>
        <v>3045</v>
      </c>
      <c r="P2018" s="25">
        <f>ROUND(('NEW Reference'!I$6*List!$H2018)+'NEW Reference'!I$7,0)</f>
        <v>3164</v>
      </c>
      <c r="Q2018" s="25">
        <f>ROUND(('NEW Reference'!J$6*List!$H2018)+'NEW Reference'!J$7,0)</f>
        <v>3664</v>
      </c>
      <c r="R2018" s="25">
        <f>ROUND(('NEW Reference'!K$6*List!$H2018)+'NEW Reference'!K$7,0)</f>
        <v>3780</v>
      </c>
      <c r="S2018" s="25">
        <f>ROUND(('NEW Reference'!L$6*List!$H2018)+'NEW Reference'!L$7,0)</f>
        <v>4079</v>
      </c>
      <c r="T2018" s="25">
        <f>ROUND(('NEW Reference'!M$6*List!$H2018)+'NEW Reference'!M$7,0)</f>
        <v>4871</v>
      </c>
      <c r="U2018" s="25">
        <f>ROUND(('NEW Reference'!N$6*List!$H2018)+'NEW Reference'!N$7,0)</f>
        <v>19654</v>
      </c>
      <c r="V2018" s="26">
        <f>ROUND(('NEW Reference'!O$6*List!$H2018)+'NEW Reference'!O$7,0)</f>
        <v>731</v>
      </c>
      <c r="W2018" s="26">
        <f>ROUND(('NEW Reference'!P$6*List!$H2018)+'NEW Reference'!P$7,0)</f>
        <v>1030</v>
      </c>
      <c r="X2018" s="26">
        <f>ROUND(('NEW Reference'!Q$6*List!$H2018)+'NEW Reference'!Q$7,0)</f>
        <v>515</v>
      </c>
      <c r="Z2018" s="3" t="str">
        <f t="shared" si="99"/>
        <v>RUTHERFORD, North Carolina</v>
      </c>
      <c r="AA2018" s="79" t="s">
        <v>1835</v>
      </c>
      <c r="AB2018" s="28" t="s">
        <v>91</v>
      </c>
      <c r="AC2018" s="30" t="s">
        <v>1784</v>
      </c>
      <c r="AD2018" s="31"/>
      <c r="AE2018" s="20">
        <f t="shared" si="98"/>
        <v>0.80640000000000001</v>
      </c>
    </row>
    <row r="2019" spans="1:31">
      <c r="A2019" s="83">
        <v>34810</v>
      </c>
      <c r="B2019" s="84">
        <v>37163</v>
      </c>
      <c r="C2019" s="85">
        <v>99934</v>
      </c>
      <c r="D2019" s="78" t="s">
        <v>161</v>
      </c>
      <c r="E2019" s="79" t="s">
        <v>1836</v>
      </c>
      <c r="F2019" s="34" t="s">
        <v>1784</v>
      </c>
      <c r="G2019" s="24" t="s">
        <v>97</v>
      </c>
      <c r="H2019" s="80">
        <f t="shared" si="97"/>
        <v>0.80640000000000001</v>
      </c>
      <c r="I2019" s="25">
        <f>ROUND(('NEW Reference'!B$6*List!$H2019)+'NEW Reference'!B$7,0)</f>
        <v>1126</v>
      </c>
      <c r="J2019" s="25">
        <f>ROUND(('NEW Reference'!C$6*List!$H2019)+'NEW Reference'!C$7,0)</f>
        <v>1679</v>
      </c>
      <c r="K2019" s="25">
        <f>ROUND(('NEW Reference'!D$6*List!$H2019)+'NEW Reference'!D$7,0)</f>
        <v>2011</v>
      </c>
      <c r="L2019" s="25">
        <f>ROUND(('NEW Reference'!E$6*List!$H2019)+'NEW Reference'!E$7,0)</f>
        <v>2487</v>
      </c>
      <c r="M2019" s="25">
        <f>ROUND(('NEW Reference'!F$6*List!$H2019)+'NEW Reference'!F$7,0)</f>
        <v>2591</v>
      </c>
      <c r="N2019" s="25">
        <f>ROUND(('NEW Reference'!G$6*List!$H2019)+'NEW Reference'!G$7,0)</f>
        <v>2933</v>
      </c>
      <c r="O2019" s="25">
        <f>ROUND(('NEW Reference'!H$6*List!$H2019)+'NEW Reference'!H$7,0)</f>
        <v>3045</v>
      </c>
      <c r="P2019" s="25">
        <f>ROUND(('NEW Reference'!I$6*List!$H2019)+'NEW Reference'!I$7,0)</f>
        <v>3164</v>
      </c>
      <c r="Q2019" s="25">
        <f>ROUND(('NEW Reference'!J$6*List!$H2019)+'NEW Reference'!J$7,0)</f>
        <v>3664</v>
      </c>
      <c r="R2019" s="25">
        <f>ROUND(('NEW Reference'!K$6*List!$H2019)+'NEW Reference'!K$7,0)</f>
        <v>3780</v>
      </c>
      <c r="S2019" s="25">
        <f>ROUND(('NEW Reference'!L$6*List!$H2019)+'NEW Reference'!L$7,0)</f>
        <v>4079</v>
      </c>
      <c r="T2019" s="25">
        <f>ROUND(('NEW Reference'!M$6*List!$H2019)+'NEW Reference'!M$7,0)</f>
        <v>4871</v>
      </c>
      <c r="U2019" s="25">
        <f>ROUND(('NEW Reference'!N$6*List!$H2019)+'NEW Reference'!N$7,0)</f>
        <v>19654</v>
      </c>
      <c r="V2019" s="26">
        <f>ROUND(('NEW Reference'!O$6*List!$H2019)+'NEW Reference'!O$7,0)</f>
        <v>731</v>
      </c>
      <c r="W2019" s="26">
        <f>ROUND(('NEW Reference'!P$6*List!$H2019)+'NEW Reference'!P$7,0)</f>
        <v>1030</v>
      </c>
      <c r="X2019" s="26">
        <f>ROUND(('NEW Reference'!Q$6*List!$H2019)+'NEW Reference'!Q$7,0)</f>
        <v>515</v>
      </c>
      <c r="Z2019" s="3" t="str">
        <f t="shared" si="99"/>
        <v>SAMPSON, North Carolina</v>
      </c>
      <c r="AA2019" s="79" t="s">
        <v>1836</v>
      </c>
      <c r="AB2019" s="28" t="s">
        <v>91</v>
      </c>
      <c r="AC2019" s="23" t="s">
        <v>1784</v>
      </c>
      <c r="AD2019" s="29"/>
      <c r="AE2019" s="20">
        <f t="shared" si="98"/>
        <v>0.80640000000000001</v>
      </c>
    </row>
    <row r="2020" spans="1:31">
      <c r="A2020" s="83">
        <v>34820</v>
      </c>
      <c r="B2020" s="84">
        <v>37165</v>
      </c>
      <c r="C2020" s="85">
        <v>99934</v>
      </c>
      <c r="D2020" s="78" t="s">
        <v>161</v>
      </c>
      <c r="E2020" s="79" t="s">
        <v>1612</v>
      </c>
      <c r="F2020" s="34" t="s">
        <v>1784</v>
      </c>
      <c r="G2020" s="24" t="s">
        <v>97</v>
      </c>
      <c r="H2020" s="80">
        <f t="shared" si="97"/>
        <v>0.80640000000000001</v>
      </c>
      <c r="I2020" s="25">
        <f>ROUND(('NEW Reference'!B$6*List!$H2020)+'NEW Reference'!B$7,0)</f>
        <v>1126</v>
      </c>
      <c r="J2020" s="25">
        <f>ROUND(('NEW Reference'!C$6*List!$H2020)+'NEW Reference'!C$7,0)</f>
        <v>1679</v>
      </c>
      <c r="K2020" s="25">
        <f>ROUND(('NEW Reference'!D$6*List!$H2020)+'NEW Reference'!D$7,0)</f>
        <v>2011</v>
      </c>
      <c r="L2020" s="25">
        <f>ROUND(('NEW Reference'!E$6*List!$H2020)+'NEW Reference'!E$7,0)</f>
        <v>2487</v>
      </c>
      <c r="M2020" s="25">
        <f>ROUND(('NEW Reference'!F$6*List!$H2020)+'NEW Reference'!F$7,0)</f>
        <v>2591</v>
      </c>
      <c r="N2020" s="25">
        <f>ROUND(('NEW Reference'!G$6*List!$H2020)+'NEW Reference'!G$7,0)</f>
        <v>2933</v>
      </c>
      <c r="O2020" s="25">
        <f>ROUND(('NEW Reference'!H$6*List!$H2020)+'NEW Reference'!H$7,0)</f>
        <v>3045</v>
      </c>
      <c r="P2020" s="25">
        <f>ROUND(('NEW Reference'!I$6*List!$H2020)+'NEW Reference'!I$7,0)</f>
        <v>3164</v>
      </c>
      <c r="Q2020" s="25">
        <f>ROUND(('NEW Reference'!J$6*List!$H2020)+'NEW Reference'!J$7,0)</f>
        <v>3664</v>
      </c>
      <c r="R2020" s="25">
        <f>ROUND(('NEW Reference'!K$6*List!$H2020)+'NEW Reference'!K$7,0)</f>
        <v>3780</v>
      </c>
      <c r="S2020" s="25">
        <f>ROUND(('NEW Reference'!L$6*List!$H2020)+'NEW Reference'!L$7,0)</f>
        <v>4079</v>
      </c>
      <c r="T2020" s="25">
        <f>ROUND(('NEW Reference'!M$6*List!$H2020)+'NEW Reference'!M$7,0)</f>
        <v>4871</v>
      </c>
      <c r="U2020" s="25">
        <f>ROUND(('NEW Reference'!N$6*List!$H2020)+'NEW Reference'!N$7,0)</f>
        <v>19654</v>
      </c>
      <c r="V2020" s="26">
        <f>ROUND(('NEW Reference'!O$6*List!$H2020)+'NEW Reference'!O$7,0)</f>
        <v>731</v>
      </c>
      <c r="W2020" s="26">
        <f>ROUND(('NEW Reference'!P$6*List!$H2020)+'NEW Reference'!P$7,0)</f>
        <v>1030</v>
      </c>
      <c r="X2020" s="26">
        <f>ROUND(('NEW Reference'!Q$6*List!$H2020)+'NEW Reference'!Q$7,0)</f>
        <v>515</v>
      </c>
      <c r="Z2020" s="3" t="str">
        <f t="shared" si="99"/>
        <v>SCOTLAND, North Carolina</v>
      </c>
      <c r="AA2020" s="79" t="s">
        <v>1612</v>
      </c>
      <c r="AB2020" s="28" t="s">
        <v>91</v>
      </c>
      <c r="AC2020" s="30" t="s">
        <v>1784</v>
      </c>
      <c r="AD2020" s="31"/>
      <c r="AE2020" s="20">
        <f t="shared" si="98"/>
        <v>0.80640000000000001</v>
      </c>
    </row>
    <row r="2021" spans="1:31">
      <c r="A2021" s="83">
        <v>34830</v>
      </c>
      <c r="B2021" s="84">
        <v>37167</v>
      </c>
      <c r="C2021" s="85">
        <v>99934</v>
      </c>
      <c r="D2021" s="78" t="s">
        <v>161</v>
      </c>
      <c r="E2021" s="79" t="s">
        <v>1837</v>
      </c>
      <c r="F2021" s="34" t="s">
        <v>1784</v>
      </c>
      <c r="G2021" s="24" t="s">
        <v>90</v>
      </c>
      <c r="H2021" s="80">
        <f t="shared" si="97"/>
        <v>0.80640000000000001</v>
      </c>
      <c r="I2021" s="25">
        <f>ROUND(('NEW Reference'!B$6*List!$H2021)+'NEW Reference'!B$7,0)</f>
        <v>1126</v>
      </c>
      <c r="J2021" s="25">
        <f>ROUND(('NEW Reference'!C$6*List!$H2021)+'NEW Reference'!C$7,0)</f>
        <v>1679</v>
      </c>
      <c r="K2021" s="25">
        <f>ROUND(('NEW Reference'!D$6*List!$H2021)+'NEW Reference'!D$7,0)</f>
        <v>2011</v>
      </c>
      <c r="L2021" s="25">
        <f>ROUND(('NEW Reference'!E$6*List!$H2021)+'NEW Reference'!E$7,0)</f>
        <v>2487</v>
      </c>
      <c r="M2021" s="25">
        <f>ROUND(('NEW Reference'!F$6*List!$H2021)+'NEW Reference'!F$7,0)</f>
        <v>2591</v>
      </c>
      <c r="N2021" s="25">
        <f>ROUND(('NEW Reference'!G$6*List!$H2021)+'NEW Reference'!G$7,0)</f>
        <v>2933</v>
      </c>
      <c r="O2021" s="25">
        <f>ROUND(('NEW Reference'!H$6*List!$H2021)+'NEW Reference'!H$7,0)</f>
        <v>3045</v>
      </c>
      <c r="P2021" s="25">
        <f>ROUND(('NEW Reference'!I$6*List!$H2021)+'NEW Reference'!I$7,0)</f>
        <v>3164</v>
      </c>
      <c r="Q2021" s="25">
        <f>ROUND(('NEW Reference'!J$6*List!$H2021)+'NEW Reference'!J$7,0)</f>
        <v>3664</v>
      </c>
      <c r="R2021" s="25">
        <f>ROUND(('NEW Reference'!K$6*List!$H2021)+'NEW Reference'!K$7,0)</f>
        <v>3780</v>
      </c>
      <c r="S2021" s="25">
        <f>ROUND(('NEW Reference'!L$6*List!$H2021)+'NEW Reference'!L$7,0)</f>
        <v>4079</v>
      </c>
      <c r="T2021" s="25">
        <f>ROUND(('NEW Reference'!M$6*List!$H2021)+'NEW Reference'!M$7,0)</f>
        <v>4871</v>
      </c>
      <c r="U2021" s="25">
        <f>ROUND(('NEW Reference'!N$6*List!$H2021)+'NEW Reference'!N$7,0)</f>
        <v>19654</v>
      </c>
      <c r="V2021" s="26">
        <f>ROUND(('NEW Reference'!O$6*List!$H2021)+'NEW Reference'!O$7,0)</f>
        <v>731</v>
      </c>
      <c r="W2021" s="26">
        <f>ROUND(('NEW Reference'!P$6*List!$H2021)+'NEW Reference'!P$7,0)</f>
        <v>1030</v>
      </c>
      <c r="X2021" s="26">
        <f>ROUND(('NEW Reference'!Q$6*List!$H2021)+'NEW Reference'!Q$7,0)</f>
        <v>515</v>
      </c>
      <c r="Z2021" s="3" t="str">
        <f t="shared" si="99"/>
        <v>STANLY, North Carolina</v>
      </c>
      <c r="AA2021" s="79" t="s">
        <v>1837</v>
      </c>
      <c r="AB2021" s="28" t="s">
        <v>91</v>
      </c>
      <c r="AC2021" s="30" t="s">
        <v>1784</v>
      </c>
      <c r="AD2021" s="31"/>
      <c r="AE2021" s="20">
        <f t="shared" si="98"/>
        <v>0.80640000000000001</v>
      </c>
    </row>
    <row r="2022" spans="1:31">
      <c r="A2022" s="83">
        <v>34840</v>
      </c>
      <c r="B2022" s="84">
        <v>37169</v>
      </c>
      <c r="C2022" s="85">
        <v>49180</v>
      </c>
      <c r="D2022" s="78" t="s">
        <v>964</v>
      </c>
      <c r="E2022" s="79" t="s">
        <v>1838</v>
      </c>
      <c r="F2022" s="33" t="s">
        <v>1784</v>
      </c>
      <c r="G2022" s="24" t="s">
        <v>90</v>
      </c>
      <c r="H2022" s="80">
        <f t="shared" si="97"/>
        <v>0.93310000000000004</v>
      </c>
      <c r="I2022" s="25">
        <f>ROUND(('NEW Reference'!B$6*List!$H2022)+'NEW Reference'!B$7,0)</f>
        <v>1251</v>
      </c>
      <c r="J2022" s="25">
        <f>ROUND(('NEW Reference'!C$6*List!$H2022)+'NEW Reference'!C$7,0)</f>
        <v>1865</v>
      </c>
      <c r="K2022" s="25">
        <f>ROUND(('NEW Reference'!D$6*List!$H2022)+'NEW Reference'!D$7,0)</f>
        <v>2235</v>
      </c>
      <c r="L2022" s="25">
        <f>ROUND(('NEW Reference'!E$6*List!$H2022)+'NEW Reference'!E$7,0)</f>
        <v>2763</v>
      </c>
      <c r="M2022" s="25">
        <f>ROUND(('NEW Reference'!F$6*List!$H2022)+'NEW Reference'!F$7,0)</f>
        <v>2878</v>
      </c>
      <c r="N2022" s="25">
        <f>ROUND(('NEW Reference'!G$6*List!$H2022)+'NEW Reference'!G$7,0)</f>
        <v>3258</v>
      </c>
      <c r="O2022" s="25">
        <f>ROUND(('NEW Reference'!H$6*List!$H2022)+'NEW Reference'!H$7,0)</f>
        <v>3383</v>
      </c>
      <c r="P2022" s="25">
        <f>ROUND(('NEW Reference'!I$6*List!$H2022)+'NEW Reference'!I$7,0)</f>
        <v>3515</v>
      </c>
      <c r="Q2022" s="25">
        <f>ROUND(('NEW Reference'!J$6*List!$H2022)+'NEW Reference'!J$7,0)</f>
        <v>4071</v>
      </c>
      <c r="R2022" s="25">
        <f>ROUND(('NEW Reference'!K$6*List!$H2022)+'NEW Reference'!K$7,0)</f>
        <v>4199</v>
      </c>
      <c r="S2022" s="25">
        <f>ROUND(('NEW Reference'!L$6*List!$H2022)+'NEW Reference'!L$7,0)</f>
        <v>4531</v>
      </c>
      <c r="T2022" s="25">
        <f>ROUND(('NEW Reference'!M$6*List!$H2022)+'NEW Reference'!M$7,0)</f>
        <v>5412</v>
      </c>
      <c r="U2022" s="25">
        <f>ROUND(('NEW Reference'!N$6*List!$H2022)+'NEW Reference'!N$7,0)</f>
        <v>21836</v>
      </c>
      <c r="V2022" s="26">
        <f>ROUND(('NEW Reference'!O$6*List!$H2022)+'NEW Reference'!O$7,0)</f>
        <v>812</v>
      </c>
      <c r="W2022" s="26">
        <f>ROUND(('NEW Reference'!P$6*List!$H2022)+'NEW Reference'!P$7,0)</f>
        <v>1144</v>
      </c>
      <c r="X2022" s="26">
        <f>ROUND(('NEW Reference'!Q$6*List!$H2022)+'NEW Reference'!Q$7,0)</f>
        <v>572</v>
      </c>
      <c r="Z2022" s="3" t="str">
        <f t="shared" si="99"/>
        <v>STOKES, North Carolina</v>
      </c>
      <c r="AA2022" s="79" t="s">
        <v>1838</v>
      </c>
      <c r="AB2022" s="28" t="s">
        <v>91</v>
      </c>
      <c r="AC2022" s="30" t="s">
        <v>1784</v>
      </c>
      <c r="AD2022" s="31"/>
      <c r="AE2022" s="20">
        <f t="shared" si="98"/>
        <v>0.93310000000000004</v>
      </c>
    </row>
    <row r="2023" spans="1:31">
      <c r="A2023" s="83">
        <v>34850</v>
      </c>
      <c r="B2023" s="84">
        <v>37171</v>
      </c>
      <c r="C2023" s="85">
        <v>99934</v>
      </c>
      <c r="D2023" s="78" t="s">
        <v>161</v>
      </c>
      <c r="E2023" s="79" t="s">
        <v>1839</v>
      </c>
      <c r="F2023" s="34" t="s">
        <v>1784</v>
      </c>
      <c r="G2023" s="24" t="s">
        <v>97</v>
      </c>
      <c r="H2023" s="80">
        <f t="shared" si="97"/>
        <v>0.80640000000000001</v>
      </c>
      <c r="I2023" s="25">
        <f>ROUND(('NEW Reference'!B$6*List!$H2023)+'NEW Reference'!B$7,0)</f>
        <v>1126</v>
      </c>
      <c r="J2023" s="25">
        <f>ROUND(('NEW Reference'!C$6*List!$H2023)+'NEW Reference'!C$7,0)</f>
        <v>1679</v>
      </c>
      <c r="K2023" s="25">
        <f>ROUND(('NEW Reference'!D$6*List!$H2023)+'NEW Reference'!D$7,0)</f>
        <v>2011</v>
      </c>
      <c r="L2023" s="25">
        <f>ROUND(('NEW Reference'!E$6*List!$H2023)+'NEW Reference'!E$7,0)</f>
        <v>2487</v>
      </c>
      <c r="M2023" s="25">
        <f>ROUND(('NEW Reference'!F$6*List!$H2023)+'NEW Reference'!F$7,0)</f>
        <v>2591</v>
      </c>
      <c r="N2023" s="25">
        <f>ROUND(('NEW Reference'!G$6*List!$H2023)+'NEW Reference'!G$7,0)</f>
        <v>2933</v>
      </c>
      <c r="O2023" s="25">
        <f>ROUND(('NEW Reference'!H$6*List!$H2023)+'NEW Reference'!H$7,0)</f>
        <v>3045</v>
      </c>
      <c r="P2023" s="25">
        <f>ROUND(('NEW Reference'!I$6*List!$H2023)+'NEW Reference'!I$7,0)</f>
        <v>3164</v>
      </c>
      <c r="Q2023" s="25">
        <f>ROUND(('NEW Reference'!J$6*List!$H2023)+'NEW Reference'!J$7,0)</f>
        <v>3664</v>
      </c>
      <c r="R2023" s="25">
        <f>ROUND(('NEW Reference'!K$6*List!$H2023)+'NEW Reference'!K$7,0)</f>
        <v>3780</v>
      </c>
      <c r="S2023" s="25">
        <f>ROUND(('NEW Reference'!L$6*List!$H2023)+'NEW Reference'!L$7,0)</f>
        <v>4079</v>
      </c>
      <c r="T2023" s="25">
        <f>ROUND(('NEW Reference'!M$6*List!$H2023)+'NEW Reference'!M$7,0)</f>
        <v>4871</v>
      </c>
      <c r="U2023" s="25">
        <f>ROUND(('NEW Reference'!N$6*List!$H2023)+'NEW Reference'!N$7,0)</f>
        <v>19654</v>
      </c>
      <c r="V2023" s="26">
        <f>ROUND(('NEW Reference'!O$6*List!$H2023)+'NEW Reference'!O$7,0)</f>
        <v>731</v>
      </c>
      <c r="W2023" s="26">
        <f>ROUND(('NEW Reference'!P$6*List!$H2023)+'NEW Reference'!P$7,0)</f>
        <v>1030</v>
      </c>
      <c r="X2023" s="26">
        <f>ROUND(('NEW Reference'!Q$6*List!$H2023)+'NEW Reference'!Q$7,0)</f>
        <v>515</v>
      </c>
      <c r="Z2023" s="3" t="str">
        <f t="shared" si="99"/>
        <v>SURRY, North Carolina</v>
      </c>
      <c r="AA2023" s="79" t="s">
        <v>1839</v>
      </c>
      <c r="AB2023" s="28" t="s">
        <v>91</v>
      </c>
      <c r="AC2023" s="23" t="s">
        <v>1784</v>
      </c>
      <c r="AD2023" s="29"/>
      <c r="AE2023" s="20">
        <f t="shared" si="98"/>
        <v>0.80640000000000001</v>
      </c>
    </row>
    <row r="2024" spans="1:31">
      <c r="A2024" s="83">
        <v>34860</v>
      </c>
      <c r="B2024" s="84">
        <v>37173</v>
      </c>
      <c r="C2024" s="85">
        <v>99934</v>
      </c>
      <c r="D2024" s="78" t="s">
        <v>161</v>
      </c>
      <c r="E2024" s="79" t="s">
        <v>1840</v>
      </c>
      <c r="F2024" s="34" t="s">
        <v>1784</v>
      </c>
      <c r="G2024" s="24" t="s">
        <v>97</v>
      </c>
      <c r="H2024" s="80">
        <f t="shared" si="97"/>
        <v>0.80640000000000001</v>
      </c>
      <c r="I2024" s="25">
        <f>ROUND(('NEW Reference'!B$6*List!$H2024)+'NEW Reference'!B$7,0)</f>
        <v>1126</v>
      </c>
      <c r="J2024" s="25">
        <f>ROUND(('NEW Reference'!C$6*List!$H2024)+'NEW Reference'!C$7,0)</f>
        <v>1679</v>
      </c>
      <c r="K2024" s="25">
        <f>ROUND(('NEW Reference'!D$6*List!$H2024)+'NEW Reference'!D$7,0)</f>
        <v>2011</v>
      </c>
      <c r="L2024" s="25">
        <f>ROUND(('NEW Reference'!E$6*List!$H2024)+'NEW Reference'!E$7,0)</f>
        <v>2487</v>
      </c>
      <c r="M2024" s="25">
        <f>ROUND(('NEW Reference'!F$6*List!$H2024)+'NEW Reference'!F$7,0)</f>
        <v>2591</v>
      </c>
      <c r="N2024" s="25">
        <f>ROUND(('NEW Reference'!G$6*List!$H2024)+'NEW Reference'!G$7,0)</f>
        <v>2933</v>
      </c>
      <c r="O2024" s="25">
        <f>ROUND(('NEW Reference'!H$6*List!$H2024)+'NEW Reference'!H$7,0)</f>
        <v>3045</v>
      </c>
      <c r="P2024" s="25">
        <f>ROUND(('NEW Reference'!I$6*List!$H2024)+'NEW Reference'!I$7,0)</f>
        <v>3164</v>
      </c>
      <c r="Q2024" s="25">
        <f>ROUND(('NEW Reference'!J$6*List!$H2024)+'NEW Reference'!J$7,0)</f>
        <v>3664</v>
      </c>
      <c r="R2024" s="25">
        <f>ROUND(('NEW Reference'!K$6*List!$H2024)+'NEW Reference'!K$7,0)</f>
        <v>3780</v>
      </c>
      <c r="S2024" s="25">
        <f>ROUND(('NEW Reference'!L$6*List!$H2024)+'NEW Reference'!L$7,0)</f>
        <v>4079</v>
      </c>
      <c r="T2024" s="25">
        <f>ROUND(('NEW Reference'!M$6*List!$H2024)+'NEW Reference'!M$7,0)</f>
        <v>4871</v>
      </c>
      <c r="U2024" s="25">
        <f>ROUND(('NEW Reference'!N$6*List!$H2024)+'NEW Reference'!N$7,0)</f>
        <v>19654</v>
      </c>
      <c r="V2024" s="26">
        <f>ROUND(('NEW Reference'!O$6*List!$H2024)+'NEW Reference'!O$7,0)</f>
        <v>731</v>
      </c>
      <c r="W2024" s="26">
        <f>ROUND(('NEW Reference'!P$6*List!$H2024)+'NEW Reference'!P$7,0)</f>
        <v>1030</v>
      </c>
      <c r="X2024" s="26">
        <f>ROUND(('NEW Reference'!Q$6*List!$H2024)+'NEW Reference'!Q$7,0)</f>
        <v>515</v>
      </c>
      <c r="Z2024" s="3" t="str">
        <f t="shared" si="99"/>
        <v>SWAIN, North Carolina</v>
      </c>
      <c r="AA2024" s="79" t="s">
        <v>1840</v>
      </c>
      <c r="AB2024" s="28" t="s">
        <v>91</v>
      </c>
      <c r="AC2024" s="30" t="s">
        <v>1784</v>
      </c>
      <c r="AD2024" s="31"/>
      <c r="AE2024" s="20">
        <f t="shared" si="98"/>
        <v>0.80640000000000001</v>
      </c>
    </row>
    <row r="2025" spans="1:31">
      <c r="A2025" s="83">
        <v>34870</v>
      </c>
      <c r="B2025" s="84">
        <v>37175</v>
      </c>
      <c r="C2025" s="85">
        <v>99934</v>
      </c>
      <c r="D2025" s="78" t="s">
        <v>161</v>
      </c>
      <c r="E2025" s="79" t="s">
        <v>1841</v>
      </c>
      <c r="F2025" s="34" t="s">
        <v>1784</v>
      </c>
      <c r="G2025" s="24" t="s">
        <v>97</v>
      </c>
      <c r="H2025" s="80">
        <f t="shared" si="97"/>
        <v>0.80640000000000001</v>
      </c>
      <c r="I2025" s="25">
        <f>ROUND(('NEW Reference'!B$6*List!$H2025)+'NEW Reference'!B$7,0)</f>
        <v>1126</v>
      </c>
      <c r="J2025" s="25">
        <f>ROUND(('NEW Reference'!C$6*List!$H2025)+'NEW Reference'!C$7,0)</f>
        <v>1679</v>
      </c>
      <c r="K2025" s="25">
        <f>ROUND(('NEW Reference'!D$6*List!$H2025)+'NEW Reference'!D$7,0)</f>
        <v>2011</v>
      </c>
      <c r="L2025" s="25">
        <f>ROUND(('NEW Reference'!E$6*List!$H2025)+'NEW Reference'!E$7,0)</f>
        <v>2487</v>
      </c>
      <c r="M2025" s="25">
        <f>ROUND(('NEW Reference'!F$6*List!$H2025)+'NEW Reference'!F$7,0)</f>
        <v>2591</v>
      </c>
      <c r="N2025" s="25">
        <f>ROUND(('NEW Reference'!G$6*List!$H2025)+'NEW Reference'!G$7,0)</f>
        <v>2933</v>
      </c>
      <c r="O2025" s="25">
        <f>ROUND(('NEW Reference'!H$6*List!$H2025)+'NEW Reference'!H$7,0)</f>
        <v>3045</v>
      </c>
      <c r="P2025" s="25">
        <f>ROUND(('NEW Reference'!I$6*List!$H2025)+'NEW Reference'!I$7,0)</f>
        <v>3164</v>
      </c>
      <c r="Q2025" s="25">
        <f>ROUND(('NEW Reference'!J$6*List!$H2025)+'NEW Reference'!J$7,0)</f>
        <v>3664</v>
      </c>
      <c r="R2025" s="25">
        <f>ROUND(('NEW Reference'!K$6*List!$H2025)+'NEW Reference'!K$7,0)</f>
        <v>3780</v>
      </c>
      <c r="S2025" s="25">
        <f>ROUND(('NEW Reference'!L$6*List!$H2025)+'NEW Reference'!L$7,0)</f>
        <v>4079</v>
      </c>
      <c r="T2025" s="25">
        <f>ROUND(('NEW Reference'!M$6*List!$H2025)+'NEW Reference'!M$7,0)</f>
        <v>4871</v>
      </c>
      <c r="U2025" s="25">
        <f>ROUND(('NEW Reference'!N$6*List!$H2025)+'NEW Reference'!N$7,0)</f>
        <v>19654</v>
      </c>
      <c r="V2025" s="26">
        <f>ROUND(('NEW Reference'!O$6*List!$H2025)+'NEW Reference'!O$7,0)</f>
        <v>731</v>
      </c>
      <c r="W2025" s="26">
        <f>ROUND(('NEW Reference'!P$6*List!$H2025)+'NEW Reference'!P$7,0)</f>
        <v>1030</v>
      </c>
      <c r="X2025" s="26">
        <f>ROUND(('NEW Reference'!Q$6*List!$H2025)+'NEW Reference'!Q$7,0)</f>
        <v>515</v>
      </c>
      <c r="Z2025" s="3" t="str">
        <f t="shared" si="99"/>
        <v>TRANSYLVANIA, North Carolina</v>
      </c>
      <c r="AA2025" s="79" t="s">
        <v>1841</v>
      </c>
      <c r="AB2025" s="28" t="s">
        <v>91</v>
      </c>
      <c r="AC2025" s="30" t="s">
        <v>1784</v>
      </c>
      <c r="AD2025" s="31"/>
      <c r="AE2025" s="20">
        <f t="shared" si="98"/>
        <v>0.80640000000000001</v>
      </c>
    </row>
    <row r="2026" spans="1:31">
      <c r="A2026" s="83">
        <v>34880</v>
      </c>
      <c r="B2026" s="84">
        <v>37177</v>
      </c>
      <c r="C2026" s="85">
        <v>99934</v>
      </c>
      <c r="D2026" s="78" t="s">
        <v>161</v>
      </c>
      <c r="E2026" s="79" t="s">
        <v>1842</v>
      </c>
      <c r="F2026" s="34" t="s">
        <v>1784</v>
      </c>
      <c r="G2026" s="24" t="s">
        <v>97</v>
      </c>
      <c r="H2026" s="80">
        <f t="shared" si="97"/>
        <v>0.80640000000000001</v>
      </c>
      <c r="I2026" s="25">
        <f>ROUND(('NEW Reference'!B$6*List!$H2026)+'NEW Reference'!B$7,0)</f>
        <v>1126</v>
      </c>
      <c r="J2026" s="25">
        <f>ROUND(('NEW Reference'!C$6*List!$H2026)+'NEW Reference'!C$7,0)</f>
        <v>1679</v>
      </c>
      <c r="K2026" s="25">
        <f>ROUND(('NEW Reference'!D$6*List!$H2026)+'NEW Reference'!D$7,0)</f>
        <v>2011</v>
      </c>
      <c r="L2026" s="25">
        <f>ROUND(('NEW Reference'!E$6*List!$H2026)+'NEW Reference'!E$7,0)</f>
        <v>2487</v>
      </c>
      <c r="M2026" s="25">
        <f>ROUND(('NEW Reference'!F$6*List!$H2026)+'NEW Reference'!F$7,0)</f>
        <v>2591</v>
      </c>
      <c r="N2026" s="25">
        <f>ROUND(('NEW Reference'!G$6*List!$H2026)+'NEW Reference'!G$7,0)</f>
        <v>2933</v>
      </c>
      <c r="O2026" s="25">
        <f>ROUND(('NEW Reference'!H$6*List!$H2026)+'NEW Reference'!H$7,0)</f>
        <v>3045</v>
      </c>
      <c r="P2026" s="25">
        <f>ROUND(('NEW Reference'!I$6*List!$H2026)+'NEW Reference'!I$7,0)</f>
        <v>3164</v>
      </c>
      <c r="Q2026" s="25">
        <f>ROUND(('NEW Reference'!J$6*List!$H2026)+'NEW Reference'!J$7,0)</f>
        <v>3664</v>
      </c>
      <c r="R2026" s="25">
        <f>ROUND(('NEW Reference'!K$6*List!$H2026)+'NEW Reference'!K$7,0)</f>
        <v>3780</v>
      </c>
      <c r="S2026" s="25">
        <f>ROUND(('NEW Reference'!L$6*List!$H2026)+'NEW Reference'!L$7,0)</f>
        <v>4079</v>
      </c>
      <c r="T2026" s="25">
        <f>ROUND(('NEW Reference'!M$6*List!$H2026)+'NEW Reference'!M$7,0)</f>
        <v>4871</v>
      </c>
      <c r="U2026" s="25">
        <f>ROUND(('NEW Reference'!N$6*List!$H2026)+'NEW Reference'!N$7,0)</f>
        <v>19654</v>
      </c>
      <c r="V2026" s="26">
        <f>ROUND(('NEW Reference'!O$6*List!$H2026)+'NEW Reference'!O$7,0)</f>
        <v>731</v>
      </c>
      <c r="W2026" s="26">
        <f>ROUND(('NEW Reference'!P$6*List!$H2026)+'NEW Reference'!P$7,0)</f>
        <v>1030</v>
      </c>
      <c r="X2026" s="26">
        <f>ROUND(('NEW Reference'!Q$6*List!$H2026)+'NEW Reference'!Q$7,0)</f>
        <v>515</v>
      </c>
      <c r="Z2026" s="3" t="str">
        <f t="shared" si="99"/>
        <v>TYRRELL, North Carolina</v>
      </c>
      <c r="AA2026" s="79" t="s">
        <v>1842</v>
      </c>
      <c r="AB2026" s="28" t="s">
        <v>91</v>
      </c>
      <c r="AC2026" s="23" t="s">
        <v>1784</v>
      </c>
      <c r="AD2026" s="29"/>
      <c r="AE2026" s="20">
        <f t="shared" si="98"/>
        <v>0.80640000000000001</v>
      </c>
    </row>
    <row r="2027" spans="1:31">
      <c r="A2027" s="83">
        <v>34890</v>
      </c>
      <c r="B2027" s="84">
        <v>37179</v>
      </c>
      <c r="C2027" s="85">
        <v>16740</v>
      </c>
      <c r="D2027" s="78" t="s">
        <v>349</v>
      </c>
      <c r="E2027" s="79" t="s">
        <v>455</v>
      </c>
      <c r="F2027" s="33" t="s">
        <v>1784</v>
      </c>
      <c r="G2027" s="24" t="s">
        <v>90</v>
      </c>
      <c r="H2027" s="80">
        <f t="shared" si="97"/>
        <v>0.92059999999999997</v>
      </c>
      <c r="I2027" s="25">
        <f>ROUND(('NEW Reference'!B$6*List!$H2027)+'NEW Reference'!B$7,0)</f>
        <v>1238</v>
      </c>
      <c r="J2027" s="25">
        <f>ROUND(('NEW Reference'!C$6*List!$H2027)+'NEW Reference'!C$7,0)</f>
        <v>1846</v>
      </c>
      <c r="K2027" s="25">
        <f>ROUND(('NEW Reference'!D$6*List!$H2027)+'NEW Reference'!D$7,0)</f>
        <v>2212</v>
      </c>
      <c r="L2027" s="25">
        <f>ROUND(('NEW Reference'!E$6*List!$H2027)+'NEW Reference'!E$7,0)</f>
        <v>2735</v>
      </c>
      <c r="M2027" s="25">
        <f>ROUND(('NEW Reference'!F$6*List!$H2027)+'NEW Reference'!F$7,0)</f>
        <v>2850</v>
      </c>
      <c r="N2027" s="25">
        <f>ROUND(('NEW Reference'!G$6*List!$H2027)+'NEW Reference'!G$7,0)</f>
        <v>3226</v>
      </c>
      <c r="O2027" s="25">
        <f>ROUND(('NEW Reference'!H$6*List!$H2027)+'NEW Reference'!H$7,0)</f>
        <v>3349</v>
      </c>
      <c r="P2027" s="25">
        <f>ROUND(('NEW Reference'!I$6*List!$H2027)+'NEW Reference'!I$7,0)</f>
        <v>3481</v>
      </c>
      <c r="Q2027" s="25">
        <f>ROUND(('NEW Reference'!J$6*List!$H2027)+'NEW Reference'!J$7,0)</f>
        <v>4031</v>
      </c>
      <c r="R2027" s="25">
        <f>ROUND(('NEW Reference'!K$6*List!$H2027)+'NEW Reference'!K$7,0)</f>
        <v>4158</v>
      </c>
      <c r="S2027" s="25">
        <f>ROUND(('NEW Reference'!L$6*List!$H2027)+'NEW Reference'!L$7,0)</f>
        <v>4487</v>
      </c>
      <c r="T2027" s="25">
        <f>ROUND(('NEW Reference'!M$6*List!$H2027)+'NEW Reference'!M$7,0)</f>
        <v>5358</v>
      </c>
      <c r="U2027" s="25">
        <f>ROUND(('NEW Reference'!N$6*List!$H2027)+'NEW Reference'!N$7,0)</f>
        <v>21621</v>
      </c>
      <c r="V2027" s="26">
        <f>ROUND(('NEW Reference'!O$6*List!$H2027)+'NEW Reference'!O$7,0)</f>
        <v>804</v>
      </c>
      <c r="W2027" s="26">
        <f>ROUND(('NEW Reference'!P$6*List!$H2027)+'NEW Reference'!P$7,0)</f>
        <v>1133</v>
      </c>
      <c r="X2027" s="26">
        <f>ROUND(('NEW Reference'!Q$6*List!$H2027)+'NEW Reference'!Q$7,0)</f>
        <v>566</v>
      </c>
      <c r="Z2027" s="3" t="str">
        <f t="shared" si="99"/>
        <v>UNION, North Carolina</v>
      </c>
      <c r="AA2027" s="79" t="s">
        <v>455</v>
      </c>
      <c r="AB2027" s="28" t="s">
        <v>91</v>
      </c>
      <c r="AC2027" s="30" t="s">
        <v>1784</v>
      </c>
      <c r="AD2027" s="31"/>
      <c r="AE2027" s="20">
        <f t="shared" si="98"/>
        <v>0.92059999999999997</v>
      </c>
    </row>
    <row r="2028" spans="1:31">
      <c r="A2028" s="83">
        <v>34900</v>
      </c>
      <c r="B2028" s="84">
        <v>37181</v>
      </c>
      <c r="C2028" s="85">
        <v>99934</v>
      </c>
      <c r="D2028" s="78" t="s">
        <v>161</v>
      </c>
      <c r="E2028" s="79" t="s">
        <v>1843</v>
      </c>
      <c r="F2028" s="34" t="s">
        <v>1784</v>
      </c>
      <c r="G2028" s="24" t="s">
        <v>97</v>
      </c>
      <c r="H2028" s="80">
        <f t="shared" si="97"/>
        <v>0.80640000000000001</v>
      </c>
      <c r="I2028" s="25">
        <f>ROUND(('NEW Reference'!B$6*List!$H2028)+'NEW Reference'!B$7,0)</f>
        <v>1126</v>
      </c>
      <c r="J2028" s="25">
        <f>ROUND(('NEW Reference'!C$6*List!$H2028)+'NEW Reference'!C$7,0)</f>
        <v>1679</v>
      </c>
      <c r="K2028" s="25">
        <f>ROUND(('NEW Reference'!D$6*List!$H2028)+'NEW Reference'!D$7,0)</f>
        <v>2011</v>
      </c>
      <c r="L2028" s="25">
        <f>ROUND(('NEW Reference'!E$6*List!$H2028)+'NEW Reference'!E$7,0)</f>
        <v>2487</v>
      </c>
      <c r="M2028" s="25">
        <f>ROUND(('NEW Reference'!F$6*List!$H2028)+'NEW Reference'!F$7,0)</f>
        <v>2591</v>
      </c>
      <c r="N2028" s="25">
        <f>ROUND(('NEW Reference'!G$6*List!$H2028)+'NEW Reference'!G$7,0)</f>
        <v>2933</v>
      </c>
      <c r="O2028" s="25">
        <f>ROUND(('NEW Reference'!H$6*List!$H2028)+'NEW Reference'!H$7,0)</f>
        <v>3045</v>
      </c>
      <c r="P2028" s="25">
        <f>ROUND(('NEW Reference'!I$6*List!$H2028)+'NEW Reference'!I$7,0)</f>
        <v>3164</v>
      </c>
      <c r="Q2028" s="25">
        <f>ROUND(('NEW Reference'!J$6*List!$H2028)+'NEW Reference'!J$7,0)</f>
        <v>3664</v>
      </c>
      <c r="R2028" s="25">
        <f>ROUND(('NEW Reference'!K$6*List!$H2028)+'NEW Reference'!K$7,0)</f>
        <v>3780</v>
      </c>
      <c r="S2028" s="25">
        <f>ROUND(('NEW Reference'!L$6*List!$H2028)+'NEW Reference'!L$7,0)</f>
        <v>4079</v>
      </c>
      <c r="T2028" s="25">
        <f>ROUND(('NEW Reference'!M$6*List!$H2028)+'NEW Reference'!M$7,0)</f>
        <v>4871</v>
      </c>
      <c r="U2028" s="25">
        <f>ROUND(('NEW Reference'!N$6*List!$H2028)+'NEW Reference'!N$7,0)</f>
        <v>19654</v>
      </c>
      <c r="V2028" s="26">
        <f>ROUND(('NEW Reference'!O$6*List!$H2028)+'NEW Reference'!O$7,0)</f>
        <v>731</v>
      </c>
      <c r="W2028" s="26">
        <f>ROUND(('NEW Reference'!P$6*List!$H2028)+'NEW Reference'!P$7,0)</f>
        <v>1030</v>
      </c>
      <c r="X2028" s="26">
        <f>ROUND(('NEW Reference'!Q$6*List!$H2028)+'NEW Reference'!Q$7,0)</f>
        <v>515</v>
      </c>
      <c r="Z2028" s="3" t="str">
        <f t="shared" si="99"/>
        <v>VANCE, North Carolina</v>
      </c>
      <c r="AA2028" s="79" t="s">
        <v>1843</v>
      </c>
      <c r="AB2028" s="28" t="s">
        <v>91</v>
      </c>
      <c r="AC2028" s="30" t="s">
        <v>1784</v>
      </c>
      <c r="AD2028" s="31"/>
      <c r="AE2028" s="20">
        <f t="shared" si="98"/>
        <v>0.80640000000000001</v>
      </c>
    </row>
    <row r="2029" spans="1:31">
      <c r="A2029" s="83">
        <v>34910</v>
      </c>
      <c r="B2029" s="84">
        <v>37183</v>
      </c>
      <c r="C2029" s="85">
        <v>39580</v>
      </c>
      <c r="D2029" s="78" t="s">
        <v>808</v>
      </c>
      <c r="E2029" s="79" t="s">
        <v>1844</v>
      </c>
      <c r="F2029" s="33" t="s">
        <v>1784</v>
      </c>
      <c r="G2029" s="24" t="s">
        <v>90</v>
      </c>
      <c r="H2029" s="80">
        <f t="shared" si="97"/>
        <v>0.90159999999999996</v>
      </c>
      <c r="I2029" s="25">
        <f>ROUND(('NEW Reference'!B$6*List!$H2029)+'NEW Reference'!B$7,0)</f>
        <v>1220</v>
      </c>
      <c r="J2029" s="25">
        <f>ROUND(('NEW Reference'!C$6*List!$H2029)+'NEW Reference'!C$7,0)</f>
        <v>1818</v>
      </c>
      <c r="K2029" s="25">
        <f>ROUND(('NEW Reference'!D$6*List!$H2029)+'NEW Reference'!D$7,0)</f>
        <v>2179</v>
      </c>
      <c r="L2029" s="25">
        <f>ROUND(('NEW Reference'!E$6*List!$H2029)+'NEW Reference'!E$7,0)</f>
        <v>2694</v>
      </c>
      <c r="M2029" s="25">
        <f>ROUND(('NEW Reference'!F$6*List!$H2029)+'NEW Reference'!F$7,0)</f>
        <v>2807</v>
      </c>
      <c r="N2029" s="25">
        <f>ROUND(('NEW Reference'!G$6*List!$H2029)+'NEW Reference'!G$7,0)</f>
        <v>3177</v>
      </c>
      <c r="O2029" s="25">
        <f>ROUND(('NEW Reference'!H$6*List!$H2029)+'NEW Reference'!H$7,0)</f>
        <v>3299</v>
      </c>
      <c r="P2029" s="25">
        <f>ROUND(('NEW Reference'!I$6*List!$H2029)+'NEW Reference'!I$7,0)</f>
        <v>3428</v>
      </c>
      <c r="Q2029" s="25">
        <f>ROUND(('NEW Reference'!J$6*List!$H2029)+'NEW Reference'!J$7,0)</f>
        <v>3970</v>
      </c>
      <c r="R2029" s="25">
        <f>ROUND(('NEW Reference'!K$6*List!$H2029)+'NEW Reference'!K$7,0)</f>
        <v>4095</v>
      </c>
      <c r="S2029" s="25">
        <f>ROUND(('NEW Reference'!L$6*List!$H2029)+'NEW Reference'!L$7,0)</f>
        <v>4419</v>
      </c>
      <c r="T2029" s="25">
        <f>ROUND(('NEW Reference'!M$6*List!$H2029)+'NEW Reference'!M$7,0)</f>
        <v>5277</v>
      </c>
      <c r="U2029" s="25">
        <f>ROUND(('NEW Reference'!N$6*List!$H2029)+'NEW Reference'!N$7,0)</f>
        <v>21293</v>
      </c>
      <c r="V2029" s="26">
        <f>ROUND(('NEW Reference'!O$6*List!$H2029)+'NEW Reference'!O$7,0)</f>
        <v>792</v>
      </c>
      <c r="W2029" s="26">
        <f>ROUND(('NEW Reference'!P$6*List!$H2029)+'NEW Reference'!P$7,0)</f>
        <v>1115</v>
      </c>
      <c r="X2029" s="26">
        <f>ROUND(('NEW Reference'!Q$6*List!$H2029)+'NEW Reference'!Q$7,0)</f>
        <v>558</v>
      </c>
      <c r="Z2029" s="3" t="str">
        <f t="shared" si="99"/>
        <v>WAKE, North Carolina</v>
      </c>
      <c r="AA2029" s="79" t="s">
        <v>1844</v>
      </c>
      <c r="AB2029" s="28" t="s">
        <v>91</v>
      </c>
      <c r="AC2029" s="30" t="s">
        <v>1784</v>
      </c>
      <c r="AD2029" s="31"/>
      <c r="AE2029" s="20">
        <f t="shared" si="98"/>
        <v>0.90159999999999996</v>
      </c>
    </row>
    <row r="2030" spans="1:31">
      <c r="A2030" s="83">
        <v>34920</v>
      </c>
      <c r="B2030" s="84">
        <v>37185</v>
      </c>
      <c r="C2030" s="85">
        <v>99934</v>
      </c>
      <c r="D2030" s="78" t="s">
        <v>161</v>
      </c>
      <c r="E2030" s="79" t="s">
        <v>1020</v>
      </c>
      <c r="F2030" s="34" t="s">
        <v>1784</v>
      </c>
      <c r="G2030" s="24" t="s">
        <v>97</v>
      </c>
      <c r="H2030" s="80">
        <f t="shared" si="97"/>
        <v>0.80640000000000001</v>
      </c>
      <c r="I2030" s="25">
        <f>ROUND(('NEW Reference'!B$6*List!$H2030)+'NEW Reference'!B$7,0)</f>
        <v>1126</v>
      </c>
      <c r="J2030" s="25">
        <f>ROUND(('NEW Reference'!C$6*List!$H2030)+'NEW Reference'!C$7,0)</f>
        <v>1679</v>
      </c>
      <c r="K2030" s="25">
        <f>ROUND(('NEW Reference'!D$6*List!$H2030)+'NEW Reference'!D$7,0)</f>
        <v>2011</v>
      </c>
      <c r="L2030" s="25">
        <f>ROUND(('NEW Reference'!E$6*List!$H2030)+'NEW Reference'!E$7,0)</f>
        <v>2487</v>
      </c>
      <c r="M2030" s="25">
        <f>ROUND(('NEW Reference'!F$6*List!$H2030)+'NEW Reference'!F$7,0)</f>
        <v>2591</v>
      </c>
      <c r="N2030" s="25">
        <f>ROUND(('NEW Reference'!G$6*List!$H2030)+'NEW Reference'!G$7,0)</f>
        <v>2933</v>
      </c>
      <c r="O2030" s="25">
        <f>ROUND(('NEW Reference'!H$6*List!$H2030)+'NEW Reference'!H$7,0)</f>
        <v>3045</v>
      </c>
      <c r="P2030" s="25">
        <f>ROUND(('NEW Reference'!I$6*List!$H2030)+'NEW Reference'!I$7,0)</f>
        <v>3164</v>
      </c>
      <c r="Q2030" s="25">
        <f>ROUND(('NEW Reference'!J$6*List!$H2030)+'NEW Reference'!J$7,0)</f>
        <v>3664</v>
      </c>
      <c r="R2030" s="25">
        <f>ROUND(('NEW Reference'!K$6*List!$H2030)+'NEW Reference'!K$7,0)</f>
        <v>3780</v>
      </c>
      <c r="S2030" s="25">
        <f>ROUND(('NEW Reference'!L$6*List!$H2030)+'NEW Reference'!L$7,0)</f>
        <v>4079</v>
      </c>
      <c r="T2030" s="25">
        <f>ROUND(('NEW Reference'!M$6*List!$H2030)+'NEW Reference'!M$7,0)</f>
        <v>4871</v>
      </c>
      <c r="U2030" s="25">
        <f>ROUND(('NEW Reference'!N$6*List!$H2030)+'NEW Reference'!N$7,0)</f>
        <v>19654</v>
      </c>
      <c r="V2030" s="26">
        <f>ROUND(('NEW Reference'!O$6*List!$H2030)+'NEW Reference'!O$7,0)</f>
        <v>731</v>
      </c>
      <c r="W2030" s="26">
        <f>ROUND(('NEW Reference'!P$6*List!$H2030)+'NEW Reference'!P$7,0)</f>
        <v>1030</v>
      </c>
      <c r="X2030" s="26">
        <f>ROUND(('NEW Reference'!Q$6*List!$H2030)+'NEW Reference'!Q$7,0)</f>
        <v>515</v>
      </c>
      <c r="Z2030" s="3" t="str">
        <f t="shared" si="99"/>
        <v>WARREN, North Carolina</v>
      </c>
      <c r="AA2030" s="79" t="s">
        <v>1020</v>
      </c>
      <c r="AB2030" s="28" t="s">
        <v>91</v>
      </c>
      <c r="AC2030" s="30" t="s">
        <v>1784</v>
      </c>
      <c r="AD2030" s="31"/>
      <c r="AE2030" s="20">
        <f t="shared" si="98"/>
        <v>0.80640000000000001</v>
      </c>
    </row>
    <row r="2031" spans="1:31">
      <c r="A2031" s="83">
        <v>34930</v>
      </c>
      <c r="B2031" s="84">
        <v>37187</v>
      </c>
      <c r="C2031" s="85">
        <v>99934</v>
      </c>
      <c r="D2031" s="78" t="s">
        <v>161</v>
      </c>
      <c r="E2031" s="79" t="s">
        <v>194</v>
      </c>
      <c r="F2031" s="34" t="s">
        <v>1784</v>
      </c>
      <c r="G2031" s="24" t="s">
        <v>97</v>
      </c>
      <c r="H2031" s="80">
        <f t="shared" si="97"/>
        <v>0.80640000000000001</v>
      </c>
      <c r="I2031" s="25">
        <f>ROUND(('NEW Reference'!B$6*List!$H2031)+'NEW Reference'!B$7,0)</f>
        <v>1126</v>
      </c>
      <c r="J2031" s="25">
        <f>ROUND(('NEW Reference'!C$6*List!$H2031)+'NEW Reference'!C$7,0)</f>
        <v>1679</v>
      </c>
      <c r="K2031" s="25">
        <f>ROUND(('NEW Reference'!D$6*List!$H2031)+'NEW Reference'!D$7,0)</f>
        <v>2011</v>
      </c>
      <c r="L2031" s="25">
        <f>ROUND(('NEW Reference'!E$6*List!$H2031)+'NEW Reference'!E$7,0)</f>
        <v>2487</v>
      </c>
      <c r="M2031" s="25">
        <f>ROUND(('NEW Reference'!F$6*List!$H2031)+'NEW Reference'!F$7,0)</f>
        <v>2591</v>
      </c>
      <c r="N2031" s="25">
        <f>ROUND(('NEW Reference'!G$6*List!$H2031)+'NEW Reference'!G$7,0)</f>
        <v>2933</v>
      </c>
      <c r="O2031" s="25">
        <f>ROUND(('NEW Reference'!H$6*List!$H2031)+'NEW Reference'!H$7,0)</f>
        <v>3045</v>
      </c>
      <c r="P2031" s="25">
        <f>ROUND(('NEW Reference'!I$6*List!$H2031)+'NEW Reference'!I$7,0)</f>
        <v>3164</v>
      </c>
      <c r="Q2031" s="25">
        <f>ROUND(('NEW Reference'!J$6*List!$H2031)+'NEW Reference'!J$7,0)</f>
        <v>3664</v>
      </c>
      <c r="R2031" s="25">
        <f>ROUND(('NEW Reference'!K$6*List!$H2031)+'NEW Reference'!K$7,0)</f>
        <v>3780</v>
      </c>
      <c r="S2031" s="25">
        <f>ROUND(('NEW Reference'!L$6*List!$H2031)+'NEW Reference'!L$7,0)</f>
        <v>4079</v>
      </c>
      <c r="T2031" s="25">
        <f>ROUND(('NEW Reference'!M$6*List!$H2031)+'NEW Reference'!M$7,0)</f>
        <v>4871</v>
      </c>
      <c r="U2031" s="25">
        <f>ROUND(('NEW Reference'!N$6*List!$H2031)+'NEW Reference'!N$7,0)</f>
        <v>19654</v>
      </c>
      <c r="V2031" s="26">
        <f>ROUND(('NEW Reference'!O$6*List!$H2031)+'NEW Reference'!O$7,0)</f>
        <v>731</v>
      </c>
      <c r="W2031" s="26">
        <f>ROUND(('NEW Reference'!P$6*List!$H2031)+'NEW Reference'!P$7,0)</f>
        <v>1030</v>
      </c>
      <c r="X2031" s="26">
        <f>ROUND(('NEW Reference'!Q$6*List!$H2031)+'NEW Reference'!Q$7,0)</f>
        <v>515</v>
      </c>
      <c r="Z2031" s="3" t="str">
        <f t="shared" si="99"/>
        <v>WASHINGTON, North Carolina</v>
      </c>
      <c r="AA2031" s="79" t="s">
        <v>194</v>
      </c>
      <c r="AB2031" s="28" t="s">
        <v>91</v>
      </c>
      <c r="AC2031" s="30" t="s">
        <v>1784</v>
      </c>
      <c r="AD2031" s="31"/>
      <c r="AE2031" s="20">
        <f t="shared" si="98"/>
        <v>0.80640000000000001</v>
      </c>
    </row>
    <row r="2032" spans="1:31">
      <c r="A2032" s="83">
        <v>34940</v>
      </c>
      <c r="B2032" s="84">
        <v>37189</v>
      </c>
      <c r="C2032" s="85">
        <v>99934</v>
      </c>
      <c r="D2032" s="78" t="s">
        <v>161</v>
      </c>
      <c r="E2032" s="79" t="s">
        <v>1845</v>
      </c>
      <c r="F2032" s="34" t="s">
        <v>1784</v>
      </c>
      <c r="G2032" s="24" t="s">
        <v>97</v>
      </c>
      <c r="H2032" s="80">
        <f t="shared" si="97"/>
        <v>0.80640000000000001</v>
      </c>
      <c r="I2032" s="25">
        <f>ROUND(('NEW Reference'!B$6*List!$H2032)+'NEW Reference'!B$7,0)</f>
        <v>1126</v>
      </c>
      <c r="J2032" s="25">
        <f>ROUND(('NEW Reference'!C$6*List!$H2032)+'NEW Reference'!C$7,0)</f>
        <v>1679</v>
      </c>
      <c r="K2032" s="25">
        <f>ROUND(('NEW Reference'!D$6*List!$H2032)+'NEW Reference'!D$7,0)</f>
        <v>2011</v>
      </c>
      <c r="L2032" s="25">
        <f>ROUND(('NEW Reference'!E$6*List!$H2032)+'NEW Reference'!E$7,0)</f>
        <v>2487</v>
      </c>
      <c r="M2032" s="25">
        <f>ROUND(('NEW Reference'!F$6*List!$H2032)+'NEW Reference'!F$7,0)</f>
        <v>2591</v>
      </c>
      <c r="N2032" s="25">
        <f>ROUND(('NEW Reference'!G$6*List!$H2032)+'NEW Reference'!G$7,0)</f>
        <v>2933</v>
      </c>
      <c r="O2032" s="25">
        <f>ROUND(('NEW Reference'!H$6*List!$H2032)+'NEW Reference'!H$7,0)</f>
        <v>3045</v>
      </c>
      <c r="P2032" s="25">
        <f>ROUND(('NEW Reference'!I$6*List!$H2032)+'NEW Reference'!I$7,0)</f>
        <v>3164</v>
      </c>
      <c r="Q2032" s="25">
        <f>ROUND(('NEW Reference'!J$6*List!$H2032)+'NEW Reference'!J$7,0)</f>
        <v>3664</v>
      </c>
      <c r="R2032" s="25">
        <f>ROUND(('NEW Reference'!K$6*List!$H2032)+'NEW Reference'!K$7,0)</f>
        <v>3780</v>
      </c>
      <c r="S2032" s="25">
        <f>ROUND(('NEW Reference'!L$6*List!$H2032)+'NEW Reference'!L$7,0)</f>
        <v>4079</v>
      </c>
      <c r="T2032" s="25">
        <f>ROUND(('NEW Reference'!M$6*List!$H2032)+'NEW Reference'!M$7,0)</f>
        <v>4871</v>
      </c>
      <c r="U2032" s="25">
        <f>ROUND(('NEW Reference'!N$6*List!$H2032)+'NEW Reference'!N$7,0)</f>
        <v>19654</v>
      </c>
      <c r="V2032" s="26">
        <f>ROUND(('NEW Reference'!O$6*List!$H2032)+'NEW Reference'!O$7,0)</f>
        <v>731</v>
      </c>
      <c r="W2032" s="26">
        <f>ROUND(('NEW Reference'!P$6*List!$H2032)+'NEW Reference'!P$7,0)</f>
        <v>1030</v>
      </c>
      <c r="X2032" s="26">
        <f>ROUND(('NEW Reference'!Q$6*List!$H2032)+'NEW Reference'!Q$7,0)</f>
        <v>515</v>
      </c>
      <c r="Z2032" s="3" t="str">
        <f t="shared" si="99"/>
        <v>WATAUGA, North Carolina</v>
      </c>
      <c r="AA2032" s="79" t="s">
        <v>1845</v>
      </c>
      <c r="AB2032" s="28" t="s">
        <v>91</v>
      </c>
      <c r="AC2032" s="30" t="s">
        <v>1784</v>
      </c>
      <c r="AD2032" s="31"/>
      <c r="AE2032" s="20">
        <f t="shared" si="98"/>
        <v>0.80640000000000001</v>
      </c>
    </row>
    <row r="2033" spans="1:31">
      <c r="A2033" s="83">
        <v>34950</v>
      </c>
      <c r="B2033" s="84">
        <v>37191</v>
      </c>
      <c r="C2033" s="85">
        <v>24140</v>
      </c>
      <c r="D2033" s="78" t="s">
        <v>471</v>
      </c>
      <c r="E2033" s="79" t="s">
        <v>1021</v>
      </c>
      <c r="F2033" s="33" t="s">
        <v>1784</v>
      </c>
      <c r="G2033" s="24" t="s">
        <v>90</v>
      </c>
      <c r="H2033" s="80">
        <f t="shared" si="97"/>
        <v>0.91200000000000003</v>
      </c>
      <c r="I2033" s="25">
        <f>ROUND(('NEW Reference'!B$6*List!$H2033)+'NEW Reference'!B$7,0)</f>
        <v>1230</v>
      </c>
      <c r="J2033" s="25">
        <f>ROUND(('NEW Reference'!C$6*List!$H2033)+'NEW Reference'!C$7,0)</f>
        <v>1834</v>
      </c>
      <c r="K2033" s="25">
        <f>ROUND(('NEW Reference'!D$6*List!$H2033)+'NEW Reference'!D$7,0)</f>
        <v>2197</v>
      </c>
      <c r="L2033" s="25">
        <f>ROUND(('NEW Reference'!E$6*List!$H2033)+'NEW Reference'!E$7,0)</f>
        <v>2717</v>
      </c>
      <c r="M2033" s="25">
        <f>ROUND(('NEW Reference'!F$6*List!$H2033)+'NEW Reference'!F$7,0)</f>
        <v>2830</v>
      </c>
      <c r="N2033" s="25">
        <f>ROUND(('NEW Reference'!G$6*List!$H2033)+'NEW Reference'!G$7,0)</f>
        <v>3204</v>
      </c>
      <c r="O2033" s="25">
        <f>ROUND(('NEW Reference'!H$6*List!$H2033)+'NEW Reference'!H$7,0)</f>
        <v>3326</v>
      </c>
      <c r="P2033" s="25">
        <f>ROUND(('NEW Reference'!I$6*List!$H2033)+'NEW Reference'!I$7,0)</f>
        <v>3457</v>
      </c>
      <c r="Q2033" s="25">
        <f>ROUND(('NEW Reference'!J$6*List!$H2033)+'NEW Reference'!J$7,0)</f>
        <v>4003</v>
      </c>
      <c r="R2033" s="25">
        <f>ROUND(('NEW Reference'!K$6*List!$H2033)+'NEW Reference'!K$7,0)</f>
        <v>4129</v>
      </c>
      <c r="S2033" s="25">
        <f>ROUND(('NEW Reference'!L$6*List!$H2033)+'NEW Reference'!L$7,0)</f>
        <v>4456</v>
      </c>
      <c r="T2033" s="25">
        <f>ROUND(('NEW Reference'!M$6*List!$H2033)+'NEW Reference'!M$7,0)</f>
        <v>5322</v>
      </c>
      <c r="U2033" s="25">
        <f>ROUND(('NEW Reference'!N$6*List!$H2033)+'NEW Reference'!N$7,0)</f>
        <v>21473</v>
      </c>
      <c r="V2033" s="26">
        <f>ROUND(('NEW Reference'!O$6*List!$H2033)+'NEW Reference'!O$7,0)</f>
        <v>798</v>
      </c>
      <c r="W2033" s="26">
        <f>ROUND(('NEW Reference'!P$6*List!$H2033)+'NEW Reference'!P$7,0)</f>
        <v>1125</v>
      </c>
      <c r="X2033" s="26">
        <f>ROUND(('NEW Reference'!Q$6*List!$H2033)+'NEW Reference'!Q$7,0)</f>
        <v>562</v>
      </c>
      <c r="Z2033" s="3" t="str">
        <f t="shared" si="99"/>
        <v>WAYNE, North Carolina</v>
      </c>
      <c r="AA2033" s="79" t="s">
        <v>1021</v>
      </c>
      <c r="AB2033" s="28" t="s">
        <v>91</v>
      </c>
      <c r="AC2033" s="30" t="s">
        <v>1784</v>
      </c>
      <c r="AD2033" s="31"/>
      <c r="AE2033" s="20">
        <f t="shared" si="98"/>
        <v>0.91200000000000003</v>
      </c>
    </row>
    <row r="2034" spans="1:31">
      <c r="A2034" s="83">
        <v>34960</v>
      </c>
      <c r="B2034" s="84">
        <v>37193</v>
      </c>
      <c r="C2034" s="85">
        <v>99934</v>
      </c>
      <c r="D2034" s="78" t="s">
        <v>161</v>
      </c>
      <c r="E2034" s="79" t="s">
        <v>1025</v>
      </c>
      <c r="F2034" s="34" t="s">
        <v>1784</v>
      </c>
      <c r="G2034" s="24" t="s">
        <v>97</v>
      </c>
      <c r="H2034" s="80">
        <f t="shared" si="97"/>
        <v>0.80640000000000001</v>
      </c>
      <c r="I2034" s="25">
        <f>ROUND(('NEW Reference'!B$6*List!$H2034)+'NEW Reference'!B$7,0)</f>
        <v>1126</v>
      </c>
      <c r="J2034" s="25">
        <f>ROUND(('NEW Reference'!C$6*List!$H2034)+'NEW Reference'!C$7,0)</f>
        <v>1679</v>
      </c>
      <c r="K2034" s="25">
        <f>ROUND(('NEW Reference'!D$6*List!$H2034)+'NEW Reference'!D$7,0)</f>
        <v>2011</v>
      </c>
      <c r="L2034" s="25">
        <f>ROUND(('NEW Reference'!E$6*List!$H2034)+'NEW Reference'!E$7,0)</f>
        <v>2487</v>
      </c>
      <c r="M2034" s="25">
        <f>ROUND(('NEW Reference'!F$6*List!$H2034)+'NEW Reference'!F$7,0)</f>
        <v>2591</v>
      </c>
      <c r="N2034" s="25">
        <f>ROUND(('NEW Reference'!G$6*List!$H2034)+'NEW Reference'!G$7,0)</f>
        <v>2933</v>
      </c>
      <c r="O2034" s="25">
        <f>ROUND(('NEW Reference'!H$6*List!$H2034)+'NEW Reference'!H$7,0)</f>
        <v>3045</v>
      </c>
      <c r="P2034" s="25">
        <f>ROUND(('NEW Reference'!I$6*List!$H2034)+'NEW Reference'!I$7,0)</f>
        <v>3164</v>
      </c>
      <c r="Q2034" s="25">
        <f>ROUND(('NEW Reference'!J$6*List!$H2034)+'NEW Reference'!J$7,0)</f>
        <v>3664</v>
      </c>
      <c r="R2034" s="25">
        <f>ROUND(('NEW Reference'!K$6*List!$H2034)+'NEW Reference'!K$7,0)</f>
        <v>3780</v>
      </c>
      <c r="S2034" s="25">
        <f>ROUND(('NEW Reference'!L$6*List!$H2034)+'NEW Reference'!L$7,0)</f>
        <v>4079</v>
      </c>
      <c r="T2034" s="25">
        <f>ROUND(('NEW Reference'!M$6*List!$H2034)+'NEW Reference'!M$7,0)</f>
        <v>4871</v>
      </c>
      <c r="U2034" s="25">
        <f>ROUND(('NEW Reference'!N$6*List!$H2034)+'NEW Reference'!N$7,0)</f>
        <v>19654</v>
      </c>
      <c r="V2034" s="26">
        <f>ROUND(('NEW Reference'!O$6*List!$H2034)+'NEW Reference'!O$7,0)</f>
        <v>731</v>
      </c>
      <c r="W2034" s="26">
        <f>ROUND(('NEW Reference'!P$6*List!$H2034)+'NEW Reference'!P$7,0)</f>
        <v>1030</v>
      </c>
      <c r="X2034" s="26">
        <f>ROUND(('NEW Reference'!Q$6*List!$H2034)+'NEW Reference'!Q$7,0)</f>
        <v>515</v>
      </c>
      <c r="Z2034" s="3" t="str">
        <f t="shared" si="99"/>
        <v>WILKES, North Carolina</v>
      </c>
      <c r="AA2034" s="79" t="s">
        <v>1025</v>
      </c>
      <c r="AB2034" s="28" t="s">
        <v>91</v>
      </c>
      <c r="AC2034" s="30" t="s">
        <v>1784</v>
      </c>
      <c r="AD2034" s="31"/>
      <c r="AE2034" s="20">
        <f t="shared" si="98"/>
        <v>0.80640000000000001</v>
      </c>
    </row>
    <row r="2035" spans="1:31">
      <c r="A2035" s="83">
        <v>34970</v>
      </c>
      <c r="B2035" s="84">
        <v>37195</v>
      </c>
      <c r="C2035" s="85">
        <v>99934</v>
      </c>
      <c r="D2035" s="78" t="s">
        <v>161</v>
      </c>
      <c r="E2035" s="79" t="s">
        <v>1271</v>
      </c>
      <c r="F2035" s="34" t="s">
        <v>1784</v>
      </c>
      <c r="G2035" s="24" t="s">
        <v>97</v>
      </c>
      <c r="H2035" s="80">
        <f t="shared" si="97"/>
        <v>0.80640000000000001</v>
      </c>
      <c r="I2035" s="25">
        <f>ROUND(('NEW Reference'!B$6*List!$H2035)+'NEW Reference'!B$7,0)</f>
        <v>1126</v>
      </c>
      <c r="J2035" s="25">
        <f>ROUND(('NEW Reference'!C$6*List!$H2035)+'NEW Reference'!C$7,0)</f>
        <v>1679</v>
      </c>
      <c r="K2035" s="25">
        <f>ROUND(('NEW Reference'!D$6*List!$H2035)+'NEW Reference'!D$7,0)</f>
        <v>2011</v>
      </c>
      <c r="L2035" s="25">
        <f>ROUND(('NEW Reference'!E$6*List!$H2035)+'NEW Reference'!E$7,0)</f>
        <v>2487</v>
      </c>
      <c r="M2035" s="25">
        <f>ROUND(('NEW Reference'!F$6*List!$H2035)+'NEW Reference'!F$7,0)</f>
        <v>2591</v>
      </c>
      <c r="N2035" s="25">
        <f>ROUND(('NEW Reference'!G$6*List!$H2035)+'NEW Reference'!G$7,0)</f>
        <v>2933</v>
      </c>
      <c r="O2035" s="25">
        <f>ROUND(('NEW Reference'!H$6*List!$H2035)+'NEW Reference'!H$7,0)</f>
        <v>3045</v>
      </c>
      <c r="P2035" s="25">
        <f>ROUND(('NEW Reference'!I$6*List!$H2035)+'NEW Reference'!I$7,0)</f>
        <v>3164</v>
      </c>
      <c r="Q2035" s="25">
        <f>ROUND(('NEW Reference'!J$6*List!$H2035)+'NEW Reference'!J$7,0)</f>
        <v>3664</v>
      </c>
      <c r="R2035" s="25">
        <f>ROUND(('NEW Reference'!K$6*List!$H2035)+'NEW Reference'!K$7,0)</f>
        <v>3780</v>
      </c>
      <c r="S2035" s="25">
        <f>ROUND(('NEW Reference'!L$6*List!$H2035)+'NEW Reference'!L$7,0)</f>
        <v>4079</v>
      </c>
      <c r="T2035" s="25">
        <f>ROUND(('NEW Reference'!M$6*List!$H2035)+'NEW Reference'!M$7,0)</f>
        <v>4871</v>
      </c>
      <c r="U2035" s="25">
        <f>ROUND(('NEW Reference'!N$6*List!$H2035)+'NEW Reference'!N$7,0)</f>
        <v>19654</v>
      </c>
      <c r="V2035" s="26">
        <f>ROUND(('NEW Reference'!O$6*List!$H2035)+'NEW Reference'!O$7,0)</f>
        <v>731</v>
      </c>
      <c r="W2035" s="26">
        <f>ROUND(('NEW Reference'!P$6*List!$H2035)+'NEW Reference'!P$7,0)</f>
        <v>1030</v>
      </c>
      <c r="X2035" s="26">
        <f>ROUND(('NEW Reference'!Q$6*List!$H2035)+'NEW Reference'!Q$7,0)</f>
        <v>515</v>
      </c>
      <c r="Z2035" s="3" t="str">
        <f t="shared" si="99"/>
        <v>WILSON, North Carolina</v>
      </c>
      <c r="AA2035" s="79" t="s">
        <v>1271</v>
      </c>
      <c r="AB2035" s="28" t="s">
        <v>91</v>
      </c>
      <c r="AC2035" s="23" t="s">
        <v>1784</v>
      </c>
      <c r="AD2035" s="29"/>
      <c r="AE2035" s="20">
        <f t="shared" si="98"/>
        <v>0.80640000000000001</v>
      </c>
    </row>
    <row r="2036" spans="1:31">
      <c r="A2036" s="83">
        <v>34980</v>
      </c>
      <c r="B2036" s="84">
        <v>37197</v>
      </c>
      <c r="C2036" s="85">
        <v>49180</v>
      </c>
      <c r="D2036" s="78" t="s">
        <v>964</v>
      </c>
      <c r="E2036" s="79" t="s">
        <v>1846</v>
      </c>
      <c r="F2036" s="33" t="s">
        <v>1784</v>
      </c>
      <c r="G2036" s="24" t="s">
        <v>90</v>
      </c>
      <c r="H2036" s="80">
        <f t="shared" si="97"/>
        <v>0.93310000000000004</v>
      </c>
      <c r="I2036" s="25">
        <f>ROUND(('NEW Reference'!B$6*List!$H2036)+'NEW Reference'!B$7,0)</f>
        <v>1251</v>
      </c>
      <c r="J2036" s="25">
        <f>ROUND(('NEW Reference'!C$6*List!$H2036)+'NEW Reference'!C$7,0)</f>
        <v>1865</v>
      </c>
      <c r="K2036" s="25">
        <f>ROUND(('NEW Reference'!D$6*List!$H2036)+'NEW Reference'!D$7,0)</f>
        <v>2235</v>
      </c>
      <c r="L2036" s="25">
        <f>ROUND(('NEW Reference'!E$6*List!$H2036)+'NEW Reference'!E$7,0)</f>
        <v>2763</v>
      </c>
      <c r="M2036" s="25">
        <f>ROUND(('NEW Reference'!F$6*List!$H2036)+'NEW Reference'!F$7,0)</f>
        <v>2878</v>
      </c>
      <c r="N2036" s="25">
        <f>ROUND(('NEW Reference'!G$6*List!$H2036)+'NEW Reference'!G$7,0)</f>
        <v>3258</v>
      </c>
      <c r="O2036" s="25">
        <f>ROUND(('NEW Reference'!H$6*List!$H2036)+'NEW Reference'!H$7,0)</f>
        <v>3383</v>
      </c>
      <c r="P2036" s="25">
        <f>ROUND(('NEW Reference'!I$6*List!$H2036)+'NEW Reference'!I$7,0)</f>
        <v>3515</v>
      </c>
      <c r="Q2036" s="25">
        <f>ROUND(('NEW Reference'!J$6*List!$H2036)+'NEW Reference'!J$7,0)</f>
        <v>4071</v>
      </c>
      <c r="R2036" s="25">
        <f>ROUND(('NEW Reference'!K$6*List!$H2036)+'NEW Reference'!K$7,0)</f>
        <v>4199</v>
      </c>
      <c r="S2036" s="25">
        <f>ROUND(('NEW Reference'!L$6*List!$H2036)+'NEW Reference'!L$7,0)</f>
        <v>4531</v>
      </c>
      <c r="T2036" s="25">
        <f>ROUND(('NEW Reference'!M$6*List!$H2036)+'NEW Reference'!M$7,0)</f>
        <v>5412</v>
      </c>
      <c r="U2036" s="25">
        <f>ROUND(('NEW Reference'!N$6*List!$H2036)+'NEW Reference'!N$7,0)</f>
        <v>21836</v>
      </c>
      <c r="V2036" s="26">
        <f>ROUND(('NEW Reference'!O$6*List!$H2036)+'NEW Reference'!O$7,0)</f>
        <v>812</v>
      </c>
      <c r="W2036" s="26">
        <f>ROUND(('NEW Reference'!P$6*List!$H2036)+'NEW Reference'!P$7,0)</f>
        <v>1144</v>
      </c>
      <c r="X2036" s="26">
        <f>ROUND(('NEW Reference'!Q$6*List!$H2036)+'NEW Reference'!Q$7,0)</f>
        <v>572</v>
      </c>
      <c r="Z2036" s="3" t="str">
        <f t="shared" si="99"/>
        <v>YADKIN, North Carolina</v>
      </c>
      <c r="AA2036" s="79" t="s">
        <v>1846</v>
      </c>
      <c r="AB2036" s="28" t="s">
        <v>91</v>
      </c>
      <c r="AC2036" s="23" t="s">
        <v>1784</v>
      </c>
      <c r="AD2036" s="29"/>
      <c r="AE2036" s="20">
        <f t="shared" si="98"/>
        <v>0.93310000000000004</v>
      </c>
    </row>
    <row r="2037" spans="1:31">
      <c r="A2037" s="83">
        <v>34981</v>
      </c>
      <c r="B2037" s="84">
        <v>37199</v>
      </c>
      <c r="C2037" s="85">
        <v>99934</v>
      </c>
      <c r="D2037" s="78" t="s">
        <v>161</v>
      </c>
      <c r="E2037" s="79" t="s">
        <v>1847</v>
      </c>
      <c r="F2037" s="34" t="s">
        <v>1784</v>
      </c>
      <c r="G2037" s="24" t="s">
        <v>97</v>
      </c>
      <c r="H2037" s="80">
        <f t="shared" si="97"/>
        <v>0.80640000000000001</v>
      </c>
      <c r="I2037" s="25">
        <f>ROUND(('NEW Reference'!B$6*List!$H2037)+'NEW Reference'!B$7,0)</f>
        <v>1126</v>
      </c>
      <c r="J2037" s="25">
        <f>ROUND(('NEW Reference'!C$6*List!$H2037)+'NEW Reference'!C$7,0)</f>
        <v>1679</v>
      </c>
      <c r="K2037" s="25">
        <f>ROUND(('NEW Reference'!D$6*List!$H2037)+'NEW Reference'!D$7,0)</f>
        <v>2011</v>
      </c>
      <c r="L2037" s="25">
        <f>ROUND(('NEW Reference'!E$6*List!$H2037)+'NEW Reference'!E$7,0)</f>
        <v>2487</v>
      </c>
      <c r="M2037" s="25">
        <f>ROUND(('NEW Reference'!F$6*List!$H2037)+'NEW Reference'!F$7,0)</f>
        <v>2591</v>
      </c>
      <c r="N2037" s="25">
        <f>ROUND(('NEW Reference'!G$6*List!$H2037)+'NEW Reference'!G$7,0)</f>
        <v>2933</v>
      </c>
      <c r="O2037" s="25">
        <f>ROUND(('NEW Reference'!H$6*List!$H2037)+'NEW Reference'!H$7,0)</f>
        <v>3045</v>
      </c>
      <c r="P2037" s="25">
        <f>ROUND(('NEW Reference'!I$6*List!$H2037)+'NEW Reference'!I$7,0)</f>
        <v>3164</v>
      </c>
      <c r="Q2037" s="25">
        <f>ROUND(('NEW Reference'!J$6*List!$H2037)+'NEW Reference'!J$7,0)</f>
        <v>3664</v>
      </c>
      <c r="R2037" s="25">
        <f>ROUND(('NEW Reference'!K$6*List!$H2037)+'NEW Reference'!K$7,0)</f>
        <v>3780</v>
      </c>
      <c r="S2037" s="25">
        <f>ROUND(('NEW Reference'!L$6*List!$H2037)+'NEW Reference'!L$7,0)</f>
        <v>4079</v>
      </c>
      <c r="T2037" s="25">
        <f>ROUND(('NEW Reference'!M$6*List!$H2037)+'NEW Reference'!M$7,0)</f>
        <v>4871</v>
      </c>
      <c r="U2037" s="25">
        <f>ROUND(('NEW Reference'!N$6*List!$H2037)+'NEW Reference'!N$7,0)</f>
        <v>19654</v>
      </c>
      <c r="V2037" s="26">
        <f>ROUND(('NEW Reference'!O$6*List!$H2037)+'NEW Reference'!O$7,0)</f>
        <v>731</v>
      </c>
      <c r="W2037" s="26">
        <f>ROUND(('NEW Reference'!P$6*List!$H2037)+'NEW Reference'!P$7,0)</f>
        <v>1030</v>
      </c>
      <c r="X2037" s="26">
        <f>ROUND(('NEW Reference'!Q$6*List!$H2037)+'NEW Reference'!Q$7,0)</f>
        <v>515</v>
      </c>
      <c r="Z2037" s="3" t="str">
        <f t="shared" si="99"/>
        <v>YANCEY, North Carolina</v>
      </c>
      <c r="AA2037" s="79" t="s">
        <v>1847</v>
      </c>
      <c r="AB2037" s="28" t="s">
        <v>91</v>
      </c>
      <c r="AC2037" s="30" t="s">
        <v>1784</v>
      </c>
      <c r="AD2037" s="31"/>
      <c r="AE2037" s="20">
        <f t="shared" si="98"/>
        <v>0.80640000000000001</v>
      </c>
    </row>
    <row r="2038" spans="1:31">
      <c r="A2038" s="83">
        <v>34999</v>
      </c>
      <c r="B2038" s="84">
        <v>37990</v>
      </c>
      <c r="C2038" s="85">
        <v>99934</v>
      </c>
      <c r="D2038" s="78" t="s">
        <v>161</v>
      </c>
      <c r="E2038" s="79" t="s">
        <v>236</v>
      </c>
      <c r="F2038" s="34" t="s">
        <v>1784</v>
      </c>
      <c r="G2038" s="24" t="s">
        <v>97</v>
      </c>
      <c r="H2038" s="80">
        <f t="shared" si="97"/>
        <v>0.80640000000000001</v>
      </c>
      <c r="I2038" s="25">
        <f>ROUND(('NEW Reference'!B$6*List!$H2038)+'NEW Reference'!B$7,0)</f>
        <v>1126</v>
      </c>
      <c r="J2038" s="25">
        <f>ROUND(('NEW Reference'!C$6*List!$H2038)+'NEW Reference'!C$7,0)</f>
        <v>1679</v>
      </c>
      <c r="K2038" s="25">
        <f>ROUND(('NEW Reference'!D$6*List!$H2038)+'NEW Reference'!D$7,0)</f>
        <v>2011</v>
      </c>
      <c r="L2038" s="25">
        <f>ROUND(('NEW Reference'!E$6*List!$H2038)+'NEW Reference'!E$7,0)</f>
        <v>2487</v>
      </c>
      <c r="M2038" s="25">
        <f>ROUND(('NEW Reference'!F$6*List!$H2038)+'NEW Reference'!F$7,0)</f>
        <v>2591</v>
      </c>
      <c r="N2038" s="25">
        <f>ROUND(('NEW Reference'!G$6*List!$H2038)+'NEW Reference'!G$7,0)</f>
        <v>2933</v>
      </c>
      <c r="O2038" s="25">
        <f>ROUND(('NEW Reference'!H$6*List!$H2038)+'NEW Reference'!H$7,0)</f>
        <v>3045</v>
      </c>
      <c r="P2038" s="25">
        <f>ROUND(('NEW Reference'!I$6*List!$H2038)+'NEW Reference'!I$7,0)</f>
        <v>3164</v>
      </c>
      <c r="Q2038" s="25">
        <f>ROUND(('NEW Reference'!J$6*List!$H2038)+'NEW Reference'!J$7,0)</f>
        <v>3664</v>
      </c>
      <c r="R2038" s="25">
        <f>ROUND(('NEW Reference'!K$6*List!$H2038)+'NEW Reference'!K$7,0)</f>
        <v>3780</v>
      </c>
      <c r="S2038" s="25">
        <f>ROUND(('NEW Reference'!L$6*List!$H2038)+'NEW Reference'!L$7,0)</f>
        <v>4079</v>
      </c>
      <c r="T2038" s="25">
        <f>ROUND(('NEW Reference'!M$6*List!$H2038)+'NEW Reference'!M$7,0)</f>
        <v>4871</v>
      </c>
      <c r="U2038" s="25">
        <f>ROUND(('NEW Reference'!N$6*List!$H2038)+'NEW Reference'!N$7,0)</f>
        <v>19654</v>
      </c>
      <c r="V2038" s="26">
        <f>ROUND(('NEW Reference'!O$6*List!$H2038)+'NEW Reference'!O$7,0)</f>
        <v>731</v>
      </c>
      <c r="W2038" s="26">
        <f>ROUND(('NEW Reference'!P$6*List!$H2038)+'NEW Reference'!P$7,0)</f>
        <v>1030</v>
      </c>
      <c r="X2038" s="26">
        <f>ROUND(('NEW Reference'!Q$6*List!$H2038)+'NEW Reference'!Q$7,0)</f>
        <v>515</v>
      </c>
      <c r="Z2038" s="3" t="str">
        <f t="shared" si="99"/>
        <v>STATEWIDE, North Carolina</v>
      </c>
      <c r="AA2038" s="79" t="s">
        <v>236</v>
      </c>
      <c r="AB2038" s="28" t="s">
        <v>91</v>
      </c>
      <c r="AC2038" s="30" t="s">
        <v>1784</v>
      </c>
      <c r="AD2038" s="31"/>
      <c r="AE2038" s="20">
        <f t="shared" si="98"/>
        <v>0.80640000000000001</v>
      </c>
    </row>
    <row r="2039" spans="1:31">
      <c r="A2039" s="83">
        <v>35000</v>
      </c>
      <c r="B2039" s="84">
        <v>38001</v>
      </c>
      <c r="C2039" s="85">
        <v>99935</v>
      </c>
      <c r="D2039" s="78" t="s">
        <v>163</v>
      </c>
      <c r="E2039" s="79" t="s">
        <v>602</v>
      </c>
      <c r="F2039" s="34" t="s">
        <v>1848</v>
      </c>
      <c r="G2039" s="24" t="s">
        <v>97</v>
      </c>
      <c r="H2039" s="80">
        <f t="shared" si="97"/>
        <v>0.83460000000000001</v>
      </c>
      <c r="I2039" s="25">
        <f>ROUND(('NEW Reference'!B$6*List!$H2039)+'NEW Reference'!B$7,0)</f>
        <v>1153</v>
      </c>
      <c r="J2039" s="25">
        <f>ROUND(('NEW Reference'!C$6*List!$H2039)+'NEW Reference'!C$7,0)</f>
        <v>1720</v>
      </c>
      <c r="K2039" s="25">
        <f>ROUND(('NEW Reference'!D$6*List!$H2039)+'NEW Reference'!D$7,0)</f>
        <v>2061</v>
      </c>
      <c r="L2039" s="25">
        <f>ROUND(('NEW Reference'!E$6*List!$H2039)+'NEW Reference'!E$7,0)</f>
        <v>2548</v>
      </c>
      <c r="M2039" s="25">
        <f>ROUND(('NEW Reference'!F$6*List!$H2039)+'NEW Reference'!F$7,0)</f>
        <v>2655</v>
      </c>
      <c r="N2039" s="25">
        <f>ROUND(('NEW Reference'!G$6*List!$H2039)+'NEW Reference'!G$7,0)</f>
        <v>3005</v>
      </c>
      <c r="O2039" s="25">
        <f>ROUND(('NEW Reference'!H$6*List!$H2039)+'NEW Reference'!H$7,0)</f>
        <v>3120</v>
      </c>
      <c r="P2039" s="25">
        <f>ROUND(('NEW Reference'!I$6*List!$H2039)+'NEW Reference'!I$7,0)</f>
        <v>3242</v>
      </c>
      <c r="Q2039" s="25">
        <f>ROUND(('NEW Reference'!J$6*List!$H2039)+'NEW Reference'!J$7,0)</f>
        <v>3755</v>
      </c>
      <c r="R2039" s="25">
        <f>ROUND(('NEW Reference'!K$6*List!$H2039)+'NEW Reference'!K$7,0)</f>
        <v>3873</v>
      </c>
      <c r="S2039" s="25">
        <f>ROUND(('NEW Reference'!L$6*List!$H2039)+'NEW Reference'!L$7,0)</f>
        <v>4179</v>
      </c>
      <c r="T2039" s="25">
        <f>ROUND(('NEW Reference'!M$6*List!$H2039)+'NEW Reference'!M$7,0)</f>
        <v>4991</v>
      </c>
      <c r="U2039" s="25">
        <f>ROUND(('NEW Reference'!N$6*List!$H2039)+'NEW Reference'!N$7,0)</f>
        <v>20140</v>
      </c>
      <c r="V2039" s="26">
        <f>ROUND(('NEW Reference'!O$6*List!$H2039)+'NEW Reference'!O$7,0)</f>
        <v>749</v>
      </c>
      <c r="W2039" s="26">
        <f>ROUND(('NEW Reference'!P$6*List!$H2039)+'NEW Reference'!P$7,0)</f>
        <v>1055</v>
      </c>
      <c r="X2039" s="26">
        <f>ROUND(('NEW Reference'!Q$6*List!$H2039)+'NEW Reference'!Q$7,0)</f>
        <v>528</v>
      </c>
      <c r="Z2039" s="3" t="str">
        <f t="shared" si="99"/>
        <v>ADAMS, North Dakota</v>
      </c>
      <c r="AA2039" s="79" t="s">
        <v>602</v>
      </c>
      <c r="AB2039" s="28" t="s">
        <v>91</v>
      </c>
      <c r="AC2039" s="30" t="s">
        <v>1848</v>
      </c>
      <c r="AD2039" s="31"/>
      <c r="AE2039" s="20">
        <f t="shared" si="98"/>
        <v>0.83460000000000001</v>
      </c>
    </row>
    <row r="2040" spans="1:31">
      <c r="A2040" s="83">
        <v>35010</v>
      </c>
      <c r="B2040" s="84">
        <v>38003</v>
      </c>
      <c r="C2040" s="85">
        <v>99935</v>
      </c>
      <c r="D2040" s="78" t="s">
        <v>163</v>
      </c>
      <c r="E2040" s="79" t="s">
        <v>1849</v>
      </c>
      <c r="F2040" s="34" t="s">
        <v>1848</v>
      </c>
      <c r="G2040" s="24" t="s">
        <v>97</v>
      </c>
      <c r="H2040" s="80">
        <f t="shared" si="97"/>
        <v>0.83460000000000001</v>
      </c>
      <c r="I2040" s="25">
        <f>ROUND(('NEW Reference'!B$6*List!$H2040)+'NEW Reference'!B$7,0)</f>
        <v>1153</v>
      </c>
      <c r="J2040" s="25">
        <f>ROUND(('NEW Reference'!C$6*List!$H2040)+'NEW Reference'!C$7,0)</f>
        <v>1720</v>
      </c>
      <c r="K2040" s="25">
        <f>ROUND(('NEW Reference'!D$6*List!$H2040)+'NEW Reference'!D$7,0)</f>
        <v>2061</v>
      </c>
      <c r="L2040" s="25">
        <f>ROUND(('NEW Reference'!E$6*List!$H2040)+'NEW Reference'!E$7,0)</f>
        <v>2548</v>
      </c>
      <c r="M2040" s="25">
        <f>ROUND(('NEW Reference'!F$6*List!$H2040)+'NEW Reference'!F$7,0)</f>
        <v>2655</v>
      </c>
      <c r="N2040" s="25">
        <f>ROUND(('NEW Reference'!G$6*List!$H2040)+'NEW Reference'!G$7,0)</f>
        <v>3005</v>
      </c>
      <c r="O2040" s="25">
        <f>ROUND(('NEW Reference'!H$6*List!$H2040)+'NEW Reference'!H$7,0)</f>
        <v>3120</v>
      </c>
      <c r="P2040" s="25">
        <f>ROUND(('NEW Reference'!I$6*List!$H2040)+'NEW Reference'!I$7,0)</f>
        <v>3242</v>
      </c>
      <c r="Q2040" s="25">
        <f>ROUND(('NEW Reference'!J$6*List!$H2040)+'NEW Reference'!J$7,0)</f>
        <v>3755</v>
      </c>
      <c r="R2040" s="25">
        <f>ROUND(('NEW Reference'!K$6*List!$H2040)+'NEW Reference'!K$7,0)</f>
        <v>3873</v>
      </c>
      <c r="S2040" s="25">
        <f>ROUND(('NEW Reference'!L$6*List!$H2040)+'NEW Reference'!L$7,0)</f>
        <v>4179</v>
      </c>
      <c r="T2040" s="25">
        <f>ROUND(('NEW Reference'!M$6*List!$H2040)+'NEW Reference'!M$7,0)</f>
        <v>4991</v>
      </c>
      <c r="U2040" s="25">
        <f>ROUND(('NEW Reference'!N$6*List!$H2040)+'NEW Reference'!N$7,0)</f>
        <v>20140</v>
      </c>
      <c r="V2040" s="26">
        <f>ROUND(('NEW Reference'!O$6*List!$H2040)+'NEW Reference'!O$7,0)</f>
        <v>749</v>
      </c>
      <c r="W2040" s="26">
        <f>ROUND(('NEW Reference'!P$6*List!$H2040)+'NEW Reference'!P$7,0)</f>
        <v>1055</v>
      </c>
      <c r="X2040" s="26">
        <f>ROUND(('NEW Reference'!Q$6*List!$H2040)+'NEW Reference'!Q$7,0)</f>
        <v>528</v>
      </c>
      <c r="Z2040" s="3" t="str">
        <f t="shared" si="99"/>
        <v>BARNES, North Dakota</v>
      </c>
      <c r="AA2040" s="79" t="s">
        <v>1849</v>
      </c>
      <c r="AB2040" s="28" t="s">
        <v>91</v>
      </c>
      <c r="AC2040" s="30" t="s">
        <v>1848</v>
      </c>
      <c r="AD2040" s="31"/>
      <c r="AE2040" s="20">
        <f t="shared" si="98"/>
        <v>0.83460000000000001</v>
      </c>
    </row>
    <row r="2041" spans="1:31">
      <c r="A2041" s="83">
        <v>35020</v>
      </c>
      <c r="B2041" s="84">
        <v>38005</v>
      </c>
      <c r="C2041" s="85">
        <v>99935</v>
      </c>
      <c r="D2041" s="78" t="s">
        <v>163</v>
      </c>
      <c r="E2041" s="79" t="s">
        <v>1850</v>
      </c>
      <c r="F2041" s="34" t="s">
        <v>1848</v>
      </c>
      <c r="G2041" s="24" t="s">
        <v>97</v>
      </c>
      <c r="H2041" s="80">
        <f t="shared" si="97"/>
        <v>0.83460000000000001</v>
      </c>
      <c r="I2041" s="25">
        <f>ROUND(('NEW Reference'!B$6*List!$H2041)+'NEW Reference'!B$7,0)</f>
        <v>1153</v>
      </c>
      <c r="J2041" s="25">
        <f>ROUND(('NEW Reference'!C$6*List!$H2041)+'NEW Reference'!C$7,0)</f>
        <v>1720</v>
      </c>
      <c r="K2041" s="25">
        <f>ROUND(('NEW Reference'!D$6*List!$H2041)+'NEW Reference'!D$7,0)</f>
        <v>2061</v>
      </c>
      <c r="L2041" s="25">
        <f>ROUND(('NEW Reference'!E$6*List!$H2041)+'NEW Reference'!E$7,0)</f>
        <v>2548</v>
      </c>
      <c r="M2041" s="25">
        <f>ROUND(('NEW Reference'!F$6*List!$H2041)+'NEW Reference'!F$7,0)</f>
        <v>2655</v>
      </c>
      <c r="N2041" s="25">
        <f>ROUND(('NEW Reference'!G$6*List!$H2041)+'NEW Reference'!G$7,0)</f>
        <v>3005</v>
      </c>
      <c r="O2041" s="25">
        <f>ROUND(('NEW Reference'!H$6*List!$H2041)+'NEW Reference'!H$7,0)</f>
        <v>3120</v>
      </c>
      <c r="P2041" s="25">
        <f>ROUND(('NEW Reference'!I$6*List!$H2041)+'NEW Reference'!I$7,0)</f>
        <v>3242</v>
      </c>
      <c r="Q2041" s="25">
        <f>ROUND(('NEW Reference'!J$6*List!$H2041)+'NEW Reference'!J$7,0)</f>
        <v>3755</v>
      </c>
      <c r="R2041" s="25">
        <f>ROUND(('NEW Reference'!K$6*List!$H2041)+'NEW Reference'!K$7,0)</f>
        <v>3873</v>
      </c>
      <c r="S2041" s="25">
        <f>ROUND(('NEW Reference'!L$6*List!$H2041)+'NEW Reference'!L$7,0)</f>
        <v>4179</v>
      </c>
      <c r="T2041" s="25">
        <f>ROUND(('NEW Reference'!M$6*List!$H2041)+'NEW Reference'!M$7,0)</f>
        <v>4991</v>
      </c>
      <c r="U2041" s="25">
        <f>ROUND(('NEW Reference'!N$6*List!$H2041)+'NEW Reference'!N$7,0)</f>
        <v>20140</v>
      </c>
      <c r="V2041" s="26">
        <f>ROUND(('NEW Reference'!O$6*List!$H2041)+'NEW Reference'!O$7,0)</f>
        <v>749</v>
      </c>
      <c r="W2041" s="26">
        <f>ROUND(('NEW Reference'!P$6*List!$H2041)+'NEW Reference'!P$7,0)</f>
        <v>1055</v>
      </c>
      <c r="X2041" s="26">
        <f>ROUND(('NEW Reference'!Q$6*List!$H2041)+'NEW Reference'!Q$7,0)</f>
        <v>528</v>
      </c>
      <c r="Z2041" s="3" t="str">
        <f t="shared" si="99"/>
        <v>BENSON, North Dakota</v>
      </c>
      <c r="AA2041" s="79" t="s">
        <v>1850</v>
      </c>
      <c r="AB2041" s="28" t="s">
        <v>91</v>
      </c>
      <c r="AC2041" s="30" t="s">
        <v>1848</v>
      </c>
      <c r="AD2041" s="31"/>
      <c r="AE2041" s="20">
        <f t="shared" si="98"/>
        <v>0.83460000000000001</v>
      </c>
    </row>
    <row r="2042" spans="1:31">
      <c r="A2042" s="83">
        <v>35030</v>
      </c>
      <c r="B2042" s="84">
        <v>38007</v>
      </c>
      <c r="C2042" s="85">
        <v>99935</v>
      </c>
      <c r="D2042" s="78" t="s">
        <v>163</v>
      </c>
      <c r="E2042" s="79" t="s">
        <v>1851</v>
      </c>
      <c r="F2042" s="34" t="s">
        <v>1848</v>
      </c>
      <c r="G2042" s="24" t="s">
        <v>97</v>
      </c>
      <c r="H2042" s="80">
        <f t="shared" si="97"/>
        <v>0.83460000000000001</v>
      </c>
      <c r="I2042" s="25">
        <f>ROUND(('NEW Reference'!B$6*List!$H2042)+'NEW Reference'!B$7,0)</f>
        <v>1153</v>
      </c>
      <c r="J2042" s="25">
        <f>ROUND(('NEW Reference'!C$6*List!$H2042)+'NEW Reference'!C$7,0)</f>
        <v>1720</v>
      </c>
      <c r="K2042" s="25">
        <f>ROUND(('NEW Reference'!D$6*List!$H2042)+'NEW Reference'!D$7,0)</f>
        <v>2061</v>
      </c>
      <c r="L2042" s="25">
        <f>ROUND(('NEW Reference'!E$6*List!$H2042)+'NEW Reference'!E$7,0)</f>
        <v>2548</v>
      </c>
      <c r="M2042" s="25">
        <f>ROUND(('NEW Reference'!F$6*List!$H2042)+'NEW Reference'!F$7,0)</f>
        <v>2655</v>
      </c>
      <c r="N2042" s="25">
        <f>ROUND(('NEW Reference'!G$6*List!$H2042)+'NEW Reference'!G$7,0)</f>
        <v>3005</v>
      </c>
      <c r="O2042" s="25">
        <f>ROUND(('NEW Reference'!H$6*List!$H2042)+'NEW Reference'!H$7,0)</f>
        <v>3120</v>
      </c>
      <c r="P2042" s="25">
        <f>ROUND(('NEW Reference'!I$6*List!$H2042)+'NEW Reference'!I$7,0)</f>
        <v>3242</v>
      </c>
      <c r="Q2042" s="25">
        <f>ROUND(('NEW Reference'!J$6*List!$H2042)+'NEW Reference'!J$7,0)</f>
        <v>3755</v>
      </c>
      <c r="R2042" s="25">
        <f>ROUND(('NEW Reference'!K$6*List!$H2042)+'NEW Reference'!K$7,0)</f>
        <v>3873</v>
      </c>
      <c r="S2042" s="25">
        <f>ROUND(('NEW Reference'!L$6*List!$H2042)+'NEW Reference'!L$7,0)</f>
        <v>4179</v>
      </c>
      <c r="T2042" s="25">
        <f>ROUND(('NEW Reference'!M$6*List!$H2042)+'NEW Reference'!M$7,0)</f>
        <v>4991</v>
      </c>
      <c r="U2042" s="25">
        <f>ROUND(('NEW Reference'!N$6*List!$H2042)+'NEW Reference'!N$7,0)</f>
        <v>20140</v>
      </c>
      <c r="V2042" s="26">
        <f>ROUND(('NEW Reference'!O$6*List!$H2042)+'NEW Reference'!O$7,0)</f>
        <v>749</v>
      </c>
      <c r="W2042" s="26">
        <f>ROUND(('NEW Reference'!P$6*List!$H2042)+'NEW Reference'!P$7,0)</f>
        <v>1055</v>
      </c>
      <c r="X2042" s="26">
        <f>ROUND(('NEW Reference'!Q$6*List!$H2042)+'NEW Reference'!Q$7,0)</f>
        <v>528</v>
      </c>
      <c r="Z2042" s="3" t="str">
        <f t="shared" si="99"/>
        <v>BILLINGS, North Dakota</v>
      </c>
      <c r="AA2042" s="79" t="s">
        <v>1851</v>
      </c>
      <c r="AB2042" s="28" t="s">
        <v>91</v>
      </c>
      <c r="AC2042" s="30" t="s">
        <v>1848</v>
      </c>
      <c r="AD2042" s="31"/>
      <c r="AE2042" s="20">
        <f t="shared" si="98"/>
        <v>0.83460000000000001</v>
      </c>
    </row>
    <row r="2043" spans="1:31">
      <c r="A2043" s="83">
        <v>35040</v>
      </c>
      <c r="B2043" s="84">
        <v>38009</v>
      </c>
      <c r="C2043" s="85">
        <v>99935</v>
      </c>
      <c r="D2043" s="78" t="s">
        <v>163</v>
      </c>
      <c r="E2043" s="79" t="s">
        <v>1852</v>
      </c>
      <c r="F2043" s="34" t="s">
        <v>1848</v>
      </c>
      <c r="G2043" s="24" t="s">
        <v>97</v>
      </c>
      <c r="H2043" s="80">
        <f t="shared" si="97"/>
        <v>0.83460000000000001</v>
      </c>
      <c r="I2043" s="25">
        <f>ROUND(('NEW Reference'!B$6*List!$H2043)+'NEW Reference'!B$7,0)</f>
        <v>1153</v>
      </c>
      <c r="J2043" s="25">
        <f>ROUND(('NEW Reference'!C$6*List!$H2043)+'NEW Reference'!C$7,0)</f>
        <v>1720</v>
      </c>
      <c r="K2043" s="25">
        <f>ROUND(('NEW Reference'!D$6*List!$H2043)+'NEW Reference'!D$7,0)</f>
        <v>2061</v>
      </c>
      <c r="L2043" s="25">
        <f>ROUND(('NEW Reference'!E$6*List!$H2043)+'NEW Reference'!E$7,0)</f>
        <v>2548</v>
      </c>
      <c r="M2043" s="25">
        <f>ROUND(('NEW Reference'!F$6*List!$H2043)+'NEW Reference'!F$7,0)</f>
        <v>2655</v>
      </c>
      <c r="N2043" s="25">
        <f>ROUND(('NEW Reference'!G$6*List!$H2043)+'NEW Reference'!G$7,0)</f>
        <v>3005</v>
      </c>
      <c r="O2043" s="25">
        <f>ROUND(('NEW Reference'!H$6*List!$H2043)+'NEW Reference'!H$7,0)</f>
        <v>3120</v>
      </c>
      <c r="P2043" s="25">
        <f>ROUND(('NEW Reference'!I$6*List!$H2043)+'NEW Reference'!I$7,0)</f>
        <v>3242</v>
      </c>
      <c r="Q2043" s="25">
        <f>ROUND(('NEW Reference'!J$6*List!$H2043)+'NEW Reference'!J$7,0)</f>
        <v>3755</v>
      </c>
      <c r="R2043" s="25">
        <f>ROUND(('NEW Reference'!K$6*List!$H2043)+'NEW Reference'!K$7,0)</f>
        <v>3873</v>
      </c>
      <c r="S2043" s="25">
        <f>ROUND(('NEW Reference'!L$6*List!$H2043)+'NEW Reference'!L$7,0)</f>
        <v>4179</v>
      </c>
      <c r="T2043" s="25">
        <f>ROUND(('NEW Reference'!M$6*List!$H2043)+'NEW Reference'!M$7,0)</f>
        <v>4991</v>
      </c>
      <c r="U2043" s="25">
        <f>ROUND(('NEW Reference'!N$6*List!$H2043)+'NEW Reference'!N$7,0)</f>
        <v>20140</v>
      </c>
      <c r="V2043" s="26">
        <f>ROUND(('NEW Reference'!O$6*List!$H2043)+'NEW Reference'!O$7,0)</f>
        <v>749</v>
      </c>
      <c r="W2043" s="26">
        <f>ROUND(('NEW Reference'!P$6*List!$H2043)+'NEW Reference'!P$7,0)</f>
        <v>1055</v>
      </c>
      <c r="X2043" s="26">
        <f>ROUND(('NEW Reference'!Q$6*List!$H2043)+'NEW Reference'!Q$7,0)</f>
        <v>528</v>
      </c>
      <c r="Z2043" s="3" t="str">
        <f t="shared" si="99"/>
        <v>BOTTINEAU, North Dakota</v>
      </c>
      <c r="AA2043" s="79" t="s">
        <v>1852</v>
      </c>
      <c r="AB2043" s="28" t="s">
        <v>91</v>
      </c>
      <c r="AC2043" s="30" t="s">
        <v>1848</v>
      </c>
      <c r="AD2043" s="31"/>
      <c r="AE2043" s="20">
        <f t="shared" si="98"/>
        <v>0.83460000000000001</v>
      </c>
    </row>
    <row r="2044" spans="1:31">
      <c r="A2044" s="83">
        <v>35050</v>
      </c>
      <c r="B2044" s="84">
        <v>38011</v>
      </c>
      <c r="C2044" s="85">
        <v>99935</v>
      </c>
      <c r="D2044" s="78" t="s">
        <v>163</v>
      </c>
      <c r="E2044" s="79" t="s">
        <v>1853</v>
      </c>
      <c r="F2044" s="34" t="s">
        <v>1848</v>
      </c>
      <c r="G2044" s="24" t="s">
        <v>97</v>
      </c>
      <c r="H2044" s="80">
        <f t="shared" si="97"/>
        <v>0.83460000000000001</v>
      </c>
      <c r="I2044" s="25">
        <f>ROUND(('NEW Reference'!B$6*List!$H2044)+'NEW Reference'!B$7,0)</f>
        <v>1153</v>
      </c>
      <c r="J2044" s="25">
        <f>ROUND(('NEW Reference'!C$6*List!$H2044)+'NEW Reference'!C$7,0)</f>
        <v>1720</v>
      </c>
      <c r="K2044" s="25">
        <f>ROUND(('NEW Reference'!D$6*List!$H2044)+'NEW Reference'!D$7,0)</f>
        <v>2061</v>
      </c>
      <c r="L2044" s="25">
        <f>ROUND(('NEW Reference'!E$6*List!$H2044)+'NEW Reference'!E$7,0)</f>
        <v>2548</v>
      </c>
      <c r="M2044" s="25">
        <f>ROUND(('NEW Reference'!F$6*List!$H2044)+'NEW Reference'!F$7,0)</f>
        <v>2655</v>
      </c>
      <c r="N2044" s="25">
        <f>ROUND(('NEW Reference'!G$6*List!$H2044)+'NEW Reference'!G$7,0)</f>
        <v>3005</v>
      </c>
      <c r="O2044" s="25">
        <f>ROUND(('NEW Reference'!H$6*List!$H2044)+'NEW Reference'!H$7,0)</f>
        <v>3120</v>
      </c>
      <c r="P2044" s="25">
        <f>ROUND(('NEW Reference'!I$6*List!$H2044)+'NEW Reference'!I$7,0)</f>
        <v>3242</v>
      </c>
      <c r="Q2044" s="25">
        <f>ROUND(('NEW Reference'!J$6*List!$H2044)+'NEW Reference'!J$7,0)</f>
        <v>3755</v>
      </c>
      <c r="R2044" s="25">
        <f>ROUND(('NEW Reference'!K$6*List!$H2044)+'NEW Reference'!K$7,0)</f>
        <v>3873</v>
      </c>
      <c r="S2044" s="25">
        <f>ROUND(('NEW Reference'!L$6*List!$H2044)+'NEW Reference'!L$7,0)</f>
        <v>4179</v>
      </c>
      <c r="T2044" s="25">
        <f>ROUND(('NEW Reference'!M$6*List!$H2044)+'NEW Reference'!M$7,0)</f>
        <v>4991</v>
      </c>
      <c r="U2044" s="25">
        <f>ROUND(('NEW Reference'!N$6*List!$H2044)+'NEW Reference'!N$7,0)</f>
        <v>20140</v>
      </c>
      <c r="V2044" s="26">
        <f>ROUND(('NEW Reference'!O$6*List!$H2044)+'NEW Reference'!O$7,0)</f>
        <v>749</v>
      </c>
      <c r="W2044" s="26">
        <f>ROUND(('NEW Reference'!P$6*List!$H2044)+'NEW Reference'!P$7,0)</f>
        <v>1055</v>
      </c>
      <c r="X2044" s="26">
        <f>ROUND(('NEW Reference'!Q$6*List!$H2044)+'NEW Reference'!Q$7,0)</f>
        <v>528</v>
      </c>
      <c r="Z2044" s="3" t="str">
        <f t="shared" si="99"/>
        <v>BOWMAN, North Dakota</v>
      </c>
      <c r="AA2044" s="79" t="s">
        <v>1853</v>
      </c>
      <c r="AB2044" s="28" t="s">
        <v>91</v>
      </c>
      <c r="AC2044" s="30" t="s">
        <v>1848</v>
      </c>
      <c r="AD2044" s="31"/>
      <c r="AE2044" s="20">
        <f t="shared" si="98"/>
        <v>0.83460000000000001</v>
      </c>
    </row>
    <row r="2045" spans="1:31">
      <c r="A2045" s="83">
        <v>35060</v>
      </c>
      <c r="B2045" s="84">
        <v>38013</v>
      </c>
      <c r="C2045" s="85">
        <v>99935</v>
      </c>
      <c r="D2045" s="78" t="s">
        <v>163</v>
      </c>
      <c r="E2045" s="79" t="s">
        <v>889</v>
      </c>
      <c r="F2045" s="34" t="s">
        <v>1848</v>
      </c>
      <c r="G2045" s="24" t="s">
        <v>97</v>
      </c>
      <c r="H2045" s="80">
        <f t="shared" si="97"/>
        <v>0.83460000000000001</v>
      </c>
      <c r="I2045" s="25">
        <f>ROUND(('NEW Reference'!B$6*List!$H2045)+'NEW Reference'!B$7,0)</f>
        <v>1153</v>
      </c>
      <c r="J2045" s="25">
        <f>ROUND(('NEW Reference'!C$6*List!$H2045)+'NEW Reference'!C$7,0)</f>
        <v>1720</v>
      </c>
      <c r="K2045" s="25">
        <f>ROUND(('NEW Reference'!D$6*List!$H2045)+'NEW Reference'!D$7,0)</f>
        <v>2061</v>
      </c>
      <c r="L2045" s="25">
        <f>ROUND(('NEW Reference'!E$6*List!$H2045)+'NEW Reference'!E$7,0)</f>
        <v>2548</v>
      </c>
      <c r="M2045" s="25">
        <f>ROUND(('NEW Reference'!F$6*List!$H2045)+'NEW Reference'!F$7,0)</f>
        <v>2655</v>
      </c>
      <c r="N2045" s="25">
        <f>ROUND(('NEW Reference'!G$6*List!$H2045)+'NEW Reference'!G$7,0)</f>
        <v>3005</v>
      </c>
      <c r="O2045" s="25">
        <f>ROUND(('NEW Reference'!H$6*List!$H2045)+'NEW Reference'!H$7,0)</f>
        <v>3120</v>
      </c>
      <c r="P2045" s="25">
        <f>ROUND(('NEW Reference'!I$6*List!$H2045)+'NEW Reference'!I$7,0)</f>
        <v>3242</v>
      </c>
      <c r="Q2045" s="25">
        <f>ROUND(('NEW Reference'!J$6*List!$H2045)+'NEW Reference'!J$7,0)</f>
        <v>3755</v>
      </c>
      <c r="R2045" s="25">
        <f>ROUND(('NEW Reference'!K$6*List!$H2045)+'NEW Reference'!K$7,0)</f>
        <v>3873</v>
      </c>
      <c r="S2045" s="25">
        <f>ROUND(('NEW Reference'!L$6*List!$H2045)+'NEW Reference'!L$7,0)</f>
        <v>4179</v>
      </c>
      <c r="T2045" s="25">
        <f>ROUND(('NEW Reference'!M$6*List!$H2045)+'NEW Reference'!M$7,0)</f>
        <v>4991</v>
      </c>
      <c r="U2045" s="25">
        <f>ROUND(('NEW Reference'!N$6*List!$H2045)+'NEW Reference'!N$7,0)</f>
        <v>20140</v>
      </c>
      <c r="V2045" s="26">
        <f>ROUND(('NEW Reference'!O$6*List!$H2045)+'NEW Reference'!O$7,0)</f>
        <v>749</v>
      </c>
      <c r="W2045" s="26">
        <f>ROUND(('NEW Reference'!P$6*List!$H2045)+'NEW Reference'!P$7,0)</f>
        <v>1055</v>
      </c>
      <c r="X2045" s="26">
        <f>ROUND(('NEW Reference'!Q$6*List!$H2045)+'NEW Reference'!Q$7,0)</f>
        <v>528</v>
      </c>
      <c r="Z2045" s="3" t="str">
        <f t="shared" si="99"/>
        <v>BURKE, North Dakota</v>
      </c>
      <c r="AA2045" s="79" t="s">
        <v>889</v>
      </c>
      <c r="AB2045" s="28" t="s">
        <v>91</v>
      </c>
      <c r="AC2045" s="23" t="s">
        <v>1848</v>
      </c>
      <c r="AD2045" s="29"/>
      <c r="AE2045" s="20">
        <f t="shared" si="98"/>
        <v>0.83460000000000001</v>
      </c>
    </row>
    <row r="2046" spans="1:31">
      <c r="A2046" s="83">
        <v>35070</v>
      </c>
      <c r="B2046" s="84">
        <v>38015</v>
      </c>
      <c r="C2046" s="85">
        <v>13900</v>
      </c>
      <c r="D2046" s="78" t="s">
        <v>286</v>
      </c>
      <c r="E2046" s="79" t="s">
        <v>1854</v>
      </c>
      <c r="F2046" s="33" t="s">
        <v>1848</v>
      </c>
      <c r="G2046" s="24" t="s">
        <v>90</v>
      </c>
      <c r="H2046" s="80">
        <f t="shared" si="97"/>
        <v>0.89510000000000001</v>
      </c>
      <c r="I2046" s="25">
        <f>ROUND(('NEW Reference'!B$6*List!$H2046)+'NEW Reference'!B$7,0)</f>
        <v>1213</v>
      </c>
      <c r="J2046" s="25">
        <f>ROUND(('NEW Reference'!C$6*List!$H2046)+'NEW Reference'!C$7,0)</f>
        <v>1809</v>
      </c>
      <c r="K2046" s="25">
        <f>ROUND(('NEW Reference'!D$6*List!$H2046)+'NEW Reference'!D$7,0)</f>
        <v>2168</v>
      </c>
      <c r="L2046" s="25">
        <f>ROUND(('NEW Reference'!E$6*List!$H2046)+'NEW Reference'!E$7,0)</f>
        <v>2680</v>
      </c>
      <c r="M2046" s="25">
        <f>ROUND(('NEW Reference'!F$6*List!$H2046)+'NEW Reference'!F$7,0)</f>
        <v>2792</v>
      </c>
      <c r="N2046" s="25">
        <f>ROUND(('NEW Reference'!G$6*List!$H2046)+'NEW Reference'!G$7,0)</f>
        <v>3160</v>
      </c>
      <c r="O2046" s="25">
        <f>ROUND(('NEW Reference'!H$6*List!$H2046)+'NEW Reference'!H$7,0)</f>
        <v>3281</v>
      </c>
      <c r="P2046" s="25">
        <f>ROUND(('NEW Reference'!I$6*List!$H2046)+'NEW Reference'!I$7,0)</f>
        <v>3410</v>
      </c>
      <c r="Q2046" s="25">
        <f>ROUND(('NEW Reference'!J$6*List!$H2046)+'NEW Reference'!J$7,0)</f>
        <v>3949</v>
      </c>
      <c r="R2046" s="25">
        <f>ROUND(('NEW Reference'!K$6*List!$H2046)+'NEW Reference'!K$7,0)</f>
        <v>4073</v>
      </c>
      <c r="S2046" s="25">
        <f>ROUND(('NEW Reference'!L$6*List!$H2046)+'NEW Reference'!L$7,0)</f>
        <v>4395</v>
      </c>
      <c r="T2046" s="25">
        <f>ROUND(('NEW Reference'!M$6*List!$H2046)+'NEW Reference'!M$7,0)</f>
        <v>5250</v>
      </c>
      <c r="U2046" s="25">
        <f>ROUND(('NEW Reference'!N$6*List!$H2046)+'NEW Reference'!N$7,0)</f>
        <v>21182</v>
      </c>
      <c r="V2046" s="26">
        <f>ROUND(('NEW Reference'!O$6*List!$H2046)+'NEW Reference'!O$7,0)</f>
        <v>787</v>
      </c>
      <c r="W2046" s="26">
        <f>ROUND(('NEW Reference'!P$6*List!$H2046)+'NEW Reference'!P$7,0)</f>
        <v>1110</v>
      </c>
      <c r="X2046" s="26">
        <f>ROUND(('NEW Reference'!Q$6*List!$H2046)+'NEW Reference'!Q$7,0)</f>
        <v>555</v>
      </c>
      <c r="Z2046" s="3" t="str">
        <f t="shared" si="99"/>
        <v>BURLEIGH, North Dakota</v>
      </c>
      <c r="AA2046" s="79" t="s">
        <v>1854</v>
      </c>
      <c r="AB2046" s="28" t="s">
        <v>91</v>
      </c>
      <c r="AC2046" s="30" t="s">
        <v>1848</v>
      </c>
      <c r="AD2046" s="31"/>
      <c r="AE2046" s="20">
        <f t="shared" si="98"/>
        <v>0.89510000000000001</v>
      </c>
    </row>
    <row r="2047" spans="1:31">
      <c r="A2047" s="83">
        <v>35080</v>
      </c>
      <c r="B2047" s="84">
        <v>38017</v>
      </c>
      <c r="C2047" s="85">
        <v>22020</v>
      </c>
      <c r="D2047" s="78" t="s">
        <v>435</v>
      </c>
      <c r="E2047" s="79" t="s">
        <v>1071</v>
      </c>
      <c r="F2047" s="33" t="s">
        <v>1848</v>
      </c>
      <c r="G2047" s="24" t="s">
        <v>90</v>
      </c>
      <c r="H2047" s="80">
        <f t="shared" si="97"/>
        <v>0.89449999999999996</v>
      </c>
      <c r="I2047" s="25">
        <f>ROUND(('NEW Reference'!B$6*List!$H2047)+'NEW Reference'!B$7,0)</f>
        <v>1213</v>
      </c>
      <c r="J2047" s="25">
        <f>ROUND(('NEW Reference'!C$6*List!$H2047)+'NEW Reference'!C$7,0)</f>
        <v>1808</v>
      </c>
      <c r="K2047" s="25">
        <f>ROUND(('NEW Reference'!D$6*List!$H2047)+'NEW Reference'!D$7,0)</f>
        <v>2166</v>
      </c>
      <c r="L2047" s="25">
        <f>ROUND(('NEW Reference'!E$6*List!$H2047)+'NEW Reference'!E$7,0)</f>
        <v>2678</v>
      </c>
      <c r="M2047" s="25">
        <f>ROUND(('NEW Reference'!F$6*List!$H2047)+'NEW Reference'!F$7,0)</f>
        <v>2791</v>
      </c>
      <c r="N2047" s="25">
        <f>ROUND(('NEW Reference'!G$6*List!$H2047)+'NEW Reference'!G$7,0)</f>
        <v>3159</v>
      </c>
      <c r="O2047" s="25">
        <f>ROUND(('NEW Reference'!H$6*List!$H2047)+'NEW Reference'!H$7,0)</f>
        <v>3280</v>
      </c>
      <c r="P2047" s="25">
        <f>ROUND(('NEW Reference'!I$6*List!$H2047)+'NEW Reference'!I$7,0)</f>
        <v>3408</v>
      </c>
      <c r="Q2047" s="25">
        <f>ROUND(('NEW Reference'!J$6*List!$H2047)+'NEW Reference'!J$7,0)</f>
        <v>3947</v>
      </c>
      <c r="R2047" s="25">
        <f>ROUND(('NEW Reference'!K$6*List!$H2047)+'NEW Reference'!K$7,0)</f>
        <v>4071</v>
      </c>
      <c r="S2047" s="25">
        <f>ROUND(('NEW Reference'!L$6*List!$H2047)+'NEW Reference'!L$7,0)</f>
        <v>4393</v>
      </c>
      <c r="T2047" s="25">
        <f>ROUND(('NEW Reference'!M$6*List!$H2047)+'NEW Reference'!M$7,0)</f>
        <v>5247</v>
      </c>
      <c r="U2047" s="25">
        <f>ROUND(('NEW Reference'!N$6*List!$H2047)+'NEW Reference'!N$7,0)</f>
        <v>21171</v>
      </c>
      <c r="V2047" s="26">
        <f>ROUND(('NEW Reference'!O$6*List!$H2047)+'NEW Reference'!O$7,0)</f>
        <v>787</v>
      </c>
      <c r="W2047" s="26">
        <f>ROUND(('NEW Reference'!P$6*List!$H2047)+'NEW Reference'!P$7,0)</f>
        <v>1109</v>
      </c>
      <c r="X2047" s="26">
        <f>ROUND(('NEW Reference'!Q$6*List!$H2047)+'NEW Reference'!Q$7,0)</f>
        <v>555</v>
      </c>
      <c r="Z2047" s="3" t="str">
        <f t="shared" si="99"/>
        <v>CASS, North Dakota</v>
      </c>
      <c r="AA2047" s="79" t="s">
        <v>1071</v>
      </c>
      <c r="AB2047" s="28" t="s">
        <v>91</v>
      </c>
      <c r="AC2047" s="30" t="s">
        <v>1848</v>
      </c>
      <c r="AD2047" s="31"/>
      <c r="AE2047" s="20">
        <f t="shared" si="98"/>
        <v>0.89449999999999996</v>
      </c>
    </row>
    <row r="2048" spans="1:31">
      <c r="A2048" s="83">
        <v>35090</v>
      </c>
      <c r="B2048" s="84">
        <v>38019</v>
      </c>
      <c r="C2048" s="85">
        <v>99935</v>
      </c>
      <c r="D2048" s="78" t="s">
        <v>163</v>
      </c>
      <c r="E2048" s="79" t="s">
        <v>1855</v>
      </c>
      <c r="F2048" s="34" t="s">
        <v>1848</v>
      </c>
      <c r="G2048" s="24" t="s">
        <v>97</v>
      </c>
      <c r="H2048" s="80">
        <f t="shared" si="97"/>
        <v>0.83460000000000001</v>
      </c>
      <c r="I2048" s="25">
        <f>ROUND(('NEW Reference'!B$6*List!$H2048)+'NEW Reference'!B$7,0)</f>
        <v>1153</v>
      </c>
      <c r="J2048" s="25">
        <f>ROUND(('NEW Reference'!C$6*List!$H2048)+'NEW Reference'!C$7,0)</f>
        <v>1720</v>
      </c>
      <c r="K2048" s="25">
        <f>ROUND(('NEW Reference'!D$6*List!$H2048)+'NEW Reference'!D$7,0)</f>
        <v>2061</v>
      </c>
      <c r="L2048" s="25">
        <f>ROUND(('NEW Reference'!E$6*List!$H2048)+'NEW Reference'!E$7,0)</f>
        <v>2548</v>
      </c>
      <c r="M2048" s="25">
        <f>ROUND(('NEW Reference'!F$6*List!$H2048)+'NEW Reference'!F$7,0)</f>
        <v>2655</v>
      </c>
      <c r="N2048" s="25">
        <f>ROUND(('NEW Reference'!G$6*List!$H2048)+'NEW Reference'!G$7,0)</f>
        <v>3005</v>
      </c>
      <c r="O2048" s="25">
        <f>ROUND(('NEW Reference'!H$6*List!$H2048)+'NEW Reference'!H$7,0)</f>
        <v>3120</v>
      </c>
      <c r="P2048" s="25">
        <f>ROUND(('NEW Reference'!I$6*List!$H2048)+'NEW Reference'!I$7,0)</f>
        <v>3242</v>
      </c>
      <c r="Q2048" s="25">
        <f>ROUND(('NEW Reference'!J$6*List!$H2048)+'NEW Reference'!J$7,0)</f>
        <v>3755</v>
      </c>
      <c r="R2048" s="25">
        <f>ROUND(('NEW Reference'!K$6*List!$H2048)+'NEW Reference'!K$7,0)</f>
        <v>3873</v>
      </c>
      <c r="S2048" s="25">
        <f>ROUND(('NEW Reference'!L$6*List!$H2048)+'NEW Reference'!L$7,0)</f>
        <v>4179</v>
      </c>
      <c r="T2048" s="25">
        <f>ROUND(('NEW Reference'!M$6*List!$H2048)+'NEW Reference'!M$7,0)</f>
        <v>4991</v>
      </c>
      <c r="U2048" s="25">
        <f>ROUND(('NEW Reference'!N$6*List!$H2048)+'NEW Reference'!N$7,0)</f>
        <v>20140</v>
      </c>
      <c r="V2048" s="26">
        <f>ROUND(('NEW Reference'!O$6*List!$H2048)+'NEW Reference'!O$7,0)</f>
        <v>749</v>
      </c>
      <c r="W2048" s="26">
        <f>ROUND(('NEW Reference'!P$6*List!$H2048)+'NEW Reference'!P$7,0)</f>
        <v>1055</v>
      </c>
      <c r="X2048" s="26">
        <f>ROUND(('NEW Reference'!Q$6*List!$H2048)+'NEW Reference'!Q$7,0)</f>
        <v>528</v>
      </c>
      <c r="Z2048" s="3" t="str">
        <f t="shared" si="99"/>
        <v>CAVALIER, North Dakota</v>
      </c>
      <c r="AA2048" s="79" t="s">
        <v>1855</v>
      </c>
      <c r="AB2048" s="28" t="s">
        <v>91</v>
      </c>
      <c r="AC2048" s="30" t="s">
        <v>1848</v>
      </c>
      <c r="AD2048" s="31"/>
      <c r="AE2048" s="20">
        <f t="shared" si="98"/>
        <v>0.83460000000000001</v>
      </c>
    </row>
    <row r="2049" spans="1:31">
      <c r="A2049" s="83">
        <v>35100</v>
      </c>
      <c r="B2049" s="84">
        <v>38021</v>
      </c>
      <c r="C2049" s="85">
        <v>99935</v>
      </c>
      <c r="D2049" s="78" t="s">
        <v>163</v>
      </c>
      <c r="E2049" s="79" t="s">
        <v>1856</v>
      </c>
      <c r="F2049" s="34" t="s">
        <v>1848</v>
      </c>
      <c r="G2049" s="24" t="s">
        <v>97</v>
      </c>
      <c r="H2049" s="80">
        <f t="shared" si="97"/>
        <v>0.83460000000000001</v>
      </c>
      <c r="I2049" s="25">
        <f>ROUND(('NEW Reference'!B$6*List!$H2049)+'NEW Reference'!B$7,0)</f>
        <v>1153</v>
      </c>
      <c r="J2049" s="25">
        <f>ROUND(('NEW Reference'!C$6*List!$H2049)+'NEW Reference'!C$7,0)</f>
        <v>1720</v>
      </c>
      <c r="K2049" s="25">
        <f>ROUND(('NEW Reference'!D$6*List!$H2049)+'NEW Reference'!D$7,0)</f>
        <v>2061</v>
      </c>
      <c r="L2049" s="25">
        <f>ROUND(('NEW Reference'!E$6*List!$H2049)+'NEW Reference'!E$7,0)</f>
        <v>2548</v>
      </c>
      <c r="M2049" s="25">
        <f>ROUND(('NEW Reference'!F$6*List!$H2049)+'NEW Reference'!F$7,0)</f>
        <v>2655</v>
      </c>
      <c r="N2049" s="25">
        <f>ROUND(('NEW Reference'!G$6*List!$H2049)+'NEW Reference'!G$7,0)</f>
        <v>3005</v>
      </c>
      <c r="O2049" s="25">
        <f>ROUND(('NEW Reference'!H$6*List!$H2049)+'NEW Reference'!H$7,0)</f>
        <v>3120</v>
      </c>
      <c r="P2049" s="25">
        <f>ROUND(('NEW Reference'!I$6*List!$H2049)+'NEW Reference'!I$7,0)</f>
        <v>3242</v>
      </c>
      <c r="Q2049" s="25">
        <f>ROUND(('NEW Reference'!J$6*List!$H2049)+'NEW Reference'!J$7,0)</f>
        <v>3755</v>
      </c>
      <c r="R2049" s="25">
        <f>ROUND(('NEW Reference'!K$6*List!$H2049)+'NEW Reference'!K$7,0)</f>
        <v>3873</v>
      </c>
      <c r="S2049" s="25">
        <f>ROUND(('NEW Reference'!L$6*List!$H2049)+'NEW Reference'!L$7,0)</f>
        <v>4179</v>
      </c>
      <c r="T2049" s="25">
        <f>ROUND(('NEW Reference'!M$6*List!$H2049)+'NEW Reference'!M$7,0)</f>
        <v>4991</v>
      </c>
      <c r="U2049" s="25">
        <f>ROUND(('NEW Reference'!N$6*List!$H2049)+'NEW Reference'!N$7,0)</f>
        <v>20140</v>
      </c>
      <c r="V2049" s="26">
        <f>ROUND(('NEW Reference'!O$6*List!$H2049)+'NEW Reference'!O$7,0)</f>
        <v>749</v>
      </c>
      <c r="W2049" s="26">
        <f>ROUND(('NEW Reference'!P$6*List!$H2049)+'NEW Reference'!P$7,0)</f>
        <v>1055</v>
      </c>
      <c r="X2049" s="26">
        <f>ROUND(('NEW Reference'!Q$6*List!$H2049)+'NEW Reference'!Q$7,0)</f>
        <v>528</v>
      </c>
      <c r="Z2049" s="3" t="str">
        <f t="shared" si="99"/>
        <v>DICKEY, North Dakota</v>
      </c>
      <c r="AA2049" s="79" t="s">
        <v>1856</v>
      </c>
      <c r="AB2049" s="28" t="s">
        <v>91</v>
      </c>
      <c r="AC2049" s="30" t="s">
        <v>1848</v>
      </c>
      <c r="AD2049" s="31"/>
      <c r="AE2049" s="20">
        <f t="shared" si="98"/>
        <v>0.83460000000000001</v>
      </c>
    </row>
    <row r="2050" spans="1:31">
      <c r="A2050" s="83">
        <v>35110</v>
      </c>
      <c r="B2050" s="84">
        <v>38023</v>
      </c>
      <c r="C2050" s="85">
        <v>99935</v>
      </c>
      <c r="D2050" s="78" t="s">
        <v>163</v>
      </c>
      <c r="E2050" s="79" t="s">
        <v>1857</v>
      </c>
      <c r="F2050" s="34" t="s">
        <v>1848</v>
      </c>
      <c r="G2050" s="24" t="s">
        <v>97</v>
      </c>
      <c r="H2050" s="80">
        <f t="shared" si="97"/>
        <v>0.83460000000000001</v>
      </c>
      <c r="I2050" s="25">
        <f>ROUND(('NEW Reference'!B$6*List!$H2050)+'NEW Reference'!B$7,0)</f>
        <v>1153</v>
      </c>
      <c r="J2050" s="25">
        <f>ROUND(('NEW Reference'!C$6*List!$H2050)+'NEW Reference'!C$7,0)</f>
        <v>1720</v>
      </c>
      <c r="K2050" s="25">
        <f>ROUND(('NEW Reference'!D$6*List!$H2050)+'NEW Reference'!D$7,0)</f>
        <v>2061</v>
      </c>
      <c r="L2050" s="25">
        <f>ROUND(('NEW Reference'!E$6*List!$H2050)+'NEW Reference'!E$7,0)</f>
        <v>2548</v>
      </c>
      <c r="M2050" s="25">
        <f>ROUND(('NEW Reference'!F$6*List!$H2050)+'NEW Reference'!F$7,0)</f>
        <v>2655</v>
      </c>
      <c r="N2050" s="25">
        <f>ROUND(('NEW Reference'!G$6*List!$H2050)+'NEW Reference'!G$7,0)</f>
        <v>3005</v>
      </c>
      <c r="O2050" s="25">
        <f>ROUND(('NEW Reference'!H$6*List!$H2050)+'NEW Reference'!H$7,0)</f>
        <v>3120</v>
      </c>
      <c r="P2050" s="25">
        <f>ROUND(('NEW Reference'!I$6*List!$H2050)+'NEW Reference'!I$7,0)</f>
        <v>3242</v>
      </c>
      <c r="Q2050" s="25">
        <f>ROUND(('NEW Reference'!J$6*List!$H2050)+'NEW Reference'!J$7,0)</f>
        <v>3755</v>
      </c>
      <c r="R2050" s="25">
        <f>ROUND(('NEW Reference'!K$6*List!$H2050)+'NEW Reference'!K$7,0)</f>
        <v>3873</v>
      </c>
      <c r="S2050" s="25">
        <f>ROUND(('NEW Reference'!L$6*List!$H2050)+'NEW Reference'!L$7,0)</f>
        <v>4179</v>
      </c>
      <c r="T2050" s="25">
        <f>ROUND(('NEW Reference'!M$6*List!$H2050)+'NEW Reference'!M$7,0)</f>
        <v>4991</v>
      </c>
      <c r="U2050" s="25">
        <f>ROUND(('NEW Reference'!N$6*List!$H2050)+'NEW Reference'!N$7,0)</f>
        <v>20140</v>
      </c>
      <c r="V2050" s="26">
        <f>ROUND(('NEW Reference'!O$6*List!$H2050)+'NEW Reference'!O$7,0)</f>
        <v>749</v>
      </c>
      <c r="W2050" s="26">
        <f>ROUND(('NEW Reference'!P$6*List!$H2050)+'NEW Reference'!P$7,0)</f>
        <v>1055</v>
      </c>
      <c r="X2050" s="26">
        <f>ROUND(('NEW Reference'!Q$6*List!$H2050)+'NEW Reference'!Q$7,0)</f>
        <v>528</v>
      </c>
      <c r="Z2050" s="3" t="str">
        <f t="shared" si="99"/>
        <v>DIVIDE, North Dakota</v>
      </c>
      <c r="AA2050" s="79" t="s">
        <v>1857</v>
      </c>
      <c r="AB2050" s="28" t="s">
        <v>91</v>
      </c>
      <c r="AC2050" s="30" t="s">
        <v>1848</v>
      </c>
      <c r="AD2050" s="31"/>
      <c r="AE2050" s="20">
        <f t="shared" si="98"/>
        <v>0.83460000000000001</v>
      </c>
    </row>
    <row r="2051" spans="1:31">
      <c r="A2051" s="83">
        <v>35120</v>
      </c>
      <c r="B2051" s="84">
        <v>38025</v>
      </c>
      <c r="C2051" s="85">
        <v>99935</v>
      </c>
      <c r="D2051" s="78" t="s">
        <v>163</v>
      </c>
      <c r="E2051" s="79" t="s">
        <v>1858</v>
      </c>
      <c r="F2051" s="34" t="s">
        <v>1848</v>
      </c>
      <c r="G2051" s="24" t="s">
        <v>97</v>
      </c>
      <c r="H2051" s="80">
        <f t="shared" si="97"/>
        <v>0.83460000000000001</v>
      </c>
      <c r="I2051" s="25">
        <f>ROUND(('NEW Reference'!B$6*List!$H2051)+'NEW Reference'!B$7,0)</f>
        <v>1153</v>
      </c>
      <c r="J2051" s="25">
        <f>ROUND(('NEW Reference'!C$6*List!$H2051)+'NEW Reference'!C$7,0)</f>
        <v>1720</v>
      </c>
      <c r="K2051" s="25">
        <f>ROUND(('NEW Reference'!D$6*List!$H2051)+'NEW Reference'!D$7,0)</f>
        <v>2061</v>
      </c>
      <c r="L2051" s="25">
        <f>ROUND(('NEW Reference'!E$6*List!$H2051)+'NEW Reference'!E$7,0)</f>
        <v>2548</v>
      </c>
      <c r="M2051" s="25">
        <f>ROUND(('NEW Reference'!F$6*List!$H2051)+'NEW Reference'!F$7,0)</f>
        <v>2655</v>
      </c>
      <c r="N2051" s="25">
        <f>ROUND(('NEW Reference'!G$6*List!$H2051)+'NEW Reference'!G$7,0)</f>
        <v>3005</v>
      </c>
      <c r="O2051" s="25">
        <f>ROUND(('NEW Reference'!H$6*List!$H2051)+'NEW Reference'!H$7,0)</f>
        <v>3120</v>
      </c>
      <c r="P2051" s="25">
        <f>ROUND(('NEW Reference'!I$6*List!$H2051)+'NEW Reference'!I$7,0)</f>
        <v>3242</v>
      </c>
      <c r="Q2051" s="25">
        <f>ROUND(('NEW Reference'!J$6*List!$H2051)+'NEW Reference'!J$7,0)</f>
        <v>3755</v>
      </c>
      <c r="R2051" s="25">
        <f>ROUND(('NEW Reference'!K$6*List!$H2051)+'NEW Reference'!K$7,0)</f>
        <v>3873</v>
      </c>
      <c r="S2051" s="25">
        <f>ROUND(('NEW Reference'!L$6*List!$H2051)+'NEW Reference'!L$7,0)</f>
        <v>4179</v>
      </c>
      <c r="T2051" s="25">
        <f>ROUND(('NEW Reference'!M$6*List!$H2051)+'NEW Reference'!M$7,0)</f>
        <v>4991</v>
      </c>
      <c r="U2051" s="25">
        <f>ROUND(('NEW Reference'!N$6*List!$H2051)+'NEW Reference'!N$7,0)</f>
        <v>20140</v>
      </c>
      <c r="V2051" s="26">
        <f>ROUND(('NEW Reference'!O$6*List!$H2051)+'NEW Reference'!O$7,0)</f>
        <v>749</v>
      </c>
      <c r="W2051" s="26">
        <f>ROUND(('NEW Reference'!P$6*List!$H2051)+'NEW Reference'!P$7,0)</f>
        <v>1055</v>
      </c>
      <c r="X2051" s="26">
        <f>ROUND(('NEW Reference'!Q$6*List!$H2051)+'NEW Reference'!Q$7,0)</f>
        <v>528</v>
      </c>
      <c r="Z2051" s="3" t="str">
        <f t="shared" si="99"/>
        <v>DUNN, North Dakota</v>
      </c>
      <c r="AA2051" s="79" t="s">
        <v>1858</v>
      </c>
      <c r="AB2051" s="28" t="s">
        <v>91</v>
      </c>
      <c r="AC2051" s="30" t="s">
        <v>1848</v>
      </c>
      <c r="AD2051" s="31"/>
      <c r="AE2051" s="20">
        <f t="shared" si="98"/>
        <v>0.83460000000000001</v>
      </c>
    </row>
    <row r="2052" spans="1:31">
      <c r="A2052" s="83">
        <v>35130</v>
      </c>
      <c r="B2052" s="84">
        <v>38027</v>
      </c>
      <c r="C2052" s="85">
        <v>99935</v>
      </c>
      <c r="D2052" s="78" t="s">
        <v>163</v>
      </c>
      <c r="E2052" s="79" t="s">
        <v>1737</v>
      </c>
      <c r="F2052" s="34" t="s">
        <v>1848</v>
      </c>
      <c r="G2052" s="24" t="s">
        <v>97</v>
      </c>
      <c r="H2052" s="80">
        <f t="shared" si="97"/>
        <v>0.83460000000000001</v>
      </c>
      <c r="I2052" s="25">
        <f>ROUND(('NEW Reference'!B$6*List!$H2052)+'NEW Reference'!B$7,0)</f>
        <v>1153</v>
      </c>
      <c r="J2052" s="25">
        <f>ROUND(('NEW Reference'!C$6*List!$H2052)+'NEW Reference'!C$7,0)</f>
        <v>1720</v>
      </c>
      <c r="K2052" s="25">
        <f>ROUND(('NEW Reference'!D$6*List!$H2052)+'NEW Reference'!D$7,0)</f>
        <v>2061</v>
      </c>
      <c r="L2052" s="25">
        <f>ROUND(('NEW Reference'!E$6*List!$H2052)+'NEW Reference'!E$7,0)</f>
        <v>2548</v>
      </c>
      <c r="M2052" s="25">
        <f>ROUND(('NEW Reference'!F$6*List!$H2052)+'NEW Reference'!F$7,0)</f>
        <v>2655</v>
      </c>
      <c r="N2052" s="25">
        <f>ROUND(('NEW Reference'!G$6*List!$H2052)+'NEW Reference'!G$7,0)</f>
        <v>3005</v>
      </c>
      <c r="O2052" s="25">
        <f>ROUND(('NEW Reference'!H$6*List!$H2052)+'NEW Reference'!H$7,0)</f>
        <v>3120</v>
      </c>
      <c r="P2052" s="25">
        <f>ROUND(('NEW Reference'!I$6*List!$H2052)+'NEW Reference'!I$7,0)</f>
        <v>3242</v>
      </c>
      <c r="Q2052" s="25">
        <f>ROUND(('NEW Reference'!J$6*List!$H2052)+'NEW Reference'!J$7,0)</f>
        <v>3755</v>
      </c>
      <c r="R2052" s="25">
        <f>ROUND(('NEW Reference'!K$6*List!$H2052)+'NEW Reference'!K$7,0)</f>
        <v>3873</v>
      </c>
      <c r="S2052" s="25">
        <f>ROUND(('NEW Reference'!L$6*List!$H2052)+'NEW Reference'!L$7,0)</f>
        <v>4179</v>
      </c>
      <c r="T2052" s="25">
        <f>ROUND(('NEW Reference'!M$6*List!$H2052)+'NEW Reference'!M$7,0)</f>
        <v>4991</v>
      </c>
      <c r="U2052" s="25">
        <f>ROUND(('NEW Reference'!N$6*List!$H2052)+'NEW Reference'!N$7,0)</f>
        <v>20140</v>
      </c>
      <c r="V2052" s="26">
        <f>ROUND(('NEW Reference'!O$6*List!$H2052)+'NEW Reference'!O$7,0)</f>
        <v>749</v>
      </c>
      <c r="W2052" s="26">
        <f>ROUND(('NEW Reference'!P$6*List!$H2052)+'NEW Reference'!P$7,0)</f>
        <v>1055</v>
      </c>
      <c r="X2052" s="26">
        <f>ROUND(('NEW Reference'!Q$6*List!$H2052)+'NEW Reference'!Q$7,0)</f>
        <v>528</v>
      </c>
      <c r="Z2052" s="3" t="str">
        <f t="shared" si="99"/>
        <v>EDDY, North Dakota</v>
      </c>
      <c r="AA2052" s="79" t="s">
        <v>1737</v>
      </c>
      <c r="AB2052" s="28" t="s">
        <v>91</v>
      </c>
      <c r="AC2052" s="30" t="s">
        <v>1848</v>
      </c>
      <c r="AD2052" s="31"/>
      <c r="AE2052" s="20">
        <f t="shared" si="98"/>
        <v>0.83460000000000001</v>
      </c>
    </row>
    <row r="2053" spans="1:31">
      <c r="A2053" s="83">
        <v>35140</v>
      </c>
      <c r="B2053" s="84">
        <v>38029</v>
      </c>
      <c r="C2053" s="85">
        <v>99935</v>
      </c>
      <c r="D2053" s="78" t="s">
        <v>163</v>
      </c>
      <c r="E2053" s="79" t="s">
        <v>1859</v>
      </c>
      <c r="F2053" s="34" t="s">
        <v>1848</v>
      </c>
      <c r="G2053" s="24" t="s">
        <v>97</v>
      </c>
      <c r="H2053" s="80">
        <f t="shared" si="97"/>
        <v>0.83460000000000001</v>
      </c>
      <c r="I2053" s="25">
        <f>ROUND(('NEW Reference'!B$6*List!$H2053)+'NEW Reference'!B$7,0)</f>
        <v>1153</v>
      </c>
      <c r="J2053" s="25">
        <f>ROUND(('NEW Reference'!C$6*List!$H2053)+'NEW Reference'!C$7,0)</f>
        <v>1720</v>
      </c>
      <c r="K2053" s="25">
        <f>ROUND(('NEW Reference'!D$6*List!$H2053)+'NEW Reference'!D$7,0)</f>
        <v>2061</v>
      </c>
      <c r="L2053" s="25">
        <f>ROUND(('NEW Reference'!E$6*List!$H2053)+'NEW Reference'!E$7,0)</f>
        <v>2548</v>
      </c>
      <c r="M2053" s="25">
        <f>ROUND(('NEW Reference'!F$6*List!$H2053)+'NEW Reference'!F$7,0)</f>
        <v>2655</v>
      </c>
      <c r="N2053" s="25">
        <f>ROUND(('NEW Reference'!G$6*List!$H2053)+'NEW Reference'!G$7,0)</f>
        <v>3005</v>
      </c>
      <c r="O2053" s="25">
        <f>ROUND(('NEW Reference'!H$6*List!$H2053)+'NEW Reference'!H$7,0)</f>
        <v>3120</v>
      </c>
      <c r="P2053" s="25">
        <f>ROUND(('NEW Reference'!I$6*List!$H2053)+'NEW Reference'!I$7,0)</f>
        <v>3242</v>
      </c>
      <c r="Q2053" s="25">
        <f>ROUND(('NEW Reference'!J$6*List!$H2053)+'NEW Reference'!J$7,0)</f>
        <v>3755</v>
      </c>
      <c r="R2053" s="25">
        <f>ROUND(('NEW Reference'!K$6*List!$H2053)+'NEW Reference'!K$7,0)</f>
        <v>3873</v>
      </c>
      <c r="S2053" s="25">
        <f>ROUND(('NEW Reference'!L$6*List!$H2053)+'NEW Reference'!L$7,0)</f>
        <v>4179</v>
      </c>
      <c r="T2053" s="25">
        <f>ROUND(('NEW Reference'!M$6*List!$H2053)+'NEW Reference'!M$7,0)</f>
        <v>4991</v>
      </c>
      <c r="U2053" s="25">
        <f>ROUND(('NEW Reference'!N$6*List!$H2053)+'NEW Reference'!N$7,0)</f>
        <v>20140</v>
      </c>
      <c r="V2053" s="26">
        <f>ROUND(('NEW Reference'!O$6*List!$H2053)+'NEW Reference'!O$7,0)</f>
        <v>749</v>
      </c>
      <c r="W2053" s="26">
        <f>ROUND(('NEW Reference'!P$6*List!$H2053)+'NEW Reference'!P$7,0)</f>
        <v>1055</v>
      </c>
      <c r="X2053" s="26">
        <f>ROUND(('NEW Reference'!Q$6*List!$H2053)+'NEW Reference'!Q$7,0)</f>
        <v>528</v>
      </c>
      <c r="Z2053" s="3" t="str">
        <f t="shared" si="99"/>
        <v>EMMONS, North Dakota</v>
      </c>
      <c r="AA2053" s="79" t="s">
        <v>1859</v>
      </c>
      <c r="AB2053" s="28" t="s">
        <v>91</v>
      </c>
      <c r="AC2053" s="30" t="s">
        <v>1848</v>
      </c>
      <c r="AD2053" s="31"/>
      <c r="AE2053" s="20">
        <f t="shared" si="98"/>
        <v>0.83460000000000001</v>
      </c>
    </row>
    <row r="2054" spans="1:31">
      <c r="A2054" s="83">
        <v>35150</v>
      </c>
      <c r="B2054" s="84">
        <v>38031</v>
      </c>
      <c r="C2054" s="85">
        <v>99935</v>
      </c>
      <c r="D2054" s="78" t="s">
        <v>163</v>
      </c>
      <c r="E2054" s="79" t="s">
        <v>1860</v>
      </c>
      <c r="F2054" s="34" t="s">
        <v>1848</v>
      </c>
      <c r="G2054" s="24" t="s">
        <v>97</v>
      </c>
      <c r="H2054" s="80">
        <f t="shared" si="97"/>
        <v>0.83460000000000001</v>
      </c>
      <c r="I2054" s="25">
        <f>ROUND(('NEW Reference'!B$6*List!$H2054)+'NEW Reference'!B$7,0)</f>
        <v>1153</v>
      </c>
      <c r="J2054" s="25">
        <f>ROUND(('NEW Reference'!C$6*List!$H2054)+'NEW Reference'!C$7,0)</f>
        <v>1720</v>
      </c>
      <c r="K2054" s="25">
        <f>ROUND(('NEW Reference'!D$6*List!$H2054)+'NEW Reference'!D$7,0)</f>
        <v>2061</v>
      </c>
      <c r="L2054" s="25">
        <f>ROUND(('NEW Reference'!E$6*List!$H2054)+'NEW Reference'!E$7,0)</f>
        <v>2548</v>
      </c>
      <c r="M2054" s="25">
        <f>ROUND(('NEW Reference'!F$6*List!$H2054)+'NEW Reference'!F$7,0)</f>
        <v>2655</v>
      </c>
      <c r="N2054" s="25">
        <f>ROUND(('NEW Reference'!G$6*List!$H2054)+'NEW Reference'!G$7,0)</f>
        <v>3005</v>
      </c>
      <c r="O2054" s="25">
        <f>ROUND(('NEW Reference'!H$6*List!$H2054)+'NEW Reference'!H$7,0)</f>
        <v>3120</v>
      </c>
      <c r="P2054" s="25">
        <f>ROUND(('NEW Reference'!I$6*List!$H2054)+'NEW Reference'!I$7,0)</f>
        <v>3242</v>
      </c>
      <c r="Q2054" s="25">
        <f>ROUND(('NEW Reference'!J$6*List!$H2054)+'NEW Reference'!J$7,0)</f>
        <v>3755</v>
      </c>
      <c r="R2054" s="25">
        <f>ROUND(('NEW Reference'!K$6*List!$H2054)+'NEW Reference'!K$7,0)</f>
        <v>3873</v>
      </c>
      <c r="S2054" s="25">
        <f>ROUND(('NEW Reference'!L$6*List!$H2054)+'NEW Reference'!L$7,0)</f>
        <v>4179</v>
      </c>
      <c r="T2054" s="25">
        <f>ROUND(('NEW Reference'!M$6*List!$H2054)+'NEW Reference'!M$7,0)</f>
        <v>4991</v>
      </c>
      <c r="U2054" s="25">
        <f>ROUND(('NEW Reference'!N$6*List!$H2054)+'NEW Reference'!N$7,0)</f>
        <v>20140</v>
      </c>
      <c r="V2054" s="26">
        <f>ROUND(('NEW Reference'!O$6*List!$H2054)+'NEW Reference'!O$7,0)</f>
        <v>749</v>
      </c>
      <c r="W2054" s="26">
        <f>ROUND(('NEW Reference'!P$6*List!$H2054)+'NEW Reference'!P$7,0)</f>
        <v>1055</v>
      </c>
      <c r="X2054" s="26">
        <f>ROUND(('NEW Reference'!Q$6*List!$H2054)+'NEW Reference'!Q$7,0)</f>
        <v>528</v>
      </c>
      <c r="Z2054" s="3" t="str">
        <f t="shared" si="99"/>
        <v>FOSTER, North Dakota</v>
      </c>
      <c r="AA2054" s="79" t="s">
        <v>1860</v>
      </c>
      <c r="AB2054" s="28" t="s">
        <v>91</v>
      </c>
      <c r="AC2054" s="30" t="s">
        <v>1848</v>
      </c>
      <c r="AD2054" s="31"/>
      <c r="AE2054" s="20">
        <f t="shared" si="98"/>
        <v>0.83460000000000001</v>
      </c>
    </row>
    <row r="2055" spans="1:31">
      <c r="A2055" s="83">
        <v>35160</v>
      </c>
      <c r="B2055" s="84">
        <v>38033</v>
      </c>
      <c r="C2055" s="85">
        <v>99935</v>
      </c>
      <c r="D2055" s="78" t="s">
        <v>163</v>
      </c>
      <c r="E2055" s="79" t="s">
        <v>1630</v>
      </c>
      <c r="F2055" s="34" t="s">
        <v>1848</v>
      </c>
      <c r="G2055" s="24" t="s">
        <v>97</v>
      </c>
      <c r="H2055" s="80">
        <f t="shared" si="97"/>
        <v>0.83460000000000001</v>
      </c>
      <c r="I2055" s="25">
        <f>ROUND(('NEW Reference'!B$6*List!$H2055)+'NEW Reference'!B$7,0)</f>
        <v>1153</v>
      </c>
      <c r="J2055" s="25">
        <f>ROUND(('NEW Reference'!C$6*List!$H2055)+'NEW Reference'!C$7,0)</f>
        <v>1720</v>
      </c>
      <c r="K2055" s="25">
        <f>ROUND(('NEW Reference'!D$6*List!$H2055)+'NEW Reference'!D$7,0)</f>
        <v>2061</v>
      </c>
      <c r="L2055" s="25">
        <f>ROUND(('NEW Reference'!E$6*List!$H2055)+'NEW Reference'!E$7,0)</f>
        <v>2548</v>
      </c>
      <c r="M2055" s="25">
        <f>ROUND(('NEW Reference'!F$6*List!$H2055)+'NEW Reference'!F$7,0)</f>
        <v>2655</v>
      </c>
      <c r="N2055" s="25">
        <f>ROUND(('NEW Reference'!G$6*List!$H2055)+'NEW Reference'!G$7,0)</f>
        <v>3005</v>
      </c>
      <c r="O2055" s="25">
        <f>ROUND(('NEW Reference'!H$6*List!$H2055)+'NEW Reference'!H$7,0)</f>
        <v>3120</v>
      </c>
      <c r="P2055" s="25">
        <f>ROUND(('NEW Reference'!I$6*List!$H2055)+'NEW Reference'!I$7,0)</f>
        <v>3242</v>
      </c>
      <c r="Q2055" s="25">
        <f>ROUND(('NEW Reference'!J$6*List!$H2055)+'NEW Reference'!J$7,0)</f>
        <v>3755</v>
      </c>
      <c r="R2055" s="25">
        <f>ROUND(('NEW Reference'!K$6*List!$H2055)+'NEW Reference'!K$7,0)</f>
        <v>3873</v>
      </c>
      <c r="S2055" s="25">
        <f>ROUND(('NEW Reference'!L$6*List!$H2055)+'NEW Reference'!L$7,0)</f>
        <v>4179</v>
      </c>
      <c r="T2055" s="25">
        <f>ROUND(('NEW Reference'!M$6*List!$H2055)+'NEW Reference'!M$7,0)</f>
        <v>4991</v>
      </c>
      <c r="U2055" s="25">
        <f>ROUND(('NEW Reference'!N$6*List!$H2055)+'NEW Reference'!N$7,0)</f>
        <v>20140</v>
      </c>
      <c r="V2055" s="26">
        <f>ROUND(('NEW Reference'!O$6*List!$H2055)+'NEW Reference'!O$7,0)</f>
        <v>749</v>
      </c>
      <c r="W2055" s="26">
        <f>ROUND(('NEW Reference'!P$6*List!$H2055)+'NEW Reference'!P$7,0)</f>
        <v>1055</v>
      </c>
      <c r="X2055" s="26">
        <f>ROUND(('NEW Reference'!Q$6*List!$H2055)+'NEW Reference'!Q$7,0)</f>
        <v>528</v>
      </c>
      <c r="Z2055" s="3" t="str">
        <f t="shared" si="99"/>
        <v>GOLDEN VALLEY, North Dakota</v>
      </c>
      <c r="AA2055" s="79" t="s">
        <v>1630</v>
      </c>
      <c r="AB2055" s="28" t="s">
        <v>91</v>
      </c>
      <c r="AC2055" s="30" t="s">
        <v>1848</v>
      </c>
      <c r="AD2055" s="31"/>
      <c r="AE2055" s="20">
        <f t="shared" si="98"/>
        <v>0.83460000000000001</v>
      </c>
    </row>
    <row r="2056" spans="1:31">
      <c r="A2056" s="83">
        <v>35170</v>
      </c>
      <c r="B2056" s="84">
        <v>38035</v>
      </c>
      <c r="C2056" s="85">
        <v>24220</v>
      </c>
      <c r="D2056" s="78" t="s">
        <v>473</v>
      </c>
      <c r="E2056" s="79" t="s">
        <v>1861</v>
      </c>
      <c r="F2056" s="33" t="s">
        <v>1848</v>
      </c>
      <c r="G2056" s="24" t="s">
        <v>90</v>
      </c>
      <c r="H2056" s="80">
        <f t="shared" si="97"/>
        <v>0.74399999999999999</v>
      </c>
      <c r="I2056" s="25">
        <f>ROUND(('NEW Reference'!B$6*List!$H2056)+'NEW Reference'!B$7,0)</f>
        <v>1064</v>
      </c>
      <c r="J2056" s="25">
        <f>ROUND(('NEW Reference'!C$6*List!$H2056)+'NEW Reference'!C$7,0)</f>
        <v>1587</v>
      </c>
      <c r="K2056" s="25">
        <f>ROUND(('NEW Reference'!D$6*List!$H2056)+'NEW Reference'!D$7,0)</f>
        <v>1901</v>
      </c>
      <c r="L2056" s="25">
        <f>ROUND(('NEW Reference'!E$6*List!$H2056)+'NEW Reference'!E$7,0)</f>
        <v>2351</v>
      </c>
      <c r="M2056" s="25">
        <f>ROUND(('NEW Reference'!F$6*List!$H2056)+'NEW Reference'!F$7,0)</f>
        <v>2449</v>
      </c>
      <c r="N2056" s="25">
        <f>ROUND(('NEW Reference'!G$6*List!$H2056)+'NEW Reference'!G$7,0)</f>
        <v>2772</v>
      </c>
      <c r="O2056" s="25">
        <f>ROUND(('NEW Reference'!H$6*List!$H2056)+'NEW Reference'!H$7,0)</f>
        <v>2878</v>
      </c>
      <c r="P2056" s="25">
        <f>ROUND(('NEW Reference'!I$6*List!$H2056)+'NEW Reference'!I$7,0)</f>
        <v>2991</v>
      </c>
      <c r="Q2056" s="25">
        <f>ROUND(('NEW Reference'!J$6*List!$H2056)+'NEW Reference'!J$7,0)</f>
        <v>3464</v>
      </c>
      <c r="R2056" s="25">
        <f>ROUND(('NEW Reference'!K$6*List!$H2056)+'NEW Reference'!K$7,0)</f>
        <v>3573</v>
      </c>
      <c r="S2056" s="25">
        <f>ROUND(('NEW Reference'!L$6*List!$H2056)+'NEW Reference'!L$7,0)</f>
        <v>3856</v>
      </c>
      <c r="T2056" s="25">
        <f>ROUND(('NEW Reference'!M$6*List!$H2056)+'NEW Reference'!M$7,0)</f>
        <v>4605</v>
      </c>
      <c r="U2056" s="25">
        <f>ROUND(('NEW Reference'!N$6*List!$H2056)+'NEW Reference'!N$7,0)</f>
        <v>18580</v>
      </c>
      <c r="V2056" s="26">
        <f>ROUND(('NEW Reference'!O$6*List!$H2056)+'NEW Reference'!O$7,0)</f>
        <v>691</v>
      </c>
      <c r="W2056" s="26">
        <f>ROUND(('NEW Reference'!P$6*List!$H2056)+'NEW Reference'!P$7,0)</f>
        <v>973</v>
      </c>
      <c r="X2056" s="26">
        <f>ROUND(('NEW Reference'!Q$6*List!$H2056)+'NEW Reference'!Q$7,0)</f>
        <v>487</v>
      </c>
      <c r="Z2056" s="3" t="str">
        <f t="shared" si="99"/>
        <v>GRAND FORKS, North Dakota</v>
      </c>
      <c r="AA2056" s="79" t="s">
        <v>1861</v>
      </c>
      <c r="AB2056" s="28" t="s">
        <v>91</v>
      </c>
      <c r="AC2056" s="30" t="s">
        <v>1848</v>
      </c>
      <c r="AD2056" s="31"/>
      <c r="AE2056" s="20">
        <f t="shared" si="98"/>
        <v>0.74399999999999999</v>
      </c>
    </row>
    <row r="2057" spans="1:31">
      <c r="A2057" s="83">
        <v>35180</v>
      </c>
      <c r="B2057" s="84">
        <v>38037</v>
      </c>
      <c r="C2057" s="85">
        <v>99935</v>
      </c>
      <c r="D2057" s="78" t="s">
        <v>163</v>
      </c>
      <c r="E2057" s="79" t="s">
        <v>390</v>
      </c>
      <c r="F2057" s="34" t="s">
        <v>1848</v>
      </c>
      <c r="G2057" s="24" t="s">
        <v>97</v>
      </c>
      <c r="H2057" s="80">
        <f t="shared" si="97"/>
        <v>0.83460000000000001</v>
      </c>
      <c r="I2057" s="25">
        <f>ROUND(('NEW Reference'!B$6*List!$H2057)+'NEW Reference'!B$7,0)</f>
        <v>1153</v>
      </c>
      <c r="J2057" s="25">
        <f>ROUND(('NEW Reference'!C$6*List!$H2057)+'NEW Reference'!C$7,0)</f>
        <v>1720</v>
      </c>
      <c r="K2057" s="25">
        <f>ROUND(('NEW Reference'!D$6*List!$H2057)+'NEW Reference'!D$7,0)</f>
        <v>2061</v>
      </c>
      <c r="L2057" s="25">
        <f>ROUND(('NEW Reference'!E$6*List!$H2057)+'NEW Reference'!E$7,0)</f>
        <v>2548</v>
      </c>
      <c r="M2057" s="25">
        <f>ROUND(('NEW Reference'!F$6*List!$H2057)+'NEW Reference'!F$7,0)</f>
        <v>2655</v>
      </c>
      <c r="N2057" s="25">
        <f>ROUND(('NEW Reference'!G$6*List!$H2057)+'NEW Reference'!G$7,0)</f>
        <v>3005</v>
      </c>
      <c r="O2057" s="25">
        <f>ROUND(('NEW Reference'!H$6*List!$H2057)+'NEW Reference'!H$7,0)</f>
        <v>3120</v>
      </c>
      <c r="P2057" s="25">
        <f>ROUND(('NEW Reference'!I$6*List!$H2057)+'NEW Reference'!I$7,0)</f>
        <v>3242</v>
      </c>
      <c r="Q2057" s="25">
        <f>ROUND(('NEW Reference'!J$6*List!$H2057)+'NEW Reference'!J$7,0)</f>
        <v>3755</v>
      </c>
      <c r="R2057" s="25">
        <f>ROUND(('NEW Reference'!K$6*List!$H2057)+'NEW Reference'!K$7,0)</f>
        <v>3873</v>
      </c>
      <c r="S2057" s="25">
        <f>ROUND(('NEW Reference'!L$6*List!$H2057)+'NEW Reference'!L$7,0)</f>
        <v>4179</v>
      </c>
      <c r="T2057" s="25">
        <f>ROUND(('NEW Reference'!M$6*List!$H2057)+'NEW Reference'!M$7,0)</f>
        <v>4991</v>
      </c>
      <c r="U2057" s="25">
        <f>ROUND(('NEW Reference'!N$6*List!$H2057)+'NEW Reference'!N$7,0)</f>
        <v>20140</v>
      </c>
      <c r="V2057" s="26">
        <f>ROUND(('NEW Reference'!O$6*List!$H2057)+'NEW Reference'!O$7,0)</f>
        <v>749</v>
      </c>
      <c r="W2057" s="26">
        <f>ROUND(('NEW Reference'!P$6*List!$H2057)+'NEW Reference'!P$7,0)</f>
        <v>1055</v>
      </c>
      <c r="X2057" s="26">
        <f>ROUND(('NEW Reference'!Q$6*List!$H2057)+'NEW Reference'!Q$7,0)</f>
        <v>528</v>
      </c>
      <c r="Z2057" s="3" t="str">
        <f t="shared" si="99"/>
        <v>GRANT, North Dakota</v>
      </c>
      <c r="AA2057" s="79" t="s">
        <v>390</v>
      </c>
      <c r="AB2057" s="28" t="s">
        <v>91</v>
      </c>
      <c r="AC2057" s="23" t="s">
        <v>1848</v>
      </c>
      <c r="AD2057" s="29"/>
      <c r="AE2057" s="20">
        <f t="shared" si="98"/>
        <v>0.83460000000000001</v>
      </c>
    </row>
    <row r="2058" spans="1:31">
      <c r="A2058" s="83">
        <v>35190</v>
      </c>
      <c r="B2058" s="84">
        <v>38039</v>
      </c>
      <c r="C2058" s="85">
        <v>99935</v>
      </c>
      <c r="D2058" s="78" t="s">
        <v>163</v>
      </c>
      <c r="E2058" s="79" t="s">
        <v>1862</v>
      </c>
      <c r="F2058" s="34" t="s">
        <v>1848</v>
      </c>
      <c r="G2058" s="24" t="s">
        <v>97</v>
      </c>
      <c r="H2058" s="80">
        <f t="shared" si="97"/>
        <v>0.83460000000000001</v>
      </c>
      <c r="I2058" s="25">
        <f>ROUND(('NEW Reference'!B$6*List!$H2058)+'NEW Reference'!B$7,0)</f>
        <v>1153</v>
      </c>
      <c r="J2058" s="25">
        <f>ROUND(('NEW Reference'!C$6*List!$H2058)+'NEW Reference'!C$7,0)</f>
        <v>1720</v>
      </c>
      <c r="K2058" s="25">
        <f>ROUND(('NEW Reference'!D$6*List!$H2058)+'NEW Reference'!D$7,0)</f>
        <v>2061</v>
      </c>
      <c r="L2058" s="25">
        <f>ROUND(('NEW Reference'!E$6*List!$H2058)+'NEW Reference'!E$7,0)</f>
        <v>2548</v>
      </c>
      <c r="M2058" s="25">
        <f>ROUND(('NEW Reference'!F$6*List!$H2058)+'NEW Reference'!F$7,0)</f>
        <v>2655</v>
      </c>
      <c r="N2058" s="25">
        <f>ROUND(('NEW Reference'!G$6*List!$H2058)+'NEW Reference'!G$7,0)</f>
        <v>3005</v>
      </c>
      <c r="O2058" s="25">
        <f>ROUND(('NEW Reference'!H$6*List!$H2058)+'NEW Reference'!H$7,0)</f>
        <v>3120</v>
      </c>
      <c r="P2058" s="25">
        <f>ROUND(('NEW Reference'!I$6*List!$H2058)+'NEW Reference'!I$7,0)</f>
        <v>3242</v>
      </c>
      <c r="Q2058" s="25">
        <f>ROUND(('NEW Reference'!J$6*List!$H2058)+'NEW Reference'!J$7,0)</f>
        <v>3755</v>
      </c>
      <c r="R2058" s="25">
        <f>ROUND(('NEW Reference'!K$6*List!$H2058)+'NEW Reference'!K$7,0)</f>
        <v>3873</v>
      </c>
      <c r="S2058" s="25">
        <f>ROUND(('NEW Reference'!L$6*List!$H2058)+'NEW Reference'!L$7,0)</f>
        <v>4179</v>
      </c>
      <c r="T2058" s="25">
        <f>ROUND(('NEW Reference'!M$6*List!$H2058)+'NEW Reference'!M$7,0)</f>
        <v>4991</v>
      </c>
      <c r="U2058" s="25">
        <f>ROUND(('NEW Reference'!N$6*List!$H2058)+'NEW Reference'!N$7,0)</f>
        <v>20140</v>
      </c>
      <c r="V2058" s="26">
        <f>ROUND(('NEW Reference'!O$6*List!$H2058)+'NEW Reference'!O$7,0)</f>
        <v>749</v>
      </c>
      <c r="W2058" s="26">
        <f>ROUND(('NEW Reference'!P$6*List!$H2058)+'NEW Reference'!P$7,0)</f>
        <v>1055</v>
      </c>
      <c r="X2058" s="26">
        <f>ROUND(('NEW Reference'!Q$6*List!$H2058)+'NEW Reference'!Q$7,0)</f>
        <v>528</v>
      </c>
      <c r="Z2058" s="3" t="str">
        <f t="shared" si="99"/>
        <v>GRIGGS, North Dakota</v>
      </c>
      <c r="AA2058" s="79" t="s">
        <v>1862</v>
      </c>
      <c r="AB2058" s="28" t="s">
        <v>91</v>
      </c>
      <c r="AC2058" s="30" t="s">
        <v>1848</v>
      </c>
      <c r="AD2058" s="31"/>
      <c r="AE2058" s="20">
        <f t="shared" si="98"/>
        <v>0.83460000000000001</v>
      </c>
    </row>
    <row r="2059" spans="1:31">
      <c r="A2059" s="83">
        <v>35200</v>
      </c>
      <c r="B2059" s="84">
        <v>38041</v>
      </c>
      <c r="C2059" s="85">
        <v>99935</v>
      </c>
      <c r="D2059" s="78" t="s">
        <v>163</v>
      </c>
      <c r="E2059" s="79" t="s">
        <v>1863</v>
      </c>
      <c r="F2059" s="34" t="s">
        <v>1848</v>
      </c>
      <c r="G2059" s="24" t="s">
        <v>97</v>
      </c>
      <c r="H2059" s="80">
        <f t="shared" ref="H2059:H2122" si="100">IFERROR(INDEX($AH:$AH,MATCH($C2059,$AF:$AF,0)),"")</f>
        <v>0.83460000000000001</v>
      </c>
      <c r="I2059" s="25">
        <f>ROUND(('NEW Reference'!B$6*List!$H2059)+'NEW Reference'!B$7,0)</f>
        <v>1153</v>
      </c>
      <c r="J2059" s="25">
        <f>ROUND(('NEW Reference'!C$6*List!$H2059)+'NEW Reference'!C$7,0)</f>
        <v>1720</v>
      </c>
      <c r="K2059" s="25">
        <f>ROUND(('NEW Reference'!D$6*List!$H2059)+'NEW Reference'!D$7,0)</f>
        <v>2061</v>
      </c>
      <c r="L2059" s="25">
        <f>ROUND(('NEW Reference'!E$6*List!$H2059)+'NEW Reference'!E$7,0)</f>
        <v>2548</v>
      </c>
      <c r="M2059" s="25">
        <f>ROUND(('NEW Reference'!F$6*List!$H2059)+'NEW Reference'!F$7,0)</f>
        <v>2655</v>
      </c>
      <c r="N2059" s="25">
        <f>ROUND(('NEW Reference'!G$6*List!$H2059)+'NEW Reference'!G$7,0)</f>
        <v>3005</v>
      </c>
      <c r="O2059" s="25">
        <f>ROUND(('NEW Reference'!H$6*List!$H2059)+'NEW Reference'!H$7,0)</f>
        <v>3120</v>
      </c>
      <c r="P2059" s="25">
        <f>ROUND(('NEW Reference'!I$6*List!$H2059)+'NEW Reference'!I$7,0)</f>
        <v>3242</v>
      </c>
      <c r="Q2059" s="25">
        <f>ROUND(('NEW Reference'!J$6*List!$H2059)+'NEW Reference'!J$7,0)</f>
        <v>3755</v>
      </c>
      <c r="R2059" s="25">
        <f>ROUND(('NEW Reference'!K$6*List!$H2059)+'NEW Reference'!K$7,0)</f>
        <v>3873</v>
      </c>
      <c r="S2059" s="25">
        <f>ROUND(('NEW Reference'!L$6*List!$H2059)+'NEW Reference'!L$7,0)</f>
        <v>4179</v>
      </c>
      <c r="T2059" s="25">
        <f>ROUND(('NEW Reference'!M$6*List!$H2059)+'NEW Reference'!M$7,0)</f>
        <v>4991</v>
      </c>
      <c r="U2059" s="25">
        <f>ROUND(('NEW Reference'!N$6*List!$H2059)+'NEW Reference'!N$7,0)</f>
        <v>20140</v>
      </c>
      <c r="V2059" s="26">
        <f>ROUND(('NEW Reference'!O$6*List!$H2059)+'NEW Reference'!O$7,0)</f>
        <v>749</v>
      </c>
      <c r="W2059" s="26">
        <f>ROUND(('NEW Reference'!P$6*List!$H2059)+'NEW Reference'!P$7,0)</f>
        <v>1055</v>
      </c>
      <c r="X2059" s="26">
        <f>ROUND(('NEW Reference'!Q$6*List!$H2059)+'NEW Reference'!Q$7,0)</f>
        <v>528</v>
      </c>
      <c r="Z2059" s="3" t="str">
        <f t="shared" si="99"/>
        <v>HETTINGER, North Dakota</v>
      </c>
      <c r="AA2059" s="79" t="s">
        <v>1863</v>
      </c>
      <c r="AB2059" s="28" t="s">
        <v>91</v>
      </c>
      <c r="AC2059" s="30" t="s">
        <v>1848</v>
      </c>
      <c r="AD2059" s="31"/>
      <c r="AE2059" s="20">
        <f t="shared" si="98"/>
        <v>0.83460000000000001</v>
      </c>
    </row>
    <row r="2060" spans="1:31">
      <c r="A2060" s="83">
        <v>35210</v>
      </c>
      <c r="B2060" s="84">
        <v>38043</v>
      </c>
      <c r="C2060" s="85">
        <v>99935</v>
      </c>
      <c r="D2060" s="78" t="s">
        <v>163</v>
      </c>
      <c r="E2060" s="79" t="s">
        <v>1864</v>
      </c>
      <c r="F2060" s="34" t="s">
        <v>1848</v>
      </c>
      <c r="G2060" s="24" t="s">
        <v>97</v>
      </c>
      <c r="H2060" s="80">
        <f t="shared" si="100"/>
        <v>0.83460000000000001</v>
      </c>
      <c r="I2060" s="25">
        <f>ROUND(('NEW Reference'!B$6*List!$H2060)+'NEW Reference'!B$7,0)</f>
        <v>1153</v>
      </c>
      <c r="J2060" s="25">
        <f>ROUND(('NEW Reference'!C$6*List!$H2060)+'NEW Reference'!C$7,0)</f>
        <v>1720</v>
      </c>
      <c r="K2060" s="25">
        <f>ROUND(('NEW Reference'!D$6*List!$H2060)+'NEW Reference'!D$7,0)</f>
        <v>2061</v>
      </c>
      <c r="L2060" s="25">
        <f>ROUND(('NEW Reference'!E$6*List!$H2060)+'NEW Reference'!E$7,0)</f>
        <v>2548</v>
      </c>
      <c r="M2060" s="25">
        <f>ROUND(('NEW Reference'!F$6*List!$H2060)+'NEW Reference'!F$7,0)</f>
        <v>2655</v>
      </c>
      <c r="N2060" s="25">
        <f>ROUND(('NEW Reference'!G$6*List!$H2060)+'NEW Reference'!G$7,0)</f>
        <v>3005</v>
      </c>
      <c r="O2060" s="25">
        <f>ROUND(('NEW Reference'!H$6*List!$H2060)+'NEW Reference'!H$7,0)</f>
        <v>3120</v>
      </c>
      <c r="P2060" s="25">
        <f>ROUND(('NEW Reference'!I$6*List!$H2060)+'NEW Reference'!I$7,0)</f>
        <v>3242</v>
      </c>
      <c r="Q2060" s="25">
        <f>ROUND(('NEW Reference'!J$6*List!$H2060)+'NEW Reference'!J$7,0)</f>
        <v>3755</v>
      </c>
      <c r="R2060" s="25">
        <f>ROUND(('NEW Reference'!K$6*List!$H2060)+'NEW Reference'!K$7,0)</f>
        <v>3873</v>
      </c>
      <c r="S2060" s="25">
        <f>ROUND(('NEW Reference'!L$6*List!$H2060)+'NEW Reference'!L$7,0)</f>
        <v>4179</v>
      </c>
      <c r="T2060" s="25">
        <f>ROUND(('NEW Reference'!M$6*List!$H2060)+'NEW Reference'!M$7,0)</f>
        <v>4991</v>
      </c>
      <c r="U2060" s="25">
        <f>ROUND(('NEW Reference'!N$6*List!$H2060)+'NEW Reference'!N$7,0)</f>
        <v>20140</v>
      </c>
      <c r="V2060" s="26">
        <f>ROUND(('NEW Reference'!O$6*List!$H2060)+'NEW Reference'!O$7,0)</f>
        <v>749</v>
      </c>
      <c r="W2060" s="26">
        <f>ROUND(('NEW Reference'!P$6*List!$H2060)+'NEW Reference'!P$7,0)</f>
        <v>1055</v>
      </c>
      <c r="X2060" s="26">
        <f>ROUND(('NEW Reference'!Q$6*List!$H2060)+'NEW Reference'!Q$7,0)</f>
        <v>528</v>
      </c>
      <c r="Z2060" s="3" t="str">
        <f t="shared" si="99"/>
        <v>KIDDER, North Dakota</v>
      </c>
      <c r="AA2060" s="79" t="s">
        <v>1864</v>
      </c>
      <c r="AB2060" s="28" t="s">
        <v>91</v>
      </c>
      <c r="AC2060" s="23" t="s">
        <v>1848</v>
      </c>
      <c r="AD2060" s="29"/>
      <c r="AE2060" s="20">
        <f t="shared" si="98"/>
        <v>0.83460000000000001</v>
      </c>
    </row>
    <row r="2061" spans="1:31">
      <c r="A2061" s="83">
        <v>35220</v>
      </c>
      <c r="B2061" s="84">
        <v>38045</v>
      </c>
      <c r="C2061" s="85">
        <v>99935</v>
      </c>
      <c r="D2061" s="78" t="s">
        <v>163</v>
      </c>
      <c r="E2061" s="79" t="s">
        <v>1865</v>
      </c>
      <c r="F2061" s="34" t="s">
        <v>1848</v>
      </c>
      <c r="G2061" s="24" t="s">
        <v>97</v>
      </c>
      <c r="H2061" s="80">
        <f t="shared" si="100"/>
        <v>0.83460000000000001</v>
      </c>
      <c r="I2061" s="25">
        <f>ROUND(('NEW Reference'!B$6*List!$H2061)+'NEW Reference'!B$7,0)</f>
        <v>1153</v>
      </c>
      <c r="J2061" s="25">
        <f>ROUND(('NEW Reference'!C$6*List!$H2061)+'NEW Reference'!C$7,0)</f>
        <v>1720</v>
      </c>
      <c r="K2061" s="25">
        <f>ROUND(('NEW Reference'!D$6*List!$H2061)+'NEW Reference'!D$7,0)</f>
        <v>2061</v>
      </c>
      <c r="L2061" s="25">
        <f>ROUND(('NEW Reference'!E$6*List!$H2061)+'NEW Reference'!E$7,0)</f>
        <v>2548</v>
      </c>
      <c r="M2061" s="25">
        <f>ROUND(('NEW Reference'!F$6*List!$H2061)+'NEW Reference'!F$7,0)</f>
        <v>2655</v>
      </c>
      <c r="N2061" s="25">
        <f>ROUND(('NEW Reference'!G$6*List!$H2061)+'NEW Reference'!G$7,0)</f>
        <v>3005</v>
      </c>
      <c r="O2061" s="25">
        <f>ROUND(('NEW Reference'!H$6*List!$H2061)+'NEW Reference'!H$7,0)</f>
        <v>3120</v>
      </c>
      <c r="P2061" s="25">
        <f>ROUND(('NEW Reference'!I$6*List!$H2061)+'NEW Reference'!I$7,0)</f>
        <v>3242</v>
      </c>
      <c r="Q2061" s="25">
        <f>ROUND(('NEW Reference'!J$6*List!$H2061)+'NEW Reference'!J$7,0)</f>
        <v>3755</v>
      </c>
      <c r="R2061" s="25">
        <f>ROUND(('NEW Reference'!K$6*List!$H2061)+'NEW Reference'!K$7,0)</f>
        <v>3873</v>
      </c>
      <c r="S2061" s="25">
        <f>ROUND(('NEW Reference'!L$6*List!$H2061)+'NEW Reference'!L$7,0)</f>
        <v>4179</v>
      </c>
      <c r="T2061" s="25">
        <f>ROUND(('NEW Reference'!M$6*List!$H2061)+'NEW Reference'!M$7,0)</f>
        <v>4991</v>
      </c>
      <c r="U2061" s="25">
        <f>ROUND(('NEW Reference'!N$6*List!$H2061)+'NEW Reference'!N$7,0)</f>
        <v>20140</v>
      </c>
      <c r="V2061" s="26">
        <f>ROUND(('NEW Reference'!O$6*List!$H2061)+'NEW Reference'!O$7,0)</f>
        <v>749</v>
      </c>
      <c r="W2061" s="26">
        <f>ROUND(('NEW Reference'!P$6*List!$H2061)+'NEW Reference'!P$7,0)</f>
        <v>1055</v>
      </c>
      <c r="X2061" s="26">
        <f>ROUND(('NEW Reference'!Q$6*List!$H2061)+'NEW Reference'!Q$7,0)</f>
        <v>528</v>
      </c>
      <c r="Z2061" s="3" t="str">
        <f t="shared" si="99"/>
        <v>LA MOURE, North Dakota</v>
      </c>
      <c r="AA2061" s="79" t="s">
        <v>1865</v>
      </c>
      <c r="AB2061" s="28" t="s">
        <v>91</v>
      </c>
      <c r="AC2061" s="30" t="s">
        <v>1848</v>
      </c>
      <c r="AD2061" s="31"/>
      <c r="AE2061" s="20">
        <f t="shared" si="98"/>
        <v>0.83460000000000001</v>
      </c>
    </row>
    <row r="2062" spans="1:31">
      <c r="A2062" s="83">
        <v>35230</v>
      </c>
      <c r="B2062" s="84">
        <v>38047</v>
      </c>
      <c r="C2062" s="85">
        <v>99935</v>
      </c>
      <c r="D2062" s="78" t="s">
        <v>163</v>
      </c>
      <c r="E2062" s="79" t="s">
        <v>413</v>
      </c>
      <c r="F2062" s="34" t="s">
        <v>1848</v>
      </c>
      <c r="G2062" s="24" t="s">
        <v>97</v>
      </c>
      <c r="H2062" s="80">
        <f t="shared" si="100"/>
        <v>0.83460000000000001</v>
      </c>
      <c r="I2062" s="25">
        <f>ROUND(('NEW Reference'!B$6*List!$H2062)+'NEW Reference'!B$7,0)</f>
        <v>1153</v>
      </c>
      <c r="J2062" s="25">
        <f>ROUND(('NEW Reference'!C$6*List!$H2062)+'NEW Reference'!C$7,0)</f>
        <v>1720</v>
      </c>
      <c r="K2062" s="25">
        <f>ROUND(('NEW Reference'!D$6*List!$H2062)+'NEW Reference'!D$7,0)</f>
        <v>2061</v>
      </c>
      <c r="L2062" s="25">
        <f>ROUND(('NEW Reference'!E$6*List!$H2062)+'NEW Reference'!E$7,0)</f>
        <v>2548</v>
      </c>
      <c r="M2062" s="25">
        <f>ROUND(('NEW Reference'!F$6*List!$H2062)+'NEW Reference'!F$7,0)</f>
        <v>2655</v>
      </c>
      <c r="N2062" s="25">
        <f>ROUND(('NEW Reference'!G$6*List!$H2062)+'NEW Reference'!G$7,0)</f>
        <v>3005</v>
      </c>
      <c r="O2062" s="25">
        <f>ROUND(('NEW Reference'!H$6*List!$H2062)+'NEW Reference'!H$7,0)</f>
        <v>3120</v>
      </c>
      <c r="P2062" s="25">
        <f>ROUND(('NEW Reference'!I$6*List!$H2062)+'NEW Reference'!I$7,0)</f>
        <v>3242</v>
      </c>
      <c r="Q2062" s="25">
        <f>ROUND(('NEW Reference'!J$6*List!$H2062)+'NEW Reference'!J$7,0)</f>
        <v>3755</v>
      </c>
      <c r="R2062" s="25">
        <f>ROUND(('NEW Reference'!K$6*List!$H2062)+'NEW Reference'!K$7,0)</f>
        <v>3873</v>
      </c>
      <c r="S2062" s="25">
        <f>ROUND(('NEW Reference'!L$6*List!$H2062)+'NEW Reference'!L$7,0)</f>
        <v>4179</v>
      </c>
      <c r="T2062" s="25">
        <f>ROUND(('NEW Reference'!M$6*List!$H2062)+'NEW Reference'!M$7,0)</f>
        <v>4991</v>
      </c>
      <c r="U2062" s="25">
        <f>ROUND(('NEW Reference'!N$6*List!$H2062)+'NEW Reference'!N$7,0)</f>
        <v>20140</v>
      </c>
      <c r="V2062" s="26">
        <f>ROUND(('NEW Reference'!O$6*List!$H2062)+'NEW Reference'!O$7,0)</f>
        <v>749</v>
      </c>
      <c r="W2062" s="26">
        <f>ROUND(('NEW Reference'!P$6*List!$H2062)+'NEW Reference'!P$7,0)</f>
        <v>1055</v>
      </c>
      <c r="X2062" s="26">
        <f>ROUND(('NEW Reference'!Q$6*List!$H2062)+'NEW Reference'!Q$7,0)</f>
        <v>528</v>
      </c>
      <c r="Z2062" s="3" t="str">
        <f t="shared" si="99"/>
        <v>LOGAN, North Dakota</v>
      </c>
      <c r="AA2062" s="79" t="s">
        <v>413</v>
      </c>
      <c r="AB2062" s="28" t="s">
        <v>91</v>
      </c>
      <c r="AC2062" s="30" t="s">
        <v>1848</v>
      </c>
      <c r="AD2062" s="31"/>
      <c r="AE2062" s="20">
        <f t="shared" ref="AE2062:AE2125" si="101">IFERROR(INDEX($AH:$AH,MATCH($C2062,$AF:$AF,0)),"")</f>
        <v>0.83460000000000001</v>
      </c>
    </row>
    <row r="2063" spans="1:31">
      <c r="A2063" s="83">
        <v>35240</v>
      </c>
      <c r="B2063" s="84">
        <v>38049</v>
      </c>
      <c r="C2063" s="85">
        <v>33500</v>
      </c>
      <c r="D2063" s="78" t="s">
        <v>692</v>
      </c>
      <c r="E2063" s="79" t="s">
        <v>1866</v>
      </c>
      <c r="F2063" s="34" t="s">
        <v>1848</v>
      </c>
      <c r="G2063" s="24" t="s">
        <v>97</v>
      </c>
      <c r="H2063" s="80">
        <f t="shared" si="100"/>
        <v>0.80469999999999997</v>
      </c>
      <c r="I2063" s="25">
        <f>ROUND(('NEW Reference'!B$6*List!$H2063)+'NEW Reference'!B$7,0)</f>
        <v>1124</v>
      </c>
      <c r="J2063" s="25">
        <f>ROUND(('NEW Reference'!C$6*List!$H2063)+'NEW Reference'!C$7,0)</f>
        <v>1676</v>
      </c>
      <c r="K2063" s="25">
        <f>ROUND(('NEW Reference'!D$6*List!$H2063)+'NEW Reference'!D$7,0)</f>
        <v>2008</v>
      </c>
      <c r="L2063" s="25">
        <f>ROUND(('NEW Reference'!E$6*List!$H2063)+'NEW Reference'!E$7,0)</f>
        <v>2483</v>
      </c>
      <c r="M2063" s="25">
        <f>ROUND(('NEW Reference'!F$6*List!$H2063)+'NEW Reference'!F$7,0)</f>
        <v>2587</v>
      </c>
      <c r="N2063" s="25">
        <f>ROUND(('NEW Reference'!G$6*List!$H2063)+'NEW Reference'!G$7,0)</f>
        <v>2928</v>
      </c>
      <c r="O2063" s="25">
        <f>ROUND(('NEW Reference'!H$6*List!$H2063)+'NEW Reference'!H$7,0)</f>
        <v>3040</v>
      </c>
      <c r="P2063" s="25">
        <f>ROUND(('NEW Reference'!I$6*List!$H2063)+'NEW Reference'!I$7,0)</f>
        <v>3159</v>
      </c>
      <c r="Q2063" s="25">
        <f>ROUND(('NEW Reference'!J$6*List!$H2063)+'NEW Reference'!J$7,0)</f>
        <v>3659</v>
      </c>
      <c r="R2063" s="25">
        <f>ROUND(('NEW Reference'!K$6*List!$H2063)+'NEW Reference'!K$7,0)</f>
        <v>3774</v>
      </c>
      <c r="S2063" s="25">
        <f>ROUND(('NEW Reference'!L$6*List!$H2063)+'NEW Reference'!L$7,0)</f>
        <v>4072</v>
      </c>
      <c r="T2063" s="25">
        <f>ROUND(('NEW Reference'!M$6*List!$H2063)+'NEW Reference'!M$7,0)</f>
        <v>4864</v>
      </c>
      <c r="U2063" s="25">
        <f>ROUND(('NEW Reference'!N$6*List!$H2063)+'NEW Reference'!N$7,0)</f>
        <v>19625</v>
      </c>
      <c r="V2063" s="26">
        <f>ROUND(('NEW Reference'!O$6*List!$H2063)+'NEW Reference'!O$7,0)</f>
        <v>730</v>
      </c>
      <c r="W2063" s="26">
        <f>ROUND(('NEW Reference'!P$6*List!$H2063)+'NEW Reference'!P$7,0)</f>
        <v>1028</v>
      </c>
      <c r="X2063" s="26">
        <f>ROUND(('NEW Reference'!Q$6*List!$H2063)+'NEW Reference'!Q$7,0)</f>
        <v>514</v>
      </c>
      <c r="Z2063" s="3" t="str">
        <f t="shared" si="99"/>
        <v>MCHENRY, North Dakota</v>
      </c>
      <c r="AA2063" s="79" t="s">
        <v>1866</v>
      </c>
      <c r="AB2063" s="28" t="s">
        <v>91</v>
      </c>
      <c r="AC2063" s="30" t="s">
        <v>1848</v>
      </c>
      <c r="AD2063" s="31"/>
      <c r="AE2063" s="20">
        <f t="shared" si="101"/>
        <v>0.80469999999999997</v>
      </c>
    </row>
    <row r="2064" spans="1:31">
      <c r="A2064" s="83">
        <v>35250</v>
      </c>
      <c r="B2064" s="84">
        <v>38051</v>
      </c>
      <c r="C2064" s="85">
        <v>99935</v>
      </c>
      <c r="D2064" s="78" t="s">
        <v>163</v>
      </c>
      <c r="E2064" s="79" t="s">
        <v>1867</v>
      </c>
      <c r="F2064" s="34" t="s">
        <v>1848</v>
      </c>
      <c r="G2064" s="24" t="s">
        <v>97</v>
      </c>
      <c r="H2064" s="80">
        <f t="shared" si="100"/>
        <v>0.83460000000000001</v>
      </c>
      <c r="I2064" s="25">
        <f>ROUND(('NEW Reference'!B$6*List!$H2064)+'NEW Reference'!B$7,0)</f>
        <v>1153</v>
      </c>
      <c r="J2064" s="25">
        <f>ROUND(('NEW Reference'!C$6*List!$H2064)+'NEW Reference'!C$7,0)</f>
        <v>1720</v>
      </c>
      <c r="K2064" s="25">
        <f>ROUND(('NEW Reference'!D$6*List!$H2064)+'NEW Reference'!D$7,0)</f>
        <v>2061</v>
      </c>
      <c r="L2064" s="25">
        <f>ROUND(('NEW Reference'!E$6*List!$H2064)+'NEW Reference'!E$7,0)</f>
        <v>2548</v>
      </c>
      <c r="M2064" s="25">
        <f>ROUND(('NEW Reference'!F$6*List!$H2064)+'NEW Reference'!F$7,0)</f>
        <v>2655</v>
      </c>
      <c r="N2064" s="25">
        <f>ROUND(('NEW Reference'!G$6*List!$H2064)+'NEW Reference'!G$7,0)</f>
        <v>3005</v>
      </c>
      <c r="O2064" s="25">
        <f>ROUND(('NEW Reference'!H$6*List!$H2064)+'NEW Reference'!H$7,0)</f>
        <v>3120</v>
      </c>
      <c r="P2064" s="25">
        <f>ROUND(('NEW Reference'!I$6*List!$H2064)+'NEW Reference'!I$7,0)</f>
        <v>3242</v>
      </c>
      <c r="Q2064" s="25">
        <f>ROUND(('NEW Reference'!J$6*List!$H2064)+'NEW Reference'!J$7,0)</f>
        <v>3755</v>
      </c>
      <c r="R2064" s="25">
        <f>ROUND(('NEW Reference'!K$6*List!$H2064)+'NEW Reference'!K$7,0)</f>
        <v>3873</v>
      </c>
      <c r="S2064" s="25">
        <f>ROUND(('NEW Reference'!L$6*List!$H2064)+'NEW Reference'!L$7,0)</f>
        <v>4179</v>
      </c>
      <c r="T2064" s="25">
        <f>ROUND(('NEW Reference'!M$6*List!$H2064)+'NEW Reference'!M$7,0)</f>
        <v>4991</v>
      </c>
      <c r="U2064" s="25">
        <f>ROUND(('NEW Reference'!N$6*List!$H2064)+'NEW Reference'!N$7,0)</f>
        <v>20140</v>
      </c>
      <c r="V2064" s="26">
        <f>ROUND(('NEW Reference'!O$6*List!$H2064)+'NEW Reference'!O$7,0)</f>
        <v>749</v>
      </c>
      <c r="W2064" s="26">
        <f>ROUND(('NEW Reference'!P$6*List!$H2064)+'NEW Reference'!P$7,0)</f>
        <v>1055</v>
      </c>
      <c r="X2064" s="26">
        <f>ROUND(('NEW Reference'!Q$6*List!$H2064)+'NEW Reference'!Q$7,0)</f>
        <v>528</v>
      </c>
      <c r="Z2064" s="3" t="str">
        <f t="shared" si="99"/>
        <v>MCINTOSH, North Dakota</v>
      </c>
      <c r="AA2064" s="79" t="s">
        <v>1867</v>
      </c>
      <c r="AB2064" s="28" t="s">
        <v>91</v>
      </c>
      <c r="AC2064" s="30" t="s">
        <v>1848</v>
      </c>
      <c r="AD2064" s="31"/>
      <c r="AE2064" s="20">
        <f t="shared" si="101"/>
        <v>0.83460000000000001</v>
      </c>
    </row>
    <row r="2065" spans="1:31">
      <c r="A2065" s="83">
        <v>35260</v>
      </c>
      <c r="B2065" s="84">
        <v>38053</v>
      </c>
      <c r="C2065" s="85">
        <v>99935</v>
      </c>
      <c r="D2065" s="78" t="s">
        <v>163</v>
      </c>
      <c r="E2065" s="79" t="s">
        <v>1868</v>
      </c>
      <c r="F2065" s="34" t="s">
        <v>1848</v>
      </c>
      <c r="G2065" s="24" t="s">
        <v>97</v>
      </c>
      <c r="H2065" s="80">
        <f t="shared" si="100"/>
        <v>0.83460000000000001</v>
      </c>
      <c r="I2065" s="25">
        <f>ROUND(('NEW Reference'!B$6*List!$H2065)+'NEW Reference'!B$7,0)</f>
        <v>1153</v>
      </c>
      <c r="J2065" s="25">
        <f>ROUND(('NEW Reference'!C$6*List!$H2065)+'NEW Reference'!C$7,0)</f>
        <v>1720</v>
      </c>
      <c r="K2065" s="25">
        <f>ROUND(('NEW Reference'!D$6*List!$H2065)+'NEW Reference'!D$7,0)</f>
        <v>2061</v>
      </c>
      <c r="L2065" s="25">
        <f>ROUND(('NEW Reference'!E$6*List!$H2065)+'NEW Reference'!E$7,0)</f>
        <v>2548</v>
      </c>
      <c r="M2065" s="25">
        <f>ROUND(('NEW Reference'!F$6*List!$H2065)+'NEW Reference'!F$7,0)</f>
        <v>2655</v>
      </c>
      <c r="N2065" s="25">
        <f>ROUND(('NEW Reference'!G$6*List!$H2065)+'NEW Reference'!G$7,0)</f>
        <v>3005</v>
      </c>
      <c r="O2065" s="25">
        <f>ROUND(('NEW Reference'!H$6*List!$H2065)+'NEW Reference'!H$7,0)</f>
        <v>3120</v>
      </c>
      <c r="P2065" s="25">
        <f>ROUND(('NEW Reference'!I$6*List!$H2065)+'NEW Reference'!I$7,0)</f>
        <v>3242</v>
      </c>
      <c r="Q2065" s="25">
        <f>ROUND(('NEW Reference'!J$6*List!$H2065)+'NEW Reference'!J$7,0)</f>
        <v>3755</v>
      </c>
      <c r="R2065" s="25">
        <f>ROUND(('NEW Reference'!K$6*List!$H2065)+'NEW Reference'!K$7,0)</f>
        <v>3873</v>
      </c>
      <c r="S2065" s="25">
        <f>ROUND(('NEW Reference'!L$6*List!$H2065)+'NEW Reference'!L$7,0)</f>
        <v>4179</v>
      </c>
      <c r="T2065" s="25">
        <f>ROUND(('NEW Reference'!M$6*List!$H2065)+'NEW Reference'!M$7,0)</f>
        <v>4991</v>
      </c>
      <c r="U2065" s="25">
        <f>ROUND(('NEW Reference'!N$6*List!$H2065)+'NEW Reference'!N$7,0)</f>
        <v>20140</v>
      </c>
      <c r="V2065" s="26">
        <f>ROUND(('NEW Reference'!O$6*List!$H2065)+'NEW Reference'!O$7,0)</f>
        <v>749</v>
      </c>
      <c r="W2065" s="26">
        <f>ROUND(('NEW Reference'!P$6*List!$H2065)+'NEW Reference'!P$7,0)</f>
        <v>1055</v>
      </c>
      <c r="X2065" s="26">
        <f>ROUND(('NEW Reference'!Q$6*List!$H2065)+'NEW Reference'!Q$7,0)</f>
        <v>528</v>
      </c>
      <c r="Z2065" s="3" t="str">
        <f t="shared" si="99"/>
        <v>MCKENZIE, North Dakota</v>
      </c>
      <c r="AA2065" s="79" t="s">
        <v>1868</v>
      </c>
      <c r="AB2065" s="28" t="s">
        <v>91</v>
      </c>
      <c r="AC2065" s="30" t="s">
        <v>1848</v>
      </c>
      <c r="AD2065" s="31"/>
      <c r="AE2065" s="20">
        <f t="shared" si="101"/>
        <v>0.83460000000000001</v>
      </c>
    </row>
    <row r="2066" spans="1:31">
      <c r="A2066" s="83">
        <v>35270</v>
      </c>
      <c r="B2066" s="84">
        <v>38055</v>
      </c>
      <c r="C2066" s="85">
        <v>99935</v>
      </c>
      <c r="D2066" s="78" t="s">
        <v>163</v>
      </c>
      <c r="E2066" s="79" t="s">
        <v>1869</v>
      </c>
      <c r="F2066" s="34" t="s">
        <v>1848</v>
      </c>
      <c r="G2066" s="24" t="s">
        <v>97</v>
      </c>
      <c r="H2066" s="80">
        <f t="shared" si="100"/>
        <v>0.83460000000000001</v>
      </c>
      <c r="I2066" s="25">
        <f>ROUND(('NEW Reference'!B$6*List!$H2066)+'NEW Reference'!B$7,0)</f>
        <v>1153</v>
      </c>
      <c r="J2066" s="25">
        <f>ROUND(('NEW Reference'!C$6*List!$H2066)+'NEW Reference'!C$7,0)</f>
        <v>1720</v>
      </c>
      <c r="K2066" s="25">
        <f>ROUND(('NEW Reference'!D$6*List!$H2066)+'NEW Reference'!D$7,0)</f>
        <v>2061</v>
      </c>
      <c r="L2066" s="25">
        <f>ROUND(('NEW Reference'!E$6*List!$H2066)+'NEW Reference'!E$7,0)</f>
        <v>2548</v>
      </c>
      <c r="M2066" s="25">
        <f>ROUND(('NEW Reference'!F$6*List!$H2066)+'NEW Reference'!F$7,0)</f>
        <v>2655</v>
      </c>
      <c r="N2066" s="25">
        <f>ROUND(('NEW Reference'!G$6*List!$H2066)+'NEW Reference'!G$7,0)</f>
        <v>3005</v>
      </c>
      <c r="O2066" s="25">
        <f>ROUND(('NEW Reference'!H$6*List!$H2066)+'NEW Reference'!H$7,0)</f>
        <v>3120</v>
      </c>
      <c r="P2066" s="25">
        <f>ROUND(('NEW Reference'!I$6*List!$H2066)+'NEW Reference'!I$7,0)</f>
        <v>3242</v>
      </c>
      <c r="Q2066" s="25">
        <f>ROUND(('NEW Reference'!J$6*List!$H2066)+'NEW Reference'!J$7,0)</f>
        <v>3755</v>
      </c>
      <c r="R2066" s="25">
        <f>ROUND(('NEW Reference'!K$6*List!$H2066)+'NEW Reference'!K$7,0)</f>
        <v>3873</v>
      </c>
      <c r="S2066" s="25">
        <f>ROUND(('NEW Reference'!L$6*List!$H2066)+'NEW Reference'!L$7,0)</f>
        <v>4179</v>
      </c>
      <c r="T2066" s="25">
        <f>ROUND(('NEW Reference'!M$6*List!$H2066)+'NEW Reference'!M$7,0)</f>
        <v>4991</v>
      </c>
      <c r="U2066" s="25">
        <f>ROUND(('NEW Reference'!N$6*List!$H2066)+'NEW Reference'!N$7,0)</f>
        <v>20140</v>
      </c>
      <c r="V2066" s="26">
        <f>ROUND(('NEW Reference'!O$6*List!$H2066)+'NEW Reference'!O$7,0)</f>
        <v>749</v>
      </c>
      <c r="W2066" s="26">
        <f>ROUND(('NEW Reference'!P$6*List!$H2066)+'NEW Reference'!P$7,0)</f>
        <v>1055</v>
      </c>
      <c r="X2066" s="26">
        <f>ROUND(('NEW Reference'!Q$6*List!$H2066)+'NEW Reference'!Q$7,0)</f>
        <v>528</v>
      </c>
      <c r="Z2066" s="3" t="str">
        <f t="shared" si="99"/>
        <v>MCLEAN, North Dakota</v>
      </c>
      <c r="AA2066" s="79" t="s">
        <v>1869</v>
      </c>
      <c r="AB2066" s="28" t="s">
        <v>91</v>
      </c>
      <c r="AC2066" s="30" t="s">
        <v>1848</v>
      </c>
      <c r="AD2066" s="31"/>
      <c r="AE2066" s="20">
        <f t="shared" si="101"/>
        <v>0.83460000000000001</v>
      </c>
    </row>
    <row r="2067" spans="1:31">
      <c r="A2067" s="83">
        <v>35280</v>
      </c>
      <c r="B2067" s="84">
        <v>38057</v>
      </c>
      <c r="C2067" s="85">
        <v>99935</v>
      </c>
      <c r="D2067" s="78" t="s">
        <v>163</v>
      </c>
      <c r="E2067" s="79" t="s">
        <v>1102</v>
      </c>
      <c r="F2067" s="34" t="s">
        <v>1848</v>
      </c>
      <c r="G2067" s="24" t="s">
        <v>97</v>
      </c>
      <c r="H2067" s="80">
        <f t="shared" si="100"/>
        <v>0.83460000000000001</v>
      </c>
      <c r="I2067" s="25">
        <f>ROUND(('NEW Reference'!B$6*List!$H2067)+'NEW Reference'!B$7,0)</f>
        <v>1153</v>
      </c>
      <c r="J2067" s="25">
        <f>ROUND(('NEW Reference'!C$6*List!$H2067)+'NEW Reference'!C$7,0)</f>
        <v>1720</v>
      </c>
      <c r="K2067" s="25">
        <f>ROUND(('NEW Reference'!D$6*List!$H2067)+'NEW Reference'!D$7,0)</f>
        <v>2061</v>
      </c>
      <c r="L2067" s="25">
        <f>ROUND(('NEW Reference'!E$6*List!$H2067)+'NEW Reference'!E$7,0)</f>
        <v>2548</v>
      </c>
      <c r="M2067" s="25">
        <f>ROUND(('NEW Reference'!F$6*List!$H2067)+'NEW Reference'!F$7,0)</f>
        <v>2655</v>
      </c>
      <c r="N2067" s="25">
        <f>ROUND(('NEW Reference'!G$6*List!$H2067)+'NEW Reference'!G$7,0)</f>
        <v>3005</v>
      </c>
      <c r="O2067" s="25">
        <f>ROUND(('NEW Reference'!H$6*List!$H2067)+'NEW Reference'!H$7,0)</f>
        <v>3120</v>
      </c>
      <c r="P2067" s="25">
        <f>ROUND(('NEW Reference'!I$6*List!$H2067)+'NEW Reference'!I$7,0)</f>
        <v>3242</v>
      </c>
      <c r="Q2067" s="25">
        <f>ROUND(('NEW Reference'!J$6*List!$H2067)+'NEW Reference'!J$7,0)</f>
        <v>3755</v>
      </c>
      <c r="R2067" s="25">
        <f>ROUND(('NEW Reference'!K$6*List!$H2067)+'NEW Reference'!K$7,0)</f>
        <v>3873</v>
      </c>
      <c r="S2067" s="25">
        <f>ROUND(('NEW Reference'!L$6*List!$H2067)+'NEW Reference'!L$7,0)</f>
        <v>4179</v>
      </c>
      <c r="T2067" s="25">
        <f>ROUND(('NEW Reference'!M$6*List!$H2067)+'NEW Reference'!M$7,0)</f>
        <v>4991</v>
      </c>
      <c r="U2067" s="25">
        <f>ROUND(('NEW Reference'!N$6*List!$H2067)+'NEW Reference'!N$7,0)</f>
        <v>20140</v>
      </c>
      <c r="V2067" s="26">
        <f>ROUND(('NEW Reference'!O$6*List!$H2067)+'NEW Reference'!O$7,0)</f>
        <v>749</v>
      </c>
      <c r="W2067" s="26">
        <f>ROUND(('NEW Reference'!P$6*List!$H2067)+'NEW Reference'!P$7,0)</f>
        <v>1055</v>
      </c>
      <c r="X2067" s="26">
        <f>ROUND(('NEW Reference'!Q$6*List!$H2067)+'NEW Reference'!Q$7,0)</f>
        <v>528</v>
      </c>
      <c r="Z2067" s="3" t="str">
        <f t="shared" ref="Z2067:Z2130" si="102">CONCATENATE(AA2067, AB2067, AC2067)</f>
        <v>MERCER, North Dakota</v>
      </c>
      <c r="AA2067" s="79" t="s">
        <v>1102</v>
      </c>
      <c r="AB2067" s="28" t="s">
        <v>91</v>
      </c>
      <c r="AC2067" s="30" t="s">
        <v>1848</v>
      </c>
      <c r="AD2067" s="31"/>
      <c r="AE2067" s="20">
        <f t="shared" si="101"/>
        <v>0.83460000000000001</v>
      </c>
    </row>
    <row r="2068" spans="1:31">
      <c r="A2068" s="83">
        <v>35290</v>
      </c>
      <c r="B2068" s="84">
        <v>38059</v>
      </c>
      <c r="C2068" s="85">
        <v>13900</v>
      </c>
      <c r="D2068" s="78" t="s">
        <v>286</v>
      </c>
      <c r="E2068" s="79" t="s">
        <v>1241</v>
      </c>
      <c r="F2068" s="33" t="s">
        <v>1848</v>
      </c>
      <c r="G2068" s="24" t="s">
        <v>90</v>
      </c>
      <c r="H2068" s="80">
        <f t="shared" si="100"/>
        <v>0.89510000000000001</v>
      </c>
      <c r="I2068" s="25">
        <f>ROUND(('NEW Reference'!B$6*List!$H2068)+'NEW Reference'!B$7,0)</f>
        <v>1213</v>
      </c>
      <c r="J2068" s="25">
        <f>ROUND(('NEW Reference'!C$6*List!$H2068)+'NEW Reference'!C$7,0)</f>
        <v>1809</v>
      </c>
      <c r="K2068" s="25">
        <f>ROUND(('NEW Reference'!D$6*List!$H2068)+'NEW Reference'!D$7,0)</f>
        <v>2168</v>
      </c>
      <c r="L2068" s="25">
        <f>ROUND(('NEW Reference'!E$6*List!$H2068)+'NEW Reference'!E$7,0)</f>
        <v>2680</v>
      </c>
      <c r="M2068" s="25">
        <f>ROUND(('NEW Reference'!F$6*List!$H2068)+'NEW Reference'!F$7,0)</f>
        <v>2792</v>
      </c>
      <c r="N2068" s="25">
        <f>ROUND(('NEW Reference'!G$6*List!$H2068)+'NEW Reference'!G$7,0)</f>
        <v>3160</v>
      </c>
      <c r="O2068" s="25">
        <f>ROUND(('NEW Reference'!H$6*List!$H2068)+'NEW Reference'!H$7,0)</f>
        <v>3281</v>
      </c>
      <c r="P2068" s="25">
        <f>ROUND(('NEW Reference'!I$6*List!$H2068)+'NEW Reference'!I$7,0)</f>
        <v>3410</v>
      </c>
      <c r="Q2068" s="25">
        <f>ROUND(('NEW Reference'!J$6*List!$H2068)+'NEW Reference'!J$7,0)</f>
        <v>3949</v>
      </c>
      <c r="R2068" s="25">
        <f>ROUND(('NEW Reference'!K$6*List!$H2068)+'NEW Reference'!K$7,0)</f>
        <v>4073</v>
      </c>
      <c r="S2068" s="25">
        <f>ROUND(('NEW Reference'!L$6*List!$H2068)+'NEW Reference'!L$7,0)</f>
        <v>4395</v>
      </c>
      <c r="T2068" s="25">
        <f>ROUND(('NEW Reference'!M$6*List!$H2068)+'NEW Reference'!M$7,0)</f>
        <v>5250</v>
      </c>
      <c r="U2068" s="25">
        <f>ROUND(('NEW Reference'!N$6*List!$H2068)+'NEW Reference'!N$7,0)</f>
        <v>21182</v>
      </c>
      <c r="V2068" s="26">
        <f>ROUND(('NEW Reference'!O$6*List!$H2068)+'NEW Reference'!O$7,0)</f>
        <v>787</v>
      </c>
      <c r="W2068" s="26">
        <f>ROUND(('NEW Reference'!P$6*List!$H2068)+'NEW Reference'!P$7,0)</f>
        <v>1110</v>
      </c>
      <c r="X2068" s="26">
        <f>ROUND(('NEW Reference'!Q$6*List!$H2068)+'NEW Reference'!Q$7,0)</f>
        <v>555</v>
      </c>
      <c r="Z2068" s="3" t="str">
        <f t="shared" si="102"/>
        <v>MORTON, North Dakota</v>
      </c>
      <c r="AA2068" s="79" t="s">
        <v>1241</v>
      </c>
      <c r="AB2068" s="28" t="s">
        <v>91</v>
      </c>
      <c r="AC2068" s="30" t="s">
        <v>1848</v>
      </c>
      <c r="AD2068" s="31"/>
      <c r="AE2068" s="20">
        <f t="shared" si="101"/>
        <v>0.89510000000000001</v>
      </c>
    </row>
    <row r="2069" spans="1:31">
      <c r="A2069" s="83">
        <v>35300</v>
      </c>
      <c r="B2069" s="84">
        <v>38061</v>
      </c>
      <c r="C2069" s="85">
        <v>99935</v>
      </c>
      <c r="D2069" s="78" t="s">
        <v>163</v>
      </c>
      <c r="E2069" s="79" t="s">
        <v>1870</v>
      </c>
      <c r="F2069" s="34" t="s">
        <v>1848</v>
      </c>
      <c r="G2069" s="24" t="s">
        <v>97</v>
      </c>
      <c r="H2069" s="80">
        <f t="shared" si="100"/>
        <v>0.83460000000000001</v>
      </c>
      <c r="I2069" s="25">
        <f>ROUND(('NEW Reference'!B$6*List!$H2069)+'NEW Reference'!B$7,0)</f>
        <v>1153</v>
      </c>
      <c r="J2069" s="25">
        <f>ROUND(('NEW Reference'!C$6*List!$H2069)+'NEW Reference'!C$7,0)</f>
        <v>1720</v>
      </c>
      <c r="K2069" s="25">
        <f>ROUND(('NEW Reference'!D$6*List!$H2069)+'NEW Reference'!D$7,0)</f>
        <v>2061</v>
      </c>
      <c r="L2069" s="25">
        <f>ROUND(('NEW Reference'!E$6*List!$H2069)+'NEW Reference'!E$7,0)</f>
        <v>2548</v>
      </c>
      <c r="M2069" s="25">
        <f>ROUND(('NEW Reference'!F$6*List!$H2069)+'NEW Reference'!F$7,0)</f>
        <v>2655</v>
      </c>
      <c r="N2069" s="25">
        <f>ROUND(('NEW Reference'!G$6*List!$H2069)+'NEW Reference'!G$7,0)</f>
        <v>3005</v>
      </c>
      <c r="O2069" s="25">
        <f>ROUND(('NEW Reference'!H$6*List!$H2069)+'NEW Reference'!H$7,0)</f>
        <v>3120</v>
      </c>
      <c r="P2069" s="25">
        <f>ROUND(('NEW Reference'!I$6*List!$H2069)+'NEW Reference'!I$7,0)</f>
        <v>3242</v>
      </c>
      <c r="Q2069" s="25">
        <f>ROUND(('NEW Reference'!J$6*List!$H2069)+'NEW Reference'!J$7,0)</f>
        <v>3755</v>
      </c>
      <c r="R2069" s="25">
        <f>ROUND(('NEW Reference'!K$6*List!$H2069)+'NEW Reference'!K$7,0)</f>
        <v>3873</v>
      </c>
      <c r="S2069" s="25">
        <f>ROUND(('NEW Reference'!L$6*List!$H2069)+'NEW Reference'!L$7,0)</f>
        <v>4179</v>
      </c>
      <c r="T2069" s="25">
        <f>ROUND(('NEW Reference'!M$6*List!$H2069)+'NEW Reference'!M$7,0)</f>
        <v>4991</v>
      </c>
      <c r="U2069" s="25">
        <f>ROUND(('NEW Reference'!N$6*List!$H2069)+'NEW Reference'!N$7,0)</f>
        <v>20140</v>
      </c>
      <c r="V2069" s="26">
        <f>ROUND(('NEW Reference'!O$6*List!$H2069)+'NEW Reference'!O$7,0)</f>
        <v>749</v>
      </c>
      <c r="W2069" s="26">
        <f>ROUND(('NEW Reference'!P$6*List!$H2069)+'NEW Reference'!P$7,0)</f>
        <v>1055</v>
      </c>
      <c r="X2069" s="26">
        <f>ROUND(('NEW Reference'!Q$6*List!$H2069)+'NEW Reference'!Q$7,0)</f>
        <v>528</v>
      </c>
      <c r="Z2069" s="3" t="str">
        <f t="shared" si="102"/>
        <v>MOUNTRAIL, North Dakota</v>
      </c>
      <c r="AA2069" s="79" t="s">
        <v>1870</v>
      </c>
      <c r="AB2069" s="28" t="s">
        <v>91</v>
      </c>
      <c r="AC2069" s="30" t="s">
        <v>1848</v>
      </c>
      <c r="AD2069" s="31"/>
      <c r="AE2069" s="20">
        <f t="shared" si="101"/>
        <v>0.83460000000000001</v>
      </c>
    </row>
    <row r="2070" spans="1:31">
      <c r="A2070" s="83">
        <v>35310</v>
      </c>
      <c r="B2070" s="84">
        <v>38063</v>
      </c>
      <c r="C2070" s="85">
        <v>99935</v>
      </c>
      <c r="D2070" s="78" t="s">
        <v>163</v>
      </c>
      <c r="E2070" s="79" t="s">
        <v>1316</v>
      </c>
      <c r="F2070" s="34" t="s">
        <v>1848</v>
      </c>
      <c r="G2070" s="24" t="s">
        <v>97</v>
      </c>
      <c r="H2070" s="80">
        <f t="shared" si="100"/>
        <v>0.83460000000000001</v>
      </c>
      <c r="I2070" s="25">
        <f>ROUND(('NEW Reference'!B$6*List!$H2070)+'NEW Reference'!B$7,0)</f>
        <v>1153</v>
      </c>
      <c r="J2070" s="25">
        <f>ROUND(('NEW Reference'!C$6*List!$H2070)+'NEW Reference'!C$7,0)</f>
        <v>1720</v>
      </c>
      <c r="K2070" s="25">
        <f>ROUND(('NEW Reference'!D$6*List!$H2070)+'NEW Reference'!D$7,0)</f>
        <v>2061</v>
      </c>
      <c r="L2070" s="25">
        <f>ROUND(('NEW Reference'!E$6*List!$H2070)+'NEW Reference'!E$7,0)</f>
        <v>2548</v>
      </c>
      <c r="M2070" s="25">
        <f>ROUND(('NEW Reference'!F$6*List!$H2070)+'NEW Reference'!F$7,0)</f>
        <v>2655</v>
      </c>
      <c r="N2070" s="25">
        <f>ROUND(('NEW Reference'!G$6*List!$H2070)+'NEW Reference'!G$7,0)</f>
        <v>3005</v>
      </c>
      <c r="O2070" s="25">
        <f>ROUND(('NEW Reference'!H$6*List!$H2070)+'NEW Reference'!H$7,0)</f>
        <v>3120</v>
      </c>
      <c r="P2070" s="25">
        <f>ROUND(('NEW Reference'!I$6*List!$H2070)+'NEW Reference'!I$7,0)</f>
        <v>3242</v>
      </c>
      <c r="Q2070" s="25">
        <f>ROUND(('NEW Reference'!J$6*List!$H2070)+'NEW Reference'!J$7,0)</f>
        <v>3755</v>
      </c>
      <c r="R2070" s="25">
        <f>ROUND(('NEW Reference'!K$6*List!$H2070)+'NEW Reference'!K$7,0)</f>
        <v>3873</v>
      </c>
      <c r="S2070" s="25">
        <f>ROUND(('NEW Reference'!L$6*List!$H2070)+'NEW Reference'!L$7,0)</f>
        <v>4179</v>
      </c>
      <c r="T2070" s="25">
        <f>ROUND(('NEW Reference'!M$6*List!$H2070)+'NEW Reference'!M$7,0)</f>
        <v>4991</v>
      </c>
      <c r="U2070" s="25">
        <f>ROUND(('NEW Reference'!N$6*List!$H2070)+'NEW Reference'!N$7,0)</f>
        <v>20140</v>
      </c>
      <c r="V2070" s="26">
        <f>ROUND(('NEW Reference'!O$6*List!$H2070)+'NEW Reference'!O$7,0)</f>
        <v>749</v>
      </c>
      <c r="W2070" s="26">
        <f>ROUND(('NEW Reference'!P$6*List!$H2070)+'NEW Reference'!P$7,0)</f>
        <v>1055</v>
      </c>
      <c r="X2070" s="26">
        <f>ROUND(('NEW Reference'!Q$6*List!$H2070)+'NEW Reference'!Q$7,0)</f>
        <v>528</v>
      </c>
      <c r="Z2070" s="3" t="str">
        <f t="shared" si="102"/>
        <v>NELSON, North Dakota</v>
      </c>
      <c r="AA2070" s="79" t="s">
        <v>1316</v>
      </c>
      <c r="AB2070" s="28" t="s">
        <v>91</v>
      </c>
      <c r="AC2070" s="23" t="s">
        <v>1848</v>
      </c>
      <c r="AD2070" s="29"/>
      <c r="AE2070" s="20">
        <f t="shared" si="101"/>
        <v>0.83460000000000001</v>
      </c>
    </row>
    <row r="2071" spans="1:31">
      <c r="A2071" s="83">
        <v>35320</v>
      </c>
      <c r="B2071" s="84">
        <v>38065</v>
      </c>
      <c r="C2071" s="85">
        <v>13900</v>
      </c>
      <c r="D2071" s="78" t="s">
        <v>286</v>
      </c>
      <c r="E2071" s="79" t="s">
        <v>1871</v>
      </c>
      <c r="F2071" s="33" t="s">
        <v>1848</v>
      </c>
      <c r="G2071" s="24" t="s">
        <v>90</v>
      </c>
      <c r="H2071" s="80">
        <f t="shared" si="100"/>
        <v>0.89510000000000001</v>
      </c>
      <c r="I2071" s="25">
        <f>ROUND(('NEW Reference'!B$6*List!$H2071)+'NEW Reference'!B$7,0)</f>
        <v>1213</v>
      </c>
      <c r="J2071" s="25">
        <f>ROUND(('NEW Reference'!C$6*List!$H2071)+'NEW Reference'!C$7,0)</f>
        <v>1809</v>
      </c>
      <c r="K2071" s="25">
        <f>ROUND(('NEW Reference'!D$6*List!$H2071)+'NEW Reference'!D$7,0)</f>
        <v>2168</v>
      </c>
      <c r="L2071" s="25">
        <f>ROUND(('NEW Reference'!E$6*List!$H2071)+'NEW Reference'!E$7,0)</f>
        <v>2680</v>
      </c>
      <c r="M2071" s="25">
        <f>ROUND(('NEW Reference'!F$6*List!$H2071)+'NEW Reference'!F$7,0)</f>
        <v>2792</v>
      </c>
      <c r="N2071" s="25">
        <f>ROUND(('NEW Reference'!G$6*List!$H2071)+'NEW Reference'!G$7,0)</f>
        <v>3160</v>
      </c>
      <c r="O2071" s="25">
        <f>ROUND(('NEW Reference'!H$6*List!$H2071)+'NEW Reference'!H$7,0)</f>
        <v>3281</v>
      </c>
      <c r="P2071" s="25">
        <f>ROUND(('NEW Reference'!I$6*List!$H2071)+'NEW Reference'!I$7,0)</f>
        <v>3410</v>
      </c>
      <c r="Q2071" s="25">
        <f>ROUND(('NEW Reference'!J$6*List!$H2071)+'NEW Reference'!J$7,0)</f>
        <v>3949</v>
      </c>
      <c r="R2071" s="25">
        <f>ROUND(('NEW Reference'!K$6*List!$H2071)+'NEW Reference'!K$7,0)</f>
        <v>4073</v>
      </c>
      <c r="S2071" s="25">
        <f>ROUND(('NEW Reference'!L$6*List!$H2071)+'NEW Reference'!L$7,0)</f>
        <v>4395</v>
      </c>
      <c r="T2071" s="25">
        <f>ROUND(('NEW Reference'!M$6*List!$H2071)+'NEW Reference'!M$7,0)</f>
        <v>5250</v>
      </c>
      <c r="U2071" s="25">
        <f>ROUND(('NEW Reference'!N$6*List!$H2071)+'NEW Reference'!N$7,0)</f>
        <v>21182</v>
      </c>
      <c r="V2071" s="26">
        <f>ROUND(('NEW Reference'!O$6*List!$H2071)+'NEW Reference'!O$7,0)</f>
        <v>787</v>
      </c>
      <c r="W2071" s="26">
        <f>ROUND(('NEW Reference'!P$6*List!$H2071)+'NEW Reference'!P$7,0)</f>
        <v>1110</v>
      </c>
      <c r="X2071" s="26">
        <f>ROUND(('NEW Reference'!Q$6*List!$H2071)+'NEW Reference'!Q$7,0)</f>
        <v>555</v>
      </c>
      <c r="Z2071" s="3" t="str">
        <f t="shared" si="102"/>
        <v>OLIVER, North Dakota</v>
      </c>
      <c r="AA2071" s="79" t="s">
        <v>1871</v>
      </c>
      <c r="AB2071" s="28" t="s">
        <v>91</v>
      </c>
      <c r="AC2071" s="30" t="s">
        <v>1848</v>
      </c>
      <c r="AD2071" s="31"/>
      <c r="AE2071" s="20">
        <f t="shared" si="101"/>
        <v>0.89510000000000001</v>
      </c>
    </row>
    <row r="2072" spans="1:31">
      <c r="A2072" s="83">
        <v>35330</v>
      </c>
      <c r="B2072" s="84">
        <v>38067</v>
      </c>
      <c r="C2072" s="85">
        <v>99935</v>
      </c>
      <c r="D2072" s="78" t="s">
        <v>163</v>
      </c>
      <c r="E2072" s="79" t="s">
        <v>1872</v>
      </c>
      <c r="F2072" s="34" t="s">
        <v>1848</v>
      </c>
      <c r="G2072" s="24" t="s">
        <v>97</v>
      </c>
      <c r="H2072" s="80">
        <f t="shared" si="100"/>
        <v>0.83460000000000001</v>
      </c>
      <c r="I2072" s="25">
        <f>ROUND(('NEW Reference'!B$6*List!$H2072)+'NEW Reference'!B$7,0)</f>
        <v>1153</v>
      </c>
      <c r="J2072" s="25">
        <f>ROUND(('NEW Reference'!C$6*List!$H2072)+'NEW Reference'!C$7,0)</f>
        <v>1720</v>
      </c>
      <c r="K2072" s="25">
        <f>ROUND(('NEW Reference'!D$6*List!$H2072)+'NEW Reference'!D$7,0)</f>
        <v>2061</v>
      </c>
      <c r="L2072" s="25">
        <f>ROUND(('NEW Reference'!E$6*List!$H2072)+'NEW Reference'!E$7,0)</f>
        <v>2548</v>
      </c>
      <c r="M2072" s="25">
        <f>ROUND(('NEW Reference'!F$6*List!$H2072)+'NEW Reference'!F$7,0)</f>
        <v>2655</v>
      </c>
      <c r="N2072" s="25">
        <f>ROUND(('NEW Reference'!G$6*List!$H2072)+'NEW Reference'!G$7,0)</f>
        <v>3005</v>
      </c>
      <c r="O2072" s="25">
        <f>ROUND(('NEW Reference'!H$6*List!$H2072)+'NEW Reference'!H$7,0)</f>
        <v>3120</v>
      </c>
      <c r="P2072" s="25">
        <f>ROUND(('NEW Reference'!I$6*List!$H2072)+'NEW Reference'!I$7,0)</f>
        <v>3242</v>
      </c>
      <c r="Q2072" s="25">
        <f>ROUND(('NEW Reference'!J$6*List!$H2072)+'NEW Reference'!J$7,0)</f>
        <v>3755</v>
      </c>
      <c r="R2072" s="25">
        <f>ROUND(('NEW Reference'!K$6*List!$H2072)+'NEW Reference'!K$7,0)</f>
        <v>3873</v>
      </c>
      <c r="S2072" s="25">
        <f>ROUND(('NEW Reference'!L$6*List!$H2072)+'NEW Reference'!L$7,0)</f>
        <v>4179</v>
      </c>
      <c r="T2072" s="25">
        <f>ROUND(('NEW Reference'!M$6*List!$H2072)+'NEW Reference'!M$7,0)</f>
        <v>4991</v>
      </c>
      <c r="U2072" s="25">
        <f>ROUND(('NEW Reference'!N$6*List!$H2072)+'NEW Reference'!N$7,0)</f>
        <v>20140</v>
      </c>
      <c r="V2072" s="26">
        <f>ROUND(('NEW Reference'!O$6*List!$H2072)+'NEW Reference'!O$7,0)</f>
        <v>749</v>
      </c>
      <c r="W2072" s="26">
        <f>ROUND(('NEW Reference'!P$6*List!$H2072)+'NEW Reference'!P$7,0)</f>
        <v>1055</v>
      </c>
      <c r="X2072" s="26">
        <f>ROUND(('NEW Reference'!Q$6*List!$H2072)+'NEW Reference'!Q$7,0)</f>
        <v>528</v>
      </c>
      <c r="Z2072" s="3" t="str">
        <f t="shared" si="102"/>
        <v>PEMBINA, North Dakota</v>
      </c>
      <c r="AA2072" s="79" t="s">
        <v>1872</v>
      </c>
      <c r="AB2072" s="28" t="s">
        <v>91</v>
      </c>
      <c r="AC2072" s="30" t="s">
        <v>1848</v>
      </c>
      <c r="AD2072" s="31"/>
      <c r="AE2072" s="20">
        <f t="shared" si="101"/>
        <v>0.83460000000000001</v>
      </c>
    </row>
    <row r="2073" spans="1:31">
      <c r="A2073" s="83">
        <v>35340</v>
      </c>
      <c r="B2073" s="84">
        <v>38069</v>
      </c>
      <c r="C2073" s="85">
        <v>99935</v>
      </c>
      <c r="D2073" s="78" t="s">
        <v>163</v>
      </c>
      <c r="E2073" s="79" t="s">
        <v>995</v>
      </c>
      <c r="F2073" s="34" t="s">
        <v>1848</v>
      </c>
      <c r="G2073" s="24" t="s">
        <v>97</v>
      </c>
      <c r="H2073" s="80">
        <f t="shared" si="100"/>
        <v>0.83460000000000001</v>
      </c>
      <c r="I2073" s="25">
        <f>ROUND(('NEW Reference'!B$6*List!$H2073)+'NEW Reference'!B$7,0)</f>
        <v>1153</v>
      </c>
      <c r="J2073" s="25">
        <f>ROUND(('NEW Reference'!C$6*List!$H2073)+'NEW Reference'!C$7,0)</f>
        <v>1720</v>
      </c>
      <c r="K2073" s="25">
        <f>ROUND(('NEW Reference'!D$6*List!$H2073)+'NEW Reference'!D$7,0)</f>
        <v>2061</v>
      </c>
      <c r="L2073" s="25">
        <f>ROUND(('NEW Reference'!E$6*List!$H2073)+'NEW Reference'!E$7,0)</f>
        <v>2548</v>
      </c>
      <c r="M2073" s="25">
        <f>ROUND(('NEW Reference'!F$6*List!$H2073)+'NEW Reference'!F$7,0)</f>
        <v>2655</v>
      </c>
      <c r="N2073" s="25">
        <f>ROUND(('NEW Reference'!G$6*List!$H2073)+'NEW Reference'!G$7,0)</f>
        <v>3005</v>
      </c>
      <c r="O2073" s="25">
        <f>ROUND(('NEW Reference'!H$6*List!$H2073)+'NEW Reference'!H$7,0)</f>
        <v>3120</v>
      </c>
      <c r="P2073" s="25">
        <f>ROUND(('NEW Reference'!I$6*List!$H2073)+'NEW Reference'!I$7,0)</f>
        <v>3242</v>
      </c>
      <c r="Q2073" s="25">
        <f>ROUND(('NEW Reference'!J$6*List!$H2073)+'NEW Reference'!J$7,0)</f>
        <v>3755</v>
      </c>
      <c r="R2073" s="25">
        <f>ROUND(('NEW Reference'!K$6*List!$H2073)+'NEW Reference'!K$7,0)</f>
        <v>3873</v>
      </c>
      <c r="S2073" s="25">
        <f>ROUND(('NEW Reference'!L$6*List!$H2073)+'NEW Reference'!L$7,0)</f>
        <v>4179</v>
      </c>
      <c r="T2073" s="25">
        <f>ROUND(('NEW Reference'!M$6*List!$H2073)+'NEW Reference'!M$7,0)</f>
        <v>4991</v>
      </c>
      <c r="U2073" s="25">
        <f>ROUND(('NEW Reference'!N$6*List!$H2073)+'NEW Reference'!N$7,0)</f>
        <v>20140</v>
      </c>
      <c r="V2073" s="26">
        <f>ROUND(('NEW Reference'!O$6*List!$H2073)+'NEW Reference'!O$7,0)</f>
        <v>749</v>
      </c>
      <c r="W2073" s="26">
        <f>ROUND(('NEW Reference'!P$6*List!$H2073)+'NEW Reference'!P$7,0)</f>
        <v>1055</v>
      </c>
      <c r="X2073" s="26">
        <f>ROUND(('NEW Reference'!Q$6*List!$H2073)+'NEW Reference'!Q$7,0)</f>
        <v>528</v>
      </c>
      <c r="Z2073" s="3" t="str">
        <f t="shared" si="102"/>
        <v>PIERCE, North Dakota</v>
      </c>
      <c r="AA2073" s="79" t="s">
        <v>995</v>
      </c>
      <c r="AB2073" s="28" t="s">
        <v>91</v>
      </c>
      <c r="AC2073" s="30" t="s">
        <v>1848</v>
      </c>
      <c r="AD2073" s="31"/>
      <c r="AE2073" s="20">
        <f t="shared" si="101"/>
        <v>0.83460000000000001</v>
      </c>
    </row>
    <row r="2074" spans="1:31">
      <c r="A2074" s="83">
        <v>35350</v>
      </c>
      <c r="B2074" s="84">
        <v>38071</v>
      </c>
      <c r="C2074" s="85">
        <v>99935</v>
      </c>
      <c r="D2074" s="78" t="s">
        <v>163</v>
      </c>
      <c r="E2074" s="79" t="s">
        <v>1523</v>
      </c>
      <c r="F2074" s="34" t="s">
        <v>1848</v>
      </c>
      <c r="G2074" s="24" t="s">
        <v>97</v>
      </c>
      <c r="H2074" s="80">
        <f t="shared" si="100"/>
        <v>0.83460000000000001</v>
      </c>
      <c r="I2074" s="25">
        <f>ROUND(('NEW Reference'!B$6*List!$H2074)+'NEW Reference'!B$7,0)</f>
        <v>1153</v>
      </c>
      <c r="J2074" s="25">
        <f>ROUND(('NEW Reference'!C$6*List!$H2074)+'NEW Reference'!C$7,0)</f>
        <v>1720</v>
      </c>
      <c r="K2074" s="25">
        <f>ROUND(('NEW Reference'!D$6*List!$H2074)+'NEW Reference'!D$7,0)</f>
        <v>2061</v>
      </c>
      <c r="L2074" s="25">
        <f>ROUND(('NEW Reference'!E$6*List!$H2074)+'NEW Reference'!E$7,0)</f>
        <v>2548</v>
      </c>
      <c r="M2074" s="25">
        <f>ROUND(('NEW Reference'!F$6*List!$H2074)+'NEW Reference'!F$7,0)</f>
        <v>2655</v>
      </c>
      <c r="N2074" s="25">
        <f>ROUND(('NEW Reference'!G$6*List!$H2074)+'NEW Reference'!G$7,0)</f>
        <v>3005</v>
      </c>
      <c r="O2074" s="25">
        <f>ROUND(('NEW Reference'!H$6*List!$H2074)+'NEW Reference'!H$7,0)</f>
        <v>3120</v>
      </c>
      <c r="P2074" s="25">
        <f>ROUND(('NEW Reference'!I$6*List!$H2074)+'NEW Reference'!I$7,0)</f>
        <v>3242</v>
      </c>
      <c r="Q2074" s="25">
        <f>ROUND(('NEW Reference'!J$6*List!$H2074)+'NEW Reference'!J$7,0)</f>
        <v>3755</v>
      </c>
      <c r="R2074" s="25">
        <f>ROUND(('NEW Reference'!K$6*List!$H2074)+'NEW Reference'!K$7,0)</f>
        <v>3873</v>
      </c>
      <c r="S2074" s="25">
        <f>ROUND(('NEW Reference'!L$6*List!$H2074)+'NEW Reference'!L$7,0)</f>
        <v>4179</v>
      </c>
      <c r="T2074" s="25">
        <f>ROUND(('NEW Reference'!M$6*List!$H2074)+'NEW Reference'!M$7,0)</f>
        <v>4991</v>
      </c>
      <c r="U2074" s="25">
        <f>ROUND(('NEW Reference'!N$6*List!$H2074)+'NEW Reference'!N$7,0)</f>
        <v>20140</v>
      </c>
      <c r="V2074" s="26">
        <f>ROUND(('NEW Reference'!O$6*List!$H2074)+'NEW Reference'!O$7,0)</f>
        <v>749</v>
      </c>
      <c r="W2074" s="26">
        <f>ROUND(('NEW Reference'!P$6*List!$H2074)+'NEW Reference'!P$7,0)</f>
        <v>1055</v>
      </c>
      <c r="X2074" s="26">
        <f>ROUND(('NEW Reference'!Q$6*List!$H2074)+'NEW Reference'!Q$7,0)</f>
        <v>528</v>
      </c>
      <c r="Z2074" s="3" t="str">
        <f t="shared" si="102"/>
        <v>RAMSEY, North Dakota</v>
      </c>
      <c r="AA2074" s="79" t="s">
        <v>1523</v>
      </c>
      <c r="AB2074" s="28" t="s">
        <v>91</v>
      </c>
      <c r="AC2074" s="30" t="s">
        <v>1848</v>
      </c>
      <c r="AD2074" s="31"/>
      <c r="AE2074" s="20">
        <f t="shared" si="101"/>
        <v>0.83460000000000001</v>
      </c>
    </row>
    <row r="2075" spans="1:31">
      <c r="A2075" s="83">
        <v>35360</v>
      </c>
      <c r="B2075" s="84">
        <v>38073</v>
      </c>
      <c r="C2075" s="85">
        <v>99935</v>
      </c>
      <c r="D2075" s="78" t="s">
        <v>163</v>
      </c>
      <c r="E2075" s="79" t="s">
        <v>1873</v>
      </c>
      <c r="F2075" s="34" t="s">
        <v>1848</v>
      </c>
      <c r="G2075" s="24" t="s">
        <v>97</v>
      </c>
      <c r="H2075" s="80">
        <f t="shared" si="100"/>
        <v>0.83460000000000001</v>
      </c>
      <c r="I2075" s="25">
        <f>ROUND(('NEW Reference'!B$6*List!$H2075)+'NEW Reference'!B$7,0)</f>
        <v>1153</v>
      </c>
      <c r="J2075" s="25">
        <f>ROUND(('NEW Reference'!C$6*List!$H2075)+'NEW Reference'!C$7,0)</f>
        <v>1720</v>
      </c>
      <c r="K2075" s="25">
        <f>ROUND(('NEW Reference'!D$6*List!$H2075)+'NEW Reference'!D$7,0)</f>
        <v>2061</v>
      </c>
      <c r="L2075" s="25">
        <f>ROUND(('NEW Reference'!E$6*List!$H2075)+'NEW Reference'!E$7,0)</f>
        <v>2548</v>
      </c>
      <c r="M2075" s="25">
        <f>ROUND(('NEW Reference'!F$6*List!$H2075)+'NEW Reference'!F$7,0)</f>
        <v>2655</v>
      </c>
      <c r="N2075" s="25">
        <f>ROUND(('NEW Reference'!G$6*List!$H2075)+'NEW Reference'!G$7,0)</f>
        <v>3005</v>
      </c>
      <c r="O2075" s="25">
        <f>ROUND(('NEW Reference'!H$6*List!$H2075)+'NEW Reference'!H$7,0)</f>
        <v>3120</v>
      </c>
      <c r="P2075" s="25">
        <f>ROUND(('NEW Reference'!I$6*List!$H2075)+'NEW Reference'!I$7,0)</f>
        <v>3242</v>
      </c>
      <c r="Q2075" s="25">
        <f>ROUND(('NEW Reference'!J$6*List!$H2075)+'NEW Reference'!J$7,0)</f>
        <v>3755</v>
      </c>
      <c r="R2075" s="25">
        <f>ROUND(('NEW Reference'!K$6*List!$H2075)+'NEW Reference'!K$7,0)</f>
        <v>3873</v>
      </c>
      <c r="S2075" s="25">
        <f>ROUND(('NEW Reference'!L$6*List!$H2075)+'NEW Reference'!L$7,0)</f>
        <v>4179</v>
      </c>
      <c r="T2075" s="25">
        <f>ROUND(('NEW Reference'!M$6*List!$H2075)+'NEW Reference'!M$7,0)</f>
        <v>4991</v>
      </c>
      <c r="U2075" s="25">
        <f>ROUND(('NEW Reference'!N$6*List!$H2075)+'NEW Reference'!N$7,0)</f>
        <v>20140</v>
      </c>
      <c r="V2075" s="26">
        <f>ROUND(('NEW Reference'!O$6*List!$H2075)+'NEW Reference'!O$7,0)</f>
        <v>749</v>
      </c>
      <c r="W2075" s="26">
        <f>ROUND(('NEW Reference'!P$6*List!$H2075)+'NEW Reference'!P$7,0)</f>
        <v>1055</v>
      </c>
      <c r="X2075" s="26">
        <f>ROUND(('NEW Reference'!Q$6*List!$H2075)+'NEW Reference'!Q$7,0)</f>
        <v>528</v>
      </c>
      <c r="Z2075" s="3" t="str">
        <f t="shared" si="102"/>
        <v>RANSOM, North Dakota</v>
      </c>
      <c r="AA2075" s="79" t="s">
        <v>1873</v>
      </c>
      <c r="AB2075" s="28" t="s">
        <v>91</v>
      </c>
      <c r="AC2075" s="30" t="s">
        <v>1848</v>
      </c>
      <c r="AD2075" s="31"/>
      <c r="AE2075" s="20">
        <f t="shared" si="101"/>
        <v>0.83460000000000001</v>
      </c>
    </row>
    <row r="2076" spans="1:31">
      <c r="A2076" s="83">
        <v>35370</v>
      </c>
      <c r="B2076" s="84">
        <v>38075</v>
      </c>
      <c r="C2076" s="85">
        <v>33500</v>
      </c>
      <c r="D2076" s="78" t="s">
        <v>692</v>
      </c>
      <c r="E2076" s="79" t="s">
        <v>1526</v>
      </c>
      <c r="F2076" s="34" t="s">
        <v>1848</v>
      </c>
      <c r="G2076" s="24" t="s">
        <v>97</v>
      </c>
      <c r="H2076" s="80">
        <f t="shared" si="100"/>
        <v>0.80469999999999997</v>
      </c>
      <c r="I2076" s="25">
        <f>ROUND(('NEW Reference'!B$6*List!$H2076)+'NEW Reference'!B$7,0)</f>
        <v>1124</v>
      </c>
      <c r="J2076" s="25">
        <f>ROUND(('NEW Reference'!C$6*List!$H2076)+'NEW Reference'!C$7,0)</f>
        <v>1676</v>
      </c>
      <c r="K2076" s="25">
        <f>ROUND(('NEW Reference'!D$6*List!$H2076)+'NEW Reference'!D$7,0)</f>
        <v>2008</v>
      </c>
      <c r="L2076" s="25">
        <f>ROUND(('NEW Reference'!E$6*List!$H2076)+'NEW Reference'!E$7,0)</f>
        <v>2483</v>
      </c>
      <c r="M2076" s="25">
        <f>ROUND(('NEW Reference'!F$6*List!$H2076)+'NEW Reference'!F$7,0)</f>
        <v>2587</v>
      </c>
      <c r="N2076" s="25">
        <f>ROUND(('NEW Reference'!G$6*List!$H2076)+'NEW Reference'!G$7,0)</f>
        <v>2928</v>
      </c>
      <c r="O2076" s="25">
        <f>ROUND(('NEW Reference'!H$6*List!$H2076)+'NEW Reference'!H$7,0)</f>
        <v>3040</v>
      </c>
      <c r="P2076" s="25">
        <f>ROUND(('NEW Reference'!I$6*List!$H2076)+'NEW Reference'!I$7,0)</f>
        <v>3159</v>
      </c>
      <c r="Q2076" s="25">
        <f>ROUND(('NEW Reference'!J$6*List!$H2076)+'NEW Reference'!J$7,0)</f>
        <v>3659</v>
      </c>
      <c r="R2076" s="25">
        <f>ROUND(('NEW Reference'!K$6*List!$H2076)+'NEW Reference'!K$7,0)</f>
        <v>3774</v>
      </c>
      <c r="S2076" s="25">
        <f>ROUND(('NEW Reference'!L$6*List!$H2076)+'NEW Reference'!L$7,0)</f>
        <v>4072</v>
      </c>
      <c r="T2076" s="25">
        <f>ROUND(('NEW Reference'!M$6*List!$H2076)+'NEW Reference'!M$7,0)</f>
        <v>4864</v>
      </c>
      <c r="U2076" s="25">
        <f>ROUND(('NEW Reference'!N$6*List!$H2076)+'NEW Reference'!N$7,0)</f>
        <v>19625</v>
      </c>
      <c r="V2076" s="26">
        <f>ROUND(('NEW Reference'!O$6*List!$H2076)+'NEW Reference'!O$7,0)</f>
        <v>730</v>
      </c>
      <c r="W2076" s="26">
        <f>ROUND(('NEW Reference'!P$6*List!$H2076)+'NEW Reference'!P$7,0)</f>
        <v>1028</v>
      </c>
      <c r="X2076" s="26">
        <f>ROUND(('NEW Reference'!Q$6*List!$H2076)+'NEW Reference'!Q$7,0)</f>
        <v>514</v>
      </c>
      <c r="Z2076" s="3" t="str">
        <f t="shared" si="102"/>
        <v>RENVILLE, North Dakota</v>
      </c>
      <c r="AA2076" s="79" t="s">
        <v>1526</v>
      </c>
      <c r="AB2076" s="28" t="s">
        <v>91</v>
      </c>
      <c r="AC2076" s="30" t="s">
        <v>1848</v>
      </c>
      <c r="AD2076" s="31"/>
      <c r="AE2076" s="20">
        <f t="shared" si="101"/>
        <v>0.80469999999999997</v>
      </c>
    </row>
    <row r="2077" spans="1:31">
      <c r="A2077" s="83">
        <v>35380</v>
      </c>
      <c r="B2077" s="84">
        <v>38077</v>
      </c>
      <c r="C2077" s="85">
        <v>99935</v>
      </c>
      <c r="D2077" s="78" t="s">
        <v>163</v>
      </c>
      <c r="E2077" s="79" t="s">
        <v>1107</v>
      </c>
      <c r="F2077" s="34" t="s">
        <v>1848</v>
      </c>
      <c r="G2077" s="24" t="s">
        <v>97</v>
      </c>
      <c r="H2077" s="80">
        <f t="shared" si="100"/>
        <v>0.83460000000000001</v>
      </c>
      <c r="I2077" s="25">
        <f>ROUND(('NEW Reference'!B$6*List!$H2077)+'NEW Reference'!B$7,0)</f>
        <v>1153</v>
      </c>
      <c r="J2077" s="25">
        <f>ROUND(('NEW Reference'!C$6*List!$H2077)+'NEW Reference'!C$7,0)</f>
        <v>1720</v>
      </c>
      <c r="K2077" s="25">
        <f>ROUND(('NEW Reference'!D$6*List!$H2077)+'NEW Reference'!D$7,0)</f>
        <v>2061</v>
      </c>
      <c r="L2077" s="25">
        <f>ROUND(('NEW Reference'!E$6*List!$H2077)+'NEW Reference'!E$7,0)</f>
        <v>2548</v>
      </c>
      <c r="M2077" s="25">
        <f>ROUND(('NEW Reference'!F$6*List!$H2077)+'NEW Reference'!F$7,0)</f>
        <v>2655</v>
      </c>
      <c r="N2077" s="25">
        <f>ROUND(('NEW Reference'!G$6*List!$H2077)+'NEW Reference'!G$7,0)</f>
        <v>3005</v>
      </c>
      <c r="O2077" s="25">
        <f>ROUND(('NEW Reference'!H$6*List!$H2077)+'NEW Reference'!H$7,0)</f>
        <v>3120</v>
      </c>
      <c r="P2077" s="25">
        <f>ROUND(('NEW Reference'!I$6*List!$H2077)+'NEW Reference'!I$7,0)</f>
        <v>3242</v>
      </c>
      <c r="Q2077" s="25">
        <f>ROUND(('NEW Reference'!J$6*List!$H2077)+'NEW Reference'!J$7,0)</f>
        <v>3755</v>
      </c>
      <c r="R2077" s="25">
        <f>ROUND(('NEW Reference'!K$6*List!$H2077)+'NEW Reference'!K$7,0)</f>
        <v>3873</v>
      </c>
      <c r="S2077" s="25">
        <f>ROUND(('NEW Reference'!L$6*List!$H2077)+'NEW Reference'!L$7,0)</f>
        <v>4179</v>
      </c>
      <c r="T2077" s="25">
        <f>ROUND(('NEW Reference'!M$6*List!$H2077)+'NEW Reference'!M$7,0)</f>
        <v>4991</v>
      </c>
      <c r="U2077" s="25">
        <f>ROUND(('NEW Reference'!N$6*List!$H2077)+'NEW Reference'!N$7,0)</f>
        <v>20140</v>
      </c>
      <c r="V2077" s="26">
        <f>ROUND(('NEW Reference'!O$6*List!$H2077)+'NEW Reference'!O$7,0)</f>
        <v>749</v>
      </c>
      <c r="W2077" s="26">
        <f>ROUND(('NEW Reference'!P$6*List!$H2077)+'NEW Reference'!P$7,0)</f>
        <v>1055</v>
      </c>
      <c r="X2077" s="26">
        <f>ROUND(('NEW Reference'!Q$6*List!$H2077)+'NEW Reference'!Q$7,0)</f>
        <v>528</v>
      </c>
      <c r="Z2077" s="3" t="str">
        <f t="shared" si="102"/>
        <v>RICHLAND, North Dakota</v>
      </c>
      <c r="AA2077" s="79" t="s">
        <v>1107</v>
      </c>
      <c r="AB2077" s="28" t="s">
        <v>91</v>
      </c>
      <c r="AC2077" s="30" t="s">
        <v>1848</v>
      </c>
      <c r="AD2077" s="31"/>
      <c r="AE2077" s="20">
        <f t="shared" si="101"/>
        <v>0.83460000000000001</v>
      </c>
    </row>
    <row r="2078" spans="1:31">
      <c r="A2078" s="83">
        <v>35390</v>
      </c>
      <c r="B2078" s="84">
        <v>38079</v>
      </c>
      <c r="C2078" s="85">
        <v>99935</v>
      </c>
      <c r="D2078" s="78" t="s">
        <v>163</v>
      </c>
      <c r="E2078" s="79" t="s">
        <v>1874</v>
      </c>
      <c r="F2078" s="34" t="s">
        <v>1848</v>
      </c>
      <c r="G2078" s="24" t="s">
        <v>97</v>
      </c>
      <c r="H2078" s="80">
        <f t="shared" si="100"/>
        <v>0.83460000000000001</v>
      </c>
      <c r="I2078" s="25">
        <f>ROUND(('NEW Reference'!B$6*List!$H2078)+'NEW Reference'!B$7,0)</f>
        <v>1153</v>
      </c>
      <c r="J2078" s="25">
        <f>ROUND(('NEW Reference'!C$6*List!$H2078)+'NEW Reference'!C$7,0)</f>
        <v>1720</v>
      </c>
      <c r="K2078" s="25">
        <f>ROUND(('NEW Reference'!D$6*List!$H2078)+'NEW Reference'!D$7,0)</f>
        <v>2061</v>
      </c>
      <c r="L2078" s="25">
        <f>ROUND(('NEW Reference'!E$6*List!$H2078)+'NEW Reference'!E$7,0)</f>
        <v>2548</v>
      </c>
      <c r="M2078" s="25">
        <f>ROUND(('NEW Reference'!F$6*List!$H2078)+'NEW Reference'!F$7,0)</f>
        <v>2655</v>
      </c>
      <c r="N2078" s="25">
        <f>ROUND(('NEW Reference'!G$6*List!$H2078)+'NEW Reference'!G$7,0)</f>
        <v>3005</v>
      </c>
      <c r="O2078" s="25">
        <f>ROUND(('NEW Reference'!H$6*List!$H2078)+'NEW Reference'!H$7,0)</f>
        <v>3120</v>
      </c>
      <c r="P2078" s="25">
        <f>ROUND(('NEW Reference'!I$6*List!$H2078)+'NEW Reference'!I$7,0)</f>
        <v>3242</v>
      </c>
      <c r="Q2078" s="25">
        <f>ROUND(('NEW Reference'!J$6*List!$H2078)+'NEW Reference'!J$7,0)</f>
        <v>3755</v>
      </c>
      <c r="R2078" s="25">
        <f>ROUND(('NEW Reference'!K$6*List!$H2078)+'NEW Reference'!K$7,0)</f>
        <v>3873</v>
      </c>
      <c r="S2078" s="25">
        <f>ROUND(('NEW Reference'!L$6*List!$H2078)+'NEW Reference'!L$7,0)</f>
        <v>4179</v>
      </c>
      <c r="T2078" s="25">
        <f>ROUND(('NEW Reference'!M$6*List!$H2078)+'NEW Reference'!M$7,0)</f>
        <v>4991</v>
      </c>
      <c r="U2078" s="25">
        <f>ROUND(('NEW Reference'!N$6*List!$H2078)+'NEW Reference'!N$7,0)</f>
        <v>20140</v>
      </c>
      <c r="V2078" s="26">
        <f>ROUND(('NEW Reference'!O$6*List!$H2078)+'NEW Reference'!O$7,0)</f>
        <v>749</v>
      </c>
      <c r="W2078" s="26">
        <f>ROUND(('NEW Reference'!P$6*List!$H2078)+'NEW Reference'!P$7,0)</f>
        <v>1055</v>
      </c>
      <c r="X2078" s="26">
        <f>ROUND(('NEW Reference'!Q$6*List!$H2078)+'NEW Reference'!Q$7,0)</f>
        <v>528</v>
      </c>
      <c r="Z2078" s="3" t="str">
        <f t="shared" si="102"/>
        <v>ROLETTE, North Dakota</v>
      </c>
      <c r="AA2078" s="79" t="s">
        <v>1874</v>
      </c>
      <c r="AB2078" s="28" t="s">
        <v>91</v>
      </c>
      <c r="AC2078" s="30" t="s">
        <v>1848</v>
      </c>
      <c r="AD2078" s="31"/>
      <c r="AE2078" s="20">
        <f t="shared" si="101"/>
        <v>0.83460000000000001</v>
      </c>
    </row>
    <row r="2079" spans="1:31">
      <c r="A2079" s="83">
        <v>35400</v>
      </c>
      <c r="B2079" s="84">
        <v>38081</v>
      </c>
      <c r="C2079" s="85">
        <v>99935</v>
      </c>
      <c r="D2079" s="78" t="s">
        <v>163</v>
      </c>
      <c r="E2079" s="79" t="s">
        <v>1875</v>
      </c>
      <c r="F2079" s="34" t="s">
        <v>1848</v>
      </c>
      <c r="G2079" s="24" t="s">
        <v>97</v>
      </c>
      <c r="H2079" s="80">
        <f t="shared" si="100"/>
        <v>0.83460000000000001</v>
      </c>
      <c r="I2079" s="25">
        <f>ROUND(('NEW Reference'!B$6*List!$H2079)+'NEW Reference'!B$7,0)</f>
        <v>1153</v>
      </c>
      <c r="J2079" s="25">
        <f>ROUND(('NEW Reference'!C$6*List!$H2079)+'NEW Reference'!C$7,0)</f>
        <v>1720</v>
      </c>
      <c r="K2079" s="25">
        <f>ROUND(('NEW Reference'!D$6*List!$H2079)+'NEW Reference'!D$7,0)</f>
        <v>2061</v>
      </c>
      <c r="L2079" s="25">
        <f>ROUND(('NEW Reference'!E$6*List!$H2079)+'NEW Reference'!E$7,0)</f>
        <v>2548</v>
      </c>
      <c r="M2079" s="25">
        <f>ROUND(('NEW Reference'!F$6*List!$H2079)+'NEW Reference'!F$7,0)</f>
        <v>2655</v>
      </c>
      <c r="N2079" s="25">
        <f>ROUND(('NEW Reference'!G$6*List!$H2079)+'NEW Reference'!G$7,0)</f>
        <v>3005</v>
      </c>
      <c r="O2079" s="25">
        <f>ROUND(('NEW Reference'!H$6*List!$H2079)+'NEW Reference'!H$7,0)</f>
        <v>3120</v>
      </c>
      <c r="P2079" s="25">
        <f>ROUND(('NEW Reference'!I$6*List!$H2079)+'NEW Reference'!I$7,0)</f>
        <v>3242</v>
      </c>
      <c r="Q2079" s="25">
        <f>ROUND(('NEW Reference'!J$6*List!$H2079)+'NEW Reference'!J$7,0)</f>
        <v>3755</v>
      </c>
      <c r="R2079" s="25">
        <f>ROUND(('NEW Reference'!K$6*List!$H2079)+'NEW Reference'!K$7,0)</f>
        <v>3873</v>
      </c>
      <c r="S2079" s="25">
        <f>ROUND(('NEW Reference'!L$6*List!$H2079)+'NEW Reference'!L$7,0)</f>
        <v>4179</v>
      </c>
      <c r="T2079" s="25">
        <f>ROUND(('NEW Reference'!M$6*List!$H2079)+'NEW Reference'!M$7,0)</f>
        <v>4991</v>
      </c>
      <c r="U2079" s="25">
        <f>ROUND(('NEW Reference'!N$6*List!$H2079)+'NEW Reference'!N$7,0)</f>
        <v>20140</v>
      </c>
      <c r="V2079" s="26">
        <f>ROUND(('NEW Reference'!O$6*List!$H2079)+'NEW Reference'!O$7,0)</f>
        <v>749</v>
      </c>
      <c r="W2079" s="26">
        <f>ROUND(('NEW Reference'!P$6*List!$H2079)+'NEW Reference'!P$7,0)</f>
        <v>1055</v>
      </c>
      <c r="X2079" s="26">
        <f>ROUND(('NEW Reference'!Q$6*List!$H2079)+'NEW Reference'!Q$7,0)</f>
        <v>528</v>
      </c>
      <c r="Z2079" s="3" t="str">
        <f t="shared" si="102"/>
        <v>SARGENT, North Dakota</v>
      </c>
      <c r="AA2079" s="79" t="s">
        <v>1875</v>
      </c>
      <c r="AB2079" s="28" t="s">
        <v>91</v>
      </c>
      <c r="AC2079" s="30" t="s">
        <v>1848</v>
      </c>
      <c r="AD2079" s="31"/>
      <c r="AE2079" s="20">
        <f t="shared" si="101"/>
        <v>0.83460000000000001</v>
      </c>
    </row>
    <row r="2080" spans="1:31">
      <c r="A2080" s="83">
        <v>35410</v>
      </c>
      <c r="B2080" s="84">
        <v>38083</v>
      </c>
      <c r="C2080" s="85">
        <v>99935</v>
      </c>
      <c r="D2080" s="78" t="s">
        <v>163</v>
      </c>
      <c r="E2080" s="79" t="s">
        <v>1260</v>
      </c>
      <c r="F2080" s="34" t="s">
        <v>1848</v>
      </c>
      <c r="G2080" s="24" t="s">
        <v>97</v>
      </c>
      <c r="H2080" s="80">
        <f t="shared" si="100"/>
        <v>0.83460000000000001</v>
      </c>
      <c r="I2080" s="25">
        <f>ROUND(('NEW Reference'!B$6*List!$H2080)+'NEW Reference'!B$7,0)</f>
        <v>1153</v>
      </c>
      <c r="J2080" s="25">
        <f>ROUND(('NEW Reference'!C$6*List!$H2080)+'NEW Reference'!C$7,0)</f>
        <v>1720</v>
      </c>
      <c r="K2080" s="25">
        <f>ROUND(('NEW Reference'!D$6*List!$H2080)+'NEW Reference'!D$7,0)</f>
        <v>2061</v>
      </c>
      <c r="L2080" s="25">
        <f>ROUND(('NEW Reference'!E$6*List!$H2080)+'NEW Reference'!E$7,0)</f>
        <v>2548</v>
      </c>
      <c r="M2080" s="25">
        <f>ROUND(('NEW Reference'!F$6*List!$H2080)+'NEW Reference'!F$7,0)</f>
        <v>2655</v>
      </c>
      <c r="N2080" s="25">
        <f>ROUND(('NEW Reference'!G$6*List!$H2080)+'NEW Reference'!G$7,0)</f>
        <v>3005</v>
      </c>
      <c r="O2080" s="25">
        <f>ROUND(('NEW Reference'!H$6*List!$H2080)+'NEW Reference'!H$7,0)</f>
        <v>3120</v>
      </c>
      <c r="P2080" s="25">
        <f>ROUND(('NEW Reference'!I$6*List!$H2080)+'NEW Reference'!I$7,0)</f>
        <v>3242</v>
      </c>
      <c r="Q2080" s="25">
        <f>ROUND(('NEW Reference'!J$6*List!$H2080)+'NEW Reference'!J$7,0)</f>
        <v>3755</v>
      </c>
      <c r="R2080" s="25">
        <f>ROUND(('NEW Reference'!K$6*List!$H2080)+'NEW Reference'!K$7,0)</f>
        <v>3873</v>
      </c>
      <c r="S2080" s="25">
        <f>ROUND(('NEW Reference'!L$6*List!$H2080)+'NEW Reference'!L$7,0)</f>
        <v>4179</v>
      </c>
      <c r="T2080" s="25">
        <f>ROUND(('NEW Reference'!M$6*List!$H2080)+'NEW Reference'!M$7,0)</f>
        <v>4991</v>
      </c>
      <c r="U2080" s="25">
        <f>ROUND(('NEW Reference'!N$6*List!$H2080)+'NEW Reference'!N$7,0)</f>
        <v>20140</v>
      </c>
      <c r="V2080" s="26">
        <f>ROUND(('NEW Reference'!O$6*List!$H2080)+'NEW Reference'!O$7,0)</f>
        <v>749</v>
      </c>
      <c r="W2080" s="26">
        <f>ROUND(('NEW Reference'!P$6*List!$H2080)+'NEW Reference'!P$7,0)</f>
        <v>1055</v>
      </c>
      <c r="X2080" s="26">
        <f>ROUND(('NEW Reference'!Q$6*List!$H2080)+'NEW Reference'!Q$7,0)</f>
        <v>528</v>
      </c>
      <c r="Z2080" s="3" t="str">
        <f t="shared" si="102"/>
        <v>SHERIDAN, North Dakota</v>
      </c>
      <c r="AA2080" s="79" t="s">
        <v>1260</v>
      </c>
      <c r="AB2080" s="28" t="s">
        <v>91</v>
      </c>
      <c r="AC2080" s="30" t="s">
        <v>1848</v>
      </c>
      <c r="AD2080" s="31"/>
      <c r="AE2080" s="20">
        <f t="shared" si="101"/>
        <v>0.83460000000000001</v>
      </c>
    </row>
    <row r="2081" spans="1:31">
      <c r="A2081" s="83">
        <v>35420</v>
      </c>
      <c r="B2081" s="84">
        <v>38085</v>
      </c>
      <c r="C2081" s="85">
        <v>99935</v>
      </c>
      <c r="D2081" s="78" t="s">
        <v>163</v>
      </c>
      <c r="E2081" s="79" t="s">
        <v>1199</v>
      </c>
      <c r="F2081" s="33" t="s">
        <v>1848</v>
      </c>
      <c r="G2081" s="24" t="s">
        <v>97</v>
      </c>
      <c r="H2081" s="80">
        <f t="shared" si="100"/>
        <v>0.83460000000000001</v>
      </c>
      <c r="I2081" s="25">
        <f>ROUND(('NEW Reference'!B$6*List!$H2081)+'NEW Reference'!B$7,0)</f>
        <v>1153</v>
      </c>
      <c r="J2081" s="25">
        <f>ROUND(('NEW Reference'!C$6*List!$H2081)+'NEW Reference'!C$7,0)</f>
        <v>1720</v>
      </c>
      <c r="K2081" s="25">
        <f>ROUND(('NEW Reference'!D$6*List!$H2081)+'NEW Reference'!D$7,0)</f>
        <v>2061</v>
      </c>
      <c r="L2081" s="25">
        <f>ROUND(('NEW Reference'!E$6*List!$H2081)+'NEW Reference'!E$7,0)</f>
        <v>2548</v>
      </c>
      <c r="M2081" s="25">
        <f>ROUND(('NEW Reference'!F$6*List!$H2081)+'NEW Reference'!F$7,0)</f>
        <v>2655</v>
      </c>
      <c r="N2081" s="25">
        <f>ROUND(('NEW Reference'!G$6*List!$H2081)+'NEW Reference'!G$7,0)</f>
        <v>3005</v>
      </c>
      <c r="O2081" s="25">
        <f>ROUND(('NEW Reference'!H$6*List!$H2081)+'NEW Reference'!H$7,0)</f>
        <v>3120</v>
      </c>
      <c r="P2081" s="25">
        <f>ROUND(('NEW Reference'!I$6*List!$H2081)+'NEW Reference'!I$7,0)</f>
        <v>3242</v>
      </c>
      <c r="Q2081" s="25">
        <f>ROUND(('NEW Reference'!J$6*List!$H2081)+'NEW Reference'!J$7,0)</f>
        <v>3755</v>
      </c>
      <c r="R2081" s="25">
        <f>ROUND(('NEW Reference'!K$6*List!$H2081)+'NEW Reference'!K$7,0)</f>
        <v>3873</v>
      </c>
      <c r="S2081" s="25">
        <f>ROUND(('NEW Reference'!L$6*List!$H2081)+'NEW Reference'!L$7,0)</f>
        <v>4179</v>
      </c>
      <c r="T2081" s="25">
        <f>ROUND(('NEW Reference'!M$6*List!$H2081)+'NEW Reference'!M$7,0)</f>
        <v>4991</v>
      </c>
      <c r="U2081" s="25">
        <f>ROUND(('NEW Reference'!N$6*List!$H2081)+'NEW Reference'!N$7,0)</f>
        <v>20140</v>
      </c>
      <c r="V2081" s="26">
        <f>ROUND(('NEW Reference'!O$6*List!$H2081)+'NEW Reference'!O$7,0)</f>
        <v>749</v>
      </c>
      <c r="W2081" s="26">
        <f>ROUND(('NEW Reference'!P$6*List!$H2081)+'NEW Reference'!P$7,0)</f>
        <v>1055</v>
      </c>
      <c r="X2081" s="26">
        <f>ROUND(('NEW Reference'!Q$6*List!$H2081)+'NEW Reference'!Q$7,0)</f>
        <v>528</v>
      </c>
      <c r="Z2081" s="3" t="str">
        <f t="shared" si="102"/>
        <v>SIOUX, North Dakota</v>
      </c>
      <c r="AA2081" s="79" t="s">
        <v>1199</v>
      </c>
      <c r="AB2081" s="28" t="s">
        <v>91</v>
      </c>
      <c r="AC2081" s="30" t="s">
        <v>1848</v>
      </c>
      <c r="AD2081" s="31"/>
      <c r="AE2081" s="20">
        <f t="shared" si="101"/>
        <v>0.83460000000000001</v>
      </c>
    </row>
    <row r="2082" spans="1:31">
      <c r="A2082" s="83">
        <v>35430</v>
      </c>
      <c r="B2082" s="84">
        <v>38087</v>
      </c>
      <c r="C2082" s="85">
        <v>99935</v>
      </c>
      <c r="D2082" s="78" t="s">
        <v>163</v>
      </c>
      <c r="E2082" s="79" t="s">
        <v>1876</v>
      </c>
      <c r="F2082" s="34" t="s">
        <v>1848</v>
      </c>
      <c r="G2082" s="24" t="s">
        <v>97</v>
      </c>
      <c r="H2082" s="80">
        <f t="shared" si="100"/>
        <v>0.83460000000000001</v>
      </c>
      <c r="I2082" s="25">
        <f>ROUND(('NEW Reference'!B$6*List!$H2082)+'NEW Reference'!B$7,0)</f>
        <v>1153</v>
      </c>
      <c r="J2082" s="25">
        <f>ROUND(('NEW Reference'!C$6*List!$H2082)+'NEW Reference'!C$7,0)</f>
        <v>1720</v>
      </c>
      <c r="K2082" s="25">
        <f>ROUND(('NEW Reference'!D$6*List!$H2082)+'NEW Reference'!D$7,0)</f>
        <v>2061</v>
      </c>
      <c r="L2082" s="25">
        <f>ROUND(('NEW Reference'!E$6*List!$H2082)+'NEW Reference'!E$7,0)</f>
        <v>2548</v>
      </c>
      <c r="M2082" s="25">
        <f>ROUND(('NEW Reference'!F$6*List!$H2082)+'NEW Reference'!F$7,0)</f>
        <v>2655</v>
      </c>
      <c r="N2082" s="25">
        <f>ROUND(('NEW Reference'!G$6*List!$H2082)+'NEW Reference'!G$7,0)</f>
        <v>3005</v>
      </c>
      <c r="O2082" s="25">
        <f>ROUND(('NEW Reference'!H$6*List!$H2082)+'NEW Reference'!H$7,0)</f>
        <v>3120</v>
      </c>
      <c r="P2082" s="25">
        <f>ROUND(('NEW Reference'!I$6*List!$H2082)+'NEW Reference'!I$7,0)</f>
        <v>3242</v>
      </c>
      <c r="Q2082" s="25">
        <f>ROUND(('NEW Reference'!J$6*List!$H2082)+'NEW Reference'!J$7,0)</f>
        <v>3755</v>
      </c>
      <c r="R2082" s="25">
        <f>ROUND(('NEW Reference'!K$6*List!$H2082)+'NEW Reference'!K$7,0)</f>
        <v>3873</v>
      </c>
      <c r="S2082" s="25">
        <f>ROUND(('NEW Reference'!L$6*List!$H2082)+'NEW Reference'!L$7,0)</f>
        <v>4179</v>
      </c>
      <c r="T2082" s="25">
        <f>ROUND(('NEW Reference'!M$6*List!$H2082)+'NEW Reference'!M$7,0)</f>
        <v>4991</v>
      </c>
      <c r="U2082" s="25">
        <f>ROUND(('NEW Reference'!N$6*List!$H2082)+'NEW Reference'!N$7,0)</f>
        <v>20140</v>
      </c>
      <c r="V2082" s="26">
        <f>ROUND(('NEW Reference'!O$6*List!$H2082)+'NEW Reference'!O$7,0)</f>
        <v>749</v>
      </c>
      <c r="W2082" s="26">
        <f>ROUND(('NEW Reference'!P$6*List!$H2082)+'NEW Reference'!P$7,0)</f>
        <v>1055</v>
      </c>
      <c r="X2082" s="26">
        <f>ROUND(('NEW Reference'!Q$6*List!$H2082)+'NEW Reference'!Q$7,0)</f>
        <v>528</v>
      </c>
      <c r="Z2082" s="3" t="str">
        <f t="shared" si="102"/>
        <v>SLOPE, North Dakota</v>
      </c>
      <c r="AA2082" s="79" t="s">
        <v>1876</v>
      </c>
      <c r="AB2082" s="28" t="s">
        <v>91</v>
      </c>
      <c r="AC2082" s="23" t="s">
        <v>1848</v>
      </c>
      <c r="AD2082" s="29"/>
      <c r="AE2082" s="20">
        <f t="shared" si="101"/>
        <v>0.83460000000000001</v>
      </c>
    </row>
    <row r="2083" spans="1:31">
      <c r="A2083" s="83">
        <v>35440</v>
      </c>
      <c r="B2083" s="84">
        <v>38089</v>
      </c>
      <c r="C2083" s="85">
        <v>99935</v>
      </c>
      <c r="D2083" s="78" t="s">
        <v>163</v>
      </c>
      <c r="E2083" s="79" t="s">
        <v>1111</v>
      </c>
      <c r="F2083" s="34" t="s">
        <v>1848</v>
      </c>
      <c r="G2083" s="24" t="s">
        <v>97</v>
      </c>
      <c r="H2083" s="80">
        <f t="shared" si="100"/>
        <v>0.83460000000000001</v>
      </c>
      <c r="I2083" s="25">
        <f>ROUND(('NEW Reference'!B$6*List!$H2083)+'NEW Reference'!B$7,0)</f>
        <v>1153</v>
      </c>
      <c r="J2083" s="25">
        <f>ROUND(('NEW Reference'!C$6*List!$H2083)+'NEW Reference'!C$7,0)</f>
        <v>1720</v>
      </c>
      <c r="K2083" s="25">
        <f>ROUND(('NEW Reference'!D$6*List!$H2083)+'NEW Reference'!D$7,0)</f>
        <v>2061</v>
      </c>
      <c r="L2083" s="25">
        <f>ROUND(('NEW Reference'!E$6*List!$H2083)+'NEW Reference'!E$7,0)</f>
        <v>2548</v>
      </c>
      <c r="M2083" s="25">
        <f>ROUND(('NEW Reference'!F$6*List!$H2083)+'NEW Reference'!F$7,0)</f>
        <v>2655</v>
      </c>
      <c r="N2083" s="25">
        <f>ROUND(('NEW Reference'!G$6*List!$H2083)+'NEW Reference'!G$7,0)</f>
        <v>3005</v>
      </c>
      <c r="O2083" s="25">
        <f>ROUND(('NEW Reference'!H$6*List!$H2083)+'NEW Reference'!H$7,0)</f>
        <v>3120</v>
      </c>
      <c r="P2083" s="25">
        <f>ROUND(('NEW Reference'!I$6*List!$H2083)+'NEW Reference'!I$7,0)</f>
        <v>3242</v>
      </c>
      <c r="Q2083" s="25">
        <f>ROUND(('NEW Reference'!J$6*List!$H2083)+'NEW Reference'!J$7,0)</f>
        <v>3755</v>
      </c>
      <c r="R2083" s="25">
        <f>ROUND(('NEW Reference'!K$6*List!$H2083)+'NEW Reference'!K$7,0)</f>
        <v>3873</v>
      </c>
      <c r="S2083" s="25">
        <f>ROUND(('NEW Reference'!L$6*List!$H2083)+'NEW Reference'!L$7,0)</f>
        <v>4179</v>
      </c>
      <c r="T2083" s="25">
        <f>ROUND(('NEW Reference'!M$6*List!$H2083)+'NEW Reference'!M$7,0)</f>
        <v>4991</v>
      </c>
      <c r="U2083" s="25">
        <f>ROUND(('NEW Reference'!N$6*List!$H2083)+'NEW Reference'!N$7,0)</f>
        <v>20140</v>
      </c>
      <c r="V2083" s="26">
        <f>ROUND(('NEW Reference'!O$6*List!$H2083)+'NEW Reference'!O$7,0)</f>
        <v>749</v>
      </c>
      <c r="W2083" s="26">
        <f>ROUND(('NEW Reference'!P$6*List!$H2083)+'NEW Reference'!P$7,0)</f>
        <v>1055</v>
      </c>
      <c r="X2083" s="26">
        <f>ROUND(('NEW Reference'!Q$6*List!$H2083)+'NEW Reference'!Q$7,0)</f>
        <v>528</v>
      </c>
      <c r="Z2083" s="3" t="str">
        <f t="shared" si="102"/>
        <v>STARK, North Dakota</v>
      </c>
      <c r="AA2083" s="79" t="s">
        <v>1111</v>
      </c>
      <c r="AB2083" s="28" t="s">
        <v>91</v>
      </c>
      <c r="AC2083" s="30" t="s">
        <v>1848</v>
      </c>
      <c r="AD2083" s="31"/>
      <c r="AE2083" s="20">
        <f t="shared" si="101"/>
        <v>0.83460000000000001</v>
      </c>
    </row>
    <row r="2084" spans="1:31">
      <c r="A2084" s="83">
        <v>35450</v>
      </c>
      <c r="B2084" s="84">
        <v>38091</v>
      </c>
      <c r="C2084" s="85">
        <v>99935</v>
      </c>
      <c r="D2084" s="78" t="s">
        <v>163</v>
      </c>
      <c r="E2084" s="79" t="s">
        <v>1533</v>
      </c>
      <c r="F2084" s="34" t="s">
        <v>1848</v>
      </c>
      <c r="G2084" s="24" t="s">
        <v>97</v>
      </c>
      <c r="H2084" s="80">
        <f t="shared" si="100"/>
        <v>0.83460000000000001</v>
      </c>
      <c r="I2084" s="25">
        <f>ROUND(('NEW Reference'!B$6*List!$H2084)+'NEW Reference'!B$7,0)</f>
        <v>1153</v>
      </c>
      <c r="J2084" s="25">
        <f>ROUND(('NEW Reference'!C$6*List!$H2084)+'NEW Reference'!C$7,0)</f>
        <v>1720</v>
      </c>
      <c r="K2084" s="25">
        <f>ROUND(('NEW Reference'!D$6*List!$H2084)+'NEW Reference'!D$7,0)</f>
        <v>2061</v>
      </c>
      <c r="L2084" s="25">
        <f>ROUND(('NEW Reference'!E$6*List!$H2084)+'NEW Reference'!E$7,0)</f>
        <v>2548</v>
      </c>
      <c r="M2084" s="25">
        <f>ROUND(('NEW Reference'!F$6*List!$H2084)+'NEW Reference'!F$7,0)</f>
        <v>2655</v>
      </c>
      <c r="N2084" s="25">
        <f>ROUND(('NEW Reference'!G$6*List!$H2084)+'NEW Reference'!G$7,0)</f>
        <v>3005</v>
      </c>
      <c r="O2084" s="25">
        <f>ROUND(('NEW Reference'!H$6*List!$H2084)+'NEW Reference'!H$7,0)</f>
        <v>3120</v>
      </c>
      <c r="P2084" s="25">
        <f>ROUND(('NEW Reference'!I$6*List!$H2084)+'NEW Reference'!I$7,0)</f>
        <v>3242</v>
      </c>
      <c r="Q2084" s="25">
        <f>ROUND(('NEW Reference'!J$6*List!$H2084)+'NEW Reference'!J$7,0)</f>
        <v>3755</v>
      </c>
      <c r="R2084" s="25">
        <f>ROUND(('NEW Reference'!K$6*List!$H2084)+'NEW Reference'!K$7,0)</f>
        <v>3873</v>
      </c>
      <c r="S2084" s="25">
        <f>ROUND(('NEW Reference'!L$6*List!$H2084)+'NEW Reference'!L$7,0)</f>
        <v>4179</v>
      </c>
      <c r="T2084" s="25">
        <f>ROUND(('NEW Reference'!M$6*List!$H2084)+'NEW Reference'!M$7,0)</f>
        <v>4991</v>
      </c>
      <c r="U2084" s="25">
        <f>ROUND(('NEW Reference'!N$6*List!$H2084)+'NEW Reference'!N$7,0)</f>
        <v>20140</v>
      </c>
      <c r="V2084" s="26">
        <f>ROUND(('NEW Reference'!O$6*List!$H2084)+'NEW Reference'!O$7,0)</f>
        <v>749</v>
      </c>
      <c r="W2084" s="26">
        <f>ROUND(('NEW Reference'!P$6*List!$H2084)+'NEW Reference'!P$7,0)</f>
        <v>1055</v>
      </c>
      <c r="X2084" s="26">
        <f>ROUND(('NEW Reference'!Q$6*List!$H2084)+'NEW Reference'!Q$7,0)</f>
        <v>528</v>
      </c>
      <c r="Z2084" s="3" t="str">
        <f t="shared" si="102"/>
        <v>STEELE, North Dakota</v>
      </c>
      <c r="AA2084" s="79" t="s">
        <v>1533</v>
      </c>
      <c r="AB2084" s="28" t="s">
        <v>91</v>
      </c>
      <c r="AC2084" s="30" t="s">
        <v>1848</v>
      </c>
      <c r="AD2084" s="31"/>
      <c r="AE2084" s="20">
        <f t="shared" si="101"/>
        <v>0.83460000000000001</v>
      </c>
    </row>
    <row r="2085" spans="1:31">
      <c r="A2085" s="83">
        <v>35460</v>
      </c>
      <c r="B2085" s="84">
        <v>38093</v>
      </c>
      <c r="C2085" s="85">
        <v>99935</v>
      </c>
      <c r="D2085" s="78" t="s">
        <v>163</v>
      </c>
      <c r="E2085" s="79" t="s">
        <v>1877</v>
      </c>
      <c r="F2085" s="34" t="s">
        <v>1848</v>
      </c>
      <c r="G2085" s="24" t="s">
        <v>97</v>
      </c>
      <c r="H2085" s="80">
        <f t="shared" si="100"/>
        <v>0.83460000000000001</v>
      </c>
      <c r="I2085" s="25">
        <f>ROUND(('NEW Reference'!B$6*List!$H2085)+'NEW Reference'!B$7,0)</f>
        <v>1153</v>
      </c>
      <c r="J2085" s="25">
        <f>ROUND(('NEW Reference'!C$6*List!$H2085)+'NEW Reference'!C$7,0)</f>
        <v>1720</v>
      </c>
      <c r="K2085" s="25">
        <f>ROUND(('NEW Reference'!D$6*List!$H2085)+'NEW Reference'!D$7,0)</f>
        <v>2061</v>
      </c>
      <c r="L2085" s="25">
        <f>ROUND(('NEW Reference'!E$6*List!$H2085)+'NEW Reference'!E$7,0)</f>
        <v>2548</v>
      </c>
      <c r="M2085" s="25">
        <f>ROUND(('NEW Reference'!F$6*List!$H2085)+'NEW Reference'!F$7,0)</f>
        <v>2655</v>
      </c>
      <c r="N2085" s="25">
        <f>ROUND(('NEW Reference'!G$6*List!$H2085)+'NEW Reference'!G$7,0)</f>
        <v>3005</v>
      </c>
      <c r="O2085" s="25">
        <f>ROUND(('NEW Reference'!H$6*List!$H2085)+'NEW Reference'!H$7,0)</f>
        <v>3120</v>
      </c>
      <c r="P2085" s="25">
        <f>ROUND(('NEW Reference'!I$6*List!$H2085)+'NEW Reference'!I$7,0)</f>
        <v>3242</v>
      </c>
      <c r="Q2085" s="25">
        <f>ROUND(('NEW Reference'!J$6*List!$H2085)+'NEW Reference'!J$7,0)</f>
        <v>3755</v>
      </c>
      <c r="R2085" s="25">
        <f>ROUND(('NEW Reference'!K$6*List!$H2085)+'NEW Reference'!K$7,0)</f>
        <v>3873</v>
      </c>
      <c r="S2085" s="25">
        <f>ROUND(('NEW Reference'!L$6*List!$H2085)+'NEW Reference'!L$7,0)</f>
        <v>4179</v>
      </c>
      <c r="T2085" s="25">
        <f>ROUND(('NEW Reference'!M$6*List!$H2085)+'NEW Reference'!M$7,0)</f>
        <v>4991</v>
      </c>
      <c r="U2085" s="25">
        <f>ROUND(('NEW Reference'!N$6*List!$H2085)+'NEW Reference'!N$7,0)</f>
        <v>20140</v>
      </c>
      <c r="V2085" s="26">
        <f>ROUND(('NEW Reference'!O$6*List!$H2085)+'NEW Reference'!O$7,0)</f>
        <v>749</v>
      </c>
      <c r="W2085" s="26">
        <f>ROUND(('NEW Reference'!P$6*List!$H2085)+'NEW Reference'!P$7,0)</f>
        <v>1055</v>
      </c>
      <c r="X2085" s="26">
        <f>ROUND(('NEW Reference'!Q$6*List!$H2085)+'NEW Reference'!Q$7,0)</f>
        <v>528</v>
      </c>
      <c r="Z2085" s="3" t="str">
        <f t="shared" si="102"/>
        <v>STUTSMAN, North Dakota</v>
      </c>
      <c r="AA2085" s="79" t="s">
        <v>1877</v>
      </c>
      <c r="AB2085" s="28" t="s">
        <v>91</v>
      </c>
      <c r="AC2085" s="30" t="s">
        <v>1848</v>
      </c>
      <c r="AD2085" s="31"/>
      <c r="AE2085" s="20">
        <f t="shared" si="101"/>
        <v>0.83460000000000001</v>
      </c>
    </row>
    <row r="2086" spans="1:31">
      <c r="A2086" s="83">
        <v>35470</v>
      </c>
      <c r="B2086" s="84">
        <v>38095</v>
      </c>
      <c r="C2086" s="85">
        <v>99935</v>
      </c>
      <c r="D2086" s="78" t="s">
        <v>163</v>
      </c>
      <c r="E2086" s="79" t="s">
        <v>1878</v>
      </c>
      <c r="F2086" s="34" t="s">
        <v>1848</v>
      </c>
      <c r="G2086" s="24" t="s">
        <v>97</v>
      </c>
      <c r="H2086" s="80">
        <f t="shared" si="100"/>
        <v>0.83460000000000001</v>
      </c>
      <c r="I2086" s="25">
        <f>ROUND(('NEW Reference'!B$6*List!$H2086)+'NEW Reference'!B$7,0)</f>
        <v>1153</v>
      </c>
      <c r="J2086" s="25">
        <f>ROUND(('NEW Reference'!C$6*List!$H2086)+'NEW Reference'!C$7,0)</f>
        <v>1720</v>
      </c>
      <c r="K2086" s="25">
        <f>ROUND(('NEW Reference'!D$6*List!$H2086)+'NEW Reference'!D$7,0)</f>
        <v>2061</v>
      </c>
      <c r="L2086" s="25">
        <f>ROUND(('NEW Reference'!E$6*List!$H2086)+'NEW Reference'!E$7,0)</f>
        <v>2548</v>
      </c>
      <c r="M2086" s="25">
        <f>ROUND(('NEW Reference'!F$6*List!$H2086)+'NEW Reference'!F$7,0)</f>
        <v>2655</v>
      </c>
      <c r="N2086" s="25">
        <f>ROUND(('NEW Reference'!G$6*List!$H2086)+'NEW Reference'!G$7,0)</f>
        <v>3005</v>
      </c>
      <c r="O2086" s="25">
        <f>ROUND(('NEW Reference'!H$6*List!$H2086)+'NEW Reference'!H$7,0)</f>
        <v>3120</v>
      </c>
      <c r="P2086" s="25">
        <f>ROUND(('NEW Reference'!I$6*List!$H2086)+'NEW Reference'!I$7,0)</f>
        <v>3242</v>
      </c>
      <c r="Q2086" s="25">
        <f>ROUND(('NEW Reference'!J$6*List!$H2086)+'NEW Reference'!J$7,0)</f>
        <v>3755</v>
      </c>
      <c r="R2086" s="25">
        <f>ROUND(('NEW Reference'!K$6*List!$H2086)+'NEW Reference'!K$7,0)</f>
        <v>3873</v>
      </c>
      <c r="S2086" s="25">
        <f>ROUND(('NEW Reference'!L$6*List!$H2086)+'NEW Reference'!L$7,0)</f>
        <v>4179</v>
      </c>
      <c r="T2086" s="25">
        <f>ROUND(('NEW Reference'!M$6*List!$H2086)+'NEW Reference'!M$7,0)</f>
        <v>4991</v>
      </c>
      <c r="U2086" s="25">
        <f>ROUND(('NEW Reference'!N$6*List!$H2086)+'NEW Reference'!N$7,0)</f>
        <v>20140</v>
      </c>
      <c r="V2086" s="26">
        <f>ROUND(('NEW Reference'!O$6*List!$H2086)+'NEW Reference'!O$7,0)</f>
        <v>749</v>
      </c>
      <c r="W2086" s="26">
        <f>ROUND(('NEW Reference'!P$6*List!$H2086)+'NEW Reference'!P$7,0)</f>
        <v>1055</v>
      </c>
      <c r="X2086" s="26">
        <f>ROUND(('NEW Reference'!Q$6*List!$H2086)+'NEW Reference'!Q$7,0)</f>
        <v>528</v>
      </c>
      <c r="Z2086" s="3" t="str">
        <f t="shared" si="102"/>
        <v>TOWNER, North Dakota</v>
      </c>
      <c r="AA2086" s="79" t="s">
        <v>1878</v>
      </c>
      <c r="AB2086" s="28" t="s">
        <v>91</v>
      </c>
      <c r="AC2086" s="30" t="s">
        <v>1848</v>
      </c>
      <c r="AD2086" s="31"/>
      <c r="AE2086" s="20">
        <f t="shared" si="101"/>
        <v>0.83460000000000001</v>
      </c>
    </row>
    <row r="2087" spans="1:31">
      <c r="A2087" s="83">
        <v>35480</v>
      </c>
      <c r="B2087" s="84">
        <v>38097</v>
      </c>
      <c r="C2087" s="85">
        <v>99935</v>
      </c>
      <c r="D2087" s="78" t="s">
        <v>163</v>
      </c>
      <c r="E2087" s="79" t="s">
        <v>1879</v>
      </c>
      <c r="F2087" s="34" t="s">
        <v>1848</v>
      </c>
      <c r="G2087" s="24" t="s">
        <v>97</v>
      </c>
      <c r="H2087" s="80">
        <f t="shared" si="100"/>
        <v>0.83460000000000001</v>
      </c>
      <c r="I2087" s="25">
        <f>ROUND(('NEW Reference'!B$6*List!$H2087)+'NEW Reference'!B$7,0)</f>
        <v>1153</v>
      </c>
      <c r="J2087" s="25">
        <f>ROUND(('NEW Reference'!C$6*List!$H2087)+'NEW Reference'!C$7,0)</f>
        <v>1720</v>
      </c>
      <c r="K2087" s="25">
        <f>ROUND(('NEW Reference'!D$6*List!$H2087)+'NEW Reference'!D$7,0)</f>
        <v>2061</v>
      </c>
      <c r="L2087" s="25">
        <f>ROUND(('NEW Reference'!E$6*List!$H2087)+'NEW Reference'!E$7,0)</f>
        <v>2548</v>
      </c>
      <c r="M2087" s="25">
        <f>ROUND(('NEW Reference'!F$6*List!$H2087)+'NEW Reference'!F$7,0)</f>
        <v>2655</v>
      </c>
      <c r="N2087" s="25">
        <f>ROUND(('NEW Reference'!G$6*List!$H2087)+'NEW Reference'!G$7,0)</f>
        <v>3005</v>
      </c>
      <c r="O2087" s="25">
        <f>ROUND(('NEW Reference'!H$6*List!$H2087)+'NEW Reference'!H$7,0)</f>
        <v>3120</v>
      </c>
      <c r="P2087" s="25">
        <f>ROUND(('NEW Reference'!I$6*List!$H2087)+'NEW Reference'!I$7,0)</f>
        <v>3242</v>
      </c>
      <c r="Q2087" s="25">
        <f>ROUND(('NEW Reference'!J$6*List!$H2087)+'NEW Reference'!J$7,0)</f>
        <v>3755</v>
      </c>
      <c r="R2087" s="25">
        <f>ROUND(('NEW Reference'!K$6*List!$H2087)+'NEW Reference'!K$7,0)</f>
        <v>3873</v>
      </c>
      <c r="S2087" s="25">
        <f>ROUND(('NEW Reference'!L$6*List!$H2087)+'NEW Reference'!L$7,0)</f>
        <v>4179</v>
      </c>
      <c r="T2087" s="25">
        <f>ROUND(('NEW Reference'!M$6*List!$H2087)+'NEW Reference'!M$7,0)</f>
        <v>4991</v>
      </c>
      <c r="U2087" s="25">
        <f>ROUND(('NEW Reference'!N$6*List!$H2087)+'NEW Reference'!N$7,0)</f>
        <v>20140</v>
      </c>
      <c r="V2087" s="26">
        <f>ROUND(('NEW Reference'!O$6*List!$H2087)+'NEW Reference'!O$7,0)</f>
        <v>749</v>
      </c>
      <c r="W2087" s="26">
        <f>ROUND(('NEW Reference'!P$6*List!$H2087)+'NEW Reference'!P$7,0)</f>
        <v>1055</v>
      </c>
      <c r="X2087" s="26">
        <f>ROUND(('NEW Reference'!Q$6*List!$H2087)+'NEW Reference'!Q$7,0)</f>
        <v>528</v>
      </c>
      <c r="Z2087" s="3" t="str">
        <f t="shared" si="102"/>
        <v>TRAILL, North Dakota</v>
      </c>
      <c r="AA2087" s="79" t="s">
        <v>1879</v>
      </c>
      <c r="AB2087" s="28" t="s">
        <v>91</v>
      </c>
      <c r="AC2087" s="23" t="s">
        <v>1848</v>
      </c>
      <c r="AD2087" s="29"/>
      <c r="AE2087" s="20">
        <f t="shared" si="101"/>
        <v>0.83460000000000001</v>
      </c>
    </row>
    <row r="2088" spans="1:31">
      <c r="A2088" s="83">
        <v>35490</v>
      </c>
      <c r="B2088" s="84">
        <v>38099</v>
      </c>
      <c r="C2088" s="85">
        <v>99935</v>
      </c>
      <c r="D2088" s="78" t="s">
        <v>163</v>
      </c>
      <c r="E2088" s="79" t="s">
        <v>1880</v>
      </c>
      <c r="F2088" s="34" t="s">
        <v>1848</v>
      </c>
      <c r="G2088" s="24" t="s">
        <v>97</v>
      </c>
      <c r="H2088" s="80">
        <f t="shared" si="100"/>
        <v>0.83460000000000001</v>
      </c>
      <c r="I2088" s="25">
        <f>ROUND(('NEW Reference'!B$6*List!$H2088)+'NEW Reference'!B$7,0)</f>
        <v>1153</v>
      </c>
      <c r="J2088" s="25">
        <f>ROUND(('NEW Reference'!C$6*List!$H2088)+'NEW Reference'!C$7,0)</f>
        <v>1720</v>
      </c>
      <c r="K2088" s="25">
        <f>ROUND(('NEW Reference'!D$6*List!$H2088)+'NEW Reference'!D$7,0)</f>
        <v>2061</v>
      </c>
      <c r="L2088" s="25">
        <f>ROUND(('NEW Reference'!E$6*List!$H2088)+'NEW Reference'!E$7,0)</f>
        <v>2548</v>
      </c>
      <c r="M2088" s="25">
        <f>ROUND(('NEW Reference'!F$6*List!$H2088)+'NEW Reference'!F$7,0)</f>
        <v>2655</v>
      </c>
      <c r="N2088" s="25">
        <f>ROUND(('NEW Reference'!G$6*List!$H2088)+'NEW Reference'!G$7,0)</f>
        <v>3005</v>
      </c>
      <c r="O2088" s="25">
        <f>ROUND(('NEW Reference'!H$6*List!$H2088)+'NEW Reference'!H$7,0)</f>
        <v>3120</v>
      </c>
      <c r="P2088" s="25">
        <f>ROUND(('NEW Reference'!I$6*List!$H2088)+'NEW Reference'!I$7,0)</f>
        <v>3242</v>
      </c>
      <c r="Q2088" s="25">
        <f>ROUND(('NEW Reference'!J$6*List!$H2088)+'NEW Reference'!J$7,0)</f>
        <v>3755</v>
      </c>
      <c r="R2088" s="25">
        <f>ROUND(('NEW Reference'!K$6*List!$H2088)+'NEW Reference'!K$7,0)</f>
        <v>3873</v>
      </c>
      <c r="S2088" s="25">
        <f>ROUND(('NEW Reference'!L$6*List!$H2088)+'NEW Reference'!L$7,0)</f>
        <v>4179</v>
      </c>
      <c r="T2088" s="25">
        <f>ROUND(('NEW Reference'!M$6*List!$H2088)+'NEW Reference'!M$7,0)</f>
        <v>4991</v>
      </c>
      <c r="U2088" s="25">
        <f>ROUND(('NEW Reference'!N$6*List!$H2088)+'NEW Reference'!N$7,0)</f>
        <v>20140</v>
      </c>
      <c r="V2088" s="26">
        <f>ROUND(('NEW Reference'!O$6*List!$H2088)+'NEW Reference'!O$7,0)</f>
        <v>749</v>
      </c>
      <c r="W2088" s="26">
        <f>ROUND(('NEW Reference'!P$6*List!$H2088)+'NEW Reference'!P$7,0)</f>
        <v>1055</v>
      </c>
      <c r="X2088" s="26">
        <f>ROUND(('NEW Reference'!Q$6*List!$H2088)+'NEW Reference'!Q$7,0)</f>
        <v>528</v>
      </c>
      <c r="Z2088" s="3" t="str">
        <f t="shared" si="102"/>
        <v>WALSH, North Dakota</v>
      </c>
      <c r="AA2088" s="79" t="s">
        <v>1880</v>
      </c>
      <c r="AB2088" s="28" t="s">
        <v>91</v>
      </c>
      <c r="AC2088" s="23" t="s">
        <v>1848</v>
      </c>
      <c r="AD2088" s="29"/>
      <c r="AE2088" s="20">
        <f t="shared" si="101"/>
        <v>0.83460000000000001</v>
      </c>
    </row>
    <row r="2089" spans="1:31">
      <c r="A2089" s="83">
        <v>35500</v>
      </c>
      <c r="B2089" s="84">
        <v>38101</v>
      </c>
      <c r="C2089" s="85">
        <v>33500</v>
      </c>
      <c r="D2089" s="78" t="s">
        <v>692</v>
      </c>
      <c r="E2089" s="79" t="s">
        <v>1881</v>
      </c>
      <c r="F2089" s="34" t="s">
        <v>1848</v>
      </c>
      <c r="G2089" s="24" t="s">
        <v>97</v>
      </c>
      <c r="H2089" s="80">
        <f t="shared" si="100"/>
        <v>0.80469999999999997</v>
      </c>
      <c r="I2089" s="25">
        <f>ROUND(('NEW Reference'!B$6*List!$H2089)+'NEW Reference'!B$7,0)</f>
        <v>1124</v>
      </c>
      <c r="J2089" s="25">
        <f>ROUND(('NEW Reference'!C$6*List!$H2089)+'NEW Reference'!C$7,0)</f>
        <v>1676</v>
      </c>
      <c r="K2089" s="25">
        <f>ROUND(('NEW Reference'!D$6*List!$H2089)+'NEW Reference'!D$7,0)</f>
        <v>2008</v>
      </c>
      <c r="L2089" s="25">
        <f>ROUND(('NEW Reference'!E$6*List!$H2089)+'NEW Reference'!E$7,0)</f>
        <v>2483</v>
      </c>
      <c r="M2089" s="25">
        <f>ROUND(('NEW Reference'!F$6*List!$H2089)+'NEW Reference'!F$7,0)</f>
        <v>2587</v>
      </c>
      <c r="N2089" s="25">
        <f>ROUND(('NEW Reference'!G$6*List!$H2089)+'NEW Reference'!G$7,0)</f>
        <v>2928</v>
      </c>
      <c r="O2089" s="25">
        <f>ROUND(('NEW Reference'!H$6*List!$H2089)+'NEW Reference'!H$7,0)</f>
        <v>3040</v>
      </c>
      <c r="P2089" s="25">
        <f>ROUND(('NEW Reference'!I$6*List!$H2089)+'NEW Reference'!I$7,0)</f>
        <v>3159</v>
      </c>
      <c r="Q2089" s="25">
        <f>ROUND(('NEW Reference'!J$6*List!$H2089)+'NEW Reference'!J$7,0)</f>
        <v>3659</v>
      </c>
      <c r="R2089" s="25">
        <f>ROUND(('NEW Reference'!K$6*List!$H2089)+'NEW Reference'!K$7,0)</f>
        <v>3774</v>
      </c>
      <c r="S2089" s="25">
        <f>ROUND(('NEW Reference'!L$6*List!$H2089)+'NEW Reference'!L$7,0)</f>
        <v>4072</v>
      </c>
      <c r="T2089" s="25">
        <f>ROUND(('NEW Reference'!M$6*List!$H2089)+'NEW Reference'!M$7,0)</f>
        <v>4864</v>
      </c>
      <c r="U2089" s="25">
        <f>ROUND(('NEW Reference'!N$6*List!$H2089)+'NEW Reference'!N$7,0)</f>
        <v>19625</v>
      </c>
      <c r="V2089" s="26">
        <f>ROUND(('NEW Reference'!O$6*List!$H2089)+'NEW Reference'!O$7,0)</f>
        <v>730</v>
      </c>
      <c r="W2089" s="26">
        <f>ROUND(('NEW Reference'!P$6*List!$H2089)+'NEW Reference'!P$7,0)</f>
        <v>1028</v>
      </c>
      <c r="X2089" s="26">
        <f>ROUND(('NEW Reference'!Q$6*List!$H2089)+'NEW Reference'!Q$7,0)</f>
        <v>514</v>
      </c>
      <c r="Z2089" s="3" t="str">
        <f t="shared" si="102"/>
        <v>WARD, North Dakota</v>
      </c>
      <c r="AA2089" s="79" t="s">
        <v>1881</v>
      </c>
      <c r="AB2089" s="28" t="s">
        <v>91</v>
      </c>
      <c r="AC2089" s="23" t="s">
        <v>1848</v>
      </c>
      <c r="AD2089" s="29"/>
      <c r="AE2089" s="20">
        <f t="shared" si="101"/>
        <v>0.80469999999999997</v>
      </c>
    </row>
    <row r="2090" spans="1:31">
      <c r="A2090" s="83">
        <v>35510</v>
      </c>
      <c r="B2090" s="84">
        <v>38103</v>
      </c>
      <c r="C2090" s="85">
        <v>99935</v>
      </c>
      <c r="D2090" s="78" t="s">
        <v>163</v>
      </c>
      <c r="E2090" s="79" t="s">
        <v>1159</v>
      </c>
      <c r="F2090" s="34" t="s">
        <v>1848</v>
      </c>
      <c r="G2090" s="24" t="s">
        <v>97</v>
      </c>
      <c r="H2090" s="80">
        <f t="shared" si="100"/>
        <v>0.83460000000000001</v>
      </c>
      <c r="I2090" s="25">
        <f>ROUND(('NEW Reference'!B$6*List!$H2090)+'NEW Reference'!B$7,0)</f>
        <v>1153</v>
      </c>
      <c r="J2090" s="25">
        <f>ROUND(('NEW Reference'!C$6*List!$H2090)+'NEW Reference'!C$7,0)</f>
        <v>1720</v>
      </c>
      <c r="K2090" s="25">
        <f>ROUND(('NEW Reference'!D$6*List!$H2090)+'NEW Reference'!D$7,0)</f>
        <v>2061</v>
      </c>
      <c r="L2090" s="25">
        <f>ROUND(('NEW Reference'!E$6*List!$H2090)+'NEW Reference'!E$7,0)</f>
        <v>2548</v>
      </c>
      <c r="M2090" s="25">
        <f>ROUND(('NEW Reference'!F$6*List!$H2090)+'NEW Reference'!F$7,0)</f>
        <v>2655</v>
      </c>
      <c r="N2090" s="25">
        <f>ROUND(('NEW Reference'!G$6*List!$H2090)+'NEW Reference'!G$7,0)</f>
        <v>3005</v>
      </c>
      <c r="O2090" s="25">
        <f>ROUND(('NEW Reference'!H$6*List!$H2090)+'NEW Reference'!H$7,0)</f>
        <v>3120</v>
      </c>
      <c r="P2090" s="25">
        <f>ROUND(('NEW Reference'!I$6*List!$H2090)+'NEW Reference'!I$7,0)</f>
        <v>3242</v>
      </c>
      <c r="Q2090" s="25">
        <f>ROUND(('NEW Reference'!J$6*List!$H2090)+'NEW Reference'!J$7,0)</f>
        <v>3755</v>
      </c>
      <c r="R2090" s="25">
        <f>ROUND(('NEW Reference'!K$6*List!$H2090)+'NEW Reference'!K$7,0)</f>
        <v>3873</v>
      </c>
      <c r="S2090" s="25">
        <f>ROUND(('NEW Reference'!L$6*List!$H2090)+'NEW Reference'!L$7,0)</f>
        <v>4179</v>
      </c>
      <c r="T2090" s="25">
        <f>ROUND(('NEW Reference'!M$6*List!$H2090)+'NEW Reference'!M$7,0)</f>
        <v>4991</v>
      </c>
      <c r="U2090" s="25">
        <f>ROUND(('NEW Reference'!N$6*List!$H2090)+'NEW Reference'!N$7,0)</f>
        <v>20140</v>
      </c>
      <c r="V2090" s="26">
        <f>ROUND(('NEW Reference'!O$6*List!$H2090)+'NEW Reference'!O$7,0)</f>
        <v>749</v>
      </c>
      <c r="W2090" s="26">
        <f>ROUND(('NEW Reference'!P$6*List!$H2090)+'NEW Reference'!P$7,0)</f>
        <v>1055</v>
      </c>
      <c r="X2090" s="26">
        <f>ROUND(('NEW Reference'!Q$6*List!$H2090)+'NEW Reference'!Q$7,0)</f>
        <v>528</v>
      </c>
      <c r="Z2090" s="3" t="str">
        <f t="shared" si="102"/>
        <v>WELLS, North Dakota</v>
      </c>
      <c r="AA2090" s="79" t="s">
        <v>1159</v>
      </c>
      <c r="AB2090" s="28" t="s">
        <v>91</v>
      </c>
      <c r="AC2090" s="23" t="s">
        <v>1848</v>
      </c>
      <c r="AD2090" s="29"/>
      <c r="AE2090" s="20">
        <f t="shared" si="101"/>
        <v>0.83460000000000001</v>
      </c>
    </row>
    <row r="2091" spans="1:31">
      <c r="A2091" s="83">
        <v>35520</v>
      </c>
      <c r="B2091" s="84">
        <v>38105</v>
      </c>
      <c r="C2091" s="85">
        <v>99935</v>
      </c>
      <c r="D2091" s="78" t="s">
        <v>163</v>
      </c>
      <c r="E2091" s="79" t="s">
        <v>1882</v>
      </c>
      <c r="F2091" s="34" t="s">
        <v>1848</v>
      </c>
      <c r="G2091" s="24" t="s">
        <v>97</v>
      </c>
      <c r="H2091" s="80">
        <f t="shared" si="100"/>
        <v>0.83460000000000001</v>
      </c>
      <c r="I2091" s="25">
        <f>ROUND(('NEW Reference'!B$6*List!$H2091)+'NEW Reference'!B$7,0)</f>
        <v>1153</v>
      </c>
      <c r="J2091" s="25">
        <f>ROUND(('NEW Reference'!C$6*List!$H2091)+'NEW Reference'!C$7,0)</f>
        <v>1720</v>
      </c>
      <c r="K2091" s="25">
        <f>ROUND(('NEW Reference'!D$6*List!$H2091)+'NEW Reference'!D$7,0)</f>
        <v>2061</v>
      </c>
      <c r="L2091" s="25">
        <f>ROUND(('NEW Reference'!E$6*List!$H2091)+'NEW Reference'!E$7,0)</f>
        <v>2548</v>
      </c>
      <c r="M2091" s="25">
        <f>ROUND(('NEW Reference'!F$6*List!$H2091)+'NEW Reference'!F$7,0)</f>
        <v>2655</v>
      </c>
      <c r="N2091" s="25">
        <f>ROUND(('NEW Reference'!G$6*List!$H2091)+'NEW Reference'!G$7,0)</f>
        <v>3005</v>
      </c>
      <c r="O2091" s="25">
        <f>ROUND(('NEW Reference'!H$6*List!$H2091)+'NEW Reference'!H$7,0)</f>
        <v>3120</v>
      </c>
      <c r="P2091" s="25">
        <f>ROUND(('NEW Reference'!I$6*List!$H2091)+'NEW Reference'!I$7,0)</f>
        <v>3242</v>
      </c>
      <c r="Q2091" s="25">
        <f>ROUND(('NEW Reference'!J$6*List!$H2091)+'NEW Reference'!J$7,0)</f>
        <v>3755</v>
      </c>
      <c r="R2091" s="25">
        <f>ROUND(('NEW Reference'!K$6*List!$H2091)+'NEW Reference'!K$7,0)</f>
        <v>3873</v>
      </c>
      <c r="S2091" s="25">
        <f>ROUND(('NEW Reference'!L$6*List!$H2091)+'NEW Reference'!L$7,0)</f>
        <v>4179</v>
      </c>
      <c r="T2091" s="25">
        <f>ROUND(('NEW Reference'!M$6*List!$H2091)+'NEW Reference'!M$7,0)</f>
        <v>4991</v>
      </c>
      <c r="U2091" s="25">
        <f>ROUND(('NEW Reference'!N$6*List!$H2091)+'NEW Reference'!N$7,0)</f>
        <v>20140</v>
      </c>
      <c r="V2091" s="26">
        <f>ROUND(('NEW Reference'!O$6*List!$H2091)+'NEW Reference'!O$7,0)</f>
        <v>749</v>
      </c>
      <c r="W2091" s="26">
        <f>ROUND(('NEW Reference'!P$6*List!$H2091)+'NEW Reference'!P$7,0)</f>
        <v>1055</v>
      </c>
      <c r="X2091" s="26">
        <f>ROUND(('NEW Reference'!Q$6*List!$H2091)+'NEW Reference'!Q$7,0)</f>
        <v>528</v>
      </c>
      <c r="Z2091" s="3" t="str">
        <f t="shared" si="102"/>
        <v>WILLIAMS, North Dakota</v>
      </c>
      <c r="AA2091" s="79" t="s">
        <v>1882</v>
      </c>
      <c r="AB2091" s="28" t="s">
        <v>91</v>
      </c>
      <c r="AC2091" s="30" t="s">
        <v>1848</v>
      </c>
      <c r="AD2091" s="31"/>
      <c r="AE2091" s="20">
        <f t="shared" si="101"/>
        <v>0.83460000000000001</v>
      </c>
    </row>
    <row r="2092" spans="1:31">
      <c r="A2092" s="83">
        <v>35999</v>
      </c>
      <c r="B2092" s="84">
        <v>38990</v>
      </c>
      <c r="C2092" s="85">
        <v>99935</v>
      </c>
      <c r="D2092" s="78" t="s">
        <v>163</v>
      </c>
      <c r="E2092" s="79" t="s">
        <v>236</v>
      </c>
      <c r="F2092" s="34" t="s">
        <v>1848</v>
      </c>
      <c r="G2092" s="24" t="s">
        <v>97</v>
      </c>
      <c r="H2092" s="80">
        <f t="shared" si="100"/>
        <v>0.83460000000000001</v>
      </c>
      <c r="I2092" s="25">
        <f>ROUND(('NEW Reference'!B$6*List!$H2092)+'NEW Reference'!B$7,0)</f>
        <v>1153</v>
      </c>
      <c r="J2092" s="25">
        <f>ROUND(('NEW Reference'!C$6*List!$H2092)+'NEW Reference'!C$7,0)</f>
        <v>1720</v>
      </c>
      <c r="K2092" s="25">
        <f>ROUND(('NEW Reference'!D$6*List!$H2092)+'NEW Reference'!D$7,0)</f>
        <v>2061</v>
      </c>
      <c r="L2092" s="25">
        <f>ROUND(('NEW Reference'!E$6*List!$H2092)+'NEW Reference'!E$7,0)</f>
        <v>2548</v>
      </c>
      <c r="M2092" s="25">
        <f>ROUND(('NEW Reference'!F$6*List!$H2092)+'NEW Reference'!F$7,0)</f>
        <v>2655</v>
      </c>
      <c r="N2092" s="25">
        <f>ROUND(('NEW Reference'!G$6*List!$H2092)+'NEW Reference'!G$7,0)</f>
        <v>3005</v>
      </c>
      <c r="O2092" s="25">
        <f>ROUND(('NEW Reference'!H$6*List!$H2092)+'NEW Reference'!H$7,0)</f>
        <v>3120</v>
      </c>
      <c r="P2092" s="25">
        <f>ROUND(('NEW Reference'!I$6*List!$H2092)+'NEW Reference'!I$7,0)</f>
        <v>3242</v>
      </c>
      <c r="Q2092" s="25">
        <f>ROUND(('NEW Reference'!J$6*List!$H2092)+'NEW Reference'!J$7,0)</f>
        <v>3755</v>
      </c>
      <c r="R2092" s="25">
        <f>ROUND(('NEW Reference'!K$6*List!$H2092)+'NEW Reference'!K$7,0)</f>
        <v>3873</v>
      </c>
      <c r="S2092" s="25">
        <f>ROUND(('NEW Reference'!L$6*List!$H2092)+'NEW Reference'!L$7,0)</f>
        <v>4179</v>
      </c>
      <c r="T2092" s="25">
        <f>ROUND(('NEW Reference'!M$6*List!$H2092)+'NEW Reference'!M$7,0)</f>
        <v>4991</v>
      </c>
      <c r="U2092" s="25">
        <f>ROUND(('NEW Reference'!N$6*List!$H2092)+'NEW Reference'!N$7,0)</f>
        <v>20140</v>
      </c>
      <c r="V2092" s="26">
        <f>ROUND(('NEW Reference'!O$6*List!$H2092)+'NEW Reference'!O$7,0)</f>
        <v>749</v>
      </c>
      <c r="W2092" s="26">
        <f>ROUND(('NEW Reference'!P$6*List!$H2092)+'NEW Reference'!P$7,0)</f>
        <v>1055</v>
      </c>
      <c r="X2092" s="26">
        <f>ROUND(('NEW Reference'!Q$6*List!$H2092)+'NEW Reference'!Q$7,0)</f>
        <v>528</v>
      </c>
      <c r="Z2092" s="3" t="str">
        <f t="shared" si="102"/>
        <v>STATEWIDE, North Dakota</v>
      </c>
      <c r="AA2092" s="79" t="s">
        <v>236</v>
      </c>
      <c r="AB2092" s="28" t="s">
        <v>91</v>
      </c>
      <c r="AC2092" s="23" t="s">
        <v>1848</v>
      </c>
      <c r="AD2092" s="29"/>
      <c r="AE2092" s="20">
        <f t="shared" si="101"/>
        <v>0.83460000000000001</v>
      </c>
    </row>
    <row r="2093" spans="1:31">
      <c r="A2093" s="83">
        <v>36000</v>
      </c>
      <c r="B2093" s="84">
        <v>39001</v>
      </c>
      <c r="C2093" s="85">
        <v>99936</v>
      </c>
      <c r="D2093" s="78" t="s">
        <v>165</v>
      </c>
      <c r="E2093" s="79" t="s">
        <v>602</v>
      </c>
      <c r="F2093" s="34" t="s">
        <v>1883</v>
      </c>
      <c r="G2093" s="24" t="s">
        <v>97</v>
      </c>
      <c r="H2093" s="80">
        <f t="shared" si="100"/>
        <v>0.79879999999999995</v>
      </c>
      <c r="I2093" s="25">
        <f>ROUND(('NEW Reference'!B$6*List!$H2093)+'NEW Reference'!B$7,0)</f>
        <v>1118</v>
      </c>
      <c r="J2093" s="25">
        <f>ROUND(('NEW Reference'!C$6*List!$H2093)+'NEW Reference'!C$7,0)</f>
        <v>1667</v>
      </c>
      <c r="K2093" s="25">
        <f>ROUND(('NEW Reference'!D$6*List!$H2093)+'NEW Reference'!D$7,0)</f>
        <v>1998</v>
      </c>
      <c r="L2093" s="25">
        <f>ROUND(('NEW Reference'!E$6*List!$H2093)+'NEW Reference'!E$7,0)</f>
        <v>2470</v>
      </c>
      <c r="M2093" s="25">
        <f>ROUND(('NEW Reference'!F$6*List!$H2093)+'NEW Reference'!F$7,0)</f>
        <v>2573</v>
      </c>
      <c r="N2093" s="25">
        <f>ROUND(('NEW Reference'!G$6*List!$H2093)+'NEW Reference'!G$7,0)</f>
        <v>2913</v>
      </c>
      <c r="O2093" s="25">
        <f>ROUND(('NEW Reference'!H$6*List!$H2093)+'NEW Reference'!H$7,0)</f>
        <v>3024</v>
      </c>
      <c r="P2093" s="25">
        <f>ROUND(('NEW Reference'!I$6*List!$H2093)+'NEW Reference'!I$7,0)</f>
        <v>3143</v>
      </c>
      <c r="Q2093" s="25">
        <f>ROUND(('NEW Reference'!J$6*List!$H2093)+'NEW Reference'!J$7,0)</f>
        <v>3640</v>
      </c>
      <c r="R2093" s="25">
        <f>ROUND(('NEW Reference'!K$6*List!$H2093)+'NEW Reference'!K$7,0)</f>
        <v>3754</v>
      </c>
      <c r="S2093" s="25">
        <f>ROUND(('NEW Reference'!L$6*List!$H2093)+'NEW Reference'!L$7,0)</f>
        <v>4051</v>
      </c>
      <c r="T2093" s="25">
        <f>ROUND(('NEW Reference'!M$6*List!$H2093)+'NEW Reference'!M$7,0)</f>
        <v>4839</v>
      </c>
      <c r="U2093" s="25">
        <f>ROUND(('NEW Reference'!N$6*List!$H2093)+'NEW Reference'!N$7,0)</f>
        <v>19523</v>
      </c>
      <c r="V2093" s="26">
        <f>ROUND(('NEW Reference'!O$6*List!$H2093)+'NEW Reference'!O$7,0)</f>
        <v>726</v>
      </c>
      <c r="W2093" s="26">
        <f>ROUND(('NEW Reference'!P$6*List!$H2093)+'NEW Reference'!P$7,0)</f>
        <v>1023</v>
      </c>
      <c r="X2093" s="26">
        <f>ROUND(('NEW Reference'!Q$6*List!$H2093)+'NEW Reference'!Q$7,0)</f>
        <v>511</v>
      </c>
      <c r="Z2093" s="3" t="str">
        <f t="shared" si="102"/>
        <v>ADAMS, Ohio</v>
      </c>
      <c r="AA2093" s="79" t="s">
        <v>602</v>
      </c>
      <c r="AB2093" s="28" t="s">
        <v>91</v>
      </c>
      <c r="AC2093" s="23" t="s">
        <v>1883</v>
      </c>
      <c r="AD2093" s="29"/>
      <c r="AE2093" s="20">
        <f t="shared" si="101"/>
        <v>0.79879999999999995</v>
      </c>
    </row>
    <row r="2094" spans="1:31">
      <c r="A2094" s="83">
        <v>36010</v>
      </c>
      <c r="B2094" s="84">
        <v>39003</v>
      </c>
      <c r="C2094" s="85">
        <v>30620</v>
      </c>
      <c r="D2094" s="78" t="s">
        <v>645</v>
      </c>
      <c r="E2094" s="79" t="s">
        <v>1122</v>
      </c>
      <c r="F2094" s="33" t="s">
        <v>1883</v>
      </c>
      <c r="G2094" s="24" t="s">
        <v>90</v>
      </c>
      <c r="H2094" s="80">
        <f t="shared" si="100"/>
        <v>0.86260000000000003</v>
      </c>
      <c r="I2094" s="25">
        <f>ROUND(('NEW Reference'!B$6*List!$H2094)+'NEW Reference'!B$7,0)</f>
        <v>1181</v>
      </c>
      <c r="J2094" s="25">
        <f>ROUND(('NEW Reference'!C$6*List!$H2094)+'NEW Reference'!C$7,0)</f>
        <v>1761</v>
      </c>
      <c r="K2094" s="25">
        <f>ROUND(('NEW Reference'!D$6*List!$H2094)+'NEW Reference'!D$7,0)</f>
        <v>2110</v>
      </c>
      <c r="L2094" s="25">
        <f>ROUND(('NEW Reference'!E$6*List!$H2094)+'NEW Reference'!E$7,0)</f>
        <v>2609</v>
      </c>
      <c r="M2094" s="25">
        <f>ROUND(('NEW Reference'!F$6*List!$H2094)+'NEW Reference'!F$7,0)</f>
        <v>2718</v>
      </c>
      <c r="N2094" s="25">
        <f>ROUND(('NEW Reference'!G$6*List!$H2094)+'NEW Reference'!G$7,0)</f>
        <v>3077</v>
      </c>
      <c r="O2094" s="25">
        <f>ROUND(('NEW Reference'!H$6*List!$H2094)+'NEW Reference'!H$7,0)</f>
        <v>3194</v>
      </c>
      <c r="P2094" s="25">
        <f>ROUND(('NEW Reference'!I$6*List!$H2094)+'NEW Reference'!I$7,0)</f>
        <v>3320</v>
      </c>
      <c r="Q2094" s="25">
        <f>ROUND(('NEW Reference'!J$6*List!$H2094)+'NEW Reference'!J$7,0)</f>
        <v>3845</v>
      </c>
      <c r="R2094" s="25">
        <f>ROUND(('NEW Reference'!K$6*List!$H2094)+'NEW Reference'!K$7,0)</f>
        <v>3966</v>
      </c>
      <c r="S2094" s="25">
        <f>ROUND(('NEW Reference'!L$6*List!$H2094)+'NEW Reference'!L$7,0)</f>
        <v>4279</v>
      </c>
      <c r="T2094" s="25">
        <f>ROUND(('NEW Reference'!M$6*List!$H2094)+'NEW Reference'!M$7,0)</f>
        <v>5111</v>
      </c>
      <c r="U2094" s="25">
        <f>ROUND(('NEW Reference'!N$6*List!$H2094)+'NEW Reference'!N$7,0)</f>
        <v>20622</v>
      </c>
      <c r="V2094" s="26">
        <f>ROUND(('NEW Reference'!O$6*List!$H2094)+'NEW Reference'!O$7,0)</f>
        <v>767</v>
      </c>
      <c r="W2094" s="26">
        <f>ROUND(('NEW Reference'!P$6*List!$H2094)+'NEW Reference'!P$7,0)</f>
        <v>1080</v>
      </c>
      <c r="X2094" s="26">
        <f>ROUND(('NEW Reference'!Q$6*List!$H2094)+'NEW Reference'!Q$7,0)</f>
        <v>540</v>
      </c>
      <c r="Z2094" s="3" t="str">
        <f t="shared" si="102"/>
        <v>ALLEN, Ohio</v>
      </c>
      <c r="AA2094" s="79" t="s">
        <v>1122</v>
      </c>
      <c r="AB2094" s="28" t="s">
        <v>91</v>
      </c>
      <c r="AC2094" s="30" t="s">
        <v>1883</v>
      </c>
      <c r="AD2094" s="31"/>
      <c r="AE2094" s="20">
        <f t="shared" si="101"/>
        <v>0.86260000000000003</v>
      </c>
    </row>
    <row r="2095" spans="1:31">
      <c r="A2095" s="83">
        <v>36020</v>
      </c>
      <c r="B2095" s="84">
        <v>39005</v>
      </c>
      <c r="C2095" s="85">
        <v>99936</v>
      </c>
      <c r="D2095" s="78" t="s">
        <v>165</v>
      </c>
      <c r="E2095" s="79" t="s">
        <v>1884</v>
      </c>
      <c r="F2095" s="34" t="s">
        <v>1883</v>
      </c>
      <c r="G2095" s="24" t="s">
        <v>97</v>
      </c>
      <c r="H2095" s="80">
        <f t="shared" si="100"/>
        <v>0.79879999999999995</v>
      </c>
      <c r="I2095" s="25">
        <f>ROUND(('NEW Reference'!B$6*List!$H2095)+'NEW Reference'!B$7,0)</f>
        <v>1118</v>
      </c>
      <c r="J2095" s="25">
        <f>ROUND(('NEW Reference'!C$6*List!$H2095)+'NEW Reference'!C$7,0)</f>
        <v>1667</v>
      </c>
      <c r="K2095" s="25">
        <f>ROUND(('NEW Reference'!D$6*List!$H2095)+'NEW Reference'!D$7,0)</f>
        <v>1998</v>
      </c>
      <c r="L2095" s="25">
        <f>ROUND(('NEW Reference'!E$6*List!$H2095)+'NEW Reference'!E$7,0)</f>
        <v>2470</v>
      </c>
      <c r="M2095" s="25">
        <f>ROUND(('NEW Reference'!F$6*List!$H2095)+'NEW Reference'!F$7,0)</f>
        <v>2573</v>
      </c>
      <c r="N2095" s="25">
        <f>ROUND(('NEW Reference'!G$6*List!$H2095)+'NEW Reference'!G$7,0)</f>
        <v>2913</v>
      </c>
      <c r="O2095" s="25">
        <f>ROUND(('NEW Reference'!H$6*List!$H2095)+'NEW Reference'!H$7,0)</f>
        <v>3024</v>
      </c>
      <c r="P2095" s="25">
        <f>ROUND(('NEW Reference'!I$6*List!$H2095)+'NEW Reference'!I$7,0)</f>
        <v>3143</v>
      </c>
      <c r="Q2095" s="25">
        <f>ROUND(('NEW Reference'!J$6*List!$H2095)+'NEW Reference'!J$7,0)</f>
        <v>3640</v>
      </c>
      <c r="R2095" s="25">
        <f>ROUND(('NEW Reference'!K$6*List!$H2095)+'NEW Reference'!K$7,0)</f>
        <v>3754</v>
      </c>
      <c r="S2095" s="25">
        <f>ROUND(('NEW Reference'!L$6*List!$H2095)+'NEW Reference'!L$7,0)</f>
        <v>4051</v>
      </c>
      <c r="T2095" s="25">
        <f>ROUND(('NEW Reference'!M$6*List!$H2095)+'NEW Reference'!M$7,0)</f>
        <v>4839</v>
      </c>
      <c r="U2095" s="25">
        <f>ROUND(('NEW Reference'!N$6*List!$H2095)+'NEW Reference'!N$7,0)</f>
        <v>19523</v>
      </c>
      <c r="V2095" s="26">
        <f>ROUND(('NEW Reference'!O$6*List!$H2095)+'NEW Reference'!O$7,0)</f>
        <v>726</v>
      </c>
      <c r="W2095" s="26">
        <f>ROUND(('NEW Reference'!P$6*List!$H2095)+'NEW Reference'!P$7,0)</f>
        <v>1023</v>
      </c>
      <c r="X2095" s="26">
        <f>ROUND(('NEW Reference'!Q$6*List!$H2095)+'NEW Reference'!Q$7,0)</f>
        <v>511</v>
      </c>
      <c r="Z2095" s="3" t="str">
        <f t="shared" si="102"/>
        <v>ASHLAND, Ohio</v>
      </c>
      <c r="AA2095" s="79" t="s">
        <v>1884</v>
      </c>
      <c r="AB2095" s="28" t="s">
        <v>91</v>
      </c>
      <c r="AC2095" s="30" t="s">
        <v>1883</v>
      </c>
      <c r="AD2095" s="31"/>
      <c r="AE2095" s="20">
        <f t="shared" si="101"/>
        <v>0.79879999999999995</v>
      </c>
    </row>
    <row r="2096" spans="1:31">
      <c r="A2096" s="83">
        <v>36030</v>
      </c>
      <c r="B2096" s="84">
        <v>39007</v>
      </c>
      <c r="C2096" s="85">
        <v>17410</v>
      </c>
      <c r="D2096" s="78" t="s">
        <v>362</v>
      </c>
      <c r="E2096" s="79" t="s">
        <v>1885</v>
      </c>
      <c r="F2096" s="34" t="s">
        <v>1883</v>
      </c>
      <c r="G2096" s="24" t="s">
        <v>97</v>
      </c>
      <c r="H2096" s="80">
        <f t="shared" si="100"/>
        <v>0.88080000000000003</v>
      </c>
      <c r="I2096" s="25">
        <f>ROUND(('NEW Reference'!B$6*List!$H2096)+'NEW Reference'!B$7,0)</f>
        <v>1199</v>
      </c>
      <c r="J2096" s="25">
        <f>ROUND(('NEW Reference'!C$6*List!$H2096)+'NEW Reference'!C$7,0)</f>
        <v>1788</v>
      </c>
      <c r="K2096" s="25">
        <f>ROUND(('NEW Reference'!D$6*List!$H2096)+'NEW Reference'!D$7,0)</f>
        <v>2142</v>
      </c>
      <c r="L2096" s="25">
        <f>ROUND(('NEW Reference'!E$6*List!$H2096)+'NEW Reference'!E$7,0)</f>
        <v>2649</v>
      </c>
      <c r="M2096" s="25">
        <f>ROUND(('NEW Reference'!F$6*List!$H2096)+'NEW Reference'!F$7,0)</f>
        <v>2759</v>
      </c>
      <c r="N2096" s="25">
        <f>ROUND(('NEW Reference'!G$6*List!$H2096)+'NEW Reference'!G$7,0)</f>
        <v>3124</v>
      </c>
      <c r="O2096" s="25">
        <f>ROUND(('NEW Reference'!H$6*List!$H2096)+'NEW Reference'!H$7,0)</f>
        <v>3243</v>
      </c>
      <c r="P2096" s="25">
        <f>ROUND(('NEW Reference'!I$6*List!$H2096)+'NEW Reference'!I$7,0)</f>
        <v>3370</v>
      </c>
      <c r="Q2096" s="25">
        <f>ROUND(('NEW Reference'!J$6*List!$H2096)+'NEW Reference'!J$7,0)</f>
        <v>3903</v>
      </c>
      <c r="R2096" s="25">
        <f>ROUND(('NEW Reference'!K$6*List!$H2096)+'NEW Reference'!K$7,0)</f>
        <v>4026</v>
      </c>
      <c r="S2096" s="25">
        <f>ROUND(('NEW Reference'!L$6*List!$H2096)+'NEW Reference'!L$7,0)</f>
        <v>4344</v>
      </c>
      <c r="T2096" s="25">
        <f>ROUND(('NEW Reference'!M$6*List!$H2096)+'NEW Reference'!M$7,0)</f>
        <v>5189</v>
      </c>
      <c r="U2096" s="25">
        <f>ROUND(('NEW Reference'!N$6*List!$H2096)+'NEW Reference'!N$7,0)</f>
        <v>20935</v>
      </c>
      <c r="V2096" s="26">
        <f>ROUND(('NEW Reference'!O$6*List!$H2096)+'NEW Reference'!O$7,0)</f>
        <v>778</v>
      </c>
      <c r="W2096" s="26">
        <f>ROUND(('NEW Reference'!P$6*List!$H2096)+'NEW Reference'!P$7,0)</f>
        <v>1097</v>
      </c>
      <c r="X2096" s="26">
        <f>ROUND(('NEW Reference'!Q$6*List!$H2096)+'NEW Reference'!Q$7,0)</f>
        <v>548</v>
      </c>
      <c r="Z2096" s="3" t="str">
        <f t="shared" si="102"/>
        <v>ASHTABULA, Ohio</v>
      </c>
      <c r="AA2096" s="79" t="s">
        <v>1885</v>
      </c>
      <c r="AB2096" s="28" t="s">
        <v>91</v>
      </c>
      <c r="AC2096" s="30" t="s">
        <v>1883</v>
      </c>
      <c r="AD2096" s="31"/>
      <c r="AE2096" s="20">
        <f t="shared" si="101"/>
        <v>0.88080000000000003</v>
      </c>
    </row>
    <row r="2097" spans="1:31">
      <c r="A2097" s="83">
        <v>36040</v>
      </c>
      <c r="B2097" s="84">
        <v>39009</v>
      </c>
      <c r="C2097" s="85">
        <v>99936</v>
      </c>
      <c r="D2097" s="78" t="s">
        <v>165</v>
      </c>
      <c r="E2097" s="79" t="s">
        <v>1886</v>
      </c>
      <c r="F2097" s="34" t="s">
        <v>1883</v>
      </c>
      <c r="G2097" s="24" t="s">
        <v>97</v>
      </c>
      <c r="H2097" s="80">
        <f t="shared" si="100"/>
        <v>0.79879999999999995</v>
      </c>
      <c r="I2097" s="25">
        <f>ROUND(('NEW Reference'!B$6*List!$H2097)+'NEW Reference'!B$7,0)</f>
        <v>1118</v>
      </c>
      <c r="J2097" s="25">
        <f>ROUND(('NEW Reference'!C$6*List!$H2097)+'NEW Reference'!C$7,0)</f>
        <v>1667</v>
      </c>
      <c r="K2097" s="25">
        <f>ROUND(('NEW Reference'!D$6*List!$H2097)+'NEW Reference'!D$7,0)</f>
        <v>1998</v>
      </c>
      <c r="L2097" s="25">
        <f>ROUND(('NEW Reference'!E$6*List!$H2097)+'NEW Reference'!E$7,0)</f>
        <v>2470</v>
      </c>
      <c r="M2097" s="25">
        <f>ROUND(('NEW Reference'!F$6*List!$H2097)+'NEW Reference'!F$7,0)</f>
        <v>2573</v>
      </c>
      <c r="N2097" s="25">
        <f>ROUND(('NEW Reference'!G$6*List!$H2097)+'NEW Reference'!G$7,0)</f>
        <v>2913</v>
      </c>
      <c r="O2097" s="25">
        <f>ROUND(('NEW Reference'!H$6*List!$H2097)+'NEW Reference'!H$7,0)</f>
        <v>3024</v>
      </c>
      <c r="P2097" s="25">
        <f>ROUND(('NEW Reference'!I$6*List!$H2097)+'NEW Reference'!I$7,0)</f>
        <v>3143</v>
      </c>
      <c r="Q2097" s="25">
        <f>ROUND(('NEW Reference'!J$6*List!$H2097)+'NEW Reference'!J$7,0)</f>
        <v>3640</v>
      </c>
      <c r="R2097" s="25">
        <f>ROUND(('NEW Reference'!K$6*List!$H2097)+'NEW Reference'!K$7,0)</f>
        <v>3754</v>
      </c>
      <c r="S2097" s="25">
        <f>ROUND(('NEW Reference'!L$6*List!$H2097)+'NEW Reference'!L$7,0)</f>
        <v>4051</v>
      </c>
      <c r="T2097" s="25">
        <f>ROUND(('NEW Reference'!M$6*List!$H2097)+'NEW Reference'!M$7,0)</f>
        <v>4839</v>
      </c>
      <c r="U2097" s="25">
        <f>ROUND(('NEW Reference'!N$6*List!$H2097)+'NEW Reference'!N$7,0)</f>
        <v>19523</v>
      </c>
      <c r="V2097" s="26">
        <f>ROUND(('NEW Reference'!O$6*List!$H2097)+'NEW Reference'!O$7,0)</f>
        <v>726</v>
      </c>
      <c r="W2097" s="26">
        <f>ROUND(('NEW Reference'!P$6*List!$H2097)+'NEW Reference'!P$7,0)</f>
        <v>1023</v>
      </c>
      <c r="X2097" s="26">
        <f>ROUND(('NEW Reference'!Q$6*List!$H2097)+'NEW Reference'!Q$7,0)</f>
        <v>511</v>
      </c>
      <c r="Z2097" s="3" t="str">
        <f t="shared" si="102"/>
        <v>ATHENS, Ohio</v>
      </c>
      <c r="AA2097" s="79" t="s">
        <v>1886</v>
      </c>
      <c r="AB2097" s="28" t="s">
        <v>91</v>
      </c>
      <c r="AC2097" s="30" t="s">
        <v>1883</v>
      </c>
      <c r="AD2097" s="31"/>
      <c r="AE2097" s="20">
        <f t="shared" si="101"/>
        <v>0.79879999999999995</v>
      </c>
    </row>
    <row r="2098" spans="1:31">
      <c r="A2098" s="83">
        <v>36050</v>
      </c>
      <c r="B2098" s="84">
        <v>39011</v>
      </c>
      <c r="C2098" s="85">
        <v>99936</v>
      </c>
      <c r="D2098" s="78" t="s">
        <v>165</v>
      </c>
      <c r="E2098" s="79" t="s">
        <v>1887</v>
      </c>
      <c r="F2098" s="34" t="s">
        <v>1883</v>
      </c>
      <c r="G2098" s="24" t="s">
        <v>97</v>
      </c>
      <c r="H2098" s="80">
        <f t="shared" si="100"/>
        <v>0.79879999999999995</v>
      </c>
      <c r="I2098" s="25">
        <f>ROUND(('NEW Reference'!B$6*List!$H2098)+'NEW Reference'!B$7,0)</f>
        <v>1118</v>
      </c>
      <c r="J2098" s="25">
        <f>ROUND(('NEW Reference'!C$6*List!$H2098)+'NEW Reference'!C$7,0)</f>
        <v>1667</v>
      </c>
      <c r="K2098" s="25">
        <f>ROUND(('NEW Reference'!D$6*List!$H2098)+'NEW Reference'!D$7,0)</f>
        <v>1998</v>
      </c>
      <c r="L2098" s="25">
        <f>ROUND(('NEW Reference'!E$6*List!$H2098)+'NEW Reference'!E$7,0)</f>
        <v>2470</v>
      </c>
      <c r="M2098" s="25">
        <f>ROUND(('NEW Reference'!F$6*List!$H2098)+'NEW Reference'!F$7,0)</f>
        <v>2573</v>
      </c>
      <c r="N2098" s="25">
        <f>ROUND(('NEW Reference'!G$6*List!$H2098)+'NEW Reference'!G$7,0)</f>
        <v>2913</v>
      </c>
      <c r="O2098" s="25">
        <f>ROUND(('NEW Reference'!H$6*List!$H2098)+'NEW Reference'!H$7,0)</f>
        <v>3024</v>
      </c>
      <c r="P2098" s="25">
        <f>ROUND(('NEW Reference'!I$6*List!$H2098)+'NEW Reference'!I$7,0)</f>
        <v>3143</v>
      </c>
      <c r="Q2098" s="25">
        <f>ROUND(('NEW Reference'!J$6*List!$H2098)+'NEW Reference'!J$7,0)</f>
        <v>3640</v>
      </c>
      <c r="R2098" s="25">
        <f>ROUND(('NEW Reference'!K$6*List!$H2098)+'NEW Reference'!K$7,0)</f>
        <v>3754</v>
      </c>
      <c r="S2098" s="25">
        <f>ROUND(('NEW Reference'!L$6*List!$H2098)+'NEW Reference'!L$7,0)</f>
        <v>4051</v>
      </c>
      <c r="T2098" s="25">
        <f>ROUND(('NEW Reference'!M$6*List!$H2098)+'NEW Reference'!M$7,0)</f>
        <v>4839</v>
      </c>
      <c r="U2098" s="25">
        <f>ROUND(('NEW Reference'!N$6*List!$H2098)+'NEW Reference'!N$7,0)</f>
        <v>19523</v>
      </c>
      <c r="V2098" s="26">
        <f>ROUND(('NEW Reference'!O$6*List!$H2098)+'NEW Reference'!O$7,0)</f>
        <v>726</v>
      </c>
      <c r="W2098" s="26">
        <f>ROUND(('NEW Reference'!P$6*List!$H2098)+'NEW Reference'!P$7,0)</f>
        <v>1023</v>
      </c>
      <c r="X2098" s="26">
        <f>ROUND(('NEW Reference'!Q$6*List!$H2098)+'NEW Reference'!Q$7,0)</f>
        <v>511</v>
      </c>
      <c r="Z2098" s="3" t="str">
        <f t="shared" si="102"/>
        <v>AUGLAIZE, Ohio</v>
      </c>
      <c r="AA2098" s="79" t="s">
        <v>1887</v>
      </c>
      <c r="AB2098" s="28" t="s">
        <v>91</v>
      </c>
      <c r="AC2098" s="23" t="s">
        <v>1883</v>
      </c>
      <c r="AD2098" s="29"/>
      <c r="AE2098" s="20">
        <f t="shared" si="101"/>
        <v>0.79879999999999995</v>
      </c>
    </row>
    <row r="2099" spans="1:31">
      <c r="A2099" s="83">
        <v>36060</v>
      </c>
      <c r="B2099" s="84">
        <v>39013</v>
      </c>
      <c r="C2099" s="85">
        <v>48540</v>
      </c>
      <c r="D2099" s="78" t="s">
        <v>951</v>
      </c>
      <c r="E2099" s="79" t="s">
        <v>1888</v>
      </c>
      <c r="F2099" s="33" t="s">
        <v>1883</v>
      </c>
      <c r="G2099" s="24" t="s">
        <v>90</v>
      </c>
      <c r="H2099" s="80">
        <f t="shared" si="100"/>
        <v>0.64049999999999996</v>
      </c>
      <c r="I2099" s="25">
        <f>ROUND(('NEW Reference'!B$6*List!$H2099)+'NEW Reference'!B$7,0)</f>
        <v>962</v>
      </c>
      <c r="J2099" s="25">
        <f>ROUND(('NEW Reference'!C$6*List!$H2099)+'NEW Reference'!C$7,0)</f>
        <v>1435</v>
      </c>
      <c r="K2099" s="25">
        <f>ROUND(('NEW Reference'!D$6*List!$H2099)+'NEW Reference'!D$7,0)</f>
        <v>1719</v>
      </c>
      <c r="L2099" s="25">
        <f>ROUND(('NEW Reference'!E$6*List!$H2099)+'NEW Reference'!E$7,0)</f>
        <v>2125</v>
      </c>
      <c r="M2099" s="25">
        <f>ROUND(('NEW Reference'!F$6*List!$H2099)+'NEW Reference'!F$7,0)</f>
        <v>2214</v>
      </c>
      <c r="N2099" s="25">
        <f>ROUND(('NEW Reference'!G$6*List!$H2099)+'NEW Reference'!G$7,0)</f>
        <v>2506</v>
      </c>
      <c r="O2099" s="25">
        <f>ROUND(('NEW Reference'!H$6*List!$H2099)+'NEW Reference'!H$7,0)</f>
        <v>2602</v>
      </c>
      <c r="P2099" s="25">
        <f>ROUND(('NEW Reference'!I$6*List!$H2099)+'NEW Reference'!I$7,0)</f>
        <v>2704</v>
      </c>
      <c r="Q2099" s="25">
        <f>ROUND(('NEW Reference'!J$6*List!$H2099)+'NEW Reference'!J$7,0)</f>
        <v>3132</v>
      </c>
      <c r="R2099" s="25">
        <f>ROUND(('NEW Reference'!K$6*List!$H2099)+'NEW Reference'!K$7,0)</f>
        <v>3230</v>
      </c>
      <c r="S2099" s="25">
        <f>ROUND(('NEW Reference'!L$6*List!$H2099)+'NEW Reference'!L$7,0)</f>
        <v>3486</v>
      </c>
      <c r="T2099" s="25">
        <f>ROUND(('NEW Reference'!M$6*List!$H2099)+'NEW Reference'!M$7,0)</f>
        <v>4163</v>
      </c>
      <c r="U2099" s="25">
        <f>ROUND(('NEW Reference'!N$6*List!$H2099)+'NEW Reference'!N$7,0)</f>
        <v>16798</v>
      </c>
      <c r="V2099" s="26">
        <f>ROUND(('NEW Reference'!O$6*List!$H2099)+'NEW Reference'!O$7,0)</f>
        <v>624</v>
      </c>
      <c r="W2099" s="26">
        <f>ROUND(('NEW Reference'!P$6*List!$H2099)+'NEW Reference'!P$7,0)</f>
        <v>880</v>
      </c>
      <c r="X2099" s="26">
        <f>ROUND(('NEW Reference'!Q$6*List!$H2099)+'NEW Reference'!Q$7,0)</f>
        <v>440</v>
      </c>
      <c r="Z2099" s="3" t="str">
        <f t="shared" si="102"/>
        <v>BELMONT, Ohio</v>
      </c>
      <c r="AA2099" s="79" t="s">
        <v>1888</v>
      </c>
      <c r="AB2099" s="28" t="s">
        <v>91</v>
      </c>
      <c r="AC2099" s="30" t="s">
        <v>1883</v>
      </c>
      <c r="AD2099" s="31"/>
      <c r="AE2099" s="20">
        <f t="shared" si="101"/>
        <v>0.64049999999999996</v>
      </c>
    </row>
    <row r="2100" spans="1:31">
      <c r="A2100" s="83">
        <v>36070</v>
      </c>
      <c r="B2100" s="84">
        <v>39015</v>
      </c>
      <c r="C2100" s="85">
        <v>17140</v>
      </c>
      <c r="D2100" s="78" t="s">
        <v>358</v>
      </c>
      <c r="E2100" s="79" t="s">
        <v>1069</v>
      </c>
      <c r="F2100" s="33" t="s">
        <v>1883</v>
      </c>
      <c r="G2100" s="24" t="s">
        <v>90</v>
      </c>
      <c r="H2100" s="80">
        <f t="shared" si="100"/>
        <v>0.95599999999999996</v>
      </c>
      <c r="I2100" s="25">
        <f>ROUND(('NEW Reference'!B$6*List!$H2100)+'NEW Reference'!B$7,0)</f>
        <v>1273</v>
      </c>
      <c r="J2100" s="25">
        <f>ROUND(('NEW Reference'!C$6*List!$H2100)+'NEW Reference'!C$7,0)</f>
        <v>1898</v>
      </c>
      <c r="K2100" s="25">
        <f>ROUND(('NEW Reference'!D$6*List!$H2100)+'NEW Reference'!D$7,0)</f>
        <v>2275</v>
      </c>
      <c r="L2100" s="25">
        <f>ROUND(('NEW Reference'!E$6*List!$H2100)+'NEW Reference'!E$7,0)</f>
        <v>2812</v>
      </c>
      <c r="M2100" s="25">
        <f>ROUND(('NEW Reference'!F$6*List!$H2100)+'NEW Reference'!F$7,0)</f>
        <v>2930</v>
      </c>
      <c r="N2100" s="25">
        <f>ROUND(('NEW Reference'!G$6*List!$H2100)+'NEW Reference'!G$7,0)</f>
        <v>3317</v>
      </c>
      <c r="O2100" s="25">
        <f>ROUND(('NEW Reference'!H$6*List!$H2100)+'NEW Reference'!H$7,0)</f>
        <v>3444</v>
      </c>
      <c r="P2100" s="25">
        <f>ROUND(('NEW Reference'!I$6*List!$H2100)+'NEW Reference'!I$7,0)</f>
        <v>3579</v>
      </c>
      <c r="Q2100" s="25">
        <f>ROUND(('NEW Reference'!J$6*List!$H2100)+'NEW Reference'!J$7,0)</f>
        <v>4144</v>
      </c>
      <c r="R2100" s="25">
        <f>ROUND(('NEW Reference'!K$6*List!$H2100)+'NEW Reference'!K$7,0)</f>
        <v>4275</v>
      </c>
      <c r="S2100" s="25">
        <f>ROUND(('NEW Reference'!L$6*List!$H2100)+'NEW Reference'!L$7,0)</f>
        <v>4613</v>
      </c>
      <c r="T2100" s="25">
        <f>ROUND(('NEW Reference'!M$6*List!$H2100)+'NEW Reference'!M$7,0)</f>
        <v>5509</v>
      </c>
      <c r="U2100" s="25">
        <f>ROUND(('NEW Reference'!N$6*List!$H2100)+'NEW Reference'!N$7,0)</f>
        <v>22230</v>
      </c>
      <c r="V2100" s="26">
        <f>ROUND(('NEW Reference'!O$6*List!$H2100)+'NEW Reference'!O$7,0)</f>
        <v>826</v>
      </c>
      <c r="W2100" s="26">
        <f>ROUND(('NEW Reference'!P$6*List!$H2100)+'NEW Reference'!P$7,0)</f>
        <v>1165</v>
      </c>
      <c r="X2100" s="26">
        <f>ROUND(('NEW Reference'!Q$6*List!$H2100)+'NEW Reference'!Q$7,0)</f>
        <v>582</v>
      </c>
      <c r="Z2100" s="3" t="str">
        <f t="shared" si="102"/>
        <v>BROWN, Ohio</v>
      </c>
      <c r="AA2100" s="79" t="s">
        <v>1069</v>
      </c>
      <c r="AB2100" s="28" t="s">
        <v>91</v>
      </c>
      <c r="AC2100" s="30" t="s">
        <v>1883</v>
      </c>
      <c r="AD2100" s="31"/>
      <c r="AE2100" s="20">
        <f t="shared" si="101"/>
        <v>0.95599999999999996</v>
      </c>
    </row>
    <row r="2101" spans="1:31">
      <c r="A2101" s="83">
        <v>36080</v>
      </c>
      <c r="B2101" s="84">
        <v>39017</v>
      </c>
      <c r="C2101" s="85">
        <v>17140</v>
      </c>
      <c r="D2101" s="78" t="s">
        <v>358</v>
      </c>
      <c r="E2101" s="79" t="s">
        <v>106</v>
      </c>
      <c r="F2101" s="33" t="s">
        <v>1883</v>
      </c>
      <c r="G2101" s="24" t="s">
        <v>90</v>
      </c>
      <c r="H2101" s="80">
        <f t="shared" si="100"/>
        <v>0.95599999999999996</v>
      </c>
      <c r="I2101" s="25">
        <f>ROUND(('NEW Reference'!B$6*List!$H2101)+'NEW Reference'!B$7,0)</f>
        <v>1273</v>
      </c>
      <c r="J2101" s="25">
        <f>ROUND(('NEW Reference'!C$6*List!$H2101)+'NEW Reference'!C$7,0)</f>
        <v>1898</v>
      </c>
      <c r="K2101" s="25">
        <f>ROUND(('NEW Reference'!D$6*List!$H2101)+'NEW Reference'!D$7,0)</f>
        <v>2275</v>
      </c>
      <c r="L2101" s="25">
        <f>ROUND(('NEW Reference'!E$6*List!$H2101)+'NEW Reference'!E$7,0)</f>
        <v>2812</v>
      </c>
      <c r="M2101" s="25">
        <f>ROUND(('NEW Reference'!F$6*List!$H2101)+'NEW Reference'!F$7,0)</f>
        <v>2930</v>
      </c>
      <c r="N2101" s="25">
        <f>ROUND(('NEW Reference'!G$6*List!$H2101)+'NEW Reference'!G$7,0)</f>
        <v>3317</v>
      </c>
      <c r="O2101" s="25">
        <f>ROUND(('NEW Reference'!H$6*List!$H2101)+'NEW Reference'!H$7,0)</f>
        <v>3444</v>
      </c>
      <c r="P2101" s="25">
        <f>ROUND(('NEW Reference'!I$6*List!$H2101)+'NEW Reference'!I$7,0)</f>
        <v>3579</v>
      </c>
      <c r="Q2101" s="25">
        <f>ROUND(('NEW Reference'!J$6*List!$H2101)+'NEW Reference'!J$7,0)</f>
        <v>4144</v>
      </c>
      <c r="R2101" s="25">
        <f>ROUND(('NEW Reference'!K$6*List!$H2101)+'NEW Reference'!K$7,0)</f>
        <v>4275</v>
      </c>
      <c r="S2101" s="25">
        <f>ROUND(('NEW Reference'!L$6*List!$H2101)+'NEW Reference'!L$7,0)</f>
        <v>4613</v>
      </c>
      <c r="T2101" s="25">
        <f>ROUND(('NEW Reference'!M$6*List!$H2101)+'NEW Reference'!M$7,0)</f>
        <v>5509</v>
      </c>
      <c r="U2101" s="25">
        <f>ROUND(('NEW Reference'!N$6*List!$H2101)+'NEW Reference'!N$7,0)</f>
        <v>22230</v>
      </c>
      <c r="V2101" s="26">
        <f>ROUND(('NEW Reference'!O$6*List!$H2101)+'NEW Reference'!O$7,0)</f>
        <v>826</v>
      </c>
      <c r="W2101" s="26">
        <f>ROUND(('NEW Reference'!P$6*List!$H2101)+'NEW Reference'!P$7,0)</f>
        <v>1165</v>
      </c>
      <c r="X2101" s="26">
        <f>ROUND(('NEW Reference'!Q$6*List!$H2101)+'NEW Reference'!Q$7,0)</f>
        <v>582</v>
      </c>
      <c r="Z2101" s="3" t="str">
        <f t="shared" si="102"/>
        <v>BUTLER, Ohio</v>
      </c>
      <c r="AA2101" s="79" t="s">
        <v>106</v>
      </c>
      <c r="AB2101" s="28" t="s">
        <v>91</v>
      </c>
      <c r="AC2101" s="23" t="s">
        <v>1883</v>
      </c>
      <c r="AD2101" s="29"/>
      <c r="AE2101" s="20">
        <f t="shared" si="101"/>
        <v>0.95599999999999996</v>
      </c>
    </row>
    <row r="2102" spans="1:31">
      <c r="A2102" s="83">
        <v>36090</v>
      </c>
      <c r="B2102" s="84">
        <v>39019</v>
      </c>
      <c r="C2102" s="85">
        <v>15940</v>
      </c>
      <c r="D2102" s="78" t="s">
        <v>327</v>
      </c>
      <c r="E2102" s="79" t="s">
        <v>351</v>
      </c>
      <c r="F2102" s="33" t="s">
        <v>1883</v>
      </c>
      <c r="G2102" s="24" t="s">
        <v>90</v>
      </c>
      <c r="H2102" s="80">
        <f t="shared" si="100"/>
        <v>0.80520000000000003</v>
      </c>
      <c r="I2102" s="25">
        <f>ROUND(('NEW Reference'!B$6*List!$H2102)+'NEW Reference'!B$7,0)</f>
        <v>1124</v>
      </c>
      <c r="J2102" s="25">
        <f>ROUND(('NEW Reference'!C$6*List!$H2102)+'NEW Reference'!C$7,0)</f>
        <v>1677</v>
      </c>
      <c r="K2102" s="25">
        <f>ROUND(('NEW Reference'!D$6*List!$H2102)+'NEW Reference'!D$7,0)</f>
        <v>2009</v>
      </c>
      <c r="L2102" s="25">
        <f>ROUND(('NEW Reference'!E$6*List!$H2102)+'NEW Reference'!E$7,0)</f>
        <v>2484</v>
      </c>
      <c r="M2102" s="25">
        <f>ROUND(('NEW Reference'!F$6*List!$H2102)+'NEW Reference'!F$7,0)</f>
        <v>2588</v>
      </c>
      <c r="N2102" s="25">
        <f>ROUND(('NEW Reference'!G$6*List!$H2102)+'NEW Reference'!G$7,0)</f>
        <v>2929</v>
      </c>
      <c r="O2102" s="25">
        <f>ROUND(('NEW Reference'!H$6*List!$H2102)+'NEW Reference'!H$7,0)</f>
        <v>3041</v>
      </c>
      <c r="P2102" s="25">
        <f>ROUND(('NEW Reference'!I$6*List!$H2102)+'NEW Reference'!I$7,0)</f>
        <v>3161</v>
      </c>
      <c r="Q2102" s="25">
        <f>ROUND(('NEW Reference'!J$6*List!$H2102)+'NEW Reference'!J$7,0)</f>
        <v>3660</v>
      </c>
      <c r="R2102" s="25">
        <f>ROUND(('NEW Reference'!K$6*List!$H2102)+'NEW Reference'!K$7,0)</f>
        <v>3776</v>
      </c>
      <c r="S2102" s="25">
        <f>ROUND(('NEW Reference'!L$6*List!$H2102)+'NEW Reference'!L$7,0)</f>
        <v>4074</v>
      </c>
      <c r="T2102" s="25">
        <f>ROUND(('NEW Reference'!M$6*List!$H2102)+'NEW Reference'!M$7,0)</f>
        <v>4866</v>
      </c>
      <c r="U2102" s="25">
        <f>ROUND(('NEW Reference'!N$6*List!$H2102)+'NEW Reference'!N$7,0)</f>
        <v>19634</v>
      </c>
      <c r="V2102" s="26">
        <f>ROUND(('NEW Reference'!O$6*List!$H2102)+'NEW Reference'!O$7,0)</f>
        <v>730</v>
      </c>
      <c r="W2102" s="26">
        <f>ROUND(('NEW Reference'!P$6*List!$H2102)+'NEW Reference'!P$7,0)</f>
        <v>1029</v>
      </c>
      <c r="X2102" s="26">
        <f>ROUND(('NEW Reference'!Q$6*List!$H2102)+'NEW Reference'!Q$7,0)</f>
        <v>514</v>
      </c>
      <c r="Z2102" s="3" t="str">
        <f t="shared" si="102"/>
        <v>CARROLL, Ohio</v>
      </c>
      <c r="AA2102" s="79" t="s">
        <v>351</v>
      </c>
      <c r="AB2102" s="28" t="s">
        <v>91</v>
      </c>
      <c r="AC2102" s="30" t="s">
        <v>1883</v>
      </c>
      <c r="AD2102" s="31"/>
      <c r="AE2102" s="20">
        <f t="shared" si="101"/>
        <v>0.80520000000000003</v>
      </c>
    </row>
    <row r="2103" spans="1:31">
      <c r="A2103" s="83">
        <v>36100</v>
      </c>
      <c r="B2103" s="84">
        <v>39021</v>
      </c>
      <c r="C2103" s="85">
        <v>99936</v>
      </c>
      <c r="D2103" s="78" t="s">
        <v>165</v>
      </c>
      <c r="E2103" s="79" t="s">
        <v>1072</v>
      </c>
      <c r="F2103" s="34" t="s">
        <v>1883</v>
      </c>
      <c r="G2103" s="24" t="s">
        <v>97</v>
      </c>
      <c r="H2103" s="80">
        <f t="shared" si="100"/>
        <v>0.79879999999999995</v>
      </c>
      <c r="I2103" s="25">
        <f>ROUND(('NEW Reference'!B$6*List!$H2103)+'NEW Reference'!B$7,0)</f>
        <v>1118</v>
      </c>
      <c r="J2103" s="25">
        <f>ROUND(('NEW Reference'!C$6*List!$H2103)+'NEW Reference'!C$7,0)</f>
        <v>1667</v>
      </c>
      <c r="K2103" s="25">
        <f>ROUND(('NEW Reference'!D$6*List!$H2103)+'NEW Reference'!D$7,0)</f>
        <v>1998</v>
      </c>
      <c r="L2103" s="25">
        <f>ROUND(('NEW Reference'!E$6*List!$H2103)+'NEW Reference'!E$7,0)</f>
        <v>2470</v>
      </c>
      <c r="M2103" s="25">
        <f>ROUND(('NEW Reference'!F$6*List!$H2103)+'NEW Reference'!F$7,0)</f>
        <v>2573</v>
      </c>
      <c r="N2103" s="25">
        <f>ROUND(('NEW Reference'!G$6*List!$H2103)+'NEW Reference'!G$7,0)</f>
        <v>2913</v>
      </c>
      <c r="O2103" s="25">
        <f>ROUND(('NEW Reference'!H$6*List!$H2103)+'NEW Reference'!H$7,0)</f>
        <v>3024</v>
      </c>
      <c r="P2103" s="25">
        <f>ROUND(('NEW Reference'!I$6*List!$H2103)+'NEW Reference'!I$7,0)</f>
        <v>3143</v>
      </c>
      <c r="Q2103" s="25">
        <f>ROUND(('NEW Reference'!J$6*List!$H2103)+'NEW Reference'!J$7,0)</f>
        <v>3640</v>
      </c>
      <c r="R2103" s="25">
        <f>ROUND(('NEW Reference'!K$6*List!$H2103)+'NEW Reference'!K$7,0)</f>
        <v>3754</v>
      </c>
      <c r="S2103" s="25">
        <f>ROUND(('NEW Reference'!L$6*List!$H2103)+'NEW Reference'!L$7,0)</f>
        <v>4051</v>
      </c>
      <c r="T2103" s="25">
        <f>ROUND(('NEW Reference'!M$6*List!$H2103)+'NEW Reference'!M$7,0)</f>
        <v>4839</v>
      </c>
      <c r="U2103" s="25">
        <f>ROUND(('NEW Reference'!N$6*List!$H2103)+'NEW Reference'!N$7,0)</f>
        <v>19523</v>
      </c>
      <c r="V2103" s="26">
        <f>ROUND(('NEW Reference'!O$6*List!$H2103)+'NEW Reference'!O$7,0)</f>
        <v>726</v>
      </c>
      <c r="W2103" s="26">
        <f>ROUND(('NEW Reference'!P$6*List!$H2103)+'NEW Reference'!P$7,0)</f>
        <v>1023</v>
      </c>
      <c r="X2103" s="26">
        <f>ROUND(('NEW Reference'!Q$6*List!$H2103)+'NEW Reference'!Q$7,0)</f>
        <v>511</v>
      </c>
      <c r="Z2103" s="3" t="str">
        <f t="shared" si="102"/>
        <v>CHAMPAIGN, Ohio</v>
      </c>
      <c r="AA2103" s="79" t="s">
        <v>1072</v>
      </c>
      <c r="AB2103" s="28" t="s">
        <v>91</v>
      </c>
      <c r="AC2103" s="23" t="s">
        <v>1883</v>
      </c>
      <c r="AD2103" s="29"/>
      <c r="AE2103" s="20">
        <f t="shared" si="101"/>
        <v>0.79879999999999995</v>
      </c>
    </row>
    <row r="2104" spans="1:31">
      <c r="A2104" s="83">
        <v>36110</v>
      </c>
      <c r="B2104" s="84">
        <v>39023</v>
      </c>
      <c r="C2104" s="85">
        <v>44220</v>
      </c>
      <c r="D2104" s="78" t="s">
        <v>895</v>
      </c>
      <c r="E2104" s="79" t="s">
        <v>355</v>
      </c>
      <c r="F2104" s="33" t="s">
        <v>1883</v>
      </c>
      <c r="G2104" s="24" t="s">
        <v>90</v>
      </c>
      <c r="H2104" s="80">
        <f t="shared" si="100"/>
        <v>0.91490000000000005</v>
      </c>
      <c r="I2104" s="25">
        <f>ROUND(('NEW Reference'!B$6*List!$H2104)+'NEW Reference'!B$7,0)</f>
        <v>1233</v>
      </c>
      <c r="J2104" s="25">
        <f>ROUND(('NEW Reference'!C$6*List!$H2104)+'NEW Reference'!C$7,0)</f>
        <v>1838</v>
      </c>
      <c r="K2104" s="25">
        <f>ROUND(('NEW Reference'!D$6*List!$H2104)+'NEW Reference'!D$7,0)</f>
        <v>2202</v>
      </c>
      <c r="L2104" s="25">
        <f>ROUND(('NEW Reference'!E$6*List!$H2104)+'NEW Reference'!E$7,0)</f>
        <v>2723</v>
      </c>
      <c r="M2104" s="25">
        <f>ROUND(('NEW Reference'!F$6*List!$H2104)+'NEW Reference'!F$7,0)</f>
        <v>2837</v>
      </c>
      <c r="N2104" s="25">
        <f>ROUND(('NEW Reference'!G$6*List!$H2104)+'NEW Reference'!G$7,0)</f>
        <v>3211</v>
      </c>
      <c r="O2104" s="25">
        <f>ROUND(('NEW Reference'!H$6*List!$H2104)+'NEW Reference'!H$7,0)</f>
        <v>3334</v>
      </c>
      <c r="P2104" s="25">
        <f>ROUND(('NEW Reference'!I$6*List!$H2104)+'NEW Reference'!I$7,0)</f>
        <v>3465</v>
      </c>
      <c r="Q2104" s="25">
        <f>ROUND(('NEW Reference'!J$6*List!$H2104)+'NEW Reference'!J$7,0)</f>
        <v>4012</v>
      </c>
      <c r="R2104" s="25">
        <f>ROUND(('NEW Reference'!K$6*List!$H2104)+'NEW Reference'!K$7,0)</f>
        <v>4139</v>
      </c>
      <c r="S2104" s="25">
        <f>ROUND(('NEW Reference'!L$6*List!$H2104)+'NEW Reference'!L$7,0)</f>
        <v>4466</v>
      </c>
      <c r="T2104" s="25">
        <f>ROUND(('NEW Reference'!M$6*List!$H2104)+'NEW Reference'!M$7,0)</f>
        <v>5334</v>
      </c>
      <c r="U2104" s="25">
        <f>ROUND(('NEW Reference'!N$6*List!$H2104)+'NEW Reference'!N$7,0)</f>
        <v>21522</v>
      </c>
      <c r="V2104" s="26">
        <f>ROUND(('NEW Reference'!O$6*List!$H2104)+'NEW Reference'!O$7,0)</f>
        <v>800</v>
      </c>
      <c r="W2104" s="26">
        <f>ROUND(('NEW Reference'!P$6*List!$H2104)+'NEW Reference'!P$7,0)</f>
        <v>1127</v>
      </c>
      <c r="X2104" s="26">
        <f>ROUND(('NEW Reference'!Q$6*List!$H2104)+'NEW Reference'!Q$7,0)</f>
        <v>564</v>
      </c>
      <c r="Z2104" s="3" t="str">
        <f t="shared" si="102"/>
        <v>CLARK, Ohio</v>
      </c>
      <c r="AA2104" s="79" t="s">
        <v>355</v>
      </c>
      <c r="AB2104" s="28" t="s">
        <v>91</v>
      </c>
      <c r="AC2104" s="30" t="s">
        <v>1883</v>
      </c>
      <c r="AD2104" s="31"/>
      <c r="AE2104" s="20">
        <f t="shared" si="101"/>
        <v>0.91490000000000005</v>
      </c>
    </row>
    <row r="2105" spans="1:31">
      <c r="A2105" s="83">
        <v>36120</v>
      </c>
      <c r="B2105" s="84">
        <v>39025</v>
      </c>
      <c r="C2105" s="85">
        <v>17140</v>
      </c>
      <c r="D2105" s="78" t="s">
        <v>358</v>
      </c>
      <c r="E2105" s="79" t="s">
        <v>1889</v>
      </c>
      <c r="F2105" s="33" t="s">
        <v>1883</v>
      </c>
      <c r="G2105" s="24" t="s">
        <v>90</v>
      </c>
      <c r="H2105" s="80">
        <f t="shared" si="100"/>
        <v>0.95599999999999996</v>
      </c>
      <c r="I2105" s="25">
        <f>ROUND(('NEW Reference'!B$6*List!$H2105)+'NEW Reference'!B$7,0)</f>
        <v>1273</v>
      </c>
      <c r="J2105" s="25">
        <f>ROUND(('NEW Reference'!C$6*List!$H2105)+'NEW Reference'!C$7,0)</f>
        <v>1898</v>
      </c>
      <c r="K2105" s="25">
        <f>ROUND(('NEW Reference'!D$6*List!$H2105)+'NEW Reference'!D$7,0)</f>
        <v>2275</v>
      </c>
      <c r="L2105" s="25">
        <f>ROUND(('NEW Reference'!E$6*List!$H2105)+'NEW Reference'!E$7,0)</f>
        <v>2812</v>
      </c>
      <c r="M2105" s="25">
        <f>ROUND(('NEW Reference'!F$6*List!$H2105)+'NEW Reference'!F$7,0)</f>
        <v>2930</v>
      </c>
      <c r="N2105" s="25">
        <f>ROUND(('NEW Reference'!G$6*List!$H2105)+'NEW Reference'!G$7,0)</f>
        <v>3317</v>
      </c>
      <c r="O2105" s="25">
        <f>ROUND(('NEW Reference'!H$6*List!$H2105)+'NEW Reference'!H$7,0)</f>
        <v>3444</v>
      </c>
      <c r="P2105" s="25">
        <f>ROUND(('NEW Reference'!I$6*List!$H2105)+'NEW Reference'!I$7,0)</f>
        <v>3579</v>
      </c>
      <c r="Q2105" s="25">
        <f>ROUND(('NEW Reference'!J$6*List!$H2105)+'NEW Reference'!J$7,0)</f>
        <v>4144</v>
      </c>
      <c r="R2105" s="25">
        <f>ROUND(('NEW Reference'!K$6*List!$H2105)+'NEW Reference'!K$7,0)</f>
        <v>4275</v>
      </c>
      <c r="S2105" s="25">
        <f>ROUND(('NEW Reference'!L$6*List!$H2105)+'NEW Reference'!L$7,0)</f>
        <v>4613</v>
      </c>
      <c r="T2105" s="25">
        <f>ROUND(('NEW Reference'!M$6*List!$H2105)+'NEW Reference'!M$7,0)</f>
        <v>5509</v>
      </c>
      <c r="U2105" s="25">
        <f>ROUND(('NEW Reference'!N$6*List!$H2105)+'NEW Reference'!N$7,0)</f>
        <v>22230</v>
      </c>
      <c r="V2105" s="26">
        <f>ROUND(('NEW Reference'!O$6*List!$H2105)+'NEW Reference'!O$7,0)</f>
        <v>826</v>
      </c>
      <c r="W2105" s="26">
        <f>ROUND(('NEW Reference'!P$6*List!$H2105)+'NEW Reference'!P$7,0)</f>
        <v>1165</v>
      </c>
      <c r="X2105" s="26">
        <f>ROUND(('NEW Reference'!Q$6*List!$H2105)+'NEW Reference'!Q$7,0)</f>
        <v>582</v>
      </c>
      <c r="Z2105" s="3" t="str">
        <f t="shared" si="102"/>
        <v>CLERMONT, Ohio</v>
      </c>
      <c r="AA2105" s="79" t="s">
        <v>1889</v>
      </c>
      <c r="AB2105" s="28" t="s">
        <v>91</v>
      </c>
      <c r="AC2105" s="23" t="s">
        <v>1883</v>
      </c>
      <c r="AD2105" s="29"/>
      <c r="AE2105" s="20">
        <f t="shared" si="101"/>
        <v>0.95599999999999996</v>
      </c>
    </row>
    <row r="2106" spans="1:31">
      <c r="A2106" s="83">
        <v>36130</v>
      </c>
      <c r="B2106" s="84">
        <v>39027</v>
      </c>
      <c r="C2106" s="85">
        <v>99936</v>
      </c>
      <c r="D2106" s="78" t="s">
        <v>165</v>
      </c>
      <c r="E2106" s="79" t="s">
        <v>1074</v>
      </c>
      <c r="F2106" s="34" t="s">
        <v>1883</v>
      </c>
      <c r="G2106" s="24" t="s">
        <v>97</v>
      </c>
      <c r="H2106" s="80">
        <f t="shared" si="100"/>
        <v>0.79879999999999995</v>
      </c>
      <c r="I2106" s="25">
        <f>ROUND(('NEW Reference'!B$6*List!$H2106)+'NEW Reference'!B$7,0)</f>
        <v>1118</v>
      </c>
      <c r="J2106" s="25">
        <f>ROUND(('NEW Reference'!C$6*List!$H2106)+'NEW Reference'!C$7,0)</f>
        <v>1667</v>
      </c>
      <c r="K2106" s="25">
        <f>ROUND(('NEW Reference'!D$6*List!$H2106)+'NEW Reference'!D$7,0)</f>
        <v>1998</v>
      </c>
      <c r="L2106" s="25">
        <f>ROUND(('NEW Reference'!E$6*List!$H2106)+'NEW Reference'!E$7,0)</f>
        <v>2470</v>
      </c>
      <c r="M2106" s="25">
        <f>ROUND(('NEW Reference'!F$6*List!$H2106)+'NEW Reference'!F$7,0)</f>
        <v>2573</v>
      </c>
      <c r="N2106" s="25">
        <f>ROUND(('NEW Reference'!G$6*List!$H2106)+'NEW Reference'!G$7,0)</f>
        <v>2913</v>
      </c>
      <c r="O2106" s="25">
        <f>ROUND(('NEW Reference'!H$6*List!$H2106)+'NEW Reference'!H$7,0)</f>
        <v>3024</v>
      </c>
      <c r="P2106" s="25">
        <f>ROUND(('NEW Reference'!I$6*List!$H2106)+'NEW Reference'!I$7,0)</f>
        <v>3143</v>
      </c>
      <c r="Q2106" s="25">
        <f>ROUND(('NEW Reference'!J$6*List!$H2106)+'NEW Reference'!J$7,0)</f>
        <v>3640</v>
      </c>
      <c r="R2106" s="25">
        <f>ROUND(('NEW Reference'!K$6*List!$H2106)+'NEW Reference'!K$7,0)</f>
        <v>3754</v>
      </c>
      <c r="S2106" s="25">
        <f>ROUND(('NEW Reference'!L$6*List!$H2106)+'NEW Reference'!L$7,0)</f>
        <v>4051</v>
      </c>
      <c r="T2106" s="25">
        <f>ROUND(('NEW Reference'!M$6*List!$H2106)+'NEW Reference'!M$7,0)</f>
        <v>4839</v>
      </c>
      <c r="U2106" s="25">
        <f>ROUND(('NEW Reference'!N$6*List!$H2106)+'NEW Reference'!N$7,0)</f>
        <v>19523</v>
      </c>
      <c r="V2106" s="26">
        <f>ROUND(('NEW Reference'!O$6*List!$H2106)+'NEW Reference'!O$7,0)</f>
        <v>726</v>
      </c>
      <c r="W2106" s="26">
        <f>ROUND(('NEW Reference'!P$6*List!$H2106)+'NEW Reference'!P$7,0)</f>
        <v>1023</v>
      </c>
      <c r="X2106" s="26">
        <f>ROUND(('NEW Reference'!Q$6*List!$H2106)+'NEW Reference'!Q$7,0)</f>
        <v>511</v>
      </c>
      <c r="Z2106" s="3" t="str">
        <f t="shared" si="102"/>
        <v>CLINTON, Ohio</v>
      </c>
      <c r="AA2106" s="79" t="s">
        <v>1074</v>
      </c>
      <c r="AB2106" s="28" t="s">
        <v>91</v>
      </c>
      <c r="AC2106" s="23" t="s">
        <v>1883</v>
      </c>
      <c r="AD2106" s="29"/>
      <c r="AE2106" s="20">
        <f t="shared" si="101"/>
        <v>0.79879999999999995</v>
      </c>
    </row>
    <row r="2107" spans="1:31">
      <c r="A2107" s="83">
        <v>36140</v>
      </c>
      <c r="B2107" s="84">
        <v>39029</v>
      </c>
      <c r="C2107" s="85">
        <v>99936</v>
      </c>
      <c r="D2107" s="78" t="s">
        <v>165</v>
      </c>
      <c r="E2107" s="79" t="s">
        <v>1890</v>
      </c>
      <c r="F2107" s="34" t="s">
        <v>1883</v>
      </c>
      <c r="G2107" s="24" t="s">
        <v>97</v>
      </c>
      <c r="H2107" s="80">
        <f t="shared" si="100"/>
        <v>0.79879999999999995</v>
      </c>
      <c r="I2107" s="25">
        <f>ROUND(('NEW Reference'!B$6*List!$H2107)+'NEW Reference'!B$7,0)</f>
        <v>1118</v>
      </c>
      <c r="J2107" s="25">
        <f>ROUND(('NEW Reference'!C$6*List!$H2107)+'NEW Reference'!C$7,0)</f>
        <v>1667</v>
      </c>
      <c r="K2107" s="25">
        <f>ROUND(('NEW Reference'!D$6*List!$H2107)+'NEW Reference'!D$7,0)</f>
        <v>1998</v>
      </c>
      <c r="L2107" s="25">
        <f>ROUND(('NEW Reference'!E$6*List!$H2107)+'NEW Reference'!E$7,0)</f>
        <v>2470</v>
      </c>
      <c r="M2107" s="25">
        <f>ROUND(('NEW Reference'!F$6*List!$H2107)+'NEW Reference'!F$7,0)</f>
        <v>2573</v>
      </c>
      <c r="N2107" s="25">
        <f>ROUND(('NEW Reference'!G$6*List!$H2107)+'NEW Reference'!G$7,0)</f>
        <v>2913</v>
      </c>
      <c r="O2107" s="25">
        <f>ROUND(('NEW Reference'!H$6*List!$H2107)+'NEW Reference'!H$7,0)</f>
        <v>3024</v>
      </c>
      <c r="P2107" s="25">
        <f>ROUND(('NEW Reference'!I$6*List!$H2107)+'NEW Reference'!I$7,0)</f>
        <v>3143</v>
      </c>
      <c r="Q2107" s="25">
        <f>ROUND(('NEW Reference'!J$6*List!$H2107)+'NEW Reference'!J$7,0)</f>
        <v>3640</v>
      </c>
      <c r="R2107" s="25">
        <f>ROUND(('NEW Reference'!K$6*List!$H2107)+'NEW Reference'!K$7,0)</f>
        <v>3754</v>
      </c>
      <c r="S2107" s="25">
        <f>ROUND(('NEW Reference'!L$6*List!$H2107)+'NEW Reference'!L$7,0)</f>
        <v>4051</v>
      </c>
      <c r="T2107" s="25">
        <f>ROUND(('NEW Reference'!M$6*List!$H2107)+'NEW Reference'!M$7,0)</f>
        <v>4839</v>
      </c>
      <c r="U2107" s="25">
        <f>ROUND(('NEW Reference'!N$6*List!$H2107)+'NEW Reference'!N$7,0)</f>
        <v>19523</v>
      </c>
      <c r="V2107" s="26">
        <f>ROUND(('NEW Reference'!O$6*List!$H2107)+'NEW Reference'!O$7,0)</f>
        <v>726</v>
      </c>
      <c r="W2107" s="26">
        <f>ROUND(('NEW Reference'!P$6*List!$H2107)+'NEW Reference'!P$7,0)</f>
        <v>1023</v>
      </c>
      <c r="X2107" s="26">
        <f>ROUND(('NEW Reference'!Q$6*List!$H2107)+'NEW Reference'!Q$7,0)</f>
        <v>511</v>
      </c>
      <c r="Z2107" s="3" t="str">
        <f t="shared" si="102"/>
        <v>COLUMBIANA, Ohio</v>
      </c>
      <c r="AA2107" s="79" t="s">
        <v>1890</v>
      </c>
      <c r="AB2107" s="28" t="s">
        <v>91</v>
      </c>
      <c r="AC2107" s="30" t="s">
        <v>1883</v>
      </c>
      <c r="AD2107" s="31"/>
      <c r="AE2107" s="20">
        <f t="shared" si="101"/>
        <v>0.79879999999999995</v>
      </c>
    </row>
    <row r="2108" spans="1:31">
      <c r="A2108" s="83">
        <v>36150</v>
      </c>
      <c r="B2108" s="84">
        <v>39031</v>
      </c>
      <c r="C2108" s="85">
        <v>99936</v>
      </c>
      <c r="D2108" s="78" t="s">
        <v>165</v>
      </c>
      <c r="E2108" s="79" t="s">
        <v>1891</v>
      </c>
      <c r="F2108" s="34" t="s">
        <v>1883</v>
      </c>
      <c r="G2108" s="24" t="s">
        <v>97</v>
      </c>
      <c r="H2108" s="80">
        <f t="shared" si="100"/>
        <v>0.79879999999999995</v>
      </c>
      <c r="I2108" s="25">
        <f>ROUND(('NEW Reference'!B$6*List!$H2108)+'NEW Reference'!B$7,0)</f>
        <v>1118</v>
      </c>
      <c r="J2108" s="25">
        <f>ROUND(('NEW Reference'!C$6*List!$H2108)+'NEW Reference'!C$7,0)</f>
        <v>1667</v>
      </c>
      <c r="K2108" s="25">
        <f>ROUND(('NEW Reference'!D$6*List!$H2108)+'NEW Reference'!D$7,0)</f>
        <v>1998</v>
      </c>
      <c r="L2108" s="25">
        <f>ROUND(('NEW Reference'!E$6*List!$H2108)+'NEW Reference'!E$7,0)</f>
        <v>2470</v>
      </c>
      <c r="M2108" s="25">
        <f>ROUND(('NEW Reference'!F$6*List!$H2108)+'NEW Reference'!F$7,0)</f>
        <v>2573</v>
      </c>
      <c r="N2108" s="25">
        <f>ROUND(('NEW Reference'!G$6*List!$H2108)+'NEW Reference'!G$7,0)</f>
        <v>2913</v>
      </c>
      <c r="O2108" s="25">
        <f>ROUND(('NEW Reference'!H$6*List!$H2108)+'NEW Reference'!H$7,0)</f>
        <v>3024</v>
      </c>
      <c r="P2108" s="25">
        <f>ROUND(('NEW Reference'!I$6*List!$H2108)+'NEW Reference'!I$7,0)</f>
        <v>3143</v>
      </c>
      <c r="Q2108" s="25">
        <f>ROUND(('NEW Reference'!J$6*List!$H2108)+'NEW Reference'!J$7,0)</f>
        <v>3640</v>
      </c>
      <c r="R2108" s="25">
        <f>ROUND(('NEW Reference'!K$6*List!$H2108)+'NEW Reference'!K$7,0)</f>
        <v>3754</v>
      </c>
      <c r="S2108" s="25">
        <f>ROUND(('NEW Reference'!L$6*List!$H2108)+'NEW Reference'!L$7,0)</f>
        <v>4051</v>
      </c>
      <c r="T2108" s="25">
        <f>ROUND(('NEW Reference'!M$6*List!$H2108)+'NEW Reference'!M$7,0)</f>
        <v>4839</v>
      </c>
      <c r="U2108" s="25">
        <f>ROUND(('NEW Reference'!N$6*List!$H2108)+'NEW Reference'!N$7,0)</f>
        <v>19523</v>
      </c>
      <c r="V2108" s="26">
        <f>ROUND(('NEW Reference'!O$6*List!$H2108)+'NEW Reference'!O$7,0)</f>
        <v>726</v>
      </c>
      <c r="W2108" s="26">
        <f>ROUND(('NEW Reference'!P$6*List!$H2108)+'NEW Reference'!P$7,0)</f>
        <v>1023</v>
      </c>
      <c r="X2108" s="26">
        <f>ROUND(('NEW Reference'!Q$6*List!$H2108)+'NEW Reference'!Q$7,0)</f>
        <v>511</v>
      </c>
      <c r="Z2108" s="3" t="str">
        <f t="shared" si="102"/>
        <v>COSHOCTON, Ohio</v>
      </c>
      <c r="AA2108" s="79" t="s">
        <v>1891</v>
      </c>
      <c r="AB2108" s="28" t="s">
        <v>91</v>
      </c>
      <c r="AC2108" s="23" t="s">
        <v>1883</v>
      </c>
      <c r="AD2108" s="29"/>
      <c r="AE2108" s="20">
        <f t="shared" si="101"/>
        <v>0.79879999999999995</v>
      </c>
    </row>
    <row r="2109" spans="1:31">
      <c r="A2109" s="83">
        <v>36160</v>
      </c>
      <c r="B2109" s="84">
        <v>39033</v>
      </c>
      <c r="C2109" s="85">
        <v>99936</v>
      </c>
      <c r="D2109" s="78" t="s">
        <v>165</v>
      </c>
      <c r="E2109" s="79" t="s">
        <v>369</v>
      </c>
      <c r="F2109" s="34" t="s">
        <v>1883</v>
      </c>
      <c r="G2109" s="24" t="s">
        <v>97</v>
      </c>
      <c r="H2109" s="80">
        <f t="shared" si="100"/>
        <v>0.79879999999999995</v>
      </c>
      <c r="I2109" s="25">
        <f>ROUND(('NEW Reference'!B$6*List!$H2109)+'NEW Reference'!B$7,0)</f>
        <v>1118</v>
      </c>
      <c r="J2109" s="25">
        <f>ROUND(('NEW Reference'!C$6*List!$H2109)+'NEW Reference'!C$7,0)</f>
        <v>1667</v>
      </c>
      <c r="K2109" s="25">
        <f>ROUND(('NEW Reference'!D$6*List!$H2109)+'NEW Reference'!D$7,0)</f>
        <v>1998</v>
      </c>
      <c r="L2109" s="25">
        <f>ROUND(('NEW Reference'!E$6*List!$H2109)+'NEW Reference'!E$7,0)</f>
        <v>2470</v>
      </c>
      <c r="M2109" s="25">
        <f>ROUND(('NEW Reference'!F$6*List!$H2109)+'NEW Reference'!F$7,0)</f>
        <v>2573</v>
      </c>
      <c r="N2109" s="25">
        <f>ROUND(('NEW Reference'!G$6*List!$H2109)+'NEW Reference'!G$7,0)</f>
        <v>2913</v>
      </c>
      <c r="O2109" s="25">
        <f>ROUND(('NEW Reference'!H$6*List!$H2109)+'NEW Reference'!H$7,0)</f>
        <v>3024</v>
      </c>
      <c r="P2109" s="25">
        <f>ROUND(('NEW Reference'!I$6*List!$H2109)+'NEW Reference'!I$7,0)</f>
        <v>3143</v>
      </c>
      <c r="Q2109" s="25">
        <f>ROUND(('NEW Reference'!J$6*List!$H2109)+'NEW Reference'!J$7,0)</f>
        <v>3640</v>
      </c>
      <c r="R2109" s="25">
        <f>ROUND(('NEW Reference'!K$6*List!$H2109)+'NEW Reference'!K$7,0)</f>
        <v>3754</v>
      </c>
      <c r="S2109" s="25">
        <f>ROUND(('NEW Reference'!L$6*List!$H2109)+'NEW Reference'!L$7,0)</f>
        <v>4051</v>
      </c>
      <c r="T2109" s="25">
        <f>ROUND(('NEW Reference'!M$6*List!$H2109)+'NEW Reference'!M$7,0)</f>
        <v>4839</v>
      </c>
      <c r="U2109" s="25">
        <f>ROUND(('NEW Reference'!N$6*List!$H2109)+'NEW Reference'!N$7,0)</f>
        <v>19523</v>
      </c>
      <c r="V2109" s="26">
        <f>ROUND(('NEW Reference'!O$6*List!$H2109)+'NEW Reference'!O$7,0)</f>
        <v>726</v>
      </c>
      <c r="W2109" s="26">
        <f>ROUND(('NEW Reference'!P$6*List!$H2109)+'NEW Reference'!P$7,0)</f>
        <v>1023</v>
      </c>
      <c r="X2109" s="26">
        <f>ROUND(('NEW Reference'!Q$6*List!$H2109)+'NEW Reference'!Q$7,0)</f>
        <v>511</v>
      </c>
      <c r="Z2109" s="3" t="str">
        <f t="shared" si="102"/>
        <v>CRAWFORD, Ohio</v>
      </c>
      <c r="AA2109" s="79" t="s">
        <v>369</v>
      </c>
      <c r="AB2109" s="28" t="s">
        <v>91</v>
      </c>
      <c r="AC2109" s="23" t="s">
        <v>1883</v>
      </c>
      <c r="AD2109" s="29"/>
      <c r="AE2109" s="20">
        <f t="shared" si="101"/>
        <v>0.79879999999999995</v>
      </c>
    </row>
    <row r="2110" spans="1:31">
      <c r="A2110" s="83">
        <v>36170</v>
      </c>
      <c r="B2110" s="84">
        <v>39035</v>
      </c>
      <c r="C2110" s="85">
        <v>17410</v>
      </c>
      <c r="D2110" s="78" t="s">
        <v>362</v>
      </c>
      <c r="E2110" s="79" t="s">
        <v>1892</v>
      </c>
      <c r="F2110" s="33" t="s">
        <v>1883</v>
      </c>
      <c r="G2110" s="24" t="s">
        <v>90</v>
      </c>
      <c r="H2110" s="80">
        <f t="shared" si="100"/>
        <v>0.88080000000000003</v>
      </c>
      <c r="I2110" s="25">
        <f>ROUND(('NEW Reference'!B$6*List!$H2110)+'NEW Reference'!B$7,0)</f>
        <v>1199</v>
      </c>
      <c r="J2110" s="25">
        <f>ROUND(('NEW Reference'!C$6*List!$H2110)+'NEW Reference'!C$7,0)</f>
        <v>1788</v>
      </c>
      <c r="K2110" s="25">
        <f>ROUND(('NEW Reference'!D$6*List!$H2110)+'NEW Reference'!D$7,0)</f>
        <v>2142</v>
      </c>
      <c r="L2110" s="25">
        <f>ROUND(('NEW Reference'!E$6*List!$H2110)+'NEW Reference'!E$7,0)</f>
        <v>2649</v>
      </c>
      <c r="M2110" s="25">
        <f>ROUND(('NEW Reference'!F$6*List!$H2110)+'NEW Reference'!F$7,0)</f>
        <v>2759</v>
      </c>
      <c r="N2110" s="25">
        <f>ROUND(('NEW Reference'!G$6*List!$H2110)+'NEW Reference'!G$7,0)</f>
        <v>3124</v>
      </c>
      <c r="O2110" s="25">
        <f>ROUND(('NEW Reference'!H$6*List!$H2110)+'NEW Reference'!H$7,0)</f>
        <v>3243</v>
      </c>
      <c r="P2110" s="25">
        <f>ROUND(('NEW Reference'!I$6*List!$H2110)+'NEW Reference'!I$7,0)</f>
        <v>3370</v>
      </c>
      <c r="Q2110" s="25">
        <f>ROUND(('NEW Reference'!J$6*List!$H2110)+'NEW Reference'!J$7,0)</f>
        <v>3903</v>
      </c>
      <c r="R2110" s="25">
        <f>ROUND(('NEW Reference'!K$6*List!$H2110)+'NEW Reference'!K$7,0)</f>
        <v>4026</v>
      </c>
      <c r="S2110" s="25">
        <f>ROUND(('NEW Reference'!L$6*List!$H2110)+'NEW Reference'!L$7,0)</f>
        <v>4344</v>
      </c>
      <c r="T2110" s="25">
        <f>ROUND(('NEW Reference'!M$6*List!$H2110)+'NEW Reference'!M$7,0)</f>
        <v>5189</v>
      </c>
      <c r="U2110" s="25">
        <f>ROUND(('NEW Reference'!N$6*List!$H2110)+'NEW Reference'!N$7,0)</f>
        <v>20935</v>
      </c>
      <c r="V2110" s="26">
        <f>ROUND(('NEW Reference'!O$6*List!$H2110)+'NEW Reference'!O$7,0)</f>
        <v>778</v>
      </c>
      <c r="W2110" s="26">
        <f>ROUND(('NEW Reference'!P$6*List!$H2110)+'NEW Reference'!P$7,0)</f>
        <v>1097</v>
      </c>
      <c r="X2110" s="26">
        <f>ROUND(('NEW Reference'!Q$6*List!$H2110)+'NEW Reference'!Q$7,0)</f>
        <v>548</v>
      </c>
      <c r="Z2110" s="3" t="str">
        <f t="shared" si="102"/>
        <v>CUYAHOGA, Ohio</v>
      </c>
      <c r="AA2110" s="79" t="s">
        <v>1892</v>
      </c>
      <c r="AB2110" s="28" t="s">
        <v>91</v>
      </c>
      <c r="AC2110" s="30" t="s">
        <v>1883</v>
      </c>
      <c r="AD2110" s="31"/>
      <c r="AE2110" s="20">
        <f t="shared" si="101"/>
        <v>0.88080000000000003</v>
      </c>
    </row>
    <row r="2111" spans="1:31">
      <c r="A2111" s="83">
        <v>36190</v>
      </c>
      <c r="B2111" s="84">
        <v>39037</v>
      </c>
      <c r="C2111" s="85">
        <v>99936</v>
      </c>
      <c r="D2111" s="78" t="s">
        <v>165</v>
      </c>
      <c r="E2111" s="79" t="s">
        <v>1893</v>
      </c>
      <c r="F2111" s="34" t="s">
        <v>1883</v>
      </c>
      <c r="G2111" s="24" t="s">
        <v>97</v>
      </c>
      <c r="H2111" s="80">
        <f t="shared" si="100"/>
        <v>0.79879999999999995</v>
      </c>
      <c r="I2111" s="25">
        <f>ROUND(('NEW Reference'!B$6*List!$H2111)+'NEW Reference'!B$7,0)</f>
        <v>1118</v>
      </c>
      <c r="J2111" s="25">
        <f>ROUND(('NEW Reference'!C$6*List!$H2111)+'NEW Reference'!C$7,0)</f>
        <v>1667</v>
      </c>
      <c r="K2111" s="25">
        <f>ROUND(('NEW Reference'!D$6*List!$H2111)+'NEW Reference'!D$7,0)</f>
        <v>1998</v>
      </c>
      <c r="L2111" s="25">
        <f>ROUND(('NEW Reference'!E$6*List!$H2111)+'NEW Reference'!E$7,0)</f>
        <v>2470</v>
      </c>
      <c r="M2111" s="25">
        <f>ROUND(('NEW Reference'!F$6*List!$H2111)+'NEW Reference'!F$7,0)</f>
        <v>2573</v>
      </c>
      <c r="N2111" s="25">
        <f>ROUND(('NEW Reference'!G$6*List!$H2111)+'NEW Reference'!G$7,0)</f>
        <v>2913</v>
      </c>
      <c r="O2111" s="25">
        <f>ROUND(('NEW Reference'!H$6*List!$H2111)+'NEW Reference'!H$7,0)</f>
        <v>3024</v>
      </c>
      <c r="P2111" s="25">
        <f>ROUND(('NEW Reference'!I$6*List!$H2111)+'NEW Reference'!I$7,0)</f>
        <v>3143</v>
      </c>
      <c r="Q2111" s="25">
        <f>ROUND(('NEW Reference'!J$6*List!$H2111)+'NEW Reference'!J$7,0)</f>
        <v>3640</v>
      </c>
      <c r="R2111" s="25">
        <f>ROUND(('NEW Reference'!K$6*List!$H2111)+'NEW Reference'!K$7,0)</f>
        <v>3754</v>
      </c>
      <c r="S2111" s="25">
        <f>ROUND(('NEW Reference'!L$6*List!$H2111)+'NEW Reference'!L$7,0)</f>
        <v>4051</v>
      </c>
      <c r="T2111" s="25">
        <f>ROUND(('NEW Reference'!M$6*List!$H2111)+'NEW Reference'!M$7,0)</f>
        <v>4839</v>
      </c>
      <c r="U2111" s="25">
        <f>ROUND(('NEW Reference'!N$6*List!$H2111)+'NEW Reference'!N$7,0)</f>
        <v>19523</v>
      </c>
      <c r="V2111" s="26">
        <f>ROUND(('NEW Reference'!O$6*List!$H2111)+'NEW Reference'!O$7,0)</f>
        <v>726</v>
      </c>
      <c r="W2111" s="26">
        <f>ROUND(('NEW Reference'!P$6*List!$H2111)+'NEW Reference'!P$7,0)</f>
        <v>1023</v>
      </c>
      <c r="X2111" s="26">
        <f>ROUND(('NEW Reference'!Q$6*List!$H2111)+'NEW Reference'!Q$7,0)</f>
        <v>511</v>
      </c>
      <c r="Z2111" s="3" t="str">
        <f t="shared" si="102"/>
        <v>DARKE, Ohio</v>
      </c>
      <c r="AA2111" s="79" t="s">
        <v>1893</v>
      </c>
      <c r="AB2111" s="28" t="s">
        <v>91</v>
      </c>
      <c r="AC2111" s="23" t="s">
        <v>1883</v>
      </c>
      <c r="AD2111" s="29"/>
      <c r="AE2111" s="20">
        <f t="shared" si="101"/>
        <v>0.79879999999999995</v>
      </c>
    </row>
    <row r="2112" spans="1:31">
      <c r="A2112" s="83">
        <v>36200</v>
      </c>
      <c r="B2112" s="84">
        <v>39039</v>
      </c>
      <c r="C2112" s="85">
        <v>99936</v>
      </c>
      <c r="D2112" s="78" t="s">
        <v>165</v>
      </c>
      <c r="E2112" s="79" t="s">
        <v>1894</v>
      </c>
      <c r="F2112" s="34" t="s">
        <v>1883</v>
      </c>
      <c r="G2112" s="24" t="s">
        <v>97</v>
      </c>
      <c r="H2112" s="80">
        <f t="shared" si="100"/>
        <v>0.79879999999999995</v>
      </c>
      <c r="I2112" s="25">
        <f>ROUND(('NEW Reference'!B$6*List!$H2112)+'NEW Reference'!B$7,0)</f>
        <v>1118</v>
      </c>
      <c r="J2112" s="25">
        <f>ROUND(('NEW Reference'!C$6*List!$H2112)+'NEW Reference'!C$7,0)</f>
        <v>1667</v>
      </c>
      <c r="K2112" s="25">
        <f>ROUND(('NEW Reference'!D$6*List!$H2112)+'NEW Reference'!D$7,0)</f>
        <v>1998</v>
      </c>
      <c r="L2112" s="25">
        <f>ROUND(('NEW Reference'!E$6*List!$H2112)+'NEW Reference'!E$7,0)</f>
        <v>2470</v>
      </c>
      <c r="M2112" s="25">
        <f>ROUND(('NEW Reference'!F$6*List!$H2112)+'NEW Reference'!F$7,0)</f>
        <v>2573</v>
      </c>
      <c r="N2112" s="25">
        <f>ROUND(('NEW Reference'!G$6*List!$H2112)+'NEW Reference'!G$7,0)</f>
        <v>2913</v>
      </c>
      <c r="O2112" s="25">
        <f>ROUND(('NEW Reference'!H$6*List!$H2112)+'NEW Reference'!H$7,0)</f>
        <v>3024</v>
      </c>
      <c r="P2112" s="25">
        <f>ROUND(('NEW Reference'!I$6*List!$H2112)+'NEW Reference'!I$7,0)</f>
        <v>3143</v>
      </c>
      <c r="Q2112" s="25">
        <f>ROUND(('NEW Reference'!J$6*List!$H2112)+'NEW Reference'!J$7,0)</f>
        <v>3640</v>
      </c>
      <c r="R2112" s="25">
        <f>ROUND(('NEW Reference'!K$6*List!$H2112)+'NEW Reference'!K$7,0)</f>
        <v>3754</v>
      </c>
      <c r="S2112" s="25">
        <f>ROUND(('NEW Reference'!L$6*List!$H2112)+'NEW Reference'!L$7,0)</f>
        <v>4051</v>
      </c>
      <c r="T2112" s="25">
        <f>ROUND(('NEW Reference'!M$6*List!$H2112)+'NEW Reference'!M$7,0)</f>
        <v>4839</v>
      </c>
      <c r="U2112" s="25">
        <f>ROUND(('NEW Reference'!N$6*List!$H2112)+'NEW Reference'!N$7,0)</f>
        <v>19523</v>
      </c>
      <c r="V2112" s="26">
        <f>ROUND(('NEW Reference'!O$6*List!$H2112)+'NEW Reference'!O$7,0)</f>
        <v>726</v>
      </c>
      <c r="W2112" s="26">
        <f>ROUND(('NEW Reference'!P$6*List!$H2112)+'NEW Reference'!P$7,0)</f>
        <v>1023</v>
      </c>
      <c r="X2112" s="26">
        <f>ROUND(('NEW Reference'!Q$6*List!$H2112)+'NEW Reference'!Q$7,0)</f>
        <v>511</v>
      </c>
      <c r="Z2112" s="3" t="str">
        <f t="shared" si="102"/>
        <v>DEFIANCE, Ohio</v>
      </c>
      <c r="AA2112" s="79" t="s">
        <v>1894</v>
      </c>
      <c r="AB2112" s="28" t="s">
        <v>91</v>
      </c>
      <c r="AC2112" s="30" t="s">
        <v>1883</v>
      </c>
      <c r="AD2112" s="31"/>
      <c r="AE2112" s="20">
        <f t="shared" si="101"/>
        <v>0.79879999999999995</v>
      </c>
    </row>
    <row r="2113" spans="1:31">
      <c r="A2113" s="83">
        <v>36210</v>
      </c>
      <c r="B2113" s="84">
        <v>39041</v>
      </c>
      <c r="C2113" s="85">
        <v>18140</v>
      </c>
      <c r="D2113" s="78" t="s">
        <v>382</v>
      </c>
      <c r="E2113" s="79" t="s">
        <v>110</v>
      </c>
      <c r="F2113" s="33" t="s">
        <v>1883</v>
      </c>
      <c r="G2113" s="24" t="s">
        <v>90</v>
      </c>
      <c r="H2113" s="80">
        <f t="shared" si="100"/>
        <v>0.93920000000000003</v>
      </c>
      <c r="I2113" s="25">
        <f>ROUND(('NEW Reference'!B$6*List!$H2113)+'NEW Reference'!B$7,0)</f>
        <v>1257</v>
      </c>
      <c r="J2113" s="25">
        <f>ROUND(('NEW Reference'!C$6*List!$H2113)+'NEW Reference'!C$7,0)</f>
        <v>1874</v>
      </c>
      <c r="K2113" s="25">
        <f>ROUND(('NEW Reference'!D$6*List!$H2113)+'NEW Reference'!D$7,0)</f>
        <v>2245</v>
      </c>
      <c r="L2113" s="25">
        <f>ROUND(('NEW Reference'!E$6*List!$H2113)+'NEW Reference'!E$7,0)</f>
        <v>2776</v>
      </c>
      <c r="M2113" s="25">
        <f>ROUND(('NEW Reference'!F$6*List!$H2113)+'NEW Reference'!F$7,0)</f>
        <v>2892</v>
      </c>
      <c r="N2113" s="25">
        <f>ROUND(('NEW Reference'!G$6*List!$H2113)+'NEW Reference'!G$7,0)</f>
        <v>3274</v>
      </c>
      <c r="O2113" s="25">
        <f>ROUND(('NEW Reference'!H$6*List!$H2113)+'NEW Reference'!H$7,0)</f>
        <v>3399</v>
      </c>
      <c r="P2113" s="25">
        <f>ROUND(('NEW Reference'!I$6*List!$H2113)+'NEW Reference'!I$7,0)</f>
        <v>3532</v>
      </c>
      <c r="Q2113" s="25">
        <f>ROUND(('NEW Reference'!J$6*List!$H2113)+'NEW Reference'!J$7,0)</f>
        <v>4090</v>
      </c>
      <c r="R2113" s="25">
        <f>ROUND(('NEW Reference'!K$6*List!$H2113)+'NEW Reference'!K$7,0)</f>
        <v>4219</v>
      </c>
      <c r="S2113" s="25">
        <f>ROUND(('NEW Reference'!L$6*List!$H2113)+'NEW Reference'!L$7,0)</f>
        <v>4553</v>
      </c>
      <c r="T2113" s="25">
        <f>ROUND(('NEW Reference'!M$6*List!$H2113)+'NEW Reference'!M$7,0)</f>
        <v>5438</v>
      </c>
      <c r="U2113" s="25">
        <f>ROUND(('NEW Reference'!N$6*List!$H2113)+'NEW Reference'!N$7,0)</f>
        <v>21941</v>
      </c>
      <c r="V2113" s="26">
        <f>ROUND(('NEW Reference'!O$6*List!$H2113)+'NEW Reference'!O$7,0)</f>
        <v>816</v>
      </c>
      <c r="W2113" s="26">
        <f>ROUND(('NEW Reference'!P$6*List!$H2113)+'NEW Reference'!P$7,0)</f>
        <v>1149</v>
      </c>
      <c r="X2113" s="26">
        <f>ROUND(('NEW Reference'!Q$6*List!$H2113)+'NEW Reference'!Q$7,0)</f>
        <v>575</v>
      </c>
      <c r="Z2113" s="3" t="str">
        <f t="shared" si="102"/>
        <v>DELAWARE, Ohio</v>
      </c>
      <c r="AA2113" s="79" t="s">
        <v>110</v>
      </c>
      <c r="AB2113" s="28" t="s">
        <v>91</v>
      </c>
      <c r="AC2113" s="30" t="s">
        <v>1883</v>
      </c>
      <c r="AD2113" s="31"/>
      <c r="AE2113" s="20">
        <f t="shared" si="101"/>
        <v>0.93920000000000003</v>
      </c>
    </row>
    <row r="2114" spans="1:31">
      <c r="A2114" s="83">
        <v>36220</v>
      </c>
      <c r="B2114" s="84">
        <v>39043</v>
      </c>
      <c r="C2114" s="85">
        <v>41780</v>
      </c>
      <c r="D2114" s="78" t="s">
        <v>852</v>
      </c>
      <c r="E2114" s="79" t="s">
        <v>1764</v>
      </c>
      <c r="F2114" s="34" t="s">
        <v>1883</v>
      </c>
      <c r="G2114" s="24" t="s">
        <v>97</v>
      </c>
      <c r="H2114" s="80">
        <f t="shared" si="100"/>
        <v>0.79710000000000003</v>
      </c>
      <c r="I2114" s="25">
        <f>ROUND(('NEW Reference'!B$6*List!$H2114)+'NEW Reference'!B$7,0)</f>
        <v>1116</v>
      </c>
      <c r="J2114" s="25">
        <f>ROUND(('NEW Reference'!C$6*List!$H2114)+'NEW Reference'!C$7,0)</f>
        <v>1665</v>
      </c>
      <c r="K2114" s="25">
        <f>ROUND(('NEW Reference'!D$6*List!$H2114)+'NEW Reference'!D$7,0)</f>
        <v>1995</v>
      </c>
      <c r="L2114" s="25">
        <f>ROUND(('NEW Reference'!E$6*List!$H2114)+'NEW Reference'!E$7,0)</f>
        <v>2466</v>
      </c>
      <c r="M2114" s="25">
        <f>ROUND(('NEW Reference'!F$6*List!$H2114)+'NEW Reference'!F$7,0)</f>
        <v>2569</v>
      </c>
      <c r="N2114" s="25">
        <f>ROUND(('NEW Reference'!G$6*List!$H2114)+'NEW Reference'!G$7,0)</f>
        <v>2909</v>
      </c>
      <c r="O2114" s="25">
        <f>ROUND(('NEW Reference'!H$6*List!$H2114)+'NEW Reference'!H$7,0)</f>
        <v>3020</v>
      </c>
      <c r="P2114" s="25">
        <f>ROUND(('NEW Reference'!I$6*List!$H2114)+'NEW Reference'!I$7,0)</f>
        <v>3138</v>
      </c>
      <c r="Q2114" s="25">
        <f>ROUND(('NEW Reference'!J$6*List!$H2114)+'NEW Reference'!J$7,0)</f>
        <v>3634</v>
      </c>
      <c r="R2114" s="25">
        <f>ROUND(('NEW Reference'!K$6*List!$H2114)+'NEW Reference'!K$7,0)</f>
        <v>3749</v>
      </c>
      <c r="S2114" s="25">
        <f>ROUND(('NEW Reference'!L$6*List!$H2114)+'NEW Reference'!L$7,0)</f>
        <v>4045</v>
      </c>
      <c r="T2114" s="25">
        <f>ROUND(('NEW Reference'!M$6*List!$H2114)+'NEW Reference'!M$7,0)</f>
        <v>4831</v>
      </c>
      <c r="U2114" s="25">
        <f>ROUND(('NEW Reference'!N$6*List!$H2114)+'NEW Reference'!N$7,0)</f>
        <v>19494</v>
      </c>
      <c r="V2114" s="26">
        <f>ROUND(('NEW Reference'!O$6*List!$H2114)+'NEW Reference'!O$7,0)</f>
        <v>725</v>
      </c>
      <c r="W2114" s="26">
        <f>ROUND(('NEW Reference'!P$6*List!$H2114)+'NEW Reference'!P$7,0)</f>
        <v>1021</v>
      </c>
      <c r="X2114" s="26">
        <f>ROUND(('NEW Reference'!Q$6*List!$H2114)+'NEW Reference'!Q$7,0)</f>
        <v>511</v>
      </c>
      <c r="Z2114" s="3" t="str">
        <f t="shared" si="102"/>
        <v>ERIE, Ohio</v>
      </c>
      <c r="AA2114" s="79" t="s">
        <v>1764</v>
      </c>
      <c r="AB2114" s="28" t="s">
        <v>91</v>
      </c>
      <c r="AC2114" s="30" t="s">
        <v>1883</v>
      </c>
      <c r="AD2114" s="31"/>
      <c r="AE2114" s="20">
        <f t="shared" si="101"/>
        <v>0.79710000000000003</v>
      </c>
    </row>
    <row r="2115" spans="1:31">
      <c r="A2115" s="83">
        <v>36230</v>
      </c>
      <c r="B2115" s="84">
        <v>39045</v>
      </c>
      <c r="C2115" s="85">
        <v>18140</v>
      </c>
      <c r="D2115" s="78" t="s">
        <v>382</v>
      </c>
      <c r="E2115" s="79" t="s">
        <v>716</v>
      </c>
      <c r="F2115" s="33" t="s">
        <v>1883</v>
      </c>
      <c r="G2115" s="24" t="s">
        <v>90</v>
      </c>
      <c r="H2115" s="80">
        <f t="shared" si="100"/>
        <v>0.93920000000000003</v>
      </c>
      <c r="I2115" s="25">
        <f>ROUND(('NEW Reference'!B$6*List!$H2115)+'NEW Reference'!B$7,0)</f>
        <v>1257</v>
      </c>
      <c r="J2115" s="25">
        <f>ROUND(('NEW Reference'!C$6*List!$H2115)+'NEW Reference'!C$7,0)</f>
        <v>1874</v>
      </c>
      <c r="K2115" s="25">
        <f>ROUND(('NEW Reference'!D$6*List!$H2115)+'NEW Reference'!D$7,0)</f>
        <v>2245</v>
      </c>
      <c r="L2115" s="25">
        <f>ROUND(('NEW Reference'!E$6*List!$H2115)+'NEW Reference'!E$7,0)</f>
        <v>2776</v>
      </c>
      <c r="M2115" s="25">
        <f>ROUND(('NEW Reference'!F$6*List!$H2115)+'NEW Reference'!F$7,0)</f>
        <v>2892</v>
      </c>
      <c r="N2115" s="25">
        <f>ROUND(('NEW Reference'!G$6*List!$H2115)+'NEW Reference'!G$7,0)</f>
        <v>3274</v>
      </c>
      <c r="O2115" s="25">
        <f>ROUND(('NEW Reference'!H$6*List!$H2115)+'NEW Reference'!H$7,0)</f>
        <v>3399</v>
      </c>
      <c r="P2115" s="25">
        <f>ROUND(('NEW Reference'!I$6*List!$H2115)+'NEW Reference'!I$7,0)</f>
        <v>3532</v>
      </c>
      <c r="Q2115" s="25">
        <f>ROUND(('NEW Reference'!J$6*List!$H2115)+'NEW Reference'!J$7,0)</f>
        <v>4090</v>
      </c>
      <c r="R2115" s="25">
        <f>ROUND(('NEW Reference'!K$6*List!$H2115)+'NEW Reference'!K$7,0)</f>
        <v>4219</v>
      </c>
      <c r="S2115" s="25">
        <f>ROUND(('NEW Reference'!L$6*List!$H2115)+'NEW Reference'!L$7,0)</f>
        <v>4553</v>
      </c>
      <c r="T2115" s="25">
        <f>ROUND(('NEW Reference'!M$6*List!$H2115)+'NEW Reference'!M$7,0)</f>
        <v>5438</v>
      </c>
      <c r="U2115" s="25">
        <f>ROUND(('NEW Reference'!N$6*List!$H2115)+'NEW Reference'!N$7,0)</f>
        <v>21941</v>
      </c>
      <c r="V2115" s="26">
        <f>ROUND(('NEW Reference'!O$6*List!$H2115)+'NEW Reference'!O$7,0)</f>
        <v>816</v>
      </c>
      <c r="W2115" s="26">
        <f>ROUND(('NEW Reference'!P$6*List!$H2115)+'NEW Reference'!P$7,0)</f>
        <v>1149</v>
      </c>
      <c r="X2115" s="26">
        <f>ROUND(('NEW Reference'!Q$6*List!$H2115)+'NEW Reference'!Q$7,0)</f>
        <v>575</v>
      </c>
      <c r="Z2115" s="3" t="str">
        <f t="shared" si="102"/>
        <v>FAIRFIELD, Ohio</v>
      </c>
      <c r="AA2115" s="79" t="s">
        <v>716</v>
      </c>
      <c r="AB2115" s="28" t="s">
        <v>91</v>
      </c>
      <c r="AC2115" s="30" t="s">
        <v>1883</v>
      </c>
      <c r="AD2115" s="31"/>
      <c r="AE2115" s="20">
        <f t="shared" si="101"/>
        <v>0.93920000000000003</v>
      </c>
    </row>
    <row r="2116" spans="1:31">
      <c r="A2116" s="83">
        <v>36240</v>
      </c>
      <c r="B2116" s="84">
        <v>39047</v>
      </c>
      <c r="C2116" s="85">
        <v>99936</v>
      </c>
      <c r="D2116" s="78" t="s">
        <v>165</v>
      </c>
      <c r="E2116" s="79" t="s">
        <v>152</v>
      </c>
      <c r="F2116" s="34" t="s">
        <v>1883</v>
      </c>
      <c r="G2116" s="24" t="s">
        <v>97</v>
      </c>
      <c r="H2116" s="80">
        <f t="shared" si="100"/>
        <v>0.79879999999999995</v>
      </c>
      <c r="I2116" s="25">
        <f>ROUND(('NEW Reference'!B$6*List!$H2116)+'NEW Reference'!B$7,0)</f>
        <v>1118</v>
      </c>
      <c r="J2116" s="25">
        <f>ROUND(('NEW Reference'!C$6*List!$H2116)+'NEW Reference'!C$7,0)</f>
        <v>1667</v>
      </c>
      <c r="K2116" s="25">
        <f>ROUND(('NEW Reference'!D$6*List!$H2116)+'NEW Reference'!D$7,0)</f>
        <v>1998</v>
      </c>
      <c r="L2116" s="25">
        <f>ROUND(('NEW Reference'!E$6*List!$H2116)+'NEW Reference'!E$7,0)</f>
        <v>2470</v>
      </c>
      <c r="M2116" s="25">
        <f>ROUND(('NEW Reference'!F$6*List!$H2116)+'NEW Reference'!F$7,0)</f>
        <v>2573</v>
      </c>
      <c r="N2116" s="25">
        <f>ROUND(('NEW Reference'!G$6*List!$H2116)+'NEW Reference'!G$7,0)</f>
        <v>2913</v>
      </c>
      <c r="O2116" s="25">
        <f>ROUND(('NEW Reference'!H$6*List!$H2116)+'NEW Reference'!H$7,0)</f>
        <v>3024</v>
      </c>
      <c r="P2116" s="25">
        <f>ROUND(('NEW Reference'!I$6*List!$H2116)+'NEW Reference'!I$7,0)</f>
        <v>3143</v>
      </c>
      <c r="Q2116" s="25">
        <f>ROUND(('NEW Reference'!J$6*List!$H2116)+'NEW Reference'!J$7,0)</f>
        <v>3640</v>
      </c>
      <c r="R2116" s="25">
        <f>ROUND(('NEW Reference'!K$6*List!$H2116)+'NEW Reference'!K$7,0)</f>
        <v>3754</v>
      </c>
      <c r="S2116" s="25">
        <f>ROUND(('NEW Reference'!L$6*List!$H2116)+'NEW Reference'!L$7,0)</f>
        <v>4051</v>
      </c>
      <c r="T2116" s="25">
        <f>ROUND(('NEW Reference'!M$6*List!$H2116)+'NEW Reference'!M$7,0)</f>
        <v>4839</v>
      </c>
      <c r="U2116" s="25">
        <f>ROUND(('NEW Reference'!N$6*List!$H2116)+'NEW Reference'!N$7,0)</f>
        <v>19523</v>
      </c>
      <c r="V2116" s="26">
        <f>ROUND(('NEW Reference'!O$6*List!$H2116)+'NEW Reference'!O$7,0)</f>
        <v>726</v>
      </c>
      <c r="W2116" s="26">
        <f>ROUND(('NEW Reference'!P$6*List!$H2116)+'NEW Reference'!P$7,0)</f>
        <v>1023</v>
      </c>
      <c r="X2116" s="26">
        <f>ROUND(('NEW Reference'!Q$6*List!$H2116)+'NEW Reference'!Q$7,0)</f>
        <v>511</v>
      </c>
      <c r="Z2116" s="3" t="str">
        <f t="shared" si="102"/>
        <v>FAYETTE, Ohio</v>
      </c>
      <c r="AA2116" s="79" t="s">
        <v>152</v>
      </c>
      <c r="AB2116" s="28" t="s">
        <v>91</v>
      </c>
      <c r="AC2116" s="30" t="s">
        <v>1883</v>
      </c>
      <c r="AD2116" s="31"/>
      <c r="AE2116" s="20">
        <f t="shared" si="101"/>
        <v>0.79879999999999995</v>
      </c>
    </row>
    <row r="2117" spans="1:31">
      <c r="A2117" s="83">
        <v>36250</v>
      </c>
      <c r="B2117" s="84">
        <v>39049</v>
      </c>
      <c r="C2117" s="85">
        <v>18140</v>
      </c>
      <c r="D2117" s="78" t="s">
        <v>382</v>
      </c>
      <c r="E2117" s="79" t="s">
        <v>154</v>
      </c>
      <c r="F2117" s="33" t="s">
        <v>1883</v>
      </c>
      <c r="G2117" s="24" t="s">
        <v>90</v>
      </c>
      <c r="H2117" s="80">
        <f t="shared" si="100"/>
        <v>0.93920000000000003</v>
      </c>
      <c r="I2117" s="25">
        <f>ROUND(('NEW Reference'!B$6*List!$H2117)+'NEW Reference'!B$7,0)</f>
        <v>1257</v>
      </c>
      <c r="J2117" s="25">
        <f>ROUND(('NEW Reference'!C$6*List!$H2117)+'NEW Reference'!C$7,0)</f>
        <v>1874</v>
      </c>
      <c r="K2117" s="25">
        <f>ROUND(('NEW Reference'!D$6*List!$H2117)+'NEW Reference'!D$7,0)</f>
        <v>2245</v>
      </c>
      <c r="L2117" s="25">
        <f>ROUND(('NEW Reference'!E$6*List!$H2117)+'NEW Reference'!E$7,0)</f>
        <v>2776</v>
      </c>
      <c r="M2117" s="25">
        <f>ROUND(('NEW Reference'!F$6*List!$H2117)+'NEW Reference'!F$7,0)</f>
        <v>2892</v>
      </c>
      <c r="N2117" s="25">
        <f>ROUND(('NEW Reference'!G$6*List!$H2117)+'NEW Reference'!G$7,0)</f>
        <v>3274</v>
      </c>
      <c r="O2117" s="25">
        <f>ROUND(('NEW Reference'!H$6*List!$H2117)+'NEW Reference'!H$7,0)</f>
        <v>3399</v>
      </c>
      <c r="P2117" s="25">
        <f>ROUND(('NEW Reference'!I$6*List!$H2117)+'NEW Reference'!I$7,0)</f>
        <v>3532</v>
      </c>
      <c r="Q2117" s="25">
        <f>ROUND(('NEW Reference'!J$6*List!$H2117)+'NEW Reference'!J$7,0)</f>
        <v>4090</v>
      </c>
      <c r="R2117" s="25">
        <f>ROUND(('NEW Reference'!K$6*List!$H2117)+'NEW Reference'!K$7,0)</f>
        <v>4219</v>
      </c>
      <c r="S2117" s="25">
        <f>ROUND(('NEW Reference'!L$6*List!$H2117)+'NEW Reference'!L$7,0)</f>
        <v>4553</v>
      </c>
      <c r="T2117" s="25">
        <f>ROUND(('NEW Reference'!M$6*List!$H2117)+'NEW Reference'!M$7,0)</f>
        <v>5438</v>
      </c>
      <c r="U2117" s="25">
        <f>ROUND(('NEW Reference'!N$6*List!$H2117)+'NEW Reference'!N$7,0)</f>
        <v>21941</v>
      </c>
      <c r="V2117" s="26">
        <f>ROUND(('NEW Reference'!O$6*List!$H2117)+'NEW Reference'!O$7,0)</f>
        <v>816</v>
      </c>
      <c r="W2117" s="26">
        <f>ROUND(('NEW Reference'!P$6*List!$H2117)+'NEW Reference'!P$7,0)</f>
        <v>1149</v>
      </c>
      <c r="X2117" s="26">
        <f>ROUND(('NEW Reference'!Q$6*List!$H2117)+'NEW Reference'!Q$7,0)</f>
        <v>575</v>
      </c>
      <c r="Z2117" s="3" t="str">
        <f t="shared" si="102"/>
        <v>FRANKLIN, Ohio</v>
      </c>
      <c r="AA2117" s="79" t="s">
        <v>154</v>
      </c>
      <c r="AB2117" s="28" t="s">
        <v>91</v>
      </c>
      <c r="AC2117" s="23" t="s">
        <v>1883</v>
      </c>
      <c r="AD2117" s="29"/>
      <c r="AE2117" s="20">
        <f t="shared" si="101"/>
        <v>0.93920000000000003</v>
      </c>
    </row>
    <row r="2118" spans="1:31">
      <c r="A2118" s="83">
        <v>36260</v>
      </c>
      <c r="B2118" s="84">
        <v>39051</v>
      </c>
      <c r="C2118" s="85">
        <v>45780</v>
      </c>
      <c r="D2118" s="78" t="s">
        <v>909</v>
      </c>
      <c r="E2118" s="79" t="s">
        <v>385</v>
      </c>
      <c r="F2118" s="33" t="s">
        <v>1883</v>
      </c>
      <c r="G2118" s="24" t="s">
        <v>90</v>
      </c>
      <c r="H2118" s="80">
        <f t="shared" si="100"/>
        <v>0.89410000000000001</v>
      </c>
      <c r="I2118" s="25">
        <f>ROUND(('NEW Reference'!B$6*List!$H2118)+'NEW Reference'!B$7,0)</f>
        <v>1212</v>
      </c>
      <c r="J2118" s="25">
        <f>ROUND(('NEW Reference'!C$6*List!$H2118)+'NEW Reference'!C$7,0)</f>
        <v>1807</v>
      </c>
      <c r="K2118" s="25">
        <f>ROUND(('NEW Reference'!D$6*List!$H2118)+'NEW Reference'!D$7,0)</f>
        <v>2166</v>
      </c>
      <c r="L2118" s="25">
        <f>ROUND(('NEW Reference'!E$6*List!$H2118)+'NEW Reference'!E$7,0)</f>
        <v>2678</v>
      </c>
      <c r="M2118" s="25">
        <f>ROUND(('NEW Reference'!F$6*List!$H2118)+'NEW Reference'!F$7,0)</f>
        <v>2790</v>
      </c>
      <c r="N2118" s="25">
        <f>ROUND(('NEW Reference'!G$6*List!$H2118)+'NEW Reference'!G$7,0)</f>
        <v>3158</v>
      </c>
      <c r="O2118" s="25">
        <f>ROUND(('NEW Reference'!H$6*List!$H2118)+'NEW Reference'!H$7,0)</f>
        <v>3279</v>
      </c>
      <c r="P2118" s="25">
        <f>ROUND(('NEW Reference'!I$6*List!$H2118)+'NEW Reference'!I$7,0)</f>
        <v>3407</v>
      </c>
      <c r="Q2118" s="25">
        <f>ROUND(('NEW Reference'!J$6*List!$H2118)+'NEW Reference'!J$7,0)</f>
        <v>3946</v>
      </c>
      <c r="R2118" s="25">
        <f>ROUND(('NEW Reference'!K$6*List!$H2118)+'NEW Reference'!K$7,0)</f>
        <v>4070</v>
      </c>
      <c r="S2118" s="25">
        <f>ROUND(('NEW Reference'!L$6*List!$H2118)+'NEW Reference'!L$7,0)</f>
        <v>4392</v>
      </c>
      <c r="T2118" s="25">
        <f>ROUND(('NEW Reference'!M$6*List!$H2118)+'NEW Reference'!M$7,0)</f>
        <v>5245</v>
      </c>
      <c r="U2118" s="25">
        <f>ROUND(('NEW Reference'!N$6*List!$H2118)+'NEW Reference'!N$7,0)</f>
        <v>21164</v>
      </c>
      <c r="V2118" s="26">
        <f>ROUND(('NEW Reference'!O$6*List!$H2118)+'NEW Reference'!O$7,0)</f>
        <v>787</v>
      </c>
      <c r="W2118" s="26">
        <f>ROUND(('NEW Reference'!P$6*List!$H2118)+'NEW Reference'!P$7,0)</f>
        <v>1109</v>
      </c>
      <c r="X2118" s="26">
        <f>ROUND(('NEW Reference'!Q$6*List!$H2118)+'NEW Reference'!Q$7,0)</f>
        <v>554</v>
      </c>
      <c r="Z2118" s="3" t="str">
        <f t="shared" si="102"/>
        <v>FULTON, Ohio</v>
      </c>
      <c r="AA2118" s="79" t="s">
        <v>385</v>
      </c>
      <c r="AB2118" s="28" t="s">
        <v>91</v>
      </c>
      <c r="AC2118" s="30" t="s">
        <v>1883</v>
      </c>
      <c r="AD2118" s="31"/>
      <c r="AE2118" s="20">
        <f t="shared" si="101"/>
        <v>0.89410000000000001</v>
      </c>
    </row>
    <row r="2119" spans="1:31">
      <c r="A2119" s="83">
        <v>36270</v>
      </c>
      <c r="B2119" s="84">
        <v>39053</v>
      </c>
      <c r="C2119" s="85">
        <v>99936</v>
      </c>
      <c r="D2119" s="78" t="s">
        <v>165</v>
      </c>
      <c r="E2119" s="79" t="s">
        <v>1895</v>
      </c>
      <c r="F2119" s="34" t="s">
        <v>1883</v>
      </c>
      <c r="G2119" s="24" t="s">
        <v>97</v>
      </c>
      <c r="H2119" s="80">
        <f t="shared" si="100"/>
        <v>0.79879999999999995</v>
      </c>
      <c r="I2119" s="25">
        <f>ROUND(('NEW Reference'!B$6*List!$H2119)+'NEW Reference'!B$7,0)</f>
        <v>1118</v>
      </c>
      <c r="J2119" s="25">
        <f>ROUND(('NEW Reference'!C$6*List!$H2119)+'NEW Reference'!C$7,0)</f>
        <v>1667</v>
      </c>
      <c r="K2119" s="25">
        <f>ROUND(('NEW Reference'!D$6*List!$H2119)+'NEW Reference'!D$7,0)</f>
        <v>1998</v>
      </c>
      <c r="L2119" s="25">
        <f>ROUND(('NEW Reference'!E$6*List!$H2119)+'NEW Reference'!E$7,0)</f>
        <v>2470</v>
      </c>
      <c r="M2119" s="25">
        <f>ROUND(('NEW Reference'!F$6*List!$H2119)+'NEW Reference'!F$7,0)</f>
        <v>2573</v>
      </c>
      <c r="N2119" s="25">
        <f>ROUND(('NEW Reference'!G$6*List!$H2119)+'NEW Reference'!G$7,0)</f>
        <v>2913</v>
      </c>
      <c r="O2119" s="25">
        <f>ROUND(('NEW Reference'!H$6*List!$H2119)+'NEW Reference'!H$7,0)</f>
        <v>3024</v>
      </c>
      <c r="P2119" s="25">
        <f>ROUND(('NEW Reference'!I$6*List!$H2119)+'NEW Reference'!I$7,0)</f>
        <v>3143</v>
      </c>
      <c r="Q2119" s="25">
        <f>ROUND(('NEW Reference'!J$6*List!$H2119)+'NEW Reference'!J$7,0)</f>
        <v>3640</v>
      </c>
      <c r="R2119" s="25">
        <f>ROUND(('NEW Reference'!K$6*List!$H2119)+'NEW Reference'!K$7,0)</f>
        <v>3754</v>
      </c>
      <c r="S2119" s="25">
        <f>ROUND(('NEW Reference'!L$6*List!$H2119)+'NEW Reference'!L$7,0)</f>
        <v>4051</v>
      </c>
      <c r="T2119" s="25">
        <f>ROUND(('NEW Reference'!M$6*List!$H2119)+'NEW Reference'!M$7,0)</f>
        <v>4839</v>
      </c>
      <c r="U2119" s="25">
        <f>ROUND(('NEW Reference'!N$6*List!$H2119)+'NEW Reference'!N$7,0)</f>
        <v>19523</v>
      </c>
      <c r="V2119" s="26">
        <f>ROUND(('NEW Reference'!O$6*List!$H2119)+'NEW Reference'!O$7,0)</f>
        <v>726</v>
      </c>
      <c r="W2119" s="26">
        <f>ROUND(('NEW Reference'!P$6*List!$H2119)+'NEW Reference'!P$7,0)</f>
        <v>1023</v>
      </c>
      <c r="X2119" s="26">
        <f>ROUND(('NEW Reference'!Q$6*List!$H2119)+'NEW Reference'!Q$7,0)</f>
        <v>511</v>
      </c>
      <c r="Z2119" s="3" t="str">
        <f t="shared" si="102"/>
        <v>GALLIA, Ohio</v>
      </c>
      <c r="AA2119" s="79" t="s">
        <v>1895</v>
      </c>
      <c r="AB2119" s="28" t="s">
        <v>91</v>
      </c>
      <c r="AC2119" s="30" t="s">
        <v>1883</v>
      </c>
      <c r="AD2119" s="31"/>
      <c r="AE2119" s="20">
        <f t="shared" si="101"/>
        <v>0.79879999999999995</v>
      </c>
    </row>
    <row r="2120" spans="1:31">
      <c r="A2120" s="83">
        <v>36280</v>
      </c>
      <c r="B2120" s="84">
        <v>39055</v>
      </c>
      <c r="C2120" s="85">
        <v>17410</v>
      </c>
      <c r="D2120" s="78" t="s">
        <v>362</v>
      </c>
      <c r="E2120" s="79" t="s">
        <v>1896</v>
      </c>
      <c r="F2120" s="33" t="s">
        <v>1883</v>
      </c>
      <c r="G2120" s="24" t="s">
        <v>90</v>
      </c>
      <c r="H2120" s="80">
        <f t="shared" si="100"/>
        <v>0.88080000000000003</v>
      </c>
      <c r="I2120" s="25">
        <f>ROUND(('NEW Reference'!B$6*List!$H2120)+'NEW Reference'!B$7,0)</f>
        <v>1199</v>
      </c>
      <c r="J2120" s="25">
        <f>ROUND(('NEW Reference'!C$6*List!$H2120)+'NEW Reference'!C$7,0)</f>
        <v>1788</v>
      </c>
      <c r="K2120" s="25">
        <f>ROUND(('NEW Reference'!D$6*List!$H2120)+'NEW Reference'!D$7,0)</f>
        <v>2142</v>
      </c>
      <c r="L2120" s="25">
        <f>ROUND(('NEW Reference'!E$6*List!$H2120)+'NEW Reference'!E$7,0)</f>
        <v>2649</v>
      </c>
      <c r="M2120" s="25">
        <f>ROUND(('NEW Reference'!F$6*List!$H2120)+'NEW Reference'!F$7,0)</f>
        <v>2759</v>
      </c>
      <c r="N2120" s="25">
        <f>ROUND(('NEW Reference'!G$6*List!$H2120)+'NEW Reference'!G$7,0)</f>
        <v>3124</v>
      </c>
      <c r="O2120" s="25">
        <f>ROUND(('NEW Reference'!H$6*List!$H2120)+'NEW Reference'!H$7,0)</f>
        <v>3243</v>
      </c>
      <c r="P2120" s="25">
        <f>ROUND(('NEW Reference'!I$6*List!$H2120)+'NEW Reference'!I$7,0)</f>
        <v>3370</v>
      </c>
      <c r="Q2120" s="25">
        <f>ROUND(('NEW Reference'!J$6*List!$H2120)+'NEW Reference'!J$7,0)</f>
        <v>3903</v>
      </c>
      <c r="R2120" s="25">
        <f>ROUND(('NEW Reference'!K$6*List!$H2120)+'NEW Reference'!K$7,0)</f>
        <v>4026</v>
      </c>
      <c r="S2120" s="25">
        <f>ROUND(('NEW Reference'!L$6*List!$H2120)+'NEW Reference'!L$7,0)</f>
        <v>4344</v>
      </c>
      <c r="T2120" s="25">
        <f>ROUND(('NEW Reference'!M$6*List!$H2120)+'NEW Reference'!M$7,0)</f>
        <v>5189</v>
      </c>
      <c r="U2120" s="25">
        <f>ROUND(('NEW Reference'!N$6*List!$H2120)+'NEW Reference'!N$7,0)</f>
        <v>20935</v>
      </c>
      <c r="V2120" s="26">
        <f>ROUND(('NEW Reference'!O$6*List!$H2120)+'NEW Reference'!O$7,0)</f>
        <v>778</v>
      </c>
      <c r="W2120" s="26">
        <f>ROUND(('NEW Reference'!P$6*List!$H2120)+'NEW Reference'!P$7,0)</f>
        <v>1097</v>
      </c>
      <c r="X2120" s="26">
        <f>ROUND(('NEW Reference'!Q$6*List!$H2120)+'NEW Reference'!Q$7,0)</f>
        <v>548</v>
      </c>
      <c r="Z2120" s="3" t="str">
        <f t="shared" si="102"/>
        <v>GEAUGA, Ohio</v>
      </c>
      <c r="AA2120" s="79" t="s">
        <v>1896</v>
      </c>
      <c r="AB2120" s="28" t="s">
        <v>91</v>
      </c>
      <c r="AC2120" s="30" t="s">
        <v>1883</v>
      </c>
      <c r="AD2120" s="31"/>
      <c r="AE2120" s="20">
        <f t="shared" si="101"/>
        <v>0.88080000000000003</v>
      </c>
    </row>
    <row r="2121" spans="1:31">
      <c r="A2121" s="83">
        <v>36290</v>
      </c>
      <c r="B2121" s="84">
        <v>39057</v>
      </c>
      <c r="C2121" s="85">
        <v>19430</v>
      </c>
      <c r="D2121" s="78" t="s">
        <v>397</v>
      </c>
      <c r="E2121" s="79" t="s">
        <v>160</v>
      </c>
      <c r="F2121" s="33" t="s">
        <v>1883</v>
      </c>
      <c r="G2121" s="24" t="s">
        <v>90</v>
      </c>
      <c r="H2121" s="80">
        <f t="shared" si="100"/>
        <v>0.96830000000000005</v>
      </c>
      <c r="I2121" s="25">
        <f>ROUND(('NEW Reference'!B$6*List!$H2121)+'NEW Reference'!B$7,0)</f>
        <v>1285</v>
      </c>
      <c r="J2121" s="25">
        <f>ROUND(('NEW Reference'!C$6*List!$H2121)+'NEW Reference'!C$7,0)</f>
        <v>1917</v>
      </c>
      <c r="K2121" s="25">
        <f>ROUND(('NEW Reference'!D$6*List!$H2121)+'NEW Reference'!D$7,0)</f>
        <v>2297</v>
      </c>
      <c r="L2121" s="25">
        <f>ROUND(('NEW Reference'!E$6*List!$H2121)+'NEW Reference'!E$7,0)</f>
        <v>2839</v>
      </c>
      <c r="M2121" s="25">
        <f>ROUND(('NEW Reference'!F$6*List!$H2121)+'NEW Reference'!F$7,0)</f>
        <v>2958</v>
      </c>
      <c r="N2121" s="25">
        <f>ROUND(('NEW Reference'!G$6*List!$H2121)+'NEW Reference'!G$7,0)</f>
        <v>3348</v>
      </c>
      <c r="O2121" s="25">
        <f>ROUND(('NEW Reference'!H$6*List!$H2121)+'NEW Reference'!H$7,0)</f>
        <v>3476</v>
      </c>
      <c r="P2121" s="25">
        <f>ROUND(('NEW Reference'!I$6*List!$H2121)+'NEW Reference'!I$7,0)</f>
        <v>3613</v>
      </c>
      <c r="Q2121" s="25">
        <f>ROUND(('NEW Reference'!J$6*List!$H2121)+'NEW Reference'!J$7,0)</f>
        <v>4184</v>
      </c>
      <c r="R2121" s="25">
        <f>ROUND(('NEW Reference'!K$6*List!$H2121)+'NEW Reference'!K$7,0)</f>
        <v>4316</v>
      </c>
      <c r="S2121" s="25">
        <f>ROUND(('NEW Reference'!L$6*List!$H2121)+'NEW Reference'!L$7,0)</f>
        <v>4657</v>
      </c>
      <c r="T2121" s="25">
        <f>ROUND(('NEW Reference'!M$6*List!$H2121)+'NEW Reference'!M$7,0)</f>
        <v>5562</v>
      </c>
      <c r="U2121" s="25">
        <f>ROUND(('NEW Reference'!N$6*List!$H2121)+'NEW Reference'!N$7,0)</f>
        <v>22442</v>
      </c>
      <c r="V2121" s="26">
        <f>ROUND(('NEW Reference'!O$6*List!$H2121)+'NEW Reference'!O$7,0)</f>
        <v>834</v>
      </c>
      <c r="W2121" s="26">
        <f>ROUND(('NEW Reference'!P$6*List!$H2121)+'NEW Reference'!P$7,0)</f>
        <v>1176</v>
      </c>
      <c r="X2121" s="26">
        <f>ROUND(('NEW Reference'!Q$6*List!$H2121)+'NEW Reference'!Q$7,0)</f>
        <v>588</v>
      </c>
      <c r="Z2121" s="3" t="str">
        <f t="shared" si="102"/>
        <v>GREENE, Ohio</v>
      </c>
      <c r="AA2121" s="79" t="s">
        <v>160</v>
      </c>
      <c r="AB2121" s="28" t="s">
        <v>91</v>
      </c>
      <c r="AC2121" s="23" t="s">
        <v>1883</v>
      </c>
      <c r="AD2121" s="29"/>
      <c r="AE2121" s="20">
        <f t="shared" si="101"/>
        <v>0.96830000000000005</v>
      </c>
    </row>
    <row r="2122" spans="1:31">
      <c r="A2122" s="83">
        <v>36300</v>
      </c>
      <c r="B2122" s="84">
        <v>39059</v>
      </c>
      <c r="C2122" s="85">
        <v>99936</v>
      </c>
      <c r="D2122" s="78" t="s">
        <v>165</v>
      </c>
      <c r="E2122" s="79" t="s">
        <v>1897</v>
      </c>
      <c r="F2122" s="34" t="s">
        <v>1883</v>
      </c>
      <c r="G2122" s="24" t="s">
        <v>97</v>
      </c>
      <c r="H2122" s="80">
        <f t="shared" si="100"/>
        <v>0.79879999999999995</v>
      </c>
      <c r="I2122" s="25">
        <f>ROUND(('NEW Reference'!B$6*List!$H2122)+'NEW Reference'!B$7,0)</f>
        <v>1118</v>
      </c>
      <c r="J2122" s="25">
        <f>ROUND(('NEW Reference'!C$6*List!$H2122)+'NEW Reference'!C$7,0)</f>
        <v>1667</v>
      </c>
      <c r="K2122" s="25">
        <f>ROUND(('NEW Reference'!D$6*List!$H2122)+'NEW Reference'!D$7,0)</f>
        <v>1998</v>
      </c>
      <c r="L2122" s="25">
        <f>ROUND(('NEW Reference'!E$6*List!$H2122)+'NEW Reference'!E$7,0)</f>
        <v>2470</v>
      </c>
      <c r="M2122" s="25">
        <f>ROUND(('NEW Reference'!F$6*List!$H2122)+'NEW Reference'!F$7,0)</f>
        <v>2573</v>
      </c>
      <c r="N2122" s="25">
        <f>ROUND(('NEW Reference'!G$6*List!$H2122)+'NEW Reference'!G$7,0)</f>
        <v>2913</v>
      </c>
      <c r="O2122" s="25">
        <f>ROUND(('NEW Reference'!H$6*List!$H2122)+'NEW Reference'!H$7,0)</f>
        <v>3024</v>
      </c>
      <c r="P2122" s="25">
        <f>ROUND(('NEW Reference'!I$6*List!$H2122)+'NEW Reference'!I$7,0)</f>
        <v>3143</v>
      </c>
      <c r="Q2122" s="25">
        <f>ROUND(('NEW Reference'!J$6*List!$H2122)+'NEW Reference'!J$7,0)</f>
        <v>3640</v>
      </c>
      <c r="R2122" s="25">
        <f>ROUND(('NEW Reference'!K$6*List!$H2122)+'NEW Reference'!K$7,0)</f>
        <v>3754</v>
      </c>
      <c r="S2122" s="25">
        <f>ROUND(('NEW Reference'!L$6*List!$H2122)+'NEW Reference'!L$7,0)</f>
        <v>4051</v>
      </c>
      <c r="T2122" s="25">
        <f>ROUND(('NEW Reference'!M$6*List!$H2122)+'NEW Reference'!M$7,0)</f>
        <v>4839</v>
      </c>
      <c r="U2122" s="25">
        <f>ROUND(('NEW Reference'!N$6*List!$H2122)+'NEW Reference'!N$7,0)</f>
        <v>19523</v>
      </c>
      <c r="V2122" s="26">
        <f>ROUND(('NEW Reference'!O$6*List!$H2122)+'NEW Reference'!O$7,0)</f>
        <v>726</v>
      </c>
      <c r="W2122" s="26">
        <f>ROUND(('NEW Reference'!P$6*List!$H2122)+'NEW Reference'!P$7,0)</f>
        <v>1023</v>
      </c>
      <c r="X2122" s="26">
        <f>ROUND(('NEW Reference'!Q$6*List!$H2122)+'NEW Reference'!Q$7,0)</f>
        <v>511</v>
      </c>
      <c r="Z2122" s="3" t="str">
        <f t="shared" si="102"/>
        <v>GUERNSEY, Ohio</v>
      </c>
      <c r="AA2122" s="79" t="s">
        <v>1897</v>
      </c>
      <c r="AB2122" s="28" t="s">
        <v>91</v>
      </c>
      <c r="AC2122" s="30" t="s">
        <v>1883</v>
      </c>
      <c r="AD2122" s="31"/>
      <c r="AE2122" s="20">
        <f t="shared" si="101"/>
        <v>0.79879999999999995</v>
      </c>
    </row>
    <row r="2123" spans="1:31">
      <c r="A2123" s="83">
        <v>36310</v>
      </c>
      <c r="B2123" s="84">
        <v>39061</v>
      </c>
      <c r="C2123" s="85">
        <v>17140</v>
      </c>
      <c r="D2123" s="78" t="s">
        <v>358</v>
      </c>
      <c r="E2123" s="79" t="s">
        <v>793</v>
      </c>
      <c r="F2123" s="33" t="s">
        <v>1883</v>
      </c>
      <c r="G2123" s="24" t="s">
        <v>90</v>
      </c>
      <c r="H2123" s="80">
        <f t="shared" ref="H2123:H2186" si="103">IFERROR(INDEX($AH:$AH,MATCH($C2123,$AF:$AF,0)),"")</f>
        <v>0.95599999999999996</v>
      </c>
      <c r="I2123" s="25">
        <f>ROUND(('NEW Reference'!B$6*List!$H2123)+'NEW Reference'!B$7,0)</f>
        <v>1273</v>
      </c>
      <c r="J2123" s="25">
        <f>ROUND(('NEW Reference'!C$6*List!$H2123)+'NEW Reference'!C$7,0)</f>
        <v>1898</v>
      </c>
      <c r="K2123" s="25">
        <f>ROUND(('NEW Reference'!D$6*List!$H2123)+'NEW Reference'!D$7,0)</f>
        <v>2275</v>
      </c>
      <c r="L2123" s="25">
        <f>ROUND(('NEW Reference'!E$6*List!$H2123)+'NEW Reference'!E$7,0)</f>
        <v>2812</v>
      </c>
      <c r="M2123" s="25">
        <f>ROUND(('NEW Reference'!F$6*List!$H2123)+'NEW Reference'!F$7,0)</f>
        <v>2930</v>
      </c>
      <c r="N2123" s="25">
        <f>ROUND(('NEW Reference'!G$6*List!$H2123)+'NEW Reference'!G$7,0)</f>
        <v>3317</v>
      </c>
      <c r="O2123" s="25">
        <f>ROUND(('NEW Reference'!H$6*List!$H2123)+'NEW Reference'!H$7,0)</f>
        <v>3444</v>
      </c>
      <c r="P2123" s="25">
        <f>ROUND(('NEW Reference'!I$6*List!$H2123)+'NEW Reference'!I$7,0)</f>
        <v>3579</v>
      </c>
      <c r="Q2123" s="25">
        <f>ROUND(('NEW Reference'!J$6*List!$H2123)+'NEW Reference'!J$7,0)</f>
        <v>4144</v>
      </c>
      <c r="R2123" s="25">
        <f>ROUND(('NEW Reference'!K$6*List!$H2123)+'NEW Reference'!K$7,0)</f>
        <v>4275</v>
      </c>
      <c r="S2123" s="25">
        <f>ROUND(('NEW Reference'!L$6*List!$H2123)+'NEW Reference'!L$7,0)</f>
        <v>4613</v>
      </c>
      <c r="T2123" s="25">
        <f>ROUND(('NEW Reference'!M$6*List!$H2123)+'NEW Reference'!M$7,0)</f>
        <v>5509</v>
      </c>
      <c r="U2123" s="25">
        <f>ROUND(('NEW Reference'!N$6*List!$H2123)+'NEW Reference'!N$7,0)</f>
        <v>22230</v>
      </c>
      <c r="V2123" s="26">
        <f>ROUND(('NEW Reference'!O$6*List!$H2123)+'NEW Reference'!O$7,0)</f>
        <v>826</v>
      </c>
      <c r="W2123" s="26">
        <f>ROUND(('NEW Reference'!P$6*List!$H2123)+'NEW Reference'!P$7,0)</f>
        <v>1165</v>
      </c>
      <c r="X2123" s="26">
        <f>ROUND(('NEW Reference'!Q$6*List!$H2123)+'NEW Reference'!Q$7,0)</f>
        <v>582</v>
      </c>
      <c r="Z2123" s="3" t="str">
        <f t="shared" si="102"/>
        <v>HAMILTON, Ohio</v>
      </c>
      <c r="AA2123" s="79" t="s">
        <v>793</v>
      </c>
      <c r="AB2123" s="28" t="s">
        <v>91</v>
      </c>
      <c r="AC2123" s="23" t="s">
        <v>1883</v>
      </c>
      <c r="AD2123" s="29"/>
      <c r="AE2123" s="20">
        <f t="shared" si="101"/>
        <v>0.95599999999999996</v>
      </c>
    </row>
    <row r="2124" spans="1:31">
      <c r="A2124" s="83">
        <v>36330</v>
      </c>
      <c r="B2124" s="84">
        <v>39063</v>
      </c>
      <c r="C2124" s="85">
        <v>99936</v>
      </c>
      <c r="D2124" s="78" t="s">
        <v>165</v>
      </c>
      <c r="E2124" s="79" t="s">
        <v>967</v>
      </c>
      <c r="F2124" s="34" t="s">
        <v>1883</v>
      </c>
      <c r="G2124" s="24" t="s">
        <v>97</v>
      </c>
      <c r="H2124" s="80">
        <f t="shared" si="103"/>
        <v>0.79879999999999995</v>
      </c>
      <c r="I2124" s="25">
        <f>ROUND(('NEW Reference'!B$6*List!$H2124)+'NEW Reference'!B$7,0)</f>
        <v>1118</v>
      </c>
      <c r="J2124" s="25">
        <f>ROUND(('NEW Reference'!C$6*List!$H2124)+'NEW Reference'!C$7,0)</f>
        <v>1667</v>
      </c>
      <c r="K2124" s="25">
        <f>ROUND(('NEW Reference'!D$6*List!$H2124)+'NEW Reference'!D$7,0)</f>
        <v>1998</v>
      </c>
      <c r="L2124" s="25">
        <f>ROUND(('NEW Reference'!E$6*List!$H2124)+'NEW Reference'!E$7,0)</f>
        <v>2470</v>
      </c>
      <c r="M2124" s="25">
        <f>ROUND(('NEW Reference'!F$6*List!$H2124)+'NEW Reference'!F$7,0)</f>
        <v>2573</v>
      </c>
      <c r="N2124" s="25">
        <f>ROUND(('NEW Reference'!G$6*List!$H2124)+'NEW Reference'!G$7,0)</f>
        <v>2913</v>
      </c>
      <c r="O2124" s="25">
        <f>ROUND(('NEW Reference'!H$6*List!$H2124)+'NEW Reference'!H$7,0)</f>
        <v>3024</v>
      </c>
      <c r="P2124" s="25">
        <f>ROUND(('NEW Reference'!I$6*List!$H2124)+'NEW Reference'!I$7,0)</f>
        <v>3143</v>
      </c>
      <c r="Q2124" s="25">
        <f>ROUND(('NEW Reference'!J$6*List!$H2124)+'NEW Reference'!J$7,0)</f>
        <v>3640</v>
      </c>
      <c r="R2124" s="25">
        <f>ROUND(('NEW Reference'!K$6*List!$H2124)+'NEW Reference'!K$7,0)</f>
        <v>3754</v>
      </c>
      <c r="S2124" s="25">
        <f>ROUND(('NEW Reference'!L$6*List!$H2124)+'NEW Reference'!L$7,0)</f>
        <v>4051</v>
      </c>
      <c r="T2124" s="25">
        <f>ROUND(('NEW Reference'!M$6*List!$H2124)+'NEW Reference'!M$7,0)</f>
        <v>4839</v>
      </c>
      <c r="U2124" s="25">
        <f>ROUND(('NEW Reference'!N$6*List!$H2124)+'NEW Reference'!N$7,0)</f>
        <v>19523</v>
      </c>
      <c r="V2124" s="26">
        <f>ROUND(('NEW Reference'!O$6*List!$H2124)+'NEW Reference'!O$7,0)</f>
        <v>726</v>
      </c>
      <c r="W2124" s="26">
        <f>ROUND(('NEW Reference'!P$6*List!$H2124)+'NEW Reference'!P$7,0)</f>
        <v>1023</v>
      </c>
      <c r="X2124" s="26">
        <f>ROUND(('NEW Reference'!Q$6*List!$H2124)+'NEW Reference'!Q$7,0)</f>
        <v>511</v>
      </c>
      <c r="Z2124" s="3" t="str">
        <f t="shared" si="102"/>
        <v>HANCOCK, Ohio</v>
      </c>
      <c r="AA2124" s="79" t="s">
        <v>967</v>
      </c>
      <c r="AB2124" s="28" t="s">
        <v>91</v>
      </c>
      <c r="AC2124" s="23" t="s">
        <v>1883</v>
      </c>
      <c r="AD2124" s="29"/>
      <c r="AE2124" s="20">
        <f t="shared" si="101"/>
        <v>0.79879999999999995</v>
      </c>
    </row>
    <row r="2125" spans="1:31">
      <c r="A2125" s="83">
        <v>36340</v>
      </c>
      <c r="B2125" s="84">
        <v>39065</v>
      </c>
      <c r="C2125" s="85">
        <v>99936</v>
      </c>
      <c r="D2125" s="78" t="s">
        <v>165</v>
      </c>
      <c r="E2125" s="79" t="s">
        <v>1084</v>
      </c>
      <c r="F2125" s="34" t="s">
        <v>1883</v>
      </c>
      <c r="G2125" s="24" t="s">
        <v>97</v>
      </c>
      <c r="H2125" s="80">
        <f t="shared" si="103"/>
        <v>0.79879999999999995</v>
      </c>
      <c r="I2125" s="25">
        <f>ROUND(('NEW Reference'!B$6*List!$H2125)+'NEW Reference'!B$7,0)</f>
        <v>1118</v>
      </c>
      <c r="J2125" s="25">
        <f>ROUND(('NEW Reference'!C$6*List!$H2125)+'NEW Reference'!C$7,0)</f>
        <v>1667</v>
      </c>
      <c r="K2125" s="25">
        <f>ROUND(('NEW Reference'!D$6*List!$H2125)+'NEW Reference'!D$7,0)</f>
        <v>1998</v>
      </c>
      <c r="L2125" s="25">
        <f>ROUND(('NEW Reference'!E$6*List!$H2125)+'NEW Reference'!E$7,0)</f>
        <v>2470</v>
      </c>
      <c r="M2125" s="25">
        <f>ROUND(('NEW Reference'!F$6*List!$H2125)+'NEW Reference'!F$7,0)</f>
        <v>2573</v>
      </c>
      <c r="N2125" s="25">
        <f>ROUND(('NEW Reference'!G$6*List!$H2125)+'NEW Reference'!G$7,0)</f>
        <v>2913</v>
      </c>
      <c r="O2125" s="25">
        <f>ROUND(('NEW Reference'!H$6*List!$H2125)+'NEW Reference'!H$7,0)</f>
        <v>3024</v>
      </c>
      <c r="P2125" s="25">
        <f>ROUND(('NEW Reference'!I$6*List!$H2125)+'NEW Reference'!I$7,0)</f>
        <v>3143</v>
      </c>
      <c r="Q2125" s="25">
        <f>ROUND(('NEW Reference'!J$6*List!$H2125)+'NEW Reference'!J$7,0)</f>
        <v>3640</v>
      </c>
      <c r="R2125" s="25">
        <f>ROUND(('NEW Reference'!K$6*List!$H2125)+'NEW Reference'!K$7,0)</f>
        <v>3754</v>
      </c>
      <c r="S2125" s="25">
        <f>ROUND(('NEW Reference'!L$6*List!$H2125)+'NEW Reference'!L$7,0)</f>
        <v>4051</v>
      </c>
      <c r="T2125" s="25">
        <f>ROUND(('NEW Reference'!M$6*List!$H2125)+'NEW Reference'!M$7,0)</f>
        <v>4839</v>
      </c>
      <c r="U2125" s="25">
        <f>ROUND(('NEW Reference'!N$6*List!$H2125)+'NEW Reference'!N$7,0)</f>
        <v>19523</v>
      </c>
      <c r="V2125" s="26">
        <f>ROUND(('NEW Reference'!O$6*List!$H2125)+'NEW Reference'!O$7,0)</f>
        <v>726</v>
      </c>
      <c r="W2125" s="26">
        <f>ROUND(('NEW Reference'!P$6*List!$H2125)+'NEW Reference'!P$7,0)</f>
        <v>1023</v>
      </c>
      <c r="X2125" s="26">
        <f>ROUND(('NEW Reference'!Q$6*List!$H2125)+'NEW Reference'!Q$7,0)</f>
        <v>511</v>
      </c>
      <c r="Z2125" s="3" t="str">
        <f t="shared" si="102"/>
        <v>HARDIN, Ohio</v>
      </c>
      <c r="AA2125" s="79" t="s">
        <v>1084</v>
      </c>
      <c r="AB2125" s="28" t="s">
        <v>91</v>
      </c>
      <c r="AC2125" s="23" t="s">
        <v>1883</v>
      </c>
      <c r="AD2125" s="29"/>
      <c r="AE2125" s="20">
        <f t="shared" si="101"/>
        <v>0.79879999999999995</v>
      </c>
    </row>
    <row r="2126" spans="1:31">
      <c r="A2126" s="83">
        <v>36350</v>
      </c>
      <c r="B2126" s="84">
        <v>39067</v>
      </c>
      <c r="C2126" s="85">
        <v>99936</v>
      </c>
      <c r="D2126" s="78" t="s">
        <v>165</v>
      </c>
      <c r="E2126" s="79" t="s">
        <v>1131</v>
      </c>
      <c r="F2126" s="34" t="s">
        <v>1883</v>
      </c>
      <c r="G2126" s="24" t="s">
        <v>97</v>
      </c>
      <c r="H2126" s="80">
        <f t="shared" si="103"/>
        <v>0.79879999999999995</v>
      </c>
      <c r="I2126" s="25">
        <f>ROUND(('NEW Reference'!B$6*List!$H2126)+'NEW Reference'!B$7,0)</f>
        <v>1118</v>
      </c>
      <c r="J2126" s="25">
        <f>ROUND(('NEW Reference'!C$6*List!$H2126)+'NEW Reference'!C$7,0)</f>
        <v>1667</v>
      </c>
      <c r="K2126" s="25">
        <f>ROUND(('NEW Reference'!D$6*List!$H2126)+'NEW Reference'!D$7,0)</f>
        <v>1998</v>
      </c>
      <c r="L2126" s="25">
        <f>ROUND(('NEW Reference'!E$6*List!$H2126)+'NEW Reference'!E$7,0)</f>
        <v>2470</v>
      </c>
      <c r="M2126" s="25">
        <f>ROUND(('NEW Reference'!F$6*List!$H2126)+'NEW Reference'!F$7,0)</f>
        <v>2573</v>
      </c>
      <c r="N2126" s="25">
        <f>ROUND(('NEW Reference'!G$6*List!$H2126)+'NEW Reference'!G$7,0)</f>
        <v>2913</v>
      </c>
      <c r="O2126" s="25">
        <f>ROUND(('NEW Reference'!H$6*List!$H2126)+'NEW Reference'!H$7,0)</f>
        <v>3024</v>
      </c>
      <c r="P2126" s="25">
        <f>ROUND(('NEW Reference'!I$6*List!$H2126)+'NEW Reference'!I$7,0)</f>
        <v>3143</v>
      </c>
      <c r="Q2126" s="25">
        <f>ROUND(('NEW Reference'!J$6*List!$H2126)+'NEW Reference'!J$7,0)</f>
        <v>3640</v>
      </c>
      <c r="R2126" s="25">
        <f>ROUND(('NEW Reference'!K$6*List!$H2126)+'NEW Reference'!K$7,0)</f>
        <v>3754</v>
      </c>
      <c r="S2126" s="25">
        <f>ROUND(('NEW Reference'!L$6*List!$H2126)+'NEW Reference'!L$7,0)</f>
        <v>4051</v>
      </c>
      <c r="T2126" s="25">
        <f>ROUND(('NEW Reference'!M$6*List!$H2126)+'NEW Reference'!M$7,0)</f>
        <v>4839</v>
      </c>
      <c r="U2126" s="25">
        <f>ROUND(('NEW Reference'!N$6*List!$H2126)+'NEW Reference'!N$7,0)</f>
        <v>19523</v>
      </c>
      <c r="V2126" s="26">
        <f>ROUND(('NEW Reference'!O$6*List!$H2126)+'NEW Reference'!O$7,0)</f>
        <v>726</v>
      </c>
      <c r="W2126" s="26">
        <f>ROUND(('NEW Reference'!P$6*List!$H2126)+'NEW Reference'!P$7,0)</f>
        <v>1023</v>
      </c>
      <c r="X2126" s="26">
        <f>ROUND(('NEW Reference'!Q$6*List!$H2126)+'NEW Reference'!Q$7,0)</f>
        <v>511</v>
      </c>
      <c r="Z2126" s="3" t="str">
        <f t="shared" si="102"/>
        <v>HARRISON, Ohio</v>
      </c>
      <c r="AA2126" s="79" t="s">
        <v>1131</v>
      </c>
      <c r="AB2126" s="28" t="s">
        <v>91</v>
      </c>
      <c r="AC2126" s="30" t="s">
        <v>1883</v>
      </c>
      <c r="AD2126" s="31"/>
      <c r="AE2126" s="20">
        <f t="shared" ref="AE2126:AE2189" si="104">IFERROR(INDEX($AH:$AH,MATCH($C2126,$AF:$AF,0)),"")</f>
        <v>0.79879999999999995</v>
      </c>
    </row>
    <row r="2127" spans="1:31">
      <c r="A2127" s="83">
        <v>36360</v>
      </c>
      <c r="B2127" s="84">
        <v>39069</v>
      </c>
      <c r="C2127" s="85">
        <v>99936</v>
      </c>
      <c r="D2127" s="78" t="s">
        <v>165</v>
      </c>
      <c r="E2127" s="79" t="s">
        <v>164</v>
      </c>
      <c r="F2127" s="34" t="s">
        <v>1883</v>
      </c>
      <c r="G2127" s="24" t="s">
        <v>97</v>
      </c>
      <c r="H2127" s="80">
        <f t="shared" si="103"/>
        <v>0.79879999999999995</v>
      </c>
      <c r="I2127" s="25">
        <f>ROUND(('NEW Reference'!B$6*List!$H2127)+'NEW Reference'!B$7,0)</f>
        <v>1118</v>
      </c>
      <c r="J2127" s="25">
        <f>ROUND(('NEW Reference'!C$6*List!$H2127)+'NEW Reference'!C$7,0)</f>
        <v>1667</v>
      </c>
      <c r="K2127" s="25">
        <f>ROUND(('NEW Reference'!D$6*List!$H2127)+'NEW Reference'!D$7,0)</f>
        <v>1998</v>
      </c>
      <c r="L2127" s="25">
        <f>ROUND(('NEW Reference'!E$6*List!$H2127)+'NEW Reference'!E$7,0)</f>
        <v>2470</v>
      </c>
      <c r="M2127" s="25">
        <f>ROUND(('NEW Reference'!F$6*List!$H2127)+'NEW Reference'!F$7,0)</f>
        <v>2573</v>
      </c>
      <c r="N2127" s="25">
        <f>ROUND(('NEW Reference'!G$6*List!$H2127)+'NEW Reference'!G$7,0)</f>
        <v>2913</v>
      </c>
      <c r="O2127" s="25">
        <f>ROUND(('NEW Reference'!H$6*List!$H2127)+'NEW Reference'!H$7,0)</f>
        <v>3024</v>
      </c>
      <c r="P2127" s="25">
        <f>ROUND(('NEW Reference'!I$6*List!$H2127)+'NEW Reference'!I$7,0)</f>
        <v>3143</v>
      </c>
      <c r="Q2127" s="25">
        <f>ROUND(('NEW Reference'!J$6*List!$H2127)+'NEW Reference'!J$7,0)</f>
        <v>3640</v>
      </c>
      <c r="R2127" s="25">
        <f>ROUND(('NEW Reference'!K$6*List!$H2127)+'NEW Reference'!K$7,0)</f>
        <v>3754</v>
      </c>
      <c r="S2127" s="25">
        <f>ROUND(('NEW Reference'!L$6*List!$H2127)+'NEW Reference'!L$7,0)</f>
        <v>4051</v>
      </c>
      <c r="T2127" s="25">
        <f>ROUND(('NEW Reference'!M$6*List!$H2127)+'NEW Reference'!M$7,0)</f>
        <v>4839</v>
      </c>
      <c r="U2127" s="25">
        <f>ROUND(('NEW Reference'!N$6*List!$H2127)+'NEW Reference'!N$7,0)</f>
        <v>19523</v>
      </c>
      <c r="V2127" s="26">
        <f>ROUND(('NEW Reference'!O$6*List!$H2127)+'NEW Reference'!O$7,0)</f>
        <v>726</v>
      </c>
      <c r="W2127" s="26">
        <f>ROUND(('NEW Reference'!P$6*List!$H2127)+'NEW Reference'!P$7,0)</f>
        <v>1023</v>
      </c>
      <c r="X2127" s="26">
        <f>ROUND(('NEW Reference'!Q$6*List!$H2127)+'NEW Reference'!Q$7,0)</f>
        <v>511</v>
      </c>
      <c r="Z2127" s="3" t="str">
        <f t="shared" si="102"/>
        <v>HENRY, Ohio</v>
      </c>
      <c r="AA2127" s="79" t="s">
        <v>164</v>
      </c>
      <c r="AB2127" s="28" t="s">
        <v>91</v>
      </c>
      <c r="AC2127" s="23" t="s">
        <v>1883</v>
      </c>
      <c r="AD2127" s="29"/>
      <c r="AE2127" s="20">
        <f t="shared" si="104"/>
        <v>0.79879999999999995</v>
      </c>
    </row>
    <row r="2128" spans="1:31">
      <c r="A2128" s="83">
        <v>36370</v>
      </c>
      <c r="B2128" s="84">
        <v>39071</v>
      </c>
      <c r="C2128" s="85">
        <v>99936</v>
      </c>
      <c r="D2128" s="78" t="s">
        <v>165</v>
      </c>
      <c r="E2128" s="79" t="s">
        <v>1898</v>
      </c>
      <c r="F2128" s="34" t="s">
        <v>1883</v>
      </c>
      <c r="G2128" s="24" t="s">
        <v>97</v>
      </c>
      <c r="H2128" s="80">
        <f t="shared" si="103"/>
        <v>0.79879999999999995</v>
      </c>
      <c r="I2128" s="25">
        <f>ROUND(('NEW Reference'!B$6*List!$H2128)+'NEW Reference'!B$7,0)</f>
        <v>1118</v>
      </c>
      <c r="J2128" s="25">
        <f>ROUND(('NEW Reference'!C$6*List!$H2128)+'NEW Reference'!C$7,0)</f>
        <v>1667</v>
      </c>
      <c r="K2128" s="25">
        <f>ROUND(('NEW Reference'!D$6*List!$H2128)+'NEW Reference'!D$7,0)</f>
        <v>1998</v>
      </c>
      <c r="L2128" s="25">
        <f>ROUND(('NEW Reference'!E$6*List!$H2128)+'NEW Reference'!E$7,0)</f>
        <v>2470</v>
      </c>
      <c r="M2128" s="25">
        <f>ROUND(('NEW Reference'!F$6*List!$H2128)+'NEW Reference'!F$7,0)</f>
        <v>2573</v>
      </c>
      <c r="N2128" s="25">
        <f>ROUND(('NEW Reference'!G$6*List!$H2128)+'NEW Reference'!G$7,0)</f>
        <v>2913</v>
      </c>
      <c r="O2128" s="25">
        <f>ROUND(('NEW Reference'!H$6*List!$H2128)+'NEW Reference'!H$7,0)</f>
        <v>3024</v>
      </c>
      <c r="P2128" s="25">
        <f>ROUND(('NEW Reference'!I$6*List!$H2128)+'NEW Reference'!I$7,0)</f>
        <v>3143</v>
      </c>
      <c r="Q2128" s="25">
        <f>ROUND(('NEW Reference'!J$6*List!$H2128)+'NEW Reference'!J$7,0)</f>
        <v>3640</v>
      </c>
      <c r="R2128" s="25">
        <f>ROUND(('NEW Reference'!K$6*List!$H2128)+'NEW Reference'!K$7,0)</f>
        <v>3754</v>
      </c>
      <c r="S2128" s="25">
        <f>ROUND(('NEW Reference'!L$6*List!$H2128)+'NEW Reference'!L$7,0)</f>
        <v>4051</v>
      </c>
      <c r="T2128" s="25">
        <f>ROUND(('NEW Reference'!M$6*List!$H2128)+'NEW Reference'!M$7,0)</f>
        <v>4839</v>
      </c>
      <c r="U2128" s="25">
        <f>ROUND(('NEW Reference'!N$6*List!$H2128)+'NEW Reference'!N$7,0)</f>
        <v>19523</v>
      </c>
      <c r="V2128" s="26">
        <f>ROUND(('NEW Reference'!O$6*List!$H2128)+'NEW Reference'!O$7,0)</f>
        <v>726</v>
      </c>
      <c r="W2128" s="26">
        <f>ROUND(('NEW Reference'!P$6*List!$H2128)+'NEW Reference'!P$7,0)</f>
        <v>1023</v>
      </c>
      <c r="X2128" s="26">
        <f>ROUND(('NEW Reference'!Q$6*List!$H2128)+'NEW Reference'!Q$7,0)</f>
        <v>511</v>
      </c>
      <c r="Z2128" s="3" t="str">
        <f t="shared" si="102"/>
        <v>HIGHLAND, Ohio</v>
      </c>
      <c r="AA2128" s="79" t="s">
        <v>1898</v>
      </c>
      <c r="AB2128" s="28" t="s">
        <v>91</v>
      </c>
      <c r="AC2128" s="23" t="s">
        <v>1883</v>
      </c>
      <c r="AD2128" s="29"/>
      <c r="AE2128" s="20">
        <f t="shared" si="104"/>
        <v>0.79879999999999995</v>
      </c>
    </row>
    <row r="2129" spans="1:31">
      <c r="A2129" s="83">
        <v>36380</v>
      </c>
      <c r="B2129" s="84">
        <v>39073</v>
      </c>
      <c r="C2129" s="85">
        <v>18140</v>
      </c>
      <c r="D2129" s="78" t="s">
        <v>382</v>
      </c>
      <c r="E2129" s="79" t="s">
        <v>1899</v>
      </c>
      <c r="F2129" s="33" t="s">
        <v>1883</v>
      </c>
      <c r="G2129" s="24" t="s">
        <v>90</v>
      </c>
      <c r="H2129" s="80">
        <f t="shared" si="103"/>
        <v>0.93920000000000003</v>
      </c>
      <c r="I2129" s="25">
        <f>ROUND(('NEW Reference'!B$6*List!$H2129)+'NEW Reference'!B$7,0)</f>
        <v>1257</v>
      </c>
      <c r="J2129" s="25">
        <f>ROUND(('NEW Reference'!C$6*List!$H2129)+'NEW Reference'!C$7,0)</f>
        <v>1874</v>
      </c>
      <c r="K2129" s="25">
        <f>ROUND(('NEW Reference'!D$6*List!$H2129)+'NEW Reference'!D$7,0)</f>
        <v>2245</v>
      </c>
      <c r="L2129" s="25">
        <f>ROUND(('NEW Reference'!E$6*List!$H2129)+'NEW Reference'!E$7,0)</f>
        <v>2776</v>
      </c>
      <c r="M2129" s="25">
        <f>ROUND(('NEW Reference'!F$6*List!$H2129)+'NEW Reference'!F$7,0)</f>
        <v>2892</v>
      </c>
      <c r="N2129" s="25">
        <f>ROUND(('NEW Reference'!G$6*List!$H2129)+'NEW Reference'!G$7,0)</f>
        <v>3274</v>
      </c>
      <c r="O2129" s="25">
        <f>ROUND(('NEW Reference'!H$6*List!$H2129)+'NEW Reference'!H$7,0)</f>
        <v>3399</v>
      </c>
      <c r="P2129" s="25">
        <f>ROUND(('NEW Reference'!I$6*List!$H2129)+'NEW Reference'!I$7,0)</f>
        <v>3532</v>
      </c>
      <c r="Q2129" s="25">
        <f>ROUND(('NEW Reference'!J$6*List!$H2129)+'NEW Reference'!J$7,0)</f>
        <v>4090</v>
      </c>
      <c r="R2129" s="25">
        <f>ROUND(('NEW Reference'!K$6*List!$H2129)+'NEW Reference'!K$7,0)</f>
        <v>4219</v>
      </c>
      <c r="S2129" s="25">
        <f>ROUND(('NEW Reference'!L$6*List!$H2129)+'NEW Reference'!L$7,0)</f>
        <v>4553</v>
      </c>
      <c r="T2129" s="25">
        <f>ROUND(('NEW Reference'!M$6*List!$H2129)+'NEW Reference'!M$7,0)</f>
        <v>5438</v>
      </c>
      <c r="U2129" s="25">
        <f>ROUND(('NEW Reference'!N$6*List!$H2129)+'NEW Reference'!N$7,0)</f>
        <v>21941</v>
      </c>
      <c r="V2129" s="26">
        <f>ROUND(('NEW Reference'!O$6*List!$H2129)+'NEW Reference'!O$7,0)</f>
        <v>816</v>
      </c>
      <c r="W2129" s="26">
        <f>ROUND(('NEW Reference'!P$6*List!$H2129)+'NEW Reference'!P$7,0)</f>
        <v>1149</v>
      </c>
      <c r="X2129" s="26">
        <f>ROUND(('NEW Reference'!Q$6*List!$H2129)+'NEW Reference'!Q$7,0)</f>
        <v>575</v>
      </c>
      <c r="Z2129" s="3" t="str">
        <f t="shared" si="102"/>
        <v>HOCKING, Ohio</v>
      </c>
      <c r="AA2129" s="79" t="s">
        <v>1899</v>
      </c>
      <c r="AB2129" s="28" t="s">
        <v>91</v>
      </c>
      <c r="AC2129" s="23" t="s">
        <v>1883</v>
      </c>
      <c r="AD2129" s="29"/>
      <c r="AE2129" s="20">
        <f t="shared" si="104"/>
        <v>0.93920000000000003</v>
      </c>
    </row>
    <row r="2130" spans="1:31">
      <c r="A2130" s="83">
        <v>36390</v>
      </c>
      <c r="B2130" s="84">
        <v>39075</v>
      </c>
      <c r="C2130" s="85">
        <v>99936</v>
      </c>
      <c r="D2130" s="78" t="s">
        <v>165</v>
      </c>
      <c r="E2130" s="79" t="s">
        <v>804</v>
      </c>
      <c r="F2130" s="34" t="s">
        <v>1883</v>
      </c>
      <c r="G2130" s="24" t="s">
        <v>97</v>
      </c>
      <c r="H2130" s="80">
        <f t="shared" si="103"/>
        <v>0.79879999999999995</v>
      </c>
      <c r="I2130" s="25">
        <f>ROUND(('NEW Reference'!B$6*List!$H2130)+'NEW Reference'!B$7,0)</f>
        <v>1118</v>
      </c>
      <c r="J2130" s="25">
        <f>ROUND(('NEW Reference'!C$6*List!$H2130)+'NEW Reference'!C$7,0)</f>
        <v>1667</v>
      </c>
      <c r="K2130" s="25">
        <f>ROUND(('NEW Reference'!D$6*List!$H2130)+'NEW Reference'!D$7,0)</f>
        <v>1998</v>
      </c>
      <c r="L2130" s="25">
        <f>ROUND(('NEW Reference'!E$6*List!$H2130)+'NEW Reference'!E$7,0)</f>
        <v>2470</v>
      </c>
      <c r="M2130" s="25">
        <f>ROUND(('NEW Reference'!F$6*List!$H2130)+'NEW Reference'!F$7,0)</f>
        <v>2573</v>
      </c>
      <c r="N2130" s="25">
        <f>ROUND(('NEW Reference'!G$6*List!$H2130)+'NEW Reference'!G$7,0)</f>
        <v>2913</v>
      </c>
      <c r="O2130" s="25">
        <f>ROUND(('NEW Reference'!H$6*List!$H2130)+'NEW Reference'!H$7,0)</f>
        <v>3024</v>
      </c>
      <c r="P2130" s="25">
        <f>ROUND(('NEW Reference'!I$6*List!$H2130)+'NEW Reference'!I$7,0)</f>
        <v>3143</v>
      </c>
      <c r="Q2130" s="25">
        <f>ROUND(('NEW Reference'!J$6*List!$H2130)+'NEW Reference'!J$7,0)</f>
        <v>3640</v>
      </c>
      <c r="R2130" s="25">
        <f>ROUND(('NEW Reference'!K$6*List!$H2130)+'NEW Reference'!K$7,0)</f>
        <v>3754</v>
      </c>
      <c r="S2130" s="25">
        <f>ROUND(('NEW Reference'!L$6*List!$H2130)+'NEW Reference'!L$7,0)</f>
        <v>4051</v>
      </c>
      <c r="T2130" s="25">
        <f>ROUND(('NEW Reference'!M$6*List!$H2130)+'NEW Reference'!M$7,0)</f>
        <v>4839</v>
      </c>
      <c r="U2130" s="25">
        <f>ROUND(('NEW Reference'!N$6*List!$H2130)+'NEW Reference'!N$7,0)</f>
        <v>19523</v>
      </c>
      <c r="V2130" s="26">
        <f>ROUND(('NEW Reference'!O$6*List!$H2130)+'NEW Reference'!O$7,0)</f>
        <v>726</v>
      </c>
      <c r="W2130" s="26">
        <f>ROUND(('NEW Reference'!P$6*List!$H2130)+'NEW Reference'!P$7,0)</f>
        <v>1023</v>
      </c>
      <c r="X2130" s="26">
        <f>ROUND(('NEW Reference'!Q$6*List!$H2130)+'NEW Reference'!Q$7,0)</f>
        <v>511</v>
      </c>
      <c r="Z2130" s="3" t="str">
        <f t="shared" si="102"/>
        <v>HOLMES, Ohio</v>
      </c>
      <c r="AA2130" s="79" t="s">
        <v>804</v>
      </c>
      <c r="AB2130" s="28" t="s">
        <v>91</v>
      </c>
      <c r="AC2130" s="23" t="s">
        <v>1883</v>
      </c>
      <c r="AD2130" s="29"/>
      <c r="AE2130" s="20">
        <f t="shared" si="104"/>
        <v>0.79879999999999995</v>
      </c>
    </row>
    <row r="2131" spans="1:31">
      <c r="A2131" s="83">
        <v>36400</v>
      </c>
      <c r="B2131" s="84">
        <v>39077</v>
      </c>
      <c r="C2131" s="85">
        <v>99936</v>
      </c>
      <c r="D2131" s="78" t="s">
        <v>165</v>
      </c>
      <c r="E2131" s="79" t="s">
        <v>1441</v>
      </c>
      <c r="F2131" s="34" t="s">
        <v>1883</v>
      </c>
      <c r="G2131" s="24" t="s">
        <v>97</v>
      </c>
      <c r="H2131" s="80">
        <f t="shared" si="103"/>
        <v>0.79879999999999995</v>
      </c>
      <c r="I2131" s="25">
        <f>ROUND(('NEW Reference'!B$6*List!$H2131)+'NEW Reference'!B$7,0)</f>
        <v>1118</v>
      </c>
      <c r="J2131" s="25">
        <f>ROUND(('NEW Reference'!C$6*List!$H2131)+'NEW Reference'!C$7,0)</f>
        <v>1667</v>
      </c>
      <c r="K2131" s="25">
        <f>ROUND(('NEW Reference'!D$6*List!$H2131)+'NEW Reference'!D$7,0)</f>
        <v>1998</v>
      </c>
      <c r="L2131" s="25">
        <f>ROUND(('NEW Reference'!E$6*List!$H2131)+'NEW Reference'!E$7,0)</f>
        <v>2470</v>
      </c>
      <c r="M2131" s="25">
        <f>ROUND(('NEW Reference'!F$6*List!$H2131)+'NEW Reference'!F$7,0)</f>
        <v>2573</v>
      </c>
      <c r="N2131" s="25">
        <f>ROUND(('NEW Reference'!G$6*List!$H2131)+'NEW Reference'!G$7,0)</f>
        <v>2913</v>
      </c>
      <c r="O2131" s="25">
        <f>ROUND(('NEW Reference'!H$6*List!$H2131)+'NEW Reference'!H$7,0)</f>
        <v>3024</v>
      </c>
      <c r="P2131" s="25">
        <f>ROUND(('NEW Reference'!I$6*List!$H2131)+'NEW Reference'!I$7,0)</f>
        <v>3143</v>
      </c>
      <c r="Q2131" s="25">
        <f>ROUND(('NEW Reference'!J$6*List!$H2131)+'NEW Reference'!J$7,0)</f>
        <v>3640</v>
      </c>
      <c r="R2131" s="25">
        <f>ROUND(('NEW Reference'!K$6*List!$H2131)+'NEW Reference'!K$7,0)</f>
        <v>3754</v>
      </c>
      <c r="S2131" s="25">
        <f>ROUND(('NEW Reference'!L$6*List!$H2131)+'NEW Reference'!L$7,0)</f>
        <v>4051</v>
      </c>
      <c r="T2131" s="25">
        <f>ROUND(('NEW Reference'!M$6*List!$H2131)+'NEW Reference'!M$7,0)</f>
        <v>4839</v>
      </c>
      <c r="U2131" s="25">
        <f>ROUND(('NEW Reference'!N$6*List!$H2131)+'NEW Reference'!N$7,0)</f>
        <v>19523</v>
      </c>
      <c r="V2131" s="26">
        <f>ROUND(('NEW Reference'!O$6*List!$H2131)+'NEW Reference'!O$7,0)</f>
        <v>726</v>
      </c>
      <c r="W2131" s="26">
        <f>ROUND(('NEW Reference'!P$6*List!$H2131)+'NEW Reference'!P$7,0)</f>
        <v>1023</v>
      </c>
      <c r="X2131" s="26">
        <f>ROUND(('NEW Reference'!Q$6*List!$H2131)+'NEW Reference'!Q$7,0)</f>
        <v>511</v>
      </c>
      <c r="Z2131" s="3" t="str">
        <f t="shared" ref="Z2131:Z2194" si="105">CONCATENATE(AA2131, AB2131, AC2131)</f>
        <v>HURON, Ohio</v>
      </c>
      <c r="AA2131" s="79" t="s">
        <v>1441</v>
      </c>
      <c r="AB2131" s="28" t="s">
        <v>91</v>
      </c>
      <c r="AC2131" s="30" t="s">
        <v>1883</v>
      </c>
      <c r="AD2131" s="31"/>
      <c r="AE2131" s="20">
        <f t="shared" si="104"/>
        <v>0.79879999999999995</v>
      </c>
    </row>
    <row r="2132" spans="1:31">
      <c r="A2132" s="83">
        <v>36410</v>
      </c>
      <c r="B2132" s="84">
        <v>39079</v>
      </c>
      <c r="C2132" s="85">
        <v>99936</v>
      </c>
      <c r="D2132" s="78" t="s">
        <v>165</v>
      </c>
      <c r="E2132" s="79" t="s">
        <v>168</v>
      </c>
      <c r="F2132" s="34" t="s">
        <v>1883</v>
      </c>
      <c r="G2132" s="24" t="s">
        <v>97</v>
      </c>
      <c r="H2132" s="80">
        <f t="shared" si="103"/>
        <v>0.79879999999999995</v>
      </c>
      <c r="I2132" s="25">
        <f>ROUND(('NEW Reference'!B$6*List!$H2132)+'NEW Reference'!B$7,0)</f>
        <v>1118</v>
      </c>
      <c r="J2132" s="25">
        <f>ROUND(('NEW Reference'!C$6*List!$H2132)+'NEW Reference'!C$7,0)</f>
        <v>1667</v>
      </c>
      <c r="K2132" s="25">
        <f>ROUND(('NEW Reference'!D$6*List!$H2132)+'NEW Reference'!D$7,0)</f>
        <v>1998</v>
      </c>
      <c r="L2132" s="25">
        <f>ROUND(('NEW Reference'!E$6*List!$H2132)+'NEW Reference'!E$7,0)</f>
        <v>2470</v>
      </c>
      <c r="M2132" s="25">
        <f>ROUND(('NEW Reference'!F$6*List!$H2132)+'NEW Reference'!F$7,0)</f>
        <v>2573</v>
      </c>
      <c r="N2132" s="25">
        <f>ROUND(('NEW Reference'!G$6*List!$H2132)+'NEW Reference'!G$7,0)</f>
        <v>2913</v>
      </c>
      <c r="O2132" s="25">
        <f>ROUND(('NEW Reference'!H$6*List!$H2132)+'NEW Reference'!H$7,0)</f>
        <v>3024</v>
      </c>
      <c r="P2132" s="25">
        <f>ROUND(('NEW Reference'!I$6*List!$H2132)+'NEW Reference'!I$7,0)</f>
        <v>3143</v>
      </c>
      <c r="Q2132" s="25">
        <f>ROUND(('NEW Reference'!J$6*List!$H2132)+'NEW Reference'!J$7,0)</f>
        <v>3640</v>
      </c>
      <c r="R2132" s="25">
        <f>ROUND(('NEW Reference'!K$6*List!$H2132)+'NEW Reference'!K$7,0)</f>
        <v>3754</v>
      </c>
      <c r="S2132" s="25">
        <f>ROUND(('NEW Reference'!L$6*List!$H2132)+'NEW Reference'!L$7,0)</f>
        <v>4051</v>
      </c>
      <c r="T2132" s="25">
        <f>ROUND(('NEW Reference'!M$6*List!$H2132)+'NEW Reference'!M$7,0)</f>
        <v>4839</v>
      </c>
      <c r="U2132" s="25">
        <f>ROUND(('NEW Reference'!N$6*List!$H2132)+'NEW Reference'!N$7,0)</f>
        <v>19523</v>
      </c>
      <c r="V2132" s="26">
        <f>ROUND(('NEW Reference'!O$6*List!$H2132)+'NEW Reference'!O$7,0)</f>
        <v>726</v>
      </c>
      <c r="W2132" s="26">
        <f>ROUND(('NEW Reference'!P$6*List!$H2132)+'NEW Reference'!P$7,0)</f>
        <v>1023</v>
      </c>
      <c r="X2132" s="26">
        <f>ROUND(('NEW Reference'!Q$6*List!$H2132)+'NEW Reference'!Q$7,0)</f>
        <v>511</v>
      </c>
      <c r="Z2132" s="3" t="str">
        <f t="shared" si="105"/>
        <v>JACKSON, Ohio</v>
      </c>
      <c r="AA2132" s="79" t="s">
        <v>168</v>
      </c>
      <c r="AB2132" s="28" t="s">
        <v>91</v>
      </c>
      <c r="AC2132" s="23" t="s">
        <v>1883</v>
      </c>
      <c r="AD2132" s="29"/>
      <c r="AE2132" s="20">
        <f t="shared" si="104"/>
        <v>0.79879999999999995</v>
      </c>
    </row>
    <row r="2133" spans="1:31">
      <c r="A2133" s="83">
        <v>36420</v>
      </c>
      <c r="B2133" s="84">
        <v>39081</v>
      </c>
      <c r="C2133" s="85">
        <v>48260</v>
      </c>
      <c r="D2133" s="78" t="s">
        <v>948</v>
      </c>
      <c r="E2133" s="79" t="s">
        <v>170</v>
      </c>
      <c r="F2133" s="33" t="s">
        <v>1883</v>
      </c>
      <c r="G2133" s="24" t="s">
        <v>90</v>
      </c>
      <c r="H2133" s="80">
        <f t="shared" si="103"/>
        <v>0.72760000000000002</v>
      </c>
      <c r="I2133" s="25">
        <f>ROUND(('NEW Reference'!B$6*List!$H2133)+'NEW Reference'!B$7,0)</f>
        <v>1048</v>
      </c>
      <c r="J2133" s="25">
        <f>ROUND(('NEW Reference'!C$6*List!$H2133)+'NEW Reference'!C$7,0)</f>
        <v>1563</v>
      </c>
      <c r="K2133" s="25">
        <f>ROUND(('NEW Reference'!D$6*List!$H2133)+'NEW Reference'!D$7,0)</f>
        <v>1872</v>
      </c>
      <c r="L2133" s="25">
        <f>ROUND(('NEW Reference'!E$6*List!$H2133)+'NEW Reference'!E$7,0)</f>
        <v>2315</v>
      </c>
      <c r="M2133" s="25">
        <f>ROUND(('NEW Reference'!F$6*List!$H2133)+'NEW Reference'!F$7,0)</f>
        <v>2412</v>
      </c>
      <c r="N2133" s="25">
        <f>ROUND(('NEW Reference'!G$6*List!$H2133)+'NEW Reference'!G$7,0)</f>
        <v>2730</v>
      </c>
      <c r="O2133" s="25">
        <f>ROUND(('NEW Reference'!H$6*List!$H2133)+'NEW Reference'!H$7,0)</f>
        <v>2834</v>
      </c>
      <c r="P2133" s="25">
        <f>ROUND(('NEW Reference'!I$6*List!$H2133)+'NEW Reference'!I$7,0)</f>
        <v>2946</v>
      </c>
      <c r="Q2133" s="25">
        <f>ROUND(('NEW Reference'!J$6*List!$H2133)+'NEW Reference'!J$7,0)</f>
        <v>3411</v>
      </c>
      <c r="R2133" s="25">
        <f>ROUND(('NEW Reference'!K$6*List!$H2133)+'NEW Reference'!K$7,0)</f>
        <v>3519</v>
      </c>
      <c r="S2133" s="25">
        <f>ROUND(('NEW Reference'!L$6*List!$H2133)+'NEW Reference'!L$7,0)</f>
        <v>3797</v>
      </c>
      <c r="T2133" s="25">
        <f>ROUND(('NEW Reference'!M$6*List!$H2133)+'NEW Reference'!M$7,0)</f>
        <v>4535</v>
      </c>
      <c r="U2133" s="25">
        <f>ROUND(('NEW Reference'!N$6*List!$H2133)+'NEW Reference'!N$7,0)</f>
        <v>18298</v>
      </c>
      <c r="V2133" s="26">
        <f>ROUND(('NEW Reference'!O$6*List!$H2133)+'NEW Reference'!O$7,0)</f>
        <v>680</v>
      </c>
      <c r="W2133" s="26">
        <f>ROUND(('NEW Reference'!P$6*List!$H2133)+'NEW Reference'!P$7,0)</f>
        <v>959</v>
      </c>
      <c r="X2133" s="26">
        <f>ROUND(('NEW Reference'!Q$6*List!$H2133)+'NEW Reference'!Q$7,0)</f>
        <v>479</v>
      </c>
      <c r="Z2133" s="3" t="str">
        <f t="shared" si="105"/>
        <v>JEFFERSON, Ohio</v>
      </c>
      <c r="AA2133" s="79" t="s">
        <v>170</v>
      </c>
      <c r="AB2133" s="28" t="s">
        <v>91</v>
      </c>
      <c r="AC2133" s="30" t="s">
        <v>1883</v>
      </c>
      <c r="AD2133" s="31"/>
      <c r="AE2133" s="20">
        <f t="shared" si="104"/>
        <v>0.72760000000000002</v>
      </c>
    </row>
    <row r="2134" spans="1:31">
      <c r="A2134" s="83">
        <v>36430</v>
      </c>
      <c r="B2134" s="84">
        <v>39083</v>
      </c>
      <c r="C2134" s="85">
        <v>99936</v>
      </c>
      <c r="D2134" s="78" t="s">
        <v>165</v>
      </c>
      <c r="E2134" s="79" t="s">
        <v>1092</v>
      </c>
      <c r="F2134" s="34" t="s">
        <v>1883</v>
      </c>
      <c r="G2134" s="24" t="s">
        <v>97</v>
      </c>
      <c r="H2134" s="80">
        <f t="shared" si="103"/>
        <v>0.79879999999999995</v>
      </c>
      <c r="I2134" s="25">
        <f>ROUND(('NEW Reference'!B$6*List!$H2134)+'NEW Reference'!B$7,0)</f>
        <v>1118</v>
      </c>
      <c r="J2134" s="25">
        <f>ROUND(('NEW Reference'!C$6*List!$H2134)+'NEW Reference'!C$7,0)</f>
        <v>1667</v>
      </c>
      <c r="K2134" s="25">
        <f>ROUND(('NEW Reference'!D$6*List!$H2134)+'NEW Reference'!D$7,0)</f>
        <v>1998</v>
      </c>
      <c r="L2134" s="25">
        <f>ROUND(('NEW Reference'!E$6*List!$H2134)+'NEW Reference'!E$7,0)</f>
        <v>2470</v>
      </c>
      <c r="M2134" s="25">
        <f>ROUND(('NEW Reference'!F$6*List!$H2134)+'NEW Reference'!F$7,0)</f>
        <v>2573</v>
      </c>
      <c r="N2134" s="25">
        <f>ROUND(('NEW Reference'!G$6*List!$H2134)+'NEW Reference'!G$7,0)</f>
        <v>2913</v>
      </c>
      <c r="O2134" s="25">
        <f>ROUND(('NEW Reference'!H$6*List!$H2134)+'NEW Reference'!H$7,0)</f>
        <v>3024</v>
      </c>
      <c r="P2134" s="25">
        <f>ROUND(('NEW Reference'!I$6*List!$H2134)+'NEW Reference'!I$7,0)</f>
        <v>3143</v>
      </c>
      <c r="Q2134" s="25">
        <f>ROUND(('NEW Reference'!J$6*List!$H2134)+'NEW Reference'!J$7,0)</f>
        <v>3640</v>
      </c>
      <c r="R2134" s="25">
        <f>ROUND(('NEW Reference'!K$6*List!$H2134)+'NEW Reference'!K$7,0)</f>
        <v>3754</v>
      </c>
      <c r="S2134" s="25">
        <f>ROUND(('NEW Reference'!L$6*List!$H2134)+'NEW Reference'!L$7,0)</f>
        <v>4051</v>
      </c>
      <c r="T2134" s="25">
        <f>ROUND(('NEW Reference'!M$6*List!$H2134)+'NEW Reference'!M$7,0)</f>
        <v>4839</v>
      </c>
      <c r="U2134" s="25">
        <f>ROUND(('NEW Reference'!N$6*List!$H2134)+'NEW Reference'!N$7,0)</f>
        <v>19523</v>
      </c>
      <c r="V2134" s="26">
        <f>ROUND(('NEW Reference'!O$6*List!$H2134)+'NEW Reference'!O$7,0)</f>
        <v>726</v>
      </c>
      <c r="W2134" s="26">
        <f>ROUND(('NEW Reference'!P$6*List!$H2134)+'NEW Reference'!P$7,0)</f>
        <v>1023</v>
      </c>
      <c r="X2134" s="26">
        <f>ROUND(('NEW Reference'!Q$6*List!$H2134)+'NEW Reference'!Q$7,0)</f>
        <v>511</v>
      </c>
      <c r="Z2134" s="3" t="str">
        <f t="shared" si="105"/>
        <v>KNOX, Ohio</v>
      </c>
      <c r="AA2134" s="79" t="s">
        <v>1092</v>
      </c>
      <c r="AB2134" s="28" t="s">
        <v>91</v>
      </c>
      <c r="AC2134" s="30" t="s">
        <v>1883</v>
      </c>
      <c r="AD2134" s="31"/>
      <c r="AE2134" s="20">
        <f t="shared" si="104"/>
        <v>0.79879999999999995</v>
      </c>
    </row>
    <row r="2135" spans="1:31">
      <c r="A2135" s="83">
        <v>36440</v>
      </c>
      <c r="B2135" s="84">
        <v>39085</v>
      </c>
      <c r="C2135" s="85">
        <v>17410</v>
      </c>
      <c r="D2135" s="78" t="s">
        <v>362</v>
      </c>
      <c r="E2135" s="79" t="s">
        <v>502</v>
      </c>
      <c r="F2135" s="33" t="s">
        <v>1883</v>
      </c>
      <c r="G2135" s="24" t="s">
        <v>90</v>
      </c>
      <c r="H2135" s="80">
        <f t="shared" si="103"/>
        <v>0.88080000000000003</v>
      </c>
      <c r="I2135" s="25">
        <f>ROUND(('NEW Reference'!B$6*List!$H2135)+'NEW Reference'!B$7,0)</f>
        <v>1199</v>
      </c>
      <c r="J2135" s="25">
        <f>ROUND(('NEW Reference'!C$6*List!$H2135)+'NEW Reference'!C$7,0)</f>
        <v>1788</v>
      </c>
      <c r="K2135" s="25">
        <f>ROUND(('NEW Reference'!D$6*List!$H2135)+'NEW Reference'!D$7,0)</f>
        <v>2142</v>
      </c>
      <c r="L2135" s="25">
        <f>ROUND(('NEW Reference'!E$6*List!$H2135)+'NEW Reference'!E$7,0)</f>
        <v>2649</v>
      </c>
      <c r="M2135" s="25">
        <f>ROUND(('NEW Reference'!F$6*List!$H2135)+'NEW Reference'!F$7,0)</f>
        <v>2759</v>
      </c>
      <c r="N2135" s="25">
        <f>ROUND(('NEW Reference'!G$6*List!$H2135)+'NEW Reference'!G$7,0)</f>
        <v>3124</v>
      </c>
      <c r="O2135" s="25">
        <f>ROUND(('NEW Reference'!H$6*List!$H2135)+'NEW Reference'!H$7,0)</f>
        <v>3243</v>
      </c>
      <c r="P2135" s="25">
        <f>ROUND(('NEW Reference'!I$6*List!$H2135)+'NEW Reference'!I$7,0)</f>
        <v>3370</v>
      </c>
      <c r="Q2135" s="25">
        <f>ROUND(('NEW Reference'!J$6*List!$H2135)+'NEW Reference'!J$7,0)</f>
        <v>3903</v>
      </c>
      <c r="R2135" s="25">
        <f>ROUND(('NEW Reference'!K$6*List!$H2135)+'NEW Reference'!K$7,0)</f>
        <v>4026</v>
      </c>
      <c r="S2135" s="25">
        <f>ROUND(('NEW Reference'!L$6*List!$H2135)+'NEW Reference'!L$7,0)</f>
        <v>4344</v>
      </c>
      <c r="T2135" s="25">
        <f>ROUND(('NEW Reference'!M$6*List!$H2135)+'NEW Reference'!M$7,0)</f>
        <v>5189</v>
      </c>
      <c r="U2135" s="25">
        <f>ROUND(('NEW Reference'!N$6*List!$H2135)+'NEW Reference'!N$7,0)</f>
        <v>20935</v>
      </c>
      <c r="V2135" s="26">
        <f>ROUND(('NEW Reference'!O$6*List!$H2135)+'NEW Reference'!O$7,0)</f>
        <v>778</v>
      </c>
      <c r="W2135" s="26">
        <f>ROUND(('NEW Reference'!P$6*List!$H2135)+'NEW Reference'!P$7,0)</f>
        <v>1097</v>
      </c>
      <c r="X2135" s="26">
        <f>ROUND(('NEW Reference'!Q$6*List!$H2135)+'NEW Reference'!Q$7,0)</f>
        <v>548</v>
      </c>
      <c r="Z2135" s="3" t="str">
        <f t="shared" si="105"/>
        <v>LAKE, Ohio</v>
      </c>
      <c r="AA2135" s="79" t="s">
        <v>502</v>
      </c>
      <c r="AB2135" s="28" t="s">
        <v>91</v>
      </c>
      <c r="AC2135" s="23" t="s">
        <v>1883</v>
      </c>
      <c r="AD2135" s="29"/>
      <c r="AE2135" s="20">
        <f t="shared" si="104"/>
        <v>0.88080000000000003</v>
      </c>
    </row>
    <row r="2136" spans="1:31">
      <c r="A2136" s="83">
        <v>36450</v>
      </c>
      <c r="B2136" s="84">
        <v>39087</v>
      </c>
      <c r="C2136" s="85">
        <v>26580</v>
      </c>
      <c r="D2136" s="78" t="s">
        <v>532</v>
      </c>
      <c r="E2136" s="79" t="s">
        <v>177</v>
      </c>
      <c r="F2136" s="33" t="s">
        <v>1883</v>
      </c>
      <c r="G2136" s="24" t="s">
        <v>90</v>
      </c>
      <c r="H2136" s="80">
        <f t="shared" si="103"/>
        <v>0.90090000000000003</v>
      </c>
      <c r="I2136" s="25">
        <f>ROUND(('NEW Reference'!B$6*List!$H2136)+'NEW Reference'!B$7,0)</f>
        <v>1219</v>
      </c>
      <c r="J2136" s="25">
        <f>ROUND(('NEW Reference'!C$6*List!$H2136)+'NEW Reference'!C$7,0)</f>
        <v>1817</v>
      </c>
      <c r="K2136" s="25">
        <f>ROUND(('NEW Reference'!D$6*List!$H2136)+'NEW Reference'!D$7,0)</f>
        <v>2178</v>
      </c>
      <c r="L2136" s="25">
        <f>ROUND(('NEW Reference'!E$6*List!$H2136)+'NEW Reference'!E$7,0)</f>
        <v>2692</v>
      </c>
      <c r="M2136" s="25">
        <f>ROUND(('NEW Reference'!F$6*List!$H2136)+'NEW Reference'!F$7,0)</f>
        <v>2805</v>
      </c>
      <c r="N2136" s="25">
        <f>ROUND(('NEW Reference'!G$6*List!$H2136)+'NEW Reference'!G$7,0)</f>
        <v>3175</v>
      </c>
      <c r="O2136" s="25">
        <f>ROUND(('NEW Reference'!H$6*List!$H2136)+'NEW Reference'!H$7,0)</f>
        <v>3297</v>
      </c>
      <c r="P2136" s="25">
        <f>ROUND(('NEW Reference'!I$6*List!$H2136)+'NEW Reference'!I$7,0)</f>
        <v>3426</v>
      </c>
      <c r="Q2136" s="25">
        <f>ROUND(('NEW Reference'!J$6*List!$H2136)+'NEW Reference'!J$7,0)</f>
        <v>3967</v>
      </c>
      <c r="R2136" s="25">
        <f>ROUND(('NEW Reference'!K$6*List!$H2136)+'NEW Reference'!K$7,0)</f>
        <v>4093</v>
      </c>
      <c r="S2136" s="25">
        <f>ROUND(('NEW Reference'!L$6*List!$H2136)+'NEW Reference'!L$7,0)</f>
        <v>4416</v>
      </c>
      <c r="T2136" s="25">
        <f>ROUND(('NEW Reference'!M$6*List!$H2136)+'NEW Reference'!M$7,0)</f>
        <v>5274</v>
      </c>
      <c r="U2136" s="25">
        <f>ROUND(('NEW Reference'!N$6*List!$H2136)+'NEW Reference'!N$7,0)</f>
        <v>21281</v>
      </c>
      <c r="V2136" s="26">
        <f>ROUND(('NEW Reference'!O$6*List!$H2136)+'NEW Reference'!O$7,0)</f>
        <v>791</v>
      </c>
      <c r="W2136" s="26">
        <f>ROUND(('NEW Reference'!P$6*List!$H2136)+'NEW Reference'!P$7,0)</f>
        <v>1115</v>
      </c>
      <c r="X2136" s="26">
        <f>ROUND(('NEW Reference'!Q$6*List!$H2136)+'NEW Reference'!Q$7,0)</f>
        <v>557</v>
      </c>
      <c r="Z2136" s="3" t="str">
        <f t="shared" si="105"/>
        <v>LAWRENCE, Ohio</v>
      </c>
      <c r="AA2136" s="79" t="s">
        <v>177</v>
      </c>
      <c r="AB2136" s="28" t="s">
        <v>91</v>
      </c>
      <c r="AC2136" s="30" t="s">
        <v>1883</v>
      </c>
      <c r="AD2136" s="31"/>
      <c r="AE2136" s="20">
        <f t="shared" si="104"/>
        <v>0.90090000000000003</v>
      </c>
    </row>
    <row r="2137" spans="1:31">
      <c r="A2137" s="83">
        <v>36460</v>
      </c>
      <c r="B2137" s="84">
        <v>39089</v>
      </c>
      <c r="C2137" s="85">
        <v>18140</v>
      </c>
      <c r="D2137" s="78" t="s">
        <v>382</v>
      </c>
      <c r="E2137" s="79" t="s">
        <v>1900</v>
      </c>
      <c r="F2137" s="33" t="s">
        <v>1883</v>
      </c>
      <c r="G2137" s="24" t="s">
        <v>90</v>
      </c>
      <c r="H2137" s="80">
        <f t="shared" si="103"/>
        <v>0.93920000000000003</v>
      </c>
      <c r="I2137" s="25">
        <f>ROUND(('NEW Reference'!B$6*List!$H2137)+'NEW Reference'!B$7,0)</f>
        <v>1257</v>
      </c>
      <c r="J2137" s="25">
        <f>ROUND(('NEW Reference'!C$6*List!$H2137)+'NEW Reference'!C$7,0)</f>
        <v>1874</v>
      </c>
      <c r="K2137" s="25">
        <f>ROUND(('NEW Reference'!D$6*List!$H2137)+'NEW Reference'!D$7,0)</f>
        <v>2245</v>
      </c>
      <c r="L2137" s="25">
        <f>ROUND(('NEW Reference'!E$6*List!$H2137)+'NEW Reference'!E$7,0)</f>
        <v>2776</v>
      </c>
      <c r="M2137" s="25">
        <f>ROUND(('NEW Reference'!F$6*List!$H2137)+'NEW Reference'!F$7,0)</f>
        <v>2892</v>
      </c>
      <c r="N2137" s="25">
        <f>ROUND(('NEW Reference'!G$6*List!$H2137)+'NEW Reference'!G$7,0)</f>
        <v>3274</v>
      </c>
      <c r="O2137" s="25">
        <f>ROUND(('NEW Reference'!H$6*List!$H2137)+'NEW Reference'!H$7,0)</f>
        <v>3399</v>
      </c>
      <c r="P2137" s="25">
        <f>ROUND(('NEW Reference'!I$6*List!$H2137)+'NEW Reference'!I$7,0)</f>
        <v>3532</v>
      </c>
      <c r="Q2137" s="25">
        <f>ROUND(('NEW Reference'!J$6*List!$H2137)+'NEW Reference'!J$7,0)</f>
        <v>4090</v>
      </c>
      <c r="R2137" s="25">
        <f>ROUND(('NEW Reference'!K$6*List!$H2137)+'NEW Reference'!K$7,0)</f>
        <v>4219</v>
      </c>
      <c r="S2137" s="25">
        <f>ROUND(('NEW Reference'!L$6*List!$H2137)+'NEW Reference'!L$7,0)</f>
        <v>4553</v>
      </c>
      <c r="T2137" s="25">
        <f>ROUND(('NEW Reference'!M$6*List!$H2137)+'NEW Reference'!M$7,0)</f>
        <v>5438</v>
      </c>
      <c r="U2137" s="25">
        <f>ROUND(('NEW Reference'!N$6*List!$H2137)+'NEW Reference'!N$7,0)</f>
        <v>21941</v>
      </c>
      <c r="V2137" s="26">
        <f>ROUND(('NEW Reference'!O$6*List!$H2137)+'NEW Reference'!O$7,0)</f>
        <v>816</v>
      </c>
      <c r="W2137" s="26">
        <f>ROUND(('NEW Reference'!P$6*List!$H2137)+'NEW Reference'!P$7,0)</f>
        <v>1149</v>
      </c>
      <c r="X2137" s="26">
        <f>ROUND(('NEW Reference'!Q$6*List!$H2137)+'NEW Reference'!Q$7,0)</f>
        <v>575</v>
      </c>
      <c r="Z2137" s="3" t="str">
        <f t="shared" si="105"/>
        <v>LICKING, Ohio</v>
      </c>
      <c r="AA2137" s="79" t="s">
        <v>1900</v>
      </c>
      <c r="AB2137" s="28" t="s">
        <v>91</v>
      </c>
      <c r="AC2137" s="23" t="s">
        <v>1883</v>
      </c>
      <c r="AD2137" s="29"/>
      <c r="AE2137" s="20">
        <f t="shared" si="104"/>
        <v>0.93920000000000003</v>
      </c>
    </row>
    <row r="2138" spans="1:31">
      <c r="A2138" s="83">
        <v>36470</v>
      </c>
      <c r="B2138" s="84">
        <v>39091</v>
      </c>
      <c r="C2138" s="85">
        <v>99936</v>
      </c>
      <c r="D2138" s="78" t="s">
        <v>165</v>
      </c>
      <c r="E2138" s="79" t="s">
        <v>413</v>
      </c>
      <c r="F2138" s="34" t="s">
        <v>1883</v>
      </c>
      <c r="G2138" s="24" t="s">
        <v>97</v>
      </c>
      <c r="H2138" s="80">
        <f t="shared" si="103"/>
        <v>0.79879999999999995</v>
      </c>
      <c r="I2138" s="25">
        <f>ROUND(('NEW Reference'!B$6*List!$H2138)+'NEW Reference'!B$7,0)</f>
        <v>1118</v>
      </c>
      <c r="J2138" s="25">
        <f>ROUND(('NEW Reference'!C$6*List!$H2138)+'NEW Reference'!C$7,0)</f>
        <v>1667</v>
      </c>
      <c r="K2138" s="25">
        <f>ROUND(('NEW Reference'!D$6*List!$H2138)+'NEW Reference'!D$7,0)</f>
        <v>1998</v>
      </c>
      <c r="L2138" s="25">
        <f>ROUND(('NEW Reference'!E$6*List!$H2138)+'NEW Reference'!E$7,0)</f>
        <v>2470</v>
      </c>
      <c r="M2138" s="25">
        <f>ROUND(('NEW Reference'!F$6*List!$H2138)+'NEW Reference'!F$7,0)</f>
        <v>2573</v>
      </c>
      <c r="N2138" s="25">
        <f>ROUND(('NEW Reference'!G$6*List!$H2138)+'NEW Reference'!G$7,0)</f>
        <v>2913</v>
      </c>
      <c r="O2138" s="25">
        <f>ROUND(('NEW Reference'!H$6*List!$H2138)+'NEW Reference'!H$7,0)</f>
        <v>3024</v>
      </c>
      <c r="P2138" s="25">
        <f>ROUND(('NEW Reference'!I$6*List!$H2138)+'NEW Reference'!I$7,0)</f>
        <v>3143</v>
      </c>
      <c r="Q2138" s="25">
        <f>ROUND(('NEW Reference'!J$6*List!$H2138)+'NEW Reference'!J$7,0)</f>
        <v>3640</v>
      </c>
      <c r="R2138" s="25">
        <f>ROUND(('NEW Reference'!K$6*List!$H2138)+'NEW Reference'!K$7,0)</f>
        <v>3754</v>
      </c>
      <c r="S2138" s="25">
        <f>ROUND(('NEW Reference'!L$6*List!$H2138)+'NEW Reference'!L$7,0)</f>
        <v>4051</v>
      </c>
      <c r="T2138" s="25">
        <f>ROUND(('NEW Reference'!M$6*List!$H2138)+'NEW Reference'!M$7,0)</f>
        <v>4839</v>
      </c>
      <c r="U2138" s="25">
        <f>ROUND(('NEW Reference'!N$6*List!$H2138)+'NEW Reference'!N$7,0)</f>
        <v>19523</v>
      </c>
      <c r="V2138" s="26">
        <f>ROUND(('NEW Reference'!O$6*List!$H2138)+'NEW Reference'!O$7,0)</f>
        <v>726</v>
      </c>
      <c r="W2138" s="26">
        <f>ROUND(('NEW Reference'!P$6*List!$H2138)+'NEW Reference'!P$7,0)</f>
        <v>1023</v>
      </c>
      <c r="X2138" s="26">
        <f>ROUND(('NEW Reference'!Q$6*List!$H2138)+'NEW Reference'!Q$7,0)</f>
        <v>511</v>
      </c>
      <c r="Z2138" s="3" t="str">
        <f t="shared" si="105"/>
        <v>LOGAN, Ohio</v>
      </c>
      <c r="AA2138" s="79" t="s">
        <v>413</v>
      </c>
      <c r="AB2138" s="28" t="s">
        <v>91</v>
      </c>
      <c r="AC2138" s="30" t="s">
        <v>1883</v>
      </c>
      <c r="AD2138" s="31"/>
      <c r="AE2138" s="20">
        <f t="shared" si="104"/>
        <v>0.79879999999999995</v>
      </c>
    </row>
    <row r="2139" spans="1:31">
      <c r="A2139" s="83">
        <v>36480</v>
      </c>
      <c r="B2139" s="84">
        <v>39093</v>
      </c>
      <c r="C2139" s="85">
        <v>17410</v>
      </c>
      <c r="D2139" s="78" t="s">
        <v>362</v>
      </c>
      <c r="E2139" s="79" t="s">
        <v>1901</v>
      </c>
      <c r="F2139" s="33" t="s">
        <v>1883</v>
      </c>
      <c r="G2139" s="24" t="s">
        <v>90</v>
      </c>
      <c r="H2139" s="80">
        <f t="shared" si="103"/>
        <v>0.88080000000000003</v>
      </c>
      <c r="I2139" s="25">
        <f>ROUND(('NEW Reference'!B$6*List!$H2139)+'NEW Reference'!B$7,0)</f>
        <v>1199</v>
      </c>
      <c r="J2139" s="25">
        <f>ROUND(('NEW Reference'!C$6*List!$H2139)+'NEW Reference'!C$7,0)</f>
        <v>1788</v>
      </c>
      <c r="K2139" s="25">
        <f>ROUND(('NEW Reference'!D$6*List!$H2139)+'NEW Reference'!D$7,0)</f>
        <v>2142</v>
      </c>
      <c r="L2139" s="25">
        <f>ROUND(('NEW Reference'!E$6*List!$H2139)+'NEW Reference'!E$7,0)</f>
        <v>2649</v>
      </c>
      <c r="M2139" s="25">
        <f>ROUND(('NEW Reference'!F$6*List!$H2139)+'NEW Reference'!F$7,0)</f>
        <v>2759</v>
      </c>
      <c r="N2139" s="25">
        <f>ROUND(('NEW Reference'!G$6*List!$H2139)+'NEW Reference'!G$7,0)</f>
        <v>3124</v>
      </c>
      <c r="O2139" s="25">
        <f>ROUND(('NEW Reference'!H$6*List!$H2139)+'NEW Reference'!H$7,0)</f>
        <v>3243</v>
      </c>
      <c r="P2139" s="25">
        <f>ROUND(('NEW Reference'!I$6*List!$H2139)+'NEW Reference'!I$7,0)</f>
        <v>3370</v>
      </c>
      <c r="Q2139" s="25">
        <f>ROUND(('NEW Reference'!J$6*List!$H2139)+'NEW Reference'!J$7,0)</f>
        <v>3903</v>
      </c>
      <c r="R2139" s="25">
        <f>ROUND(('NEW Reference'!K$6*List!$H2139)+'NEW Reference'!K$7,0)</f>
        <v>4026</v>
      </c>
      <c r="S2139" s="25">
        <f>ROUND(('NEW Reference'!L$6*List!$H2139)+'NEW Reference'!L$7,0)</f>
        <v>4344</v>
      </c>
      <c r="T2139" s="25">
        <f>ROUND(('NEW Reference'!M$6*List!$H2139)+'NEW Reference'!M$7,0)</f>
        <v>5189</v>
      </c>
      <c r="U2139" s="25">
        <f>ROUND(('NEW Reference'!N$6*List!$H2139)+'NEW Reference'!N$7,0)</f>
        <v>20935</v>
      </c>
      <c r="V2139" s="26">
        <f>ROUND(('NEW Reference'!O$6*List!$H2139)+'NEW Reference'!O$7,0)</f>
        <v>778</v>
      </c>
      <c r="W2139" s="26">
        <f>ROUND(('NEW Reference'!P$6*List!$H2139)+'NEW Reference'!P$7,0)</f>
        <v>1097</v>
      </c>
      <c r="X2139" s="26">
        <f>ROUND(('NEW Reference'!Q$6*List!$H2139)+'NEW Reference'!Q$7,0)</f>
        <v>548</v>
      </c>
      <c r="Z2139" s="3" t="str">
        <f t="shared" si="105"/>
        <v>LORAIN, Ohio</v>
      </c>
      <c r="AA2139" s="79" t="s">
        <v>1901</v>
      </c>
      <c r="AB2139" s="28" t="s">
        <v>91</v>
      </c>
      <c r="AC2139" s="23" t="s">
        <v>1883</v>
      </c>
      <c r="AD2139" s="29"/>
      <c r="AE2139" s="20">
        <f t="shared" si="104"/>
        <v>0.88080000000000003</v>
      </c>
    </row>
    <row r="2140" spans="1:31">
      <c r="A2140" s="83">
        <v>36490</v>
      </c>
      <c r="B2140" s="84">
        <v>39095</v>
      </c>
      <c r="C2140" s="85">
        <v>45780</v>
      </c>
      <c r="D2140" s="78" t="s">
        <v>909</v>
      </c>
      <c r="E2140" s="79" t="s">
        <v>1184</v>
      </c>
      <c r="F2140" s="33" t="s">
        <v>1883</v>
      </c>
      <c r="G2140" s="24" t="s">
        <v>90</v>
      </c>
      <c r="H2140" s="80">
        <f t="shared" si="103"/>
        <v>0.89410000000000001</v>
      </c>
      <c r="I2140" s="25">
        <f>ROUND(('NEW Reference'!B$6*List!$H2140)+'NEW Reference'!B$7,0)</f>
        <v>1212</v>
      </c>
      <c r="J2140" s="25">
        <f>ROUND(('NEW Reference'!C$6*List!$H2140)+'NEW Reference'!C$7,0)</f>
        <v>1807</v>
      </c>
      <c r="K2140" s="25">
        <f>ROUND(('NEW Reference'!D$6*List!$H2140)+'NEW Reference'!D$7,0)</f>
        <v>2166</v>
      </c>
      <c r="L2140" s="25">
        <f>ROUND(('NEW Reference'!E$6*List!$H2140)+'NEW Reference'!E$7,0)</f>
        <v>2678</v>
      </c>
      <c r="M2140" s="25">
        <f>ROUND(('NEW Reference'!F$6*List!$H2140)+'NEW Reference'!F$7,0)</f>
        <v>2790</v>
      </c>
      <c r="N2140" s="25">
        <f>ROUND(('NEW Reference'!G$6*List!$H2140)+'NEW Reference'!G$7,0)</f>
        <v>3158</v>
      </c>
      <c r="O2140" s="25">
        <f>ROUND(('NEW Reference'!H$6*List!$H2140)+'NEW Reference'!H$7,0)</f>
        <v>3279</v>
      </c>
      <c r="P2140" s="25">
        <f>ROUND(('NEW Reference'!I$6*List!$H2140)+'NEW Reference'!I$7,0)</f>
        <v>3407</v>
      </c>
      <c r="Q2140" s="25">
        <f>ROUND(('NEW Reference'!J$6*List!$H2140)+'NEW Reference'!J$7,0)</f>
        <v>3946</v>
      </c>
      <c r="R2140" s="25">
        <f>ROUND(('NEW Reference'!K$6*List!$H2140)+'NEW Reference'!K$7,0)</f>
        <v>4070</v>
      </c>
      <c r="S2140" s="25">
        <f>ROUND(('NEW Reference'!L$6*List!$H2140)+'NEW Reference'!L$7,0)</f>
        <v>4392</v>
      </c>
      <c r="T2140" s="25">
        <f>ROUND(('NEW Reference'!M$6*List!$H2140)+'NEW Reference'!M$7,0)</f>
        <v>5245</v>
      </c>
      <c r="U2140" s="25">
        <f>ROUND(('NEW Reference'!N$6*List!$H2140)+'NEW Reference'!N$7,0)</f>
        <v>21164</v>
      </c>
      <c r="V2140" s="26">
        <f>ROUND(('NEW Reference'!O$6*List!$H2140)+'NEW Reference'!O$7,0)</f>
        <v>787</v>
      </c>
      <c r="W2140" s="26">
        <f>ROUND(('NEW Reference'!P$6*List!$H2140)+'NEW Reference'!P$7,0)</f>
        <v>1109</v>
      </c>
      <c r="X2140" s="26">
        <f>ROUND(('NEW Reference'!Q$6*List!$H2140)+'NEW Reference'!Q$7,0)</f>
        <v>554</v>
      </c>
      <c r="Z2140" s="3" t="str">
        <f t="shared" si="105"/>
        <v>LUCAS, Ohio</v>
      </c>
      <c r="AA2140" s="79" t="s">
        <v>1184</v>
      </c>
      <c r="AB2140" s="28" t="s">
        <v>91</v>
      </c>
      <c r="AC2140" s="30" t="s">
        <v>1883</v>
      </c>
      <c r="AD2140" s="31"/>
      <c r="AE2140" s="20">
        <f t="shared" si="104"/>
        <v>0.89410000000000001</v>
      </c>
    </row>
    <row r="2141" spans="1:31">
      <c r="A2141" s="83">
        <v>36500</v>
      </c>
      <c r="B2141" s="84">
        <v>39097</v>
      </c>
      <c r="C2141" s="85">
        <v>18140</v>
      </c>
      <c r="D2141" s="78" t="s">
        <v>382</v>
      </c>
      <c r="E2141" s="79" t="s">
        <v>189</v>
      </c>
      <c r="F2141" s="33" t="s">
        <v>1883</v>
      </c>
      <c r="G2141" s="24" t="s">
        <v>90</v>
      </c>
      <c r="H2141" s="80">
        <f t="shared" si="103"/>
        <v>0.93920000000000003</v>
      </c>
      <c r="I2141" s="25">
        <f>ROUND(('NEW Reference'!B$6*List!$H2141)+'NEW Reference'!B$7,0)</f>
        <v>1257</v>
      </c>
      <c r="J2141" s="25">
        <f>ROUND(('NEW Reference'!C$6*List!$H2141)+'NEW Reference'!C$7,0)</f>
        <v>1874</v>
      </c>
      <c r="K2141" s="25">
        <f>ROUND(('NEW Reference'!D$6*List!$H2141)+'NEW Reference'!D$7,0)</f>
        <v>2245</v>
      </c>
      <c r="L2141" s="25">
        <f>ROUND(('NEW Reference'!E$6*List!$H2141)+'NEW Reference'!E$7,0)</f>
        <v>2776</v>
      </c>
      <c r="M2141" s="25">
        <f>ROUND(('NEW Reference'!F$6*List!$H2141)+'NEW Reference'!F$7,0)</f>
        <v>2892</v>
      </c>
      <c r="N2141" s="25">
        <f>ROUND(('NEW Reference'!G$6*List!$H2141)+'NEW Reference'!G$7,0)</f>
        <v>3274</v>
      </c>
      <c r="O2141" s="25">
        <f>ROUND(('NEW Reference'!H$6*List!$H2141)+'NEW Reference'!H$7,0)</f>
        <v>3399</v>
      </c>
      <c r="P2141" s="25">
        <f>ROUND(('NEW Reference'!I$6*List!$H2141)+'NEW Reference'!I$7,0)</f>
        <v>3532</v>
      </c>
      <c r="Q2141" s="25">
        <f>ROUND(('NEW Reference'!J$6*List!$H2141)+'NEW Reference'!J$7,0)</f>
        <v>4090</v>
      </c>
      <c r="R2141" s="25">
        <f>ROUND(('NEW Reference'!K$6*List!$H2141)+'NEW Reference'!K$7,0)</f>
        <v>4219</v>
      </c>
      <c r="S2141" s="25">
        <f>ROUND(('NEW Reference'!L$6*List!$H2141)+'NEW Reference'!L$7,0)</f>
        <v>4553</v>
      </c>
      <c r="T2141" s="25">
        <f>ROUND(('NEW Reference'!M$6*List!$H2141)+'NEW Reference'!M$7,0)</f>
        <v>5438</v>
      </c>
      <c r="U2141" s="25">
        <f>ROUND(('NEW Reference'!N$6*List!$H2141)+'NEW Reference'!N$7,0)</f>
        <v>21941</v>
      </c>
      <c r="V2141" s="26">
        <f>ROUND(('NEW Reference'!O$6*List!$H2141)+'NEW Reference'!O$7,0)</f>
        <v>816</v>
      </c>
      <c r="W2141" s="26">
        <f>ROUND(('NEW Reference'!P$6*List!$H2141)+'NEW Reference'!P$7,0)</f>
        <v>1149</v>
      </c>
      <c r="X2141" s="26">
        <f>ROUND(('NEW Reference'!Q$6*List!$H2141)+'NEW Reference'!Q$7,0)</f>
        <v>575</v>
      </c>
      <c r="Z2141" s="3" t="str">
        <f t="shared" si="105"/>
        <v>MADISON, Ohio</v>
      </c>
      <c r="AA2141" s="79" t="s">
        <v>189</v>
      </c>
      <c r="AB2141" s="28" t="s">
        <v>91</v>
      </c>
      <c r="AC2141" s="30" t="s">
        <v>1883</v>
      </c>
      <c r="AD2141" s="31"/>
      <c r="AE2141" s="20">
        <f t="shared" si="104"/>
        <v>0.93920000000000003</v>
      </c>
    </row>
    <row r="2142" spans="1:31">
      <c r="A2142" s="83">
        <v>36510</v>
      </c>
      <c r="B2142" s="84">
        <v>39099</v>
      </c>
      <c r="C2142" s="85">
        <v>49660</v>
      </c>
      <c r="D2142" s="78" t="s">
        <v>972</v>
      </c>
      <c r="E2142" s="79" t="s">
        <v>1902</v>
      </c>
      <c r="F2142" s="33" t="s">
        <v>1883</v>
      </c>
      <c r="G2142" s="24" t="s">
        <v>90</v>
      </c>
      <c r="H2142" s="80">
        <f t="shared" si="103"/>
        <v>0.86639999999999995</v>
      </c>
      <c r="I2142" s="25">
        <f>ROUND(('NEW Reference'!B$6*List!$H2142)+'NEW Reference'!B$7,0)</f>
        <v>1185</v>
      </c>
      <c r="J2142" s="25">
        <f>ROUND(('NEW Reference'!C$6*List!$H2142)+'NEW Reference'!C$7,0)</f>
        <v>1767</v>
      </c>
      <c r="K2142" s="25">
        <f>ROUND(('NEW Reference'!D$6*List!$H2142)+'NEW Reference'!D$7,0)</f>
        <v>2117</v>
      </c>
      <c r="L2142" s="25">
        <f>ROUND(('NEW Reference'!E$6*List!$H2142)+'NEW Reference'!E$7,0)</f>
        <v>2617</v>
      </c>
      <c r="M2142" s="25">
        <f>ROUND(('NEW Reference'!F$6*List!$H2142)+'NEW Reference'!F$7,0)</f>
        <v>2727</v>
      </c>
      <c r="N2142" s="25">
        <f>ROUND(('NEW Reference'!G$6*List!$H2142)+'NEW Reference'!G$7,0)</f>
        <v>3087</v>
      </c>
      <c r="O2142" s="25">
        <f>ROUND(('NEW Reference'!H$6*List!$H2142)+'NEW Reference'!H$7,0)</f>
        <v>3205</v>
      </c>
      <c r="P2142" s="25">
        <f>ROUND(('NEW Reference'!I$6*List!$H2142)+'NEW Reference'!I$7,0)</f>
        <v>3330</v>
      </c>
      <c r="Q2142" s="25">
        <f>ROUND(('NEW Reference'!J$6*List!$H2142)+'NEW Reference'!J$7,0)</f>
        <v>3857</v>
      </c>
      <c r="R2142" s="25">
        <f>ROUND(('NEW Reference'!K$6*List!$H2142)+'NEW Reference'!K$7,0)</f>
        <v>3978</v>
      </c>
      <c r="S2142" s="25">
        <f>ROUND(('NEW Reference'!L$6*List!$H2142)+'NEW Reference'!L$7,0)</f>
        <v>4293</v>
      </c>
      <c r="T2142" s="25">
        <f>ROUND(('NEW Reference'!M$6*List!$H2142)+'NEW Reference'!M$7,0)</f>
        <v>5127</v>
      </c>
      <c r="U2142" s="25">
        <f>ROUND(('NEW Reference'!N$6*List!$H2142)+'NEW Reference'!N$7,0)</f>
        <v>20687</v>
      </c>
      <c r="V2142" s="26">
        <f>ROUND(('NEW Reference'!O$6*List!$H2142)+'NEW Reference'!O$7,0)</f>
        <v>769</v>
      </c>
      <c r="W2142" s="26">
        <f>ROUND(('NEW Reference'!P$6*List!$H2142)+'NEW Reference'!P$7,0)</f>
        <v>1084</v>
      </c>
      <c r="X2142" s="26">
        <f>ROUND(('NEW Reference'!Q$6*List!$H2142)+'NEW Reference'!Q$7,0)</f>
        <v>542</v>
      </c>
      <c r="Z2142" s="3" t="str">
        <f t="shared" si="105"/>
        <v>MAHONING, Ohio</v>
      </c>
      <c r="AA2142" s="79" t="s">
        <v>1902</v>
      </c>
      <c r="AB2142" s="28" t="s">
        <v>91</v>
      </c>
      <c r="AC2142" s="30" t="s">
        <v>1883</v>
      </c>
      <c r="AD2142" s="31"/>
      <c r="AE2142" s="20">
        <f t="shared" si="104"/>
        <v>0.86639999999999995</v>
      </c>
    </row>
    <row r="2143" spans="1:31">
      <c r="A2143" s="83">
        <v>36520</v>
      </c>
      <c r="B2143" s="84">
        <v>39101</v>
      </c>
      <c r="C2143" s="85">
        <v>99936</v>
      </c>
      <c r="D2143" s="78" t="s">
        <v>165</v>
      </c>
      <c r="E2143" s="79" t="s">
        <v>193</v>
      </c>
      <c r="F2143" s="34" t="s">
        <v>1883</v>
      </c>
      <c r="G2143" s="24" t="s">
        <v>97</v>
      </c>
      <c r="H2143" s="80">
        <f t="shared" si="103"/>
        <v>0.79879999999999995</v>
      </c>
      <c r="I2143" s="25">
        <f>ROUND(('NEW Reference'!B$6*List!$H2143)+'NEW Reference'!B$7,0)</f>
        <v>1118</v>
      </c>
      <c r="J2143" s="25">
        <f>ROUND(('NEW Reference'!C$6*List!$H2143)+'NEW Reference'!C$7,0)</f>
        <v>1667</v>
      </c>
      <c r="K2143" s="25">
        <f>ROUND(('NEW Reference'!D$6*List!$H2143)+'NEW Reference'!D$7,0)</f>
        <v>1998</v>
      </c>
      <c r="L2143" s="25">
        <f>ROUND(('NEW Reference'!E$6*List!$H2143)+'NEW Reference'!E$7,0)</f>
        <v>2470</v>
      </c>
      <c r="M2143" s="25">
        <f>ROUND(('NEW Reference'!F$6*List!$H2143)+'NEW Reference'!F$7,0)</f>
        <v>2573</v>
      </c>
      <c r="N2143" s="25">
        <f>ROUND(('NEW Reference'!G$6*List!$H2143)+'NEW Reference'!G$7,0)</f>
        <v>2913</v>
      </c>
      <c r="O2143" s="25">
        <f>ROUND(('NEW Reference'!H$6*List!$H2143)+'NEW Reference'!H$7,0)</f>
        <v>3024</v>
      </c>
      <c r="P2143" s="25">
        <f>ROUND(('NEW Reference'!I$6*List!$H2143)+'NEW Reference'!I$7,0)</f>
        <v>3143</v>
      </c>
      <c r="Q2143" s="25">
        <f>ROUND(('NEW Reference'!J$6*List!$H2143)+'NEW Reference'!J$7,0)</f>
        <v>3640</v>
      </c>
      <c r="R2143" s="25">
        <f>ROUND(('NEW Reference'!K$6*List!$H2143)+'NEW Reference'!K$7,0)</f>
        <v>3754</v>
      </c>
      <c r="S2143" s="25">
        <f>ROUND(('NEW Reference'!L$6*List!$H2143)+'NEW Reference'!L$7,0)</f>
        <v>4051</v>
      </c>
      <c r="T2143" s="25">
        <f>ROUND(('NEW Reference'!M$6*List!$H2143)+'NEW Reference'!M$7,0)</f>
        <v>4839</v>
      </c>
      <c r="U2143" s="25">
        <f>ROUND(('NEW Reference'!N$6*List!$H2143)+'NEW Reference'!N$7,0)</f>
        <v>19523</v>
      </c>
      <c r="V2143" s="26">
        <f>ROUND(('NEW Reference'!O$6*List!$H2143)+'NEW Reference'!O$7,0)</f>
        <v>726</v>
      </c>
      <c r="W2143" s="26">
        <f>ROUND(('NEW Reference'!P$6*List!$H2143)+'NEW Reference'!P$7,0)</f>
        <v>1023</v>
      </c>
      <c r="X2143" s="26">
        <f>ROUND(('NEW Reference'!Q$6*List!$H2143)+'NEW Reference'!Q$7,0)</f>
        <v>511</v>
      </c>
      <c r="Z2143" s="3" t="str">
        <f t="shared" si="105"/>
        <v>MARION, Ohio</v>
      </c>
      <c r="AA2143" s="79" t="s">
        <v>193</v>
      </c>
      <c r="AB2143" s="28" t="s">
        <v>91</v>
      </c>
      <c r="AC2143" s="30" t="s">
        <v>1883</v>
      </c>
      <c r="AD2143" s="31"/>
      <c r="AE2143" s="20">
        <f t="shared" si="104"/>
        <v>0.79879999999999995</v>
      </c>
    </row>
    <row r="2144" spans="1:31">
      <c r="A2144" s="83">
        <v>36530</v>
      </c>
      <c r="B2144" s="84">
        <v>39103</v>
      </c>
      <c r="C2144" s="85">
        <v>17410</v>
      </c>
      <c r="D2144" s="78" t="s">
        <v>362</v>
      </c>
      <c r="E2144" s="79" t="s">
        <v>1903</v>
      </c>
      <c r="F2144" s="33" t="s">
        <v>1883</v>
      </c>
      <c r="G2144" s="24" t="s">
        <v>90</v>
      </c>
      <c r="H2144" s="80">
        <f t="shared" si="103"/>
        <v>0.88080000000000003</v>
      </c>
      <c r="I2144" s="25">
        <f>ROUND(('NEW Reference'!B$6*List!$H2144)+'NEW Reference'!B$7,0)</f>
        <v>1199</v>
      </c>
      <c r="J2144" s="25">
        <f>ROUND(('NEW Reference'!C$6*List!$H2144)+'NEW Reference'!C$7,0)</f>
        <v>1788</v>
      </c>
      <c r="K2144" s="25">
        <f>ROUND(('NEW Reference'!D$6*List!$H2144)+'NEW Reference'!D$7,0)</f>
        <v>2142</v>
      </c>
      <c r="L2144" s="25">
        <f>ROUND(('NEW Reference'!E$6*List!$H2144)+'NEW Reference'!E$7,0)</f>
        <v>2649</v>
      </c>
      <c r="M2144" s="25">
        <f>ROUND(('NEW Reference'!F$6*List!$H2144)+'NEW Reference'!F$7,0)</f>
        <v>2759</v>
      </c>
      <c r="N2144" s="25">
        <f>ROUND(('NEW Reference'!G$6*List!$H2144)+'NEW Reference'!G$7,0)</f>
        <v>3124</v>
      </c>
      <c r="O2144" s="25">
        <f>ROUND(('NEW Reference'!H$6*List!$H2144)+'NEW Reference'!H$7,0)</f>
        <v>3243</v>
      </c>
      <c r="P2144" s="25">
        <f>ROUND(('NEW Reference'!I$6*List!$H2144)+'NEW Reference'!I$7,0)</f>
        <v>3370</v>
      </c>
      <c r="Q2144" s="25">
        <f>ROUND(('NEW Reference'!J$6*List!$H2144)+'NEW Reference'!J$7,0)</f>
        <v>3903</v>
      </c>
      <c r="R2144" s="25">
        <f>ROUND(('NEW Reference'!K$6*List!$H2144)+'NEW Reference'!K$7,0)</f>
        <v>4026</v>
      </c>
      <c r="S2144" s="25">
        <f>ROUND(('NEW Reference'!L$6*List!$H2144)+'NEW Reference'!L$7,0)</f>
        <v>4344</v>
      </c>
      <c r="T2144" s="25">
        <f>ROUND(('NEW Reference'!M$6*List!$H2144)+'NEW Reference'!M$7,0)</f>
        <v>5189</v>
      </c>
      <c r="U2144" s="25">
        <f>ROUND(('NEW Reference'!N$6*List!$H2144)+'NEW Reference'!N$7,0)</f>
        <v>20935</v>
      </c>
      <c r="V2144" s="26">
        <f>ROUND(('NEW Reference'!O$6*List!$H2144)+'NEW Reference'!O$7,0)</f>
        <v>778</v>
      </c>
      <c r="W2144" s="26">
        <f>ROUND(('NEW Reference'!P$6*List!$H2144)+'NEW Reference'!P$7,0)</f>
        <v>1097</v>
      </c>
      <c r="X2144" s="26">
        <f>ROUND(('NEW Reference'!Q$6*List!$H2144)+'NEW Reference'!Q$7,0)</f>
        <v>548</v>
      </c>
      <c r="Z2144" s="3" t="str">
        <f t="shared" si="105"/>
        <v>MEDINA, Ohio</v>
      </c>
      <c r="AA2144" s="79" t="s">
        <v>1903</v>
      </c>
      <c r="AB2144" s="28" t="s">
        <v>91</v>
      </c>
      <c r="AC2144" s="23" t="s">
        <v>1883</v>
      </c>
      <c r="AD2144" s="29"/>
      <c r="AE2144" s="20">
        <f t="shared" si="104"/>
        <v>0.88080000000000003</v>
      </c>
    </row>
    <row r="2145" spans="1:31">
      <c r="A2145" s="83">
        <v>36540</v>
      </c>
      <c r="B2145" s="84">
        <v>39105</v>
      </c>
      <c r="C2145" s="85">
        <v>99936</v>
      </c>
      <c r="D2145" s="78" t="s">
        <v>165</v>
      </c>
      <c r="E2145" s="79" t="s">
        <v>1904</v>
      </c>
      <c r="F2145" s="34" t="s">
        <v>1883</v>
      </c>
      <c r="G2145" s="24" t="s">
        <v>97</v>
      </c>
      <c r="H2145" s="80">
        <f t="shared" si="103"/>
        <v>0.79879999999999995</v>
      </c>
      <c r="I2145" s="25">
        <f>ROUND(('NEW Reference'!B$6*List!$H2145)+'NEW Reference'!B$7,0)</f>
        <v>1118</v>
      </c>
      <c r="J2145" s="25">
        <f>ROUND(('NEW Reference'!C$6*List!$H2145)+'NEW Reference'!C$7,0)</f>
        <v>1667</v>
      </c>
      <c r="K2145" s="25">
        <f>ROUND(('NEW Reference'!D$6*List!$H2145)+'NEW Reference'!D$7,0)</f>
        <v>1998</v>
      </c>
      <c r="L2145" s="25">
        <f>ROUND(('NEW Reference'!E$6*List!$H2145)+'NEW Reference'!E$7,0)</f>
        <v>2470</v>
      </c>
      <c r="M2145" s="25">
        <f>ROUND(('NEW Reference'!F$6*List!$H2145)+'NEW Reference'!F$7,0)</f>
        <v>2573</v>
      </c>
      <c r="N2145" s="25">
        <f>ROUND(('NEW Reference'!G$6*List!$H2145)+'NEW Reference'!G$7,0)</f>
        <v>2913</v>
      </c>
      <c r="O2145" s="25">
        <f>ROUND(('NEW Reference'!H$6*List!$H2145)+'NEW Reference'!H$7,0)</f>
        <v>3024</v>
      </c>
      <c r="P2145" s="25">
        <f>ROUND(('NEW Reference'!I$6*List!$H2145)+'NEW Reference'!I$7,0)</f>
        <v>3143</v>
      </c>
      <c r="Q2145" s="25">
        <f>ROUND(('NEW Reference'!J$6*List!$H2145)+'NEW Reference'!J$7,0)</f>
        <v>3640</v>
      </c>
      <c r="R2145" s="25">
        <f>ROUND(('NEW Reference'!K$6*List!$H2145)+'NEW Reference'!K$7,0)</f>
        <v>3754</v>
      </c>
      <c r="S2145" s="25">
        <f>ROUND(('NEW Reference'!L$6*List!$H2145)+'NEW Reference'!L$7,0)</f>
        <v>4051</v>
      </c>
      <c r="T2145" s="25">
        <f>ROUND(('NEW Reference'!M$6*List!$H2145)+'NEW Reference'!M$7,0)</f>
        <v>4839</v>
      </c>
      <c r="U2145" s="25">
        <f>ROUND(('NEW Reference'!N$6*List!$H2145)+'NEW Reference'!N$7,0)</f>
        <v>19523</v>
      </c>
      <c r="V2145" s="26">
        <f>ROUND(('NEW Reference'!O$6*List!$H2145)+'NEW Reference'!O$7,0)</f>
        <v>726</v>
      </c>
      <c r="W2145" s="26">
        <f>ROUND(('NEW Reference'!P$6*List!$H2145)+'NEW Reference'!P$7,0)</f>
        <v>1023</v>
      </c>
      <c r="X2145" s="26">
        <f>ROUND(('NEW Reference'!Q$6*List!$H2145)+'NEW Reference'!Q$7,0)</f>
        <v>511</v>
      </c>
      <c r="Z2145" s="3" t="str">
        <f t="shared" si="105"/>
        <v>MEIGS, Ohio</v>
      </c>
      <c r="AA2145" s="79" t="s">
        <v>1904</v>
      </c>
      <c r="AB2145" s="28" t="s">
        <v>91</v>
      </c>
      <c r="AC2145" s="23" t="s">
        <v>1883</v>
      </c>
      <c r="AD2145" s="29"/>
      <c r="AE2145" s="20">
        <f t="shared" si="104"/>
        <v>0.79879999999999995</v>
      </c>
    </row>
    <row r="2146" spans="1:31">
      <c r="A2146" s="83">
        <v>36550</v>
      </c>
      <c r="B2146" s="84">
        <v>39107</v>
      </c>
      <c r="C2146" s="85">
        <v>99936</v>
      </c>
      <c r="D2146" s="78" t="s">
        <v>165</v>
      </c>
      <c r="E2146" s="79" t="s">
        <v>1102</v>
      </c>
      <c r="F2146" s="34" t="s">
        <v>1883</v>
      </c>
      <c r="G2146" s="24" t="s">
        <v>97</v>
      </c>
      <c r="H2146" s="80">
        <f t="shared" si="103"/>
        <v>0.79879999999999995</v>
      </c>
      <c r="I2146" s="25">
        <f>ROUND(('NEW Reference'!B$6*List!$H2146)+'NEW Reference'!B$7,0)</f>
        <v>1118</v>
      </c>
      <c r="J2146" s="25">
        <f>ROUND(('NEW Reference'!C$6*List!$H2146)+'NEW Reference'!C$7,0)</f>
        <v>1667</v>
      </c>
      <c r="K2146" s="25">
        <f>ROUND(('NEW Reference'!D$6*List!$H2146)+'NEW Reference'!D$7,0)</f>
        <v>1998</v>
      </c>
      <c r="L2146" s="25">
        <f>ROUND(('NEW Reference'!E$6*List!$H2146)+'NEW Reference'!E$7,0)</f>
        <v>2470</v>
      </c>
      <c r="M2146" s="25">
        <f>ROUND(('NEW Reference'!F$6*List!$H2146)+'NEW Reference'!F$7,0)</f>
        <v>2573</v>
      </c>
      <c r="N2146" s="25">
        <f>ROUND(('NEW Reference'!G$6*List!$H2146)+'NEW Reference'!G$7,0)</f>
        <v>2913</v>
      </c>
      <c r="O2146" s="25">
        <f>ROUND(('NEW Reference'!H$6*List!$H2146)+'NEW Reference'!H$7,0)</f>
        <v>3024</v>
      </c>
      <c r="P2146" s="25">
        <f>ROUND(('NEW Reference'!I$6*List!$H2146)+'NEW Reference'!I$7,0)</f>
        <v>3143</v>
      </c>
      <c r="Q2146" s="25">
        <f>ROUND(('NEW Reference'!J$6*List!$H2146)+'NEW Reference'!J$7,0)</f>
        <v>3640</v>
      </c>
      <c r="R2146" s="25">
        <f>ROUND(('NEW Reference'!K$6*List!$H2146)+'NEW Reference'!K$7,0)</f>
        <v>3754</v>
      </c>
      <c r="S2146" s="25">
        <f>ROUND(('NEW Reference'!L$6*List!$H2146)+'NEW Reference'!L$7,0)</f>
        <v>4051</v>
      </c>
      <c r="T2146" s="25">
        <f>ROUND(('NEW Reference'!M$6*List!$H2146)+'NEW Reference'!M$7,0)</f>
        <v>4839</v>
      </c>
      <c r="U2146" s="25">
        <f>ROUND(('NEW Reference'!N$6*List!$H2146)+'NEW Reference'!N$7,0)</f>
        <v>19523</v>
      </c>
      <c r="V2146" s="26">
        <f>ROUND(('NEW Reference'!O$6*List!$H2146)+'NEW Reference'!O$7,0)</f>
        <v>726</v>
      </c>
      <c r="W2146" s="26">
        <f>ROUND(('NEW Reference'!P$6*List!$H2146)+'NEW Reference'!P$7,0)</f>
        <v>1023</v>
      </c>
      <c r="X2146" s="26">
        <f>ROUND(('NEW Reference'!Q$6*List!$H2146)+'NEW Reference'!Q$7,0)</f>
        <v>511</v>
      </c>
      <c r="Z2146" s="3" t="str">
        <f t="shared" si="105"/>
        <v>MERCER, Ohio</v>
      </c>
      <c r="AA2146" s="79" t="s">
        <v>1102</v>
      </c>
      <c r="AB2146" s="28" t="s">
        <v>91</v>
      </c>
      <c r="AC2146" s="30" t="s">
        <v>1883</v>
      </c>
      <c r="AD2146" s="31"/>
      <c r="AE2146" s="20">
        <f t="shared" si="104"/>
        <v>0.79879999999999995</v>
      </c>
    </row>
    <row r="2147" spans="1:31">
      <c r="A2147" s="83">
        <v>36560</v>
      </c>
      <c r="B2147" s="84">
        <v>39109</v>
      </c>
      <c r="C2147" s="85">
        <v>19430</v>
      </c>
      <c r="D2147" s="78" t="s">
        <v>397</v>
      </c>
      <c r="E2147" s="79" t="s">
        <v>1139</v>
      </c>
      <c r="F2147" s="33" t="s">
        <v>1883</v>
      </c>
      <c r="G2147" s="24" t="s">
        <v>90</v>
      </c>
      <c r="H2147" s="80">
        <f t="shared" si="103"/>
        <v>0.96830000000000005</v>
      </c>
      <c r="I2147" s="25">
        <f>ROUND(('NEW Reference'!B$6*List!$H2147)+'NEW Reference'!B$7,0)</f>
        <v>1285</v>
      </c>
      <c r="J2147" s="25">
        <f>ROUND(('NEW Reference'!C$6*List!$H2147)+'NEW Reference'!C$7,0)</f>
        <v>1917</v>
      </c>
      <c r="K2147" s="25">
        <f>ROUND(('NEW Reference'!D$6*List!$H2147)+'NEW Reference'!D$7,0)</f>
        <v>2297</v>
      </c>
      <c r="L2147" s="25">
        <f>ROUND(('NEW Reference'!E$6*List!$H2147)+'NEW Reference'!E$7,0)</f>
        <v>2839</v>
      </c>
      <c r="M2147" s="25">
        <f>ROUND(('NEW Reference'!F$6*List!$H2147)+'NEW Reference'!F$7,0)</f>
        <v>2958</v>
      </c>
      <c r="N2147" s="25">
        <f>ROUND(('NEW Reference'!G$6*List!$H2147)+'NEW Reference'!G$7,0)</f>
        <v>3348</v>
      </c>
      <c r="O2147" s="25">
        <f>ROUND(('NEW Reference'!H$6*List!$H2147)+'NEW Reference'!H$7,0)</f>
        <v>3476</v>
      </c>
      <c r="P2147" s="25">
        <f>ROUND(('NEW Reference'!I$6*List!$H2147)+'NEW Reference'!I$7,0)</f>
        <v>3613</v>
      </c>
      <c r="Q2147" s="25">
        <f>ROUND(('NEW Reference'!J$6*List!$H2147)+'NEW Reference'!J$7,0)</f>
        <v>4184</v>
      </c>
      <c r="R2147" s="25">
        <f>ROUND(('NEW Reference'!K$6*List!$H2147)+'NEW Reference'!K$7,0)</f>
        <v>4316</v>
      </c>
      <c r="S2147" s="25">
        <f>ROUND(('NEW Reference'!L$6*List!$H2147)+'NEW Reference'!L$7,0)</f>
        <v>4657</v>
      </c>
      <c r="T2147" s="25">
        <f>ROUND(('NEW Reference'!M$6*List!$H2147)+'NEW Reference'!M$7,0)</f>
        <v>5562</v>
      </c>
      <c r="U2147" s="25">
        <f>ROUND(('NEW Reference'!N$6*List!$H2147)+'NEW Reference'!N$7,0)</f>
        <v>22442</v>
      </c>
      <c r="V2147" s="26">
        <f>ROUND(('NEW Reference'!O$6*List!$H2147)+'NEW Reference'!O$7,0)</f>
        <v>834</v>
      </c>
      <c r="W2147" s="26">
        <f>ROUND(('NEW Reference'!P$6*List!$H2147)+'NEW Reference'!P$7,0)</f>
        <v>1176</v>
      </c>
      <c r="X2147" s="26">
        <f>ROUND(('NEW Reference'!Q$6*List!$H2147)+'NEW Reference'!Q$7,0)</f>
        <v>588</v>
      </c>
      <c r="Z2147" s="3" t="str">
        <f t="shared" si="105"/>
        <v>MIAMI, Ohio</v>
      </c>
      <c r="AA2147" s="79" t="s">
        <v>1139</v>
      </c>
      <c r="AB2147" s="28" t="s">
        <v>91</v>
      </c>
      <c r="AC2147" s="23" t="s">
        <v>1883</v>
      </c>
      <c r="AD2147" s="29"/>
      <c r="AE2147" s="20">
        <f t="shared" si="104"/>
        <v>0.96830000000000005</v>
      </c>
    </row>
    <row r="2148" spans="1:31">
      <c r="A2148" s="83">
        <v>36570</v>
      </c>
      <c r="B2148" s="84">
        <v>39111</v>
      </c>
      <c r="C2148" s="85">
        <v>99936</v>
      </c>
      <c r="D2148" s="78" t="s">
        <v>165</v>
      </c>
      <c r="E2148" s="79" t="s">
        <v>200</v>
      </c>
      <c r="F2148" s="34" t="s">
        <v>1883</v>
      </c>
      <c r="G2148" s="24" t="s">
        <v>97</v>
      </c>
      <c r="H2148" s="80">
        <f t="shared" si="103"/>
        <v>0.79879999999999995</v>
      </c>
      <c r="I2148" s="25">
        <f>ROUND(('NEW Reference'!B$6*List!$H2148)+'NEW Reference'!B$7,0)</f>
        <v>1118</v>
      </c>
      <c r="J2148" s="25">
        <f>ROUND(('NEW Reference'!C$6*List!$H2148)+'NEW Reference'!C$7,0)</f>
        <v>1667</v>
      </c>
      <c r="K2148" s="25">
        <f>ROUND(('NEW Reference'!D$6*List!$H2148)+'NEW Reference'!D$7,0)</f>
        <v>1998</v>
      </c>
      <c r="L2148" s="25">
        <f>ROUND(('NEW Reference'!E$6*List!$H2148)+'NEW Reference'!E$7,0)</f>
        <v>2470</v>
      </c>
      <c r="M2148" s="25">
        <f>ROUND(('NEW Reference'!F$6*List!$H2148)+'NEW Reference'!F$7,0)</f>
        <v>2573</v>
      </c>
      <c r="N2148" s="25">
        <f>ROUND(('NEW Reference'!G$6*List!$H2148)+'NEW Reference'!G$7,0)</f>
        <v>2913</v>
      </c>
      <c r="O2148" s="25">
        <f>ROUND(('NEW Reference'!H$6*List!$H2148)+'NEW Reference'!H$7,0)</f>
        <v>3024</v>
      </c>
      <c r="P2148" s="25">
        <f>ROUND(('NEW Reference'!I$6*List!$H2148)+'NEW Reference'!I$7,0)</f>
        <v>3143</v>
      </c>
      <c r="Q2148" s="25">
        <f>ROUND(('NEW Reference'!J$6*List!$H2148)+'NEW Reference'!J$7,0)</f>
        <v>3640</v>
      </c>
      <c r="R2148" s="25">
        <f>ROUND(('NEW Reference'!K$6*List!$H2148)+'NEW Reference'!K$7,0)</f>
        <v>3754</v>
      </c>
      <c r="S2148" s="25">
        <f>ROUND(('NEW Reference'!L$6*List!$H2148)+'NEW Reference'!L$7,0)</f>
        <v>4051</v>
      </c>
      <c r="T2148" s="25">
        <f>ROUND(('NEW Reference'!M$6*List!$H2148)+'NEW Reference'!M$7,0)</f>
        <v>4839</v>
      </c>
      <c r="U2148" s="25">
        <f>ROUND(('NEW Reference'!N$6*List!$H2148)+'NEW Reference'!N$7,0)</f>
        <v>19523</v>
      </c>
      <c r="V2148" s="26">
        <f>ROUND(('NEW Reference'!O$6*List!$H2148)+'NEW Reference'!O$7,0)</f>
        <v>726</v>
      </c>
      <c r="W2148" s="26">
        <f>ROUND(('NEW Reference'!P$6*List!$H2148)+'NEW Reference'!P$7,0)</f>
        <v>1023</v>
      </c>
      <c r="X2148" s="26">
        <f>ROUND(('NEW Reference'!Q$6*List!$H2148)+'NEW Reference'!Q$7,0)</f>
        <v>511</v>
      </c>
      <c r="Z2148" s="3" t="str">
        <f t="shared" si="105"/>
        <v>MONROE, Ohio</v>
      </c>
      <c r="AA2148" s="79" t="s">
        <v>200</v>
      </c>
      <c r="AB2148" s="28" t="s">
        <v>91</v>
      </c>
      <c r="AC2148" s="30" t="s">
        <v>1883</v>
      </c>
      <c r="AD2148" s="31"/>
      <c r="AE2148" s="20">
        <f t="shared" si="104"/>
        <v>0.79879999999999995</v>
      </c>
    </row>
    <row r="2149" spans="1:31">
      <c r="A2149" s="83">
        <v>36580</v>
      </c>
      <c r="B2149" s="84">
        <v>39113</v>
      </c>
      <c r="C2149" s="85">
        <v>19430</v>
      </c>
      <c r="D2149" s="78" t="s">
        <v>397</v>
      </c>
      <c r="E2149" s="79" t="s">
        <v>202</v>
      </c>
      <c r="F2149" s="33" t="s">
        <v>1883</v>
      </c>
      <c r="G2149" s="24" t="s">
        <v>90</v>
      </c>
      <c r="H2149" s="80">
        <f t="shared" si="103"/>
        <v>0.96830000000000005</v>
      </c>
      <c r="I2149" s="25">
        <f>ROUND(('NEW Reference'!B$6*List!$H2149)+'NEW Reference'!B$7,0)</f>
        <v>1285</v>
      </c>
      <c r="J2149" s="25">
        <f>ROUND(('NEW Reference'!C$6*List!$H2149)+'NEW Reference'!C$7,0)</f>
        <v>1917</v>
      </c>
      <c r="K2149" s="25">
        <f>ROUND(('NEW Reference'!D$6*List!$H2149)+'NEW Reference'!D$7,0)</f>
        <v>2297</v>
      </c>
      <c r="L2149" s="25">
        <f>ROUND(('NEW Reference'!E$6*List!$H2149)+'NEW Reference'!E$7,0)</f>
        <v>2839</v>
      </c>
      <c r="M2149" s="25">
        <f>ROUND(('NEW Reference'!F$6*List!$H2149)+'NEW Reference'!F$7,0)</f>
        <v>2958</v>
      </c>
      <c r="N2149" s="25">
        <f>ROUND(('NEW Reference'!G$6*List!$H2149)+'NEW Reference'!G$7,0)</f>
        <v>3348</v>
      </c>
      <c r="O2149" s="25">
        <f>ROUND(('NEW Reference'!H$6*List!$H2149)+'NEW Reference'!H$7,0)</f>
        <v>3476</v>
      </c>
      <c r="P2149" s="25">
        <f>ROUND(('NEW Reference'!I$6*List!$H2149)+'NEW Reference'!I$7,0)</f>
        <v>3613</v>
      </c>
      <c r="Q2149" s="25">
        <f>ROUND(('NEW Reference'!J$6*List!$H2149)+'NEW Reference'!J$7,0)</f>
        <v>4184</v>
      </c>
      <c r="R2149" s="25">
        <f>ROUND(('NEW Reference'!K$6*List!$H2149)+'NEW Reference'!K$7,0)</f>
        <v>4316</v>
      </c>
      <c r="S2149" s="25">
        <f>ROUND(('NEW Reference'!L$6*List!$H2149)+'NEW Reference'!L$7,0)</f>
        <v>4657</v>
      </c>
      <c r="T2149" s="25">
        <f>ROUND(('NEW Reference'!M$6*List!$H2149)+'NEW Reference'!M$7,0)</f>
        <v>5562</v>
      </c>
      <c r="U2149" s="25">
        <f>ROUND(('NEW Reference'!N$6*List!$H2149)+'NEW Reference'!N$7,0)</f>
        <v>22442</v>
      </c>
      <c r="V2149" s="26">
        <f>ROUND(('NEW Reference'!O$6*List!$H2149)+'NEW Reference'!O$7,0)</f>
        <v>834</v>
      </c>
      <c r="W2149" s="26">
        <f>ROUND(('NEW Reference'!P$6*List!$H2149)+'NEW Reference'!P$7,0)</f>
        <v>1176</v>
      </c>
      <c r="X2149" s="26">
        <f>ROUND(('NEW Reference'!Q$6*List!$H2149)+'NEW Reference'!Q$7,0)</f>
        <v>588</v>
      </c>
      <c r="Z2149" s="3" t="str">
        <f t="shared" si="105"/>
        <v>MONTGOMERY, Ohio</v>
      </c>
      <c r="AA2149" s="79" t="s">
        <v>202</v>
      </c>
      <c r="AB2149" s="28" t="s">
        <v>91</v>
      </c>
      <c r="AC2149" s="30" t="s">
        <v>1883</v>
      </c>
      <c r="AD2149" s="31"/>
      <c r="AE2149" s="20">
        <f t="shared" si="104"/>
        <v>0.96830000000000005</v>
      </c>
    </row>
    <row r="2150" spans="1:31">
      <c r="A2150" s="83">
        <v>36590</v>
      </c>
      <c r="B2150" s="84">
        <v>39115</v>
      </c>
      <c r="C2150" s="85">
        <v>99936</v>
      </c>
      <c r="D2150" s="78" t="s">
        <v>165</v>
      </c>
      <c r="E2150" s="79" t="s">
        <v>204</v>
      </c>
      <c r="F2150" s="34" t="s">
        <v>1883</v>
      </c>
      <c r="G2150" s="24" t="s">
        <v>97</v>
      </c>
      <c r="H2150" s="80">
        <f t="shared" si="103"/>
        <v>0.79879999999999995</v>
      </c>
      <c r="I2150" s="25">
        <f>ROUND(('NEW Reference'!B$6*List!$H2150)+'NEW Reference'!B$7,0)</f>
        <v>1118</v>
      </c>
      <c r="J2150" s="25">
        <f>ROUND(('NEW Reference'!C$6*List!$H2150)+'NEW Reference'!C$7,0)</f>
        <v>1667</v>
      </c>
      <c r="K2150" s="25">
        <f>ROUND(('NEW Reference'!D$6*List!$H2150)+'NEW Reference'!D$7,0)</f>
        <v>1998</v>
      </c>
      <c r="L2150" s="25">
        <f>ROUND(('NEW Reference'!E$6*List!$H2150)+'NEW Reference'!E$7,0)</f>
        <v>2470</v>
      </c>
      <c r="M2150" s="25">
        <f>ROUND(('NEW Reference'!F$6*List!$H2150)+'NEW Reference'!F$7,0)</f>
        <v>2573</v>
      </c>
      <c r="N2150" s="25">
        <f>ROUND(('NEW Reference'!G$6*List!$H2150)+'NEW Reference'!G$7,0)</f>
        <v>2913</v>
      </c>
      <c r="O2150" s="25">
        <f>ROUND(('NEW Reference'!H$6*List!$H2150)+'NEW Reference'!H$7,0)</f>
        <v>3024</v>
      </c>
      <c r="P2150" s="25">
        <f>ROUND(('NEW Reference'!I$6*List!$H2150)+'NEW Reference'!I$7,0)</f>
        <v>3143</v>
      </c>
      <c r="Q2150" s="25">
        <f>ROUND(('NEW Reference'!J$6*List!$H2150)+'NEW Reference'!J$7,0)</f>
        <v>3640</v>
      </c>
      <c r="R2150" s="25">
        <f>ROUND(('NEW Reference'!K$6*List!$H2150)+'NEW Reference'!K$7,0)</f>
        <v>3754</v>
      </c>
      <c r="S2150" s="25">
        <f>ROUND(('NEW Reference'!L$6*List!$H2150)+'NEW Reference'!L$7,0)</f>
        <v>4051</v>
      </c>
      <c r="T2150" s="25">
        <f>ROUND(('NEW Reference'!M$6*List!$H2150)+'NEW Reference'!M$7,0)</f>
        <v>4839</v>
      </c>
      <c r="U2150" s="25">
        <f>ROUND(('NEW Reference'!N$6*List!$H2150)+'NEW Reference'!N$7,0)</f>
        <v>19523</v>
      </c>
      <c r="V2150" s="26">
        <f>ROUND(('NEW Reference'!O$6*List!$H2150)+'NEW Reference'!O$7,0)</f>
        <v>726</v>
      </c>
      <c r="W2150" s="26">
        <f>ROUND(('NEW Reference'!P$6*List!$H2150)+'NEW Reference'!P$7,0)</f>
        <v>1023</v>
      </c>
      <c r="X2150" s="26">
        <f>ROUND(('NEW Reference'!Q$6*List!$H2150)+'NEW Reference'!Q$7,0)</f>
        <v>511</v>
      </c>
      <c r="Z2150" s="3" t="str">
        <f t="shared" si="105"/>
        <v>MORGAN, Ohio</v>
      </c>
      <c r="AA2150" s="79" t="s">
        <v>204</v>
      </c>
      <c r="AB2150" s="28" t="s">
        <v>91</v>
      </c>
      <c r="AC2150" s="23" t="s">
        <v>1883</v>
      </c>
      <c r="AD2150" s="29"/>
      <c r="AE2150" s="20">
        <f t="shared" si="104"/>
        <v>0.79879999999999995</v>
      </c>
    </row>
    <row r="2151" spans="1:31">
      <c r="A2151" s="83">
        <v>36600</v>
      </c>
      <c r="B2151" s="84">
        <v>39117</v>
      </c>
      <c r="C2151" s="85">
        <v>18140</v>
      </c>
      <c r="D2151" s="78" t="s">
        <v>382</v>
      </c>
      <c r="E2151" s="79" t="s">
        <v>1905</v>
      </c>
      <c r="F2151" s="33" t="s">
        <v>1883</v>
      </c>
      <c r="G2151" s="24" t="s">
        <v>90</v>
      </c>
      <c r="H2151" s="80">
        <f t="shared" si="103"/>
        <v>0.93920000000000003</v>
      </c>
      <c r="I2151" s="25">
        <f>ROUND(('NEW Reference'!B$6*List!$H2151)+'NEW Reference'!B$7,0)</f>
        <v>1257</v>
      </c>
      <c r="J2151" s="25">
        <f>ROUND(('NEW Reference'!C$6*List!$H2151)+'NEW Reference'!C$7,0)</f>
        <v>1874</v>
      </c>
      <c r="K2151" s="25">
        <f>ROUND(('NEW Reference'!D$6*List!$H2151)+'NEW Reference'!D$7,0)</f>
        <v>2245</v>
      </c>
      <c r="L2151" s="25">
        <f>ROUND(('NEW Reference'!E$6*List!$H2151)+'NEW Reference'!E$7,0)</f>
        <v>2776</v>
      </c>
      <c r="M2151" s="25">
        <f>ROUND(('NEW Reference'!F$6*List!$H2151)+'NEW Reference'!F$7,0)</f>
        <v>2892</v>
      </c>
      <c r="N2151" s="25">
        <f>ROUND(('NEW Reference'!G$6*List!$H2151)+'NEW Reference'!G$7,0)</f>
        <v>3274</v>
      </c>
      <c r="O2151" s="25">
        <f>ROUND(('NEW Reference'!H$6*List!$H2151)+'NEW Reference'!H$7,0)</f>
        <v>3399</v>
      </c>
      <c r="P2151" s="25">
        <f>ROUND(('NEW Reference'!I$6*List!$H2151)+'NEW Reference'!I$7,0)</f>
        <v>3532</v>
      </c>
      <c r="Q2151" s="25">
        <f>ROUND(('NEW Reference'!J$6*List!$H2151)+'NEW Reference'!J$7,0)</f>
        <v>4090</v>
      </c>
      <c r="R2151" s="25">
        <f>ROUND(('NEW Reference'!K$6*List!$H2151)+'NEW Reference'!K$7,0)</f>
        <v>4219</v>
      </c>
      <c r="S2151" s="25">
        <f>ROUND(('NEW Reference'!L$6*List!$H2151)+'NEW Reference'!L$7,0)</f>
        <v>4553</v>
      </c>
      <c r="T2151" s="25">
        <f>ROUND(('NEW Reference'!M$6*List!$H2151)+'NEW Reference'!M$7,0)</f>
        <v>5438</v>
      </c>
      <c r="U2151" s="25">
        <f>ROUND(('NEW Reference'!N$6*List!$H2151)+'NEW Reference'!N$7,0)</f>
        <v>21941</v>
      </c>
      <c r="V2151" s="26">
        <f>ROUND(('NEW Reference'!O$6*List!$H2151)+'NEW Reference'!O$7,0)</f>
        <v>816</v>
      </c>
      <c r="W2151" s="26">
        <f>ROUND(('NEW Reference'!P$6*List!$H2151)+'NEW Reference'!P$7,0)</f>
        <v>1149</v>
      </c>
      <c r="X2151" s="26">
        <f>ROUND(('NEW Reference'!Q$6*List!$H2151)+'NEW Reference'!Q$7,0)</f>
        <v>575</v>
      </c>
      <c r="Z2151" s="3" t="str">
        <f t="shared" si="105"/>
        <v>MORROW, Ohio</v>
      </c>
      <c r="AA2151" s="79" t="s">
        <v>1905</v>
      </c>
      <c r="AB2151" s="28" t="s">
        <v>91</v>
      </c>
      <c r="AC2151" s="30" t="s">
        <v>1883</v>
      </c>
      <c r="AD2151" s="31"/>
      <c r="AE2151" s="20">
        <f t="shared" si="104"/>
        <v>0.93920000000000003</v>
      </c>
    </row>
    <row r="2152" spans="1:31">
      <c r="A2152" s="83">
        <v>36610</v>
      </c>
      <c r="B2152" s="84">
        <v>39119</v>
      </c>
      <c r="C2152" s="85">
        <v>99936</v>
      </c>
      <c r="D2152" s="78" t="s">
        <v>165</v>
      </c>
      <c r="E2152" s="79" t="s">
        <v>1906</v>
      </c>
      <c r="F2152" s="34" t="s">
        <v>1883</v>
      </c>
      <c r="G2152" s="24" t="s">
        <v>97</v>
      </c>
      <c r="H2152" s="80">
        <f t="shared" si="103"/>
        <v>0.79879999999999995</v>
      </c>
      <c r="I2152" s="25">
        <f>ROUND(('NEW Reference'!B$6*List!$H2152)+'NEW Reference'!B$7,0)</f>
        <v>1118</v>
      </c>
      <c r="J2152" s="25">
        <f>ROUND(('NEW Reference'!C$6*List!$H2152)+'NEW Reference'!C$7,0)</f>
        <v>1667</v>
      </c>
      <c r="K2152" s="25">
        <f>ROUND(('NEW Reference'!D$6*List!$H2152)+'NEW Reference'!D$7,0)</f>
        <v>1998</v>
      </c>
      <c r="L2152" s="25">
        <f>ROUND(('NEW Reference'!E$6*List!$H2152)+'NEW Reference'!E$7,0)</f>
        <v>2470</v>
      </c>
      <c r="M2152" s="25">
        <f>ROUND(('NEW Reference'!F$6*List!$H2152)+'NEW Reference'!F$7,0)</f>
        <v>2573</v>
      </c>
      <c r="N2152" s="25">
        <f>ROUND(('NEW Reference'!G$6*List!$H2152)+'NEW Reference'!G$7,0)</f>
        <v>2913</v>
      </c>
      <c r="O2152" s="25">
        <f>ROUND(('NEW Reference'!H$6*List!$H2152)+'NEW Reference'!H$7,0)</f>
        <v>3024</v>
      </c>
      <c r="P2152" s="25">
        <f>ROUND(('NEW Reference'!I$6*List!$H2152)+'NEW Reference'!I$7,0)</f>
        <v>3143</v>
      </c>
      <c r="Q2152" s="25">
        <f>ROUND(('NEW Reference'!J$6*List!$H2152)+'NEW Reference'!J$7,0)</f>
        <v>3640</v>
      </c>
      <c r="R2152" s="25">
        <f>ROUND(('NEW Reference'!K$6*List!$H2152)+'NEW Reference'!K$7,0)</f>
        <v>3754</v>
      </c>
      <c r="S2152" s="25">
        <f>ROUND(('NEW Reference'!L$6*List!$H2152)+'NEW Reference'!L$7,0)</f>
        <v>4051</v>
      </c>
      <c r="T2152" s="25">
        <f>ROUND(('NEW Reference'!M$6*List!$H2152)+'NEW Reference'!M$7,0)</f>
        <v>4839</v>
      </c>
      <c r="U2152" s="25">
        <f>ROUND(('NEW Reference'!N$6*List!$H2152)+'NEW Reference'!N$7,0)</f>
        <v>19523</v>
      </c>
      <c r="V2152" s="26">
        <f>ROUND(('NEW Reference'!O$6*List!$H2152)+'NEW Reference'!O$7,0)</f>
        <v>726</v>
      </c>
      <c r="W2152" s="26">
        <f>ROUND(('NEW Reference'!P$6*List!$H2152)+'NEW Reference'!P$7,0)</f>
        <v>1023</v>
      </c>
      <c r="X2152" s="26">
        <f>ROUND(('NEW Reference'!Q$6*List!$H2152)+'NEW Reference'!Q$7,0)</f>
        <v>511</v>
      </c>
      <c r="Z2152" s="3" t="str">
        <f t="shared" si="105"/>
        <v>MUSKINGUM, Ohio</v>
      </c>
      <c r="AA2152" s="79" t="s">
        <v>1906</v>
      </c>
      <c r="AB2152" s="28" t="s">
        <v>91</v>
      </c>
      <c r="AC2152" s="30" t="s">
        <v>1883</v>
      </c>
      <c r="AD2152" s="31"/>
      <c r="AE2152" s="20">
        <f t="shared" si="104"/>
        <v>0.79879999999999995</v>
      </c>
    </row>
    <row r="2153" spans="1:31">
      <c r="A2153" s="83">
        <v>36620</v>
      </c>
      <c r="B2153" s="84">
        <v>39121</v>
      </c>
      <c r="C2153" s="85">
        <v>99936</v>
      </c>
      <c r="D2153" s="78" t="s">
        <v>165</v>
      </c>
      <c r="E2153" s="79" t="s">
        <v>1140</v>
      </c>
      <c r="F2153" s="34" t="s">
        <v>1883</v>
      </c>
      <c r="G2153" s="24" t="s">
        <v>97</v>
      </c>
      <c r="H2153" s="80">
        <f t="shared" si="103"/>
        <v>0.79879999999999995</v>
      </c>
      <c r="I2153" s="25">
        <f>ROUND(('NEW Reference'!B$6*List!$H2153)+'NEW Reference'!B$7,0)</f>
        <v>1118</v>
      </c>
      <c r="J2153" s="25">
        <f>ROUND(('NEW Reference'!C$6*List!$H2153)+'NEW Reference'!C$7,0)</f>
        <v>1667</v>
      </c>
      <c r="K2153" s="25">
        <f>ROUND(('NEW Reference'!D$6*List!$H2153)+'NEW Reference'!D$7,0)</f>
        <v>1998</v>
      </c>
      <c r="L2153" s="25">
        <f>ROUND(('NEW Reference'!E$6*List!$H2153)+'NEW Reference'!E$7,0)</f>
        <v>2470</v>
      </c>
      <c r="M2153" s="25">
        <f>ROUND(('NEW Reference'!F$6*List!$H2153)+'NEW Reference'!F$7,0)</f>
        <v>2573</v>
      </c>
      <c r="N2153" s="25">
        <f>ROUND(('NEW Reference'!G$6*List!$H2153)+'NEW Reference'!G$7,0)</f>
        <v>2913</v>
      </c>
      <c r="O2153" s="25">
        <f>ROUND(('NEW Reference'!H$6*List!$H2153)+'NEW Reference'!H$7,0)</f>
        <v>3024</v>
      </c>
      <c r="P2153" s="25">
        <f>ROUND(('NEW Reference'!I$6*List!$H2153)+'NEW Reference'!I$7,0)</f>
        <v>3143</v>
      </c>
      <c r="Q2153" s="25">
        <f>ROUND(('NEW Reference'!J$6*List!$H2153)+'NEW Reference'!J$7,0)</f>
        <v>3640</v>
      </c>
      <c r="R2153" s="25">
        <f>ROUND(('NEW Reference'!K$6*List!$H2153)+'NEW Reference'!K$7,0)</f>
        <v>3754</v>
      </c>
      <c r="S2153" s="25">
        <f>ROUND(('NEW Reference'!L$6*List!$H2153)+'NEW Reference'!L$7,0)</f>
        <v>4051</v>
      </c>
      <c r="T2153" s="25">
        <f>ROUND(('NEW Reference'!M$6*List!$H2153)+'NEW Reference'!M$7,0)</f>
        <v>4839</v>
      </c>
      <c r="U2153" s="25">
        <f>ROUND(('NEW Reference'!N$6*List!$H2153)+'NEW Reference'!N$7,0)</f>
        <v>19523</v>
      </c>
      <c r="V2153" s="26">
        <f>ROUND(('NEW Reference'!O$6*List!$H2153)+'NEW Reference'!O$7,0)</f>
        <v>726</v>
      </c>
      <c r="W2153" s="26">
        <f>ROUND(('NEW Reference'!P$6*List!$H2153)+'NEW Reference'!P$7,0)</f>
        <v>1023</v>
      </c>
      <c r="X2153" s="26">
        <f>ROUND(('NEW Reference'!Q$6*List!$H2153)+'NEW Reference'!Q$7,0)</f>
        <v>511</v>
      </c>
      <c r="Z2153" s="3" t="str">
        <f t="shared" si="105"/>
        <v>NOBLE, Ohio</v>
      </c>
      <c r="AA2153" s="79" t="s">
        <v>1140</v>
      </c>
      <c r="AB2153" s="28" t="s">
        <v>91</v>
      </c>
      <c r="AC2153" s="30" t="s">
        <v>1883</v>
      </c>
      <c r="AD2153" s="31"/>
      <c r="AE2153" s="20">
        <f t="shared" si="104"/>
        <v>0.79879999999999995</v>
      </c>
    </row>
    <row r="2154" spans="1:31">
      <c r="A2154" s="83">
        <v>36630</v>
      </c>
      <c r="B2154" s="84">
        <v>39123</v>
      </c>
      <c r="C2154" s="85">
        <v>41780</v>
      </c>
      <c r="D2154" s="78" t="s">
        <v>852</v>
      </c>
      <c r="E2154" s="79" t="s">
        <v>1248</v>
      </c>
      <c r="F2154" s="34" t="s">
        <v>1883</v>
      </c>
      <c r="G2154" s="24" t="s">
        <v>97</v>
      </c>
      <c r="H2154" s="80">
        <f t="shared" si="103"/>
        <v>0.79710000000000003</v>
      </c>
      <c r="I2154" s="25">
        <f>ROUND(('NEW Reference'!B$6*List!$H2154)+'NEW Reference'!B$7,0)</f>
        <v>1116</v>
      </c>
      <c r="J2154" s="25">
        <f>ROUND(('NEW Reference'!C$6*List!$H2154)+'NEW Reference'!C$7,0)</f>
        <v>1665</v>
      </c>
      <c r="K2154" s="25">
        <f>ROUND(('NEW Reference'!D$6*List!$H2154)+'NEW Reference'!D$7,0)</f>
        <v>1995</v>
      </c>
      <c r="L2154" s="25">
        <f>ROUND(('NEW Reference'!E$6*List!$H2154)+'NEW Reference'!E$7,0)</f>
        <v>2466</v>
      </c>
      <c r="M2154" s="25">
        <f>ROUND(('NEW Reference'!F$6*List!$H2154)+'NEW Reference'!F$7,0)</f>
        <v>2569</v>
      </c>
      <c r="N2154" s="25">
        <f>ROUND(('NEW Reference'!G$6*List!$H2154)+'NEW Reference'!G$7,0)</f>
        <v>2909</v>
      </c>
      <c r="O2154" s="25">
        <f>ROUND(('NEW Reference'!H$6*List!$H2154)+'NEW Reference'!H$7,0)</f>
        <v>3020</v>
      </c>
      <c r="P2154" s="25">
        <f>ROUND(('NEW Reference'!I$6*List!$H2154)+'NEW Reference'!I$7,0)</f>
        <v>3138</v>
      </c>
      <c r="Q2154" s="25">
        <f>ROUND(('NEW Reference'!J$6*List!$H2154)+'NEW Reference'!J$7,0)</f>
        <v>3634</v>
      </c>
      <c r="R2154" s="25">
        <f>ROUND(('NEW Reference'!K$6*List!$H2154)+'NEW Reference'!K$7,0)</f>
        <v>3749</v>
      </c>
      <c r="S2154" s="25">
        <f>ROUND(('NEW Reference'!L$6*List!$H2154)+'NEW Reference'!L$7,0)</f>
        <v>4045</v>
      </c>
      <c r="T2154" s="25">
        <f>ROUND(('NEW Reference'!M$6*List!$H2154)+'NEW Reference'!M$7,0)</f>
        <v>4831</v>
      </c>
      <c r="U2154" s="25">
        <f>ROUND(('NEW Reference'!N$6*List!$H2154)+'NEW Reference'!N$7,0)</f>
        <v>19494</v>
      </c>
      <c r="V2154" s="26">
        <f>ROUND(('NEW Reference'!O$6*List!$H2154)+'NEW Reference'!O$7,0)</f>
        <v>725</v>
      </c>
      <c r="W2154" s="26">
        <f>ROUND(('NEW Reference'!P$6*List!$H2154)+'NEW Reference'!P$7,0)</f>
        <v>1021</v>
      </c>
      <c r="X2154" s="26">
        <f>ROUND(('NEW Reference'!Q$6*List!$H2154)+'NEW Reference'!Q$7,0)</f>
        <v>511</v>
      </c>
      <c r="Z2154" s="3" t="str">
        <f t="shared" si="105"/>
        <v>OTTAWA, Ohio</v>
      </c>
      <c r="AA2154" s="79" t="s">
        <v>1248</v>
      </c>
      <c r="AB2154" s="28" t="s">
        <v>91</v>
      </c>
      <c r="AC2154" s="30" t="s">
        <v>1883</v>
      </c>
      <c r="AD2154" s="31"/>
      <c r="AE2154" s="20">
        <f t="shared" si="104"/>
        <v>0.79710000000000003</v>
      </c>
    </row>
    <row r="2155" spans="1:31">
      <c r="A2155" s="83">
        <v>36640</v>
      </c>
      <c r="B2155" s="84">
        <v>39125</v>
      </c>
      <c r="C2155" s="85">
        <v>99936</v>
      </c>
      <c r="D2155" s="78" t="s">
        <v>165</v>
      </c>
      <c r="E2155" s="79" t="s">
        <v>993</v>
      </c>
      <c r="F2155" s="34" t="s">
        <v>1883</v>
      </c>
      <c r="G2155" s="24" t="s">
        <v>97</v>
      </c>
      <c r="H2155" s="80">
        <f t="shared" si="103"/>
        <v>0.79879999999999995</v>
      </c>
      <c r="I2155" s="25">
        <f>ROUND(('NEW Reference'!B$6*List!$H2155)+'NEW Reference'!B$7,0)</f>
        <v>1118</v>
      </c>
      <c r="J2155" s="25">
        <f>ROUND(('NEW Reference'!C$6*List!$H2155)+'NEW Reference'!C$7,0)</f>
        <v>1667</v>
      </c>
      <c r="K2155" s="25">
        <f>ROUND(('NEW Reference'!D$6*List!$H2155)+'NEW Reference'!D$7,0)</f>
        <v>1998</v>
      </c>
      <c r="L2155" s="25">
        <f>ROUND(('NEW Reference'!E$6*List!$H2155)+'NEW Reference'!E$7,0)</f>
        <v>2470</v>
      </c>
      <c r="M2155" s="25">
        <f>ROUND(('NEW Reference'!F$6*List!$H2155)+'NEW Reference'!F$7,0)</f>
        <v>2573</v>
      </c>
      <c r="N2155" s="25">
        <f>ROUND(('NEW Reference'!G$6*List!$H2155)+'NEW Reference'!G$7,0)</f>
        <v>2913</v>
      </c>
      <c r="O2155" s="25">
        <f>ROUND(('NEW Reference'!H$6*List!$H2155)+'NEW Reference'!H$7,0)</f>
        <v>3024</v>
      </c>
      <c r="P2155" s="25">
        <f>ROUND(('NEW Reference'!I$6*List!$H2155)+'NEW Reference'!I$7,0)</f>
        <v>3143</v>
      </c>
      <c r="Q2155" s="25">
        <f>ROUND(('NEW Reference'!J$6*List!$H2155)+'NEW Reference'!J$7,0)</f>
        <v>3640</v>
      </c>
      <c r="R2155" s="25">
        <f>ROUND(('NEW Reference'!K$6*List!$H2155)+'NEW Reference'!K$7,0)</f>
        <v>3754</v>
      </c>
      <c r="S2155" s="25">
        <f>ROUND(('NEW Reference'!L$6*List!$H2155)+'NEW Reference'!L$7,0)</f>
        <v>4051</v>
      </c>
      <c r="T2155" s="25">
        <f>ROUND(('NEW Reference'!M$6*List!$H2155)+'NEW Reference'!M$7,0)</f>
        <v>4839</v>
      </c>
      <c r="U2155" s="25">
        <f>ROUND(('NEW Reference'!N$6*List!$H2155)+'NEW Reference'!N$7,0)</f>
        <v>19523</v>
      </c>
      <c r="V2155" s="26">
        <f>ROUND(('NEW Reference'!O$6*List!$H2155)+'NEW Reference'!O$7,0)</f>
        <v>726</v>
      </c>
      <c r="W2155" s="26">
        <f>ROUND(('NEW Reference'!P$6*List!$H2155)+'NEW Reference'!P$7,0)</f>
        <v>1023</v>
      </c>
      <c r="X2155" s="26">
        <f>ROUND(('NEW Reference'!Q$6*List!$H2155)+'NEW Reference'!Q$7,0)</f>
        <v>511</v>
      </c>
      <c r="Z2155" s="3" t="str">
        <f t="shared" si="105"/>
        <v>PAULDING, Ohio</v>
      </c>
      <c r="AA2155" s="79" t="s">
        <v>993</v>
      </c>
      <c r="AB2155" s="28" t="s">
        <v>91</v>
      </c>
      <c r="AC2155" s="30" t="s">
        <v>1883</v>
      </c>
      <c r="AD2155" s="31"/>
      <c r="AE2155" s="20">
        <f t="shared" si="104"/>
        <v>0.79879999999999995</v>
      </c>
    </row>
    <row r="2156" spans="1:31">
      <c r="A2156" s="83">
        <v>36650</v>
      </c>
      <c r="B2156" s="84">
        <v>39127</v>
      </c>
      <c r="C2156" s="85">
        <v>18140</v>
      </c>
      <c r="D2156" s="78" t="s">
        <v>382</v>
      </c>
      <c r="E2156" s="79" t="s">
        <v>206</v>
      </c>
      <c r="F2156" s="33" t="s">
        <v>1883</v>
      </c>
      <c r="G2156" s="24" t="s">
        <v>90</v>
      </c>
      <c r="H2156" s="80">
        <f t="shared" si="103"/>
        <v>0.93920000000000003</v>
      </c>
      <c r="I2156" s="25">
        <f>ROUND(('NEW Reference'!B$6*List!$H2156)+'NEW Reference'!B$7,0)</f>
        <v>1257</v>
      </c>
      <c r="J2156" s="25">
        <f>ROUND(('NEW Reference'!C$6*List!$H2156)+'NEW Reference'!C$7,0)</f>
        <v>1874</v>
      </c>
      <c r="K2156" s="25">
        <f>ROUND(('NEW Reference'!D$6*List!$H2156)+'NEW Reference'!D$7,0)</f>
        <v>2245</v>
      </c>
      <c r="L2156" s="25">
        <f>ROUND(('NEW Reference'!E$6*List!$H2156)+'NEW Reference'!E$7,0)</f>
        <v>2776</v>
      </c>
      <c r="M2156" s="25">
        <f>ROUND(('NEW Reference'!F$6*List!$H2156)+'NEW Reference'!F$7,0)</f>
        <v>2892</v>
      </c>
      <c r="N2156" s="25">
        <f>ROUND(('NEW Reference'!G$6*List!$H2156)+'NEW Reference'!G$7,0)</f>
        <v>3274</v>
      </c>
      <c r="O2156" s="25">
        <f>ROUND(('NEW Reference'!H$6*List!$H2156)+'NEW Reference'!H$7,0)</f>
        <v>3399</v>
      </c>
      <c r="P2156" s="25">
        <f>ROUND(('NEW Reference'!I$6*List!$H2156)+'NEW Reference'!I$7,0)</f>
        <v>3532</v>
      </c>
      <c r="Q2156" s="25">
        <f>ROUND(('NEW Reference'!J$6*List!$H2156)+'NEW Reference'!J$7,0)</f>
        <v>4090</v>
      </c>
      <c r="R2156" s="25">
        <f>ROUND(('NEW Reference'!K$6*List!$H2156)+'NEW Reference'!K$7,0)</f>
        <v>4219</v>
      </c>
      <c r="S2156" s="25">
        <f>ROUND(('NEW Reference'!L$6*List!$H2156)+'NEW Reference'!L$7,0)</f>
        <v>4553</v>
      </c>
      <c r="T2156" s="25">
        <f>ROUND(('NEW Reference'!M$6*List!$H2156)+'NEW Reference'!M$7,0)</f>
        <v>5438</v>
      </c>
      <c r="U2156" s="25">
        <f>ROUND(('NEW Reference'!N$6*List!$H2156)+'NEW Reference'!N$7,0)</f>
        <v>21941</v>
      </c>
      <c r="V2156" s="26">
        <f>ROUND(('NEW Reference'!O$6*List!$H2156)+'NEW Reference'!O$7,0)</f>
        <v>816</v>
      </c>
      <c r="W2156" s="26">
        <f>ROUND(('NEW Reference'!P$6*List!$H2156)+'NEW Reference'!P$7,0)</f>
        <v>1149</v>
      </c>
      <c r="X2156" s="26">
        <f>ROUND(('NEW Reference'!Q$6*List!$H2156)+'NEW Reference'!Q$7,0)</f>
        <v>575</v>
      </c>
      <c r="Z2156" s="3" t="str">
        <f t="shared" si="105"/>
        <v>PERRY, Ohio</v>
      </c>
      <c r="AA2156" s="79" t="s">
        <v>206</v>
      </c>
      <c r="AB2156" s="28" t="s">
        <v>91</v>
      </c>
      <c r="AC2156" s="23" t="s">
        <v>1883</v>
      </c>
      <c r="AD2156" s="29"/>
      <c r="AE2156" s="20">
        <f t="shared" si="104"/>
        <v>0.93920000000000003</v>
      </c>
    </row>
    <row r="2157" spans="1:31">
      <c r="A2157" s="83">
        <v>36660</v>
      </c>
      <c r="B2157" s="84">
        <v>39129</v>
      </c>
      <c r="C2157" s="85">
        <v>18140</v>
      </c>
      <c r="D2157" s="78" t="s">
        <v>382</v>
      </c>
      <c r="E2157" s="79" t="s">
        <v>1907</v>
      </c>
      <c r="F2157" s="33" t="s">
        <v>1883</v>
      </c>
      <c r="G2157" s="24" t="s">
        <v>90</v>
      </c>
      <c r="H2157" s="80">
        <f t="shared" si="103"/>
        <v>0.93920000000000003</v>
      </c>
      <c r="I2157" s="25">
        <f>ROUND(('NEW Reference'!B$6*List!$H2157)+'NEW Reference'!B$7,0)</f>
        <v>1257</v>
      </c>
      <c r="J2157" s="25">
        <f>ROUND(('NEW Reference'!C$6*List!$H2157)+'NEW Reference'!C$7,0)</f>
        <v>1874</v>
      </c>
      <c r="K2157" s="25">
        <f>ROUND(('NEW Reference'!D$6*List!$H2157)+'NEW Reference'!D$7,0)</f>
        <v>2245</v>
      </c>
      <c r="L2157" s="25">
        <f>ROUND(('NEW Reference'!E$6*List!$H2157)+'NEW Reference'!E$7,0)</f>
        <v>2776</v>
      </c>
      <c r="M2157" s="25">
        <f>ROUND(('NEW Reference'!F$6*List!$H2157)+'NEW Reference'!F$7,0)</f>
        <v>2892</v>
      </c>
      <c r="N2157" s="25">
        <f>ROUND(('NEW Reference'!G$6*List!$H2157)+'NEW Reference'!G$7,0)</f>
        <v>3274</v>
      </c>
      <c r="O2157" s="25">
        <f>ROUND(('NEW Reference'!H$6*List!$H2157)+'NEW Reference'!H$7,0)</f>
        <v>3399</v>
      </c>
      <c r="P2157" s="25">
        <f>ROUND(('NEW Reference'!I$6*List!$H2157)+'NEW Reference'!I$7,0)</f>
        <v>3532</v>
      </c>
      <c r="Q2157" s="25">
        <f>ROUND(('NEW Reference'!J$6*List!$H2157)+'NEW Reference'!J$7,0)</f>
        <v>4090</v>
      </c>
      <c r="R2157" s="25">
        <f>ROUND(('NEW Reference'!K$6*List!$H2157)+'NEW Reference'!K$7,0)</f>
        <v>4219</v>
      </c>
      <c r="S2157" s="25">
        <f>ROUND(('NEW Reference'!L$6*List!$H2157)+'NEW Reference'!L$7,0)</f>
        <v>4553</v>
      </c>
      <c r="T2157" s="25">
        <f>ROUND(('NEW Reference'!M$6*List!$H2157)+'NEW Reference'!M$7,0)</f>
        <v>5438</v>
      </c>
      <c r="U2157" s="25">
        <f>ROUND(('NEW Reference'!N$6*List!$H2157)+'NEW Reference'!N$7,0)</f>
        <v>21941</v>
      </c>
      <c r="V2157" s="26">
        <f>ROUND(('NEW Reference'!O$6*List!$H2157)+'NEW Reference'!O$7,0)</f>
        <v>816</v>
      </c>
      <c r="W2157" s="26">
        <f>ROUND(('NEW Reference'!P$6*List!$H2157)+'NEW Reference'!P$7,0)</f>
        <v>1149</v>
      </c>
      <c r="X2157" s="26">
        <f>ROUND(('NEW Reference'!Q$6*List!$H2157)+'NEW Reference'!Q$7,0)</f>
        <v>575</v>
      </c>
      <c r="Z2157" s="3" t="str">
        <f t="shared" si="105"/>
        <v>PICKAWAY, Ohio</v>
      </c>
      <c r="AA2157" s="79" t="s">
        <v>1907</v>
      </c>
      <c r="AB2157" s="28" t="s">
        <v>91</v>
      </c>
      <c r="AC2157" s="23" t="s">
        <v>1883</v>
      </c>
      <c r="AD2157" s="29"/>
      <c r="AE2157" s="20">
        <f t="shared" si="104"/>
        <v>0.93920000000000003</v>
      </c>
    </row>
    <row r="2158" spans="1:31">
      <c r="A2158" s="83">
        <v>36670</v>
      </c>
      <c r="B2158" s="84">
        <v>39131</v>
      </c>
      <c r="C2158" s="85">
        <v>99936</v>
      </c>
      <c r="D2158" s="78" t="s">
        <v>165</v>
      </c>
      <c r="E2158" s="79" t="s">
        <v>210</v>
      </c>
      <c r="F2158" s="34" t="s">
        <v>1883</v>
      </c>
      <c r="G2158" s="24" t="s">
        <v>97</v>
      </c>
      <c r="H2158" s="80">
        <f t="shared" si="103"/>
        <v>0.79879999999999995</v>
      </c>
      <c r="I2158" s="25">
        <f>ROUND(('NEW Reference'!B$6*List!$H2158)+'NEW Reference'!B$7,0)</f>
        <v>1118</v>
      </c>
      <c r="J2158" s="25">
        <f>ROUND(('NEW Reference'!C$6*List!$H2158)+'NEW Reference'!C$7,0)</f>
        <v>1667</v>
      </c>
      <c r="K2158" s="25">
        <f>ROUND(('NEW Reference'!D$6*List!$H2158)+'NEW Reference'!D$7,0)</f>
        <v>1998</v>
      </c>
      <c r="L2158" s="25">
        <f>ROUND(('NEW Reference'!E$6*List!$H2158)+'NEW Reference'!E$7,0)</f>
        <v>2470</v>
      </c>
      <c r="M2158" s="25">
        <f>ROUND(('NEW Reference'!F$6*List!$H2158)+'NEW Reference'!F$7,0)</f>
        <v>2573</v>
      </c>
      <c r="N2158" s="25">
        <f>ROUND(('NEW Reference'!G$6*List!$H2158)+'NEW Reference'!G$7,0)</f>
        <v>2913</v>
      </c>
      <c r="O2158" s="25">
        <f>ROUND(('NEW Reference'!H$6*List!$H2158)+'NEW Reference'!H$7,0)</f>
        <v>3024</v>
      </c>
      <c r="P2158" s="25">
        <f>ROUND(('NEW Reference'!I$6*List!$H2158)+'NEW Reference'!I$7,0)</f>
        <v>3143</v>
      </c>
      <c r="Q2158" s="25">
        <f>ROUND(('NEW Reference'!J$6*List!$H2158)+'NEW Reference'!J$7,0)</f>
        <v>3640</v>
      </c>
      <c r="R2158" s="25">
        <f>ROUND(('NEW Reference'!K$6*List!$H2158)+'NEW Reference'!K$7,0)</f>
        <v>3754</v>
      </c>
      <c r="S2158" s="25">
        <f>ROUND(('NEW Reference'!L$6*List!$H2158)+'NEW Reference'!L$7,0)</f>
        <v>4051</v>
      </c>
      <c r="T2158" s="25">
        <f>ROUND(('NEW Reference'!M$6*List!$H2158)+'NEW Reference'!M$7,0)</f>
        <v>4839</v>
      </c>
      <c r="U2158" s="25">
        <f>ROUND(('NEW Reference'!N$6*List!$H2158)+'NEW Reference'!N$7,0)</f>
        <v>19523</v>
      </c>
      <c r="V2158" s="26">
        <f>ROUND(('NEW Reference'!O$6*List!$H2158)+'NEW Reference'!O$7,0)</f>
        <v>726</v>
      </c>
      <c r="W2158" s="26">
        <f>ROUND(('NEW Reference'!P$6*List!$H2158)+'NEW Reference'!P$7,0)</f>
        <v>1023</v>
      </c>
      <c r="X2158" s="26">
        <f>ROUND(('NEW Reference'!Q$6*List!$H2158)+'NEW Reference'!Q$7,0)</f>
        <v>511</v>
      </c>
      <c r="Z2158" s="3" t="str">
        <f t="shared" si="105"/>
        <v>PIKE, Ohio</v>
      </c>
      <c r="AA2158" s="79" t="s">
        <v>210</v>
      </c>
      <c r="AB2158" s="28" t="s">
        <v>91</v>
      </c>
      <c r="AC2158" s="23" t="s">
        <v>1883</v>
      </c>
      <c r="AD2158" s="29"/>
      <c r="AE2158" s="20">
        <f t="shared" si="104"/>
        <v>0.79879999999999995</v>
      </c>
    </row>
    <row r="2159" spans="1:31">
      <c r="A2159" s="83">
        <v>36680</v>
      </c>
      <c r="B2159" s="84">
        <v>39133</v>
      </c>
      <c r="C2159" s="85">
        <v>10420</v>
      </c>
      <c r="D2159" s="78" t="s">
        <v>209</v>
      </c>
      <c r="E2159" s="79" t="s">
        <v>1908</v>
      </c>
      <c r="F2159" s="33" t="s">
        <v>1883</v>
      </c>
      <c r="G2159" s="24" t="s">
        <v>90</v>
      </c>
      <c r="H2159" s="80">
        <f t="shared" si="103"/>
        <v>0.82840000000000003</v>
      </c>
      <c r="I2159" s="25">
        <f>ROUND(('NEW Reference'!B$6*List!$H2159)+'NEW Reference'!B$7,0)</f>
        <v>1147</v>
      </c>
      <c r="J2159" s="25">
        <f>ROUND(('NEW Reference'!C$6*List!$H2159)+'NEW Reference'!C$7,0)</f>
        <v>1711</v>
      </c>
      <c r="K2159" s="25">
        <f>ROUND(('NEW Reference'!D$6*List!$H2159)+'NEW Reference'!D$7,0)</f>
        <v>2050</v>
      </c>
      <c r="L2159" s="25">
        <f>ROUND(('NEW Reference'!E$6*List!$H2159)+'NEW Reference'!E$7,0)</f>
        <v>2534</v>
      </c>
      <c r="M2159" s="25">
        <f>ROUND(('NEW Reference'!F$6*List!$H2159)+'NEW Reference'!F$7,0)</f>
        <v>2641</v>
      </c>
      <c r="N2159" s="25">
        <f>ROUND(('NEW Reference'!G$6*List!$H2159)+'NEW Reference'!G$7,0)</f>
        <v>2989</v>
      </c>
      <c r="O2159" s="25">
        <f>ROUND(('NEW Reference'!H$6*List!$H2159)+'NEW Reference'!H$7,0)</f>
        <v>3103</v>
      </c>
      <c r="P2159" s="25">
        <f>ROUND(('NEW Reference'!I$6*List!$H2159)+'NEW Reference'!I$7,0)</f>
        <v>3225</v>
      </c>
      <c r="Q2159" s="25">
        <f>ROUND(('NEW Reference'!J$6*List!$H2159)+'NEW Reference'!J$7,0)</f>
        <v>3735</v>
      </c>
      <c r="R2159" s="25">
        <f>ROUND(('NEW Reference'!K$6*List!$H2159)+'NEW Reference'!K$7,0)</f>
        <v>3853</v>
      </c>
      <c r="S2159" s="25">
        <f>ROUND(('NEW Reference'!L$6*List!$H2159)+'NEW Reference'!L$7,0)</f>
        <v>4157</v>
      </c>
      <c r="T2159" s="25">
        <f>ROUND(('NEW Reference'!M$6*List!$H2159)+'NEW Reference'!M$7,0)</f>
        <v>4965</v>
      </c>
      <c r="U2159" s="25">
        <f>ROUND(('NEW Reference'!N$6*List!$H2159)+'NEW Reference'!N$7,0)</f>
        <v>20033</v>
      </c>
      <c r="V2159" s="26">
        <f>ROUND(('NEW Reference'!O$6*List!$H2159)+'NEW Reference'!O$7,0)</f>
        <v>745</v>
      </c>
      <c r="W2159" s="26">
        <f>ROUND(('NEW Reference'!P$6*List!$H2159)+'NEW Reference'!P$7,0)</f>
        <v>1049</v>
      </c>
      <c r="X2159" s="26">
        <f>ROUND(('NEW Reference'!Q$6*List!$H2159)+'NEW Reference'!Q$7,0)</f>
        <v>525</v>
      </c>
      <c r="Z2159" s="3" t="str">
        <f t="shared" si="105"/>
        <v>PORTAGE, Ohio</v>
      </c>
      <c r="AA2159" s="79" t="s">
        <v>1908</v>
      </c>
      <c r="AB2159" s="28" t="s">
        <v>91</v>
      </c>
      <c r="AC2159" s="30" t="s">
        <v>1883</v>
      </c>
      <c r="AD2159" s="31"/>
      <c r="AE2159" s="20">
        <f t="shared" si="104"/>
        <v>0.82840000000000003</v>
      </c>
    </row>
    <row r="2160" spans="1:31">
      <c r="A2160" s="83">
        <v>36690</v>
      </c>
      <c r="B2160" s="84">
        <v>39135</v>
      </c>
      <c r="C2160" s="85">
        <v>99936</v>
      </c>
      <c r="D2160" s="78" t="s">
        <v>165</v>
      </c>
      <c r="E2160" s="79" t="s">
        <v>1909</v>
      </c>
      <c r="F2160" s="34" t="s">
        <v>1883</v>
      </c>
      <c r="G2160" s="24" t="s">
        <v>97</v>
      </c>
      <c r="H2160" s="80">
        <f t="shared" si="103"/>
        <v>0.79879999999999995</v>
      </c>
      <c r="I2160" s="25">
        <f>ROUND(('NEW Reference'!B$6*List!$H2160)+'NEW Reference'!B$7,0)</f>
        <v>1118</v>
      </c>
      <c r="J2160" s="25">
        <f>ROUND(('NEW Reference'!C$6*List!$H2160)+'NEW Reference'!C$7,0)</f>
        <v>1667</v>
      </c>
      <c r="K2160" s="25">
        <f>ROUND(('NEW Reference'!D$6*List!$H2160)+'NEW Reference'!D$7,0)</f>
        <v>1998</v>
      </c>
      <c r="L2160" s="25">
        <f>ROUND(('NEW Reference'!E$6*List!$H2160)+'NEW Reference'!E$7,0)</f>
        <v>2470</v>
      </c>
      <c r="M2160" s="25">
        <f>ROUND(('NEW Reference'!F$6*List!$H2160)+'NEW Reference'!F$7,0)</f>
        <v>2573</v>
      </c>
      <c r="N2160" s="25">
        <f>ROUND(('NEW Reference'!G$6*List!$H2160)+'NEW Reference'!G$7,0)</f>
        <v>2913</v>
      </c>
      <c r="O2160" s="25">
        <f>ROUND(('NEW Reference'!H$6*List!$H2160)+'NEW Reference'!H$7,0)</f>
        <v>3024</v>
      </c>
      <c r="P2160" s="25">
        <f>ROUND(('NEW Reference'!I$6*List!$H2160)+'NEW Reference'!I$7,0)</f>
        <v>3143</v>
      </c>
      <c r="Q2160" s="25">
        <f>ROUND(('NEW Reference'!J$6*List!$H2160)+'NEW Reference'!J$7,0)</f>
        <v>3640</v>
      </c>
      <c r="R2160" s="25">
        <f>ROUND(('NEW Reference'!K$6*List!$H2160)+'NEW Reference'!K$7,0)</f>
        <v>3754</v>
      </c>
      <c r="S2160" s="25">
        <f>ROUND(('NEW Reference'!L$6*List!$H2160)+'NEW Reference'!L$7,0)</f>
        <v>4051</v>
      </c>
      <c r="T2160" s="25">
        <f>ROUND(('NEW Reference'!M$6*List!$H2160)+'NEW Reference'!M$7,0)</f>
        <v>4839</v>
      </c>
      <c r="U2160" s="25">
        <f>ROUND(('NEW Reference'!N$6*List!$H2160)+'NEW Reference'!N$7,0)</f>
        <v>19523</v>
      </c>
      <c r="V2160" s="26">
        <f>ROUND(('NEW Reference'!O$6*List!$H2160)+'NEW Reference'!O$7,0)</f>
        <v>726</v>
      </c>
      <c r="W2160" s="26">
        <f>ROUND(('NEW Reference'!P$6*List!$H2160)+'NEW Reference'!P$7,0)</f>
        <v>1023</v>
      </c>
      <c r="X2160" s="26">
        <f>ROUND(('NEW Reference'!Q$6*List!$H2160)+'NEW Reference'!Q$7,0)</f>
        <v>511</v>
      </c>
      <c r="Z2160" s="3" t="str">
        <f t="shared" si="105"/>
        <v>PREBLE, Ohio</v>
      </c>
      <c r="AA2160" s="79" t="s">
        <v>1909</v>
      </c>
      <c r="AB2160" s="28" t="s">
        <v>91</v>
      </c>
      <c r="AC2160" s="23" t="s">
        <v>1883</v>
      </c>
      <c r="AD2160" s="29"/>
      <c r="AE2160" s="20">
        <f t="shared" si="104"/>
        <v>0.79879999999999995</v>
      </c>
    </row>
    <row r="2161" spans="1:31">
      <c r="A2161" s="83">
        <v>36700</v>
      </c>
      <c r="B2161" s="84">
        <v>39137</v>
      </c>
      <c r="C2161" s="85">
        <v>99936</v>
      </c>
      <c r="D2161" s="78" t="s">
        <v>165</v>
      </c>
      <c r="E2161" s="79" t="s">
        <v>842</v>
      </c>
      <c r="F2161" s="34" t="s">
        <v>1883</v>
      </c>
      <c r="G2161" s="24" t="s">
        <v>97</v>
      </c>
      <c r="H2161" s="80">
        <f t="shared" si="103"/>
        <v>0.79879999999999995</v>
      </c>
      <c r="I2161" s="25">
        <f>ROUND(('NEW Reference'!B$6*List!$H2161)+'NEW Reference'!B$7,0)</f>
        <v>1118</v>
      </c>
      <c r="J2161" s="25">
        <f>ROUND(('NEW Reference'!C$6*List!$H2161)+'NEW Reference'!C$7,0)</f>
        <v>1667</v>
      </c>
      <c r="K2161" s="25">
        <f>ROUND(('NEW Reference'!D$6*List!$H2161)+'NEW Reference'!D$7,0)</f>
        <v>1998</v>
      </c>
      <c r="L2161" s="25">
        <f>ROUND(('NEW Reference'!E$6*List!$H2161)+'NEW Reference'!E$7,0)</f>
        <v>2470</v>
      </c>
      <c r="M2161" s="25">
        <f>ROUND(('NEW Reference'!F$6*List!$H2161)+'NEW Reference'!F$7,0)</f>
        <v>2573</v>
      </c>
      <c r="N2161" s="25">
        <f>ROUND(('NEW Reference'!G$6*List!$H2161)+'NEW Reference'!G$7,0)</f>
        <v>2913</v>
      </c>
      <c r="O2161" s="25">
        <f>ROUND(('NEW Reference'!H$6*List!$H2161)+'NEW Reference'!H$7,0)</f>
        <v>3024</v>
      </c>
      <c r="P2161" s="25">
        <f>ROUND(('NEW Reference'!I$6*List!$H2161)+'NEW Reference'!I$7,0)</f>
        <v>3143</v>
      </c>
      <c r="Q2161" s="25">
        <f>ROUND(('NEW Reference'!J$6*List!$H2161)+'NEW Reference'!J$7,0)</f>
        <v>3640</v>
      </c>
      <c r="R2161" s="25">
        <f>ROUND(('NEW Reference'!K$6*List!$H2161)+'NEW Reference'!K$7,0)</f>
        <v>3754</v>
      </c>
      <c r="S2161" s="25">
        <f>ROUND(('NEW Reference'!L$6*List!$H2161)+'NEW Reference'!L$7,0)</f>
        <v>4051</v>
      </c>
      <c r="T2161" s="25">
        <f>ROUND(('NEW Reference'!M$6*List!$H2161)+'NEW Reference'!M$7,0)</f>
        <v>4839</v>
      </c>
      <c r="U2161" s="25">
        <f>ROUND(('NEW Reference'!N$6*List!$H2161)+'NEW Reference'!N$7,0)</f>
        <v>19523</v>
      </c>
      <c r="V2161" s="26">
        <f>ROUND(('NEW Reference'!O$6*List!$H2161)+'NEW Reference'!O$7,0)</f>
        <v>726</v>
      </c>
      <c r="W2161" s="26">
        <f>ROUND(('NEW Reference'!P$6*List!$H2161)+'NEW Reference'!P$7,0)</f>
        <v>1023</v>
      </c>
      <c r="X2161" s="26">
        <f>ROUND(('NEW Reference'!Q$6*List!$H2161)+'NEW Reference'!Q$7,0)</f>
        <v>511</v>
      </c>
      <c r="Z2161" s="3" t="str">
        <f t="shared" si="105"/>
        <v>PUTNAM, Ohio</v>
      </c>
      <c r="AA2161" s="79" t="s">
        <v>842</v>
      </c>
      <c r="AB2161" s="28" t="s">
        <v>91</v>
      </c>
      <c r="AC2161" s="30" t="s">
        <v>1883</v>
      </c>
      <c r="AD2161" s="31"/>
      <c r="AE2161" s="20">
        <f t="shared" si="104"/>
        <v>0.79879999999999995</v>
      </c>
    </row>
    <row r="2162" spans="1:31">
      <c r="A2162" s="83">
        <v>36710</v>
      </c>
      <c r="B2162" s="84">
        <v>39139</v>
      </c>
      <c r="C2162" s="85">
        <v>31900</v>
      </c>
      <c r="D2162" s="78" t="s">
        <v>670</v>
      </c>
      <c r="E2162" s="79" t="s">
        <v>1107</v>
      </c>
      <c r="F2162" s="33" t="s">
        <v>1883</v>
      </c>
      <c r="G2162" s="24" t="s">
        <v>90</v>
      </c>
      <c r="H2162" s="80">
        <f t="shared" si="103"/>
        <v>0.9669000000000002</v>
      </c>
      <c r="I2162" s="25">
        <f>ROUND(('NEW Reference'!B$6*List!$H2162)+'NEW Reference'!B$7,0)</f>
        <v>1284</v>
      </c>
      <c r="J2162" s="25">
        <f>ROUND(('NEW Reference'!C$6*List!$H2162)+'NEW Reference'!C$7,0)</f>
        <v>1915</v>
      </c>
      <c r="K2162" s="25">
        <f>ROUND(('NEW Reference'!D$6*List!$H2162)+'NEW Reference'!D$7,0)</f>
        <v>2294</v>
      </c>
      <c r="L2162" s="25">
        <f>ROUND(('NEW Reference'!E$6*List!$H2162)+'NEW Reference'!E$7,0)</f>
        <v>2836</v>
      </c>
      <c r="M2162" s="25">
        <f>ROUND(('NEW Reference'!F$6*List!$H2162)+'NEW Reference'!F$7,0)</f>
        <v>2955</v>
      </c>
      <c r="N2162" s="25">
        <f>ROUND(('NEW Reference'!G$6*List!$H2162)+'NEW Reference'!G$7,0)</f>
        <v>3345</v>
      </c>
      <c r="O2162" s="25">
        <f>ROUND(('NEW Reference'!H$6*List!$H2162)+'NEW Reference'!H$7,0)</f>
        <v>3473</v>
      </c>
      <c r="P2162" s="25">
        <f>ROUND(('NEW Reference'!I$6*List!$H2162)+'NEW Reference'!I$7,0)</f>
        <v>3609</v>
      </c>
      <c r="Q2162" s="25">
        <f>ROUND(('NEW Reference'!J$6*List!$H2162)+'NEW Reference'!J$7,0)</f>
        <v>4179</v>
      </c>
      <c r="R2162" s="25">
        <f>ROUND(('NEW Reference'!K$6*List!$H2162)+'NEW Reference'!K$7,0)</f>
        <v>4311</v>
      </c>
      <c r="S2162" s="25">
        <f>ROUND(('NEW Reference'!L$6*List!$H2162)+'NEW Reference'!L$7,0)</f>
        <v>4652</v>
      </c>
      <c r="T2162" s="25">
        <f>ROUND(('NEW Reference'!M$6*List!$H2162)+'NEW Reference'!M$7,0)</f>
        <v>5556</v>
      </c>
      <c r="U2162" s="25">
        <f>ROUND(('NEW Reference'!N$6*List!$H2162)+'NEW Reference'!N$7,0)</f>
        <v>22418</v>
      </c>
      <c r="V2162" s="26">
        <f>ROUND(('NEW Reference'!O$6*List!$H2162)+'NEW Reference'!O$7,0)</f>
        <v>833</v>
      </c>
      <c r="W2162" s="26">
        <f>ROUND(('NEW Reference'!P$6*List!$H2162)+'NEW Reference'!P$7,0)</f>
        <v>1174</v>
      </c>
      <c r="X2162" s="26">
        <f>ROUND(('NEW Reference'!Q$6*List!$H2162)+'NEW Reference'!Q$7,0)</f>
        <v>587</v>
      </c>
      <c r="Z2162" s="3" t="str">
        <f t="shared" si="105"/>
        <v>RICHLAND, Ohio</v>
      </c>
      <c r="AA2162" s="79" t="s">
        <v>1107</v>
      </c>
      <c r="AB2162" s="28" t="s">
        <v>91</v>
      </c>
      <c r="AC2162" s="30" t="s">
        <v>1883</v>
      </c>
      <c r="AD2162" s="31"/>
      <c r="AE2162" s="20">
        <f t="shared" si="104"/>
        <v>0.9669000000000002</v>
      </c>
    </row>
    <row r="2163" spans="1:31">
      <c r="A2163" s="83">
        <v>36720</v>
      </c>
      <c r="B2163" s="84">
        <v>39141</v>
      </c>
      <c r="C2163" s="85">
        <v>99936</v>
      </c>
      <c r="D2163" s="78" t="s">
        <v>165</v>
      </c>
      <c r="E2163" s="79" t="s">
        <v>1910</v>
      </c>
      <c r="F2163" s="34" t="s">
        <v>1883</v>
      </c>
      <c r="G2163" s="24" t="s">
        <v>97</v>
      </c>
      <c r="H2163" s="80">
        <f t="shared" si="103"/>
        <v>0.79879999999999995</v>
      </c>
      <c r="I2163" s="25">
        <f>ROUND(('NEW Reference'!B$6*List!$H2163)+'NEW Reference'!B$7,0)</f>
        <v>1118</v>
      </c>
      <c r="J2163" s="25">
        <f>ROUND(('NEW Reference'!C$6*List!$H2163)+'NEW Reference'!C$7,0)</f>
        <v>1667</v>
      </c>
      <c r="K2163" s="25">
        <f>ROUND(('NEW Reference'!D$6*List!$H2163)+'NEW Reference'!D$7,0)</f>
        <v>1998</v>
      </c>
      <c r="L2163" s="25">
        <f>ROUND(('NEW Reference'!E$6*List!$H2163)+'NEW Reference'!E$7,0)</f>
        <v>2470</v>
      </c>
      <c r="M2163" s="25">
        <f>ROUND(('NEW Reference'!F$6*List!$H2163)+'NEW Reference'!F$7,0)</f>
        <v>2573</v>
      </c>
      <c r="N2163" s="25">
        <f>ROUND(('NEW Reference'!G$6*List!$H2163)+'NEW Reference'!G$7,0)</f>
        <v>2913</v>
      </c>
      <c r="O2163" s="25">
        <f>ROUND(('NEW Reference'!H$6*List!$H2163)+'NEW Reference'!H$7,0)</f>
        <v>3024</v>
      </c>
      <c r="P2163" s="25">
        <f>ROUND(('NEW Reference'!I$6*List!$H2163)+'NEW Reference'!I$7,0)</f>
        <v>3143</v>
      </c>
      <c r="Q2163" s="25">
        <f>ROUND(('NEW Reference'!J$6*List!$H2163)+'NEW Reference'!J$7,0)</f>
        <v>3640</v>
      </c>
      <c r="R2163" s="25">
        <f>ROUND(('NEW Reference'!K$6*List!$H2163)+'NEW Reference'!K$7,0)</f>
        <v>3754</v>
      </c>
      <c r="S2163" s="25">
        <f>ROUND(('NEW Reference'!L$6*List!$H2163)+'NEW Reference'!L$7,0)</f>
        <v>4051</v>
      </c>
      <c r="T2163" s="25">
        <f>ROUND(('NEW Reference'!M$6*List!$H2163)+'NEW Reference'!M$7,0)</f>
        <v>4839</v>
      </c>
      <c r="U2163" s="25">
        <f>ROUND(('NEW Reference'!N$6*List!$H2163)+'NEW Reference'!N$7,0)</f>
        <v>19523</v>
      </c>
      <c r="V2163" s="26">
        <f>ROUND(('NEW Reference'!O$6*List!$H2163)+'NEW Reference'!O$7,0)</f>
        <v>726</v>
      </c>
      <c r="W2163" s="26">
        <f>ROUND(('NEW Reference'!P$6*List!$H2163)+'NEW Reference'!P$7,0)</f>
        <v>1023</v>
      </c>
      <c r="X2163" s="26">
        <f>ROUND(('NEW Reference'!Q$6*List!$H2163)+'NEW Reference'!Q$7,0)</f>
        <v>511</v>
      </c>
      <c r="Z2163" s="3" t="str">
        <f t="shared" si="105"/>
        <v>ROSS, Ohio</v>
      </c>
      <c r="AA2163" s="79" t="s">
        <v>1910</v>
      </c>
      <c r="AB2163" s="28" t="s">
        <v>91</v>
      </c>
      <c r="AC2163" s="23" t="s">
        <v>1883</v>
      </c>
      <c r="AD2163" s="29"/>
      <c r="AE2163" s="20">
        <f t="shared" si="104"/>
        <v>0.79879999999999995</v>
      </c>
    </row>
    <row r="2164" spans="1:31">
      <c r="A2164" s="83">
        <v>36730</v>
      </c>
      <c r="B2164" s="84">
        <v>39143</v>
      </c>
      <c r="C2164" s="85">
        <v>99936</v>
      </c>
      <c r="D2164" s="78" t="s">
        <v>165</v>
      </c>
      <c r="E2164" s="79" t="s">
        <v>1911</v>
      </c>
      <c r="F2164" s="34" t="s">
        <v>1883</v>
      </c>
      <c r="G2164" s="24" t="s">
        <v>97</v>
      </c>
      <c r="H2164" s="80">
        <f t="shared" si="103"/>
        <v>0.79879999999999995</v>
      </c>
      <c r="I2164" s="25">
        <f>ROUND(('NEW Reference'!B$6*List!$H2164)+'NEW Reference'!B$7,0)</f>
        <v>1118</v>
      </c>
      <c r="J2164" s="25">
        <f>ROUND(('NEW Reference'!C$6*List!$H2164)+'NEW Reference'!C$7,0)</f>
        <v>1667</v>
      </c>
      <c r="K2164" s="25">
        <f>ROUND(('NEW Reference'!D$6*List!$H2164)+'NEW Reference'!D$7,0)</f>
        <v>1998</v>
      </c>
      <c r="L2164" s="25">
        <f>ROUND(('NEW Reference'!E$6*List!$H2164)+'NEW Reference'!E$7,0)</f>
        <v>2470</v>
      </c>
      <c r="M2164" s="25">
        <f>ROUND(('NEW Reference'!F$6*List!$H2164)+'NEW Reference'!F$7,0)</f>
        <v>2573</v>
      </c>
      <c r="N2164" s="25">
        <f>ROUND(('NEW Reference'!G$6*List!$H2164)+'NEW Reference'!G$7,0)</f>
        <v>2913</v>
      </c>
      <c r="O2164" s="25">
        <f>ROUND(('NEW Reference'!H$6*List!$H2164)+'NEW Reference'!H$7,0)</f>
        <v>3024</v>
      </c>
      <c r="P2164" s="25">
        <f>ROUND(('NEW Reference'!I$6*List!$H2164)+'NEW Reference'!I$7,0)</f>
        <v>3143</v>
      </c>
      <c r="Q2164" s="25">
        <f>ROUND(('NEW Reference'!J$6*List!$H2164)+'NEW Reference'!J$7,0)</f>
        <v>3640</v>
      </c>
      <c r="R2164" s="25">
        <f>ROUND(('NEW Reference'!K$6*List!$H2164)+'NEW Reference'!K$7,0)</f>
        <v>3754</v>
      </c>
      <c r="S2164" s="25">
        <f>ROUND(('NEW Reference'!L$6*List!$H2164)+'NEW Reference'!L$7,0)</f>
        <v>4051</v>
      </c>
      <c r="T2164" s="25">
        <f>ROUND(('NEW Reference'!M$6*List!$H2164)+'NEW Reference'!M$7,0)</f>
        <v>4839</v>
      </c>
      <c r="U2164" s="25">
        <f>ROUND(('NEW Reference'!N$6*List!$H2164)+'NEW Reference'!N$7,0)</f>
        <v>19523</v>
      </c>
      <c r="V2164" s="26">
        <f>ROUND(('NEW Reference'!O$6*List!$H2164)+'NEW Reference'!O$7,0)</f>
        <v>726</v>
      </c>
      <c r="W2164" s="26">
        <f>ROUND(('NEW Reference'!P$6*List!$H2164)+'NEW Reference'!P$7,0)</f>
        <v>1023</v>
      </c>
      <c r="X2164" s="26">
        <f>ROUND(('NEW Reference'!Q$6*List!$H2164)+'NEW Reference'!Q$7,0)</f>
        <v>511</v>
      </c>
      <c r="Z2164" s="3" t="str">
        <f t="shared" si="105"/>
        <v>SANDUSKY, Ohio</v>
      </c>
      <c r="AA2164" s="79" t="s">
        <v>1911</v>
      </c>
      <c r="AB2164" s="28" t="s">
        <v>91</v>
      </c>
      <c r="AC2164" s="30" t="s">
        <v>1883</v>
      </c>
      <c r="AD2164" s="31"/>
      <c r="AE2164" s="20">
        <f t="shared" si="104"/>
        <v>0.79879999999999995</v>
      </c>
    </row>
    <row r="2165" spans="1:31">
      <c r="A2165" s="83">
        <v>36740</v>
      </c>
      <c r="B2165" s="84">
        <v>39145</v>
      </c>
      <c r="C2165" s="85">
        <v>99936</v>
      </c>
      <c r="D2165" s="78" t="s">
        <v>165</v>
      </c>
      <c r="E2165" s="79" t="s">
        <v>1912</v>
      </c>
      <c r="F2165" s="34" t="s">
        <v>1883</v>
      </c>
      <c r="G2165" s="24" t="s">
        <v>97</v>
      </c>
      <c r="H2165" s="80">
        <f t="shared" si="103"/>
        <v>0.79879999999999995</v>
      </c>
      <c r="I2165" s="25">
        <f>ROUND(('NEW Reference'!B$6*List!$H2165)+'NEW Reference'!B$7,0)</f>
        <v>1118</v>
      </c>
      <c r="J2165" s="25">
        <f>ROUND(('NEW Reference'!C$6*List!$H2165)+'NEW Reference'!C$7,0)</f>
        <v>1667</v>
      </c>
      <c r="K2165" s="25">
        <f>ROUND(('NEW Reference'!D$6*List!$H2165)+'NEW Reference'!D$7,0)</f>
        <v>1998</v>
      </c>
      <c r="L2165" s="25">
        <f>ROUND(('NEW Reference'!E$6*List!$H2165)+'NEW Reference'!E$7,0)</f>
        <v>2470</v>
      </c>
      <c r="M2165" s="25">
        <f>ROUND(('NEW Reference'!F$6*List!$H2165)+'NEW Reference'!F$7,0)</f>
        <v>2573</v>
      </c>
      <c r="N2165" s="25">
        <f>ROUND(('NEW Reference'!G$6*List!$H2165)+'NEW Reference'!G$7,0)</f>
        <v>2913</v>
      </c>
      <c r="O2165" s="25">
        <f>ROUND(('NEW Reference'!H$6*List!$H2165)+'NEW Reference'!H$7,0)</f>
        <v>3024</v>
      </c>
      <c r="P2165" s="25">
        <f>ROUND(('NEW Reference'!I$6*List!$H2165)+'NEW Reference'!I$7,0)</f>
        <v>3143</v>
      </c>
      <c r="Q2165" s="25">
        <f>ROUND(('NEW Reference'!J$6*List!$H2165)+'NEW Reference'!J$7,0)</f>
        <v>3640</v>
      </c>
      <c r="R2165" s="25">
        <f>ROUND(('NEW Reference'!K$6*List!$H2165)+'NEW Reference'!K$7,0)</f>
        <v>3754</v>
      </c>
      <c r="S2165" s="25">
        <f>ROUND(('NEW Reference'!L$6*List!$H2165)+'NEW Reference'!L$7,0)</f>
        <v>4051</v>
      </c>
      <c r="T2165" s="25">
        <f>ROUND(('NEW Reference'!M$6*List!$H2165)+'NEW Reference'!M$7,0)</f>
        <v>4839</v>
      </c>
      <c r="U2165" s="25">
        <f>ROUND(('NEW Reference'!N$6*List!$H2165)+'NEW Reference'!N$7,0)</f>
        <v>19523</v>
      </c>
      <c r="V2165" s="26">
        <f>ROUND(('NEW Reference'!O$6*List!$H2165)+'NEW Reference'!O$7,0)</f>
        <v>726</v>
      </c>
      <c r="W2165" s="26">
        <f>ROUND(('NEW Reference'!P$6*List!$H2165)+'NEW Reference'!P$7,0)</f>
        <v>1023</v>
      </c>
      <c r="X2165" s="26">
        <f>ROUND(('NEW Reference'!Q$6*List!$H2165)+'NEW Reference'!Q$7,0)</f>
        <v>511</v>
      </c>
      <c r="Z2165" s="3" t="str">
        <f t="shared" si="105"/>
        <v>SCIOTO, Ohio</v>
      </c>
      <c r="AA2165" s="79" t="s">
        <v>1912</v>
      </c>
      <c r="AB2165" s="28" t="s">
        <v>91</v>
      </c>
      <c r="AC2165" s="30" t="s">
        <v>1883</v>
      </c>
      <c r="AD2165" s="31"/>
      <c r="AE2165" s="20">
        <f t="shared" si="104"/>
        <v>0.79879999999999995</v>
      </c>
    </row>
    <row r="2166" spans="1:31">
      <c r="A2166" s="83">
        <v>36750</v>
      </c>
      <c r="B2166" s="84">
        <v>39147</v>
      </c>
      <c r="C2166" s="85">
        <v>99936</v>
      </c>
      <c r="D2166" s="78" t="s">
        <v>165</v>
      </c>
      <c r="E2166" s="79" t="s">
        <v>1777</v>
      </c>
      <c r="F2166" s="34" t="s">
        <v>1883</v>
      </c>
      <c r="G2166" s="24" t="s">
        <v>97</v>
      </c>
      <c r="H2166" s="80">
        <f t="shared" si="103"/>
        <v>0.79879999999999995</v>
      </c>
      <c r="I2166" s="25">
        <f>ROUND(('NEW Reference'!B$6*List!$H2166)+'NEW Reference'!B$7,0)</f>
        <v>1118</v>
      </c>
      <c r="J2166" s="25">
        <f>ROUND(('NEW Reference'!C$6*List!$H2166)+'NEW Reference'!C$7,0)</f>
        <v>1667</v>
      </c>
      <c r="K2166" s="25">
        <f>ROUND(('NEW Reference'!D$6*List!$H2166)+'NEW Reference'!D$7,0)</f>
        <v>1998</v>
      </c>
      <c r="L2166" s="25">
        <f>ROUND(('NEW Reference'!E$6*List!$H2166)+'NEW Reference'!E$7,0)</f>
        <v>2470</v>
      </c>
      <c r="M2166" s="25">
        <f>ROUND(('NEW Reference'!F$6*List!$H2166)+'NEW Reference'!F$7,0)</f>
        <v>2573</v>
      </c>
      <c r="N2166" s="25">
        <f>ROUND(('NEW Reference'!G$6*List!$H2166)+'NEW Reference'!G$7,0)</f>
        <v>2913</v>
      </c>
      <c r="O2166" s="25">
        <f>ROUND(('NEW Reference'!H$6*List!$H2166)+'NEW Reference'!H$7,0)</f>
        <v>3024</v>
      </c>
      <c r="P2166" s="25">
        <f>ROUND(('NEW Reference'!I$6*List!$H2166)+'NEW Reference'!I$7,0)</f>
        <v>3143</v>
      </c>
      <c r="Q2166" s="25">
        <f>ROUND(('NEW Reference'!J$6*List!$H2166)+'NEW Reference'!J$7,0)</f>
        <v>3640</v>
      </c>
      <c r="R2166" s="25">
        <f>ROUND(('NEW Reference'!K$6*List!$H2166)+'NEW Reference'!K$7,0)</f>
        <v>3754</v>
      </c>
      <c r="S2166" s="25">
        <f>ROUND(('NEW Reference'!L$6*List!$H2166)+'NEW Reference'!L$7,0)</f>
        <v>4051</v>
      </c>
      <c r="T2166" s="25">
        <f>ROUND(('NEW Reference'!M$6*List!$H2166)+'NEW Reference'!M$7,0)</f>
        <v>4839</v>
      </c>
      <c r="U2166" s="25">
        <f>ROUND(('NEW Reference'!N$6*List!$H2166)+'NEW Reference'!N$7,0)</f>
        <v>19523</v>
      </c>
      <c r="V2166" s="26">
        <f>ROUND(('NEW Reference'!O$6*List!$H2166)+'NEW Reference'!O$7,0)</f>
        <v>726</v>
      </c>
      <c r="W2166" s="26">
        <f>ROUND(('NEW Reference'!P$6*List!$H2166)+'NEW Reference'!P$7,0)</f>
        <v>1023</v>
      </c>
      <c r="X2166" s="26">
        <f>ROUND(('NEW Reference'!Q$6*List!$H2166)+'NEW Reference'!Q$7,0)</f>
        <v>511</v>
      </c>
      <c r="Z2166" s="3" t="str">
        <f t="shared" si="105"/>
        <v>SENECA, Ohio</v>
      </c>
      <c r="AA2166" s="79" t="s">
        <v>1777</v>
      </c>
      <c r="AB2166" s="28" t="s">
        <v>91</v>
      </c>
      <c r="AC2166" s="30" t="s">
        <v>1883</v>
      </c>
      <c r="AD2166" s="31"/>
      <c r="AE2166" s="20">
        <f t="shared" si="104"/>
        <v>0.79879999999999995</v>
      </c>
    </row>
    <row r="2167" spans="1:31">
      <c r="A2167" s="83">
        <v>36760</v>
      </c>
      <c r="B2167" s="84">
        <v>39149</v>
      </c>
      <c r="C2167" s="85">
        <v>99936</v>
      </c>
      <c r="D2167" s="78" t="s">
        <v>165</v>
      </c>
      <c r="E2167" s="79" t="s">
        <v>219</v>
      </c>
      <c r="F2167" s="34" t="s">
        <v>1883</v>
      </c>
      <c r="G2167" s="24" t="s">
        <v>97</v>
      </c>
      <c r="H2167" s="80">
        <f t="shared" si="103"/>
        <v>0.79879999999999995</v>
      </c>
      <c r="I2167" s="25">
        <f>ROUND(('NEW Reference'!B$6*List!$H2167)+'NEW Reference'!B$7,0)</f>
        <v>1118</v>
      </c>
      <c r="J2167" s="25">
        <f>ROUND(('NEW Reference'!C$6*List!$H2167)+'NEW Reference'!C$7,0)</f>
        <v>1667</v>
      </c>
      <c r="K2167" s="25">
        <f>ROUND(('NEW Reference'!D$6*List!$H2167)+'NEW Reference'!D$7,0)</f>
        <v>1998</v>
      </c>
      <c r="L2167" s="25">
        <f>ROUND(('NEW Reference'!E$6*List!$H2167)+'NEW Reference'!E$7,0)</f>
        <v>2470</v>
      </c>
      <c r="M2167" s="25">
        <f>ROUND(('NEW Reference'!F$6*List!$H2167)+'NEW Reference'!F$7,0)</f>
        <v>2573</v>
      </c>
      <c r="N2167" s="25">
        <f>ROUND(('NEW Reference'!G$6*List!$H2167)+'NEW Reference'!G$7,0)</f>
        <v>2913</v>
      </c>
      <c r="O2167" s="25">
        <f>ROUND(('NEW Reference'!H$6*List!$H2167)+'NEW Reference'!H$7,0)</f>
        <v>3024</v>
      </c>
      <c r="P2167" s="25">
        <f>ROUND(('NEW Reference'!I$6*List!$H2167)+'NEW Reference'!I$7,0)</f>
        <v>3143</v>
      </c>
      <c r="Q2167" s="25">
        <f>ROUND(('NEW Reference'!J$6*List!$H2167)+'NEW Reference'!J$7,0)</f>
        <v>3640</v>
      </c>
      <c r="R2167" s="25">
        <f>ROUND(('NEW Reference'!K$6*List!$H2167)+'NEW Reference'!K$7,0)</f>
        <v>3754</v>
      </c>
      <c r="S2167" s="25">
        <f>ROUND(('NEW Reference'!L$6*List!$H2167)+'NEW Reference'!L$7,0)</f>
        <v>4051</v>
      </c>
      <c r="T2167" s="25">
        <f>ROUND(('NEW Reference'!M$6*List!$H2167)+'NEW Reference'!M$7,0)</f>
        <v>4839</v>
      </c>
      <c r="U2167" s="25">
        <f>ROUND(('NEW Reference'!N$6*List!$H2167)+'NEW Reference'!N$7,0)</f>
        <v>19523</v>
      </c>
      <c r="V2167" s="26">
        <f>ROUND(('NEW Reference'!O$6*List!$H2167)+'NEW Reference'!O$7,0)</f>
        <v>726</v>
      </c>
      <c r="W2167" s="26">
        <f>ROUND(('NEW Reference'!P$6*List!$H2167)+'NEW Reference'!P$7,0)</f>
        <v>1023</v>
      </c>
      <c r="X2167" s="26">
        <f>ROUND(('NEW Reference'!Q$6*List!$H2167)+'NEW Reference'!Q$7,0)</f>
        <v>511</v>
      </c>
      <c r="Z2167" s="3" t="str">
        <f t="shared" si="105"/>
        <v>SHELBY, Ohio</v>
      </c>
      <c r="AA2167" s="79" t="s">
        <v>219</v>
      </c>
      <c r="AB2167" s="28" t="s">
        <v>91</v>
      </c>
      <c r="AC2167" s="23" t="s">
        <v>1883</v>
      </c>
      <c r="AD2167" s="29"/>
      <c r="AE2167" s="20">
        <f t="shared" si="104"/>
        <v>0.79879999999999995</v>
      </c>
    </row>
    <row r="2168" spans="1:31">
      <c r="A2168" s="83">
        <v>36770</v>
      </c>
      <c r="B2168" s="84">
        <v>39151</v>
      </c>
      <c r="C2168" s="85">
        <v>15940</v>
      </c>
      <c r="D2168" s="78" t="s">
        <v>327</v>
      </c>
      <c r="E2168" s="79" t="s">
        <v>1111</v>
      </c>
      <c r="F2168" s="33" t="s">
        <v>1883</v>
      </c>
      <c r="G2168" s="24" t="s">
        <v>90</v>
      </c>
      <c r="H2168" s="80">
        <f t="shared" si="103"/>
        <v>0.80520000000000003</v>
      </c>
      <c r="I2168" s="25">
        <f>ROUND(('NEW Reference'!B$6*List!$H2168)+'NEW Reference'!B$7,0)</f>
        <v>1124</v>
      </c>
      <c r="J2168" s="25">
        <f>ROUND(('NEW Reference'!C$6*List!$H2168)+'NEW Reference'!C$7,0)</f>
        <v>1677</v>
      </c>
      <c r="K2168" s="25">
        <f>ROUND(('NEW Reference'!D$6*List!$H2168)+'NEW Reference'!D$7,0)</f>
        <v>2009</v>
      </c>
      <c r="L2168" s="25">
        <f>ROUND(('NEW Reference'!E$6*List!$H2168)+'NEW Reference'!E$7,0)</f>
        <v>2484</v>
      </c>
      <c r="M2168" s="25">
        <f>ROUND(('NEW Reference'!F$6*List!$H2168)+'NEW Reference'!F$7,0)</f>
        <v>2588</v>
      </c>
      <c r="N2168" s="25">
        <f>ROUND(('NEW Reference'!G$6*List!$H2168)+'NEW Reference'!G$7,0)</f>
        <v>2929</v>
      </c>
      <c r="O2168" s="25">
        <f>ROUND(('NEW Reference'!H$6*List!$H2168)+'NEW Reference'!H$7,0)</f>
        <v>3041</v>
      </c>
      <c r="P2168" s="25">
        <f>ROUND(('NEW Reference'!I$6*List!$H2168)+'NEW Reference'!I$7,0)</f>
        <v>3161</v>
      </c>
      <c r="Q2168" s="25">
        <f>ROUND(('NEW Reference'!J$6*List!$H2168)+'NEW Reference'!J$7,0)</f>
        <v>3660</v>
      </c>
      <c r="R2168" s="25">
        <f>ROUND(('NEW Reference'!K$6*List!$H2168)+'NEW Reference'!K$7,0)</f>
        <v>3776</v>
      </c>
      <c r="S2168" s="25">
        <f>ROUND(('NEW Reference'!L$6*List!$H2168)+'NEW Reference'!L$7,0)</f>
        <v>4074</v>
      </c>
      <c r="T2168" s="25">
        <f>ROUND(('NEW Reference'!M$6*List!$H2168)+'NEW Reference'!M$7,0)</f>
        <v>4866</v>
      </c>
      <c r="U2168" s="25">
        <f>ROUND(('NEW Reference'!N$6*List!$H2168)+'NEW Reference'!N$7,0)</f>
        <v>19634</v>
      </c>
      <c r="V2168" s="26">
        <f>ROUND(('NEW Reference'!O$6*List!$H2168)+'NEW Reference'!O$7,0)</f>
        <v>730</v>
      </c>
      <c r="W2168" s="26">
        <f>ROUND(('NEW Reference'!P$6*List!$H2168)+'NEW Reference'!P$7,0)</f>
        <v>1029</v>
      </c>
      <c r="X2168" s="26">
        <f>ROUND(('NEW Reference'!Q$6*List!$H2168)+'NEW Reference'!Q$7,0)</f>
        <v>514</v>
      </c>
      <c r="Z2168" s="3" t="str">
        <f t="shared" si="105"/>
        <v>STARK, Ohio</v>
      </c>
      <c r="AA2168" s="79" t="s">
        <v>1111</v>
      </c>
      <c r="AB2168" s="28" t="s">
        <v>91</v>
      </c>
      <c r="AC2168" s="30" t="s">
        <v>1883</v>
      </c>
      <c r="AD2168" s="31"/>
      <c r="AE2168" s="20">
        <f t="shared" si="104"/>
        <v>0.80520000000000003</v>
      </c>
    </row>
    <row r="2169" spans="1:31">
      <c r="A2169" s="83">
        <v>36780</v>
      </c>
      <c r="B2169" s="84">
        <v>39153</v>
      </c>
      <c r="C2169" s="85">
        <v>10420</v>
      </c>
      <c r="D2169" s="78" t="s">
        <v>209</v>
      </c>
      <c r="E2169" s="79" t="s">
        <v>707</v>
      </c>
      <c r="F2169" s="33" t="s">
        <v>1883</v>
      </c>
      <c r="G2169" s="24" t="s">
        <v>90</v>
      </c>
      <c r="H2169" s="80">
        <f t="shared" si="103"/>
        <v>0.82840000000000003</v>
      </c>
      <c r="I2169" s="25">
        <f>ROUND(('NEW Reference'!B$6*List!$H2169)+'NEW Reference'!B$7,0)</f>
        <v>1147</v>
      </c>
      <c r="J2169" s="25">
        <f>ROUND(('NEW Reference'!C$6*List!$H2169)+'NEW Reference'!C$7,0)</f>
        <v>1711</v>
      </c>
      <c r="K2169" s="25">
        <f>ROUND(('NEW Reference'!D$6*List!$H2169)+'NEW Reference'!D$7,0)</f>
        <v>2050</v>
      </c>
      <c r="L2169" s="25">
        <f>ROUND(('NEW Reference'!E$6*List!$H2169)+'NEW Reference'!E$7,0)</f>
        <v>2534</v>
      </c>
      <c r="M2169" s="25">
        <f>ROUND(('NEW Reference'!F$6*List!$H2169)+'NEW Reference'!F$7,0)</f>
        <v>2641</v>
      </c>
      <c r="N2169" s="25">
        <f>ROUND(('NEW Reference'!G$6*List!$H2169)+'NEW Reference'!G$7,0)</f>
        <v>2989</v>
      </c>
      <c r="O2169" s="25">
        <f>ROUND(('NEW Reference'!H$6*List!$H2169)+'NEW Reference'!H$7,0)</f>
        <v>3103</v>
      </c>
      <c r="P2169" s="25">
        <f>ROUND(('NEW Reference'!I$6*List!$H2169)+'NEW Reference'!I$7,0)</f>
        <v>3225</v>
      </c>
      <c r="Q2169" s="25">
        <f>ROUND(('NEW Reference'!J$6*List!$H2169)+'NEW Reference'!J$7,0)</f>
        <v>3735</v>
      </c>
      <c r="R2169" s="25">
        <f>ROUND(('NEW Reference'!K$6*List!$H2169)+'NEW Reference'!K$7,0)</f>
        <v>3853</v>
      </c>
      <c r="S2169" s="25">
        <f>ROUND(('NEW Reference'!L$6*List!$H2169)+'NEW Reference'!L$7,0)</f>
        <v>4157</v>
      </c>
      <c r="T2169" s="25">
        <f>ROUND(('NEW Reference'!M$6*List!$H2169)+'NEW Reference'!M$7,0)</f>
        <v>4965</v>
      </c>
      <c r="U2169" s="25">
        <f>ROUND(('NEW Reference'!N$6*List!$H2169)+'NEW Reference'!N$7,0)</f>
        <v>20033</v>
      </c>
      <c r="V2169" s="26">
        <f>ROUND(('NEW Reference'!O$6*List!$H2169)+'NEW Reference'!O$7,0)</f>
        <v>745</v>
      </c>
      <c r="W2169" s="26">
        <f>ROUND(('NEW Reference'!P$6*List!$H2169)+'NEW Reference'!P$7,0)</f>
        <v>1049</v>
      </c>
      <c r="X2169" s="26">
        <f>ROUND(('NEW Reference'!Q$6*List!$H2169)+'NEW Reference'!Q$7,0)</f>
        <v>525</v>
      </c>
      <c r="Z2169" s="3" t="str">
        <f t="shared" si="105"/>
        <v>SUMMIT, Ohio</v>
      </c>
      <c r="AA2169" s="79" t="s">
        <v>707</v>
      </c>
      <c r="AB2169" s="28" t="s">
        <v>91</v>
      </c>
      <c r="AC2169" s="30" t="s">
        <v>1883</v>
      </c>
      <c r="AD2169" s="31"/>
      <c r="AE2169" s="20">
        <f t="shared" si="104"/>
        <v>0.82840000000000003</v>
      </c>
    </row>
    <row r="2170" spans="1:31">
      <c r="A2170" s="83">
        <v>36790</v>
      </c>
      <c r="B2170" s="84">
        <v>39155</v>
      </c>
      <c r="C2170" s="85">
        <v>49660</v>
      </c>
      <c r="D2170" s="78" t="s">
        <v>972</v>
      </c>
      <c r="E2170" s="79" t="s">
        <v>1913</v>
      </c>
      <c r="F2170" s="33" t="s">
        <v>1883</v>
      </c>
      <c r="G2170" s="24" t="s">
        <v>90</v>
      </c>
      <c r="H2170" s="80">
        <f t="shared" si="103"/>
        <v>0.86639999999999995</v>
      </c>
      <c r="I2170" s="25">
        <f>ROUND(('NEW Reference'!B$6*List!$H2170)+'NEW Reference'!B$7,0)</f>
        <v>1185</v>
      </c>
      <c r="J2170" s="25">
        <f>ROUND(('NEW Reference'!C$6*List!$H2170)+'NEW Reference'!C$7,0)</f>
        <v>1767</v>
      </c>
      <c r="K2170" s="25">
        <f>ROUND(('NEW Reference'!D$6*List!$H2170)+'NEW Reference'!D$7,0)</f>
        <v>2117</v>
      </c>
      <c r="L2170" s="25">
        <f>ROUND(('NEW Reference'!E$6*List!$H2170)+'NEW Reference'!E$7,0)</f>
        <v>2617</v>
      </c>
      <c r="M2170" s="25">
        <f>ROUND(('NEW Reference'!F$6*List!$H2170)+'NEW Reference'!F$7,0)</f>
        <v>2727</v>
      </c>
      <c r="N2170" s="25">
        <f>ROUND(('NEW Reference'!G$6*List!$H2170)+'NEW Reference'!G$7,0)</f>
        <v>3087</v>
      </c>
      <c r="O2170" s="25">
        <f>ROUND(('NEW Reference'!H$6*List!$H2170)+'NEW Reference'!H$7,0)</f>
        <v>3205</v>
      </c>
      <c r="P2170" s="25">
        <f>ROUND(('NEW Reference'!I$6*List!$H2170)+'NEW Reference'!I$7,0)</f>
        <v>3330</v>
      </c>
      <c r="Q2170" s="25">
        <f>ROUND(('NEW Reference'!J$6*List!$H2170)+'NEW Reference'!J$7,0)</f>
        <v>3857</v>
      </c>
      <c r="R2170" s="25">
        <f>ROUND(('NEW Reference'!K$6*List!$H2170)+'NEW Reference'!K$7,0)</f>
        <v>3978</v>
      </c>
      <c r="S2170" s="25">
        <f>ROUND(('NEW Reference'!L$6*List!$H2170)+'NEW Reference'!L$7,0)</f>
        <v>4293</v>
      </c>
      <c r="T2170" s="25">
        <f>ROUND(('NEW Reference'!M$6*List!$H2170)+'NEW Reference'!M$7,0)</f>
        <v>5127</v>
      </c>
      <c r="U2170" s="25">
        <f>ROUND(('NEW Reference'!N$6*List!$H2170)+'NEW Reference'!N$7,0)</f>
        <v>20687</v>
      </c>
      <c r="V2170" s="26">
        <f>ROUND(('NEW Reference'!O$6*List!$H2170)+'NEW Reference'!O$7,0)</f>
        <v>769</v>
      </c>
      <c r="W2170" s="26">
        <f>ROUND(('NEW Reference'!P$6*List!$H2170)+'NEW Reference'!P$7,0)</f>
        <v>1084</v>
      </c>
      <c r="X2170" s="26">
        <f>ROUND(('NEW Reference'!Q$6*List!$H2170)+'NEW Reference'!Q$7,0)</f>
        <v>542</v>
      </c>
      <c r="Z2170" s="3" t="str">
        <f t="shared" si="105"/>
        <v>TRUMBULL, Ohio</v>
      </c>
      <c r="AA2170" s="79" t="s">
        <v>1913</v>
      </c>
      <c r="AB2170" s="28" t="s">
        <v>91</v>
      </c>
      <c r="AC2170" s="30" t="s">
        <v>1883</v>
      </c>
      <c r="AD2170" s="31"/>
      <c r="AE2170" s="20">
        <f t="shared" si="104"/>
        <v>0.86639999999999995</v>
      </c>
    </row>
    <row r="2171" spans="1:31">
      <c r="A2171" s="83">
        <v>36800</v>
      </c>
      <c r="B2171" s="84">
        <v>39157</v>
      </c>
      <c r="C2171" s="85">
        <v>99936</v>
      </c>
      <c r="D2171" s="78" t="s">
        <v>165</v>
      </c>
      <c r="E2171" s="79" t="s">
        <v>1914</v>
      </c>
      <c r="F2171" s="34" t="s">
        <v>1883</v>
      </c>
      <c r="G2171" s="24" t="s">
        <v>97</v>
      </c>
      <c r="H2171" s="80">
        <f t="shared" si="103"/>
        <v>0.79879999999999995</v>
      </c>
      <c r="I2171" s="25">
        <f>ROUND(('NEW Reference'!B$6*List!$H2171)+'NEW Reference'!B$7,0)</f>
        <v>1118</v>
      </c>
      <c r="J2171" s="25">
        <f>ROUND(('NEW Reference'!C$6*List!$H2171)+'NEW Reference'!C$7,0)</f>
        <v>1667</v>
      </c>
      <c r="K2171" s="25">
        <f>ROUND(('NEW Reference'!D$6*List!$H2171)+'NEW Reference'!D$7,0)</f>
        <v>1998</v>
      </c>
      <c r="L2171" s="25">
        <f>ROUND(('NEW Reference'!E$6*List!$H2171)+'NEW Reference'!E$7,0)</f>
        <v>2470</v>
      </c>
      <c r="M2171" s="25">
        <f>ROUND(('NEW Reference'!F$6*List!$H2171)+'NEW Reference'!F$7,0)</f>
        <v>2573</v>
      </c>
      <c r="N2171" s="25">
        <f>ROUND(('NEW Reference'!G$6*List!$H2171)+'NEW Reference'!G$7,0)</f>
        <v>2913</v>
      </c>
      <c r="O2171" s="25">
        <f>ROUND(('NEW Reference'!H$6*List!$H2171)+'NEW Reference'!H$7,0)</f>
        <v>3024</v>
      </c>
      <c r="P2171" s="25">
        <f>ROUND(('NEW Reference'!I$6*List!$H2171)+'NEW Reference'!I$7,0)</f>
        <v>3143</v>
      </c>
      <c r="Q2171" s="25">
        <f>ROUND(('NEW Reference'!J$6*List!$H2171)+'NEW Reference'!J$7,0)</f>
        <v>3640</v>
      </c>
      <c r="R2171" s="25">
        <f>ROUND(('NEW Reference'!K$6*List!$H2171)+'NEW Reference'!K$7,0)</f>
        <v>3754</v>
      </c>
      <c r="S2171" s="25">
        <f>ROUND(('NEW Reference'!L$6*List!$H2171)+'NEW Reference'!L$7,0)</f>
        <v>4051</v>
      </c>
      <c r="T2171" s="25">
        <f>ROUND(('NEW Reference'!M$6*List!$H2171)+'NEW Reference'!M$7,0)</f>
        <v>4839</v>
      </c>
      <c r="U2171" s="25">
        <f>ROUND(('NEW Reference'!N$6*List!$H2171)+'NEW Reference'!N$7,0)</f>
        <v>19523</v>
      </c>
      <c r="V2171" s="26">
        <f>ROUND(('NEW Reference'!O$6*List!$H2171)+'NEW Reference'!O$7,0)</f>
        <v>726</v>
      </c>
      <c r="W2171" s="26">
        <f>ROUND(('NEW Reference'!P$6*List!$H2171)+'NEW Reference'!P$7,0)</f>
        <v>1023</v>
      </c>
      <c r="X2171" s="26">
        <f>ROUND(('NEW Reference'!Q$6*List!$H2171)+'NEW Reference'!Q$7,0)</f>
        <v>511</v>
      </c>
      <c r="Z2171" s="3" t="str">
        <f t="shared" si="105"/>
        <v>TUSCARAWAS, Ohio</v>
      </c>
      <c r="AA2171" s="79" t="s">
        <v>1914</v>
      </c>
      <c r="AB2171" s="28" t="s">
        <v>91</v>
      </c>
      <c r="AC2171" s="30" t="s">
        <v>1883</v>
      </c>
      <c r="AD2171" s="31"/>
      <c r="AE2171" s="20">
        <f t="shared" si="104"/>
        <v>0.79879999999999995</v>
      </c>
    </row>
    <row r="2172" spans="1:31">
      <c r="A2172" s="83">
        <v>36810</v>
      </c>
      <c r="B2172" s="84">
        <v>39159</v>
      </c>
      <c r="C2172" s="85">
        <v>18140</v>
      </c>
      <c r="D2172" s="78" t="s">
        <v>382</v>
      </c>
      <c r="E2172" s="79" t="s">
        <v>455</v>
      </c>
      <c r="F2172" s="33" t="s">
        <v>1883</v>
      </c>
      <c r="G2172" s="24" t="s">
        <v>90</v>
      </c>
      <c r="H2172" s="80">
        <f t="shared" si="103"/>
        <v>0.93920000000000003</v>
      </c>
      <c r="I2172" s="25">
        <f>ROUND(('NEW Reference'!B$6*List!$H2172)+'NEW Reference'!B$7,0)</f>
        <v>1257</v>
      </c>
      <c r="J2172" s="25">
        <f>ROUND(('NEW Reference'!C$6*List!$H2172)+'NEW Reference'!C$7,0)</f>
        <v>1874</v>
      </c>
      <c r="K2172" s="25">
        <f>ROUND(('NEW Reference'!D$6*List!$H2172)+'NEW Reference'!D$7,0)</f>
        <v>2245</v>
      </c>
      <c r="L2172" s="25">
        <f>ROUND(('NEW Reference'!E$6*List!$H2172)+'NEW Reference'!E$7,0)</f>
        <v>2776</v>
      </c>
      <c r="M2172" s="25">
        <f>ROUND(('NEW Reference'!F$6*List!$H2172)+'NEW Reference'!F$7,0)</f>
        <v>2892</v>
      </c>
      <c r="N2172" s="25">
        <f>ROUND(('NEW Reference'!G$6*List!$H2172)+'NEW Reference'!G$7,0)</f>
        <v>3274</v>
      </c>
      <c r="O2172" s="25">
        <f>ROUND(('NEW Reference'!H$6*List!$H2172)+'NEW Reference'!H$7,0)</f>
        <v>3399</v>
      </c>
      <c r="P2172" s="25">
        <f>ROUND(('NEW Reference'!I$6*List!$H2172)+'NEW Reference'!I$7,0)</f>
        <v>3532</v>
      </c>
      <c r="Q2172" s="25">
        <f>ROUND(('NEW Reference'!J$6*List!$H2172)+'NEW Reference'!J$7,0)</f>
        <v>4090</v>
      </c>
      <c r="R2172" s="25">
        <f>ROUND(('NEW Reference'!K$6*List!$H2172)+'NEW Reference'!K$7,0)</f>
        <v>4219</v>
      </c>
      <c r="S2172" s="25">
        <f>ROUND(('NEW Reference'!L$6*List!$H2172)+'NEW Reference'!L$7,0)</f>
        <v>4553</v>
      </c>
      <c r="T2172" s="25">
        <f>ROUND(('NEW Reference'!M$6*List!$H2172)+'NEW Reference'!M$7,0)</f>
        <v>5438</v>
      </c>
      <c r="U2172" s="25">
        <f>ROUND(('NEW Reference'!N$6*List!$H2172)+'NEW Reference'!N$7,0)</f>
        <v>21941</v>
      </c>
      <c r="V2172" s="26">
        <f>ROUND(('NEW Reference'!O$6*List!$H2172)+'NEW Reference'!O$7,0)</f>
        <v>816</v>
      </c>
      <c r="W2172" s="26">
        <f>ROUND(('NEW Reference'!P$6*List!$H2172)+'NEW Reference'!P$7,0)</f>
        <v>1149</v>
      </c>
      <c r="X2172" s="26">
        <f>ROUND(('NEW Reference'!Q$6*List!$H2172)+'NEW Reference'!Q$7,0)</f>
        <v>575</v>
      </c>
      <c r="Z2172" s="3" t="str">
        <f t="shared" si="105"/>
        <v>UNION, Ohio</v>
      </c>
      <c r="AA2172" s="79" t="s">
        <v>455</v>
      </c>
      <c r="AB2172" s="28" t="s">
        <v>91</v>
      </c>
      <c r="AC2172" s="30" t="s">
        <v>1883</v>
      </c>
      <c r="AD2172" s="31"/>
      <c r="AE2172" s="20">
        <f t="shared" si="104"/>
        <v>0.93920000000000003</v>
      </c>
    </row>
    <row r="2173" spans="1:31">
      <c r="A2173" s="83">
        <v>36820</v>
      </c>
      <c r="B2173" s="84">
        <v>39161</v>
      </c>
      <c r="C2173" s="85">
        <v>99936</v>
      </c>
      <c r="D2173" s="78" t="s">
        <v>165</v>
      </c>
      <c r="E2173" s="79" t="s">
        <v>1915</v>
      </c>
      <c r="F2173" s="34" t="s">
        <v>1883</v>
      </c>
      <c r="G2173" s="24" t="s">
        <v>97</v>
      </c>
      <c r="H2173" s="80">
        <f t="shared" si="103"/>
        <v>0.79879999999999995</v>
      </c>
      <c r="I2173" s="25">
        <f>ROUND(('NEW Reference'!B$6*List!$H2173)+'NEW Reference'!B$7,0)</f>
        <v>1118</v>
      </c>
      <c r="J2173" s="25">
        <f>ROUND(('NEW Reference'!C$6*List!$H2173)+'NEW Reference'!C$7,0)</f>
        <v>1667</v>
      </c>
      <c r="K2173" s="25">
        <f>ROUND(('NEW Reference'!D$6*List!$H2173)+'NEW Reference'!D$7,0)</f>
        <v>1998</v>
      </c>
      <c r="L2173" s="25">
        <f>ROUND(('NEW Reference'!E$6*List!$H2173)+'NEW Reference'!E$7,0)</f>
        <v>2470</v>
      </c>
      <c r="M2173" s="25">
        <f>ROUND(('NEW Reference'!F$6*List!$H2173)+'NEW Reference'!F$7,0)</f>
        <v>2573</v>
      </c>
      <c r="N2173" s="25">
        <f>ROUND(('NEW Reference'!G$6*List!$H2173)+'NEW Reference'!G$7,0)</f>
        <v>2913</v>
      </c>
      <c r="O2173" s="25">
        <f>ROUND(('NEW Reference'!H$6*List!$H2173)+'NEW Reference'!H$7,0)</f>
        <v>3024</v>
      </c>
      <c r="P2173" s="25">
        <f>ROUND(('NEW Reference'!I$6*List!$H2173)+'NEW Reference'!I$7,0)</f>
        <v>3143</v>
      </c>
      <c r="Q2173" s="25">
        <f>ROUND(('NEW Reference'!J$6*List!$H2173)+'NEW Reference'!J$7,0)</f>
        <v>3640</v>
      </c>
      <c r="R2173" s="25">
        <f>ROUND(('NEW Reference'!K$6*List!$H2173)+'NEW Reference'!K$7,0)</f>
        <v>3754</v>
      </c>
      <c r="S2173" s="25">
        <f>ROUND(('NEW Reference'!L$6*List!$H2173)+'NEW Reference'!L$7,0)</f>
        <v>4051</v>
      </c>
      <c r="T2173" s="25">
        <f>ROUND(('NEW Reference'!M$6*List!$H2173)+'NEW Reference'!M$7,0)</f>
        <v>4839</v>
      </c>
      <c r="U2173" s="25">
        <f>ROUND(('NEW Reference'!N$6*List!$H2173)+'NEW Reference'!N$7,0)</f>
        <v>19523</v>
      </c>
      <c r="V2173" s="26">
        <f>ROUND(('NEW Reference'!O$6*List!$H2173)+'NEW Reference'!O$7,0)</f>
        <v>726</v>
      </c>
      <c r="W2173" s="26">
        <f>ROUND(('NEW Reference'!P$6*List!$H2173)+'NEW Reference'!P$7,0)</f>
        <v>1023</v>
      </c>
      <c r="X2173" s="26">
        <f>ROUND(('NEW Reference'!Q$6*List!$H2173)+'NEW Reference'!Q$7,0)</f>
        <v>511</v>
      </c>
      <c r="Z2173" s="3" t="str">
        <f t="shared" si="105"/>
        <v>VAN WERT, Ohio</v>
      </c>
      <c r="AA2173" s="79" t="s">
        <v>1915</v>
      </c>
      <c r="AB2173" s="28" t="s">
        <v>91</v>
      </c>
      <c r="AC2173" s="30" t="s">
        <v>1883</v>
      </c>
      <c r="AD2173" s="31"/>
      <c r="AE2173" s="20">
        <f t="shared" si="104"/>
        <v>0.79879999999999995</v>
      </c>
    </row>
    <row r="2174" spans="1:31">
      <c r="A2174" s="83">
        <v>36830</v>
      </c>
      <c r="B2174" s="84">
        <v>39163</v>
      </c>
      <c r="C2174" s="85">
        <v>99936</v>
      </c>
      <c r="D2174" s="78" t="s">
        <v>165</v>
      </c>
      <c r="E2174" s="79" t="s">
        <v>1916</v>
      </c>
      <c r="F2174" s="34" t="s">
        <v>1883</v>
      </c>
      <c r="G2174" s="24" t="s">
        <v>97</v>
      </c>
      <c r="H2174" s="80">
        <f t="shared" si="103"/>
        <v>0.79879999999999995</v>
      </c>
      <c r="I2174" s="25">
        <f>ROUND(('NEW Reference'!B$6*List!$H2174)+'NEW Reference'!B$7,0)</f>
        <v>1118</v>
      </c>
      <c r="J2174" s="25">
        <f>ROUND(('NEW Reference'!C$6*List!$H2174)+'NEW Reference'!C$7,0)</f>
        <v>1667</v>
      </c>
      <c r="K2174" s="25">
        <f>ROUND(('NEW Reference'!D$6*List!$H2174)+'NEW Reference'!D$7,0)</f>
        <v>1998</v>
      </c>
      <c r="L2174" s="25">
        <f>ROUND(('NEW Reference'!E$6*List!$H2174)+'NEW Reference'!E$7,0)</f>
        <v>2470</v>
      </c>
      <c r="M2174" s="25">
        <f>ROUND(('NEW Reference'!F$6*List!$H2174)+'NEW Reference'!F$7,0)</f>
        <v>2573</v>
      </c>
      <c r="N2174" s="25">
        <f>ROUND(('NEW Reference'!G$6*List!$H2174)+'NEW Reference'!G$7,0)</f>
        <v>2913</v>
      </c>
      <c r="O2174" s="25">
        <f>ROUND(('NEW Reference'!H$6*List!$H2174)+'NEW Reference'!H$7,0)</f>
        <v>3024</v>
      </c>
      <c r="P2174" s="25">
        <f>ROUND(('NEW Reference'!I$6*List!$H2174)+'NEW Reference'!I$7,0)</f>
        <v>3143</v>
      </c>
      <c r="Q2174" s="25">
        <f>ROUND(('NEW Reference'!J$6*List!$H2174)+'NEW Reference'!J$7,0)</f>
        <v>3640</v>
      </c>
      <c r="R2174" s="25">
        <f>ROUND(('NEW Reference'!K$6*List!$H2174)+'NEW Reference'!K$7,0)</f>
        <v>3754</v>
      </c>
      <c r="S2174" s="25">
        <f>ROUND(('NEW Reference'!L$6*List!$H2174)+'NEW Reference'!L$7,0)</f>
        <v>4051</v>
      </c>
      <c r="T2174" s="25">
        <f>ROUND(('NEW Reference'!M$6*List!$H2174)+'NEW Reference'!M$7,0)</f>
        <v>4839</v>
      </c>
      <c r="U2174" s="25">
        <f>ROUND(('NEW Reference'!N$6*List!$H2174)+'NEW Reference'!N$7,0)</f>
        <v>19523</v>
      </c>
      <c r="V2174" s="26">
        <f>ROUND(('NEW Reference'!O$6*List!$H2174)+'NEW Reference'!O$7,0)</f>
        <v>726</v>
      </c>
      <c r="W2174" s="26">
        <f>ROUND(('NEW Reference'!P$6*List!$H2174)+'NEW Reference'!P$7,0)</f>
        <v>1023</v>
      </c>
      <c r="X2174" s="26">
        <f>ROUND(('NEW Reference'!Q$6*List!$H2174)+'NEW Reference'!Q$7,0)</f>
        <v>511</v>
      </c>
      <c r="Z2174" s="3" t="str">
        <f t="shared" si="105"/>
        <v>VINTON, Ohio</v>
      </c>
      <c r="AA2174" s="79" t="s">
        <v>1916</v>
      </c>
      <c r="AB2174" s="28" t="s">
        <v>91</v>
      </c>
      <c r="AC2174" s="30" t="s">
        <v>1883</v>
      </c>
      <c r="AD2174" s="31"/>
      <c r="AE2174" s="20">
        <f t="shared" si="104"/>
        <v>0.79879999999999995</v>
      </c>
    </row>
    <row r="2175" spans="1:31">
      <c r="A2175" s="83">
        <v>36840</v>
      </c>
      <c r="B2175" s="84">
        <v>39165</v>
      </c>
      <c r="C2175" s="85">
        <v>17140</v>
      </c>
      <c r="D2175" s="78" t="s">
        <v>358</v>
      </c>
      <c r="E2175" s="79" t="s">
        <v>1020</v>
      </c>
      <c r="F2175" s="33" t="s">
        <v>1883</v>
      </c>
      <c r="G2175" s="24" t="s">
        <v>90</v>
      </c>
      <c r="H2175" s="80">
        <f t="shared" si="103"/>
        <v>0.95599999999999996</v>
      </c>
      <c r="I2175" s="25">
        <f>ROUND(('NEW Reference'!B$6*List!$H2175)+'NEW Reference'!B$7,0)</f>
        <v>1273</v>
      </c>
      <c r="J2175" s="25">
        <f>ROUND(('NEW Reference'!C$6*List!$H2175)+'NEW Reference'!C$7,0)</f>
        <v>1898</v>
      </c>
      <c r="K2175" s="25">
        <f>ROUND(('NEW Reference'!D$6*List!$H2175)+'NEW Reference'!D$7,0)</f>
        <v>2275</v>
      </c>
      <c r="L2175" s="25">
        <f>ROUND(('NEW Reference'!E$6*List!$H2175)+'NEW Reference'!E$7,0)</f>
        <v>2812</v>
      </c>
      <c r="M2175" s="25">
        <f>ROUND(('NEW Reference'!F$6*List!$H2175)+'NEW Reference'!F$7,0)</f>
        <v>2930</v>
      </c>
      <c r="N2175" s="25">
        <f>ROUND(('NEW Reference'!G$6*List!$H2175)+'NEW Reference'!G$7,0)</f>
        <v>3317</v>
      </c>
      <c r="O2175" s="25">
        <f>ROUND(('NEW Reference'!H$6*List!$H2175)+'NEW Reference'!H$7,0)</f>
        <v>3444</v>
      </c>
      <c r="P2175" s="25">
        <f>ROUND(('NEW Reference'!I$6*List!$H2175)+'NEW Reference'!I$7,0)</f>
        <v>3579</v>
      </c>
      <c r="Q2175" s="25">
        <f>ROUND(('NEW Reference'!J$6*List!$H2175)+'NEW Reference'!J$7,0)</f>
        <v>4144</v>
      </c>
      <c r="R2175" s="25">
        <f>ROUND(('NEW Reference'!K$6*List!$H2175)+'NEW Reference'!K$7,0)</f>
        <v>4275</v>
      </c>
      <c r="S2175" s="25">
        <f>ROUND(('NEW Reference'!L$6*List!$H2175)+'NEW Reference'!L$7,0)</f>
        <v>4613</v>
      </c>
      <c r="T2175" s="25">
        <f>ROUND(('NEW Reference'!M$6*List!$H2175)+'NEW Reference'!M$7,0)</f>
        <v>5509</v>
      </c>
      <c r="U2175" s="25">
        <f>ROUND(('NEW Reference'!N$6*List!$H2175)+'NEW Reference'!N$7,0)</f>
        <v>22230</v>
      </c>
      <c r="V2175" s="26">
        <f>ROUND(('NEW Reference'!O$6*List!$H2175)+'NEW Reference'!O$7,0)</f>
        <v>826</v>
      </c>
      <c r="W2175" s="26">
        <f>ROUND(('NEW Reference'!P$6*List!$H2175)+'NEW Reference'!P$7,0)</f>
        <v>1165</v>
      </c>
      <c r="X2175" s="26">
        <f>ROUND(('NEW Reference'!Q$6*List!$H2175)+'NEW Reference'!Q$7,0)</f>
        <v>582</v>
      </c>
      <c r="Z2175" s="3" t="str">
        <f t="shared" si="105"/>
        <v>WARREN, Ohio</v>
      </c>
      <c r="AA2175" s="79" t="s">
        <v>1020</v>
      </c>
      <c r="AB2175" s="28" t="s">
        <v>91</v>
      </c>
      <c r="AC2175" s="30" t="s">
        <v>1883</v>
      </c>
      <c r="AD2175" s="31"/>
      <c r="AE2175" s="20">
        <f t="shared" si="104"/>
        <v>0.95599999999999996</v>
      </c>
    </row>
    <row r="2176" spans="1:31">
      <c r="A2176" s="83">
        <v>36850</v>
      </c>
      <c r="B2176" s="84">
        <v>39167</v>
      </c>
      <c r="C2176" s="85">
        <v>99936</v>
      </c>
      <c r="D2176" s="78" t="s">
        <v>165</v>
      </c>
      <c r="E2176" s="79" t="s">
        <v>194</v>
      </c>
      <c r="F2176" s="34" t="s">
        <v>1883</v>
      </c>
      <c r="G2176" s="24" t="s">
        <v>97</v>
      </c>
      <c r="H2176" s="80">
        <f t="shared" si="103"/>
        <v>0.79879999999999995</v>
      </c>
      <c r="I2176" s="25">
        <f>ROUND(('NEW Reference'!B$6*List!$H2176)+'NEW Reference'!B$7,0)</f>
        <v>1118</v>
      </c>
      <c r="J2176" s="25">
        <f>ROUND(('NEW Reference'!C$6*List!$H2176)+'NEW Reference'!C$7,0)</f>
        <v>1667</v>
      </c>
      <c r="K2176" s="25">
        <f>ROUND(('NEW Reference'!D$6*List!$H2176)+'NEW Reference'!D$7,0)</f>
        <v>1998</v>
      </c>
      <c r="L2176" s="25">
        <f>ROUND(('NEW Reference'!E$6*List!$H2176)+'NEW Reference'!E$7,0)</f>
        <v>2470</v>
      </c>
      <c r="M2176" s="25">
        <f>ROUND(('NEW Reference'!F$6*List!$H2176)+'NEW Reference'!F$7,0)</f>
        <v>2573</v>
      </c>
      <c r="N2176" s="25">
        <f>ROUND(('NEW Reference'!G$6*List!$H2176)+'NEW Reference'!G$7,0)</f>
        <v>2913</v>
      </c>
      <c r="O2176" s="25">
        <f>ROUND(('NEW Reference'!H$6*List!$H2176)+'NEW Reference'!H$7,0)</f>
        <v>3024</v>
      </c>
      <c r="P2176" s="25">
        <f>ROUND(('NEW Reference'!I$6*List!$H2176)+'NEW Reference'!I$7,0)</f>
        <v>3143</v>
      </c>
      <c r="Q2176" s="25">
        <f>ROUND(('NEW Reference'!J$6*List!$H2176)+'NEW Reference'!J$7,0)</f>
        <v>3640</v>
      </c>
      <c r="R2176" s="25">
        <f>ROUND(('NEW Reference'!K$6*List!$H2176)+'NEW Reference'!K$7,0)</f>
        <v>3754</v>
      </c>
      <c r="S2176" s="25">
        <f>ROUND(('NEW Reference'!L$6*List!$H2176)+'NEW Reference'!L$7,0)</f>
        <v>4051</v>
      </c>
      <c r="T2176" s="25">
        <f>ROUND(('NEW Reference'!M$6*List!$H2176)+'NEW Reference'!M$7,0)</f>
        <v>4839</v>
      </c>
      <c r="U2176" s="25">
        <f>ROUND(('NEW Reference'!N$6*List!$H2176)+'NEW Reference'!N$7,0)</f>
        <v>19523</v>
      </c>
      <c r="V2176" s="26">
        <f>ROUND(('NEW Reference'!O$6*List!$H2176)+'NEW Reference'!O$7,0)</f>
        <v>726</v>
      </c>
      <c r="W2176" s="26">
        <f>ROUND(('NEW Reference'!P$6*List!$H2176)+'NEW Reference'!P$7,0)</f>
        <v>1023</v>
      </c>
      <c r="X2176" s="26">
        <f>ROUND(('NEW Reference'!Q$6*List!$H2176)+'NEW Reference'!Q$7,0)</f>
        <v>511</v>
      </c>
      <c r="Z2176" s="3" t="str">
        <f t="shared" si="105"/>
        <v>WASHINGTON, Ohio</v>
      </c>
      <c r="AA2176" s="79" t="s">
        <v>194</v>
      </c>
      <c r="AB2176" s="28" t="s">
        <v>91</v>
      </c>
      <c r="AC2176" s="30" t="s">
        <v>1883</v>
      </c>
      <c r="AD2176" s="31"/>
      <c r="AE2176" s="20">
        <f t="shared" si="104"/>
        <v>0.79879999999999995</v>
      </c>
    </row>
    <row r="2177" spans="1:31">
      <c r="A2177" s="83">
        <v>36860</v>
      </c>
      <c r="B2177" s="84">
        <v>39169</v>
      </c>
      <c r="C2177" s="85">
        <v>99936</v>
      </c>
      <c r="D2177" s="78" t="s">
        <v>165</v>
      </c>
      <c r="E2177" s="79" t="s">
        <v>1021</v>
      </c>
      <c r="F2177" s="34" t="s">
        <v>1883</v>
      </c>
      <c r="G2177" s="24" t="s">
        <v>97</v>
      </c>
      <c r="H2177" s="80">
        <f t="shared" si="103"/>
        <v>0.79879999999999995</v>
      </c>
      <c r="I2177" s="25">
        <f>ROUND(('NEW Reference'!B$6*List!$H2177)+'NEW Reference'!B$7,0)</f>
        <v>1118</v>
      </c>
      <c r="J2177" s="25">
        <f>ROUND(('NEW Reference'!C$6*List!$H2177)+'NEW Reference'!C$7,0)</f>
        <v>1667</v>
      </c>
      <c r="K2177" s="25">
        <f>ROUND(('NEW Reference'!D$6*List!$H2177)+'NEW Reference'!D$7,0)</f>
        <v>1998</v>
      </c>
      <c r="L2177" s="25">
        <f>ROUND(('NEW Reference'!E$6*List!$H2177)+'NEW Reference'!E$7,0)</f>
        <v>2470</v>
      </c>
      <c r="M2177" s="25">
        <f>ROUND(('NEW Reference'!F$6*List!$H2177)+'NEW Reference'!F$7,0)</f>
        <v>2573</v>
      </c>
      <c r="N2177" s="25">
        <f>ROUND(('NEW Reference'!G$6*List!$H2177)+'NEW Reference'!G$7,0)</f>
        <v>2913</v>
      </c>
      <c r="O2177" s="25">
        <f>ROUND(('NEW Reference'!H$6*List!$H2177)+'NEW Reference'!H$7,0)</f>
        <v>3024</v>
      </c>
      <c r="P2177" s="25">
        <f>ROUND(('NEW Reference'!I$6*List!$H2177)+'NEW Reference'!I$7,0)</f>
        <v>3143</v>
      </c>
      <c r="Q2177" s="25">
        <f>ROUND(('NEW Reference'!J$6*List!$H2177)+'NEW Reference'!J$7,0)</f>
        <v>3640</v>
      </c>
      <c r="R2177" s="25">
        <f>ROUND(('NEW Reference'!K$6*List!$H2177)+'NEW Reference'!K$7,0)</f>
        <v>3754</v>
      </c>
      <c r="S2177" s="25">
        <f>ROUND(('NEW Reference'!L$6*List!$H2177)+'NEW Reference'!L$7,0)</f>
        <v>4051</v>
      </c>
      <c r="T2177" s="25">
        <f>ROUND(('NEW Reference'!M$6*List!$H2177)+'NEW Reference'!M$7,0)</f>
        <v>4839</v>
      </c>
      <c r="U2177" s="25">
        <f>ROUND(('NEW Reference'!N$6*List!$H2177)+'NEW Reference'!N$7,0)</f>
        <v>19523</v>
      </c>
      <c r="V2177" s="26">
        <f>ROUND(('NEW Reference'!O$6*List!$H2177)+'NEW Reference'!O$7,0)</f>
        <v>726</v>
      </c>
      <c r="W2177" s="26">
        <f>ROUND(('NEW Reference'!P$6*List!$H2177)+'NEW Reference'!P$7,0)</f>
        <v>1023</v>
      </c>
      <c r="X2177" s="26">
        <f>ROUND(('NEW Reference'!Q$6*List!$H2177)+'NEW Reference'!Q$7,0)</f>
        <v>511</v>
      </c>
      <c r="Z2177" s="3" t="str">
        <f t="shared" si="105"/>
        <v>WAYNE, Ohio</v>
      </c>
      <c r="AA2177" s="79" t="s">
        <v>1021</v>
      </c>
      <c r="AB2177" s="28" t="s">
        <v>91</v>
      </c>
      <c r="AC2177" s="23" t="s">
        <v>1883</v>
      </c>
      <c r="AD2177" s="29"/>
      <c r="AE2177" s="20">
        <f t="shared" si="104"/>
        <v>0.79879999999999995</v>
      </c>
    </row>
    <row r="2178" spans="1:31">
      <c r="A2178" s="83">
        <v>36870</v>
      </c>
      <c r="B2178" s="84">
        <v>39171</v>
      </c>
      <c r="C2178" s="85">
        <v>99936</v>
      </c>
      <c r="D2178" s="78" t="s">
        <v>165</v>
      </c>
      <c r="E2178" s="79" t="s">
        <v>1882</v>
      </c>
      <c r="F2178" s="34" t="s">
        <v>1883</v>
      </c>
      <c r="G2178" s="24" t="s">
        <v>97</v>
      </c>
      <c r="H2178" s="80">
        <f t="shared" si="103"/>
        <v>0.79879999999999995</v>
      </c>
      <c r="I2178" s="25">
        <f>ROUND(('NEW Reference'!B$6*List!$H2178)+'NEW Reference'!B$7,0)</f>
        <v>1118</v>
      </c>
      <c r="J2178" s="25">
        <f>ROUND(('NEW Reference'!C$6*List!$H2178)+'NEW Reference'!C$7,0)</f>
        <v>1667</v>
      </c>
      <c r="K2178" s="25">
        <f>ROUND(('NEW Reference'!D$6*List!$H2178)+'NEW Reference'!D$7,0)</f>
        <v>1998</v>
      </c>
      <c r="L2178" s="25">
        <f>ROUND(('NEW Reference'!E$6*List!$H2178)+'NEW Reference'!E$7,0)</f>
        <v>2470</v>
      </c>
      <c r="M2178" s="25">
        <f>ROUND(('NEW Reference'!F$6*List!$H2178)+'NEW Reference'!F$7,0)</f>
        <v>2573</v>
      </c>
      <c r="N2178" s="25">
        <f>ROUND(('NEW Reference'!G$6*List!$H2178)+'NEW Reference'!G$7,0)</f>
        <v>2913</v>
      </c>
      <c r="O2178" s="25">
        <f>ROUND(('NEW Reference'!H$6*List!$H2178)+'NEW Reference'!H$7,0)</f>
        <v>3024</v>
      </c>
      <c r="P2178" s="25">
        <f>ROUND(('NEW Reference'!I$6*List!$H2178)+'NEW Reference'!I$7,0)</f>
        <v>3143</v>
      </c>
      <c r="Q2178" s="25">
        <f>ROUND(('NEW Reference'!J$6*List!$H2178)+'NEW Reference'!J$7,0)</f>
        <v>3640</v>
      </c>
      <c r="R2178" s="25">
        <f>ROUND(('NEW Reference'!K$6*List!$H2178)+'NEW Reference'!K$7,0)</f>
        <v>3754</v>
      </c>
      <c r="S2178" s="25">
        <f>ROUND(('NEW Reference'!L$6*List!$H2178)+'NEW Reference'!L$7,0)</f>
        <v>4051</v>
      </c>
      <c r="T2178" s="25">
        <f>ROUND(('NEW Reference'!M$6*List!$H2178)+'NEW Reference'!M$7,0)</f>
        <v>4839</v>
      </c>
      <c r="U2178" s="25">
        <f>ROUND(('NEW Reference'!N$6*List!$H2178)+'NEW Reference'!N$7,0)</f>
        <v>19523</v>
      </c>
      <c r="V2178" s="26">
        <f>ROUND(('NEW Reference'!O$6*List!$H2178)+'NEW Reference'!O$7,0)</f>
        <v>726</v>
      </c>
      <c r="W2178" s="26">
        <f>ROUND(('NEW Reference'!P$6*List!$H2178)+'NEW Reference'!P$7,0)</f>
        <v>1023</v>
      </c>
      <c r="X2178" s="26">
        <f>ROUND(('NEW Reference'!Q$6*List!$H2178)+'NEW Reference'!Q$7,0)</f>
        <v>511</v>
      </c>
      <c r="Z2178" s="3" t="str">
        <f t="shared" si="105"/>
        <v>WILLIAMS, Ohio</v>
      </c>
      <c r="AA2178" s="79" t="s">
        <v>1882</v>
      </c>
      <c r="AB2178" s="28" t="s">
        <v>91</v>
      </c>
      <c r="AC2178" s="30" t="s">
        <v>1883</v>
      </c>
      <c r="AD2178" s="31"/>
      <c r="AE2178" s="20">
        <f t="shared" si="104"/>
        <v>0.79879999999999995</v>
      </c>
    </row>
    <row r="2179" spans="1:31">
      <c r="A2179" s="83">
        <v>36880</v>
      </c>
      <c r="B2179" s="84">
        <v>39173</v>
      </c>
      <c r="C2179" s="85">
        <v>45780</v>
      </c>
      <c r="D2179" s="78" t="s">
        <v>909</v>
      </c>
      <c r="E2179" s="79" t="s">
        <v>1917</v>
      </c>
      <c r="F2179" s="33" t="s">
        <v>1883</v>
      </c>
      <c r="G2179" s="24" t="s">
        <v>90</v>
      </c>
      <c r="H2179" s="80">
        <f t="shared" si="103"/>
        <v>0.89410000000000001</v>
      </c>
      <c r="I2179" s="25">
        <f>ROUND(('NEW Reference'!B$6*List!$H2179)+'NEW Reference'!B$7,0)</f>
        <v>1212</v>
      </c>
      <c r="J2179" s="25">
        <f>ROUND(('NEW Reference'!C$6*List!$H2179)+'NEW Reference'!C$7,0)</f>
        <v>1807</v>
      </c>
      <c r="K2179" s="25">
        <f>ROUND(('NEW Reference'!D$6*List!$H2179)+'NEW Reference'!D$7,0)</f>
        <v>2166</v>
      </c>
      <c r="L2179" s="25">
        <f>ROUND(('NEW Reference'!E$6*List!$H2179)+'NEW Reference'!E$7,0)</f>
        <v>2678</v>
      </c>
      <c r="M2179" s="25">
        <f>ROUND(('NEW Reference'!F$6*List!$H2179)+'NEW Reference'!F$7,0)</f>
        <v>2790</v>
      </c>
      <c r="N2179" s="25">
        <f>ROUND(('NEW Reference'!G$6*List!$H2179)+'NEW Reference'!G$7,0)</f>
        <v>3158</v>
      </c>
      <c r="O2179" s="25">
        <f>ROUND(('NEW Reference'!H$6*List!$H2179)+'NEW Reference'!H$7,0)</f>
        <v>3279</v>
      </c>
      <c r="P2179" s="25">
        <f>ROUND(('NEW Reference'!I$6*List!$H2179)+'NEW Reference'!I$7,0)</f>
        <v>3407</v>
      </c>
      <c r="Q2179" s="25">
        <f>ROUND(('NEW Reference'!J$6*List!$H2179)+'NEW Reference'!J$7,0)</f>
        <v>3946</v>
      </c>
      <c r="R2179" s="25">
        <f>ROUND(('NEW Reference'!K$6*List!$H2179)+'NEW Reference'!K$7,0)</f>
        <v>4070</v>
      </c>
      <c r="S2179" s="25">
        <f>ROUND(('NEW Reference'!L$6*List!$H2179)+'NEW Reference'!L$7,0)</f>
        <v>4392</v>
      </c>
      <c r="T2179" s="25">
        <f>ROUND(('NEW Reference'!M$6*List!$H2179)+'NEW Reference'!M$7,0)</f>
        <v>5245</v>
      </c>
      <c r="U2179" s="25">
        <f>ROUND(('NEW Reference'!N$6*List!$H2179)+'NEW Reference'!N$7,0)</f>
        <v>21164</v>
      </c>
      <c r="V2179" s="26">
        <f>ROUND(('NEW Reference'!O$6*List!$H2179)+'NEW Reference'!O$7,0)</f>
        <v>787</v>
      </c>
      <c r="W2179" s="26">
        <f>ROUND(('NEW Reference'!P$6*List!$H2179)+'NEW Reference'!P$7,0)</f>
        <v>1109</v>
      </c>
      <c r="X2179" s="26">
        <f>ROUND(('NEW Reference'!Q$6*List!$H2179)+'NEW Reference'!Q$7,0)</f>
        <v>554</v>
      </c>
      <c r="Z2179" s="3" t="str">
        <f t="shared" si="105"/>
        <v>WOOD, Ohio</v>
      </c>
      <c r="AA2179" s="79" t="s">
        <v>1917</v>
      </c>
      <c r="AB2179" s="28" t="s">
        <v>91</v>
      </c>
      <c r="AC2179" s="30" t="s">
        <v>1883</v>
      </c>
      <c r="AD2179" s="31"/>
      <c r="AE2179" s="20">
        <f t="shared" si="104"/>
        <v>0.89410000000000001</v>
      </c>
    </row>
    <row r="2180" spans="1:31">
      <c r="A2180" s="83">
        <v>36890</v>
      </c>
      <c r="B2180" s="84">
        <v>39175</v>
      </c>
      <c r="C2180" s="85">
        <v>99936</v>
      </c>
      <c r="D2180" s="78" t="s">
        <v>165</v>
      </c>
      <c r="E2180" s="79" t="s">
        <v>1918</v>
      </c>
      <c r="F2180" s="34" t="s">
        <v>1883</v>
      </c>
      <c r="G2180" s="24" t="s">
        <v>97</v>
      </c>
      <c r="H2180" s="80">
        <f t="shared" si="103"/>
        <v>0.79879999999999995</v>
      </c>
      <c r="I2180" s="25">
        <f>ROUND(('NEW Reference'!B$6*List!$H2180)+'NEW Reference'!B$7,0)</f>
        <v>1118</v>
      </c>
      <c r="J2180" s="25">
        <f>ROUND(('NEW Reference'!C$6*List!$H2180)+'NEW Reference'!C$7,0)</f>
        <v>1667</v>
      </c>
      <c r="K2180" s="25">
        <f>ROUND(('NEW Reference'!D$6*List!$H2180)+'NEW Reference'!D$7,0)</f>
        <v>1998</v>
      </c>
      <c r="L2180" s="25">
        <f>ROUND(('NEW Reference'!E$6*List!$H2180)+'NEW Reference'!E$7,0)</f>
        <v>2470</v>
      </c>
      <c r="M2180" s="25">
        <f>ROUND(('NEW Reference'!F$6*List!$H2180)+'NEW Reference'!F$7,0)</f>
        <v>2573</v>
      </c>
      <c r="N2180" s="25">
        <f>ROUND(('NEW Reference'!G$6*List!$H2180)+'NEW Reference'!G$7,0)</f>
        <v>2913</v>
      </c>
      <c r="O2180" s="25">
        <f>ROUND(('NEW Reference'!H$6*List!$H2180)+'NEW Reference'!H$7,0)</f>
        <v>3024</v>
      </c>
      <c r="P2180" s="25">
        <f>ROUND(('NEW Reference'!I$6*List!$H2180)+'NEW Reference'!I$7,0)</f>
        <v>3143</v>
      </c>
      <c r="Q2180" s="25">
        <f>ROUND(('NEW Reference'!J$6*List!$H2180)+'NEW Reference'!J$7,0)</f>
        <v>3640</v>
      </c>
      <c r="R2180" s="25">
        <f>ROUND(('NEW Reference'!K$6*List!$H2180)+'NEW Reference'!K$7,0)</f>
        <v>3754</v>
      </c>
      <c r="S2180" s="25">
        <f>ROUND(('NEW Reference'!L$6*List!$H2180)+'NEW Reference'!L$7,0)</f>
        <v>4051</v>
      </c>
      <c r="T2180" s="25">
        <f>ROUND(('NEW Reference'!M$6*List!$H2180)+'NEW Reference'!M$7,0)</f>
        <v>4839</v>
      </c>
      <c r="U2180" s="25">
        <f>ROUND(('NEW Reference'!N$6*List!$H2180)+'NEW Reference'!N$7,0)</f>
        <v>19523</v>
      </c>
      <c r="V2180" s="26">
        <f>ROUND(('NEW Reference'!O$6*List!$H2180)+'NEW Reference'!O$7,0)</f>
        <v>726</v>
      </c>
      <c r="W2180" s="26">
        <f>ROUND(('NEW Reference'!P$6*List!$H2180)+'NEW Reference'!P$7,0)</f>
        <v>1023</v>
      </c>
      <c r="X2180" s="26">
        <f>ROUND(('NEW Reference'!Q$6*List!$H2180)+'NEW Reference'!Q$7,0)</f>
        <v>511</v>
      </c>
      <c r="Z2180" s="3" t="str">
        <f t="shared" si="105"/>
        <v>WYANDOT, Ohio</v>
      </c>
      <c r="AA2180" s="79" t="s">
        <v>1918</v>
      </c>
      <c r="AB2180" s="28" t="s">
        <v>91</v>
      </c>
      <c r="AC2180" s="30" t="s">
        <v>1883</v>
      </c>
      <c r="AD2180" s="31"/>
      <c r="AE2180" s="20">
        <f t="shared" si="104"/>
        <v>0.79879999999999995</v>
      </c>
    </row>
    <row r="2181" spans="1:31">
      <c r="A2181" s="83">
        <v>36999</v>
      </c>
      <c r="B2181" s="84">
        <v>39990</v>
      </c>
      <c r="C2181" s="85">
        <v>99936</v>
      </c>
      <c r="D2181" s="78" t="s">
        <v>165</v>
      </c>
      <c r="E2181" s="79" t="s">
        <v>236</v>
      </c>
      <c r="F2181" s="34" t="s">
        <v>1883</v>
      </c>
      <c r="G2181" s="24" t="s">
        <v>97</v>
      </c>
      <c r="H2181" s="80">
        <f t="shared" si="103"/>
        <v>0.79879999999999995</v>
      </c>
      <c r="I2181" s="25">
        <f>ROUND(('NEW Reference'!B$6*List!$H2181)+'NEW Reference'!B$7,0)</f>
        <v>1118</v>
      </c>
      <c r="J2181" s="25">
        <f>ROUND(('NEW Reference'!C$6*List!$H2181)+'NEW Reference'!C$7,0)</f>
        <v>1667</v>
      </c>
      <c r="K2181" s="25">
        <f>ROUND(('NEW Reference'!D$6*List!$H2181)+'NEW Reference'!D$7,0)</f>
        <v>1998</v>
      </c>
      <c r="L2181" s="25">
        <f>ROUND(('NEW Reference'!E$6*List!$H2181)+'NEW Reference'!E$7,0)</f>
        <v>2470</v>
      </c>
      <c r="M2181" s="25">
        <f>ROUND(('NEW Reference'!F$6*List!$H2181)+'NEW Reference'!F$7,0)</f>
        <v>2573</v>
      </c>
      <c r="N2181" s="25">
        <f>ROUND(('NEW Reference'!G$6*List!$H2181)+'NEW Reference'!G$7,0)</f>
        <v>2913</v>
      </c>
      <c r="O2181" s="25">
        <f>ROUND(('NEW Reference'!H$6*List!$H2181)+'NEW Reference'!H$7,0)</f>
        <v>3024</v>
      </c>
      <c r="P2181" s="25">
        <f>ROUND(('NEW Reference'!I$6*List!$H2181)+'NEW Reference'!I$7,0)</f>
        <v>3143</v>
      </c>
      <c r="Q2181" s="25">
        <f>ROUND(('NEW Reference'!J$6*List!$H2181)+'NEW Reference'!J$7,0)</f>
        <v>3640</v>
      </c>
      <c r="R2181" s="25">
        <f>ROUND(('NEW Reference'!K$6*List!$H2181)+'NEW Reference'!K$7,0)</f>
        <v>3754</v>
      </c>
      <c r="S2181" s="25">
        <f>ROUND(('NEW Reference'!L$6*List!$H2181)+'NEW Reference'!L$7,0)</f>
        <v>4051</v>
      </c>
      <c r="T2181" s="25">
        <f>ROUND(('NEW Reference'!M$6*List!$H2181)+'NEW Reference'!M$7,0)</f>
        <v>4839</v>
      </c>
      <c r="U2181" s="25">
        <f>ROUND(('NEW Reference'!N$6*List!$H2181)+'NEW Reference'!N$7,0)</f>
        <v>19523</v>
      </c>
      <c r="V2181" s="26">
        <f>ROUND(('NEW Reference'!O$6*List!$H2181)+'NEW Reference'!O$7,0)</f>
        <v>726</v>
      </c>
      <c r="W2181" s="26">
        <f>ROUND(('NEW Reference'!P$6*List!$H2181)+'NEW Reference'!P$7,0)</f>
        <v>1023</v>
      </c>
      <c r="X2181" s="26">
        <f>ROUND(('NEW Reference'!Q$6*List!$H2181)+'NEW Reference'!Q$7,0)</f>
        <v>511</v>
      </c>
      <c r="Z2181" s="3" t="str">
        <f t="shared" si="105"/>
        <v>STATEWIDE, Ohio</v>
      </c>
      <c r="AA2181" s="79" t="s">
        <v>236</v>
      </c>
      <c r="AB2181" s="28" t="s">
        <v>91</v>
      </c>
      <c r="AC2181" s="30" t="s">
        <v>1883</v>
      </c>
      <c r="AD2181" s="31"/>
      <c r="AE2181" s="20">
        <f t="shared" si="104"/>
        <v>0.79879999999999995</v>
      </c>
    </row>
    <row r="2182" spans="1:31">
      <c r="A2182" s="83">
        <v>37000</v>
      </c>
      <c r="B2182" s="84">
        <v>40001</v>
      </c>
      <c r="C2182" s="85">
        <v>99937</v>
      </c>
      <c r="D2182" s="78" t="s">
        <v>167</v>
      </c>
      <c r="E2182" s="79" t="s">
        <v>1161</v>
      </c>
      <c r="F2182" s="34" t="s">
        <v>1919</v>
      </c>
      <c r="G2182" s="24" t="s">
        <v>97</v>
      </c>
      <c r="H2182" s="80">
        <f t="shared" si="103"/>
        <v>0.80659999999999998</v>
      </c>
      <c r="I2182" s="25">
        <f>ROUND(('NEW Reference'!B$6*List!$H2182)+'NEW Reference'!B$7,0)</f>
        <v>1126</v>
      </c>
      <c r="J2182" s="25">
        <f>ROUND(('NEW Reference'!C$6*List!$H2182)+'NEW Reference'!C$7,0)</f>
        <v>1679</v>
      </c>
      <c r="K2182" s="25">
        <f>ROUND(('NEW Reference'!D$6*List!$H2182)+'NEW Reference'!D$7,0)</f>
        <v>2012</v>
      </c>
      <c r="L2182" s="25">
        <f>ROUND(('NEW Reference'!E$6*List!$H2182)+'NEW Reference'!E$7,0)</f>
        <v>2487</v>
      </c>
      <c r="M2182" s="25">
        <f>ROUND(('NEW Reference'!F$6*List!$H2182)+'NEW Reference'!F$7,0)</f>
        <v>2591</v>
      </c>
      <c r="N2182" s="25">
        <f>ROUND(('NEW Reference'!G$6*List!$H2182)+'NEW Reference'!G$7,0)</f>
        <v>2933</v>
      </c>
      <c r="O2182" s="25">
        <f>ROUND(('NEW Reference'!H$6*List!$H2182)+'NEW Reference'!H$7,0)</f>
        <v>3045</v>
      </c>
      <c r="P2182" s="25">
        <f>ROUND(('NEW Reference'!I$6*List!$H2182)+'NEW Reference'!I$7,0)</f>
        <v>3165</v>
      </c>
      <c r="Q2182" s="25">
        <f>ROUND(('NEW Reference'!J$6*List!$H2182)+'NEW Reference'!J$7,0)</f>
        <v>3665</v>
      </c>
      <c r="R2182" s="25">
        <f>ROUND(('NEW Reference'!K$6*List!$H2182)+'NEW Reference'!K$7,0)</f>
        <v>3780</v>
      </c>
      <c r="S2182" s="25">
        <f>ROUND(('NEW Reference'!L$6*List!$H2182)+'NEW Reference'!L$7,0)</f>
        <v>4079</v>
      </c>
      <c r="T2182" s="25">
        <f>ROUND(('NEW Reference'!M$6*List!$H2182)+'NEW Reference'!M$7,0)</f>
        <v>4872</v>
      </c>
      <c r="U2182" s="25">
        <f>ROUND(('NEW Reference'!N$6*List!$H2182)+'NEW Reference'!N$7,0)</f>
        <v>19658</v>
      </c>
      <c r="V2182" s="26">
        <f>ROUND(('NEW Reference'!O$6*List!$H2182)+'NEW Reference'!O$7,0)</f>
        <v>731</v>
      </c>
      <c r="W2182" s="26">
        <f>ROUND(('NEW Reference'!P$6*List!$H2182)+'NEW Reference'!P$7,0)</f>
        <v>1030</v>
      </c>
      <c r="X2182" s="26">
        <f>ROUND(('NEW Reference'!Q$6*List!$H2182)+'NEW Reference'!Q$7,0)</f>
        <v>515</v>
      </c>
      <c r="Z2182" s="3" t="str">
        <f t="shared" si="105"/>
        <v>ADAIR, Oklahoma</v>
      </c>
      <c r="AA2182" s="79" t="s">
        <v>1161</v>
      </c>
      <c r="AB2182" s="28" t="s">
        <v>91</v>
      </c>
      <c r="AC2182" s="23" t="s">
        <v>1919</v>
      </c>
      <c r="AD2182" s="29"/>
      <c r="AE2182" s="20">
        <f t="shared" si="104"/>
        <v>0.80659999999999998</v>
      </c>
    </row>
    <row r="2183" spans="1:31">
      <c r="A2183" s="83">
        <v>37010</v>
      </c>
      <c r="B2183" s="84">
        <v>40003</v>
      </c>
      <c r="C2183" s="85">
        <v>99937</v>
      </c>
      <c r="D2183" s="78" t="s">
        <v>167</v>
      </c>
      <c r="E2183" s="79" t="s">
        <v>1920</v>
      </c>
      <c r="F2183" s="34" t="s">
        <v>1919</v>
      </c>
      <c r="G2183" s="24" t="s">
        <v>97</v>
      </c>
      <c r="H2183" s="80">
        <f t="shared" si="103"/>
        <v>0.80659999999999998</v>
      </c>
      <c r="I2183" s="25">
        <f>ROUND(('NEW Reference'!B$6*List!$H2183)+'NEW Reference'!B$7,0)</f>
        <v>1126</v>
      </c>
      <c r="J2183" s="25">
        <f>ROUND(('NEW Reference'!C$6*List!$H2183)+'NEW Reference'!C$7,0)</f>
        <v>1679</v>
      </c>
      <c r="K2183" s="25">
        <f>ROUND(('NEW Reference'!D$6*List!$H2183)+'NEW Reference'!D$7,0)</f>
        <v>2012</v>
      </c>
      <c r="L2183" s="25">
        <f>ROUND(('NEW Reference'!E$6*List!$H2183)+'NEW Reference'!E$7,0)</f>
        <v>2487</v>
      </c>
      <c r="M2183" s="25">
        <f>ROUND(('NEW Reference'!F$6*List!$H2183)+'NEW Reference'!F$7,0)</f>
        <v>2591</v>
      </c>
      <c r="N2183" s="25">
        <f>ROUND(('NEW Reference'!G$6*List!$H2183)+'NEW Reference'!G$7,0)</f>
        <v>2933</v>
      </c>
      <c r="O2183" s="25">
        <f>ROUND(('NEW Reference'!H$6*List!$H2183)+'NEW Reference'!H$7,0)</f>
        <v>3045</v>
      </c>
      <c r="P2183" s="25">
        <f>ROUND(('NEW Reference'!I$6*List!$H2183)+'NEW Reference'!I$7,0)</f>
        <v>3165</v>
      </c>
      <c r="Q2183" s="25">
        <f>ROUND(('NEW Reference'!J$6*List!$H2183)+'NEW Reference'!J$7,0)</f>
        <v>3665</v>
      </c>
      <c r="R2183" s="25">
        <f>ROUND(('NEW Reference'!K$6*List!$H2183)+'NEW Reference'!K$7,0)</f>
        <v>3780</v>
      </c>
      <c r="S2183" s="25">
        <f>ROUND(('NEW Reference'!L$6*List!$H2183)+'NEW Reference'!L$7,0)</f>
        <v>4079</v>
      </c>
      <c r="T2183" s="25">
        <f>ROUND(('NEW Reference'!M$6*List!$H2183)+'NEW Reference'!M$7,0)</f>
        <v>4872</v>
      </c>
      <c r="U2183" s="25">
        <f>ROUND(('NEW Reference'!N$6*List!$H2183)+'NEW Reference'!N$7,0)</f>
        <v>19658</v>
      </c>
      <c r="V2183" s="26">
        <f>ROUND(('NEW Reference'!O$6*List!$H2183)+'NEW Reference'!O$7,0)</f>
        <v>731</v>
      </c>
      <c r="W2183" s="26">
        <f>ROUND(('NEW Reference'!P$6*List!$H2183)+'NEW Reference'!P$7,0)</f>
        <v>1030</v>
      </c>
      <c r="X2183" s="26">
        <f>ROUND(('NEW Reference'!Q$6*List!$H2183)+'NEW Reference'!Q$7,0)</f>
        <v>515</v>
      </c>
      <c r="Z2183" s="3" t="str">
        <f t="shared" si="105"/>
        <v>ALFALFA, Oklahoma</v>
      </c>
      <c r="AA2183" s="79" t="s">
        <v>1920</v>
      </c>
      <c r="AB2183" s="28" t="s">
        <v>91</v>
      </c>
      <c r="AC2183" s="30" t="s">
        <v>1919</v>
      </c>
      <c r="AD2183" s="31"/>
      <c r="AE2183" s="20">
        <f t="shared" si="104"/>
        <v>0.80659999999999998</v>
      </c>
    </row>
    <row r="2184" spans="1:31">
      <c r="A2184" s="83">
        <v>37020</v>
      </c>
      <c r="B2184" s="84">
        <v>40005</v>
      </c>
      <c r="C2184" s="85">
        <v>99937</v>
      </c>
      <c r="D2184" s="78" t="s">
        <v>167</v>
      </c>
      <c r="E2184" s="79" t="s">
        <v>1921</v>
      </c>
      <c r="F2184" s="34" t="s">
        <v>1919</v>
      </c>
      <c r="G2184" s="24" t="s">
        <v>97</v>
      </c>
      <c r="H2184" s="80">
        <f t="shared" si="103"/>
        <v>0.80659999999999998</v>
      </c>
      <c r="I2184" s="25">
        <f>ROUND(('NEW Reference'!B$6*List!$H2184)+'NEW Reference'!B$7,0)</f>
        <v>1126</v>
      </c>
      <c r="J2184" s="25">
        <f>ROUND(('NEW Reference'!C$6*List!$H2184)+'NEW Reference'!C$7,0)</f>
        <v>1679</v>
      </c>
      <c r="K2184" s="25">
        <f>ROUND(('NEW Reference'!D$6*List!$H2184)+'NEW Reference'!D$7,0)</f>
        <v>2012</v>
      </c>
      <c r="L2184" s="25">
        <f>ROUND(('NEW Reference'!E$6*List!$H2184)+'NEW Reference'!E$7,0)</f>
        <v>2487</v>
      </c>
      <c r="M2184" s="25">
        <f>ROUND(('NEW Reference'!F$6*List!$H2184)+'NEW Reference'!F$7,0)</f>
        <v>2591</v>
      </c>
      <c r="N2184" s="25">
        <f>ROUND(('NEW Reference'!G$6*List!$H2184)+'NEW Reference'!G$7,0)</f>
        <v>2933</v>
      </c>
      <c r="O2184" s="25">
        <f>ROUND(('NEW Reference'!H$6*List!$H2184)+'NEW Reference'!H$7,0)</f>
        <v>3045</v>
      </c>
      <c r="P2184" s="25">
        <f>ROUND(('NEW Reference'!I$6*List!$H2184)+'NEW Reference'!I$7,0)</f>
        <v>3165</v>
      </c>
      <c r="Q2184" s="25">
        <f>ROUND(('NEW Reference'!J$6*List!$H2184)+'NEW Reference'!J$7,0)</f>
        <v>3665</v>
      </c>
      <c r="R2184" s="25">
        <f>ROUND(('NEW Reference'!K$6*List!$H2184)+'NEW Reference'!K$7,0)</f>
        <v>3780</v>
      </c>
      <c r="S2184" s="25">
        <f>ROUND(('NEW Reference'!L$6*List!$H2184)+'NEW Reference'!L$7,0)</f>
        <v>4079</v>
      </c>
      <c r="T2184" s="25">
        <f>ROUND(('NEW Reference'!M$6*List!$H2184)+'NEW Reference'!M$7,0)</f>
        <v>4872</v>
      </c>
      <c r="U2184" s="25">
        <f>ROUND(('NEW Reference'!N$6*List!$H2184)+'NEW Reference'!N$7,0)</f>
        <v>19658</v>
      </c>
      <c r="V2184" s="26">
        <f>ROUND(('NEW Reference'!O$6*List!$H2184)+'NEW Reference'!O$7,0)</f>
        <v>731</v>
      </c>
      <c r="W2184" s="26">
        <f>ROUND(('NEW Reference'!P$6*List!$H2184)+'NEW Reference'!P$7,0)</f>
        <v>1030</v>
      </c>
      <c r="X2184" s="26">
        <f>ROUND(('NEW Reference'!Q$6*List!$H2184)+'NEW Reference'!Q$7,0)</f>
        <v>515</v>
      </c>
      <c r="Z2184" s="3" t="str">
        <f t="shared" si="105"/>
        <v>ATOKA, Oklahoma</v>
      </c>
      <c r="AA2184" s="79" t="s">
        <v>1921</v>
      </c>
      <c r="AB2184" s="28" t="s">
        <v>91</v>
      </c>
      <c r="AC2184" s="23" t="s">
        <v>1919</v>
      </c>
      <c r="AD2184" s="29"/>
      <c r="AE2184" s="20">
        <f t="shared" si="104"/>
        <v>0.80659999999999998</v>
      </c>
    </row>
    <row r="2185" spans="1:31">
      <c r="A2185" s="83">
        <v>37030</v>
      </c>
      <c r="B2185" s="84">
        <v>40007</v>
      </c>
      <c r="C2185" s="85">
        <v>99937</v>
      </c>
      <c r="D2185" s="78" t="s">
        <v>167</v>
      </c>
      <c r="E2185" s="79" t="s">
        <v>1922</v>
      </c>
      <c r="F2185" s="34" t="s">
        <v>1919</v>
      </c>
      <c r="G2185" s="24" t="s">
        <v>97</v>
      </c>
      <c r="H2185" s="80">
        <f t="shared" si="103"/>
        <v>0.80659999999999998</v>
      </c>
      <c r="I2185" s="25">
        <f>ROUND(('NEW Reference'!B$6*List!$H2185)+'NEW Reference'!B$7,0)</f>
        <v>1126</v>
      </c>
      <c r="J2185" s="25">
        <f>ROUND(('NEW Reference'!C$6*List!$H2185)+'NEW Reference'!C$7,0)</f>
        <v>1679</v>
      </c>
      <c r="K2185" s="25">
        <f>ROUND(('NEW Reference'!D$6*List!$H2185)+'NEW Reference'!D$7,0)</f>
        <v>2012</v>
      </c>
      <c r="L2185" s="25">
        <f>ROUND(('NEW Reference'!E$6*List!$H2185)+'NEW Reference'!E$7,0)</f>
        <v>2487</v>
      </c>
      <c r="M2185" s="25">
        <f>ROUND(('NEW Reference'!F$6*List!$H2185)+'NEW Reference'!F$7,0)</f>
        <v>2591</v>
      </c>
      <c r="N2185" s="25">
        <f>ROUND(('NEW Reference'!G$6*List!$H2185)+'NEW Reference'!G$7,0)</f>
        <v>2933</v>
      </c>
      <c r="O2185" s="25">
        <f>ROUND(('NEW Reference'!H$6*List!$H2185)+'NEW Reference'!H$7,0)</f>
        <v>3045</v>
      </c>
      <c r="P2185" s="25">
        <f>ROUND(('NEW Reference'!I$6*List!$H2185)+'NEW Reference'!I$7,0)</f>
        <v>3165</v>
      </c>
      <c r="Q2185" s="25">
        <f>ROUND(('NEW Reference'!J$6*List!$H2185)+'NEW Reference'!J$7,0)</f>
        <v>3665</v>
      </c>
      <c r="R2185" s="25">
        <f>ROUND(('NEW Reference'!K$6*List!$H2185)+'NEW Reference'!K$7,0)</f>
        <v>3780</v>
      </c>
      <c r="S2185" s="25">
        <f>ROUND(('NEW Reference'!L$6*List!$H2185)+'NEW Reference'!L$7,0)</f>
        <v>4079</v>
      </c>
      <c r="T2185" s="25">
        <f>ROUND(('NEW Reference'!M$6*List!$H2185)+'NEW Reference'!M$7,0)</f>
        <v>4872</v>
      </c>
      <c r="U2185" s="25">
        <f>ROUND(('NEW Reference'!N$6*List!$H2185)+'NEW Reference'!N$7,0)</f>
        <v>19658</v>
      </c>
      <c r="V2185" s="26">
        <f>ROUND(('NEW Reference'!O$6*List!$H2185)+'NEW Reference'!O$7,0)</f>
        <v>731</v>
      </c>
      <c r="W2185" s="26">
        <f>ROUND(('NEW Reference'!P$6*List!$H2185)+'NEW Reference'!P$7,0)</f>
        <v>1030</v>
      </c>
      <c r="X2185" s="26">
        <f>ROUND(('NEW Reference'!Q$6*List!$H2185)+'NEW Reference'!Q$7,0)</f>
        <v>515</v>
      </c>
      <c r="Z2185" s="3" t="str">
        <f t="shared" si="105"/>
        <v>BEAVER, Oklahoma</v>
      </c>
      <c r="AA2185" s="79" t="s">
        <v>1922</v>
      </c>
      <c r="AB2185" s="28" t="s">
        <v>91</v>
      </c>
      <c r="AC2185" s="23" t="s">
        <v>1919</v>
      </c>
      <c r="AD2185" s="29"/>
      <c r="AE2185" s="20">
        <f t="shared" si="104"/>
        <v>0.80659999999999998</v>
      </c>
    </row>
    <row r="2186" spans="1:31">
      <c r="A2186" s="83">
        <v>37040</v>
      </c>
      <c r="B2186" s="84">
        <v>40009</v>
      </c>
      <c r="C2186" s="85">
        <v>99937</v>
      </c>
      <c r="D2186" s="78" t="s">
        <v>167</v>
      </c>
      <c r="E2186" s="79" t="s">
        <v>1923</v>
      </c>
      <c r="F2186" s="34" t="s">
        <v>1919</v>
      </c>
      <c r="G2186" s="24" t="s">
        <v>97</v>
      </c>
      <c r="H2186" s="80">
        <f t="shared" si="103"/>
        <v>0.80659999999999998</v>
      </c>
      <c r="I2186" s="25">
        <f>ROUND(('NEW Reference'!B$6*List!$H2186)+'NEW Reference'!B$7,0)</f>
        <v>1126</v>
      </c>
      <c r="J2186" s="25">
        <f>ROUND(('NEW Reference'!C$6*List!$H2186)+'NEW Reference'!C$7,0)</f>
        <v>1679</v>
      </c>
      <c r="K2186" s="25">
        <f>ROUND(('NEW Reference'!D$6*List!$H2186)+'NEW Reference'!D$7,0)</f>
        <v>2012</v>
      </c>
      <c r="L2186" s="25">
        <f>ROUND(('NEW Reference'!E$6*List!$H2186)+'NEW Reference'!E$7,0)</f>
        <v>2487</v>
      </c>
      <c r="M2186" s="25">
        <f>ROUND(('NEW Reference'!F$6*List!$H2186)+'NEW Reference'!F$7,0)</f>
        <v>2591</v>
      </c>
      <c r="N2186" s="25">
        <f>ROUND(('NEW Reference'!G$6*List!$H2186)+'NEW Reference'!G$7,0)</f>
        <v>2933</v>
      </c>
      <c r="O2186" s="25">
        <f>ROUND(('NEW Reference'!H$6*List!$H2186)+'NEW Reference'!H$7,0)</f>
        <v>3045</v>
      </c>
      <c r="P2186" s="25">
        <f>ROUND(('NEW Reference'!I$6*List!$H2186)+'NEW Reference'!I$7,0)</f>
        <v>3165</v>
      </c>
      <c r="Q2186" s="25">
        <f>ROUND(('NEW Reference'!J$6*List!$H2186)+'NEW Reference'!J$7,0)</f>
        <v>3665</v>
      </c>
      <c r="R2186" s="25">
        <f>ROUND(('NEW Reference'!K$6*List!$H2186)+'NEW Reference'!K$7,0)</f>
        <v>3780</v>
      </c>
      <c r="S2186" s="25">
        <f>ROUND(('NEW Reference'!L$6*List!$H2186)+'NEW Reference'!L$7,0)</f>
        <v>4079</v>
      </c>
      <c r="T2186" s="25">
        <f>ROUND(('NEW Reference'!M$6*List!$H2186)+'NEW Reference'!M$7,0)</f>
        <v>4872</v>
      </c>
      <c r="U2186" s="25">
        <f>ROUND(('NEW Reference'!N$6*List!$H2186)+'NEW Reference'!N$7,0)</f>
        <v>19658</v>
      </c>
      <c r="V2186" s="26">
        <f>ROUND(('NEW Reference'!O$6*List!$H2186)+'NEW Reference'!O$7,0)</f>
        <v>731</v>
      </c>
      <c r="W2186" s="26">
        <f>ROUND(('NEW Reference'!P$6*List!$H2186)+'NEW Reference'!P$7,0)</f>
        <v>1030</v>
      </c>
      <c r="X2186" s="26">
        <f>ROUND(('NEW Reference'!Q$6*List!$H2186)+'NEW Reference'!Q$7,0)</f>
        <v>515</v>
      </c>
      <c r="Z2186" s="3" t="str">
        <f t="shared" si="105"/>
        <v>BECKHAM, Oklahoma</v>
      </c>
      <c r="AA2186" s="79" t="s">
        <v>1923</v>
      </c>
      <c r="AB2186" s="28" t="s">
        <v>91</v>
      </c>
      <c r="AC2186" s="30" t="s">
        <v>1919</v>
      </c>
      <c r="AD2186" s="31"/>
      <c r="AE2186" s="20">
        <f t="shared" si="104"/>
        <v>0.80659999999999998</v>
      </c>
    </row>
    <row r="2187" spans="1:31">
      <c r="A2187" s="83">
        <v>37050</v>
      </c>
      <c r="B2187" s="84">
        <v>40011</v>
      </c>
      <c r="C2187" s="85">
        <v>99937</v>
      </c>
      <c r="D2187" s="78" t="s">
        <v>167</v>
      </c>
      <c r="E2187" s="79" t="s">
        <v>1039</v>
      </c>
      <c r="F2187" s="34" t="s">
        <v>1919</v>
      </c>
      <c r="G2187" s="24" t="s">
        <v>97</v>
      </c>
      <c r="H2187" s="80">
        <f t="shared" ref="H2187:H2250" si="106">IFERROR(INDEX($AH:$AH,MATCH($C2187,$AF:$AF,0)),"")</f>
        <v>0.80659999999999998</v>
      </c>
      <c r="I2187" s="25">
        <f>ROUND(('NEW Reference'!B$6*List!$H2187)+'NEW Reference'!B$7,0)</f>
        <v>1126</v>
      </c>
      <c r="J2187" s="25">
        <f>ROUND(('NEW Reference'!C$6*List!$H2187)+'NEW Reference'!C$7,0)</f>
        <v>1679</v>
      </c>
      <c r="K2187" s="25">
        <f>ROUND(('NEW Reference'!D$6*List!$H2187)+'NEW Reference'!D$7,0)</f>
        <v>2012</v>
      </c>
      <c r="L2187" s="25">
        <f>ROUND(('NEW Reference'!E$6*List!$H2187)+'NEW Reference'!E$7,0)</f>
        <v>2487</v>
      </c>
      <c r="M2187" s="25">
        <f>ROUND(('NEW Reference'!F$6*List!$H2187)+'NEW Reference'!F$7,0)</f>
        <v>2591</v>
      </c>
      <c r="N2187" s="25">
        <f>ROUND(('NEW Reference'!G$6*List!$H2187)+'NEW Reference'!G$7,0)</f>
        <v>2933</v>
      </c>
      <c r="O2187" s="25">
        <f>ROUND(('NEW Reference'!H$6*List!$H2187)+'NEW Reference'!H$7,0)</f>
        <v>3045</v>
      </c>
      <c r="P2187" s="25">
        <f>ROUND(('NEW Reference'!I$6*List!$H2187)+'NEW Reference'!I$7,0)</f>
        <v>3165</v>
      </c>
      <c r="Q2187" s="25">
        <f>ROUND(('NEW Reference'!J$6*List!$H2187)+'NEW Reference'!J$7,0)</f>
        <v>3665</v>
      </c>
      <c r="R2187" s="25">
        <f>ROUND(('NEW Reference'!K$6*List!$H2187)+'NEW Reference'!K$7,0)</f>
        <v>3780</v>
      </c>
      <c r="S2187" s="25">
        <f>ROUND(('NEW Reference'!L$6*List!$H2187)+'NEW Reference'!L$7,0)</f>
        <v>4079</v>
      </c>
      <c r="T2187" s="25">
        <f>ROUND(('NEW Reference'!M$6*List!$H2187)+'NEW Reference'!M$7,0)</f>
        <v>4872</v>
      </c>
      <c r="U2187" s="25">
        <f>ROUND(('NEW Reference'!N$6*List!$H2187)+'NEW Reference'!N$7,0)</f>
        <v>19658</v>
      </c>
      <c r="V2187" s="26">
        <f>ROUND(('NEW Reference'!O$6*List!$H2187)+'NEW Reference'!O$7,0)</f>
        <v>731</v>
      </c>
      <c r="W2187" s="26">
        <f>ROUND(('NEW Reference'!P$6*List!$H2187)+'NEW Reference'!P$7,0)</f>
        <v>1030</v>
      </c>
      <c r="X2187" s="26">
        <f>ROUND(('NEW Reference'!Q$6*List!$H2187)+'NEW Reference'!Q$7,0)</f>
        <v>515</v>
      </c>
      <c r="Z2187" s="3" t="str">
        <f t="shared" si="105"/>
        <v>BLAINE, Oklahoma</v>
      </c>
      <c r="AA2187" s="79" t="s">
        <v>1039</v>
      </c>
      <c r="AB2187" s="28" t="s">
        <v>91</v>
      </c>
      <c r="AC2187" s="23" t="s">
        <v>1919</v>
      </c>
      <c r="AD2187" s="29"/>
      <c r="AE2187" s="20">
        <f t="shared" si="104"/>
        <v>0.80659999999999998</v>
      </c>
    </row>
    <row r="2188" spans="1:31">
      <c r="A2188" s="83">
        <v>37060</v>
      </c>
      <c r="B2188" s="84">
        <v>40013</v>
      </c>
      <c r="C2188" s="85">
        <v>99937</v>
      </c>
      <c r="D2188" s="78" t="s">
        <v>167</v>
      </c>
      <c r="E2188" s="79" t="s">
        <v>885</v>
      </c>
      <c r="F2188" s="34" t="s">
        <v>1919</v>
      </c>
      <c r="G2188" s="24" t="s">
        <v>97</v>
      </c>
      <c r="H2188" s="80">
        <f t="shared" si="106"/>
        <v>0.80659999999999998</v>
      </c>
      <c r="I2188" s="25">
        <f>ROUND(('NEW Reference'!B$6*List!$H2188)+'NEW Reference'!B$7,0)</f>
        <v>1126</v>
      </c>
      <c r="J2188" s="25">
        <f>ROUND(('NEW Reference'!C$6*List!$H2188)+'NEW Reference'!C$7,0)</f>
        <v>1679</v>
      </c>
      <c r="K2188" s="25">
        <f>ROUND(('NEW Reference'!D$6*List!$H2188)+'NEW Reference'!D$7,0)</f>
        <v>2012</v>
      </c>
      <c r="L2188" s="25">
        <f>ROUND(('NEW Reference'!E$6*List!$H2188)+'NEW Reference'!E$7,0)</f>
        <v>2487</v>
      </c>
      <c r="M2188" s="25">
        <f>ROUND(('NEW Reference'!F$6*List!$H2188)+'NEW Reference'!F$7,0)</f>
        <v>2591</v>
      </c>
      <c r="N2188" s="25">
        <f>ROUND(('NEW Reference'!G$6*List!$H2188)+'NEW Reference'!G$7,0)</f>
        <v>2933</v>
      </c>
      <c r="O2188" s="25">
        <f>ROUND(('NEW Reference'!H$6*List!$H2188)+'NEW Reference'!H$7,0)</f>
        <v>3045</v>
      </c>
      <c r="P2188" s="25">
        <f>ROUND(('NEW Reference'!I$6*List!$H2188)+'NEW Reference'!I$7,0)</f>
        <v>3165</v>
      </c>
      <c r="Q2188" s="25">
        <f>ROUND(('NEW Reference'!J$6*List!$H2188)+'NEW Reference'!J$7,0)</f>
        <v>3665</v>
      </c>
      <c r="R2188" s="25">
        <f>ROUND(('NEW Reference'!K$6*List!$H2188)+'NEW Reference'!K$7,0)</f>
        <v>3780</v>
      </c>
      <c r="S2188" s="25">
        <f>ROUND(('NEW Reference'!L$6*List!$H2188)+'NEW Reference'!L$7,0)</f>
        <v>4079</v>
      </c>
      <c r="T2188" s="25">
        <f>ROUND(('NEW Reference'!M$6*List!$H2188)+'NEW Reference'!M$7,0)</f>
        <v>4872</v>
      </c>
      <c r="U2188" s="25">
        <f>ROUND(('NEW Reference'!N$6*List!$H2188)+'NEW Reference'!N$7,0)</f>
        <v>19658</v>
      </c>
      <c r="V2188" s="26">
        <f>ROUND(('NEW Reference'!O$6*List!$H2188)+'NEW Reference'!O$7,0)</f>
        <v>731</v>
      </c>
      <c r="W2188" s="26">
        <f>ROUND(('NEW Reference'!P$6*List!$H2188)+'NEW Reference'!P$7,0)</f>
        <v>1030</v>
      </c>
      <c r="X2188" s="26">
        <f>ROUND(('NEW Reference'!Q$6*List!$H2188)+'NEW Reference'!Q$7,0)</f>
        <v>515</v>
      </c>
      <c r="Z2188" s="3" t="str">
        <f t="shared" si="105"/>
        <v>BRYAN, Oklahoma</v>
      </c>
      <c r="AA2188" s="79" t="s">
        <v>885</v>
      </c>
      <c r="AB2188" s="28" t="s">
        <v>91</v>
      </c>
      <c r="AC2188" s="30" t="s">
        <v>1919</v>
      </c>
      <c r="AD2188" s="31"/>
      <c r="AE2188" s="20">
        <f t="shared" si="104"/>
        <v>0.80659999999999998</v>
      </c>
    </row>
    <row r="2189" spans="1:31">
      <c r="A2189" s="83">
        <v>37070</v>
      </c>
      <c r="B2189" s="84">
        <v>40015</v>
      </c>
      <c r="C2189" s="85">
        <v>99937</v>
      </c>
      <c r="D2189" s="78" t="s">
        <v>167</v>
      </c>
      <c r="E2189" s="79" t="s">
        <v>1338</v>
      </c>
      <c r="F2189" s="34" t="s">
        <v>1919</v>
      </c>
      <c r="G2189" s="24" t="s">
        <v>97</v>
      </c>
      <c r="H2189" s="80">
        <f t="shared" si="106"/>
        <v>0.80659999999999998</v>
      </c>
      <c r="I2189" s="25">
        <f>ROUND(('NEW Reference'!B$6*List!$H2189)+'NEW Reference'!B$7,0)</f>
        <v>1126</v>
      </c>
      <c r="J2189" s="25">
        <f>ROUND(('NEW Reference'!C$6*List!$H2189)+'NEW Reference'!C$7,0)</f>
        <v>1679</v>
      </c>
      <c r="K2189" s="25">
        <f>ROUND(('NEW Reference'!D$6*List!$H2189)+'NEW Reference'!D$7,0)</f>
        <v>2012</v>
      </c>
      <c r="L2189" s="25">
        <f>ROUND(('NEW Reference'!E$6*List!$H2189)+'NEW Reference'!E$7,0)</f>
        <v>2487</v>
      </c>
      <c r="M2189" s="25">
        <f>ROUND(('NEW Reference'!F$6*List!$H2189)+'NEW Reference'!F$7,0)</f>
        <v>2591</v>
      </c>
      <c r="N2189" s="25">
        <f>ROUND(('NEW Reference'!G$6*List!$H2189)+'NEW Reference'!G$7,0)</f>
        <v>2933</v>
      </c>
      <c r="O2189" s="25">
        <f>ROUND(('NEW Reference'!H$6*List!$H2189)+'NEW Reference'!H$7,0)</f>
        <v>3045</v>
      </c>
      <c r="P2189" s="25">
        <f>ROUND(('NEW Reference'!I$6*List!$H2189)+'NEW Reference'!I$7,0)</f>
        <v>3165</v>
      </c>
      <c r="Q2189" s="25">
        <f>ROUND(('NEW Reference'!J$6*List!$H2189)+'NEW Reference'!J$7,0)</f>
        <v>3665</v>
      </c>
      <c r="R2189" s="25">
        <f>ROUND(('NEW Reference'!K$6*List!$H2189)+'NEW Reference'!K$7,0)</f>
        <v>3780</v>
      </c>
      <c r="S2189" s="25">
        <f>ROUND(('NEW Reference'!L$6*List!$H2189)+'NEW Reference'!L$7,0)</f>
        <v>4079</v>
      </c>
      <c r="T2189" s="25">
        <f>ROUND(('NEW Reference'!M$6*List!$H2189)+'NEW Reference'!M$7,0)</f>
        <v>4872</v>
      </c>
      <c r="U2189" s="25">
        <f>ROUND(('NEW Reference'!N$6*List!$H2189)+'NEW Reference'!N$7,0)</f>
        <v>19658</v>
      </c>
      <c r="V2189" s="26">
        <f>ROUND(('NEW Reference'!O$6*List!$H2189)+'NEW Reference'!O$7,0)</f>
        <v>731</v>
      </c>
      <c r="W2189" s="26">
        <f>ROUND(('NEW Reference'!P$6*List!$H2189)+'NEW Reference'!P$7,0)</f>
        <v>1030</v>
      </c>
      <c r="X2189" s="26">
        <f>ROUND(('NEW Reference'!Q$6*List!$H2189)+'NEW Reference'!Q$7,0)</f>
        <v>515</v>
      </c>
      <c r="Z2189" s="3" t="str">
        <f t="shared" si="105"/>
        <v>CADDO, Oklahoma</v>
      </c>
      <c r="AA2189" s="79" t="s">
        <v>1338</v>
      </c>
      <c r="AB2189" s="28" t="s">
        <v>91</v>
      </c>
      <c r="AC2189" s="30" t="s">
        <v>1919</v>
      </c>
      <c r="AD2189" s="31"/>
      <c r="AE2189" s="20">
        <f t="shared" si="104"/>
        <v>0.80659999999999998</v>
      </c>
    </row>
    <row r="2190" spans="1:31">
      <c r="A2190" s="83">
        <v>37080</v>
      </c>
      <c r="B2190" s="84">
        <v>40017</v>
      </c>
      <c r="C2190" s="85">
        <v>36420</v>
      </c>
      <c r="D2190" s="78" t="s">
        <v>755</v>
      </c>
      <c r="E2190" s="79" t="s">
        <v>1924</v>
      </c>
      <c r="F2190" s="33" t="s">
        <v>1919</v>
      </c>
      <c r="G2190" s="24" t="s">
        <v>90</v>
      </c>
      <c r="H2190" s="80">
        <f t="shared" si="106"/>
        <v>0.87539999999999996</v>
      </c>
      <c r="I2190" s="25">
        <f>ROUND(('NEW Reference'!B$6*List!$H2190)+'NEW Reference'!B$7,0)</f>
        <v>1194</v>
      </c>
      <c r="J2190" s="25">
        <f>ROUND(('NEW Reference'!C$6*List!$H2190)+'NEW Reference'!C$7,0)</f>
        <v>1780</v>
      </c>
      <c r="K2190" s="25">
        <f>ROUND(('NEW Reference'!D$6*List!$H2190)+'NEW Reference'!D$7,0)</f>
        <v>2133</v>
      </c>
      <c r="L2190" s="25">
        <f>ROUND(('NEW Reference'!E$6*List!$H2190)+'NEW Reference'!E$7,0)</f>
        <v>2637</v>
      </c>
      <c r="M2190" s="25">
        <f>ROUND(('NEW Reference'!F$6*List!$H2190)+'NEW Reference'!F$7,0)</f>
        <v>2747</v>
      </c>
      <c r="N2190" s="25">
        <f>ROUND(('NEW Reference'!G$6*List!$H2190)+'NEW Reference'!G$7,0)</f>
        <v>3110</v>
      </c>
      <c r="O2190" s="25">
        <f>ROUND(('NEW Reference'!H$6*List!$H2190)+'NEW Reference'!H$7,0)</f>
        <v>3229</v>
      </c>
      <c r="P2190" s="25">
        <f>ROUND(('NEW Reference'!I$6*List!$H2190)+'NEW Reference'!I$7,0)</f>
        <v>3355</v>
      </c>
      <c r="Q2190" s="25">
        <f>ROUND(('NEW Reference'!J$6*List!$H2190)+'NEW Reference'!J$7,0)</f>
        <v>3886</v>
      </c>
      <c r="R2190" s="25">
        <f>ROUND(('NEW Reference'!K$6*List!$H2190)+'NEW Reference'!K$7,0)</f>
        <v>4008</v>
      </c>
      <c r="S2190" s="25">
        <f>ROUND(('NEW Reference'!L$6*List!$H2190)+'NEW Reference'!L$7,0)</f>
        <v>4325</v>
      </c>
      <c r="T2190" s="25">
        <f>ROUND(('NEW Reference'!M$6*List!$H2190)+'NEW Reference'!M$7,0)</f>
        <v>5165</v>
      </c>
      <c r="U2190" s="25">
        <f>ROUND(('NEW Reference'!N$6*List!$H2190)+'NEW Reference'!N$7,0)</f>
        <v>20842</v>
      </c>
      <c r="V2190" s="26">
        <f>ROUND(('NEW Reference'!O$6*List!$H2190)+'NEW Reference'!O$7,0)</f>
        <v>775</v>
      </c>
      <c r="W2190" s="26">
        <f>ROUND(('NEW Reference'!P$6*List!$H2190)+'NEW Reference'!P$7,0)</f>
        <v>1092</v>
      </c>
      <c r="X2190" s="26">
        <f>ROUND(('NEW Reference'!Q$6*List!$H2190)+'NEW Reference'!Q$7,0)</f>
        <v>546</v>
      </c>
      <c r="Z2190" s="3" t="str">
        <f t="shared" si="105"/>
        <v>CANADIAN, Oklahoma</v>
      </c>
      <c r="AA2190" s="79" t="s">
        <v>1924</v>
      </c>
      <c r="AB2190" s="28" t="s">
        <v>91</v>
      </c>
      <c r="AC2190" s="30" t="s">
        <v>1919</v>
      </c>
      <c r="AD2190" s="31"/>
      <c r="AE2190" s="20">
        <f t="shared" ref="AE2190:AE2253" si="107">IFERROR(INDEX($AH:$AH,MATCH($C2190,$AF:$AF,0)),"")</f>
        <v>0.87539999999999996</v>
      </c>
    </row>
    <row r="2191" spans="1:31">
      <c r="A2191" s="83">
        <v>37090</v>
      </c>
      <c r="B2191" s="84">
        <v>40019</v>
      </c>
      <c r="C2191" s="85">
        <v>99937</v>
      </c>
      <c r="D2191" s="78" t="s">
        <v>167</v>
      </c>
      <c r="E2191" s="79" t="s">
        <v>1289</v>
      </c>
      <c r="F2191" s="34" t="s">
        <v>1919</v>
      </c>
      <c r="G2191" s="24" t="s">
        <v>97</v>
      </c>
      <c r="H2191" s="80">
        <f t="shared" si="106"/>
        <v>0.80659999999999998</v>
      </c>
      <c r="I2191" s="25">
        <f>ROUND(('NEW Reference'!B$6*List!$H2191)+'NEW Reference'!B$7,0)</f>
        <v>1126</v>
      </c>
      <c r="J2191" s="25">
        <f>ROUND(('NEW Reference'!C$6*List!$H2191)+'NEW Reference'!C$7,0)</f>
        <v>1679</v>
      </c>
      <c r="K2191" s="25">
        <f>ROUND(('NEW Reference'!D$6*List!$H2191)+'NEW Reference'!D$7,0)</f>
        <v>2012</v>
      </c>
      <c r="L2191" s="25">
        <f>ROUND(('NEW Reference'!E$6*List!$H2191)+'NEW Reference'!E$7,0)</f>
        <v>2487</v>
      </c>
      <c r="M2191" s="25">
        <f>ROUND(('NEW Reference'!F$6*List!$H2191)+'NEW Reference'!F$7,0)</f>
        <v>2591</v>
      </c>
      <c r="N2191" s="25">
        <f>ROUND(('NEW Reference'!G$6*List!$H2191)+'NEW Reference'!G$7,0)</f>
        <v>2933</v>
      </c>
      <c r="O2191" s="25">
        <f>ROUND(('NEW Reference'!H$6*List!$H2191)+'NEW Reference'!H$7,0)</f>
        <v>3045</v>
      </c>
      <c r="P2191" s="25">
        <f>ROUND(('NEW Reference'!I$6*List!$H2191)+'NEW Reference'!I$7,0)</f>
        <v>3165</v>
      </c>
      <c r="Q2191" s="25">
        <f>ROUND(('NEW Reference'!J$6*List!$H2191)+'NEW Reference'!J$7,0)</f>
        <v>3665</v>
      </c>
      <c r="R2191" s="25">
        <f>ROUND(('NEW Reference'!K$6*List!$H2191)+'NEW Reference'!K$7,0)</f>
        <v>3780</v>
      </c>
      <c r="S2191" s="25">
        <f>ROUND(('NEW Reference'!L$6*List!$H2191)+'NEW Reference'!L$7,0)</f>
        <v>4079</v>
      </c>
      <c r="T2191" s="25">
        <f>ROUND(('NEW Reference'!M$6*List!$H2191)+'NEW Reference'!M$7,0)</f>
        <v>4872</v>
      </c>
      <c r="U2191" s="25">
        <f>ROUND(('NEW Reference'!N$6*List!$H2191)+'NEW Reference'!N$7,0)</f>
        <v>19658</v>
      </c>
      <c r="V2191" s="26">
        <f>ROUND(('NEW Reference'!O$6*List!$H2191)+'NEW Reference'!O$7,0)</f>
        <v>731</v>
      </c>
      <c r="W2191" s="26">
        <f>ROUND(('NEW Reference'!P$6*List!$H2191)+'NEW Reference'!P$7,0)</f>
        <v>1030</v>
      </c>
      <c r="X2191" s="26">
        <f>ROUND(('NEW Reference'!Q$6*List!$H2191)+'NEW Reference'!Q$7,0)</f>
        <v>515</v>
      </c>
      <c r="Z2191" s="3" t="str">
        <f t="shared" si="105"/>
        <v>CARTER, Oklahoma</v>
      </c>
      <c r="AA2191" s="79" t="s">
        <v>1289</v>
      </c>
      <c r="AB2191" s="28" t="s">
        <v>91</v>
      </c>
      <c r="AC2191" s="30" t="s">
        <v>1919</v>
      </c>
      <c r="AD2191" s="31"/>
      <c r="AE2191" s="20">
        <f t="shared" si="107"/>
        <v>0.80659999999999998</v>
      </c>
    </row>
    <row r="2192" spans="1:31">
      <c r="A2192" s="83">
        <v>37100</v>
      </c>
      <c r="B2192" s="84">
        <v>40021</v>
      </c>
      <c r="C2192" s="85">
        <v>99937</v>
      </c>
      <c r="D2192" s="78" t="s">
        <v>167</v>
      </c>
      <c r="E2192" s="79" t="s">
        <v>112</v>
      </c>
      <c r="F2192" s="34" t="s">
        <v>1919</v>
      </c>
      <c r="G2192" s="24" t="s">
        <v>97</v>
      </c>
      <c r="H2192" s="80">
        <f t="shared" si="106"/>
        <v>0.80659999999999998</v>
      </c>
      <c r="I2192" s="25">
        <f>ROUND(('NEW Reference'!B$6*List!$H2192)+'NEW Reference'!B$7,0)</f>
        <v>1126</v>
      </c>
      <c r="J2192" s="25">
        <f>ROUND(('NEW Reference'!C$6*List!$H2192)+'NEW Reference'!C$7,0)</f>
        <v>1679</v>
      </c>
      <c r="K2192" s="25">
        <f>ROUND(('NEW Reference'!D$6*List!$H2192)+'NEW Reference'!D$7,0)</f>
        <v>2012</v>
      </c>
      <c r="L2192" s="25">
        <f>ROUND(('NEW Reference'!E$6*List!$H2192)+'NEW Reference'!E$7,0)</f>
        <v>2487</v>
      </c>
      <c r="M2192" s="25">
        <f>ROUND(('NEW Reference'!F$6*List!$H2192)+'NEW Reference'!F$7,0)</f>
        <v>2591</v>
      </c>
      <c r="N2192" s="25">
        <f>ROUND(('NEW Reference'!G$6*List!$H2192)+'NEW Reference'!G$7,0)</f>
        <v>2933</v>
      </c>
      <c r="O2192" s="25">
        <f>ROUND(('NEW Reference'!H$6*List!$H2192)+'NEW Reference'!H$7,0)</f>
        <v>3045</v>
      </c>
      <c r="P2192" s="25">
        <f>ROUND(('NEW Reference'!I$6*List!$H2192)+'NEW Reference'!I$7,0)</f>
        <v>3165</v>
      </c>
      <c r="Q2192" s="25">
        <f>ROUND(('NEW Reference'!J$6*List!$H2192)+'NEW Reference'!J$7,0)</f>
        <v>3665</v>
      </c>
      <c r="R2192" s="25">
        <f>ROUND(('NEW Reference'!K$6*List!$H2192)+'NEW Reference'!K$7,0)</f>
        <v>3780</v>
      </c>
      <c r="S2192" s="25">
        <f>ROUND(('NEW Reference'!L$6*List!$H2192)+'NEW Reference'!L$7,0)</f>
        <v>4079</v>
      </c>
      <c r="T2192" s="25">
        <f>ROUND(('NEW Reference'!M$6*List!$H2192)+'NEW Reference'!M$7,0)</f>
        <v>4872</v>
      </c>
      <c r="U2192" s="25">
        <f>ROUND(('NEW Reference'!N$6*List!$H2192)+'NEW Reference'!N$7,0)</f>
        <v>19658</v>
      </c>
      <c r="V2192" s="26">
        <f>ROUND(('NEW Reference'!O$6*List!$H2192)+'NEW Reference'!O$7,0)</f>
        <v>731</v>
      </c>
      <c r="W2192" s="26">
        <f>ROUND(('NEW Reference'!P$6*List!$H2192)+'NEW Reference'!P$7,0)</f>
        <v>1030</v>
      </c>
      <c r="X2192" s="26">
        <f>ROUND(('NEW Reference'!Q$6*List!$H2192)+'NEW Reference'!Q$7,0)</f>
        <v>515</v>
      </c>
      <c r="Z2192" s="3" t="str">
        <f t="shared" si="105"/>
        <v>CHEROKEE, Oklahoma</v>
      </c>
      <c r="AA2192" s="79" t="s">
        <v>112</v>
      </c>
      <c r="AB2192" s="28" t="s">
        <v>91</v>
      </c>
      <c r="AC2192" s="30" t="s">
        <v>1919</v>
      </c>
      <c r="AD2192" s="31"/>
      <c r="AE2192" s="20">
        <f t="shared" si="107"/>
        <v>0.80659999999999998</v>
      </c>
    </row>
    <row r="2193" spans="1:31">
      <c r="A2193" s="83">
        <v>37110</v>
      </c>
      <c r="B2193" s="84">
        <v>40023</v>
      </c>
      <c r="C2193" s="85">
        <v>99937</v>
      </c>
      <c r="D2193" s="78" t="s">
        <v>167</v>
      </c>
      <c r="E2193" s="79" t="s">
        <v>116</v>
      </c>
      <c r="F2193" s="34" t="s">
        <v>1919</v>
      </c>
      <c r="G2193" s="24" t="s">
        <v>97</v>
      </c>
      <c r="H2193" s="80">
        <f t="shared" si="106"/>
        <v>0.80659999999999998</v>
      </c>
      <c r="I2193" s="25">
        <f>ROUND(('NEW Reference'!B$6*List!$H2193)+'NEW Reference'!B$7,0)</f>
        <v>1126</v>
      </c>
      <c r="J2193" s="25">
        <f>ROUND(('NEW Reference'!C$6*List!$H2193)+'NEW Reference'!C$7,0)</f>
        <v>1679</v>
      </c>
      <c r="K2193" s="25">
        <f>ROUND(('NEW Reference'!D$6*List!$H2193)+'NEW Reference'!D$7,0)</f>
        <v>2012</v>
      </c>
      <c r="L2193" s="25">
        <f>ROUND(('NEW Reference'!E$6*List!$H2193)+'NEW Reference'!E$7,0)</f>
        <v>2487</v>
      </c>
      <c r="M2193" s="25">
        <f>ROUND(('NEW Reference'!F$6*List!$H2193)+'NEW Reference'!F$7,0)</f>
        <v>2591</v>
      </c>
      <c r="N2193" s="25">
        <f>ROUND(('NEW Reference'!G$6*List!$H2193)+'NEW Reference'!G$7,0)</f>
        <v>2933</v>
      </c>
      <c r="O2193" s="25">
        <f>ROUND(('NEW Reference'!H$6*List!$H2193)+'NEW Reference'!H$7,0)</f>
        <v>3045</v>
      </c>
      <c r="P2193" s="25">
        <f>ROUND(('NEW Reference'!I$6*List!$H2193)+'NEW Reference'!I$7,0)</f>
        <v>3165</v>
      </c>
      <c r="Q2193" s="25">
        <f>ROUND(('NEW Reference'!J$6*List!$H2193)+'NEW Reference'!J$7,0)</f>
        <v>3665</v>
      </c>
      <c r="R2193" s="25">
        <f>ROUND(('NEW Reference'!K$6*List!$H2193)+'NEW Reference'!K$7,0)</f>
        <v>3780</v>
      </c>
      <c r="S2193" s="25">
        <f>ROUND(('NEW Reference'!L$6*List!$H2193)+'NEW Reference'!L$7,0)</f>
        <v>4079</v>
      </c>
      <c r="T2193" s="25">
        <f>ROUND(('NEW Reference'!M$6*List!$H2193)+'NEW Reference'!M$7,0)</f>
        <v>4872</v>
      </c>
      <c r="U2193" s="25">
        <f>ROUND(('NEW Reference'!N$6*List!$H2193)+'NEW Reference'!N$7,0)</f>
        <v>19658</v>
      </c>
      <c r="V2193" s="26">
        <f>ROUND(('NEW Reference'!O$6*List!$H2193)+'NEW Reference'!O$7,0)</f>
        <v>731</v>
      </c>
      <c r="W2193" s="26">
        <f>ROUND(('NEW Reference'!P$6*List!$H2193)+'NEW Reference'!P$7,0)</f>
        <v>1030</v>
      </c>
      <c r="X2193" s="26">
        <f>ROUND(('NEW Reference'!Q$6*List!$H2193)+'NEW Reference'!Q$7,0)</f>
        <v>515</v>
      </c>
      <c r="Z2193" s="3" t="str">
        <f t="shared" si="105"/>
        <v>CHOCTAW, Oklahoma</v>
      </c>
      <c r="AA2193" s="79" t="s">
        <v>116</v>
      </c>
      <c r="AB2193" s="28" t="s">
        <v>91</v>
      </c>
      <c r="AC2193" s="30" t="s">
        <v>1919</v>
      </c>
      <c r="AD2193" s="31"/>
      <c r="AE2193" s="20">
        <f t="shared" si="107"/>
        <v>0.80659999999999998</v>
      </c>
    </row>
    <row r="2194" spans="1:31">
      <c r="A2194" s="83">
        <v>37120</v>
      </c>
      <c r="B2194" s="84">
        <v>40025</v>
      </c>
      <c r="C2194" s="85">
        <v>99937</v>
      </c>
      <c r="D2194" s="78" t="s">
        <v>167</v>
      </c>
      <c r="E2194" s="79" t="s">
        <v>1925</v>
      </c>
      <c r="F2194" s="34" t="s">
        <v>1919</v>
      </c>
      <c r="G2194" s="24" t="s">
        <v>97</v>
      </c>
      <c r="H2194" s="80">
        <f t="shared" si="106"/>
        <v>0.80659999999999998</v>
      </c>
      <c r="I2194" s="25">
        <f>ROUND(('NEW Reference'!B$6*List!$H2194)+'NEW Reference'!B$7,0)</f>
        <v>1126</v>
      </c>
      <c r="J2194" s="25">
        <f>ROUND(('NEW Reference'!C$6*List!$H2194)+'NEW Reference'!C$7,0)</f>
        <v>1679</v>
      </c>
      <c r="K2194" s="25">
        <f>ROUND(('NEW Reference'!D$6*List!$H2194)+'NEW Reference'!D$7,0)</f>
        <v>2012</v>
      </c>
      <c r="L2194" s="25">
        <f>ROUND(('NEW Reference'!E$6*List!$H2194)+'NEW Reference'!E$7,0)</f>
        <v>2487</v>
      </c>
      <c r="M2194" s="25">
        <f>ROUND(('NEW Reference'!F$6*List!$H2194)+'NEW Reference'!F$7,0)</f>
        <v>2591</v>
      </c>
      <c r="N2194" s="25">
        <f>ROUND(('NEW Reference'!G$6*List!$H2194)+'NEW Reference'!G$7,0)</f>
        <v>2933</v>
      </c>
      <c r="O2194" s="25">
        <f>ROUND(('NEW Reference'!H$6*List!$H2194)+'NEW Reference'!H$7,0)</f>
        <v>3045</v>
      </c>
      <c r="P2194" s="25">
        <f>ROUND(('NEW Reference'!I$6*List!$H2194)+'NEW Reference'!I$7,0)</f>
        <v>3165</v>
      </c>
      <c r="Q2194" s="25">
        <f>ROUND(('NEW Reference'!J$6*List!$H2194)+'NEW Reference'!J$7,0)</f>
        <v>3665</v>
      </c>
      <c r="R2194" s="25">
        <f>ROUND(('NEW Reference'!K$6*List!$H2194)+'NEW Reference'!K$7,0)</f>
        <v>3780</v>
      </c>
      <c r="S2194" s="25">
        <f>ROUND(('NEW Reference'!L$6*List!$H2194)+'NEW Reference'!L$7,0)</f>
        <v>4079</v>
      </c>
      <c r="T2194" s="25">
        <f>ROUND(('NEW Reference'!M$6*List!$H2194)+'NEW Reference'!M$7,0)</f>
        <v>4872</v>
      </c>
      <c r="U2194" s="25">
        <f>ROUND(('NEW Reference'!N$6*List!$H2194)+'NEW Reference'!N$7,0)</f>
        <v>19658</v>
      </c>
      <c r="V2194" s="26">
        <f>ROUND(('NEW Reference'!O$6*List!$H2194)+'NEW Reference'!O$7,0)</f>
        <v>731</v>
      </c>
      <c r="W2194" s="26">
        <f>ROUND(('NEW Reference'!P$6*List!$H2194)+'NEW Reference'!P$7,0)</f>
        <v>1030</v>
      </c>
      <c r="X2194" s="26">
        <f>ROUND(('NEW Reference'!Q$6*List!$H2194)+'NEW Reference'!Q$7,0)</f>
        <v>515</v>
      </c>
      <c r="Z2194" s="3" t="str">
        <f t="shared" si="105"/>
        <v>CIMARRON, Oklahoma</v>
      </c>
      <c r="AA2194" s="79" t="s">
        <v>1925</v>
      </c>
      <c r="AB2194" s="28" t="s">
        <v>91</v>
      </c>
      <c r="AC2194" s="23" t="s">
        <v>1919</v>
      </c>
      <c r="AD2194" s="29"/>
      <c r="AE2194" s="20">
        <f t="shared" si="107"/>
        <v>0.80659999999999998</v>
      </c>
    </row>
    <row r="2195" spans="1:31">
      <c r="A2195" s="83">
        <v>37130</v>
      </c>
      <c r="B2195" s="84">
        <v>40027</v>
      </c>
      <c r="C2195" s="85">
        <v>36420</v>
      </c>
      <c r="D2195" s="78" t="s">
        <v>755</v>
      </c>
      <c r="E2195" s="79" t="s">
        <v>359</v>
      </c>
      <c r="F2195" s="33" t="s">
        <v>1919</v>
      </c>
      <c r="G2195" s="24" t="s">
        <v>90</v>
      </c>
      <c r="H2195" s="80">
        <f t="shared" si="106"/>
        <v>0.87539999999999996</v>
      </c>
      <c r="I2195" s="25">
        <f>ROUND(('NEW Reference'!B$6*List!$H2195)+'NEW Reference'!B$7,0)</f>
        <v>1194</v>
      </c>
      <c r="J2195" s="25">
        <f>ROUND(('NEW Reference'!C$6*List!$H2195)+'NEW Reference'!C$7,0)</f>
        <v>1780</v>
      </c>
      <c r="K2195" s="25">
        <f>ROUND(('NEW Reference'!D$6*List!$H2195)+'NEW Reference'!D$7,0)</f>
        <v>2133</v>
      </c>
      <c r="L2195" s="25">
        <f>ROUND(('NEW Reference'!E$6*List!$H2195)+'NEW Reference'!E$7,0)</f>
        <v>2637</v>
      </c>
      <c r="M2195" s="25">
        <f>ROUND(('NEW Reference'!F$6*List!$H2195)+'NEW Reference'!F$7,0)</f>
        <v>2747</v>
      </c>
      <c r="N2195" s="25">
        <f>ROUND(('NEW Reference'!G$6*List!$H2195)+'NEW Reference'!G$7,0)</f>
        <v>3110</v>
      </c>
      <c r="O2195" s="25">
        <f>ROUND(('NEW Reference'!H$6*List!$H2195)+'NEW Reference'!H$7,0)</f>
        <v>3229</v>
      </c>
      <c r="P2195" s="25">
        <f>ROUND(('NEW Reference'!I$6*List!$H2195)+'NEW Reference'!I$7,0)</f>
        <v>3355</v>
      </c>
      <c r="Q2195" s="25">
        <f>ROUND(('NEW Reference'!J$6*List!$H2195)+'NEW Reference'!J$7,0)</f>
        <v>3886</v>
      </c>
      <c r="R2195" s="25">
        <f>ROUND(('NEW Reference'!K$6*List!$H2195)+'NEW Reference'!K$7,0)</f>
        <v>4008</v>
      </c>
      <c r="S2195" s="25">
        <f>ROUND(('NEW Reference'!L$6*List!$H2195)+'NEW Reference'!L$7,0)</f>
        <v>4325</v>
      </c>
      <c r="T2195" s="25">
        <f>ROUND(('NEW Reference'!M$6*List!$H2195)+'NEW Reference'!M$7,0)</f>
        <v>5165</v>
      </c>
      <c r="U2195" s="25">
        <f>ROUND(('NEW Reference'!N$6*List!$H2195)+'NEW Reference'!N$7,0)</f>
        <v>20842</v>
      </c>
      <c r="V2195" s="26">
        <f>ROUND(('NEW Reference'!O$6*List!$H2195)+'NEW Reference'!O$7,0)</f>
        <v>775</v>
      </c>
      <c r="W2195" s="26">
        <f>ROUND(('NEW Reference'!P$6*List!$H2195)+'NEW Reference'!P$7,0)</f>
        <v>1092</v>
      </c>
      <c r="X2195" s="26">
        <f>ROUND(('NEW Reference'!Q$6*List!$H2195)+'NEW Reference'!Q$7,0)</f>
        <v>546</v>
      </c>
      <c r="Z2195" s="3" t="str">
        <f t="shared" ref="Z2195:Z2258" si="108">CONCATENATE(AA2195, AB2195, AC2195)</f>
        <v>CLEVELAND, Oklahoma</v>
      </c>
      <c r="AA2195" s="79" t="s">
        <v>359</v>
      </c>
      <c r="AB2195" s="28" t="s">
        <v>91</v>
      </c>
      <c r="AC2195" s="30" t="s">
        <v>1919</v>
      </c>
      <c r="AD2195" s="31"/>
      <c r="AE2195" s="20">
        <f t="shared" si="107"/>
        <v>0.87539999999999996</v>
      </c>
    </row>
    <row r="2196" spans="1:31">
      <c r="A2196" s="83">
        <v>37140</v>
      </c>
      <c r="B2196" s="84">
        <v>40029</v>
      </c>
      <c r="C2196" s="85">
        <v>99937</v>
      </c>
      <c r="D2196" s="78" t="s">
        <v>167</v>
      </c>
      <c r="E2196" s="79" t="s">
        <v>1926</v>
      </c>
      <c r="F2196" s="34" t="s">
        <v>1919</v>
      </c>
      <c r="G2196" s="24" t="s">
        <v>97</v>
      </c>
      <c r="H2196" s="80">
        <f t="shared" si="106"/>
        <v>0.80659999999999998</v>
      </c>
      <c r="I2196" s="25">
        <f>ROUND(('NEW Reference'!B$6*List!$H2196)+'NEW Reference'!B$7,0)</f>
        <v>1126</v>
      </c>
      <c r="J2196" s="25">
        <f>ROUND(('NEW Reference'!C$6*List!$H2196)+'NEW Reference'!C$7,0)</f>
        <v>1679</v>
      </c>
      <c r="K2196" s="25">
        <f>ROUND(('NEW Reference'!D$6*List!$H2196)+'NEW Reference'!D$7,0)</f>
        <v>2012</v>
      </c>
      <c r="L2196" s="25">
        <f>ROUND(('NEW Reference'!E$6*List!$H2196)+'NEW Reference'!E$7,0)</f>
        <v>2487</v>
      </c>
      <c r="M2196" s="25">
        <f>ROUND(('NEW Reference'!F$6*List!$H2196)+'NEW Reference'!F$7,0)</f>
        <v>2591</v>
      </c>
      <c r="N2196" s="25">
        <f>ROUND(('NEW Reference'!G$6*List!$H2196)+'NEW Reference'!G$7,0)</f>
        <v>2933</v>
      </c>
      <c r="O2196" s="25">
        <f>ROUND(('NEW Reference'!H$6*List!$H2196)+'NEW Reference'!H$7,0)</f>
        <v>3045</v>
      </c>
      <c r="P2196" s="25">
        <f>ROUND(('NEW Reference'!I$6*List!$H2196)+'NEW Reference'!I$7,0)</f>
        <v>3165</v>
      </c>
      <c r="Q2196" s="25">
        <f>ROUND(('NEW Reference'!J$6*List!$H2196)+'NEW Reference'!J$7,0)</f>
        <v>3665</v>
      </c>
      <c r="R2196" s="25">
        <f>ROUND(('NEW Reference'!K$6*List!$H2196)+'NEW Reference'!K$7,0)</f>
        <v>3780</v>
      </c>
      <c r="S2196" s="25">
        <f>ROUND(('NEW Reference'!L$6*List!$H2196)+'NEW Reference'!L$7,0)</f>
        <v>4079</v>
      </c>
      <c r="T2196" s="25">
        <f>ROUND(('NEW Reference'!M$6*List!$H2196)+'NEW Reference'!M$7,0)</f>
        <v>4872</v>
      </c>
      <c r="U2196" s="25">
        <f>ROUND(('NEW Reference'!N$6*List!$H2196)+'NEW Reference'!N$7,0)</f>
        <v>19658</v>
      </c>
      <c r="V2196" s="26">
        <f>ROUND(('NEW Reference'!O$6*List!$H2196)+'NEW Reference'!O$7,0)</f>
        <v>731</v>
      </c>
      <c r="W2196" s="26">
        <f>ROUND(('NEW Reference'!P$6*List!$H2196)+'NEW Reference'!P$7,0)</f>
        <v>1030</v>
      </c>
      <c r="X2196" s="26">
        <f>ROUND(('NEW Reference'!Q$6*List!$H2196)+'NEW Reference'!Q$7,0)</f>
        <v>515</v>
      </c>
      <c r="Z2196" s="3" t="str">
        <f t="shared" si="108"/>
        <v>COAL, Oklahoma</v>
      </c>
      <c r="AA2196" s="79" t="s">
        <v>1926</v>
      </c>
      <c r="AB2196" s="28" t="s">
        <v>91</v>
      </c>
      <c r="AC2196" s="30" t="s">
        <v>1919</v>
      </c>
      <c r="AD2196" s="31"/>
      <c r="AE2196" s="20">
        <f t="shared" si="107"/>
        <v>0.80659999999999998</v>
      </c>
    </row>
    <row r="2197" spans="1:31">
      <c r="A2197" s="83">
        <v>37150</v>
      </c>
      <c r="B2197" s="84">
        <v>40031</v>
      </c>
      <c r="C2197" s="85">
        <v>30020</v>
      </c>
      <c r="D2197" s="78" t="s">
        <v>633</v>
      </c>
      <c r="E2197" s="79" t="s">
        <v>1216</v>
      </c>
      <c r="F2197" s="33" t="s">
        <v>1919</v>
      </c>
      <c r="G2197" s="24" t="s">
        <v>90</v>
      </c>
      <c r="H2197" s="80">
        <f t="shared" si="106"/>
        <v>0.7601</v>
      </c>
      <c r="I2197" s="25">
        <f>ROUND(('NEW Reference'!B$6*List!$H2197)+'NEW Reference'!B$7,0)</f>
        <v>1080</v>
      </c>
      <c r="J2197" s="25">
        <f>ROUND(('NEW Reference'!C$6*List!$H2197)+'NEW Reference'!C$7,0)</f>
        <v>1610</v>
      </c>
      <c r="K2197" s="25">
        <f>ROUND(('NEW Reference'!D$6*List!$H2197)+'NEW Reference'!D$7,0)</f>
        <v>1930</v>
      </c>
      <c r="L2197" s="25">
        <f>ROUND(('NEW Reference'!E$6*List!$H2197)+'NEW Reference'!E$7,0)</f>
        <v>2386</v>
      </c>
      <c r="M2197" s="25">
        <f>ROUND(('NEW Reference'!F$6*List!$H2197)+'NEW Reference'!F$7,0)</f>
        <v>2486</v>
      </c>
      <c r="N2197" s="25">
        <f>ROUND(('NEW Reference'!G$6*List!$H2197)+'NEW Reference'!G$7,0)</f>
        <v>2814</v>
      </c>
      <c r="O2197" s="25">
        <f>ROUND(('NEW Reference'!H$6*List!$H2197)+'NEW Reference'!H$7,0)</f>
        <v>2921</v>
      </c>
      <c r="P2197" s="25">
        <f>ROUND(('NEW Reference'!I$6*List!$H2197)+'NEW Reference'!I$7,0)</f>
        <v>3036</v>
      </c>
      <c r="Q2197" s="25">
        <f>ROUND(('NEW Reference'!J$6*List!$H2197)+'NEW Reference'!J$7,0)</f>
        <v>3516</v>
      </c>
      <c r="R2197" s="25">
        <f>ROUND(('NEW Reference'!K$6*List!$H2197)+'NEW Reference'!K$7,0)</f>
        <v>3626</v>
      </c>
      <c r="S2197" s="25">
        <f>ROUND(('NEW Reference'!L$6*List!$H2197)+'NEW Reference'!L$7,0)</f>
        <v>3913</v>
      </c>
      <c r="T2197" s="25">
        <f>ROUND(('NEW Reference'!M$6*List!$H2197)+'NEW Reference'!M$7,0)</f>
        <v>4673</v>
      </c>
      <c r="U2197" s="25">
        <f>ROUND(('NEW Reference'!N$6*List!$H2197)+'NEW Reference'!N$7,0)</f>
        <v>18857</v>
      </c>
      <c r="V2197" s="26">
        <f>ROUND(('NEW Reference'!O$6*List!$H2197)+'NEW Reference'!O$7,0)</f>
        <v>701</v>
      </c>
      <c r="W2197" s="26">
        <f>ROUND(('NEW Reference'!P$6*List!$H2197)+'NEW Reference'!P$7,0)</f>
        <v>988</v>
      </c>
      <c r="X2197" s="26">
        <f>ROUND(('NEW Reference'!Q$6*List!$H2197)+'NEW Reference'!Q$7,0)</f>
        <v>494</v>
      </c>
      <c r="Z2197" s="3" t="str">
        <f t="shared" si="108"/>
        <v>COMANCHE, Oklahoma</v>
      </c>
      <c r="AA2197" s="79" t="s">
        <v>1216</v>
      </c>
      <c r="AB2197" s="28" t="s">
        <v>91</v>
      </c>
      <c r="AC2197" s="30" t="s">
        <v>1919</v>
      </c>
      <c r="AD2197" s="31"/>
      <c r="AE2197" s="20">
        <f t="shared" si="107"/>
        <v>0.7601</v>
      </c>
    </row>
    <row r="2198" spans="1:31">
      <c r="A2198" s="83">
        <v>37160</v>
      </c>
      <c r="B2198" s="84">
        <v>40033</v>
      </c>
      <c r="C2198" s="85">
        <v>30020</v>
      </c>
      <c r="D2198" s="78" t="s">
        <v>633</v>
      </c>
      <c r="E2198" s="79" t="s">
        <v>1927</v>
      </c>
      <c r="F2198" s="33" t="s">
        <v>1919</v>
      </c>
      <c r="G2198" s="24" t="s">
        <v>90</v>
      </c>
      <c r="H2198" s="80">
        <f t="shared" si="106"/>
        <v>0.7601</v>
      </c>
      <c r="I2198" s="25">
        <f>ROUND(('NEW Reference'!B$6*List!$H2198)+'NEW Reference'!B$7,0)</f>
        <v>1080</v>
      </c>
      <c r="J2198" s="25">
        <f>ROUND(('NEW Reference'!C$6*List!$H2198)+'NEW Reference'!C$7,0)</f>
        <v>1610</v>
      </c>
      <c r="K2198" s="25">
        <f>ROUND(('NEW Reference'!D$6*List!$H2198)+'NEW Reference'!D$7,0)</f>
        <v>1930</v>
      </c>
      <c r="L2198" s="25">
        <f>ROUND(('NEW Reference'!E$6*List!$H2198)+'NEW Reference'!E$7,0)</f>
        <v>2386</v>
      </c>
      <c r="M2198" s="25">
        <f>ROUND(('NEW Reference'!F$6*List!$H2198)+'NEW Reference'!F$7,0)</f>
        <v>2486</v>
      </c>
      <c r="N2198" s="25">
        <f>ROUND(('NEW Reference'!G$6*List!$H2198)+'NEW Reference'!G$7,0)</f>
        <v>2814</v>
      </c>
      <c r="O2198" s="25">
        <f>ROUND(('NEW Reference'!H$6*List!$H2198)+'NEW Reference'!H$7,0)</f>
        <v>2921</v>
      </c>
      <c r="P2198" s="25">
        <f>ROUND(('NEW Reference'!I$6*List!$H2198)+'NEW Reference'!I$7,0)</f>
        <v>3036</v>
      </c>
      <c r="Q2198" s="25">
        <f>ROUND(('NEW Reference'!J$6*List!$H2198)+'NEW Reference'!J$7,0)</f>
        <v>3516</v>
      </c>
      <c r="R2198" s="25">
        <f>ROUND(('NEW Reference'!K$6*List!$H2198)+'NEW Reference'!K$7,0)</f>
        <v>3626</v>
      </c>
      <c r="S2198" s="25">
        <f>ROUND(('NEW Reference'!L$6*List!$H2198)+'NEW Reference'!L$7,0)</f>
        <v>3913</v>
      </c>
      <c r="T2198" s="25">
        <f>ROUND(('NEW Reference'!M$6*List!$H2198)+'NEW Reference'!M$7,0)</f>
        <v>4673</v>
      </c>
      <c r="U2198" s="25">
        <f>ROUND(('NEW Reference'!N$6*List!$H2198)+'NEW Reference'!N$7,0)</f>
        <v>18857</v>
      </c>
      <c r="V2198" s="26">
        <f>ROUND(('NEW Reference'!O$6*List!$H2198)+'NEW Reference'!O$7,0)</f>
        <v>701</v>
      </c>
      <c r="W2198" s="26">
        <f>ROUND(('NEW Reference'!P$6*List!$H2198)+'NEW Reference'!P$7,0)</f>
        <v>988</v>
      </c>
      <c r="X2198" s="26">
        <f>ROUND(('NEW Reference'!Q$6*List!$H2198)+'NEW Reference'!Q$7,0)</f>
        <v>494</v>
      </c>
      <c r="Z2198" s="3" t="str">
        <f t="shared" si="108"/>
        <v>COTTON, Oklahoma</v>
      </c>
      <c r="AA2198" s="79" t="s">
        <v>1927</v>
      </c>
      <c r="AB2198" s="28" t="s">
        <v>91</v>
      </c>
      <c r="AC2198" s="30" t="s">
        <v>1919</v>
      </c>
      <c r="AD2198" s="31"/>
      <c r="AE2198" s="20">
        <f t="shared" si="107"/>
        <v>0.7601</v>
      </c>
    </row>
    <row r="2199" spans="1:31">
      <c r="A2199" s="83">
        <v>37170</v>
      </c>
      <c r="B2199" s="84">
        <v>40035</v>
      </c>
      <c r="C2199" s="85">
        <v>99937</v>
      </c>
      <c r="D2199" s="78" t="s">
        <v>167</v>
      </c>
      <c r="E2199" s="79" t="s">
        <v>1928</v>
      </c>
      <c r="F2199" s="34" t="s">
        <v>1919</v>
      </c>
      <c r="G2199" s="24" t="s">
        <v>97</v>
      </c>
      <c r="H2199" s="80">
        <f t="shared" si="106"/>
        <v>0.80659999999999998</v>
      </c>
      <c r="I2199" s="25">
        <f>ROUND(('NEW Reference'!B$6*List!$H2199)+'NEW Reference'!B$7,0)</f>
        <v>1126</v>
      </c>
      <c r="J2199" s="25">
        <f>ROUND(('NEW Reference'!C$6*List!$H2199)+'NEW Reference'!C$7,0)</f>
        <v>1679</v>
      </c>
      <c r="K2199" s="25">
        <f>ROUND(('NEW Reference'!D$6*List!$H2199)+'NEW Reference'!D$7,0)</f>
        <v>2012</v>
      </c>
      <c r="L2199" s="25">
        <f>ROUND(('NEW Reference'!E$6*List!$H2199)+'NEW Reference'!E$7,0)</f>
        <v>2487</v>
      </c>
      <c r="M2199" s="25">
        <f>ROUND(('NEW Reference'!F$6*List!$H2199)+'NEW Reference'!F$7,0)</f>
        <v>2591</v>
      </c>
      <c r="N2199" s="25">
        <f>ROUND(('NEW Reference'!G$6*List!$H2199)+'NEW Reference'!G$7,0)</f>
        <v>2933</v>
      </c>
      <c r="O2199" s="25">
        <f>ROUND(('NEW Reference'!H$6*List!$H2199)+'NEW Reference'!H$7,0)</f>
        <v>3045</v>
      </c>
      <c r="P2199" s="25">
        <f>ROUND(('NEW Reference'!I$6*List!$H2199)+'NEW Reference'!I$7,0)</f>
        <v>3165</v>
      </c>
      <c r="Q2199" s="25">
        <f>ROUND(('NEW Reference'!J$6*List!$H2199)+'NEW Reference'!J$7,0)</f>
        <v>3665</v>
      </c>
      <c r="R2199" s="25">
        <f>ROUND(('NEW Reference'!K$6*List!$H2199)+'NEW Reference'!K$7,0)</f>
        <v>3780</v>
      </c>
      <c r="S2199" s="25">
        <f>ROUND(('NEW Reference'!L$6*List!$H2199)+'NEW Reference'!L$7,0)</f>
        <v>4079</v>
      </c>
      <c r="T2199" s="25">
        <f>ROUND(('NEW Reference'!M$6*List!$H2199)+'NEW Reference'!M$7,0)</f>
        <v>4872</v>
      </c>
      <c r="U2199" s="25">
        <f>ROUND(('NEW Reference'!N$6*List!$H2199)+'NEW Reference'!N$7,0)</f>
        <v>19658</v>
      </c>
      <c r="V2199" s="26">
        <f>ROUND(('NEW Reference'!O$6*List!$H2199)+'NEW Reference'!O$7,0)</f>
        <v>731</v>
      </c>
      <c r="W2199" s="26">
        <f>ROUND(('NEW Reference'!P$6*List!$H2199)+'NEW Reference'!P$7,0)</f>
        <v>1030</v>
      </c>
      <c r="X2199" s="26">
        <f>ROUND(('NEW Reference'!Q$6*List!$H2199)+'NEW Reference'!Q$7,0)</f>
        <v>515</v>
      </c>
      <c r="Z2199" s="3" t="str">
        <f t="shared" si="108"/>
        <v>CRAIG, Oklahoma</v>
      </c>
      <c r="AA2199" s="79" t="s">
        <v>1928</v>
      </c>
      <c r="AB2199" s="28" t="s">
        <v>91</v>
      </c>
      <c r="AC2199" s="30" t="s">
        <v>1919</v>
      </c>
      <c r="AD2199" s="31"/>
      <c r="AE2199" s="20">
        <f t="shared" si="107"/>
        <v>0.80659999999999998</v>
      </c>
    </row>
    <row r="2200" spans="1:31">
      <c r="A2200" s="83">
        <v>37180</v>
      </c>
      <c r="B2200" s="84">
        <v>40037</v>
      </c>
      <c r="C2200" s="85">
        <v>46140</v>
      </c>
      <c r="D2200" s="78" t="s">
        <v>916</v>
      </c>
      <c r="E2200" s="79" t="s">
        <v>1929</v>
      </c>
      <c r="F2200" s="33" t="s">
        <v>1919</v>
      </c>
      <c r="G2200" s="24" t="s">
        <v>90</v>
      </c>
      <c r="H2200" s="80">
        <f t="shared" si="106"/>
        <v>0.8480000000000002</v>
      </c>
      <c r="I2200" s="25">
        <f>ROUND(('NEW Reference'!B$6*List!$H2200)+'NEW Reference'!B$7,0)</f>
        <v>1167</v>
      </c>
      <c r="J2200" s="25">
        <f>ROUND(('NEW Reference'!C$6*List!$H2200)+'NEW Reference'!C$7,0)</f>
        <v>1740</v>
      </c>
      <c r="K2200" s="25">
        <f>ROUND(('NEW Reference'!D$6*List!$H2200)+'NEW Reference'!D$7,0)</f>
        <v>2085</v>
      </c>
      <c r="L2200" s="25">
        <f>ROUND(('NEW Reference'!E$6*List!$H2200)+'NEW Reference'!E$7,0)</f>
        <v>2577</v>
      </c>
      <c r="M2200" s="25">
        <f>ROUND(('NEW Reference'!F$6*List!$H2200)+'NEW Reference'!F$7,0)</f>
        <v>2685</v>
      </c>
      <c r="N2200" s="25">
        <f>ROUND(('NEW Reference'!G$6*List!$H2200)+'NEW Reference'!G$7,0)</f>
        <v>3039</v>
      </c>
      <c r="O2200" s="25">
        <f>ROUND(('NEW Reference'!H$6*List!$H2200)+'NEW Reference'!H$7,0)</f>
        <v>3156</v>
      </c>
      <c r="P2200" s="25">
        <f>ROUND(('NEW Reference'!I$6*List!$H2200)+'NEW Reference'!I$7,0)</f>
        <v>3279</v>
      </c>
      <c r="Q2200" s="25">
        <f>ROUND(('NEW Reference'!J$6*List!$H2200)+'NEW Reference'!J$7,0)</f>
        <v>3798</v>
      </c>
      <c r="R2200" s="25">
        <f>ROUND(('NEW Reference'!K$6*List!$H2200)+'NEW Reference'!K$7,0)</f>
        <v>3917</v>
      </c>
      <c r="S2200" s="25">
        <f>ROUND(('NEW Reference'!L$6*List!$H2200)+'NEW Reference'!L$7,0)</f>
        <v>4227</v>
      </c>
      <c r="T2200" s="25">
        <f>ROUND(('NEW Reference'!M$6*List!$H2200)+'NEW Reference'!M$7,0)</f>
        <v>5049</v>
      </c>
      <c r="U2200" s="25">
        <f>ROUND(('NEW Reference'!N$6*List!$H2200)+'NEW Reference'!N$7,0)</f>
        <v>20371</v>
      </c>
      <c r="V2200" s="26">
        <f>ROUND(('NEW Reference'!O$6*List!$H2200)+'NEW Reference'!O$7,0)</f>
        <v>757</v>
      </c>
      <c r="W2200" s="26">
        <f>ROUND(('NEW Reference'!P$6*List!$H2200)+'NEW Reference'!P$7,0)</f>
        <v>1067</v>
      </c>
      <c r="X2200" s="26">
        <f>ROUND(('NEW Reference'!Q$6*List!$H2200)+'NEW Reference'!Q$7,0)</f>
        <v>534</v>
      </c>
      <c r="Z2200" s="3" t="str">
        <f t="shared" si="108"/>
        <v>CREEK, Oklahoma</v>
      </c>
      <c r="AA2200" s="79" t="s">
        <v>1929</v>
      </c>
      <c r="AB2200" s="28" t="s">
        <v>91</v>
      </c>
      <c r="AC2200" s="30" t="s">
        <v>1919</v>
      </c>
      <c r="AD2200" s="31"/>
      <c r="AE2200" s="20">
        <f t="shared" si="107"/>
        <v>0.8480000000000002</v>
      </c>
    </row>
    <row r="2201" spans="1:31">
      <c r="A2201" s="83">
        <v>37190</v>
      </c>
      <c r="B2201" s="84">
        <v>40039</v>
      </c>
      <c r="C2201" s="85">
        <v>99937</v>
      </c>
      <c r="D2201" s="78" t="s">
        <v>167</v>
      </c>
      <c r="E2201" s="79" t="s">
        <v>630</v>
      </c>
      <c r="F2201" s="34" t="s">
        <v>1919</v>
      </c>
      <c r="G2201" s="24" t="s">
        <v>97</v>
      </c>
      <c r="H2201" s="80">
        <f t="shared" si="106"/>
        <v>0.80659999999999998</v>
      </c>
      <c r="I2201" s="25">
        <f>ROUND(('NEW Reference'!B$6*List!$H2201)+'NEW Reference'!B$7,0)</f>
        <v>1126</v>
      </c>
      <c r="J2201" s="25">
        <f>ROUND(('NEW Reference'!C$6*List!$H2201)+'NEW Reference'!C$7,0)</f>
        <v>1679</v>
      </c>
      <c r="K2201" s="25">
        <f>ROUND(('NEW Reference'!D$6*List!$H2201)+'NEW Reference'!D$7,0)</f>
        <v>2012</v>
      </c>
      <c r="L2201" s="25">
        <f>ROUND(('NEW Reference'!E$6*List!$H2201)+'NEW Reference'!E$7,0)</f>
        <v>2487</v>
      </c>
      <c r="M2201" s="25">
        <f>ROUND(('NEW Reference'!F$6*List!$H2201)+'NEW Reference'!F$7,0)</f>
        <v>2591</v>
      </c>
      <c r="N2201" s="25">
        <f>ROUND(('NEW Reference'!G$6*List!$H2201)+'NEW Reference'!G$7,0)</f>
        <v>2933</v>
      </c>
      <c r="O2201" s="25">
        <f>ROUND(('NEW Reference'!H$6*List!$H2201)+'NEW Reference'!H$7,0)</f>
        <v>3045</v>
      </c>
      <c r="P2201" s="25">
        <f>ROUND(('NEW Reference'!I$6*List!$H2201)+'NEW Reference'!I$7,0)</f>
        <v>3165</v>
      </c>
      <c r="Q2201" s="25">
        <f>ROUND(('NEW Reference'!J$6*List!$H2201)+'NEW Reference'!J$7,0)</f>
        <v>3665</v>
      </c>
      <c r="R2201" s="25">
        <f>ROUND(('NEW Reference'!K$6*List!$H2201)+'NEW Reference'!K$7,0)</f>
        <v>3780</v>
      </c>
      <c r="S2201" s="25">
        <f>ROUND(('NEW Reference'!L$6*List!$H2201)+'NEW Reference'!L$7,0)</f>
        <v>4079</v>
      </c>
      <c r="T2201" s="25">
        <f>ROUND(('NEW Reference'!M$6*List!$H2201)+'NEW Reference'!M$7,0)</f>
        <v>4872</v>
      </c>
      <c r="U2201" s="25">
        <f>ROUND(('NEW Reference'!N$6*List!$H2201)+'NEW Reference'!N$7,0)</f>
        <v>19658</v>
      </c>
      <c r="V2201" s="26">
        <f>ROUND(('NEW Reference'!O$6*List!$H2201)+'NEW Reference'!O$7,0)</f>
        <v>731</v>
      </c>
      <c r="W2201" s="26">
        <f>ROUND(('NEW Reference'!P$6*List!$H2201)+'NEW Reference'!P$7,0)</f>
        <v>1030</v>
      </c>
      <c r="X2201" s="26">
        <f>ROUND(('NEW Reference'!Q$6*List!$H2201)+'NEW Reference'!Q$7,0)</f>
        <v>515</v>
      </c>
      <c r="Z2201" s="3" t="str">
        <f t="shared" si="108"/>
        <v>CUSTER, Oklahoma</v>
      </c>
      <c r="AA2201" s="79" t="s">
        <v>630</v>
      </c>
      <c r="AB2201" s="28" t="s">
        <v>91</v>
      </c>
      <c r="AC2201" s="30" t="s">
        <v>1919</v>
      </c>
      <c r="AD2201" s="31"/>
      <c r="AE2201" s="20">
        <f t="shared" si="107"/>
        <v>0.80659999999999998</v>
      </c>
    </row>
    <row r="2202" spans="1:31">
      <c r="A2202" s="83">
        <v>37200</v>
      </c>
      <c r="B2202" s="84">
        <v>40041</v>
      </c>
      <c r="C2202" s="85">
        <v>99937</v>
      </c>
      <c r="D2202" s="78" t="s">
        <v>167</v>
      </c>
      <c r="E2202" s="79" t="s">
        <v>110</v>
      </c>
      <c r="F2202" s="34" t="s">
        <v>1919</v>
      </c>
      <c r="G2202" s="24" t="s">
        <v>97</v>
      </c>
      <c r="H2202" s="80">
        <f t="shared" si="106"/>
        <v>0.80659999999999998</v>
      </c>
      <c r="I2202" s="25">
        <f>ROUND(('NEW Reference'!B$6*List!$H2202)+'NEW Reference'!B$7,0)</f>
        <v>1126</v>
      </c>
      <c r="J2202" s="25">
        <f>ROUND(('NEW Reference'!C$6*List!$H2202)+'NEW Reference'!C$7,0)</f>
        <v>1679</v>
      </c>
      <c r="K2202" s="25">
        <f>ROUND(('NEW Reference'!D$6*List!$H2202)+'NEW Reference'!D$7,0)</f>
        <v>2012</v>
      </c>
      <c r="L2202" s="25">
        <f>ROUND(('NEW Reference'!E$6*List!$H2202)+'NEW Reference'!E$7,0)</f>
        <v>2487</v>
      </c>
      <c r="M2202" s="25">
        <f>ROUND(('NEW Reference'!F$6*List!$H2202)+'NEW Reference'!F$7,0)</f>
        <v>2591</v>
      </c>
      <c r="N2202" s="25">
        <f>ROUND(('NEW Reference'!G$6*List!$H2202)+'NEW Reference'!G$7,0)</f>
        <v>2933</v>
      </c>
      <c r="O2202" s="25">
        <f>ROUND(('NEW Reference'!H$6*List!$H2202)+'NEW Reference'!H$7,0)</f>
        <v>3045</v>
      </c>
      <c r="P2202" s="25">
        <f>ROUND(('NEW Reference'!I$6*List!$H2202)+'NEW Reference'!I$7,0)</f>
        <v>3165</v>
      </c>
      <c r="Q2202" s="25">
        <f>ROUND(('NEW Reference'!J$6*List!$H2202)+'NEW Reference'!J$7,0)</f>
        <v>3665</v>
      </c>
      <c r="R2202" s="25">
        <f>ROUND(('NEW Reference'!K$6*List!$H2202)+'NEW Reference'!K$7,0)</f>
        <v>3780</v>
      </c>
      <c r="S2202" s="25">
        <f>ROUND(('NEW Reference'!L$6*List!$H2202)+'NEW Reference'!L$7,0)</f>
        <v>4079</v>
      </c>
      <c r="T2202" s="25">
        <f>ROUND(('NEW Reference'!M$6*List!$H2202)+'NEW Reference'!M$7,0)</f>
        <v>4872</v>
      </c>
      <c r="U2202" s="25">
        <f>ROUND(('NEW Reference'!N$6*List!$H2202)+'NEW Reference'!N$7,0)</f>
        <v>19658</v>
      </c>
      <c r="V2202" s="26">
        <f>ROUND(('NEW Reference'!O$6*List!$H2202)+'NEW Reference'!O$7,0)</f>
        <v>731</v>
      </c>
      <c r="W2202" s="26">
        <f>ROUND(('NEW Reference'!P$6*List!$H2202)+'NEW Reference'!P$7,0)</f>
        <v>1030</v>
      </c>
      <c r="X2202" s="26">
        <f>ROUND(('NEW Reference'!Q$6*List!$H2202)+'NEW Reference'!Q$7,0)</f>
        <v>515</v>
      </c>
      <c r="Z2202" s="3" t="str">
        <f t="shared" si="108"/>
        <v>DELAWARE, Oklahoma</v>
      </c>
      <c r="AA2202" s="79" t="s">
        <v>110</v>
      </c>
      <c r="AB2202" s="28" t="s">
        <v>91</v>
      </c>
      <c r="AC2202" s="30" t="s">
        <v>1919</v>
      </c>
      <c r="AD2202" s="31"/>
      <c r="AE2202" s="20">
        <f t="shared" si="107"/>
        <v>0.80659999999999998</v>
      </c>
    </row>
    <row r="2203" spans="1:31">
      <c r="A2203" s="83">
        <v>37210</v>
      </c>
      <c r="B2203" s="84">
        <v>40043</v>
      </c>
      <c r="C2203" s="85">
        <v>99937</v>
      </c>
      <c r="D2203" s="78" t="s">
        <v>167</v>
      </c>
      <c r="E2203" s="79" t="s">
        <v>1930</v>
      </c>
      <c r="F2203" s="34" t="s">
        <v>1919</v>
      </c>
      <c r="G2203" s="24" t="s">
        <v>97</v>
      </c>
      <c r="H2203" s="80">
        <f t="shared" si="106"/>
        <v>0.80659999999999998</v>
      </c>
      <c r="I2203" s="25">
        <f>ROUND(('NEW Reference'!B$6*List!$H2203)+'NEW Reference'!B$7,0)</f>
        <v>1126</v>
      </c>
      <c r="J2203" s="25">
        <f>ROUND(('NEW Reference'!C$6*List!$H2203)+'NEW Reference'!C$7,0)</f>
        <v>1679</v>
      </c>
      <c r="K2203" s="25">
        <f>ROUND(('NEW Reference'!D$6*List!$H2203)+'NEW Reference'!D$7,0)</f>
        <v>2012</v>
      </c>
      <c r="L2203" s="25">
        <f>ROUND(('NEW Reference'!E$6*List!$H2203)+'NEW Reference'!E$7,0)</f>
        <v>2487</v>
      </c>
      <c r="M2203" s="25">
        <f>ROUND(('NEW Reference'!F$6*List!$H2203)+'NEW Reference'!F$7,0)</f>
        <v>2591</v>
      </c>
      <c r="N2203" s="25">
        <f>ROUND(('NEW Reference'!G$6*List!$H2203)+'NEW Reference'!G$7,0)</f>
        <v>2933</v>
      </c>
      <c r="O2203" s="25">
        <f>ROUND(('NEW Reference'!H$6*List!$H2203)+'NEW Reference'!H$7,0)</f>
        <v>3045</v>
      </c>
      <c r="P2203" s="25">
        <f>ROUND(('NEW Reference'!I$6*List!$H2203)+'NEW Reference'!I$7,0)</f>
        <v>3165</v>
      </c>
      <c r="Q2203" s="25">
        <f>ROUND(('NEW Reference'!J$6*List!$H2203)+'NEW Reference'!J$7,0)</f>
        <v>3665</v>
      </c>
      <c r="R2203" s="25">
        <f>ROUND(('NEW Reference'!K$6*List!$H2203)+'NEW Reference'!K$7,0)</f>
        <v>3780</v>
      </c>
      <c r="S2203" s="25">
        <f>ROUND(('NEW Reference'!L$6*List!$H2203)+'NEW Reference'!L$7,0)</f>
        <v>4079</v>
      </c>
      <c r="T2203" s="25">
        <f>ROUND(('NEW Reference'!M$6*List!$H2203)+'NEW Reference'!M$7,0)</f>
        <v>4872</v>
      </c>
      <c r="U2203" s="25">
        <f>ROUND(('NEW Reference'!N$6*List!$H2203)+'NEW Reference'!N$7,0)</f>
        <v>19658</v>
      </c>
      <c r="V2203" s="26">
        <f>ROUND(('NEW Reference'!O$6*List!$H2203)+'NEW Reference'!O$7,0)</f>
        <v>731</v>
      </c>
      <c r="W2203" s="26">
        <f>ROUND(('NEW Reference'!P$6*List!$H2203)+'NEW Reference'!P$7,0)</f>
        <v>1030</v>
      </c>
      <c r="X2203" s="26">
        <f>ROUND(('NEW Reference'!Q$6*List!$H2203)+'NEW Reference'!Q$7,0)</f>
        <v>515</v>
      </c>
      <c r="Z2203" s="3" t="str">
        <f t="shared" si="108"/>
        <v>DEWEY, Oklahoma</v>
      </c>
      <c r="AA2203" s="79" t="s">
        <v>1930</v>
      </c>
      <c r="AB2203" s="28" t="s">
        <v>91</v>
      </c>
      <c r="AC2203" s="30" t="s">
        <v>1919</v>
      </c>
      <c r="AD2203" s="31"/>
      <c r="AE2203" s="20">
        <f t="shared" si="107"/>
        <v>0.80659999999999998</v>
      </c>
    </row>
    <row r="2204" spans="1:31">
      <c r="A2204" s="83">
        <v>37220</v>
      </c>
      <c r="B2204" s="84">
        <v>40045</v>
      </c>
      <c r="C2204" s="85">
        <v>99937</v>
      </c>
      <c r="D2204" s="78" t="s">
        <v>167</v>
      </c>
      <c r="E2204" s="79" t="s">
        <v>1220</v>
      </c>
      <c r="F2204" s="34" t="s">
        <v>1919</v>
      </c>
      <c r="G2204" s="24" t="s">
        <v>97</v>
      </c>
      <c r="H2204" s="80">
        <f t="shared" si="106"/>
        <v>0.80659999999999998</v>
      </c>
      <c r="I2204" s="25">
        <f>ROUND(('NEW Reference'!B$6*List!$H2204)+'NEW Reference'!B$7,0)</f>
        <v>1126</v>
      </c>
      <c r="J2204" s="25">
        <f>ROUND(('NEW Reference'!C$6*List!$H2204)+'NEW Reference'!C$7,0)</f>
        <v>1679</v>
      </c>
      <c r="K2204" s="25">
        <f>ROUND(('NEW Reference'!D$6*List!$H2204)+'NEW Reference'!D$7,0)</f>
        <v>2012</v>
      </c>
      <c r="L2204" s="25">
        <f>ROUND(('NEW Reference'!E$6*List!$H2204)+'NEW Reference'!E$7,0)</f>
        <v>2487</v>
      </c>
      <c r="M2204" s="25">
        <f>ROUND(('NEW Reference'!F$6*List!$H2204)+'NEW Reference'!F$7,0)</f>
        <v>2591</v>
      </c>
      <c r="N2204" s="25">
        <f>ROUND(('NEW Reference'!G$6*List!$H2204)+'NEW Reference'!G$7,0)</f>
        <v>2933</v>
      </c>
      <c r="O2204" s="25">
        <f>ROUND(('NEW Reference'!H$6*List!$H2204)+'NEW Reference'!H$7,0)</f>
        <v>3045</v>
      </c>
      <c r="P2204" s="25">
        <f>ROUND(('NEW Reference'!I$6*List!$H2204)+'NEW Reference'!I$7,0)</f>
        <v>3165</v>
      </c>
      <c r="Q2204" s="25">
        <f>ROUND(('NEW Reference'!J$6*List!$H2204)+'NEW Reference'!J$7,0)</f>
        <v>3665</v>
      </c>
      <c r="R2204" s="25">
        <f>ROUND(('NEW Reference'!K$6*List!$H2204)+'NEW Reference'!K$7,0)</f>
        <v>3780</v>
      </c>
      <c r="S2204" s="25">
        <f>ROUND(('NEW Reference'!L$6*List!$H2204)+'NEW Reference'!L$7,0)</f>
        <v>4079</v>
      </c>
      <c r="T2204" s="25">
        <f>ROUND(('NEW Reference'!M$6*List!$H2204)+'NEW Reference'!M$7,0)</f>
        <v>4872</v>
      </c>
      <c r="U2204" s="25">
        <f>ROUND(('NEW Reference'!N$6*List!$H2204)+'NEW Reference'!N$7,0)</f>
        <v>19658</v>
      </c>
      <c r="V2204" s="26">
        <f>ROUND(('NEW Reference'!O$6*List!$H2204)+'NEW Reference'!O$7,0)</f>
        <v>731</v>
      </c>
      <c r="W2204" s="26">
        <f>ROUND(('NEW Reference'!P$6*List!$H2204)+'NEW Reference'!P$7,0)</f>
        <v>1030</v>
      </c>
      <c r="X2204" s="26">
        <f>ROUND(('NEW Reference'!Q$6*List!$H2204)+'NEW Reference'!Q$7,0)</f>
        <v>515</v>
      </c>
      <c r="Z2204" s="3" t="str">
        <f t="shared" si="108"/>
        <v>ELLIS, Oklahoma</v>
      </c>
      <c r="AA2204" s="79" t="s">
        <v>1220</v>
      </c>
      <c r="AB2204" s="28" t="s">
        <v>91</v>
      </c>
      <c r="AC2204" s="30" t="s">
        <v>1919</v>
      </c>
      <c r="AD2204" s="31"/>
      <c r="AE2204" s="20">
        <f t="shared" si="107"/>
        <v>0.80659999999999998</v>
      </c>
    </row>
    <row r="2205" spans="1:31">
      <c r="A2205" s="83">
        <v>37230</v>
      </c>
      <c r="B2205" s="84">
        <v>40047</v>
      </c>
      <c r="C2205" s="85">
        <v>21420</v>
      </c>
      <c r="D2205" s="78" t="s">
        <v>426</v>
      </c>
      <c r="E2205" s="79" t="s">
        <v>648</v>
      </c>
      <c r="F2205" s="34" t="s">
        <v>1919</v>
      </c>
      <c r="G2205" s="24" t="s">
        <v>90</v>
      </c>
      <c r="H2205" s="80">
        <f t="shared" si="106"/>
        <v>0.8458</v>
      </c>
      <c r="I2205" s="25">
        <f>ROUND(('NEW Reference'!B$6*List!$H2205)+'NEW Reference'!B$7,0)</f>
        <v>1164</v>
      </c>
      <c r="J2205" s="25">
        <f>ROUND(('NEW Reference'!C$6*List!$H2205)+'NEW Reference'!C$7,0)</f>
        <v>1736</v>
      </c>
      <c r="K2205" s="25">
        <f>ROUND(('NEW Reference'!D$6*List!$H2205)+'NEW Reference'!D$7,0)</f>
        <v>2081</v>
      </c>
      <c r="L2205" s="25">
        <f>ROUND(('NEW Reference'!E$6*List!$H2205)+'NEW Reference'!E$7,0)</f>
        <v>2572</v>
      </c>
      <c r="M2205" s="25">
        <f>ROUND(('NEW Reference'!F$6*List!$H2205)+'NEW Reference'!F$7,0)</f>
        <v>2680</v>
      </c>
      <c r="N2205" s="25">
        <f>ROUND(('NEW Reference'!G$6*List!$H2205)+'NEW Reference'!G$7,0)</f>
        <v>3034</v>
      </c>
      <c r="O2205" s="25">
        <f>ROUND(('NEW Reference'!H$6*List!$H2205)+'NEW Reference'!H$7,0)</f>
        <v>3150</v>
      </c>
      <c r="P2205" s="25">
        <f>ROUND(('NEW Reference'!I$6*List!$H2205)+'NEW Reference'!I$7,0)</f>
        <v>3273</v>
      </c>
      <c r="Q2205" s="25">
        <f>ROUND(('NEW Reference'!J$6*List!$H2205)+'NEW Reference'!J$7,0)</f>
        <v>3791</v>
      </c>
      <c r="R2205" s="25">
        <f>ROUND(('NEW Reference'!K$6*List!$H2205)+'NEW Reference'!K$7,0)</f>
        <v>3910</v>
      </c>
      <c r="S2205" s="25">
        <f>ROUND(('NEW Reference'!L$6*List!$H2205)+'NEW Reference'!L$7,0)</f>
        <v>4219</v>
      </c>
      <c r="T2205" s="25">
        <f>ROUND(('NEW Reference'!M$6*List!$H2205)+'NEW Reference'!M$7,0)</f>
        <v>5039</v>
      </c>
      <c r="U2205" s="25">
        <f>ROUND(('NEW Reference'!N$6*List!$H2205)+'NEW Reference'!N$7,0)</f>
        <v>20333</v>
      </c>
      <c r="V2205" s="26">
        <f>ROUND(('NEW Reference'!O$6*List!$H2205)+'NEW Reference'!O$7,0)</f>
        <v>756</v>
      </c>
      <c r="W2205" s="26">
        <f>ROUND(('NEW Reference'!P$6*List!$H2205)+'NEW Reference'!P$7,0)</f>
        <v>1065</v>
      </c>
      <c r="X2205" s="26">
        <f>ROUND(('NEW Reference'!Q$6*List!$H2205)+'NEW Reference'!Q$7,0)</f>
        <v>533</v>
      </c>
      <c r="Z2205" s="3" t="str">
        <f t="shared" si="108"/>
        <v>GARFIELD, Oklahoma</v>
      </c>
      <c r="AA2205" s="79" t="s">
        <v>648</v>
      </c>
      <c r="AB2205" s="28" t="s">
        <v>91</v>
      </c>
      <c r="AC2205" s="30" t="s">
        <v>1919</v>
      </c>
      <c r="AD2205" s="31"/>
      <c r="AE2205" s="20">
        <f t="shared" si="107"/>
        <v>0.8458</v>
      </c>
    </row>
    <row r="2206" spans="1:31">
      <c r="A2206" s="83">
        <v>37240</v>
      </c>
      <c r="B2206" s="84">
        <v>40049</v>
      </c>
      <c r="C2206" s="85">
        <v>99937</v>
      </c>
      <c r="D2206" s="78" t="s">
        <v>167</v>
      </c>
      <c r="E2206" s="79" t="s">
        <v>1931</v>
      </c>
      <c r="F2206" s="34" t="s">
        <v>1919</v>
      </c>
      <c r="G2206" s="24" t="s">
        <v>97</v>
      </c>
      <c r="H2206" s="80">
        <f t="shared" si="106"/>
        <v>0.80659999999999998</v>
      </c>
      <c r="I2206" s="25">
        <f>ROUND(('NEW Reference'!B$6*List!$H2206)+'NEW Reference'!B$7,0)</f>
        <v>1126</v>
      </c>
      <c r="J2206" s="25">
        <f>ROUND(('NEW Reference'!C$6*List!$H2206)+'NEW Reference'!C$7,0)</f>
        <v>1679</v>
      </c>
      <c r="K2206" s="25">
        <f>ROUND(('NEW Reference'!D$6*List!$H2206)+'NEW Reference'!D$7,0)</f>
        <v>2012</v>
      </c>
      <c r="L2206" s="25">
        <f>ROUND(('NEW Reference'!E$6*List!$H2206)+'NEW Reference'!E$7,0)</f>
        <v>2487</v>
      </c>
      <c r="M2206" s="25">
        <f>ROUND(('NEW Reference'!F$6*List!$H2206)+'NEW Reference'!F$7,0)</f>
        <v>2591</v>
      </c>
      <c r="N2206" s="25">
        <f>ROUND(('NEW Reference'!G$6*List!$H2206)+'NEW Reference'!G$7,0)</f>
        <v>2933</v>
      </c>
      <c r="O2206" s="25">
        <f>ROUND(('NEW Reference'!H$6*List!$H2206)+'NEW Reference'!H$7,0)</f>
        <v>3045</v>
      </c>
      <c r="P2206" s="25">
        <f>ROUND(('NEW Reference'!I$6*List!$H2206)+'NEW Reference'!I$7,0)</f>
        <v>3165</v>
      </c>
      <c r="Q2206" s="25">
        <f>ROUND(('NEW Reference'!J$6*List!$H2206)+'NEW Reference'!J$7,0)</f>
        <v>3665</v>
      </c>
      <c r="R2206" s="25">
        <f>ROUND(('NEW Reference'!K$6*List!$H2206)+'NEW Reference'!K$7,0)</f>
        <v>3780</v>
      </c>
      <c r="S2206" s="25">
        <f>ROUND(('NEW Reference'!L$6*List!$H2206)+'NEW Reference'!L$7,0)</f>
        <v>4079</v>
      </c>
      <c r="T2206" s="25">
        <f>ROUND(('NEW Reference'!M$6*List!$H2206)+'NEW Reference'!M$7,0)</f>
        <v>4872</v>
      </c>
      <c r="U2206" s="25">
        <f>ROUND(('NEW Reference'!N$6*List!$H2206)+'NEW Reference'!N$7,0)</f>
        <v>19658</v>
      </c>
      <c r="V2206" s="26">
        <f>ROUND(('NEW Reference'!O$6*List!$H2206)+'NEW Reference'!O$7,0)</f>
        <v>731</v>
      </c>
      <c r="W2206" s="26">
        <f>ROUND(('NEW Reference'!P$6*List!$H2206)+'NEW Reference'!P$7,0)</f>
        <v>1030</v>
      </c>
      <c r="X2206" s="26">
        <f>ROUND(('NEW Reference'!Q$6*List!$H2206)+'NEW Reference'!Q$7,0)</f>
        <v>515</v>
      </c>
      <c r="Z2206" s="3" t="str">
        <f t="shared" si="108"/>
        <v>GARVIN, Oklahoma</v>
      </c>
      <c r="AA2206" s="79" t="s">
        <v>1931</v>
      </c>
      <c r="AB2206" s="28" t="s">
        <v>91</v>
      </c>
      <c r="AC2206" s="30" t="s">
        <v>1919</v>
      </c>
      <c r="AD2206" s="31"/>
      <c r="AE2206" s="20">
        <f t="shared" si="107"/>
        <v>0.80659999999999998</v>
      </c>
    </row>
    <row r="2207" spans="1:31">
      <c r="A2207" s="83">
        <v>37250</v>
      </c>
      <c r="B2207" s="84">
        <v>40051</v>
      </c>
      <c r="C2207" s="85">
        <v>36420</v>
      </c>
      <c r="D2207" s="78" t="s">
        <v>755</v>
      </c>
      <c r="E2207" s="79" t="s">
        <v>959</v>
      </c>
      <c r="F2207" s="33" t="s">
        <v>1919</v>
      </c>
      <c r="G2207" s="24" t="s">
        <v>90</v>
      </c>
      <c r="H2207" s="80">
        <f t="shared" si="106"/>
        <v>0.87539999999999996</v>
      </c>
      <c r="I2207" s="25">
        <f>ROUND(('NEW Reference'!B$6*List!$H2207)+'NEW Reference'!B$7,0)</f>
        <v>1194</v>
      </c>
      <c r="J2207" s="25">
        <f>ROUND(('NEW Reference'!C$6*List!$H2207)+'NEW Reference'!C$7,0)</f>
        <v>1780</v>
      </c>
      <c r="K2207" s="25">
        <f>ROUND(('NEW Reference'!D$6*List!$H2207)+'NEW Reference'!D$7,0)</f>
        <v>2133</v>
      </c>
      <c r="L2207" s="25">
        <f>ROUND(('NEW Reference'!E$6*List!$H2207)+'NEW Reference'!E$7,0)</f>
        <v>2637</v>
      </c>
      <c r="M2207" s="25">
        <f>ROUND(('NEW Reference'!F$6*List!$H2207)+'NEW Reference'!F$7,0)</f>
        <v>2747</v>
      </c>
      <c r="N2207" s="25">
        <f>ROUND(('NEW Reference'!G$6*List!$H2207)+'NEW Reference'!G$7,0)</f>
        <v>3110</v>
      </c>
      <c r="O2207" s="25">
        <f>ROUND(('NEW Reference'!H$6*List!$H2207)+'NEW Reference'!H$7,0)</f>
        <v>3229</v>
      </c>
      <c r="P2207" s="25">
        <f>ROUND(('NEW Reference'!I$6*List!$H2207)+'NEW Reference'!I$7,0)</f>
        <v>3355</v>
      </c>
      <c r="Q2207" s="25">
        <f>ROUND(('NEW Reference'!J$6*List!$H2207)+'NEW Reference'!J$7,0)</f>
        <v>3886</v>
      </c>
      <c r="R2207" s="25">
        <f>ROUND(('NEW Reference'!K$6*List!$H2207)+'NEW Reference'!K$7,0)</f>
        <v>4008</v>
      </c>
      <c r="S2207" s="25">
        <f>ROUND(('NEW Reference'!L$6*List!$H2207)+'NEW Reference'!L$7,0)</f>
        <v>4325</v>
      </c>
      <c r="T2207" s="25">
        <f>ROUND(('NEW Reference'!M$6*List!$H2207)+'NEW Reference'!M$7,0)</f>
        <v>5165</v>
      </c>
      <c r="U2207" s="25">
        <f>ROUND(('NEW Reference'!N$6*List!$H2207)+'NEW Reference'!N$7,0)</f>
        <v>20842</v>
      </c>
      <c r="V2207" s="26">
        <f>ROUND(('NEW Reference'!O$6*List!$H2207)+'NEW Reference'!O$7,0)</f>
        <v>775</v>
      </c>
      <c r="W2207" s="26">
        <f>ROUND(('NEW Reference'!P$6*List!$H2207)+'NEW Reference'!P$7,0)</f>
        <v>1092</v>
      </c>
      <c r="X2207" s="26">
        <f>ROUND(('NEW Reference'!Q$6*List!$H2207)+'NEW Reference'!Q$7,0)</f>
        <v>546</v>
      </c>
      <c r="Z2207" s="3" t="str">
        <f t="shared" si="108"/>
        <v>GRADY, Oklahoma</v>
      </c>
      <c r="AA2207" s="79" t="s">
        <v>959</v>
      </c>
      <c r="AB2207" s="28" t="s">
        <v>91</v>
      </c>
      <c r="AC2207" s="30" t="s">
        <v>1919</v>
      </c>
      <c r="AD2207" s="31"/>
      <c r="AE2207" s="20">
        <f t="shared" si="107"/>
        <v>0.87539999999999996</v>
      </c>
    </row>
    <row r="2208" spans="1:31">
      <c r="A2208" s="83">
        <v>37260</v>
      </c>
      <c r="B2208" s="84">
        <v>40053</v>
      </c>
      <c r="C2208" s="85">
        <v>99937</v>
      </c>
      <c r="D2208" s="78" t="s">
        <v>167</v>
      </c>
      <c r="E2208" s="79" t="s">
        <v>390</v>
      </c>
      <c r="F2208" s="34" t="s">
        <v>1919</v>
      </c>
      <c r="G2208" s="24" t="s">
        <v>97</v>
      </c>
      <c r="H2208" s="80">
        <f t="shared" si="106"/>
        <v>0.80659999999999998</v>
      </c>
      <c r="I2208" s="25">
        <f>ROUND(('NEW Reference'!B$6*List!$H2208)+'NEW Reference'!B$7,0)</f>
        <v>1126</v>
      </c>
      <c r="J2208" s="25">
        <f>ROUND(('NEW Reference'!C$6*List!$H2208)+'NEW Reference'!C$7,0)</f>
        <v>1679</v>
      </c>
      <c r="K2208" s="25">
        <f>ROUND(('NEW Reference'!D$6*List!$H2208)+'NEW Reference'!D$7,0)</f>
        <v>2012</v>
      </c>
      <c r="L2208" s="25">
        <f>ROUND(('NEW Reference'!E$6*List!$H2208)+'NEW Reference'!E$7,0)</f>
        <v>2487</v>
      </c>
      <c r="M2208" s="25">
        <f>ROUND(('NEW Reference'!F$6*List!$H2208)+'NEW Reference'!F$7,0)</f>
        <v>2591</v>
      </c>
      <c r="N2208" s="25">
        <f>ROUND(('NEW Reference'!G$6*List!$H2208)+'NEW Reference'!G$7,0)</f>
        <v>2933</v>
      </c>
      <c r="O2208" s="25">
        <f>ROUND(('NEW Reference'!H$6*List!$H2208)+'NEW Reference'!H$7,0)</f>
        <v>3045</v>
      </c>
      <c r="P2208" s="25">
        <f>ROUND(('NEW Reference'!I$6*List!$H2208)+'NEW Reference'!I$7,0)</f>
        <v>3165</v>
      </c>
      <c r="Q2208" s="25">
        <f>ROUND(('NEW Reference'!J$6*List!$H2208)+'NEW Reference'!J$7,0)</f>
        <v>3665</v>
      </c>
      <c r="R2208" s="25">
        <f>ROUND(('NEW Reference'!K$6*List!$H2208)+'NEW Reference'!K$7,0)</f>
        <v>3780</v>
      </c>
      <c r="S2208" s="25">
        <f>ROUND(('NEW Reference'!L$6*List!$H2208)+'NEW Reference'!L$7,0)</f>
        <v>4079</v>
      </c>
      <c r="T2208" s="25">
        <f>ROUND(('NEW Reference'!M$6*List!$H2208)+'NEW Reference'!M$7,0)</f>
        <v>4872</v>
      </c>
      <c r="U2208" s="25">
        <f>ROUND(('NEW Reference'!N$6*List!$H2208)+'NEW Reference'!N$7,0)</f>
        <v>19658</v>
      </c>
      <c r="V2208" s="26">
        <f>ROUND(('NEW Reference'!O$6*List!$H2208)+'NEW Reference'!O$7,0)</f>
        <v>731</v>
      </c>
      <c r="W2208" s="26">
        <f>ROUND(('NEW Reference'!P$6*List!$H2208)+'NEW Reference'!P$7,0)</f>
        <v>1030</v>
      </c>
      <c r="X2208" s="26">
        <f>ROUND(('NEW Reference'!Q$6*List!$H2208)+'NEW Reference'!Q$7,0)</f>
        <v>515</v>
      </c>
      <c r="Z2208" s="3" t="str">
        <f t="shared" si="108"/>
        <v>GRANT, Oklahoma</v>
      </c>
      <c r="AA2208" s="79" t="s">
        <v>390</v>
      </c>
      <c r="AB2208" s="28" t="s">
        <v>91</v>
      </c>
      <c r="AC2208" s="23" t="s">
        <v>1919</v>
      </c>
      <c r="AD2208" s="29"/>
      <c r="AE2208" s="20">
        <f t="shared" si="107"/>
        <v>0.80659999999999998</v>
      </c>
    </row>
    <row r="2209" spans="1:31">
      <c r="A2209" s="83">
        <v>37270</v>
      </c>
      <c r="B2209" s="84">
        <v>40055</v>
      </c>
      <c r="C2209" s="85">
        <v>99937</v>
      </c>
      <c r="D2209" s="78" t="s">
        <v>167</v>
      </c>
      <c r="E2209" s="79" t="s">
        <v>1932</v>
      </c>
      <c r="F2209" s="34" t="s">
        <v>1919</v>
      </c>
      <c r="G2209" s="24" t="s">
        <v>97</v>
      </c>
      <c r="H2209" s="80">
        <f t="shared" si="106"/>
        <v>0.80659999999999998</v>
      </c>
      <c r="I2209" s="25">
        <f>ROUND(('NEW Reference'!B$6*List!$H2209)+'NEW Reference'!B$7,0)</f>
        <v>1126</v>
      </c>
      <c r="J2209" s="25">
        <f>ROUND(('NEW Reference'!C$6*List!$H2209)+'NEW Reference'!C$7,0)</f>
        <v>1679</v>
      </c>
      <c r="K2209" s="25">
        <f>ROUND(('NEW Reference'!D$6*List!$H2209)+'NEW Reference'!D$7,0)</f>
        <v>2012</v>
      </c>
      <c r="L2209" s="25">
        <f>ROUND(('NEW Reference'!E$6*List!$H2209)+'NEW Reference'!E$7,0)</f>
        <v>2487</v>
      </c>
      <c r="M2209" s="25">
        <f>ROUND(('NEW Reference'!F$6*List!$H2209)+'NEW Reference'!F$7,0)</f>
        <v>2591</v>
      </c>
      <c r="N2209" s="25">
        <f>ROUND(('NEW Reference'!G$6*List!$H2209)+'NEW Reference'!G$7,0)</f>
        <v>2933</v>
      </c>
      <c r="O2209" s="25">
        <f>ROUND(('NEW Reference'!H$6*List!$H2209)+'NEW Reference'!H$7,0)</f>
        <v>3045</v>
      </c>
      <c r="P2209" s="25">
        <f>ROUND(('NEW Reference'!I$6*List!$H2209)+'NEW Reference'!I$7,0)</f>
        <v>3165</v>
      </c>
      <c r="Q2209" s="25">
        <f>ROUND(('NEW Reference'!J$6*List!$H2209)+'NEW Reference'!J$7,0)</f>
        <v>3665</v>
      </c>
      <c r="R2209" s="25">
        <f>ROUND(('NEW Reference'!K$6*List!$H2209)+'NEW Reference'!K$7,0)</f>
        <v>3780</v>
      </c>
      <c r="S2209" s="25">
        <f>ROUND(('NEW Reference'!L$6*List!$H2209)+'NEW Reference'!L$7,0)</f>
        <v>4079</v>
      </c>
      <c r="T2209" s="25">
        <f>ROUND(('NEW Reference'!M$6*List!$H2209)+'NEW Reference'!M$7,0)</f>
        <v>4872</v>
      </c>
      <c r="U2209" s="25">
        <f>ROUND(('NEW Reference'!N$6*List!$H2209)+'NEW Reference'!N$7,0)</f>
        <v>19658</v>
      </c>
      <c r="V2209" s="26">
        <f>ROUND(('NEW Reference'!O$6*List!$H2209)+'NEW Reference'!O$7,0)</f>
        <v>731</v>
      </c>
      <c r="W2209" s="26">
        <f>ROUND(('NEW Reference'!P$6*List!$H2209)+'NEW Reference'!P$7,0)</f>
        <v>1030</v>
      </c>
      <c r="X2209" s="26">
        <f>ROUND(('NEW Reference'!Q$6*List!$H2209)+'NEW Reference'!Q$7,0)</f>
        <v>515</v>
      </c>
      <c r="Z2209" s="3" t="str">
        <f t="shared" si="108"/>
        <v>GREER, Oklahoma</v>
      </c>
      <c r="AA2209" s="79" t="s">
        <v>1932</v>
      </c>
      <c r="AB2209" s="28" t="s">
        <v>91</v>
      </c>
      <c r="AC2209" s="23" t="s">
        <v>1919</v>
      </c>
      <c r="AD2209" s="29"/>
      <c r="AE2209" s="20">
        <f t="shared" si="107"/>
        <v>0.80659999999999998</v>
      </c>
    </row>
    <row r="2210" spans="1:31">
      <c r="A2210" s="83">
        <v>37280</v>
      </c>
      <c r="B2210" s="84">
        <v>40057</v>
      </c>
      <c r="C2210" s="85">
        <v>99937</v>
      </c>
      <c r="D2210" s="78" t="s">
        <v>167</v>
      </c>
      <c r="E2210" s="79" t="s">
        <v>1933</v>
      </c>
      <c r="F2210" s="34" t="s">
        <v>1919</v>
      </c>
      <c r="G2210" s="24" t="s">
        <v>97</v>
      </c>
      <c r="H2210" s="80">
        <f t="shared" si="106"/>
        <v>0.80659999999999998</v>
      </c>
      <c r="I2210" s="25">
        <f>ROUND(('NEW Reference'!B$6*List!$H2210)+'NEW Reference'!B$7,0)</f>
        <v>1126</v>
      </c>
      <c r="J2210" s="25">
        <f>ROUND(('NEW Reference'!C$6*List!$H2210)+'NEW Reference'!C$7,0)</f>
        <v>1679</v>
      </c>
      <c r="K2210" s="25">
        <f>ROUND(('NEW Reference'!D$6*List!$H2210)+'NEW Reference'!D$7,0)</f>
        <v>2012</v>
      </c>
      <c r="L2210" s="25">
        <f>ROUND(('NEW Reference'!E$6*List!$H2210)+'NEW Reference'!E$7,0)</f>
        <v>2487</v>
      </c>
      <c r="M2210" s="25">
        <f>ROUND(('NEW Reference'!F$6*List!$H2210)+'NEW Reference'!F$7,0)</f>
        <v>2591</v>
      </c>
      <c r="N2210" s="25">
        <f>ROUND(('NEW Reference'!G$6*List!$H2210)+'NEW Reference'!G$7,0)</f>
        <v>2933</v>
      </c>
      <c r="O2210" s="25">
        <f>ROUND(('NEW Reference'!H$6*List!$H2210)+'NEW Reference'!H$7,0)</f>
        <v>3045</v>
      </c>
      <c r="P2210" s="25">
        <f>ROUND(('NEW Reference'!I$6*List!$H2210)+'NEW Reference'!I$7,0)</f>
        <v>3165</v>
      </c>
      <c r="Q2210" s="25">
        <f>ROUND(('NEW Reference'!J$6*List!$H2210)+'NEW Reference'!J$7,0)</f>
        <v>3665</v>
      </c>
      <c r="R2210" s="25">
        <f>ROUND(('NEW Reference'!K$6*List!$H2210)+'NEW Reference'!K$7,0)</f>
        <v>3780</v>
      </c>
      <c r="S2210" s="25">
        <f>ROUND(('NEW Reference'!L$6*List!$H2210)+'NEW Reference'!L$7,0)</f>
        <v>4079</v>
      </c>
      <c r="T2210" s="25">
        <f>ROUND(('NEW Reference'!M$6*List!$H2210)+'NEW Reference'!M$7,0)</f>
        <v>4872</v>
      </c>
      <c r="U2210" s="25">
        <f>ROUND(('NEW Reference'!N$6*List!$H2210)+'NEW Reference'!N$7,0)</f>
        <v>19658</v>
      </c>
      <c r="V2210" s="26">
        <f>ROUND(('NEW Reference'!O$6*List!$H2210)+'NEW Reference'!O$7,0)</f>
        <v>731</v>
      </c>
      <c r="W2210" s="26">
        <f>ROUND(('NEW Reference'!P$6*List!$H2210)+'NEW Reference'!P$7,0)</f>
        <v>1030</v>
      </c>
      <c r="X2210" s="26">
        <f>ROUND(('NEW Reference'!Q$6*List!$H2210)+'NEW Reference'!Q$7,0)</f>
        <v>515</v>
      </c>
      <c r="Z2210" s="3" t="str">
        <f t="shared" si="108"/>
        <v>HARMON, Oklahoma</v>
      </c>
      <c r="AA2210" s="79" t="s">
        <v>1933</v>
      </c>
      <c r="AB2210" s="28" t="s">
        <v>91</v>
      </c>
      <c r="AC2210" s="23" t="s">
        <v>1919</v>
      </c>
      <c r="AD2210" s="29"/>
      <c r="AE2210" s="20">
        <f t="shared" si="107"/>
        <v>0.80659999999999998</v>
      </c>
    </row>
    <row r="2211" spans="1:31">
      <c r="A2211" s="83">
        <v>37290</v>
      </c>
      <c r="B2211" s="84">
        <v>40059</v>
      </c>
      <c r="C2211" s="85">
        <v>99937</v>
      </c>
      <c r="D2211" s="78" t="s">
        <v>167</v>
      </c>
      <c r="E2211" s="79" t="s">
        <v>1228</v>
      </c>
      <c r="F2211" s="34" t="s">
        <v>1919</v>
      </c>
      <c r="G2211" s="24" t="s">
        <v>97</v>
      </c>
      <c r="H2211" s="80">
        <f t="shared" si="106"/>
        <v>0.80659999999999998</v>
      </c>
      <c r="I2211" s="25">
        <f>ROUND(('NEW Reference'!B$6*List!$H2211)+'NEW Reference'!B$7,0)</f>
        <v>1126</v>
      </c>
      <c r="J2211" s="25">
        <f>ROUND(('NEW Reference'!C$6*List!$H2211)+'NEW Reference'!C$7,0)</f>
        <v>1679</v>
      </c>
      <c r="K2211" s="25">
        <f>ROUND(('NEW Reference'!D$6*List!$H2211)+'NEW Reference'!D$7,0)</f>
        <v>2012</v>
      </c>
      <c r="L2211" s="25">
        <f>ROUND(('NEW Reference'!E$6*List!$H2211)+'NEW Reference'!E$7,0)</f>
        <v>2487</v>
      </c>
      <c r="M2211" s="25">
        <f>ROUND(('NEW Reference'!F$6*List!$H2211)+'NEW Reference'!F$7,0)</f>
        <v>2591</v>
      </c>
      <c r="N2211" s="25">
        <f>ROUND(('NEW Reference'!G$6*List!$H2211)+'NEW Reference'!G$7,0)</f>
        <v>2933</v>
      </c>
      <c r="O2211" s="25">
        <f>ROUND(('NEW Reference'!H$6*List!$H2211)+'NEW Reference'!H$7,0)</f>
        <v>3045</v>
      </c>
      <c r="P2211" s="25">
        <f>ROUND(('NEW Reference'!I$6*List!$H2211)+'NEW Reference'!I$7,0)</f>
        <v>3165</v>
      </c>
      <c r="Q2211" s="25">
        <f>ROUND(('NEW Reference'!J$6*List!$H2211)+'NEW Reference'!J$7,0)</f>
        <v>3665</v>
      </c>
      <c r="R2211" s="25">
        <f>ROUND(('NEW Reference'!K$6*List!$H2211)+'NEW Reference'!K$7,0)</f>
        <v>3780</v>
      </c>
      <c r="S2211" s="25">
        <f>ROUND(('NEW Reference'!L$6*List!$H2211)+'NEW Reference'!L$7,0)</f>
        <v>4079</v>
      </c>
      <c r="T2211" s="25">
        <f>ROUND(('NEW Reference'!M$6*List!$H2211)+'NEW Reference'!M$7,0)</f>
        <v>4872</v>
      </c>
      <c r="U2211" s="25">
        <f>ROUND(('NEW Reference'!N$6*List!$H2211)+'NEW Reference'!N$7,0)</f>
        <v>19658</v>
      </c>
      <c r="V2211" s="26">
        <f>ROUND(('NEW Reference'!O$6*List!$H2211)+'NEW Reference'!O$7,0)</f>
        <v>731</v>
      </c>
      <c r="W2211" s="26">
        <f>ROUND(('NEW Reference'!P$6*List!$H2211)+'NEW Reference'!P$7,0)</f>
        <v>1030</v>
      </c>
      <c r="X2211" s="26">
        <f>ROUND(('NEW Reference'!Q$6*List!$H2211)+'NEW Reference'!Q$7,0)</f>
        <v>515</v>
      </c>
      <c r="Z2211" s="3" t="str">
        <f t="shared" si="108"/>
        <v>HARPER, Oklahoma</v>
      </c>
      <c r="AA2211" s="79" t="s">
        <v>1228</v>
      </c>
      <c r="AB2211" s="28" t="s">
        <v>91</v>
      </c>
      <c r="AC2211" s="30" t="s">
        <v>1919</v>
      </c>
      <c r="AD2211" s="31"/>
      <c r="AE2211" s="20">
        <f t="shared" si="107"/>
        <v>0.80659999999999998</v>
      </c>
    </row>
    <row r="2212" spans="1:31">
      <c r="A2212" s="83">
        <v>37300</v>
      </c>
      <c r="B2212" s="84">
        <v>40061</v>
      </c>
      <c r="C2212" s="85">
        <v>99937</v>
      </c>
      <c r="D2212" s="78" t="s">
        <v>167</v>
      </c>
      <c r="E2212" s="79" t="s">
        <v>1230</v>
      </c>
      <c r="F2212" s="34" t="s">
        <v>1919</v>
      </c>
      <c r="G2212" s="24" t="s">
        <v>97</v>
      </c>
      <c r="H2212" s="80">
        <f t="shared" si="106"/>
        <v>0.80659999999999998</v>
      </c>
      <c r="I2212" s="25">
        <f>ROUND(('NEW Reference'!B$6*List!$H2212)+'NEW Reference'!B$7,0)</f>
        <v>1126</v>
      </c>
      <c r="J2212" s="25">
        <f>ROUND(('NEW Reference'!C$6*List!$H2212)+'NEW Reference'!C$7,0)</f>
        <v>1679</v>
      </c>
      <c r="K2212" s="25">
        <f>ROUND(('NEW Reference'!D$6*List!$H2212)+'NEW Reference'!D$7,0)</f>
        <v>2012</v>
      </c>
      <c r="L2212" s="25">
        <f>ROUND(('NEW Reference'!E$6*List!$H2212)+'NEW Reference'!E$7,0)</f>
        <v>2487</v>
      </c>
      <c r="M2212" s="25">
        <f>ROUND(('NEW Reference'!F$6*List!$H2212)+'NEW Reference'!F$7,0)</f>
        <v>2591</v>
      </c>
      <c r="N2212" s="25">
        <f>ROUND(('NEW Reference'!G$6*List!$H2212)+'NEW Reference'!G$7,0)</f>
        <v>2933</v>
      </c>
      <c r="O2212" s="25">
        <f>ROUND(('NEW Reference'!H$6*List!$H2212)+'NEW Reference'!H$7,0)</f>
        <v>3045</v>
      </c>
      <c r="P2212" s="25">
        <f>ROUND(('NEW Reference'!I$6*List!$H2212)+'NEW Reference'!I$7,0)</f>
        <v>3165</v>
      </c>
      <c r="Q2212" s="25">
        <f>ROUND(('NEW Reference'!J$6*List!$H2212)+'NEW Reference'!J$7,0)</f>
        <v>3665</v>
      </c>
      <c r="R2212" s="25">
        <f>ROUND(('NEW Reference'!K$6*List!$H2212)+'NEW Reference'!K$7,0)</f>
        <v>3780</v>
      </c>
      <c r="S2212" s="25">
        <f>ROUND(('NEW Reference'!L$6*List!$H2212)+'NEW Reference'!L$7,0)</f>
        <v>4079</v>
      </c>
      <c r="T2212" s="25">
        <f>ROUND(('NEW Reference'!M$6*List!$H2212)+'NEW Reference'!M$7,0)</f>
        <v>4872</v>
      </c>
      <c r="U2212" s="25">
        <f>ROUND(('NEW Reference'!N$6*List!$H2212)+'NEW Reference'!N$7,0)</f>
        <v>19658</v>
      </c>
      <c r="V2212" s="26">
        <f>ROUND(('NEW Reference'!O$6*List!$H2212)+'NEW Reference'!O$7,0)</f>
        <v>731</v>
      </c>
      <c r="W2212" s="26">
        <f>ROUND(('NEW Reference'!P$6*List!$H2212)+'NEW Reference'!P$7,0)</f>
        <v>1030</v>
      </c>
      <c r="X2212" s="26">
        <f>ROUND(('NEW Reference'!Q$6*List!$H2212)+'NEW Reference'!Q$7,0)</f>
        <v>515</v>
      </c>
      <c r="Z2212" s="3" t="str">
        <f t="shared" si="108"/>
        <v>HASKELL, Oklahoma</v>
      </c>
      <c r="AA2212" s="79" t="s">
        <v>1230</v>
      </c>
      <c r="AB2212" s="28" t="s">
        <v>91</v>
      </c>
      <c r="AC2212" s="30" t="s">
        <v>1919</v>
      </c>
      <c r="AD2212" s="31"/>
      <c r="AE2212" s="20">
        <f t="shared" si="107"/>
        <v>0.80659999999999998</v>
      </c>
    </row>
    <row r="2213" spans="1:31">
      <c r="A2213" s="83">
        <v>37310</v>
      </c>
      <c r="B2213" s="84">
        <v>40063</v>
      </c>
      <c r="C2213" s="85">
        <v>99937</v>
      </c>
      <c r="D2213" s="78" t="s">
        <v>167</v>
      </c>
      <c r="E2213" s="79" t="s">
        <v>1934</v>
      </c>
      <c r="F2213" s="34" t="s">
        <v>1919</v>
      </c>
      <c r="G2213" s="24" t="s">
        <v>97</v>
      </c>
      <c r="H2213" s="80">
        <f t="shared" si="106"/>
        <v>0.80659999999999998</v>
      </c>
      <c r="I2213" s="25">
        <f>ROUND(('NEW Reference'!B$6*List!$H2213)+'NEW Reference'!B$7,0)</f>
        <v>1126</v>
      </c>
      <c r="J2213" s="25">
        <f>ROUND(('NEW Reference'!C$6*List!$H2213)+'NEW Reference'!C$7,0)</f>
        <v>1679</v>
      </c>
      <c r="K2213" s="25">
        <f>ROUND(('NEW Reference'!D$6*List!$H2213)+'NEW Reference'!D$7,0)</f>
        <v>2012</v>
      </c>
      <c r="L2213" s="25">
        <f>ROUND(('NEW Reference'!E$6*List!$H2213)+'NEW Reference'!E$7,0)</f>
        <v>2487</v>
      </c>
      <c r="M2213" s="25">
        <f>ROUND(('NEW Reference'!F$6*List!$H2213)+'NEW Reference'!F$7,0)</f>
        <v>2591</v>
      </c>
      <c r="N2213" s="25">
        <f>ROUND(('NEW Reference'!G$6*List!$H2213)+'NEW Reference'!G$7,0)</f>
        <v>2933</v>
      </c>
      <c r="O2213" s="25">
        <f>ROUND(('NEW Reference'!H$6*List!$H2213)+'NEW Reference'!H$7,0)</f>
        <v>3045</v>
      </c>
      <c r="P2213" s="25">
        <f>ROUND(('NEW Reference'!I$6*List!$H2213)+'NEW Reference'!I$7,0)</f>
        <v>3165</v>
      </c>
      <c r="Q2213" s="25">
        <f>ROUND(('NEW Reference'!J$6*List!$H2213)+'NEW Reference'!J$7,0)</f>
        <v>3665</v>
      </c>
      <c r="R2213" s="25">
        <f>ROUND(('NEW Reference'!K$6*List!$H2213)+'NEW Reference'!K$7,0)</f>
        <v>3780</v>
      </c>
      <c r="S2213" s="25">
        <f>ROUND(('NEW Reference'!L$6*List!$H2213)+'NEW Reference'!L$7,0)</f>
        <v>4079</v>
      </c>
      <c r="T2213" s="25">
        <f>ROUND(('NEW Reference'!M$6*List!$H2213)+'NEW Reference'!M$7,0)</f>
        <v>4872</v>
      </c>
      <c r="U2213" s="25">
        <f>ROUND(('NEW Reference'!N$6*List!$H2213)+'NEW Reference'!N$7,0)</f>
        <v>19658</v>
      </c>
      <c r="V2213" s="26">
        <f>ROUND(('NEW Reference'!O$6*List!$H2213)+'NEW Reference'!O$7,0)</f>
        <v>731</v>
      </c>
      <c r="W2213" s="26">
        <f>ROUND(('NEW Reference'!P$6*List!$H2213)+'NEW Reference'!P$7,0)</f>
        <v>1030</v>
      </c>
      <c r="X2213" s="26">
        <f>ROUND(('NEW Reference'!Q$6*List!$H2213)+'NEW Reference'!Q$7,0)</f>
        <v>515</v>
      </c>
      <c r="Z2213" s="3" t="str">
        <f t="shared" si="108"/>
        <v>HUGHES, Oklahoma</v>
      </c>
      <c r="AA2213" s="79" t="s">
        <v>1934</v>
      </c>
      <c r="AB2213" s="28" t="s">
        <v>91</v>
      </c>
      <c r="AC2213" s="30" t="s">
        <v>1919</v>
      </c>
      <c r="AD2213" s="31"/>
      <c r="AE2213" s="20">
        <f t="shared" si="107"/>
        <v>0.80659999999999998</v>
      </c>
    </row>
    <row r="2214" spans="1:31">
      <c r="A2214" s="83">
        <v>37320</v>
      </c>
      <c r="B2214" s="84">
        <v>40065</v>
      </c>
      <c r="C2214" s="85">
        <v>99937</v>
      </c>
      <c r="D2214" s="78" t="s">
        <v>167</v>
      </c>
      <c r="E2214" s="79" t="s">
        <v>168</v>
      </c>
      <c r="F2214" s="34" t="s">
        <v>1919</v>
      </c>
      <c r="G2214" s="24" t="s">
        <v>97</v>
      </c>
      <c r="H2214" s="80">
        <f t="shared" si="106"/>
        <v>0.80659999999999998</v>
      </c>
      <c r="I2214" s="25">
        <f>ROUND(('NEW Reference'!B$6*List!$H2214)+'NEW Reference'!B$7,0)</f>
        <v>1126</v>
      </c>
      <c r="J2214" s="25">
        <f>ROUND(('NEW Reference'!C$6*List!$H2214)+'NEW Reference'!C$7,0)</f>
        <v>1679</v>
      </c>
      <c r="K2214" s="25">
        <f>ROUND(('NEW Reference'!D$6*List!$H2214)+'NEW Reference'!D$7,0)</f>
        <v>2012</v>
      </c>
      <c r="L2214" s="25">
        <f>ROUND(('NEW Reference'!E$6*List!$H2214)+'NEW Reference'!E$7,0)</f>
        <v>2487</v>
      </c>
      <c r="M2214" s="25">
        <f>ROUND(('NEW Reference'!F$6*List!$H2214)+'NEW Reference'!F$7,0)</f>
        <v>2591</v>
      </c>
      <c r="N2214" s="25">
        <f>ROUND(('NEW Reference'!G$6*List!$H2214)+'NEW Reference'!G$7,0)</f>
        <v>2933</v>
      </c>
      <c r="O2214" s="25">
        <f>ROUND(('NEW Reference'!H$6*List!$H2214)+'NEW Reference'!H$7,0)</f>
        <v>3045</v>
      </c>
      <c r="P2214" s="25">
        <f>ROUND(('NEW Reference'!I$6*List!$H2214)+'NEW Reference'!I$7,0)</f>
        <v>3165</v>
      </c>
      <c r="Q2214" s="25">
        <f>ROUND(('NEW Reference'!J$6*List!$H2214)+'NEW Reference'!J$7,0)</f>
        <v>3665</v>
      </c>
      <c r="R2214" s="25">
        <f>ROUND(('NEW Reference'!K$6*List!$H2214)+'NEW Reference'!K$7,0)</f>
        <v>3780</v>
      </c>
      <c r="S2214" s="25">
        <f>ROUND(('NEW Reference'!L$6*List!$H2214)+'NEW Reference'!L$7,0)</f>
        <v>4079</v>
      </c>
      <c r="T2214" s="25">
        <f>ROUND(('NEW Reference'!M$6*List!$H2214)+'NEW Reference'!M$7,0)</f>
        <v>4872</v>
      </c>
      <c r="U2214" s="25">
        <f>ROUND(('NEW Reference'!N$6*List!$H2214)+'NEW Reference'!N$7,0)</f>
        <v>19658</v>
      </c>
      <c r="V2214" s="26">
        <f>ROUND(('NEW Reference'!O$6*List!$H2214)+'NEW Reference'!O$7,0)</f>
        <v>731</v>
      </c>
      <c r="W2214" s="26">
        <f>ROUND(('NEW Reference'!P$6*List!$H2214)+'NEW Reference'!P$7,0)</f>
        <v>1030</v>
      </c>
      <c r="X2214" s="26">
        <f>ROUND(('NEW Reference'!Q$6*List!$H2214)+'NEW Reference'!Q$7,0)</f>
        <v>515</v>
      </c>
      <c r="Z2214" s="3" t="str">
        <f t="shared" si="108"/>
        <v>JACKSON, Oklahoma</v>
      </c>
      <c r="AA2214" s="79" t="s">
        <v>168</v>
      </c>
      <c r="AB2214" s="28" t="s">
        <v>91</v>
      </c>
      <c r="AC2214" s="30" t="s">
        <v>1919</v>
      </c>
      <c r="AD2214" s="31"/>
      <c r="AE2214" s="20">
        <f t="shared" si="107"/>
        <v>0.80659999999999998</v>
      </c>
    </row>
    <row r="2215" spans="1:31">
      <c r="A2215" s="83">
        <v>37330</v>
      </c>
      <c r="B2215" s="84">
        <v>40067</v>
      </c>
      <c r="C2215" s="85">
        <v>99937</v>
      </c>
      <c r="D2215" s="78" t="s">
        <v>167</v>
      </c>
      <c r="E2215" s="79" t="s">
        <v>170</v>
      </c>
      <c r="F2215" s="34" t="s">
        <v>1919</v>
      </c>
      <c r="G2215" s="24" t="s">
        <v>97</v>
      </c>
      <c r="H2215" s="80">
        <f t="shared" si="106"/>
        <v>0.80659999999999998</v>
      </c>
      <c r="I2215" s="25">
        <f>ROUND(('NEW Reference'!B$6*List!$H2215)+'NEW Reference'!B$7,0)</f>
        <v>1126</v>
      </c>
      <c r="J2215" s="25">
        <f>ROUND(('NEW Reference'!C$6*List!$H2215)+'NEW Reference'!C$7,0)</f>
        <v>1679</v>
      </c>
      <c r="K2215" s="25">
        <f>ROUND(('NEW Reference'!D$6*List!$H2215)+'NEW Reference'!D$7,0)</f>
        <v>2012</v>
      </c>
      <c r="L2215" s="25">
        <f>ROUND(('NEW Reference'!E$6*List!$H2215)+'NEW Reference'!E$7,0)</f>
        <v>2487</v>
      </c>
      <c r="M2215" s="25">
        <f>ROUND(('NEW Reference'!F$6*List!$H2215)+'NEW Reference'!F$7,0)</f>
        <v>2591</v>
      </c>
      <c r="N2215" s="25">
        <f>ROUND(('NEW Reference'!G$6*List!$H2215)+'NEW Reference'!G$7,0)</f>
        <v>2933</v>
      </c>
      <c r="O2215" s="25">
        <f>ROUND(('NEW Reference'!H$6*List!$H2215)+'NEW Reference'!H$7,0)</f>
        <v>3045</v>
      </c>
      <c r="P2215" s="25">
        <f>ROUND(('NEW Reference'!I$6*List!$H2215)+'NEW Reference'!I$7,0)</f>
        <v>3165</v>
      </c>
      <c r="Q2215" s="25">
        <f>ROUND(('NEW Reference'!J$6*List!$H2215)+'NEW Reference'!J$7,0)</f>
        <v>3665</v>
      </c>
      <c r="R2215" s="25">
        <f>ROUND(('NEW Reference'!K$6*List!$H2215)+'NEW Reference'!K$7,0)</f>
        <v>3780</v>
      </c>
      <c r="S2215" s="25">
        <f>ROUND(('NEW Reference'!L$6*List!$H2215)+'NEW Reference'!L$7,0)</f>
        <v>4079</v>
      </c>
      <c r="T2215" s="25">
        <f>ROUND(('NEW Reference'!M$6*List!$H2215)+'NEW Reference'!M$7,0)</f>
        <v>4872</v>
      </c>
      <c r="U2215" s="25">
        <f>ROUND(('NEW Reference'!N$6*List!$H2215)+'NEW Reference'!N$7,0)</f>
        <v>19658</v>
      </c>
      <c r="V2215" s="26">
        <f>ROUND(('NEW Reference'!O$6*List!$H2215)+'NEW Reference'!O$7,0)</f>
        <v>731</v>
      </c>
      <c r="W2215" s="26">
        <f>ROUND(('NEW Reference'!P$6*List!$H2215)+'NEW Reference'!P$7,0)</f>
        <v>1030</v>
      </c>
      <c r="X2215" s="26">
        <f>ROUND(('NEW Reference'!Q$6*List!$H2215)+'NEW Reference'!Q$7,0)</f>
        <v>515</v>
      </c>
      <c r="Z2215" s="3" t="str">
        <f t="shared" si="108"/>
        <v>JEFFERSON, Oklahoma</v>
      </c>
      <c r="AA2215" s="79" t="s">
        <v>170</v>
      </c>
      <c r="AB2215" s="28" t="s">
        <v>91</v>
      </c>
      <c r="AC2215" s="23" t="s">
        <v>1919</v>
      </c>
      <c r="AD2215" s="29"/>
      <c r="AE2215" s="20">
        <f t="shared" si="107"/>
        <v>0.80659999999999998</v>
      </c>
    </row>
    <row r="2216" spans="1:31">
      <c r="A2216" s="83">
        <v>37340</v>
      </c>
      <c r="B2216" s="84">
        <v>40069</v>
      </c>
      <c r="C2216" s="85">
        <v>99937</v>
      </c>
      <c r="D2216" s="78" t="s">
        <v>167</v>
      </c>
      <c r="E2216" s="79" t="s">
        <v>1819</v>
      </c>
      <c r="F2216" s="34" t="s">
        <v>1919</v>
      </c>
      <c r="G2216" s="24" t="s">
        <v>97</v>
      </c>
      <c r="H2216" s="80">
        <f t="shared" si="106"/>
        <v>0.80659999999999998</v>
      </c>
      <c r="I2216" s="25">
        <f>ROUND(('NEW Reference'!B$6*List!$H2216)+'NEW Reference'!B$7,0)</f>
        <v>1126</v>
      </c>
      <c r="J2216" s="25">
        <f>ROUND(('NEW Reference'!C$6*List!$H2216)+'NEW Reference'!C$7,0)</f>
        <v>1679</v>
      </c>
      <c r="K2216" s="25">
        <f>ROUND(('NEW Reference'!D$6*List!$H2216)+'NEW Reference'!D$7,0)</f>
        <v>2012</v>
      </c>
      <c r="L2216" s="25">
        <f>ROUND(('NEW Reference'!E$6*List!$H2216)+'NEW Reference'!E$7,0)</f>
        <v>2487</v>
      </c>
      <c r="M2216" s="25">
        <f>ROUND(('NEW Reference'!F$6*List!$H2216)+'NEW Reference'!F$7,0)</f>
        <v>2591</v>
      </c>
      <c r="N2216" s="25">
        <f>ROUND(('NEW Reference'!G$6*List!$H2216)+'NEW Reference'!G$7,0)</f>
        <v>2933</v>
      </c>
      <c r="O2216" s="25">
        <f>ROUND(('NEW Reference'!H$6*List!$H2216)+'NEW Reference'!H$7,0)</f>
        <v>3045</v>
      </c>
      <c r="P2216" s="25">
        <f>ROUND(('NEW Reference'!I$6*List!$H2216)+'NEW Reference'!I$7,0)</f>
        <v>3165</v>
      </c>
      <c r="Q2216" s="25">
        <f>ROUND(('NEW Reference'!J$6*List!$H2216)+'NEW Reference'!J$7,0)</f>
        <v>3665</v>
      </c>
      <c r="R2216" s="25">
        <f>ROUND(('NEW Reference'!K$6*List!$H2216)+'NEW Reference'!K$7,0)</f>
        <v>3780</v>
      </c>
      <c r="S2216" s="25">
        <f>ROUND(('NEW Reference'!L$6*List!$H2216)+'NEW Reference'!L$7,0)</f>
        <v>4079</v>
      </c>
      <c r="T2216" s="25">
        <f>ROUND(('NEW Reference'!M$6*List!$H2216)+'NEW Reference'!M$7,0)</f>
        <v>4872</v>
      </c>
      <c r="U2216" s="25">
        <f>ROUND(('NEW Reference'!N$6*List!$H2216)+'NEW Reference'!N$7,0)</f>
        <v>19658</v>
      </c>
      <c r="V2216" s="26">
        <f>ROUND(('NEW Reference'!O$6*List!$H2216)+'NEW Reference'!O$7,0)</f>
        <v>731</v>
      </c>
      <c r="W2216" s="26">
        <f>ROUND(('NEW Reference'!P$6*List!$H2216)+'NEW Reference'!P$7,0)</f>
        <v>1030</v>
      </c>
      <c r="X2216" s="26">
        <f>ROUND(('NEW Reference'!Q$6*List!$H2216)+'NEW Reference'!Q$7,0)</f>
        <v>515</v>
      </c>
      <c r="Z2216" s="3" t="str">
        <f t="shared" si="108"/>
        <v>JOHNSTON, Oklahoma</v>
      </c>
      <c r="AA2216" s="79" t="s">
        <v>1819</v>
      </c>
      <c r="AB2216" s="28" t="s">
        <v>91</v>
      </c>
      <c r="AC2216" s="30" t="s">
        <v>1919</v>
      </c>
      <c r="AD2216" s="31"/>
      <c r="AE2216" s="20">
        <f t="shared" si="107"/>
        <v>0.80659999999999998</v>
      </c>
    </row>
    <row r="2217" spans="1:31">
      <c r="A2217" s="83">
        <v>37350</v>
      </c>
      <c r="B2217" s="84">
        <v>40071</v>
      </c>
      <c r="C2217" s="85">
        <v>99937</v>
      </c>
      <c r="D2217" s="78" t="s">
        <v>167</v>
      </c>
      <c r="E2217" s="79" t="s">
        <v>1935</v>
      </c>
      <c r="F2217" s="34" t="s">
        <v>1919</v>
      </c>
      <c r="G2217" s="24" t="s">
        <v>97</v>
      </c>
      <c r="H2217" s="80">
        <f t="shared" si="106"/>
        <v>0.80659999999999998</v>
      </c>
      <c r="I2217" s="25">
        <f>ROUND(('NEW Reference'!B$6*List!$H2217)+'NEW Reference'!B$7,0)</f>
        <v>1126</v>
      </c>
      <c r="J2217" s="25">
        <f>ROUND(('NEW Reference'!C$6*List!$H2217)+'NEW Reference'!C$7,0)</f>
        <v>1679</v>
      </c>
      <c r="K2217" s="25">
        <f>ROUND(('NEW Reference'!D$6*List!$H2217)+'NEW Reference'!D$7,0)</f>
        <v>2012</v>
      </c>
      <c r="L2217" s="25">
        <f>ROUND(('NEW Reference'!E$6*List!$H2217)+'NEW Reference'!E$7,0)</f>
        <v>2487</v>
      </c>
      <c r="M2217" s="25">
        <f>ROUND(('NEW Reference'!F$6*List!$H2217)+'NEW Reference'!F$7,0)</f>
        <v>2591</v>
      </c>
      <c r="N2217" s="25">
        <f>ROUND(('NEW Reference'!G$6*List!$H2217)+'NEW Reference'!G$7,0)</f>
        <v>2933</v>
      </c>
      <c r="O2217" s="25">
        <f>ROUND(('NEW Reference'!H$6*List!$H2217)+'NEW Reference'!H$7,0)</f>
        <v>3045</v>
      </c>
      <c r="P2217" s="25">
        <f>ROUND(('NEW Reference'!I$6*List!$H2217)+'NEW Reference'!I$7,0)</f>
        <v>3165</v>
      </c>
      <c r="Q2217" s="25">
        <f>ROUND(('NEW Reference'!J$6*List!$H2217)+'NEW Reference'!J$7,0)</f>
        <v>3665</v>
      </c>
      <c r="R2217" s="25">
        <f>ROUND(('NEW Reference'!K$6*List!$H2217)+'NEW Reference'!K$7,0)</f>
        <v>3780</v>
      </c>
      <c r="S2217" s="25">
        <f>ROUND(('NEW Reference'!L$6*List!$H2217)+'NEW Reference'!L$7,0)</f>
        <v>4079</v>
      </c>
      <c r="T2217" s="25">
        <f>ROUND(('NEW Reference'!M$6*List!$H2217)+'NEW Reference'!M$7,0)</f>
        <v>4872</v>
      </c>
      <c r="U2217" s="25">
        <f>ROUND(('NEW Reference'!N$6*List!$H2217)+'NEW Reference'!N$7,0)</f>
        <v>19658</v>
      </c>
      <c r="V2217" s="26">
        <f>ROUND(('NEW Reference'!O$6*List!$H2217)+'NEW Reference'!O$7,0)</f>
        <v>731</v>
      </c>
      <c r="W2217" s="26">
        <f>ROUND(('NEW Reference'!P$6*List!$H2217)+'NEW Reference'!P$7,0)</f>
        <v>1030</v>
      </c>
      <c r="X2217" s="26">
        <f>ROUND(('NEW Reference'!Q$6*List!$H2217)+'NEW Reference'!Q$7,0)</f>
        <v>515</v>
      </c>
      <c r="Z2217" s="3" t="str">
        <f t="shared" si="108"/>
        <v>KAY, Oklahoma</v>
      </c>
      <c r="AA2217" s="79" t="s">
        <v>1935</v>
      </c>
      <c r="AB2217" s="28" t="s">
        <v>91</v>
      </c>
      <c r="AC2217" s="30" t="s">
        <v>1919</v>
      </c>
      <c r="AD2217" s="31"/>
      <c r="AE2217" s="20">
        <f t="shared" si="107"/>
        <v>0.80659999999999998</v>
      </c>
    </row>
    <row r="2218" spans="1:31">
      <c r="A2218" s="83">
        <v>37360</v>
      </c>
      <c r="B2218" s="84">
        <v>40073</v>
      </c>
      <c r="C2218" s="85">
        <v>99937</v>
      </c>
      <c r="D2218" s="78" t="s">
        <v>167</v>
      </c>
      <c r="E2218" s="79" t="s">
        <v>1936</v>
      </c>
      <c r="F2218" s="34" t="s">
        <v>1919</v>
      </c>
      <c r="G2218" s="24" t="s">
        <v>97</v>
      </c>
      <c r="H2218" s="80">
        <f t="shared" si="106"/>
        <v>0.80659999999999998</v>
      </c>
      <c r="I2218" s="25">
        <f>ROUND(('NEW Reference'!B$6*List!$H2218)+'NEW Reference'!B$7,0)</f>
        <v>1126</v>
      </c>
      <c r="J2218" s="25">
        <f>ROUND(('NEW Reference'!C$6*List!$H2218)+'NEW Reference'!C$7,0)</f>
        <v>1679</v>
      </c>
      <c r="K2218" s="25">
        <f>ROUND(('NEW Reference'!D$6*List!$H2218)+'NEW Reference'!D$7,0)</f>
        <v>2012</v>
      </c>
      <c r="L2218" s="25">
        <f>ROUND(('NEW Reference'!E$6*List!$H2218)+'NEW Reference'!E$7,0)</f>
        <v>2487</v>
      </c>
      <c r="M2218" s="25">
        <f>ROUND(('NEW Reference'!F$6*List!$H2218)+'NEW Reference'!F$7,0)</f>
        <v>2591</v>
      </c>
      <c r="N2218" s="25">
        <f>ROUND(('NEW Reference'!G$6*List!$H2218)+'NEW Reference'!G$7,0)</f>
        <v>2933</v>
      </c>
      <c r="O2218" s="25">
        <f>ROUND(('NEW Reference'!H$6*List!$H2218)+'NEW Reference'!H$7,0)</f>
        <v>3045</v>
      </c>
      <c r="P2218" s="25">
        <f>ROUND(('NEW Reference'!I$6*List!$H2218)+'NEW Reference'!I$7,0)</f>
        <v>3165</v>
      </c>
      <c r="Q2218" s="25">
        <f>ROUND(('NEW Reference'!J$6*List!$H2218)+'NEW Reference'!J$7,0)</f>
        <v>3665</v>
      </c>
      <c r="R2218" s="25">
        <f>ROUND(('NEW Reference'!K$6*List!$H2218)+'NEW Reference'!K$7,0)</f>
        <v>3780</v>
      </c>
      <c r="S2218" s="25">
        <f>ROUND(('NEW Reference'!L$6*List!$H2218)+'NEW Reference'!L$7,0)</f>
        <v>4079</v>
      </c>
      <c r="T2218" s="25">
        <f>ROUND(('NEW Reference'!M$6*List!$H2218)+'NEW Reference'!M$7,0)</f>
        <v>4872</v>
      </c>
      <c r="U2218" s="25">
        <f>ROUND(('NEW Reference'!N$6*List!$H2218)+'NEW Reference'!N$7,0)</f>
        <v>19658</v>
      </c>
      <c r="V2218" s="26">
        <f>ROUND(('NEW Reference'!O$6*List!$H2218)+'NEW Reference'!O$7,0)</f>
        <v>731</v>
      </c>
      <c r="W2218" s="26">
        <f>ROUND(('NEW Reference'!P$6*List!$H2218)+'NEW Reference'!P$7,0)</f>
        <v>1030</v>
      </c>
      <c r="X2218" s="26">
        <f>ROUND(('NEW Reference'!Q$6*List!$H2218)+'NEW Reference'!Q$7,0)</f>
        <v>515</v>
      </c>
      <c r="Z2218" s="3" t="str">
        <f t="shared" si="108"/>
        <v>KINGFISHER, Oklahoma</v>
      </c>
      <c r="AA2218" s="79" t="s">
        <v>1936</v>
      </c>
      <c r="AB2218" s="28" t="s">
        <v>91</v>
      </c>
      <c r="AC2218" s="30" t="s">
        <v>1919</v>
      </c>
      <c r="AD2218" s="31"/>
      <c r="AE2218" s="20">
        <f t="shared" si="107"/>
        <v>0.80659999999999998</v>
      </c>
    </row>
    <row r="2219" spans="1:31">
      <c r="A2219" s="83">
        <v>37370</v>
      </c>
      <c r="B2219" s="84">
        <v>40075</v>
      </c>
      <c r="C2219" s="85">
        <v>99937</v>
      </c>
      <c r="D2219" s="78" t="s">
        <v>167</v>
      </c>
      <c r="E2219" s="79" t="s">
        <v>660</v>
      </c>
      <c r="F2219" s="34" t="s">
        <v>1919</v>
      </c>
      <c r="G2219" s="24" t="s">
        <v>97</v>
      </c>
      <c r="H2219" s="80">
        <f t="shared" si="106"/>
        <v>0.80659999999999998</v>
      </c>
      <c r="I2219" s="25">
        <f>ROUND(('NEW Reference'!B$6*List!$H2219)+'NEW Reference'!B$7,0)</f>
        <v>1126</v>
      </c>
      <c r="J2219" s="25">
        <f>ROUND(('NEW Reference'!C$6*List!$H2219)+'NEW Reference'!C$7,0)</f>
        <v>1679</v>
      </c>
      <c r="K2219" s="25">
        <f>ROUND(('NEW Reference'!D$6*List!$H2219)+'NEW Reference'!D$7,0)</f>
        <v>2012</v>
      </c>
      <c r="L2219" s="25">
        <f>ROUND(('NEW Reference'!E$6*List!$H2219)+'NEW Reference'!E$7,0)</f>
        <v>2487</v>
      </c>
      <c r="M2219" s="25">
        <f>ROUND(('NEW Reference'!F$6*List!$H2219)+'NEW Reference'!F$7,0)</f>
        <v>2591</v>
      </c>
      <c r="N2219" s="25">
        <f>ROUND(('NEW Reference'!G$6*List!$H2219)+'NEW Reference'!G$7,0)</f>
        <v>2933</v>
      </c>
      <c r="O2219" s="25">
        <f>ROUND(('NEW Reference'!H$6*List!$H2219)+'NEW Reference'!H$7,0)</f>
        <v>3045</v>
      </c>
      <c r="P2219" s="25">
        <f>ROUND(('NEW Reference'!I$6*List!$H2219)+'NEW Reference'!I$7,0)</f>
        <v>3165</v>
      </c>
      <c r="Q2219" s="25">
        <f>ROUND(('NEW Reference'!J$6*List!$H2219)+'NEW Reference'!J$7,0)</f>
        <v>3665</v>
      </c>
      <c r="R2219" s="25">
        <f>ROUND(('NEW Reference'!K$6*List!$H2219)+'NEW Reference'!K$7,0)</f>
        <v>3780</v>
      </c>
      <c r="S2219" s="25">
        <f>ROUND(('NEW Reference'!L$6*List!$H2219)+'NEW Reference'!L$7,0)</f>
        <v>4079</v>
      </c>
      <c r="T2219" s="25">
        <f>ROUND(('NEW Reference'!M$6*List!$H2219)+'NEW Reference'!M$7,0)</f>
        <v>4872</v>
      </c>
      <c r="U2219" s="25">
        <f>ROUND(('NEW Reference'!N$6*List!$H2219)+'NEW Reference'!N$7,0)</f>
        <v>19658</v>
      </c>
      <c r="V2219" s="26">
        <f>ROUND(('NEW Reference'!O$6*List!$H2219)+'NEW Reference'!O$7,0)</f>
        <v>731</v>
      </c>
      <c r="W2219" s="26">
        <f>ROUND(('NEW Reference'!P$6*List!$H2219)+'NEW Reference'!P$7,0)</f>
        <v>1030</v>
      </c>
      <c r="X2219" s="26">
        <f>ROUND(('NEW Reference'!Q$6*List!$H2219)+'NEW Reference'!Q$7,0)</f>
        <v>515</v>
      </c>
      <c r="Z2219" s="3" t="str">
        <f t="shared" si="108"/>
        <v>KIOWA, Oklahoma</v>
      </c>
      <c r="AA2219" s="79" t="s">
        <v>660</v>
      </c>
      <c r="AB2219" s="28" t="s">
        <v>91</v>
      </c>
      <c r="AC2219" s="30" t="s">
        <v>1919</v>
      </c>
      <c r="AD2219" s="31"/>
      <c r="AE2219" s="20">
        <f t="shared" si="107"/>
        <v>0.80659999999999998</v>
      </c>
    </row>
    <row r="2220" spans="1:31">
      <c r="A2220" s="83">
        <v>37380</v>
      </c>
      <c r="B2220" s="84">
        <v>40077</v>
      </c>
      <c r="C2220" s="85">
        <v>99937</v>
      </c>
      <c r="D2220" s="78" t="s">
        <v>167</v>
      </c>
      <c r="E2220" s="79" t="s">
        <v>1937</v>
      </c>
      <c r="F2220" s="34" t="s">
        <v>1919</v>
      </c>
      <c r="G2220" s="24" t="s">
        <v>97</v>
      </c>
      <c r="H2220" s="80">
        <f t="shared" si="106"/>
        <v>0.80659999999999998</v>
      </c>
      <c r="I2220" s="25">
        <f>ROUND(('NEW Reference'!B$6*List!$H2220)+'NEW Reference'!B$7,0)</f>
        <v>1126</v>
      </c>
      <c r="J2220" s="25">
        <f>ROUND(('NEW Reference'!C$6*List!$H2220)+'NEW Reference'!C$7,0)</f>
        <v>1679</v>
      </c>
      <c r="K2220" s="25">
        <f>ROUND(('NEW Reference'!D$6*List!$H2220)+'NEW Reference'!D$7,0)</f>
        <v>2012</v>
      </c>
      <c r="L2220" s="25">
        <f>ROUND(('NEW Reference'!E$6*List!$H2220)+'NEW Reference'!E$7,0)</f>
        <v>2487</v>
      </c>
      <c r="M2220" s="25">
        <f>ROUND(('NEW Reference'!F$6*List!$H2220)+'NEW Reference'!F$7,0)</f>
        <v>2591</v>
      </c>
      <c r="N2220" s="25">
        <f>ROUND(('NEW Reference'!G$6*List!$H2220)+'NEW Reference'!G$7,0)</f>
        <v>2933</v>
      </c>
      <c r="O2220" s="25">
        <f>ROUND(('NEW Reference'!H$6*List!$H2220)+'NEW Reference'!H$7,0)</f>
        <v>3045</v>
      </c>
      <c r="P2220" s="25">
        <f>ROUND(('NEW Reference'!I$6*List!$H2220)+'NEW Reference'!I$7,0)</f>
        <v>3165</v>
      </c>
      <c r="Q2220" s="25">
        <f>ROUND(('NEW Reference'!J$6*List!$H2220)+'NEW Reference'!J$7,0)</f>
        <v>3665</v>
      </c>
      <c r="R2220" s="25">
        <f>ROUND(('NEW Reference'!K$6*List!$H2220)+'NEW Reference'!K$7,0)</f>
        <v>3780</v>
      </c>
      <c r="S2220" s="25">
        <f>ROUND(('NEW Reference'!L$6*List!$H2220)+'NEW Reference'!L$7,0)</f>
        <v>4079</v>
      </c>
      <c r="T2220" s="25">
        <f>ROUND(('NEW Reference'!M$6*List!$H2220)+'NEW Reference'!M$7,0)</f>
        <v>4872</v>
      </c>
      <c r="U2220" s="25">
        <f>ROUND(('NEW Reference'!N$6*List!$H2220)+'NEW Reference'!N$7,0)</f>
        <v>19658</v>
      </c>
      <c r="V2220" s="26">
        <f>ROUND(('NEW Reference'!O$6*List!$H2220)+'NEW Reference'!O$7,0)</f>
        <v>731</v>
      </c>
      <c r="W2220" s="26">
        <f>ROUND(('NEW Reference'!P$6*List!$H2220)+'NEW Reference'!P$7,0)</f>
        <v>1030</v>
      </c>
      <c r="X2220" s="26">
        <f>ROUND(('NEW Reference'!Q$6*List!$H2220)+'NEW Reference'!Q$7,0)</f>
        <v>515</v>
      </c>
      <c r="Z2220" s="3" t="str">
        <f t="shared" si="108"/>
        <v>LATIMER, Oklahoma</v>
      </c>
      <c r="AA2220" s="79" t="s">
        <v>1937</v>
      </c>
      <c r="AB2220" s="28" t="s">
        <v>91</v>
      </c>
      <c r="AC2220" s="30" t="s">
        <v>1919</v>
      </c>
      <c r="AD2220" s="31"/>
      <c r="AE2220" s="20">
        <f t="shared" si="107"/>
        <v>0.80659999999999998</v>
      </c>
    </row>
    <row r="2221" spans="1:31">
      <c r="A2221" s="83">
        <v>37390</v>
      </c>
      <c r="B2221" s="84">
        <v>40079</v>
      </c>
      <c r="C2221" s="85">
        <v>99937</v>
      </c>
      <c r="D2221" s="78" t="s">
        <v>167</v>
      </c>
      <c r="E2221" s="79" t="s">
        <v>1938</v>
      </c>
      <c r="F2221" s="33" t="s">
        <v>1919</v>
      </c>
      <c r="G2221" s="24" t="s">
        <v>97</v>
      </c>
      <c r="H2221" s="80">
        <f t="shared" si="106"/>
        <v>0.80659999999999998</v>
      </c>
      <c r="I2221" s="25">
        <f>ROUND(('NEW Reference'!B$6*List!$H2221)+'NEW Reference'!B$7,0)</f>
        <v>1126</v>
      </c>
      <c r="J2221" s="25">
        <f>ROUND(('NEW Reference'!C$6*List!$H2221)+'NEW Reference'!C$7,0)</f>
        <v>1679</v>
      </c>
      <c r="K2221" s="25">
        <f>ROUND(('NEW Reference'!D$6*List!$H2221)+'NEW Reference'!D$7,0)</f>
        <v>2012</v>
      </c>
      <c r="L2221" s="25">
        <f>ROUND(('NEW Reference'!E$6*List!$H2221)+'NEW Reference'!E$7,0)</f>
        <v>2487</v>
      </c>
      <c r="M2221" s="25">
        <f>ROUND(('NEW Reference'!F$6*List!$H2221)+'NEW Reference'!F$7,0)</f>
        <v>2591</v>
      </c>
      <c r="N2221" s="25">
        <f>ROUND(('NEW Reference'!G$6*List!$H2221)+'NEW Reference'!G$7,0)</f>
        <v>2933</v>
      </c>
      <c r="O2221" s="25">
        <f>ROUND(('NEW Reference'!H$6*List!$H2221)+'NEW Reference'!H$7,0)</f>
        <v>3045</v>
      </c>
      <c r="P2221" s="25">
        <f>ROUND(('NEW Reference'!I$6*List!$H2221)+'NEW Reference'!I$7,0)</f>
        <v>3165</v>
      </c>
      <c r="Q2221" s="25">
        <f>ROUND(('NEW Reference'!J$6*List!$H2221)+'NEW Reference'!J$7,0)</f>
        <v>3665</v>
      </c>
      <c r="R2221" s="25">
        <f>ROUND(('NEW Reference'!K$6*List!$H2221)+'NEW Reference'!K$7,0)</f>
        <v>3780</v>
      </c>
      <c r="S2221" s="25">
        <f>ROUND(('NEW Reference'!L$6*List!$H2221)+'NEW Reference'!L$7,0)</f>
        <v>4079</v>
      </c>
      <c r="T2221" s="25">
        <f>ROUND(('NEW Reference'!M$6*List!$H2221)+'NEW Reference'!M$7,0)</f>
        <v>4872</v>
      </c>
      <c r="U2221" s="25">
        <f>ROUND(('NEW Reference'!N$6*List!$H2221)+'NEW Reference'!N$7,0)</f>
        <v>19658</v>
      </c>
      <c r="V2221" s="26">
        <f>ROUND(('NEW Reference'!O$6*List!$H2221)+'NEW Reference'!O$7,0)</f>
        <v>731</v>
      </c>
      <c r="W2221" s="26">
        <f>ROUND(('NEW Reference'!P$6*List!$H2221)+'NEW Reference'!P$7,0)</f>
        <v>1030</v>
      </c>
      <c r="X2221" s="26">
        <f>ROUND(('NEW Reference'!Q$6*List!$H2221)+'NEW Reference'!Q$7,0)</f>
        <v>515</v>
      </c>
      <c r="Z2221" s="3" t="str">
        <f t="shared" si="108"/>
        <v>LE FLORE, Oklahoma</v>
      </c>
      <c r="AA2221" s="79" t="s">
        <v>1938</v>
      </c>
      <c r="AB2221" s="28" t="s">
        <v>91</v>
      </c>
      <c r="AC2221" s="30" t="s">
        <v>1919</v>
      </c>
      <c r="AD2221" s="31"/>
      <c r="AE2221" s="20">
        <f t="shared" si="107"/>
        <v>0.80659999999999998</v>
      </c>
    </row>
    <row r="2222" spans="1:31">
      <c r="A2222" s="83">
        <v>37400</v>
      </c>
      <c r="B2222" s="84">
        <v>40081</v>
      </c>
      <c r="C2222" s="85">
        <v>36420</v>
      </c>
      <c r="D2222" s="78" t="s">
        <v>755</v>
      </c>
      <c r="E2222" s="79" t="s">
        <v>408</v>
      </c>
      <c r="F2222" s="33" t="s">
        <v>1919</v>
      </c>
      <c r="G2222" s="24" t="s">
        <v>90</v>
      </c>
      <c r="H2222" s="80">
        <f t="shared" si="106"/>
        <v>0.87539999999999996</v>
      </c>
      <c r="I2222" s="25">
        <f>ROUND(('NEW Reference'!B$6*List!$H2222)+'NEW Reference'!B$7,0)</f>
        <v>1194</v>
      </c>
      <c r="J2222" s="25">
        <f>ROUND(('NEW Reference'!C$6*List!$H2222)+'NEW Reference'!C$7,0)</f>
        <v>1780</v>
      </c>
      <c r="K2222" s="25">
        <f>ROUND(('NEW Reference'!D$6*List!$H2222)+'NEW Reference'!D$7,0)</f>
        <v>2133</v>
      </c>
      <c r="L2222" s="25">
        <f>ROUND(('NEW Reference'!E$6*List!$H2222)+'NEW Reference'!E$7,0)</f>
        <v>2637</v>
      </c>
      <c r="M2222" s="25">
        <f>ROUND(('NEW Reference'!F$6*List!$H2222)+'NEW Reference'!F$7,0)</f>
        <v>2747</v>
      </c>
      <c r="N2222" s="25">
        <f>ROUND(('NEW Reference'!G$6*List!$H2222)+'NEW Reference'!G$7,0)</f>
        <v>3110</v>
      </c>
      <c r="O2222" s="25">
        <f>ROUND(('NEW Reference'!H$6*List!$H2222)+'NEW Reference'!H$7,0)</f>
        <v>3229</v>
      </c>
      <c r="P2222" s="25">
        <f>ROUND(('NEW Reference'!I$6*List!$H2222)+'NEW Reference'!I$7,0)</f>
        <v>3355</v>
      </c>
      <c r="Q2222" s="25">
        <f>ROUND(('NEW Reference'!J$6*List!$H2222)+'NEW Reference'!J$7,0)</f>
        <v>3886</v>
      </c>
      <c r="R2222" s="25">
        <f>ROUND(('NEW Reference'!K$6*List!$H2222)+'NEW Reference'!K$7,0)</f>
        <v>4008</v>
      </c>
      <c r="S2222" s="25">
        <f>ROUND(('NEW Reference'!L$6*List!$H2222)+'NEW Reference'!L$7,0)</f>
        <v>4325</v>
      </c>
      <c r="T2222" s="25">
        <f>ROUND(('NEW Reference'!M$6*List!$H2222)+'NEW Reference'!M$7,0)</f>
        <v>5165</v>
      </c>
      <c r="U2222" s="25">
        <f>ROUND(('NEW Reference'!N$6*List!$H2222)+'NEW Reference'!N$7,0)</f>
        <v>20842</v>
      </c>
      <c r="V2222" s="26">
        <f>ROUND(('NEW Reference'!O$6*List!$H2222)+'NEW Reference'!O$7,0)</f>
        <v>775</v>
      </c>
      <c r="W2222" s="26">
        <f>ROUND(('NEW Reference'!P$6*List!$H2222)+'NEW Reference'!P$7,0)</f>
        <v>1092</v>
      </c>
      <c r="X2222" s="26">
        <f>ROUND(('NEW Reference'!Q$6*List!$H2222)+'NEW Reference'!Q$7,0)</f>
        <v>546</v>
      </c>
      <c r="Z2222" s="3" t="str">
        <f t="shared" si="108"/>
        <v>LINCOLN, Oklahoma</v>
      </c>
      <c r="AA2222" s="79" t="s">
        <v>408</v>
      </c>
      <c r="AB2222" s="28" t="s">
        <v>91</v>
      </c>
      <c r="AC2222" s="30" t="s">
        <v>1919</v>
      </c>
      <c r="AD2222" s="31"/>
      <c r="AE2222" s="20">
        <f t="shared" si="107"/>
        <v>0.87539999999999996</v>
      </c>
    </row>
    <row r="2223" spans="1:31">
      <c r="A2223" s="83">
        <v>37410</v>
      </c>
      <c r="B2223" s="84">
        <v>40083</v>
      </c>
      <c r="C2223" s="85">
        <v>36420</v>
      </c>
      <c r="D2223" s="78" t="s">
        <v>755</v>
      </c>
      <c r="E2223" s="79" t="s">
        <v>413</v>
      </c>
      <c r="F2223" s="33" t="s">
        <v>1919</v>
      </c>
      <c r="G2223" s="24" t="s">
        <v>90</v>
      </c>
      <c r="H2223" s="80">
        <f t="shared" si="106"/>
        <v>0.87539999999999996</v>
      </c>
      <c r="I2223" s="25">
        <f>ROUND(('NEW Reference'!B$6*List!$H2223)+'NEW Reference'!B$7,0)</f>
        <v>1194</v>
      </c>
      <c r="J2223" s="25">
        <f>ROUND(('NEW Reference'!C$6*List!$H2223)+'NEW Reference'!C$7,0)</f>
        <v>1780</v>
      </c>
      <c r="K2223" s="25">
        <f>ROUND(('NEW Reference'!D$6*List!$H2223)+'NEW Reference'!D$7,0)</f>
        <v>2133</v>
      </c>
      <c r="L2223" s="25">
        <f>ROUND(('NEW Reference'!E$6*List!$H2223)+'NEW Reference'!E$7,0)</f>
        <v>2637</v>
      </c>
      <c r="M2223" s="25">
        <f>ROUND(('NEW Reference'!F$6*List!$H2223)+'NEW Reference'!F$7,0)</f>
        <v>2747</v>
      </c>
      <c r="N2223" s="25">
        <f>ROUND(('NEW Reference'!G$6*List!$H2223)+'NEW Reference'!G$7,0)</f>
        <v>3110</v>
      </c>
      <c r="O2223" s="25">
        <f>ROUND(('NEW Reference'!H$6*List!$H2223)+'NEW Reference'!H$7,0)</f>
        <v>3229</v>
      </c>
      <c r="P2223" s="25">
        <f>ROUND(('NEW Reference'!I$6*List!$H2223)+'NEW Reference'!I$7,0)</f>
        <v>3355</v>
      </c>
      <c r="Q2223" s="25">
        <f>ROUND(('NEW Reference'!J$6*List!$H2223)+'NEW Reference'!J$7,0)</f>
        <v>3886</v>
      </c>
      <c r="R2223" s="25">
        <f>ROUND(('NEW Reference'!K$6*List!$H2223)+'NEW Reference'!K$7,0)</f>
        <v>4008</v>
      </c>
      <c r="S2223" s="25">
        <f>ROUND(('NEW Reference'!L$6*List!$H2223)+'NEW Reference'!L$7,0)</f>
        <v>4325</v>
      </c>
      <c r="T2223" s="25">
        <f>ROUND(('NEW Reference'!M$6*List!$H2223)+'NEW Reference'!M$7,0)</f>
        <v>5165</v>
      </c>
      <c r="U2223" s="25">
        <f>ROUND(('NEW Reference'!N$6*List!$H2223)+'NEW Reference'!N$7,0)</f>
        <v>20842</v>
      </c>
      <c r="V2223" s="26">
        <f>ROUND(('NEW Reference'!O$6*List!$H2223)+'NEW Reference'!O$7,0)</f>
        <v>775</v>
      </c>
      <c r="W2223" s="26">
        <f>ROUND(('NEW Reference'!P$6*List!$H2223)+'NEW Reference'!P$7,0)</f>
        <v>1092</v>
      </c>
      <c r="X2223" s="26">
        <f>ROUND(('NEW Reference'!Q$6*List!$H2223)+'NEW Reference'!Q$7,0)</f>
        <v>546</v>
      </c>
      <c r="Z2223" s="3" t="str">
        <f t="shared" si="108"/>
        <v>LOGAN, Oklahoma</v>
      </c>
      <c r="AA2223" s="79" t="s">
        <v>413</v>
      </c>
      <c r="AB2223" s="28" t="s">
        <v>91</v>
      </c>
      <c r="AC2223" s="23" t="s">
        <v>1919</v>
      </c>
      <c r="AD2223" s="29"/>
      <c r="AE2223" s="20">
        <f t="shared" si="107"/>
        <v>0.87539999999999996</v>
      </c>
    </row>
    <row r="2224" spans="1:31">
      <c r="A2224" s="83">
        <v>37420</v>
      </c>
      <c r="B2224" s="84">
        <v>40085</v>
      </c>
      <c r="C2224" s="85">
        <v>99937</v>
      </c>
      <c r="D2224" s="78" t="s">
        <v>167</v>
      </c>
      <c r="E2224" s="79" t="s">
        <v>1939</v>
      </c>
      <c r="F2224" s="34" t="s">
        <v>1919</v>
      </c>
      <c r="G2224" s="24" t="s">
        <v>97</v>
      </c>
      <c r="H2224" s="80">
        <f t="shared" si="106"/>
        <v>0.80659999999999998</v>
      </c>
      <c r="I2224" s="25">
        <f>ROUND(('NEW Reference'!B$6*List!$H2224)+'NEW Reference'!B$7,0)</f>
        <v>1126</v>
      </c>
      <c r="J2224" s="25">
        <f>ROUND(('NEW Reference'!C$6*List!$H2224)+'NEW Reference'!C$7,0)</f>
        <v>1679</v>
      </c>
      <c r="K2224" s="25">
        <f>ROUND(('NEW Reference'!D$6*List!$H2224)+'NEW Reference'!D$7,0)</f>
        <v>2012</v>
      </c>
      <c r="L2224" s="25">
        <f>ROUND(('NEW Reference'!E$6*List!$H2224)+'NEW Reference'!E$7,0)</f>
        <v>2487</v>
      </c>
      <c r="M2224" s="25">
        <f>ROUND(('NEW Reference'!F$6*List!$H2224)+'NEW Reference'!F$7,0)</f>
        <v>2591</v>
      </c>
      <c r="N2224" s="25">
        <f>ROUND(('NEW Reference'!G$6*List!$H2224)+'NEW Reference'!G$7,0)</f>
        <v>2933</v>
      </c>
      <c r="O2224" s="25">
        <f>ROUND(('NEW Reference'!H$6*List!$H2224)+'NEW Reference'!H$7,0)</f>
        <v>3045</v>
      </c>
      <c r="P2224" s="25">
        <f>ROUND(('NEW Reference'!I$6*List!$H2224)+'NEW Reference'!I$7,0)</f>
        <v>3165</v>
      </c>
      <c r="Q2224" s="25">
        <f>ROUND(('NEW Reference'!J$6*List!$H2224)+'NEW Reference'!J$7,0)</f>
        <v>3665</v>
      </c>
      <c r="R2224" s="25">
        <f>ROUND(('NEW Reference'!K$6*List!$H2224)+'NEW Reference'!K$7,0)</f>
        <v>3780</v>
      </c>
      <c r="S2224" s="25">
        <f>ROUND(('NEW Reference'!L$6*List!$H2224)+'NEW Reference'!L$7,0)</f>
        <v>4079</v>
      </c>
      <c r="T2224" s="25">
        <f>ROUND(('NEW Reference'!M$6*List!$H2224)+'NEW Reference'!M$7,0)</f>
        <v>4872</v>
      </c>
      <c r="U2224" s="25">
        <f>ROUND(('NEW Reference'!N$6*List!$H2224)+'NEW Reference'!N$7,0)</f>
        <v>19658</v>
      </c>
      <c r="V2224" s="26">
        <f>ROUND(('NEW Reference'!O$6*List!$H2224)+'NEW Reference'!O$7,0)</f>
        <v>731</v>
      </c>
      <c r="W2224" s="26">
        <f>ROUND(('NEW Reference'!P$6*List!$H2224)+'NEW Reference'!P$7,0)</f>
        <v>1030</v>
      </c>
      <c r="X2224" s="26">
        <f>ROUND(('NEW Reference'!Q$6*List!$H2224)+'NEW Reference'!Q$7,0)</f>
        <v>515</v>
      </c>
      <c r="Z2224" s="3" t="str">
        <f t="shared" si="108"/>
        <v>LOVE, Oklahoma</v>
      </c>
      <c r="AA2224" s="79" t="s">
        <v>1939</v>
      </c>
      <c r="AB2224" s="28" t="s">
        <v>91</v>
      </c>
      <c r="AC2224" s="23" t="s">
        <v>1919</v>
      </c>
      <c r="AD2224" s="29"/>
      <c r="AE2224" s="20">
        <f t="shared" si="107"/>
        <v>0.80659999999999998</v>
      </c>
    </row>
    <row r="2225" spans="1:31">
      <c r="A2225" s="83">
        <v>37430</v>
      </c>
      <c r="B2225" s="84">
        <v>40087</v>
      </c>
      <c r="C2225" s="85">
        <v>36420</v>
      </c>
      <c r="D2225" s="78" t="s">
        <v>755</v>
      </c>
      <c r="E2225" s="79" t="s">
        <v>1940</v>
      </c>
      <c r="F2225" s="33" t="s">
        <v>1919</v>
      </c>
      <c r="G2225" s="24" t="s">
        <v>90</v>
      </c>
      <c r="H2225" s="80">
        <f t="shared" si="106"/>
        <v>0.87539999999999996</v>
      </c>
      <c r="I2225" s="25">
        <f>ROUND(('NEW Reference'!B$6*List!$H2225)+'NEW Reference'!B$7,0)</f>
        <v>1194</v>
      </c>
      <c r="J2225" s="25">
        <f>ROUND(('NEW Reference'!C$6*List!$H2225)+'NEW Reference'!C$7,0)</f>
        <v>1780</v>
      </c>
      <c r="K2225" s="25">
        <f>ROUND(('NEW Reference'!D$6*List!$H2225)+'NEW Reference'!D$7,0)</f>
        <v>2133</v>
      </c>
      <c r="L2225" s="25">
        <f>ROUND(('NEW Reference'!E$6*List!$H2225)+'NEW Reference'!E$7,0)</f>
        <v>2637</v>
      </c>
      <c r="M2225" s="25">
        <f>ROUND(('NEW Reference'!F$6*List!$H2225)+'NEW Reference'!F$7,0)</f>
        <v>2747</v>
      </c>
      <c r="N2225" s="25">
        <f>ROUND(('NEW Reference'!G$6*List!$H2225)+'NEW Reference'!G$7,0)</f>
        <v>3110</v>
      </c>
      <c r="O2225" s="25">
        <f>ROUND(('NEW Reference'!H$6*List!$H2225)+'NEW Reference'!H$7,0)</f>
        <v>3229</v>
      </c>
      <c r="P2225" s="25">
        <f>ROUND(('NEW Reference'!I$6*List!$H2225)+'NEW Reference'!I$7,0)</f>
        <v>3355</v>
      </c>
      <c r="Q2225" s="25">
        <f>ROUND(('NEW Reference'!J$6*List!$H2225)+'NEW Reference'!J$7,0)</f>
        <v>3886</v>
      </c>
      <c r="R2225" s="25">
        <f>ROUND(('NEW Reference'!K$6*List!$H2225)+'NEW Reference'!K$7,0)</f>
        <v>4008</v>
      </c>
      <c r="S2225" s="25">
        <f>ROUND(('NEW Reference'!L$6*List!$H2225)+'NEW Reference'!L$7,0)</f>
        <v>4325</v>
      </c>
      <c r="T2225" s="25">
        <f>ROUND(('NEW Reference'!M$6*List!$H2225)+'NEW Reference'!M$7,0)</f>
        <v>5165</v>
      </c>
      <c r="U2225" s="25">
        <f>ROUND(('NEW Reference'!N$6*List!$H2225)+'NEW Reference'!N$7,0)</f>
        <v>20842</v>
      </c>
      <c r="V2225" s="26">
        <f>ROUND(('NEW Reference'!O$6*List!$H2225)+'NEW Reference'!O$7,0)</f>
        <v>775</v>
      </c>
      <c r="W2225" s="26">
        <f>ROUND(('NEW Reference'!P$6*List!$H2225)+'NEW Reference'!P$7,0)</f>
        <v>1092</v>
      </c>
      <c r="X2225" s="26">
        <f>ROUND(('NEW Reference'!Q$6*List!$H2225)+'NEW Reference'!Q$7,0)</f>
        <v>546</v>
      </c>
      <c r="Z2225" s="3" t="str">
        <f t="shared" si="108"/>
        <v>MCCLAIN, Oklahoma</v>
      </c>
      <c r="AA2225" s="79" t="s">
        <v>1940</v>
      </c>
      <c r="AB2225" s="28" t="s">
        <v>91</v>
      </c>
      <c r="AC2225" s="23" t="s">
        <v>1919</v>
      </c>
      <c r="AD2225" s="29"/>
      <c r="AE2225" s="20">
        <f t="shared" si="107"/>
        <v>0.87539999999999996</v>
      </c>
    </row>
    <row r="2226" spans="1:31">
      <c r="A2226" s="83">
        <v>37440</v>
      </c>
      <c r="B2226" s="84">
        <v>40089</v>
      </c>
      <c r="C2226" s="85">
        <v>99937</v>
      </c>
      <c r="D2226" s="78" t="s">
        <v>167</v>
      </c>
      <c r="E2226" s="79" t="s">
        <v>1941</v>
      </c>
      <c r="F2226" s="34" t="s">
        <v>1919</v>
      </c>
      <c r="G2226" s="24" t="s">
        <v>97</v>
      </c>
      <c r="H2226" s="80">
        <f t="shared" si="106"/>
        <v>0.80659999999999998</v>
      </c>
      <c r="I2226" s="25">
        <f>ROUND(('NEW Reference'!B$6*List!$H2226)+'NEW Reference'!B$7,0)</f>
        <v>1126</v>
      </c>
      <c r="J2226" s="25">
        <f>ROUND(('NEW Reference'!C$6*List!$H2226)+'NEW Reference'!C$7,0)</f>
        <v>1679</v>
      </c>
      <c r="K2226" s="25">
        <f>ROUND(('NEW Reference'!D$6*List!$H2226)+'NEW Reference'!D$7,0)</f>
        <v>2012</v>
      </c>
      <c r="L2226" s="25">
        <f>ROUND(('NEW Reference'!E$6*List!$H2226)+'NEW Reference'!E$7,0)</f>
        <v>2487</v>
      </c>
      <c r="M2226" s="25">
        <f>ROUND(('NEW Reference'!F$6*List!$H2226)+'NEW Reference'!F$7,0)</f>
        <v>2591</v>
      </c>
      <c r="N2226" s="25">
        <f>ROUND(('NEW Reference'!G$6*List!$H2226)+'NEW Reference'!G$7,0)</f>
        <v>2933</v>
      </c>
      <c r="O2226" s="25">
        <f>ROUND(('NEW Reference'!H$6*List!$H2226)+'NEW Reference'!H$7,0)</f>
        <v>3045</v>
      </c>
      <c r="P2226" s="25">
        <f>ROUND(('NEW Reference'!I$6*List!$H2226)+'NEW Reference'!I$7,0)</f>
        <v>3165</v>
      </c>
      <c r="Q2226" s="25">
        <f>ROUND(('NEW Reference'!J$6*List!$H2226)+'NEW Reference'!J$7,0)</f>
        <v>3665</v>
      </c>
      <c r="R2226" s="25">
        <f>ROUND(('NEW Reference'!K$6*List!$H2226)+'NEW Reference'!K$7,0)</f>
        <v>3780</v>
      </c>
      <c r="S2226" s="25">
        <f>ROUND(('NEW Reference'!L$6*List!$H2226)+'NEW Reference'!L$7,0)</f>
        <v>4079</v>
      </c>
      <c r="T2226" s="25">
        <f>ROUND(('NEW Reference'!M$6*List!$H2226)+'NEW Reference'!M$7,0)</f>
        <v>4872</v>
      </c>
      <c r="U2226" s="25">
        <f>ROUND(('NEW Reference'!N$6*List!$H2226)+'NEW Reference'!N$7,0)</f>
        <v>19658</v>
      </c>
      <c r="V2226" s="26">
        <f>ROUND(('NEW Reference'!O$6*List!$H2226)+'NEW Reference'!O$7,0)</f>
        <v>731</v>
      </c>
      <c r="W2226" s="26">
        <f>ROUND(('NEW Reference'!P$6*List!$H2226)+'NEW Reference'!P$7,0)</f>
        <v>1030</v>
      </c>
      <c r="X2226" s="26">
        <f>ROUND(('NEW Reference'!Q$6*List!$H2226)+'NEW Reference'!Q$7,0)</f>
        <v>515</v>
      </c>
      <c r="Z2226" s="3" t="str">
        <f t="shared" si="108"/>
        <v>MCCURTAIN, Oklahoma</v>
      </c>
      <c r="AA2226" s="79" t="s">
        <v>1941</v>
      </c>
      <c r="AB2226" s="28" t="s">
        <v>91</v>
      </c>
      <c r="AC2226" s="30" t="s">
        <v>1919</v>
      </c>
      <c r="AD2226" s="31"/>
      <c r="AE2226" s="20">
        <f t="shared" si="107"/>
        <v>0.80659999999999998</v>
      </c>
    </row>
    <row r="2227" spans="1:31">
      <c r="A2227" s="83">
        <v>37450</v>
      </c>
      <c r="B2227" s="84">
        <v>40091</v>
      </c>
      <c r="C2227" s="85">
        <v>99937</v>
      </c>
      <c r="D2227" s="78" t="s">
        <v>167</v>
      </c>
      <c r="E2227" s="79" t="s">
        <v>1867</v>
      </c>
      <c r="F2227" s="34" t="s">
        <v>1919</v>
      </c>
      <c r="G2227" s="24" t="s">
        <v>97</v>
      </c>
      <c r="H2227" s="80">
        <f t="shared" si="106"/>
        <v>0.80659999999999998</v>
      </c>
      <c r="I2227" s="25">
        <f>ROUND(('NEW Reference'!B$6*List!$H2227)+'NEW Reference'!B$7,0)</f>
        <v>1126</v>
      </c>
      <c r="J2227" s="25">
        <f>ROUND(('NEW Reference'!C$6*List!$H2227)+'NEW Reference'!C$7,0)</f>
        <v>1679</v>
      </c>
      <c r="K2227" s="25">
        <f>ROUND(('NEW Reference'!D$6*List!$H2227)+'NEW Reference'!D$7,0)</f>
        <v>2012</v>
      </c>
      <c r="L2227" s="25">
        <f>ROUND(('NEW Reference'!E$6*List!$H2227)+'NEW Reference'!E$7,0)</f>
        <v>2487</v>
      </c>
      <c r="M2227" s="25">
        <f>ROUND(('NEW Reference'!F$6*List!$H2227)+'NEW Reference'!F$7,0)</f>
        <v>2591</v>
      </c>
      <c r="N2227" s="25">
        <f>ROUND(('NEW Reference'!G$6*List!$H2227)+'NEW Reference'!G$7,0)</f>
        <v>2933</v>
      </c>
      <c r="O2227" s="25">
        <f>ROUND(('NEW Reference'!H$6*List!$H2227)+'NEW Reference'!H$7,0)</f>
        <v>3045</v>
      </c>
      <c r="P2227" s="25">
        <f>ROUND(('NEW Reference'!I$6*List!$H2227)+'NEW Reference'!I$7,0)</f>
        <v>3165</v>
      </c>
      <c r="Q2227" s="25">
        <f>ROUND(('NEW Reference'!J$6*List!$H2227)+'NEW Reference'!J$7,0)</f>
        <v>3665</v>
      </c>
      <c r="R2227" s="25">
        <f>ROUND(('NEW Reference'!K$6*List!$H2227)+'NEW Reference'!K$7,0)</f>
        <v>3780</v>
      </c>
      <c r="S2227" s="25">
        <f>ROUND(('NEW Reference'!L$6*List!$H2227)+'NEW Reference'!L$7,0)</f>
        <v>4079</v>
      </c>
      <c r="T2227" s="25">
        <f>ROUND(('NEW Reference'!M$6*List!$H2227)+'NEW Reference'!M$7,0)</f>
        <v>4872</v>
      </c>
      <c r="U2227" s="25">
        <f>ROUND(('NEW Reference'!N$6*List!$H2227)+'NEW Reference'!N$7,0)</f>
        <v>19658</v>
      </c>
      <c r="V2227" s="26">
        <f>ROUND(('NEW Reference'!O$6*List!$H2227)+'NEW Reference'!O$7,0)</f>
        <v>731</v>
      </c>
      <c r="W2227" s="26">
        <f>ROUND(('NEW Reference'!P$6*List!$H2227)+'NEW Reference'!P$7,0)</f>
        <v>1030</v>
      </c>
      <c r="X2227" s="26">
        <f>ROUND(('NEW Reference'!Q$6*List!$H2227)+'NEW Reference'!Q$7,0)</f>
        <v>515</v>
      </c>
      <c r="Z2227" s="3" t="str">
        <f t="shared" si="108"/>
        <v>MCINTOSH, Oklahoma</v>
      </c>
      <c r="AA2227" s="79" t="s">
        <v>1867</v>
      </c>
      <c r="AB2227" s="28" t="s">
        <v>91</v>
      </c>
      <c r="AC2227" s="23" t="s">
        <v>1919</v>
      </c>
      <c r="AD2227" s="29"/>
      <c r="AE2227" s="20">
        <f t="shared" si="107"/>
        <v>0.80659999999999998</v>
      </c>
    </row>
    <row r="2228" spans="1:31">
      <c r="A2228" s="83">
        <v>37460</v>
      </c>
      <c r="B2228" s="84">
        <v>40093</v>
      </c>
      <c r="C2228" s="85">
        <v>99937</v>
      </c>
      <c r="D2228" s="78" t="s">
        <v>167</v>
      </c>
      <c r="E2228" s="79" t="s">
        <v>1942</v>
      </c>
      <c r="F2228" s="34" t="s">
        <v>1919</v>
      </c>
      <c r="G2228" s="24" t="s">
        <v>97</v>
      </c>
      <c r="H2228" s="80">
        <f t="shared" si="106"/>
        <v>0.80659999999999998</v>
      </c>
      <c r="I2228" s="25">
        <f>ROUND(('NEW Reference'!B$6*List!$H2228)+'NEW Reference'!B$7,0)</f>
        <v>1126</v>
      </c>
      <c r="J2228" s="25">
        <f>ROUND(('NEW Reference'!C$6*List!$H2228)+'NEW Reference'!C$7,0)</f>
        <v>1679</v>
      </c>
      <c r="K2228" s="25">
        <f>ROUND(('NEW Reference'!D$6*List!$H2228)+'NEW Reference'!D$7,0)</f>
        <v>2012</v>
      </c>
      <c r="L2228" s="25">
        <f>ROUND(('NEW Reference'!E$6*List!$H2228)+'NEW Reference'!E$7,0)</f>
        <v>2487</v>
      </c>
      <c r="M2228" s="25">
        <f>ROUND(('NEW Reference'!F$6*List!$H2228)+'NEW Reference'!F$7,0)</f>
        <v>2591</v>
      </c>
      <c r="N2228" s="25">
        <f>ROUND(('NEW Reference'!G$6*List!$H2228)+'NEW Reference'!G$7,0)</f>
        <v>2933</v>
      </c>
      <c r="O2228" s="25">
        <f>ROUND(('NEW Reference'!H$6*List!$H2228)+'NEW Reference'!H$7,0)</f>
        <v>3045</v>
      </c>
      <c r="P2228" s="25">
        <f>ROUND(('NEW Reference'!I$6*List!$H2228)+'NEW Reference'!I$7,0)</f>
        <v>3165</v>
      </c>
      <c r="Q2228" s="25">
        <f>ROUND(('NEW Reference'!J$6*List!$H2228)+'NEW Reference'!J$7,0)</f>
        <v>3665</v>
      </c>
      <c r="R2228" s="25">
        <f>ROUND(('NEW Reference'!K$6*List!$H2228)+'NEW Reference'!K$7,0)</f>
        <v>3780</v>
      </c>
      <c r="S2228" s="25">
        <f>ROUND(('NEW Reference'!L$6*List!$H2228)+'NEW Reference'!L$7,0)</f>
        <v>4079</v>
      </c>
      <c r="T2228" s="25">
        <f>ROUND(('NEW Reference'!M$6*List!$H2228)+'NEW Reference'!M$7,0)</f>
        <v>4872</v>
      </c>
      <c r="U2228" s="25">
        <f>ROUND(('NEW Reference'!N$6*List!$H2228)+'NEW Reference'!N$7,0)</f>
        <v>19658</v>
      </c>
      <c r="V2228" s="26">
        <f>ROUND(('NEW Reference'!O$6*List!$H2228)+'NEW Reference'!O$7,0)</f>
        <v>731</v>
      </c>
      <c r="W2228" s="26">
        <f>ROUND(('NEW Reference'!P$6*List!$H2228)+'NEW Reference'!P$7,0)</f>
        <v>1030</v>
      </c>
      <c r="X2228" s="26">
        <f>ROUND(('NEW Reference'!Q$6*List!$H2228)+'NEW Reference'!Q$7,0)</f>
        <v>515</v>
      </c>
      <c r="Z2228" s="3" t="str">
        <f t="shared" si="108"/>
        <v>MAJOR, Oklahoma</v>
      </c>
      <c r="AA2228" s="79" t="s">
        <v>1942</v>
      </c>
      <c r="AB2228" s="28" t="s">
        <v>91</v>
      </c>
      <c r="AC2228" s="30" t="s">
        <v>1919</v>
      </c>
      <c r="AD2228" s="31"/>
      <c r="AE2228" s="20">
        <f t="shared" si="107"/>
        <v>0.80659999999999998</v>
      </c>
    </row>
    <row r="2229" spans="1:31">
      <c r="A2229" s="83">
        <v>37470</v>
      </c>
      <c r="B2229" s="84">
        <v>40095</v>
      </c>
      <c r="C2229" s="85">
        <v>99937</v>
      </c>
      <c r="D2229" s="78" t="s">
        <v>167</v>
      </c>
      <c r="E2229" s="79" t="s">
        <v>195</v>
      </c>
      <c r="F2229" s="34" t="s">
        <v>1919</v>
      </c>
      <c r="G2229" s="24" t="s">
        <v>97</v>
      </c>
      <c r="H2229" s="80">
        <f t="shared" si="106"/>
        <v>0.80659999999999998</v>
      </c>
      <c r="I2229" s="25">
        <f>ROUND(('NEW Reference'!B$6*List!$H2229)+'NEW Reference'!B$7,0)</f>
        <v>1126</v>
      </c>
      <c r="J2229" s="25">
        <f>ROUND(('NEW Reference'!C$6*List!$H2229)+'NEW Reference'!C$7,0)</f>
        <v>1679</v>
      </c>
      <c r="K2229" s="25">
        <f>ROUND(('NEW Reference'!D$6*List!$H2229)+'NEW Reference'!D$7,0)</f>
        <v>2012</v>
      </c>
      <c r="L2229" s="25">
        <f>ROUND(('NEW Reference'!E$6*List!$H2229)+'NEW Reference'!E$7,0)</f>
        <v>2487</v>
      </c>
      <c r="M2229" s="25">
        <f>ROUND(('NEW Reference'!F$6*List!$H2229)+'NEW Reference'!F$7,0)</f>
        <v>2591</v>
      </c>
      <c r="N2229" s="25">
        <f>ROUND(('NEW Reference'!G$6*List!$H2229)+'NEW Reference'!G$7,0)</f>
        <v>2933</v>
      </c>
      <c r="O2229" s="25">
        <f>ROUND(('NEW Reference'!H$6*List!$H2229)+'NEW Reference'!H$7,0)</f>
        <v>3045</v>
      </c>
      <c r="P2229" s="25">
        <f>ROUND(('NEW Reference'!I$6*List!$H2229)+'NEW Reference'!I$7,0)</f>
        <v>3165</v>
      </c>
      <c r="Q2229" s="25">
        <f>ROUND(('NEW Reference'!J$6*List!$H2229)+'NEW Reference'!J$7,0)</f>
        <v>3665</v>
      </c>
      <c r="R2229" s="25">
        <f>ROUND(('NEW Reference'!K$6*List!$H2229)+'NEW Reference'!K$7,0)</f>
        <v>3780</v>
      </c>
      <c r="S2229" s="25">
        <f>ROUND(('NEW Reference'!L$6*List!$H2229)+'NEW Reference'!L$7,0)</f>
        <v>4079</v>
      </c>
      <c r="T2229" s="25">
        <f>ROUND(('NEW Reference'!M$6*List!$H2229)+'NEW Reference'!M$7,0)</f>
        <v>4872</v>
      </c>
      <c r="U2229" s="25">
        <f>ROUND(('NEW Reference'!N$6*List!$H2229)+'NEW Reference'!N$7,0)</f>
        <v>19658</v>
      </c>
      <c r="V2229" s="26">
        <f>ROUND(('NEW Reference'!O$6*List!$H2229)+'NEW Reference'!O$7,0)</f>
        <v>731</v>
      </c>
      <c r="W2229" s="26">
        <f>ROUND(('NEW Reference'!P$6*List!$H2229)+'NEW Reference'!P$7,0)</f>
        <v>1030</v>
      </c>
      <c r="X2229" s="26">
        <f>ROUND(('NEW Reference'!Q$6*List!$H2229)+'NEW Reference'!Q$7,0)</f>
        <v>515</v>
      </c>
      <c r="Z2229" s="3" t="str">
        <f t="shared" si="108"/>
        <v>MARSHALL, Oklahoma</v>
      </c>
      <c r="AA2229" s="79" t="s">
        <v>195</v>
      </c>
      <c r="AB2229" s="28" t="s">
        <v>91</v>
      </c>
      <c r="AC2229" s="30" t="s">
        <v>1919</v>
      </c>
      <c r="AD2229" s="31"/>
      <c r="AE2229" s="20">
        <f t="shared" si="107"/>
        <v>0.80659999999999998</v>
      </c>
    </row>
    <row r="2230" spans="1:31">
      <c r="A2230" s="83">
        <v>37480</v>
      </c>
      <c r="B2230" s="84">
        <v>40097</v>
      </c>
      <c r="C2230" s="85">
        <v>99937</v>
      </c>
      <c r="D2230" s="78" t="s">
        <v>167</v>
      </c>
      <c r="E2230" s="79" t="s">
        <v>1943</v>
      </c>
      <c r="F2230" s="34" t="s">
        <v>1919</v>
      </c>
      <c r="G2230" s="24" t="s">
        <v>97</v>
      </c>
      <c r="H2230" s="80">
        <f t="shared" si="106"/>
        <v>0.80659999999999998</v>
      </c>
      <c r="I2230" s="25">
        <f>ROUND(('NEW Reference'!B$6*List!$H2230)+'NEW Reference'!B$7,0)</f>
        <v>1126</v>
      </c>
      <c r="J2230" s="25">
        <f>ROUND(('NEW Reference'!C$6*List!$H2230)+'NEW Reference'!C$7,0)</f>
        <v>1679</v>
      </c>
      <c r="K2230" s="25">
        <f>ROUND(('NEW Reference'!D$6*List!$H2230)+'NEW Reference'!D$7,0)</f>
        <v>2012</v>
      </c>
      <c r="L2230" s="25">
        <f>ROUND(('NEW Reference'!E$6*List!$H2230)+'NEW Reference'!E$7,0)</f>
        <v>2487</v>
      </c>
      <c r="M2230" s="25">
        <f>ROUND(('NEW Reference'!F$6*List!$H2230)+'NEW Reference'!F$7,0)</f>
        <v>2591</v>
      </c>
      <c r="N2230" s="25">
        <f>ROUND(('NEW Reference'!G$6*List!$H2230)+'NEW Reference'!G$7,0)</f>
        <v>2933</v>
      </c>
      <c r="O2230" s="25">
        <f>ROUND(('NEW Reference'!H$6*List!$H2230)+'NEW Reference'!H$7,0)</f>
        <v>3045</v>
      </c>
      <c r="P2230" s="25">
        <f>ROUND(('NEW Reference'!I$6*List!$H2230)+'NEW Reference'!I$7,0)</f>
        <v>3165</v>
      </c>
      <c r="Q2230" s="25">
        <f>ROUND(('NEW Reference'!J$6*List!$H2230)+'NEW Reference'!J$7,0)</f>
        <v>3665</v>
      </c>
      <c r="R2230" s="25">
        <f>ROUND(('NEW Reference'!K$6*List!$H2230)+'NEW Reference'!K$7,0)</f>
        <v>3780</v>
      </c>
      <c r="S2230" s="25">
        <f>ROUND(('NEW Reference'!L$6*List!$H2230)+'NEW Reference'!L$7,0)</f>
        <v>4079</v>
      </c>
      <c r="T2230" s="25">
        <f>ROUND(('NEW Reference'!M$6*List!$H2230)+'NEW Reference'!M$7,0)</f>
        <v>4872</v>
      </c>
      <c r="U2230" s="25">
        <f>ROUND(('NEW Reference'!N$6*List!$H2230)+'NEW Reference'!N$7,0)</f>
        <v>19658</v>
      </c>
      <c r="V2230" s="26">
        <f>ROUND(('NEW Reference'!O$6*List!$H2230)+'NEW Reference'!O$7,0)</f>
        <v>731</v>
      </c>
      <c r="W2230" s="26">
        <f>ROUND(('NEW Reference'!P$6*List!$H2230)+'NEW Reference'!P$7,0)</f>
        <v>1030</v>
      </c>
      <c r="X2230" s="26">
        <f>ROUND(('NEW Reference'!Q$6*List!$H2230)+'NEW Reference'!Q$7,0)</f>
        <v>515</v>
      </c>
      <c r="Z2230" s="3" t="str">
        <f t="shared" si="108"/>
        <v>MAYES, Oklahoma</v>
      </c>
      <c r="AA2230" s="79" t="s">
        <v>1943</v>
      </c>
      <c r="AB2230" s="28" t="s">
        <v>91</v>
      </c>
      <c r="AC2230" s="30" t="s">
        <v>1919</v>
      </c>
      <c r="AD2230" s="31"/>
      <c r="AE2230" s="20">
        <f t="shared" si="107"/>
        <v>0.80659999999999998</v>
      </c>
    </row>
    <row r="2231" spans="1:31">
      <c r="A2231" s="83">
        <v>37490</v>
      </c>
      <c r="B2231" s="84">
        <v>40099</v>
      </c>
      <c r="C2231" s="85">
        <v>99937</v>
      </c>
      <c r="D2231" s="78" t="s">
        <v>167</v>
      </c>
      <c r="E2231" s="79" t="s">
        <v>989</v>
      </c>
      <c r="F2231" s="34" t="s">
        <v>1919</v>
      </c>
      <c r="G2231" s="24" t="s">
        <v>97</v>
      </c>
      <c r="H2231" s="80">
        <f t="shared" si="106"/>
        <v>0.80659999999999998</v>
      </c>
      <c r="I2231" s="25">
        <f>ROUND(('NEW Reference'!B$6*List!$H2231)+'NEW Reference'!B$7,0)</f>
        <v>1126</v>
      </c>
      <c r="J2231" s="25">
        <f>ROUND(('NEW Reference'!C$6*List!$H2231)+'NEW Reference'!C$7,0)</f>
        <v>1679</v>
      </c>
      <c r="K2231" s="25">
        <f>ROUND(('NEW Reference'!D$6*List!$H2231)+'NEW Reference'!D$7,0)</f>
        <v>2012</v>
      </c>
      <c r="L2231" s="25">
        <f>ROUND(('NEW Reference'!E$6*List!$H2231)+'NEW Reference'!E$7,0)</f>
        <v>2487</v>
      </c>
      <c r="M2231" s="25">
        <f>ROUND(('NEW Reference'!F$6*List!$H2231)+'NEW Reference'!F$7,0)</f>
        <v>2591</v>
      </c>
      <c r="N2231" s="25">
        <f>ROUND(('NEW Reference'!G$6*List!$H2231)+'NEW Reference'!G$7,0)</f>
        <v>2933</v>
      </c>
      <c r="O2231" s="25">
        <f>ROUND(('NEW Reference'!H$6*List!$H2231)+'NEW Reference'!H$7,0)</f>
        <v>3045</v>
      </c>
      <c r="P2231" s="25">
        <f>ROUND(('NEW Reference'!I$6*List!$H2231)+'NEW Reference'!I$7,0)</f>
        <v>3165</v>
      </c>
      <c r="Q2231" s="25">
        <f>ROUND(('NEW Reference'!J$6*List!$H2231)+'NEW Reference'!J$7,0)</f>
        <v>3665</v>
      </c>
      <c r="R2231" s="25">
        <f>ROUND(('NEW Reference'!K$6*List!$H2231)+'NEW Reference'!K$7,0)</f>
        <v>3780</v>
      </c>
      <c r="S2231" s="25">
        <f>ROUND(('NEW Reference'!L$6*List!$H2231)+'NEW Reference'!L$7,0)</f>
        <v>4079</v>
      </c>
      <c r="T2231" s="25">
        <f>ROUND(('NEW Reference'!M$6*List!$H2231)+'NEW Reference'!M$7,0)</f>
        <v>4872</v>
      </c>
      <c r="U2231" s="25">
        <f>ROUND(('NEW Reference'!N$6*List!$H2231)+'NEW Reference'!N$7,0)</f>
        <v>19658</v>
      </c>
      <c r="V2231" s="26">
        <f>ROUND(('NEW Reference'!O$6*List!$H2231)+'NEW Reference'!O$7,0)</f>
        <v>731</v>
      </c>
      <c r="W2231" s="26">
        <f>ROUND(('NEW Reference'!P$6*List!$H2231)+'NEW Reference'!P$7,0)</f>
        <v>1030</v>
      </c>
      <c r="X2231" s="26">
        <f>ROUND(('NEW Reference'!Q$6*List!$H2231)+'NEW Reference'!Q$7,0)</f>
        <v>515</v>
      </c>
      <c r="Z2231" s="3" t="str">
        <f t="shared" si="108"/>
        <v>MURRAY, Oklahoma</v>
      </c>
      <c r="AA2231" s="79" t="s">
        <v>989</v>
      </c>
      <c r="AB2231" s="28" t="s">
        <v>91</v>
      </c>
      <c r="AC2231" s="30" t="s">
        <v>1919</v>
      </c>
      <c r="AD2231" s="31"/>
      <c r="AE2231" s="20">
        <f t="shared" si="107"/>
        <v>0.80659999999999998</v>
      </c>
    </row>
    <row r="2232" spans="1:31">
      <c r="A2232" s="83">
        <v>37500</v>
      </c>
      <c r="B2232" s="84">
        <v>40101</v>
      </c>
      <c r="C2232" s="85">
        <v>99937</v>
      </c>
      <c r="D2232" s="78" t="s">
        <v>167</v>
      </c>
      <c r="E2232" s="79" t="s">
        <v>1944</v>
      </c>
      <c r="F2232" s="34" t="s">
        <v>1919</v>
      </c>
      <c r="G2232" s="24" t="s">
        <v>97</v>
      </c>
      <c r="H2232" s="80">
        <f t="shared" si="106"/>
        <v>0.80659999999999998</v>
      </c>
      <c r="I2232" s="25">
        <f>ROUND(('NEW Reference'!B$6*List!$H2232)+'NEW Reference'!B$7,0)</f>
        <v>1126</v>
      </c>
      <c r="J2232" s="25">
        <f>ROUND(('NEW Reference'!C$6*List!$H2232)+'NEW Reference'!C$7,0)</f>
        <v>1679</v>
      </c>
      <c r="K2232" s="25">
        <f>ROUND(('NEW Reference'!D$6*List!$H2232)+'NEW Reference'!D$7,0)</f>
        <v>2012</v>
      </c>
      <c r="L2232" s="25">
        <f>ROUND(('NEW Reference'!E$6*List!$H2232)+'NEW Reference'!E$7,0)</f>
        <v>2487</v>
      </c>
      <c r="M2232" s="25">
        <f>ROUND(('NEW Reference'!F$6*List!$H2232)+'NEW Reference'!F$7,0)</f>
        <v>2591</v>
      </c>
      <c r="N2232" s="25">
        <f>ROUND(('NEW Reference'!G$6*List!$H2232)+'NEW Reference'!G$7,0)</f>
        <v>2933</v>
      </c>
      <c r="O2232" s="25">
        <f>ROUND(('NEW Reference'!H$6*List!$H2232)+'NEW Reference'!H$7,0)</f>
        <v>3045</v>
      </c>
      <c r="P2232" s="25">
        <f>ROUND(('NEW Reference'!I$6*List!$H2232)+'NEW Reference'!I$7,0)</f>
        <v>3165</v>
      </c>
      <c r="Q2232" s="25">
        <f>ROUND(('NEW Reference'!J$6*List!$H2232)+'NEW Reference'!J$7,0)</f>
        <v>3665</v>
      </c>
      <c r="R2232" s="25">
        <f>ROUND(('NEW Reference'!K$6*List!$H2232)+'NEW Reference'!K$7,0)</f>
        <v>3780</v>
      </c>
      <c r="S2232" s="25">
        <f>ROUND(('NEW Reference'!L$6*List!$H2232)+'NEW Reference'!L$7,0)</f>
        <v>4079</v>
      </c>
      <c r="T2232" s="25">
        <f>ROUND(('NEW Reference'!M$6*List!$H2232)+'NEW Reference'!M$7,0)</f>
        <v>4872</v>
      </c>
      <c r="U2232" s="25">
        <f>ROUND(('NEW Reference'!N$6*List!$H2232)+'NEW Reference'!N$7,0)</f>
        <v>19658</v>
      </c>
      <c r="V2232" s="26">
        <f>ROUND(('NEW Reference'!O$6*List!$H2232)+'NEW Reference'!O$7,0)</f>
        <v>731</v>
      </c>
      <c r="W2232" s="26">
        <f>ROUND(('NEW Reference'!P$6*List!$H2232)+'NEW Reference'!P$7,0)</f>
        <v>1030</v>
      </c>
      <c r="X2232" s="26">
        <f>ROUND(('NEW Reference'!Q$6*List!$H2232)+'NEW Reference'!Q$7,0)</f>
        <v>515</v>
      </c>
      <c r="Z2232" s="3" t="str">
        <f t="shared" si="108"/>
        <v>MUSKOGEE, Oklahoma</v>
      </c>
      <c r="AA2232" s="79" t="s">
        <v>1944</v>
      </c>
      <c r="AB2232" s="28" t="s">
        <v>91</v>
      </c>
      <c r="AC2232" s="30" t="s">
        <v>1919</v>
      </c>
      <c r="AD2232" s="31"/>
      <c r="AE2232" s="20">
        <f t="shared" si="107"/>
        <v>0.80659999999999998</v>
      </c>
    </row>
    <row r="2233" spans="1:31">
      <c r="A2233" s="83">
        <v>37510</v>
      </c>
      <c r="B2233" s="84">
        <v>40103</v>
      </c>
      <c r="C2233" s="85">
        <v>99937</v>
      </c>
      <c r="D2233" s="78" t="s">
        <v>167</v>
      </c>
      <c r="E2233" s="79" t="s">
        <v>1140</v>
      </c>
      <c r="F2233" s="34" t="s">
        <v>1919</v>
      </c>
      <c r="G2233" s="24" t="s">
        <v>97</v>
      </c>
      <c r="H2233" s="80">
        <f t="shared" si="106"/>
        <v>0.80659999999999998</v>
      </c>
      <c r="I2233" s="25">
        <f>ROUND(('NEW Reference'!B$6*List!$H2233)+'NEW Reference'!B$7,0)</f>
        <v>1126</v>
      </c>
      <c r="J2233" s="25">
        <f>ROUND(('NEW Reference'!C$6*List!$H2233)+'NEW Reference'!C$7,0)</f>
        <v>1679</v>
      </c>
      <c r="K2233" s="25">
        <f>ROUND(('NEW Reference'!D$6*List!$H2233)+'NEW Reference'!D$7,0)</f>
        <v>2012</v>
      </c>
      <c r="L2233" s="25">
        <f>ROUND(('NEW Reference'!E$6*List!$H2233)+'NEW Reference'!E$7,0)</f>
        <v>2487</v>
      </c>
      <c r="M2233" s="25">
        <f>ROUND(('NEW Reference'!F$6*List!$H2233)+'NEW Reference'!F$7,0)</f>
        <v>2591</v>
      </c>
      <c r="N2233" s="25">
        <f>ROUND(('NEW Reference'!G$6*List!$H2233)+'NEW Reference'!G$7,0)</f>
        <v>2933</v>
      </c>
      <c r="O2233" s="25">
        <f>ROUND(('NEW Reference'!H$6*List!$H2233)+'NEW Reference'!H$7,0)</f>
        <v>3045</v>
      </c>
      <c r="P2233" s="25">
        <f>ROUND(('NEW Reference'!I$6*List!$H2233)+'NEW Reference'!I$7,0)</f>
        <v>3165</v>
      </c>
      <c r="Q2233" s="25">
        <f>ROUND(('NEW Reference'!J$6*List!$H2233)+'NEW Reference'!J$7,0)</f>
        <v>3665</v>
      </c>
      <c r="R2233" s="25">
        <f>ROUND(('NEW Reference'!K$6*List!$H2233)+'NEW Reference'!K$7,0)</f>
        <v>3780</v>
      </c>
      <c r="S2233" s="25">
        <f>ROUND(('NEW Reference'!L$6*List!$H2233)+'NEW Reference'!L$7,0)</f>
        <v>4079</v>
      </c>
      <c r="T2233" s="25">
        <f>ROUND(('NEW Reference'!M$6*List!$H2233)+'NEW Reference'!M$7,0)</f>
        <v>4872</v>
      </c>
      <c r="U2233" s="25">
        <f>ROUND(('NEW Reference'!N$6*List!$H2233)+'NEW Reference'!N$7,0)</f>
        <v>19658</v>
      </c>
      <c r="V2233" s="26">
        <f>ROUND(('NEW Reference'!O$6*List!$H2233)+'NEW Reference'!O$7,0)</f>
        <v>731</v>
      </c>
      <c r="W2233" s="26">
        <f>ROUND(('NEW Reference'!P$6*List!$H2233)+'NEW Reference'!P$7,0)</f>
        <v>1030</v>
      </c>
      <c r="X2233" s="26">
        <f>ROUND(('NEW Reference'!Q$6*List!$H2233)+'NEW Reference'!Q$7,0)</f>
        <v>515</v>
      </c>
      <c r="Z2233" s="3" t="str">
        <f t="shared" si="108"/>
        <v>NOBLE, Oklahoma</v>
      </c>
      <c r="AA2233" s="79" t="s">
        <v>1140</v>
      </c>
      <c r="AB2233" s="28" t="s">
        <v>91</v>
      </c>
      <c r="AC2233" s="30" t="s">
        <v>1919</v>
      </c>
      <c r="AD2233" s="31"/>
      <c r="AE2233" s="20">
        <f t="shared" si="107"/>
        <v>0.80659999999999998</v>
      </c>
    </row>
    <row r="2234" spans="1:31">
      <c r="A2234" s="83">
        <v>37520</v>
      </c>
      <c r="B2234" s="84">
        <v>40105</v>
      </c>
      <c r="C2234" s="85">
        <v>99937</v>
      </c>
      <c r="D2234" s="78" t="s">
        <v>167</v>
      </c>
      <c r="E2234" s="79" t="s">
        <v>1945</v>
      </c>
      <c r="F2234" s="34" t="s">
        <v>1919</v>
      </c>
      <c r="G2234" s="24" t="s">
        <v>97</v>
      </c>
      <c r="H2234" s="80">
        <f t="shared" si="106"/>
        <v>0.80659999999999998</v>
      </c>
      <c r="I2234" s="25">
        <f>ROUND(('NEW Reference'!B$6*List!$H2234)+'NEW Reference'!B$7,0)</f>
        <v>1126</v>
      </c>
      <c r="J2234" s="25">
        <f>ROUND(('NEW Reference'!C$6*List!$H2234)+'NEW Reference'!C$7,0)</f>
        <v>1679</v>
      </c>
      <c r="K2234" s="25">
        <f>ROUND(('NEW Reference'!D$6*List!$H2234)+'NEW Reference'!D$7,0)</f>
        <v>2012</v>
      </c>
      <c r="L2234" s="25">
        <f>ROUND(('NEW Reference'!E$6*List!$H2234)+'NEW Reference'!E$7,0)</f>
        <v>2487</v>
      </c>
      <c r="M2234" s="25">
        <f>ROUND(('NEW Reference'!F$6*List!$H2234)+'NEW Reference'!F$7,0)</f>
        <v>2591</v>
      </c>
      <c r="N2234" s="25">
        <f>ROUND(('NEW Reference'!G$6*List!$H2234)+'NEW Reference'!G$7,0)</f>
        <v>2933</v>
      </c>
      <c r="O2234" s="25">
        <f>ROUND(('NEW Reference'!H$6*List!$H2234)+'NEW Reference'!H$7,0)</f>
        <v>3045</v>
      </c>
      <c r="P2234" s="25">
        <f>ROUND(('NEW Reference'!I$6*List!$H2234)+'NEW Reference'!I$7,0)</f>
        <v>3165</v>
      </c>
      <c r="Q2234" s="25">
        <f>ROUND(('NEW Reference'!J$6*List!$H2234)+'NEW Reference'!J$7,0)</f>
        <v>3665</v>
      </c>
      <c r="R2234" s="25">
        <f>ROUND(('NEW Reference'!K$6*List!$H2234)+'NEW Reference'!K$7,0)</f>
        <v>3780</v>
      </c>
      <c r="S2234" s="25">
        <f>ROUND(('NEW Reference'!L$6*List!$H2234)+'NEW Reference'!L$7,0)</f>
        <v>4079</v>
      </c>
      <c r="T2234" s="25">
        <f>ROUND(('NEW Reference'!M$6*List!$H2234)+'NEW Reference'!M$7,0)</f>
        <v>4872</v>
      </c>
      <c r="U2234" s="25">
        <f>ROUND(('NEW Reference'!N$6*List!$H2234)+'NEW Reference'!N$7,0)</f>
        <v>19658</v>
      </c>
      <c r="V2234" s="26">
        <f>ROUND(('NEW Reference'!O$6*List!$H2234)+'NEW Reference'!O$7,0)</f>
        <v>731</v>
      </c>
      <c r="W2234" s="26">
        <f>ROUND(('NEW Reference'!P$6*List!$H2234)+'NEW Reference'!P$7,0)</f>
        <v>1030</v>
      </c>
      <c r="X2234" s="26">
        <f>ROUND(('NEW Reference'!Q$6*List!$H2234)+'NEW Reference'!Q$7,0)</f>
        <v>515</v>
      </c>
      <c r="Z2234" s="3" t="str">
        <f t="shared" si="108"/>
        <v>NOWATA, Oklahoma</v>
      </c>
      <c r="AA2234" s="79" t="s">
        <v>1945</v>
      </c>
      <c r="AB2234" s="28" t="s">
        <v>91</v>
      </c>
      <c r="AC2234" s="23" t="s">
        <v>1919</v>
      </c>
      <c r="AD2234" s="29"/>
      <c r="AE2234" s="20">
        <f t="shared" si="107"/>
        <v>0.80659999999999998</v>
      </c>
    </row>
    <row r="2235" spans="1:31">
      <c r="A2235" s="83">
        <v>37530</v>
      </c>
      <c r="B2235" s="84">
        <v>40107</v>
      </c>
      <c r="C2235" s="85">
        <v>99937</v>
      </c>
      <c r="D2235" s="78" t="s">
        <v>167</v>
      </c>
      <c r="E2235" s="79" t="s">
        <v>1946</v>
      </c>
      <c r="F2235" s="34" t="s">
        <v>1919</v>
      </c>
      <c r="G2235" s="24" t="s">
        <v>97</v>
      </c>
      <c r="H2235" s="80">
        <f t="shared" si="106"/>
        <v>0.80659999999999998</v>
      </c>
      <c r="I2235" s="25">
        <f>ROUND(('NEW Reference'!B$6*List!$H2235)+'NEW Reference'!B$7,0)</f>
        <v>1126</v>
      </c>
      <c r="J2235" s="25">
        <f>ROUND(('NEW Reference'!C$6*List!$H2235)+'NEW Reference'!C$7,0)</f>
        <v>1679</v>
      </c>
      <c r="K2235" s="25">
        <f>ROUND(('NEW Reference'!D$6*List!$H2235)+'NEW Reference'!D$7,0)</f>
        <v>2012</v>
      </c>
      <c r="L2235" s="25">
        <f>ROUND(('NEW Reference'!E$6*List!$H2235)+'NEW Reference'!E$7,0)</f>
        <v>2487</v>
      </c>
      <c r="M2235" s="25">
        <f>ROUND(('NEW Reference'!F$6*List!$H2235)+'NEW Reference'!F$7,0)</f>
        <v>2591</v>
      </c>
      <c r="N2235" s="25">
        <f>ROUND(('NEW Reference'!G$6*List!$H2235)+'NEW Reference'!G$7,0)</f>
        <v>2933</v>
      </c>
      <c r="O2235" s="25">
        <f>ROUND(('NEW Reference'!H$6*List!$H2235)+'NEW Reference'!H$7,0)</f>
        <v>3045</v>
      </c>
      <c r="P2235" s="25">
        <f>ROUND(('NEW Reference'!I$6*List!$H2235)+'NEW Reference'!I$7,0)</f>
        <v>3165</v>
      </c>
      <c r="Q2235" s="25">
        <f>ROUND(('NEW Reference'!J$6*List!$H2235)+'NEW Reference'!J$7,0)</f>
        <v>3665</v>
      </c>
      <c r="R2235" s="25">
        <f>ROUND(('NEW Reference'!K$6*List!$H2235)+'NEW Reference'!K$7,0)</f>
        <v>3780</v>
      </c>
      <c r="S2235" s="25">
        <f>ROUND(('NEW Reference'!L$6*List!$H2235)+'NEW Reference'!L$7,0)</f>
        <v>4079</v>
      </c>
      <c r="T2235" s="25">
        <f>ROUND(('NEW Reference'!M$6*List!$H2235)+'NEW Reference'!M$7,0)</f>
        <v>4872</v>
      </c>
      <c r="U2235" s="25">
        <f>ROUND(('NEW Reference'!N$6*List!$H2235)+'NEW Reference'!N$7,0)</f>
        <v>19658</v>
      </c>
      <c r="V2235" s="26">
        <f>ROUND(('NEW Reference'!O$6*List!$H2235)+'NEW Reference'!O$7,0)</f>
        <v>731</v>
      </c>
      <c r="W2235" s="26">
        <f>ROUND(('NEW Reference'!P$6*List!$H2235)+'NEW Reference'!P$7,0)</f>
        <v>1030</v>
      </c>
      <c r="X2235" s="26">
        <f>ROUND(('NEW Reference'!Q$6*List!$H2235)+'NEW Reference'!Q$7,0)</f>
        <v>515</v>
      </c>
      <c r="Z2235" s="3" t="str">
        <f t="shared" si="108"/>
        <v>OKFUSKEE, Oklahoma</v>
      </c>
      <c r="AA2235" s="79" t="s">
        <v>1946</v>
      </c>
      <c r="AB2235" s="28" t="s">
        <v>91</v>
      </c>
      <c r="AC2235" s="30" t="s">
        <v>1919</v>
      </c>
      <c r="AD2235" s="31"/>
      <c r="AE2235" s="20">
        <f t="shared" si="107"/>
        <v>0.80659999999999998</v>
      </c>
    </row>
    <row r="2236" spans="1:31">
      <c r="A2236" s="83">
        <v>37540</v>
      </c>
      <c r="B2236" s="84">
        <v>40109</v>
      </c>
      <c r="C2236" s="85">
        <v>36420</v>
      </c>
      <c r="D2236" s="78" t="s">
        <v>755</v>
      </c>
      <c r="E2236" s="79" t="s">
        <v>167</v>
      </c>
      <c r="F2236" s="33" t="s">
        <v>1919</v>
      </c>
      <c r="G2236" s="24" t="s">
        <v>90</v>
      </c>
      <c r="H2236" s="80">
        <f t="shared" si="106"/>
        <v>0.87539999999999996</v>
      </c>
      <c r="I2236" s="25">
        <f>ROUND(('NEW Reference'!B$6*List!$H2236)+'NEW Reference'!B$7,0)</f>
        <v>1194</v>
      </c>
      <c r="J2236" s="25">
        <f>ROUND(('NEW Reference'!C$6*List!$H2236)+'NEW Reference'!C$7,0)</f>
        <v>1780</v>
      </c>
      <c r="K2236" s="25">
        <f>ROUND(('NEW Reference'!D$6*List!$H2236)+'NEW Reference'!D$7,0)</f>
        <v>2133</v>
      </c>
      <c r="L2236" s="25">
        <f>ROUND(('NEW Reference'!E$6*List!$H2236)+'NEW Reference'!E$7,0)</f>
        <v>2637</v>
      </c>
      <c r="M2236" s="25">
        <f>ROUND(('NEW Reference'!F$6*List!$H2236)+'NEW Reference'!F$7,0)</f>
        <v>2747</v>
      </c>
      <c r="N2236" s="25">
        <f>ROUND(('NEW Reference'!G$6*List!$H2236)+'NEW Reference'!G$7,0)</f>
        <v>3110</v>
      </c>
      <c r="O2236" s="25">
        <f>ROUND(('NEW Reference'!H$6*List!$H2236)+'NEW Reference'!H$7,0)</f>
        <v>3229</v>
      </c>
      <c r="P2236" s="25">
        <f>ROUND(('NEW Reference'!I$6*List!$H2236)+'NEW Reference'!I$7,0)</f>
        <v>3355</v>
      </c>
      <c r="Q2236" s="25">
        <f>ROUND(('NEW Reference'!J$6*List!$H2236)+'NEW Reference'!J$7,0)</f>
        <v>3886</v>
      </c>
      <c r="R2236" s="25">
        <f>ROUND(('NEW Reference'!K$6*List!$H2236)+'NEW Reference'!K$7,0)</f>
        <v>4008</v>
      </c>
      <c r="S2236" s="25">
        <f>ROUND(('NEW Reference'!L$6*List!$H2236)+'NEW Reference'!L$7,0)</f>
        <v>4325</v>
      </c>
      <c r="T2236" s="25">
        <f>ROUND(('NEW Reference'!M$6*List!$H2236)+'NEW Reference'!M$7,0)</f>
        <v>5165</v>
      </c>
      <c r="U2236" s="25">
        <f>ROUND(('NEW Reference'!N$6*List!$H2236)+'NEW Reference'!N$7,0)</f>
        <v>20842</v>
      </c>
      <c r="V2236" s="26">
        <f>ROUND(('NEW Reference'!O$6*List!$H2236)+'NEW Reference'!O$7,0)</f>
        <v>775</v>
      </c>
      <c r="W2236" s="26">
        <f>ROUND(('NEW Reference'!P$6*List!$H2236)+'NEW Reference'!P$7,0)</f>
        <v>1092</v>
      </c>
      <c r="X2236" s="26">
        <f>ROUND(('NEW Reference'!Q$6*List!$H2236)+'NEW Reference'!Q$7,0)</f>
        <v>546</v>
      </c>
      <c r="Z2236" s="3" t="str">
        <f t="shared" si="108"/>
        <v>OKLAHOMA, Oklahoma</v>
      </c>
      <c r="AA2236" s="79" t="s">
        <v>167</v>
      </c>
      <c r="AB2236" s="28" t="s">
        <v>91</v>
      </c>
      <c r="AC2236" s="23" t="s">
        <v>1919</v>
      </c>
      <c r="AD2236" s="29"/>
      <c r="AE2236" s="20">
        <f t="shared" si="107"/>
        <v>0.87539999999999996</v>
      </c>
    </row>
    <row r="2237" spans="1:31">
      <c r="A2237" s="83">
        <v>37550</v>
      </c>
      <c r="B2237" s="84">
        <v>40111</v>
      </c>
      <c r="C2237" s="85">
        <v>46140</v>
      </c>
      <c r="D2237" s="78" t="s">
        <v>916</v>
      </c>
      <c r="E2237" s="79" t="s">
        <v>1947</v>
      </c>
      <c r="F2237" s="33" t="s">
        <v>1919</v>
      </c>
      <c r="G2237" s="24" t="s">
        <v>90</v>
      </c>
      <c r="H2237" s="80">
        <f t="shared" si="106"/>
        <v>0.8480000000000002</v>
      </c>
      <c r="I2237" s="25">
        <f>ROUND(('NEW Reference'!B$6*List!$H2237)+'NEW Reference'!B$7,0)</f>
        <v>1167</v>
      </c>
      <c r="J2237" s="25">
        <f>ROUND(('NEW Reference'!C$6*List!$H2237)+'NEW Reference'!C$7,0)</f>
        <v>1740</v>
      </c>
      <c r="K2237" s="25">
        <f>ROUND(('NEW Reference'!D$6*List!$H2237)+'NEW Reference'!D$7,0)</f>
        <v>2085</v>
      </c>
      <c r="L2237" s="25">
        <f>ROUND(('NEW Reference'!E$6*List!$H2237)+'NEW Reference'!E$7,0)</f>
        <v>2577</v>
      </c>
      <c r="M2237" s="25">
        <f>ROUND(('NEW Reference'!F$6*List!$H2237)+'NEW Reference'!F$7,0)</f>
        <v>2685</v>
      </c>
      <c r="N2237" s="25">
        <f>ROUND(('NEW Reference'!G$6*List!$H2237)+'NEW Reference'!G$7,0)</f>
        <v>3039</v>
      </c>
      <c r="O2237" s="25">
        <f>ROUND(('NEW Reference'!H$6*List!$H2237)+'NEW Reference'!H$7,0)</f>
        <v>3156</v>
      </c>
      <c r="P2237" s="25">
        <f>ROUND(('NEW Reference'!I$6*List!$H2237)+'NEW Reference'!I$7,0)</f>
        <v>3279</v>
      </c>
      <c r="Q2237" s="25">
        <f>ROUND(('NEW Reference'!J$6*List!$H2237)+'NEW Reference'!J$7,0)</f>
        <v>3798</v>
      </c>
      <c r="R2237" s="25">
        <f>ROUND(('NEW Reference'!K$6*List!$H2237)+'NEW Reference'!K$7,0)</f>
        <v>3917</v>
      </c>
      <c r="S2237" s="25">
        <f>ROUND(('NEW Reference'!L$6*List!$H2237)+'NEW Reference'!L$7,0)</f>
        <v>4227</v>
      </c>
      <c r="T2237" s="25">
        <f>ROUND(('NEW Reference'!M$6*List!$H2237)+'NEW Reference'!M$7,0)</f>
        <v>5049</v>
      </c>
      <c r="U2237" s="25">
        <f>ROUND(('NEW Reference'!N$6*List!$H2237)+'NEW Reference'!N$7,0)</f>
        <v>20371</v>
      </c>
      <c r="V2237" s="26">
        <f>ROUND(('NEW Reference'!O$6*List!$H2237)+'NEW Reference'!O$7,0)</f>
        <v>757</v>
      </c>
      <c r="W2237" s="26">
        <f>ROUND(('NEW Reference'!P$6*List!$H2237)+'NEW Reference'!P$7,0)</f>
        <v>1067</v>
      </c>
      <c r="X2237" s="26">
        <f>ROUND(('NEW Reference'!Q$6*List!$H2237)+'NEW Reference'!Q$7,0)</f>
        <v>534</v>
      </c>
      <c r="Z2237" s="3" t="str">
        <f t="shared" si="108"/>
        <v>OKMULGEE, Oklahoma</v>
      </c>
      <c r="AA2237" s="79" t="s">
        <v>1947</v>
      </c>
      <c r="AB2237" s="28" t="s">
        <v>91</v>
      </c>
      <c r="AC2237" s="30" t="s">
        <v>1919</v>
      </c>
      <c r="AD2237" s="31"/>
      <c r="AE2237" s="20">
        <f t="shared" si="107"/>
        <v>0.8480000000000002</v>
      </c>
    </row>
    <row r="2238" spans="1:31">
      <c r="A2238" s="83">
        <v>37560</v>
      </c>
      <c r="B2238" s="84">
        <v>40113</v>
      </c>
      <c r="C2238" s="85">
        <v>46140</v>
      </c>
      <c r="D2238" s="78" t="s">
        <v>916</v>
      </c>
      <c r="E2238" s="79" t="s">
        <v>1246</v>
      </c>
      <c r="F2238" s="33" t="s">
        <v>1919</v>
      </c>
      <c r="G2238" s="24" t="s">
        <v>90</v>
      </c>
      <c r="H2238" s="80">
        <f t="shared" si="106"/>
        <v>0.8480000000000002</v>
      </c>
      <c r="I2238" s="25">
        <f>ROUND(('NEW Reference'!B$6*List!$H2238)+'NEW Reference'!B$7,0)</f>
        <v>1167</v>
      </c>
      <c r="J2238" s="25">
        <f>ROUND(('NEW Reference'!C$6*List!$H2238)+'NEW Reference'!C$7,0)</f>
        <v>1740</v>
      </c>
      <c r="K2238" s="25">
        <f>ROUND(('NEW Reference'!D$6*List!$H2238)+'NEW Reference'!D$7,0)</f>
        <v>2085</v>
      </c>
      <c r="L2238" s="25">
        <f>ROUND(('NEW Reference'!E$6*List!$H2238)+'NEW Reference'!E$7,0)</f>
        <v>2577</v>
      </c>
      <c r="M2238" s="25">
        <f>ROUND(('NEW Reference'!F$6*List!$H2238)+'NEW Reference'!F$7,0)</f>
        <v>2685</v>
      </c>
      <c r="N2238" s="25">
        <f>ROUND(('NEW Reference'!G$6*List!$H2238)+'NEW Reference'!G$7,0)</f>
        <v>3039</v>
      </c>
      <c r="O2238" s="25">
        <f>ROUND(('NEW Reference'!H$6*List!$H2238)+'NEW Reference'!H$7,0)</f>
        <v>3156</v>
      </c>
      <c r="P2238" s="25">
        <f>ROUND(('NEW Reference'!I$6*List!$H2238)+'NEW Reference'!I$7,0)</f>
        <v>3279</v>
      </c>
      <c r="Q2238" s="25">
        <f>ROUND(('NEW Reference'!J$6*List!$H2238)+'NEW Reference'!J$7,0)</f>
        <v>3798</v>
      </c>
      <c r="R2238" s="25">
        <f>ROUND(('NEW Reference'!K$6*List!$H2238)+'NEW Reference'!K$7,0)</f>
        <v>3917</v>
      </c>
      <c r="S2238" s="25">
        <f>ROUND(('NEW Reference'!L$6*List!$H2238)+'NEW Reference'!L$7,0)</f>
        <v>4227</v>
      </c>
      <c r="T2238" s="25">
        <f>ROUND(('NEW Reference'!M$6*List!$H2238)+'NEW Reference'!M$7,0)</f>
        <v>5049</v>
      </c>
      <c r="U2238" s="25">
        <f>ROUND(('NEW Reference'!N$6*List!$H2238)+'NEW Reference'!N$7,0)</f>
        <v>20371</v>
      </c>
      <c r="V2238" s="26">
        <f>ROUND(('NEW Reference'!O$6*List!$H2238)+'NEW Reference'!O$7,0)</f>
        <v>757</v>
      </c>
      <c r="W2238" s="26">
        <f>ROUND(('NEW Reference'!P$6*List!$H2238)+'NEW Reference'!P$7,0)</f>
        <v>1067</v>
      </c>
      <c r="X2238" s="26">
        <f>ROUND(('NEW Reference'!Q$6*List!$H2238)+'NEW Reference'!Q$7,0)</f>
        <v>534</v>
      </c>
      <c r="Z2238" s="3" t="str">
        <f t="shared" si="108"/>
        <v>OSAGE, Oklahoma</v>
      </c>
      <c r="AA2238" s="79" t="s">
        <v>1246</v>
      </c>
      <c r="AB2238" s="28" t="s">
        <v>91</v>
      </c>
      <c r="AC2238" s="30" t="s">
        <v>1919</v>
      </c>
      <c r="AD2238" s="31"/>
      <c r="AE2238" s="20">
        <f t="shared" si="107"/>
        <v>0.8480000000000002</v>
      </c>
    </row>
    <row r="2239" spans="1:31">
      <c r="A2239" s="83">
        <v>37570</v>
      </c>
      <c r="B2239" s="84">
        <v>40115</v>
      </c>
      <c r="C2239" s="85">
        <v>99937</v>
      </c>
      <c r="D2239" s="78" t="s">
        <v>167</v>
      </c>
      <c r="E2239" s="79" t="s">
        <v>1248</v>
      </c>
      <c r="F2239" s="34" t="s">
        <v>1919</v>
      </c>
      <c r="G2239" s="24" t="s">
        <v>97</v>
      </c>
      <c r="H2239" s="80">
        <f t="shared" si="106"/>
        <v>0.80659999999999998</v>
      </c>
      <c r="I2239" s="25">
        <f>ROUND(('NEW Reference'!B$6*List!$H2239)+'NEW Reference'!B$7,0)</f>
        <v>1126</v>
      </c>
      <c r="J2239" s="25">
        <f>ROUND(('NEW Reference'!C$6*List!$H2239)+'NEW Reference'!C$7,0)</f>
        <v>1679</v>
      </c>
      <c r="K2239" s="25">
        <f>ROUND(('NEW Reference'!D$6*List!$H2239)+'NEW Reference'!D$7,0)</f>
        <v>2012</v>
      </c>
      <c r="L2239" s="25">
        <f>ROUND(('NEW Reference'!E$6*List!$H2239)+'NEW Reference'!E$7,0)</f>
        <v>2487</v>
      </c>
      <c r="M2239" s="25">
        <f>ROUND(('NEW Reference'!F$6*List!$H2239)+'NEW Reference'!F$7,0)</f>
        <v>2591</v>
      </c>
      <c r="N2239" s="25">
        <f>ROUND(('NEW Reference'!G$6*List!$H2239)+'NEW Reference'!G$7,0)</f>
        <v>2933</v>
      </c>
      <c r="O2239" s="25">
        <f>ROUND(('NEW Reference'!H$6*List!$H2239)+'NEW Reference'!H$7,0)</f>
        <v>3045</v>
      </c>
      <c r="P2239" s="25">
        <f>ROUND(('NEW Reference'!I$6*List!$H2239)+'NEW Reference'!I$7,0)</f>
        <v>3165</v>
      </c>
      <c r="Q2239" s="25">
        <f>ROUND(('NEW Reference'!J$6*List!$H2239)+'NEW Reference'!J$7,0)</f>
        <v>3665</v>
      </c>
      <c r="R2239" s="25">
        <f>ROUND(('NEW Reference'!K$6*List!$H2239)+'NEW Reference'!K$7,0)</f>
        <v>3780</v>
      </c>
      <c r="S2239" s="25">
        <f>ROUND(('NEW Reference'!L$6*List!$H2239)+'NEW Reference'!L$7,0)</f>
        <v>4079</v>
      </c>
      <c r="T2239" s="25">
        <f>ROUND(('NEW Reference'!M$6*List!$H2239)+'NEW Reference'!M$7,0)</f>
        <v>4872</v>
      </c>
      <c r="U2239" s="25">
        <f>ROUND(('NEW Reference'!N$6*List!$H2239)+'NEW Reference'!N$7,0)</f>
        <v>19658</v>
      </c>
      <c r="V2239" s="26">
        <f>ROUND(('NEW Reference'!O$6*List!$H2239)+'NEW Reference'!O$7,0)</f>
        <v>731</v>
      </c>
      <c r="W2239" s="26">
        <f>ROUND(('NEW Reference'!P$6*List!$H2239)+'NEW Reference'!P$7,0)</f>
        <v>1030</v>
      </c>
      <c r="X2239" s="26">
        <f>ROUND(('NEW Reference'!Q$6*List!$H2239)+'NEW Reference'!Q$7,0)</f>
        <v>515</v>
      </c>
      <c r="Z2239" s="3" t="str">
        <f t="shared" si="108"/>
        <v>OTTAWA, Oklahoma</v>
      </c>
      <c r="AA2239" s="79" t="s">
        <v>1248</v>
      </c>
      <c r="AB2239" s="28" t="s">
        <v>91</v>
      </c>
      <c r="AC2239" s="30" t="s">
        <v>1919</v>
      </c>
      <c r="AD2239" s="31"/>
      <c r="AE2239" s="20">
        <f t="shared" si="107"/>
        <v>0.80659999999999998</v>
      </c>
    </row>
    <row r="2240" spans="1:31">
      <c r="A2240" s="83">
        <v>37580</v>
      </c>
      <c r="B2240" s="84">
        <v>40117</v>
      </c>
      <c r="C2240" s="85">
        <v>46140</v>
      </c>
      <c r="D2240" s="78" t="s">
        <v>916</v>
      </c>
      <c r="E2240" s="79" t="s">
        <v>1249</v>
      </c>
      <c r="F2240" s="33" t="s">
        <v>1919</v>
      </c>
      <c r="G2240" s="24" t="s">
        <v>90</v>
      </c>
      <c r="H2240" s="80">
        <f t="shared" si="106"/>
        <v>0.8480000000000002</v>
      </c>
      <c r="I2240" s="25">
        <f>ROUND(('NEW Reference'!B$6*List!$H2240)+'NEW Reference'!B$7,0)</f>
        <v>1167</v>
      </c>
      <c r="J2240" s="25">
        <f>ROUND(('NEW Reference'!C$6*List!$H2240)+'NEW Reference'!C$7,0)</f>
        <v>1740</v>
      </c>
      <c r="K2240" s="25">
        <f>ROUND(('NEW Reference'!D$6*List!$H2240)+'NEW Reference'!D$7,0)</f>
        <v>2085</v>
      </c>
      <c r="L2240" s="25">
        <f>ROUND(('NEW Reference'!E$6*List!$H2240)+'NEW Reference'!E$7,0)</f>
        <v>2577</v>
      </c>
      <c r="M2240" s="25">
        <f>ROUND(('NEW Reference'!F$6*List!$H2240)+'NEW Reference'!F$7,0)</f>
        <v>2685</v>
      </c>
      <c r="N2240" s="25">
        <f>ROUND(('NEW Reference'!G$6*List!$H2240)+'NEW Reference'!G$7,0)</f>
        <v>3039</v>
      </c>
      <c r="O2240" s="25">
        <f>ROUND(('NEW Reference'!H$6*List!$H2240)+'NEW Reference'!H$7,0)</f>
        <v>3156</v>
      </c>
      <c r="P2240" s="25">
        <f>ROUND(('NEW Reference'!I$6*List!$H2240)+'NEW Reference'!I$7,0)</f>
        <v>3279</v>
      </c>
      <c r="Q2240" s="25">
        <f>ROUND(('NEW Reference'!J$6*List!$H2240)+'NEW Reference'!J$7,0)</f>
        <v>3798</v>
      </c>
      <c r="R2240" s="25">
        <f>ROUND(('NEW Reference'!K$6*List!$H2240)+'NEW Reference'!K$7,0)</f>
        <v>3917</v>
      </c>
      <c r="S2240" s="25">
        <f>ROUND(('NEW Reference'!L$6*List!$H2240)+'NEW Reference'!L$7,0)</f>
        <v>4227</v>
      </c>
      <c r="T2240" s="25">
        <f>ROUND(('NEW Reference'!M$6*List!$H2240)+'NEW Reference'!M$7,0)</f>
        <v>5049</v>
      </c>
      <c r="U2240" s="25">
        <f>ROUND(('NEW Reference'!N$6*List!$H2240)+'NEW Reference'!N$7,0)</f>
        <v>20371</v>
      </c>
      <c r="V2240" s="26">
        <f>ROUND(('NEW Reference'!O$6*List!$H2240)+'NEW Reference'!O$7,0)</f>
        <v>757</v>
      </c>
      <c r="W2240" s="26">
        <f>ROUND(('NEW Reference'!P$6*List!$H2240)+'NEW Reference'!P$7,0)</f>
        <v>1067</v>
      </c>
      <c r="X2240" s="26">
        <f>ROUND(('NEW Reference'!Q$6*List!$H2240)+'NEW Reference'!Q$7,0)</f>
        <v>534</v>
      </c>
      <c r="Z2240" s="3" t="str">
        <f t="shared" si="108"/>
        <v>PAWNEE, Oklahoma</v>
      </c>
      <c r="AA2240" s="79" t="s">
        <v>1249</v>
      </c>
      <c r="AB2240" s="28" t="s">
        <v>91</v>
      </c>
      <c r="AC2240" s="23" t="s">
        <v>1919</v>
      </c>
      <c r="AD2240" s="29"/>
      <c r="AE2240" s="20">
        <f t="shared" si="107"/>
        <v>0.8480000000000002</v>
      </c>
    </row>
    <row r="2241" spans="1:31">
      <c r="A2241" s="83">
        <v>37590</v>
      </c>
      <c r="B2241" s="84">
        <v>40119</v>
      </c>
      <c r="C2241" s="85">
        <v>99937</v>
      </c>
      <c r="D2241" s="78" t="s">
        <v>167</v>
      </c>
      <c r="E2241" s="79" t="s">
        <v>1948</v>
      </c>
      <c r="F2241" s="34" t="s">
        <v>1919</v>
      </c>
      <c r="G2241" s="24" t="s">
        <v>97</v>
      </c>
      <c r="H2241" s="80">
        <f t="shared" si="106"/>
        <v>0.80659999999999998</v>
      </c>
      <c r="I2241" s="25">
        <f>ROUND(('NEW Reference'!B$6*List!$H2241)+'NEW Reference'!B$7,0)</f>
        <v>1126</v>
      </c>
      <c r="J2241" s="25">
        <f>ROUND(('NEW Reference'!C$6*List!$H2241)+'NEW Reference'!C$7,0)</f>
        <v>1679</v>
      </c>
      <c r="K2241" s="25">
        <f>ROUND(('NEW Reference'!D$6*List!$H2241)+'NEW Reference'!D$7,0)</f>
        <v>2012</v>
      </c>
      <c r="L2241" s="25">
        <f>ROUND(('NEW Reference'!E$6*List!$H2241)+'NEW Reference'!E$7,0)</f>
        <v>2487</v>
      </c>
      <c r="M2241" s="25">
        <f>ROUND(('NEW Reference'!F$6*List!$H2241)+'NEW Reference'!F$7,0)</f>
        <v>2591</v>
      </c>
      <c r="N2241" s="25">
        <f>ROUND(('NEW Reference'!G$6*List!$H2241)+'NEW Reference'!G$7,0)</f>
        <v>2933</v>
      </c>
      <c r="O2241" s="25">
        <f>ROUND(('NEW Reference'!H$6*List!$H2241)+'NEW Reference'!H$7,0)</f>
        <v>3045</v>
      </c>
      <c r="P2241" s="25">
        <f>ROUND(('NEW Reference'!I$6*List!$H2241)+'NEW Reference'!I$7,0)</f>
        <v>3165</v>
      </c>
      <c r="Q2241" s="25">
        <f>ROUND(('NEW Reference'!J$6*List!$H2241)+'NEW Reference'!J$7,0)</f>
        <v>3665</v>
      </c>
      <c r="R2241" s="25">
        <f>ROUND(('NEW Reference'!K$6*List!$H2241)+'NEW Reference'!K$7,0)</f>
        <v>3780</v>
      </c>
      <c r="S2241" s="25">
        <f>ROUND(('NEW Reference'!L$6*List!$H2241)+'NEW Reference'!L$7,0)</f>
        <v>4079</v>
      </c>
      <c r="T2241" s="25">
        <f>ROUND(('NEW Reference'!M$6*List!$H2241)+'NEW Reference'!M$7,0)</f>
        <v>4872</v>
      </c>
      <c r="U2241" s="25">
        <f>ROUND(('NEW Reference'!N$6*List!$H2241)+'NEW Reference'!N$7,0)</f>
        <v>19658</v>
      </c>
      <c r="V2241" s="26">
        <f>ROUND(('NEW Reference'!O$6*List!$H2241)+'NEW Reference'!O$7,0)</f>
        <v>731</v>
      </c>
      <c r="W2241" s="26">
        <f>ROUND(('NEW Reference'!P$6*List!$H2241)+'NEW Reference'!P$7,0)</f>
        <v>1030</v>
      </c>
      <c r="X2241" s="26">
        <f>ROUND(('NEW Reference'!Q$6*List!$H2241)+'NEW Reference'!Q$7,0)</f>
        <v>515</v>
      </c>
      <c r="Z2241" s="3" t="str">
        <f t="shared" si="108"/>
        <v>PAYNE, Oklahoma</v>
      </c>
      <c r="AA2241" s="79" t="s">
        <v>1948</v>
      </c>
      <c r="AB2241" s="28" t="s">
        <v>91</v>
      </c>
      <c r="AC2241" s="23" t="s">
        <v>1919</v>
      </c>
      <c r="AD2241" s="29"/>
      <c r="AE2241" s="20">
        <f t="shared" si="107"/>
        <v>0.80659999999999998</v>
      </c>
    </row>
    <row r="2242" spans="1:31">
      <c r="A2242" s="83">
        <v>37600</v>
      </c>
      <c r="B2242" s="84">
        <v>40121</v>
      </c>
      <c r="C2242" s="85">
        <v>99937</v>
      </c>
      <c r="D2242" s="78" t="s">
        <v>167</v>
      </c>
      <c r="E2242" s="79" t="s">
        <v>1949</v>
      </c>
      <c r="F2242" s="34" t="s">
        <v>1919</v>
      </c>
      <c r="G2242" s="24" t="s">
        <v>97</v>
      </c>
      <c r="H2242" s="80">
        <f t="shared" si="106"/>
        <v>0.80659999999999998</v>
      </c>
      <c r="I2242" s="25">
        <f>ROUND(('NEW Reference'!B$6*List!$H2242)+'NEW Reference'!B$7,0)</f>
        <v>1126</v>
      </c>
      <c r="J2242" s="25">
        <f>ROUND(('NEW Reference'!C$6*List!$H2242)+'NEW Reference'!C$7,0)</f>
        <v>1679</v>
      </c>
      <c r="K2242" s="25">
        <f>ROUND(('NEW Reference'!D$6*List!$H2242)+'NEW Reference'!D$7,0)</f>
        <v>2012</v>
      </c>
      <c r="L2242" s="25">
        <f>ROUND(('NEW Reference'!E$6*List!$H2242)+'NEW Reference'!E$7,0)</f>
        <v>2487</v>
      </c>
      <c r="M2242" s="25">
        <f>ROUND(('NEW Reference'!F$6*List!$H2242)+'NEW Reference'!F$7,0)</f>
        <v>2591</v>
      </c>
      <c r="N2242" s="25">
        <f>ROUND(('NEW Reference'!G$6*List!$H2242)+'NEW Reference'!G$7,0)</f>
        <v>2933</v>
      </c>
      <c r="O2242" s="25">
        <f>ROUND(('NEW Reference'!H$6*List!$H2242)+'NEW Reference'!H$7,0)</f>
        <v>3045</v>
      </c>
      <c r="P2242" s="25">
        <f>ROUND(('NEW Reference'!I$6*List!$H2242)+'NEW Reference'!I$7,0)</f>
        <v>3165</v>
      </c>
      <c r="Q2242" s="25">
        <f>ROUND(('NEW Reference'!J$6*List!$H2242)+'NEW Reference'!J$7,0)</f>
        <v>3665</v>
      </c>
      <c r="R2242" s="25">
        <f>ROUND(('NEW Reference'!K$6*List!$H2242)+'NEW Reference'!K$7,0)</f>
        <v>3780</v>
      </c>
      <c r="S2242" s="25">
        <f>ROUND(('NEW Reference'!L$6*List!$H2242)+'NEW Reference'!L$7,0)</f>
        <v>4079</v>
      </c>
      <c r="T2242" s="25">
        <f>ROUND(('NEW Reference'!M$6*List!$H2242)+'NEW Reference'!M$7,0)</f>
        <v>4872</v>
      </c>
      <c r="U2242" s="25">
        <f>ROUND(('NEW Reference'!N$6*List!$H2242)+'NEW Reference'!N$7,0)</f>
        <v>19658</v>
      </c>
      <c r="V2242" s="26">
        <f>ROUND(('NEW Reference'!O$6*List!$H2242)+'NEW Reference'!O$7,0)</f>
        <v>731</v>
      </c>
      <c r="W2242" s="26">
        <f>ROUND(('NEW Reference'!P$6*List!$H2242)+'NEW Reference'!P$7,0)</f>
        <v>1030</v>
      </c>
      <c r="X2242" s="26">
        <f>ROUND(('NEW Reference'!Q$6*List!$H2242)+'NEW Reference'!Q$7,0)</f>
        <v>515</v>
      </c>
      <c r="Z2242" s="3" t="str">
        <f t="shared" si="108"/>
        <v>PITTSBURG, Oklahoma</v>
      </c>
      <c r="AA2242" s="79" t="s">
        <v>1949</v>
      </c>
      <c r="AB2242" s="28" t="s">
        <v>91</v>
      </c>
      <c r="AC2242" s="30" t="s">
        <v>1919</v>
      </c>
      <c r="AD2242" s="31"/>
      <c r="AE2242" s="20">
        <f t="shared" si="107"/>
        <v>0.80659999999999998</v>
      </c>
    </row>
    <row r="2243" spans="1:31">
      <c r="A2243" s="83">
        <v>37610</v>
      </c>
      <c r="B2243" s="84">
        <v>40123</v>
      </c>
      <c r="C2243" s="85">
        <v>99937</v>
      </c>
      <c r="D2243" s="78" t="s">
        <v>167</v>
      </c>
      <c r="E2243" s="79" t="s">
        <v>1566</v>
      </c>
      <c r="F2243" s="34" t="s">
        <v>1919</v>
      </c>
      <c r="G2243" s="24" t="s">
        <v>97</v>
      </c>
      <c r="H2243" s="80">
        <f t="shared" si="106"/>
        <v>0.80659999999999998</v>
      </c>
      <c r="I2243" s="25">
        <f>ROUND(('NEW Reference'!B$6*List!$H2243)+'NEW Reference'!B$7,0)</f>
        <v>1126</v>
      </c>
      <c r="J2243" s="25">
        <f>ROUND(('NEW Reference'!C$6*List!$H2243)+'NEW Reference'!C$7,0)</f>
        <v>1679</v>
      </c>
      <c r="K2243" s="25">
        <f>ROUND(('NEW Reference'!D$6*List!$H2243)+'NEW Reference'!D$7,0)</f>
        <v>2012</v>
      </c>
      <c r="L2243" s="25">
        <f>ROUND(('NEW Reference'!E$6*List!$H2243)+'NEW Reference'!E$7,0)</f>
        <v>2487</v>
      </c>
      <c r="M2243" s="25">
        <f>ROUND(('NEW Reference'!F$6*List!$H2243)+'NEW Reference'!F$7,0)</f>
        <v>2591</v>
      </c>
      <c r="N2243" s="25">
        <f>ROUND(('NEW Reference'!G$6*List!$H2243)+'NEW Reference'!G$7,0)</f>
        <v>2933</v>
      </c>
      <c r="O2243" s="25">
        <f>ROUND(('NEW Reference'!H$6*List!$H2243)+'NEW Reference'!H$7,0)</f>
        <v>3045</v>
      </c>
      <c r="P2243" s="25">
        <f>ROUND(('NEW Reference'!I$6*List!$H2243)+'NEW Reference'!I$7,0)</f>
        <v>3165</v>
      </c>
      <c r="Q2243" s="25">
        <f>ROUND(('NEW Reference'!J$6*List!$H2243)+'NEW Reference'!J$7,0)</f>
        <v>3665</v>
      </c>
      <c r="R2243" s="25">
        <f>ROUND(('NEW Reference'!K$6*List!$H2243)+'NEW Reference'!K$7,0)</f>
        <v>3780</v>
      </c>
      <c r="S2243" s="25">
        <f>ROUND(('NEW Reference'!L$6*List!$H2243)+'NEW Reference'!L$7,0)</f>
        <v>4079</v>
      </c>
      <c r="T2243" s="25">
        <f>ROUND(('NEW Reference'!M$6*List!$H2243)+'NEW Reference'!M$7,0)</f>
        <v>4872</v>
      </c>
      <c r="U2243" s="25">
        <f>ROUND(('NEW Reference'!N$6*List!$H2243)+'NEW Reference'!N$7,0)</f>
        <v>19658</v>
      </c>
      <c r="V2243" s="26">
        <f>ROUND(('NEW Reference'!O$6*List!$H2243)+'NEW Reference'!O$7,0)</f>
        <v>731</v>
      </c>
      <c r="W2243" s="26">
        <f>ROUND(('NEW Reference'!P$6*List!$H2243)+'NEW Reference'!P$7,0)</f>
        <v>1030</v>
      </c>
      <c r="X2243" s="26">
        <f>ROUND(('NEW Reference'!Q$6*List!$H2243)+'NEW Reference'!Q$7,0)</f>
        <v>515</v>
      </c>
      <c r="Z2243" s="3" t="str">
        <f t="shared" si="108"/>
        <v>PONTOTOC, Oklahoma</v>
      </c>
      <c r="AA2243" s="79" t="s">
        <v>1566</v>
      </c>
      <c r="AB2243" s="28" t="s">
        <v>91</v>
      </c>
      <c r="AC2243" s="30" t="s">
        <v>1919</v>
      </c>
      <c r="AD2243" s="31"/>
      <c r="AE2243" s="20">
        <f t="shared" si="107"/>
        <v>0.80659999999999998</v>
      </c>
    </row>
    <row r="2244" spans="1:31">
      <c r="A2244" s="83">
        <v>37620</v>
      </c>
      <c r="B2244" s="84">
        <v>40125</v>
      </c>
      <c r="C2244" s="85">
        <v>99937</v>
      </c>
      <c r="D2244" s="78" t="s">
        <v>167</v>
      </c>
      <c r="E2244" s="79" t="s">
        <v>1250</v>
      </c>
      <c r="F2244" s="34" t="s">
        <v>1919</v>
      </c>
      <c r="G2244" s="24" t="s">
        <v>97</v>
      </c>
      <c r="H2244" s="80">
        <f t="shared" si="106"/>
        <v>0.80659999999999998</v>
      </c>
      <c r="I2244" s="25">
        <f>ROUND(('NEW Reference'!B$6*List!$H2244)+'NEW Reference'!B$7,0)</f>
        <v>1126</v>
      </c>
      <c r="J2244" s="25">
        <f>ROUND(('NEW Reference'!C$6*List!$H2244)+'NEW Reference'!C$7,0)</f>
        <v>1679</v>
      </c>
      <c r="K2244" s="25">
        <f>ROUND(('NEW Reference'!D$6*List!$H2244)+'NEW Reference'!D$7,0)</f>
        <v>2012</v>
      </c>
      <c r="L2244" s="25">
        <f>ROUND(('NEW Reference'!E$6*List!$H2244)+'NEW Reference'!E$7,0)</f>
        <v>2487</v>
      </c>
      <c r="M2244" s="25">
        <f>ROUND(('NEW Reference'!F$6*List!$H2244)+'NEW Reference'!F$7,0)</f>
        <v>2591</v>
      </c>
      <c r="N2244" s="25">
        <f>ROUND(('NEW Reference'!G$6*List!$H2244)+'NEW Reference'!G$7,0)</f>
        <v>2933</v>
      </c>
      <c r="O2244" s="25">
        <f>ROUND(('NEW Reference'!H$6*List!$H2244)+'NEW Reference'!H$7,0)</f>
        <v>3045</v>
      </c>
      <c r="P2244" s="25">
        <f>ROUND(('NEW Reference'!I$6*List!$H2244)+'NEW Reference'!I$7,0)</f>
        <v>3165</v>
      </c>
      <c r="Q2244" s="25">
        <f>ROUND(('NEW Reference'!J$6*List!$H2244)+'NEW Reference'!J$7,0)</f>
        <v>3665</v>
      </c>
      <c r="R2244" s="25">
        <f>ROUND(('NEW Reference'!K$6*List!$H2244)+'NEW Reference'!K$7,0)</f>
        <v>3780</v>
      </c>
      <c r="S2244" s="25">
        <f>ROUND(('NEW Reference'!L$6*List!$H2244)+'NEW Reference'!L$7,0)</f>
        <v>4079</v>
      </c>
      <c r="T2244" s="25">
        <f>ROUND(('NEW Reference'!M$6*List!$H2244)+'NEW Reference'!M$7,0)</f>
        <v>4872</v>
      </c>
      <c r="U2244" s="25">
        <f>ROUND(('NEW Reference'!N$6*List!$H2244)+'NEW Reference'!N$7,0)</f>
        <v>19658</v>
      </c>
      <c r="V2244" s="26">
        <f>ROUND(('NEW Reference'!O$6*List!$H2244)+'NEW Reference'!O$7,0)</f>
        <v>731</v>
      </c>
      <c r="W2244" s="26">
        <f>ROUND(('NEW Reference'!P$6*List!$H2244)+'NEW Reference'!P$7,0)</f>
        <v>1030</v>
      </c>
      <c r="X2244" s="26">
        <f>ROUND(('NEW Reference'!Q$6*List!$H2244)+'NEW Reference'!Q$7,0)</f>
        <v>515</v>
      </c>
      <c r="Z2244" s="3" t="str">
        <f t="shared" si="108"/>
        <v>POTTAWATOMIE, Oklahoma</v>
      </c>
      <c r="AA2244" s="79" t="s">
        <v>1250</v>
      </c>
      <c r="AB2244" s="28" t="s">
        <v>91</v>
      </c>
      <c r="AC2244" s="30" t="s">
        <v>1919</v>
      </c>
      <c r="AD2244" s="31"/>
      <c r="AE2244" s="20">
        <f t="shared" si="107"/>
        <v>0.80659999999999998</v>
      </c>
    </row>
    <row r="2245" spans="1:31">
      <c r="A2245" s="83">
        <v>37630</v>
      </c>
      <c r="B2245" s="84">
        <v>40127</v>
      </c>
      <c r="C2245" s="85">
        <v>99937</v>
      </c>
      <c r="D2245" s="78" t="s">
        <v>167</v>
      </c>
      <c r="E2245" s="79" t="s">
        <v>1950</v>
      </c>
      <c r="F2245" s="34" t="s">
        <v>1919</v>
      </c>
      <c r="G2245" s="24" t="s">
        <v>97</v>
      </c>
      <c r="H2245" s="80">
        <f t="shared" si="106"/>
        <v>0.80659999999999998</v>
      </c>
      <c r="I2245" s="25">
        <f>ROUND(('NEW Reference'!B$6*List!$H2245)+'NEW Reference'!B$7,0)</f>
        <v>1126</v>
      </c>
      <c r="J2245" s="25">
        <f>ROUND(('NEW Reference'!C$6*List!$H2245)+'NEW Reference'!C$7,0)</f>
        <v>1679</v>
      </c>
      <c r="K2245" s="25">
        <f>ROUND(('NEW Reference'!D$6*List!$H2245)+'NEW Reference'!D$7,0)</f>
        <v>2012</v>
      </c>
      <c r="L2245" s="25">
        <f>ROUND(('NEW Reference'!E$6*List!$H2245)+'NEW Reference'!E$7,0)</f>
        <v>2487</v>
      </c>
      <c r="M2245" s="25">
        <f>ROUND(('NEW Reference'!F$6*List!$H2245)+'NEW Reference'!F$7,0)</f>
        <v>2591</v>
      </c>
      <c r="N2245" s="25">
        <f>ROUND(('NEW Reference'!G$6*List!$H2245)+'NEW Reference'!G$7,0)</f>
        <v>2933</v>
      </c>
      <c r="O2245" s="25">
        <f>ROUND(('NEW Reference'!H$6*List!$H2245)+'NEW Reference'!H$7,0)</f>
        <v>3045</v>
      </c>
      <c r="P2245" s="25">
        <f>ROUND(('NEW Reference'!I$6*List!$H2245)+'NEW Reference'!I$7,0)</f>
        <v>3165</v>
      </c>
      <c r="Q2245" s="25">
        <f>ROUND(('NEW Reference'!J$6*List!$H2245)+'NEW Reference'!J$7,0)</f>
        <v>3665</v>
      </c>
      <c r="R2245" s="25">
        <f>ROUND(('NEW Reference'!K$6*List!$H2245)+'NEW Reference'!K$7,0)</f>
        <v>3780</v>
      </c>
      <c r="S2245" s="25">
        <f>ROUND(('NEW Reference'!L$6*List!$H2245)+'NEW Reference'!L$7,0)</f>
        <v>4079</v>
      </c>
      <c r="T2245" s="25">
        <f>ROUND(('NEW Reference'!M$6*List!$H2245)+'NEW Reference'!M$7,0)</f>
        <v>4872</v>
      </c>
      <c r="U2245" s="25">
        <f>ROUND(('NEW Reference'!N$6*List!$H2245)+'NEW Reference'!N$7,0)</f>
        <v>19658</v>
      </c>
      <c r="V2245" s="26">
        <f>ROUND(('NEW Reference'!O$6*List!$H2245)+'NEW Reference'!O$7,0)</f>
        <v>731</v>
      </c>
      <c r="W2245" s="26">
        <f>ROUND(('NEW Reference'!P$6*List!$H2245)+'NEW Reference'!P$7,0)</f>
        <v>1030</v>
      </c>
      <c r="X2245" s="26">
        <f>ROUND(('NEW Reference'!Q$6*List!$H2245)+'NEW Reference'!Q$7,0)</f>
        <v>515</v>
      </c>
      <c r="Z2245" s="3" t="str">
        <f t="shared" si="108"/>
        <v>PUSHMATAHA, Oklahoma</v>
      </c>
      <c r="AA2245" s="79" t="s">
        <v>1950</v>
      </c>
      <c r="AB2245" s="28" t="s">
        <v>91</v>
      </c>
      <c r="AC2245" s="30" t="s">
        <v>1919</v>
      </c>
      <c r="AD2245" s="31"/>
      <c r="AE2245" s="20">
        <f t="shared" si="107"/>
        <v>0.80659999999999998</v>
      </c>
    </row>
    <row r="2246" spans="1:31">
      <c r="A2246" s="83">
        <v>37640</v>
      </c>
      <c r="B2246" s="84">
        <v>40129</v>
      </c>
      <c r="C2246" s="85">
        <v>99937</v>
      </c>
      <c r="D2246" s="78" t="s">
        <v>167</v>
      </c>
      <c r="E2246" s="79" t="s">
        <v>1951</v>
      </c>
      <c r="F2246" s="34" t="s">
        <v>1919</v>
      </c>
      <c r="G2246" s="24" t="s">
        <v>97</v>
      </c>
      <c r="H2246" s="80">
        <f t="shared" si="106"/>
        <v>0.80659999999999998</v>
      </c>
      <c r="I2246" s="25">
        <f>ROUND(('NEW Reference'!B$6*List!$H2246)+'NEW Reference'!B$7,0)</f>
        <v>1126</v>
      </c>
      <c r="J2246" s="25">
        <f>ROUND(('NEW Reference'!C$6*List!$H2246)+'NEW Reference'!C$7,0)</f>
        <v>1679</v>
      </c>
      <c r="K2246" s="25">
        <f>ROUND(('NEW Reference'!D$6*List!$H2246)+'NEW Reference'!D$7,0)</f>
        <v>2012</v>
      </c>
      <c r="L2246" s="25">
        <f>ROUND(('NEW Reference'!E$6*List!$H2246)+'NEW Reference'!E$7,0)</f>
        <v>2487</v>
      </c>
      <c r="M2246" s="25">
        <f>ROUND(('NEW Reference'!F$6*List!$H2246)+'NEW Reference'!F$7,0)</f>
        <v>2591</v>
      </c>
      <c r="N2246" s="25">
        <f>ROUND(('NEW Reference'!G$6*List!$H2246)+'NEW Reference'!G$7,0)</f>
        <v>2933</v>
      </c>
      <c r="O2246" s="25">
        <f>ROUND(('NEW Reference'!H$6*List!$H2246)+'NEW Reference'!H$7,0)</f>
        <v>3045</v>
      </c>
      <c r="P2246" s="25">
        <f>ROUND(('NEW Reference'!I$6*List!$H2246)+'NEW Reference'!I$7,0)</f>
        <v>3165</v>
      </c>
      <c r="Q2246" s="25">
        <f>ROUND(('NEW Reference'!J$6*List!$H2246)+'NEW Reference'!J$7,0)</f>
        <v>3665</v>
      </c>
      <c r="R2246" s="25">
        <f>ROUND(('NEW Reference'!K$6*List!$H2246)+'NEW Reference'!K$7,0)</f>
        <v>3780</v>
      </c>
      <c r="S2246" s="25">
        <f>ROUND(('NEW Reference'!L$6*List!$H2246)+'NEW Reference'!L$7,0)</f>
        <v>4079</v>
      </c>
      <c r="T2246" s="25">
        <f>ROUND(('NEW Reference'!M$6*List!$H2246)+'NEW Reference'!M$7,0)</f>
        <v>4872</v>
      </c>
      <c r="U2246" s="25">
        <f>ROUND(('NEW Reference'!N$6*List!$H2246)+'NEW Reference'!N$7,0)</f>
        <v>19658</v>
      </c>
      <c r="V2246" s="26">
        <f>ROUND(('NEW Reference'!O$6*List!$H2246)+'NEW Reference'!O$7,0)</f>
        <v>731</v>
      </c>
      <c r="W2246" s="26">
        <f>ROUND(('NEW Reference'!P$6*List!$H2246)+'NEW Reference'!P$7,0)</f>
        <v>1030</v>
      </c>
      <c r="X2246" s="26">
        <f>ROUND(('NEW Reference'!Q$6*List!$H2246)+'NEW Reference'!Q$7,0)</f>
        <v>515</v>
      </c>
      <c r="Z2246" s="3" t="str">
        <f t="shared" si="108"/>
        <v>ROGER MILLS, Oklahoma</v>
      </c>
      <c r="AA2246" s="79" t="s">
        <v>1951</v>
      </c>
      <c r="AB2246" s="28" t="s">
        <v>91</v>
      </c>
      <c r="AC2246" s="30" t="s">
        <v>1919</v>
      </c>
      <c r="AD2246" s="31"/>
      <c r="AE2246" s="20">
        <f t="shared" si="107"/>
        <v>0.80659999999999998</v>
      </c>
    </row>
    <row r="2247" spans="1:31">
      <c r="A2247" s="83">
        <v>37650</v>
      </c>
      <c r="B2247" s="84">
        <v>40131</v>
      </c>
      <c r="C2247" s="85">
        <v>46140</v>
      </c>
      <c r="D2247" s="78" t="s">
        <v>916</v>
      </c>
      <c r="E2247" s="79" t="s">
        <v>1952</v>
      </c>
      <c r="F2247" s="33" t="s">
        <v>1919</v>
      </c>
      <c r="G2247" s="24" t="s">
        <v>90</v>
      </c>
      <c r="H2247" s="80">
        <f t="shared" si="106"/>
        <v>0.8480000000000002</v>
      </c>
      <c r="I2247" s="25">
        <f>ROUND(('NEW Reference'!B$6*List!$H2247)+'NEW Reference'!B$7,0)</f>
        <v>1167</v>
      </c>
      <c r="J2247" s="25">
        <f>ROUND(('NEW Reference'!C$6*List!$H2247)+'NEW Reference'!C$7,0)</f>
        <v>1740</v>
      </c>
      <c r="K2247" s="25">
        <f>ROUND(('NEW Reference'!D$6*List!$H2247)+'NEW Reference'!D$7,0)</f>
        <v>2085</v>
      </c>
      <c r="L2247" s="25">
        <f>ROUND(('NEW Reference'!E$6*List!$H2247)+'NEW Reference'!E$7,0)</f>
        <v>2577</v>
      </c>
      <c r="M2247" s="25">
        <f>ROUND(('NEW Reference'!F$6*List!$H2247)+'NEW Reference'!F$7,0)</f>
        <v>2685</v>
      </c>
      <c r="N2247" s="25">
        <f>ROUND(('NEW Reference'!G$6*List!$H2247)+'NEW Reference'!G$7,0)</f>
        <v>3039</v>
      </c>
      <c r="O2247" s="25">
        <f>ROUND(('NEW Reference'!H$6*List!$H2247)+'NEW Reference'!H$7,0)</f>
        <v>3156</v>
      </c>
      <c r="P2247" s="25">
        <f>ROUND(('NEW Reference'!I$6*List!$H2247)+'NEW Reference'!I$7,0)</f>
        <v>3279</v>
      </c>
      <c r="Q2247" s="25">
        <f>ROUND(('NEW Reference'!J$6*List!$H2247)+'NEW Reference'!J$7,0)</f>
        <v>3798</v>
      </c>
      <c r="R2247" s="25">
        <f>ROUND(('NEW Reference'!K$6*List!$H2247)+'NEW Reference'!K$7,0)</f>
        <v>3917</v>
      </c>
      <c r="S2247" s="25">
        <f>ROUND(('NEW Reference'!L$6*List!$H2247)+'NEW Reference'!L$7,0)</f>
        <v>4227</v>
      </c>
      <c r="T2247" s="25">
        <f>ROUND(('NEW Reference'!M$6*List!$H2247)+'NEW Reference'!M$7,0)</f>
        <v>5049</v>
      </c>
      <c r="U2247" s="25">
        <f>ROUND(('NEW Reference'!N$6*List!$H2247)+'NEW Reference'!N$7,0)</f>
        <v>20371</v>
      </c>
      <c r="V2247" s="26">
        <f>ROUND(('NEW Reference'!O$6*List!$H2247)+'NEW Reference'!O$7,0)</f>
        <v>757</v>
      </c>
      <c r="W2247" s="26">
        <f>ROUND(('NEW Reference'!P$6*List!$H2247)+'NEW Reference'!P$7,0)</f>
        <v>1067</v>
      </c>
      <c r="X2247" s="26">
        <f>ROUND(('NEW Reference'!Q$6*List!$H2247)+'NEW Reference'!Q$7,0)</f>
        <v>534</v>
      </c>
      <c r="Z2247" s="3" t="str">
        <f t="shared" si="108"/>
        <v>ROGERS, Oklahoma</v>
      </c>
      <c r="AA2247" s="79" t="s">
        <v>1952</v>
      </c>
      <c r="AB2247" s="28" t="s">
        <v>91</v>
      </c>
      <c r="AC2247" s="23" t="s">
        <v>1919</v>
      </c>
      <c r="AD2247" s="29"/>
      <c r="AE2247" s="20">
        <f t="shared" si="107"/>
        <v>0.8480000000000002</v>
      </c>
    </row>
    <row r="2248" spans="1:31">
      <c r="A2248" s="83">
        <v>37660</v>
      </c>
      <c r="B2248" s="84">
        <v>40133</v>
      </c>
      <c r="C2248" s="85">
        <v>99937</v>
      </c>
      <c r="D2248" s="78" t="s">
        <v>167</v>
      </c>
      <c r="E2248" s="79" t="s">
        <v>851</v>
      </c>
      <c r="F2248" s="34" t="s">
        <v>1919</v>
      </c>
      <c r="G2248" s="24" t="s">
        <v>97</v>
      </c>
      <c r="H2248" s="80">
        <f t="shared" si="106"/>
        <v>0.80659999999999998</v>
      </c>
      <c r="I2248" s="25">
        <f>ROUND(('NEW Reference'!B$6*List!$H2248)+'NEW Reference'!B$7,0)</f>
        <v>1126</v>
      </c>
      <c r="J2248" s="25">
        <f>ROUND(('NEW Reference'!C$6*List!$H2248)+'NEW Reference'!C$7,0)</f>
        <v>1679</v>
      </c>
      <c r="K2248" s="25">
        <f>ROUND(('NEW Reference'!D$6*List!$H2248)+'NEW Reference'!D$7,0)</f>
        <v>2012</v>
      </c>
      <c r="L2248" s="25">
        <f>ROUND(('NEW Reference'!E$6*List!$H2248)+'NEW Reference'!E$7,0)</f>
        <v>2487</v>
      </c>
      <c r="M2248" s="25">
        <f>ROUND(('NEW Reference'!F$6*List!$H2248)+'NEW Reference'!F$7,0)</f>
        <v>2591</v>
      </c>
      <c r="N2248" s="25">
        <f>ROUND(('NEW Reference'!G$6*List!$H2248)+'NEW Reference'!G$7,0)</f>
        <v>2933</v>
      </c>
      <c r="O2248" s="25">
        <f>ROUND(('NEW Reference'!H$6*List!$H2248)+'NEW Reference'!H$7,0)</f>
        <v>3045</v>
      </c>
      <c r="P2248" s="25">
        <f>ROUND(('NEW Reference'!I$6*List!$H2248)+'NEW Reference'!I$7,0)</f>
        <v>3165</v>
      </c>
      <c r="Q2248" s="25">
        <f>ROUND(('NEW Reference'!J$6*List!$H2248)+'NEW Reference'!J$7,0)</f>
        <v>3665</v>
      </c>
      <c r="R2248" s="25">
        <f>ROUND(('NEW Reference'!K$6*List!$H2248)+'NEW Reference'!K$7,0)</f>
        <v>3780</v>
      </c>
      <c r="S2248" s="25">
        <f>ROUND(('NEW Reference'!L$6*List!$H2248)+'NEW Reference'!L$7,0)</f>
        <v>4079</v>
      </c>
      <c r="T2248" s="25">
        <f>ROUND(('NEW Reference'!M$6*List!$H2248)+'NEW Reference'!M$7,0)</f>
        <v>4872</v>
      </c>
      <c r="U2248" s="25">
        <f>ROUND(('NEW Reference'!N$6*List!$H2248)+'NEW Reference'!N$7,0)</f>
        <v>19658</v>
      </c>
      <c r="V2248" s="26">
        <f>ROUND(('NEW Reference'!O$6*List!$H2248)+'NEW Reference'!O$7,0)</f>
        <v>731</v>
      </c>
      <c r="W2248" s="26">
        <f>ROUND(('NEW Reference'!P$6*List!$H2248)+'NEW Reference'!P$7,0)</f>
        <v>1030</v>
      </c>
      <c r="X2248" s="26">
        <f>ROUND(('NEW Reference'!Q$6*List!$H2248)+'NEW Reference'!Q$7,0)</f>
        <v>515</v>
      </c>
      <c r="Z2248" s="3" t="str">
        <f t="shared" si="108"/>
        <v>SEMINOLE, Oklahoma</v>
      </c>
      <c r="AA2248" s="79" t="s">
        <v>851</v>
      </c>
      <c r="AB2248" s="28" t="s">
        <v>91</v>
      </c>
      <c r="AC2248" s="23" t="s">
        <v>1919</v>
      </c>
      <c r="AD2248" s="29"/>
      <c r="AE2248" s="20">
        <f t="shared" si="107"/>
        <v>0.80659999999999998</v>
      </c>
    </row>
    <row r="2249" spans="1:31">
      <c r="A2249" s="83">
        <v>37670</v>
      </c>
      <c r="B2249" s="84">
        <v>40135</v>
      </c>
      <c r="C2249" s="85">
        <v>22900</v>
      </c>
      <c r="D2249" s="78" t="s">
        <v>368</v>
      </c>
      <c r="E2249" s="79" t="s">
        <v>1953</v>
      </c>
      <c r="F2249" s="33" t="s">
        <v>1919</v>
      </c>
      <c r="G2249" s="24" t="s">
        <v>90</v>
      </c>
      <c r="H2249" s="80">
        <f t="shared" si="106"/>
        <v>0.92500000000000004</v>
      </c>
      <c r="I2249" s="25">
        <f>ROUND(('NEW Reference'!B$6*List!$H2249)+'NEW Reference'!B$7,0)</f>
        <v>1243</v>
      </c>
      <c r="J2249" s="25">
        <f>ROUND(('NEW Reference'!C$6*List!$H2249)+'NEW Reference'!C$7,0)</f>
        <v>1853</v>
      </c>
      <c r="K2249" s="25">
        <f>ROUND(('NEW Reference'!D$6*List!$H2249)+'NEW Reference'!D$7,0)</f>
        <v>2220</v>
      </c>
      <c r="L2249" s="25">
        <f>ROUND(('NEW Reference'!E$6*List!$H2249)+'NEW Reference'!E$7,0)</f>
        <v>2745</v>
      </c>
      <c r="M2249" s="25">
        <f>ROUND(('NEW Reference'!F$6*List!$H2249)+'NEW Reference'!F$7,0)</f>
        <v>2860</v>
      </c>
      <c r="N2249" s="25">
        <f>ROUND(('NEW Reference'!G$6*List!$H2249)+'NEW Reference'!G$7,0)</f>
        <v>3237</v>
      </c>
      <c r="O2249" s="25">
        <f>ROUND(('NEW Reference'!H$6*List!$H2249)+'NEW Reference'!H$7,0)</f>
        <v>3361</v>
      </c>
      <c r="P2249" s="25">
        <f>ROUND(('NEW Reference'!I$6*List!$H2249)+'NEW Reference'!I$7,0)</f>
        <v>3493</v>
      </c>
      <c r="Q2249" s="25">
        <f>ROUND(('NEW Reference'!J$6*List!$H2249)+'NEW Reference'!J$7,0)</f>
        <v>4045</v>
      </c>
      <c r="R2249" s="25">
        <f>ROUND(('NEW Reference'!K$6*List!$H2249)+'NEW Reference'!K$7,0)</f>
        <v>4172</v>
      </c>
      <c r="S2249" s="25">
        <f>ROUND(('NEW Reference'!L$6*List!$H2249)+'NEW Reference'!L$7,0)</f>
        <v>4502</v>
      </c>
      <c r="T2249" s="25">
        <f>ROUND(('NEW Reference'!M$6*List!$H2249)+'NEW Reference'!M$7,0)</f>
        <v>5377</v>
      </c>
      <c r="U2249" s="25">
        <f>ROUND(('NEW Reference'!N$6*List!$H2249)+'NEW Reference'!N$7,0)</f>
        <v>21696</v>
      </c>
      <c r="V2249" s="26">
        <f>ROUND(('NEW Reference'!O$6*List!$H2249)+'NEW Reference'!O$7,0)</f>
        <v>807</v>
      </c>
      <c r="W2249" s="26">
        <f>ROUND(('NEW Reference'!P$6*List!$H2249)+'NEW Reference'!P$7,0)</f>
        <v>1137</v>
      </c>
      <c r="X2249" s="26">
        <f>ROUND(('NEW Reference'!Q$6*List!$H2249)+'NEW Reference'!Q$7,0)</f>
        <v>568</v>
      </c>
      <c r="Z2249" s="3" t="str">
        <f t="shared" si="108"/>
        <v>SEQUOYAH, Oklahoma</v>
      </c>
      <c r="AA2249" s="79" t="s">
        <v>1953</v>
      </c>
      <c r="AB2249" s="28" t="s">
        <v>91</v>
      </c>
      <c r="AC2249" s="30" t="s">
        <v>1919</v>
      </c>
      <c r="AD2249" s="31"/>
      <c r="AE2249" s="20">
        <f t="shared" si="107"/>
        <v>0.92500000000000004</v>
      </c>
    </row>
    <row r="2250" spans="1:31">
      <c r="A2250" s="83">
        <v>37680</v>
      </c>
      <c r="B2250" s="84">
        <v>40137</v>
      </c>
      <c r="C2250" s="85">
        <v>99937</v>
      </c>
      <c r="D2250" s="78" t="s">
        <v>167</v>
      </c>
      <c r="E2250" s="79" t="s">
        <v>1003</v>
      </c>
      <c r="F2250" s="34" t="s">
        <v>1919</v>
      </c>
      <c r="G2250" s="24" t="s">
        <v>97</v>
      </c>
      <c r="H2250" s="80">
        <f t="shared" si="106"/>
        <v>0.80659999999999998</v>
      </c>
      <c r="I2250" s="25">
        <f>ROUND(('NEW Reference'!B$6*List!$H2250)+'NEW Reference'!B$7,0)</f>
        <v>1126</v>
      </c>
      <c r="J2250" s="25">
        <f>ROUND(('NEW Reference'!C$6*List!$H2250)+'NEW Reference'!C$7,0)</f>
        <v>1679</v>
      </c>
      <c r="K2250" s="25">
        <f>ROUND(('NEW Reference'!D$6*List!$H2250)+'NEW Reference'!D$7,0)</f>
        <v>2012</v>
      </c>
      <c r="L2250" s="25">
        <f>ROUND(('NEW Reference'!E$6*List!$H2250)+'NEW Reference'!E$7,0)</f>
        <v>2487</v>
      </c>
      <c r="M2250" s="25">
        <f>ROUND(('NEW Reference'!F$6*List!$H2250)+'NEW Reference'!F$7,0)</f>
        <v>2591</v>
      </c>
      <c r="N2250" s="25">
        <f>ROUND(('NEW Reference'!G$6*List!$H2250)+'NEW Reference'!G$7,0)</f>
        <v>2933</v>
      </c>
      <c r="O2250" s="25">
        <f>ROUND(('NEW Reference'!H$6*List!$H2250)+'NEW Reference'!H$7,0)</f>
        <v>3045</v>
      </c>
      <c r="P2250" s="25">
        <f>ROUND(('NEW Reference'!I$6*List!$H2250)+'NEW Reference'!I$7,0)</f>
        <v>3165</v>
      </c>
      <c r="Q2250" s="25">
        <f>ROUND(('NEW Reference'!J$6*List!$H2250)+'NEW Reference'!J$7,0)</f>
        <v>3665</v>
      </c>
      <c r="R2250" s="25">
        <f>ROUND(('NEW Reference'!K$6*List!$H2250)+'NEW Reference'!K$7,0)</f>
        <v>3780</v>
      </c>
      <c r="S2250" s="25">
        <f>ROUND(('NEW Reference'!L$6*List!$H2250)+'NEW Reference'!L$7,0)</f>
        <v>4079</v>
      </c>
      <c r="T2250" s="25">
        <f>ROUND(('NEW Reference'!M$6*List!$H2250)+'NEW Reference'!M$7,0)</f>
        <v>4872</v>
      </c>
      <c r="U2250" s="25">
        <f>ROUND(('NEW Reference'!N$6*List!$H2250)+'NEW Reference'!N$7,0)</f>
        <v>19658</v>
      </c>
      <c r="V2250" s="26">
        <f>ROUND(('NEW Reference'!O$6*List!$H2250)+'NEW Reference'!O$7,0)</f>
        <v>731</v>
      </c>
      <c r="W2250" s="26">
        <f>ROUND(('NEW Reference'!P$6*List!$H2250)+'NEW Reference'!P$7,0)</f>
        <v>1030</v>
      </c>
      <c r="X2250" s="26">
        <f>ROUND(('NEW Reference'!Q$6*List!$H2250)+'NEW Reference'!Q$7,0)</f>
        <v>515</v>
      </c>
      <c r="Z2250" s="3" t="str">
        <f t="shared" si="108"/>
        <v>STEPHENS, Oklahoma</v>
      </c>
      <c r="AA2250" s="79" t="s">
        <v>1003</v>
      </c>
      <c r="AB2250" s="28" t="s">
        <v>91</v>
      </c>
      <c r="AC2250" s="23" t="s">
        <v>1919</v>
      </c>
      <c r="AD2250" s="29"/>
      <c r="AE2250" s="20">
        <f t="shared" si="107"/>
        <v>0.80659999999999998</v>
      </c>
    </row>
    <row r="2251" spans="1:31">
      <c r="A2251" s="83">
        <v>37690</v>
      </c>
      <c r="B2251" s="84">
        <v>40139</v>
      </c>
      <c r="C2251" s="85">
        <v>99937</v>
      </c>
      <c r="D2251" s="78" t="s">
        <v>167</v>
      </c>
      <c r="E2251" s="79" t="s">
        <v>184</v>
      </c>
      <c r="F2251" s="34" t="s">
        <v>1919</v>
      </c>
      <c r="G2251" s="24" t="s">
        <v>97</v>
      </c>
      <c r="H2251" s="80">
        <f t="shared" ref="H2251:H2314" si="109">IFERROR(INDEX($AH:$AH,MATCH($C2251,$AF:$AF,0)),"")</f>
        <v>0.80659999999999998</v>
      </c>
      <c r="I2251" s="25">
        <f>ROUND(('NEW Reference'!B$6*List!$H2251)+'NEW Reference'!B$7,0)</f>
        <v>1126</v>
      </c>
      <c r="J2251" s="25">
        <f>ROUND(('NEW Reference'!C$6*List!$H2251)+'NEW Reference'!C$7,0)</f>
        <v>1679</v>
      </c>
      <c r="K2251" s="25">
        <f>ROUND(('NEW Reference'!D$6*List!$H2251)+'NEW Reference'!D$7,0)</f>
        <v>2012</v>
      </c>
      <c r="L2251" s="25">
        <f>ROUND(('NEW Reference'!E$6*List!$H2251)+'NEW Reference'!E$7,0)</f>
        <v>2487</v>
      </c>
      <c r="M2251" s="25">
        <f>ROUND(('NEW Reference'!F$6*List!$H2251)+'NEW Reference'!F$7,0)</f>
        <v>2591</v>
      </c>
      <c r="N2251" s="25">
        <f>ROUND(('NEW Reference'!G$6*List!$H2251)+'NEW Reference'!G$7,0)</f>
        <v>2933</v>
      </c>
      <c r="O2251" s="25">
        <f>ROUND(('NEW Reference'!H$6*List!$H2251)+'NEW Reference'!H$7,0)</f>
        <v>3045</v>
      </c>
      <c r="P2251" s="25">
        <f>ROUND(('NEW Reference'!I$6*List!$H2251)+'NEW Reference'!I$7,0)</f>
        <v>3165</v>
      </c>
      <c r="Q2251" s="25">
        <f>ROUND(('NEW Reference'!J$6*List!$H2251)+'NEW Reference'!J$7,0)</f>
        <v>3665</v>
      </c>
      <c r="R2251" s="25">
        <f>ROUND(('NEW Reference'!K$6*List!$H2251)+'NEW Reference'!K$7,0)</f>
        <v>3780</v>
      </c>
      <c r="S2251" s="25">
        <f>ROUND(('NEW Reference'!L$6*List!$H2251)+'NEW Reference'!L$7,0)</f>
        <v>4079</v>
      </c>
      <c r="T2251" s="25">
        <f>ROUND(('NEW Reference'!M$6*List!$H2251)+'NEW Reference'!M$7,0)</f>
        <v>4872</v>
      </c>
      <c r="U2251" s="25">
        <f>ROUND(('NEW Reference'!N$6*List!$H2251)+'NEW Reference'!N$7,0)</f>
        <v>19658</v>
      </c>
      <c r="V2251" s="26">
        <f>ROUND(('NEW Reference'!O$6*List!$H2251)+'NEW Reference'!O$7,0)</f>
        <v>731</v>
      </c>
      <c r="W2251" s="26">
        <f>ROUND(('NEW Reference'!P$6*List!$H2251)+'NEW Reference'!P$7,0)</f>
        <v>1030</v>
      </c>
      <c r="X2251" s="26">
        <f>ROUND(('NEW Reference'!Q$6*List!$H2251)+'NEW Reference'!Q$7,0)</f>
        <v>515</v>
      </c>
      <c r="Z2251" s="3" t="str">
        <f t="shared" si="108"/>
        <v>TEXAS, Oklahoma</v>
      </c>
      <c r="AA2251" s="79" t="s">
        <v>184</v>
      </c>
      <c r="AB2251" s="28" t="s">
        <v>91</v>
      </c>
      <c r="AC2251" s="30" t="s">
        <v>1919</v>
      </c>
      <c r="AD2251" s="31"/>
      <c r="AE2251" s="20">
        <f t="shared" si="107"/>
        <v>0.80659999999999998</v>
      </c>
    </row>
    <row r="2252" spans="1:31">
      <c r="A2252" s="83">
        <v>37700</v>
      </c>
      <c r="B2252" s="84">
        <v>40141</v>
      </c>
      <c r="C2252" s="85">
        <v>99937</v>
      </c>
      <c r="D2252" s="78" t="s">
        <v>167</v>
      </c>
      <c r="E2252" s="79" t="s">
        <v>1954</v>
      </c>
      <c r="F2252" s="34" t="s">
        <v>1919</v>
      </c>
      <c r="G2252" s="24" t="s">
        <v>97</v>
      </c>
      <c r="H2252" s="80">
        <f t="shared" si="109"/>
        <v>0.80659999999999998</v>
      </c>
      <c r="I2252" s="25">
        <f>ROUND(('NEW Reference'!B$6*List!$H2252)+'NEW Reference'!B$7,0)</f>
        <v>1126</v>
      </c>
      <c r="J2252" s="25">
        <f>ROUND(('NEW Reference'!C$6*List!$H2252)+'NEW Reference'!C$7,0)</f>
        <v>1679</v>
      </c>
      <c r="K2252" s="25">
        <f>ROUND(('NEW Reference'!D$6*List!$H2252)+'NEW Reference'!D$7,0)</f>
        <v>2012</v>
      </c>
      <c r="L2252" s="25">
        <f>ROUND(('NEW Reference'!E$6*List!$H2252)+'NEW Reference'!E$7,0)</f>
        <v>2487</v>
      </c>
      <c r="M2252" s="25">
        <f>ROUND(('NEW Reference'!F$6*List!$H2252)+'NEW Reference'!F$7,0)</f>
        <v>2591</v>
      </c>
      <c r="N2252" s="25">
        <f>ROUND(('NEW Reference'!G$6*List!$H2252)+'NEW Reference'!G$7,0)</f>
        <v>2933</v>
      </c>
      <c r="O2252" s="25">
        <f>ROUND(('NEW Reference'!H$6*List!$H2252)+'NEW Reference'!H$7,0)</f>
        <v>3045</v>
      </c>
      <c r="P2252" s="25">
        <f>ROUND(('NEW Reference'!I$6*List!$H2252)+'NEW Reference'!I$7,0)</f>
        <v>3165</v>
      </c>
      <c r="Q2252" s="25">
        <f>ROUND(('NEW Reference'!J$6*List!$H2252)+'NEW Reference'!J$7,0)</f>
        <v>3665</v>
      </c>
      <c r="R2252" s="25">
        <f>ROUND(('NEW Reference'!K$6*List!$H2252)+'NEW Reference'!K$7,0)</f>
        <v>3780</v>
      </c>
      <c r="S2252" s="25">
        <f>ROUND(('NEW Reference'!L$6*List!$H2252)+'NEW Reference'!L$7,0)</f>
        <v>4079</v>
      </c>
      <c r="T2252" s="25">
        <f>ROUND(('NEW Reference'!M$6*List!$H2252)+'NEW Reference'!M$7,0)</f>
        <v>4872</v>
      </c>
      <c r="U2252" s="25">
        <f>ROUND(('NEW Reference'!N$6*List!$H2252)+'NEW Reference'!N$7,0)</f>
        <v>19658</v>
      </c>
      <c r="V2252" s="26">
        <f>ROUND(('NEW Reference'!O$6*List!$H2252)+'NEW Reference'!O$7,0)</f>
        <v>731</v>
      </c>
      <c r="W2252" s="26">
        <f>ROUND(('NEW Reference'!P$6*List!$H2252)+'NEW Reference'!P$7,0)</f>
        <v>1030</v>
      </c>
      <c r="X2252" s="26">
        <f>ROUND(('NEW Reference'!Q$6*List!$H2252)+'NEW Reference'!Q$7,0)</f>
        <v>515</v>
      </c>
      <c r="Z2252" s="3" t="str">
        <f t="shared" si="108"/>
        <v>TILLMAN, Oklahoma</v>
      </c>
      <c r="AA2252" s="79" t="s">
        <v>1954</v>
      </c>
      <c r="AB2252" s="28" t="s">
        <v>91</v>
      </c>
      <c r="AC2252" s="30" t="s">
        <v>1919</v>
      </c>
      <c r="AD2252" s="31"/>
      <c r="AE2252" s="20">
        <f t="shared" si="107"/>
        <v>0.80659999999999998</v>
      </c>
    </row>
    <row r="2253" spans="1:31">
      <c r="A2253" s="83">
        <v>37710</v>
      </c>
      <c r="B2253" s="84">
        <v>40143</v>
      </c>
      <c r="C2253" s="85">
        <v>46140</v>
      </c>
      <c r="D2253" s="78" t="s">
        <v>916</v>
      </c>
      <c r="E2253" s="79" t="s">
        <v>1955</v>
      </c>
      <c r="F2253" s="33" t="s">
        <v>1919</v>
      </c>
      <c r="G2253" s="24" t="s">
        <v>90</v>
      </c>
      <c r="H2253" s="80">
        <f t="shared" si="109"/>
        <v>0.8480000000000002</v>
      </c>
      <c r="I2253" s="25">
        <f>ROUND(('NEW Reference'!B$6*List!$H2253)+'NEW Reference'!B$7,0)</f>
        <v>1167</v>
      </c>
      <c r="J2253" s="25">
        <f>ROUND(('NEW Reference'!C$6*List!$H2253)+'NEW Reference'!C$7,0)</f>
        <v>1740</v>
      </c>
      <c r="K2253" s="25">
        <f>ROUND(('NEW Reference'!D$6*List!$H2253)+'NEW Reference'!D$7,0)</f>
        <v>2085</v>
      </c>
      <c r="L2253" s="25">
        <f>ROUND(('NEW Reference'!E$6*List!$H2253)+'NEW Reference'!E$7,0)</f>
        <v>2577</v>
      </c>
      <c r="M2253" s="25">
        <f>ROUND(('NEW Reference'!F$6*List!$H2253)+'NEW Reference'!F$7,0)</f>
        <v>2685</v>
      </c>
      <c r="N2253" s="25">
        <f>ROUND(('NEW Reference'!G$6*List!$H2253)+'NEW Reference'!G$7,0)</f>
        <v>3039</v>
      </c>
      <c r="O2253" s="25">
        <f>ROUND(('NEW Reference'!H$6*List!$H2253)+'NEW Reference'!H$7,0)</f>
        <v>3156</v>
      </c>
      <c r="P2253" s="25">
        <f>ROUND(('NEW Reference'!I$6*List!$H2253)+'NEW Reference'!I$7,0)</f>
        <v>3279</v>
      </c>
      <c r="Q2253" s="25">
        <f>ROUND(('NEW Reference'!J$6*List!$H2253)+'NEW Reference'!J$7,0)</f>
        <v>3798</v>
      </c>
      <c r="R2253" s="25">
        <f>ROUND(('NEW Reference'!K$6*List!$H2253)+'NEW Reference'!K$7,0)</f>
        <v>3917</v>
      </c>
      <c r="S2253" s="25">
        <f>ROUND(('NEW Reference'!L$6*List!$H2253)+'NEW Reference'!L$7,0)</f>
        <v>4227</v>
      </c>
      <c r="T2253" s="25">
        <f>ROUND(('NEW Reference'!M$6*List!$H2253)+'NEW Reference'!M$7,0)</f>
        <v>5049</v>
      </c>
      <c r="U2253" s="25">
        <f>ROUND(('NEW Reference'!N$6*List!$H2253)+'NEW Reference'!N$7,0)</f>
        <v>20371</v>
      </c>
      <c r="V2253" s="26">
        <f>ROUND(('NEW Reference'!O$6*List!$H2253)+'NEW Reference'!O$7,0)</f>
        <v>757</v>
      </c>
      <c r="W2253" s="26">
        <f>ROUND(('NEW Reference'!P$6*List!$H2253)+'NEW Reference'!P$7,0)</f>
        <v>1067</v>
      </c>
      <c r="X2253" s="26">
        <f>ROUND(('NEW Reference'!Q$6*List!$H2253)+'NEW Reference'!Q$7,0)</f>
        <v>534</v>
      </c>
      <c r="Z2253" s="3" t="str">
        <f t="shared" si="108"/>
        <v>TULSA, Oklahoma</v>
      </c>
      <c r="AA2253" s="79" t="s">
        <v>1955</v>
      </c>
      <c r="AB2253" s="28" t="s">
        <v>91</v>
      </c>
      <c r="AC2253" s="30" t="s">
        <v>1919</v>
      </c>
      <c r="AD2253" s="31"/>
      <c r="AE2253" s="20">
        <f t="shared" si="107"/>
        <v>0.8480000000000002</v>
      </c>
    </row>
    <row r="2254" spans="1:31">
      <c r="A2254" s="83">
        <v>37720</v>
      </c>
      <c r="B2254" s="84">
        <v>40145</v>
      </c>
      <c r="C2254" s="85">
        <v>46140</v>
      </c>
      <c r="D2254" s="78" t="s">
        <v>916</v>
      </c>
      <c r="E2254" s="79" t="s">
        <v>1956</v>
      </c>
      <c r="F2254" s="33" t="s">
        <v>1919</v>
      </c>
      <c r="G2254" s="24" t="s">
        <v>90</v>
      </c>
      <c r="H2254" s="80">
        <f t="shared" si="109"/>
        <v>0.8480000000000002</v>
      </c>
      <c r="I2254" s="25">
        <f>ROUND(('NEW Reference'!B$6*List!$H2254)+'NEW Reference'!B$7,0)</f>
        <v>1167</v>
      </c>
      <c r="J2254" s="25">
        <f>ROUND(('NEW Reference'!C$6*List!$H2254)+'NEW Reference'!C$7,0)</f>
        <v>1740</v>
      </c>
      <c r="K2254" s="25">
        <f>ROUND(('NEW Reference'!D$6*List!$H2254)+'NEW Reference'!D$7,0)</f>
        <v>2085</v>
      </c>
      <c r="L2254" s="25">
        <f>ROUND(('NEW Reference'!E$6*List!$H2254)+'NEW Reference'!E$7,0)</f>
        <v>2577</v>
      </c>
      <c r="M2254" s="25">
        <f>ROUND(('NEW Reference'!F$6*List!$H2254)+'NEW Reference'!F$7,0)</f>
        <v>2685</v>
      </c>
      <c r="N2254" s="25">
        <f>ROUND(('NEW Reference'!G$6*List!$H2254)+'NEW Reference'!G$7,0)</f>
        <v>3039</v>
      </c>
      <c r="O2254" s="25">
        <f>ROUND(('NEW Reference'!H$6*List!$H2254)+'NEW Reference'!H$7,0)</f>
        <v>3156</v>
      </c>
      <c r="P2254" s="25">
        <f>ROUND(('NEW Reference'!I$6*List!$H2254)+'NEW Reference'!I$7,0)</f>
        <v>3279</v>
      </c>
      <c r="Q2254" s="25">
        <f>ROUND(('NEW Reference'!J$6*List!$H2254)+'NEW Reference'!J$7,0)</f>
        <v>3798</v>
      </c>
      <c r="R2254" s="25">
        <f>ROUND(('NEW Reference'!K$6*List!$H2254)+'NEW Reference'!K$7,0)</f>
        <v>3917</v>
      </c>
      <c r="S2254" s="25">
        <f>ROUND(('NEW Reference'!L$6*List!$H2254)+'NEW Reference'!L$7,0)</f>
        <v>4227</v>
      </c>
      <c r="T2254" s="25">
        <f>ROUND(('NEW Reference'!M$6*List!$H2254)+'NEW Reference'!M$7,0)</f>
        <v>5049</v>
      </c>
      <c r="U2254" s="25">
        <f>ROUND(('NEW Reference'!N$6*List!$H2254)+'NEW Reference'!N$7,0)</f>
        <v>20371</v>
      </c>
      <c r="V2254" s="26">
        <f>ROUND(('NEW Reference'!O$6*List!$H2254)+'NEW Reference'!O$7,0)</f>
        <v>757</v>
      </c>
      <c r="W2254" s="26">
        <f>ROUND(('NEW Reference'!P$6*List!$H2254)+'NEW Reference'!P$7,0)</f>
        <v>1067</v>
      </c>
      <c r="X2254" s="26">
        <f>ROUND(('NEW Reference'!Q$6*List!$H2254)+'NEW Reference'!Q$7,0)</f>
        <v>534</v>
      </c>
      <c r="Z2254" s="3" t="str">
        <f t="shared" si="108"/>
        <v>WAGONER, Oklahoma</v>
      </c>
      <c r="AA2254" s="79" t="s">
        <v>1956</v>
      </c>
      <c r="AB2254" s="28" t="s">
        <v>91</v>
      </c>
      <c r="AC2254" s="23" t="s">
        <v>1919</v>
      </c>
      <c r="AD2254" s="29"/>
      <c r="AE2254" s="20">
        <f t="shared" ref="AE2254:AE2317" si="110">IFERROR(INDEX($AH:$AH,MATCH($C2254,$AF:$AF,0)),"")</f>
        <v>0.8480000000000002</v>
      </c>
    </row>
    <row r="2255" spans="1:31">
      <c r="A2255" s="83">
        <v>37730</v>
      </c>
      <c r="B2255" s="84">
        <v>40147</v>
      </c>
      <c r="C2255" s="85">
        <v>99937</v>
      </c>
      <c r="D2255" s="78" t="s">
        <v>167</v>
      </c>
      <c r="E2255" s="79" t="s">
        <v>194</v>
      </c>
      <c r="F2255" s="34" t="s">
        <v>1919</v>
      </c>
      <c r="G2255" s="24" t="s">
        <v>97</v>
      </c>
      <c r="H2255" s="80">
        <f t="shared" si="109"/>
        <v>0.80659999999999998</v>
      </c>
      <c r="I2255" s="25">
        <f>ROUND(('NEW Reference'!B$6*List!$H2255)+'NEW Reference'!B$7,0)</f>
        <v>1126</v>
      </c>
      <c r="J2255" s="25">
        <f>ROUND(('NEW Reference'!C$6*List!$H2255)+'NEW Reference'!C$7,0)</f>
        <v>1679</v>
      </c>
      <c r="K2255" s="25">
        <f>ROUND(('NEW Reference'!D$6*List!$H2255)+'NEW Reference'!D$7,0)</f>
        <v>2012</v>
      </c>
      <c r="L2255" s="25">
        <f>ROUND(('NEW Reference'!E$6*List!$H2255)+'NEW Reference'!E$7,0)</f>
        <v>2487</v>
      </c>
      <c r="M2255" s="25">
        <f>ROUND(('NEW Reference'!F$6*List!$H2255)+'NEW Reference'!F$7,0)</f>
        <v>2591</v>
      </c>
      <c r="N2255" s="25">
        <f>ROUND(('NEW Reference'!G$6*List!$H2255)+'NEW Reference'!G$7,0)</f>
        <v>2933</v>
      </c>
      <c r="O2255" s="25">
        <f>ROUND(('NEW Reference'!H$6*List!$H2255)+'NEW Reference'!H$7,0)</f>
        <v>3045</v>
      </c>
      <c r="P2255" s="25">
        <f>ROUND(('NEW Reference'!I$6*List!$H2255)+'NEW Reference'!I$7,0)</f>
        <v>3165</v>
      </c>
      <c r="Q2255" s="25">
        <f>ROUND(('NEW Reference'!J$6*List!$H2255)+'NEW Reference'!J$7,0)</f>
        <v>3665</v>
      </c>
      <c r="R2255" s="25">
        <f>ROUND(('NEW Reference'!K$6*List!$H2255)+'NEW Reference'!K$7,0)</f>
        <v>3780</v>
      </c>
      <c r="S2255" s="25">
        <f>ROUND(('NEW Reference'!L$6*List!$H2255)+'NEW Reference'!L$7,0)</f>
        <v>4079</v>
      </c>
      <c r="T2255" s="25">
        <f>ROUND(('NEW Reference'!M$6*List!$H2255)+'NEW Reference'!M$7,0)</f>
        <v>4872</v>
      </c>
      <c r="U2255" s="25">
        <f>ROUND(('NEW Reference'!N$6*List!$H2255)+'NEW Reference'!N$7,0)</f>
        <v>19658</v>
      </c>
      <c r="V2255" s="26">
        <f>ROUND(('NEW Reference'!O$6*List!$H2255)+'NEW Reference'!O$7,0)</f>
        <v>731</v>
      </c>
      <c r="W2255" s="26">
        <f>ROUND(('NEW Reference'!P$6*List!$H2255)+'NEW Reference'!P$7,0)</f>
        <v>1030</v>
      </c>
      <c r="X2255" s="26">
        <f>ROUND(('NEW Reference'!Q$6*List!$H2255)+'NEW Reference'!Q$7,0)</f>
        <v>515</v>
      </c>
      <c r="Z2255" s="3" t="str">
        <f t="shared" si="108"/>
        <v>WASHINGTON, Oklahoma</v>
      </c>
      <c r="AA2255" s="79" t="s">
        <v>194</v>
      </c>
      <c r="AB2255" s="28" t="s">
        <v>91</v>
      </c>
      <c r="AC2255" s="30" t="s">
        <v>1919</v>
      </c>
      <c r="AD2255" s="31"/>
      <c r="AE2255" s="20">
        <f t="shared" si="110"/>
        <v>0.80659999999999998</v>
      </c>
    </row>
    <row r="2256" spans="1:31">
      <c r="A2256" s="83">
        <v>37740</v>
      </c>
      <c r="B2256" s="84">
        <v>40149</v>
      </c>
      <c r="C2256" s="85">
        <v>99937</v>
      </c>
      <c r="D2256" s="78" t="s">
        <v>167</v>
      </c>
      <c r="E2256" s="79" t="s">
        <v>1957</v>
      </c>
      <c r="F2256" s="34" t="s">
        <v>1919</v>
      </c>
      <c r="G2256" s="24" t="s">
        <v>97</v>
      </c>
      <c r="H2256" s="80">
        <f t="shared" si="109"/>
        <v>0.80659999999999998</v>
      </c>
      <c r="I2256" s="25">
        <f>ROUND(('NEW Reference'!B$6*List!$H2256)+'NEW Reference'!B$7,0)</f>
        <v>1126</v>
      </c>
      <c r="J2256" s="25">
        <f>ROUND(('NEW Reference'!C$6*List!$H2256)+'NEW Reference'!C$7,0)</f>
        <v>1679</v>
      </c>
      <c r="K2256" s="25">
        <f>ROUND(('NEW Reference'!D$6*List!$H2256)+'NEW Reference'!D$7,0)</f>
        <v>2012</v>
      </c>
      <c r="L2256" s="25">
        <f>ROUND(('NEW Reference'!E$6*List!$H2256)+'NEW Reference'!E$7,0)</f>
        <v>2487</v>
      </c>
      <c r="M2256" s="25">
        <f>ROUND(('NEW Reference'!F$6*List!$H2256)+'NEW Reference'!F$7,0)</f>
        <v>2591</v>
      </c>
      <c r="N2256" s="25">
        <f>ROUND(('NEW Reference'!G$6*List!$H2256)+'NEW Reference'!G$7,0)</f>
        <v>2933</v>
      </c>
      <c r="O2256" s="25">
        <f>ROUND(('NEW Reference'!H$6*List!$H2256)+'NEW Reference'!H$7,0)</f>
        <v>3045</v>
      </c>
      <c r="P2256" s="25">
        <f>ROUND(('NEW Reference'!I$6*List!$H2256)+'NEW Reference'!I$7,0)</f>
        <v>3165</v>
      </c>
      <c r="Q2256" s="25">
        <f>ROUND(('NEW Reference'!J$6*List!$H2256)+'NEW Reference'!J$7,0)</f>
        <v>3665</v>
      </c>
      <c r="R2256" s="25">
        <f>ROUND(('NEW Reference'!K$6*List!$H2256)+'NEW Reference'!K$7,0)</f>
        <v>3780</v>
      </c>
      <c r="S2256" s="25">
        <f>ROUND(('NEW Reference'!L$6*List!$H2256)+'NEW Reference'!L$7,0)</f>
        <v>4079</v>
      </c>
      <c r="T2256" s="25">
        <f>ROUND(('NEW Reference'!M$6*List!$H2256)+'NEW Reference'!M$7,0)</f>
        <v>4872</v>
      </c>
      <c r="U2256" s="25">
        <f>ROUND(('NEW Reference'!N$6*List!$H2256)+'NEW Reference'!N$7,0)</f>
        <v>19658</v>
      </c>
      <c r="V2256" s="26">
        <f>ROUND(('NEW Reference'!O$6*List!$H2256)+'NEW Reference'!O$7,0)</f>
        <v>731</v>
      </c>
      <c r="W2256" s="26">
        <f>ROUND(('NEW Reference'!P$6*List!$H2256)+'NEW Reference'!P$7,0)</f>
        <v>1030</v>
      </c>
      <c r="X2256" s="26">
        <f>ROUND(('NEW Reference'!Q$6*List!$H2256)+'NEW Reference'!Q$7,0)</f>
        <v>515</v>
      </c>
      <c r="Z2256" s="3" t="str">
        <f t="shared" si="108"/>
        <v>WASHITA, Oklahoma</v>
      </c>
      <c r="AA2256" s="79" t="s">
        <v>1957</v>
      </c>
      <c r="AB2256" s="28" t="s">
        <v>91</v>
      </c>
      <c r="AC2256" s="30" t="s">
        <v>1919</v>
      </c>
      <c r="AD2256" s="31"/>
      <c r="AE2256" s="20">
        <f t="shared" si="110"/>
        <v>0.80659999999999998</v>
      </c>
    </row>
    <row r="2257" spans="1:31">
      <c r="A2257" s="83">
        <v>37750</v>
      </c>
      <c r="B2257" s="84">
        <v>40151</v>
      </c>
      <c r="C2257" s="85">
        <v>99937</v>
      </c>
      <c r="D2257" s="78" t="s">
        <v>167</v>
      </c>
      <c r="E2257" s="79" t="s">
        <v>1958</v>
      </c>
      <c r="F2257" s="34" t="s">
        <v>1919</v>
      </c>
      <c r="G2257" s="24" t="s">
        <v>97</v>
      </c>
      <c r="H2257" s="80">
        <f t="shared" si="109"/>
        <v>0.80659999999999998</v>
      </c>
      <c r="I2257" s="25">
        <f>ROUND(('NEW Reference'!B$6*List!$H2257)+'NEW Reference'!B$7,0)</f>
        <v>1126</v>
      </c>
      <c r="J2257" s="25">
        <f>ROUND(('NEW Reference'!C$6*List!$H2257)+'NEW Reference'!C$7,0)</f>
        <v>1679</v>
      </c>
      <c r="K2257" s="25">
        <f>ROUND(('NEW Reference'!D$6*List!$H2257)+'NEW Reference'!D$7,0)</f>
        <v>2012</v>
      </c>
      <c r="L2257" s="25">
        <f>ROUND(('NEW Reference'!E$6*List!$H2257)+'NEW Reference'!E$7,0)</f>
        <v>2487</v>
      </c>
      <c r="M2257" s="25">
        <f>ROUND(('NEW Reference'!F$6*List!$H2257)+'NEW Reference'!F$7,0)</f>
        <v>2591</v>
      </c>
      <c r="N2257" s="25">
        <f>ROUND(('NEW Reference'!G$6*List!$H2257)+'NEW Reference'!G$7,0)</f>
        <v>2933</v>
      </c>
      <c r="O2257" s="25">
        <f>ROUND(('NEW Reference'!H$6*List!$H2257)+'NEW Reference'!H$7,0)</f>
        <v>3045</v>
      </c>
      <c r="P2257" s="25">
        <f>ROUND(('NEW Reference'!I$6*List!$H2257)+'NEW Reference'!I$7,0)</f>
        <v>3165</v>
      </c>
      <c r="Q2257" s="25">
        <f>ROUND(('NEW Reference'!J$6*List!$H2257)+'NEW Reference'!J$7,0)</f>
        <v>3665</v>
      </c>
      <c r="R2257" s="25">
        <f>ROUND(('NEW Reference'!K$6*List!$H2257)+'NEW Reference'!K$7,0)</f>
        <v>3780</v>
      </c>
      <c r="S2257" s="25">
        <f>ROUND(('NEW Reference'!L$6*List!$H2257)+'NEW Reference'!L$7,0)</f>
        <v>4079</v>
      </c>
      <c r="T2257" s="25">
        <f>ROUND(('NEW Reference'!M$6*List!$H2257)+'NEW Reference'!M$7,0)</f>
        <v>4872</v>
      </c>
      <c r="U2257" s="25">
        <f>ROUND(('NEW Reference'!N$6*List!$H2257)+'NEW Reference'!N$7,0)</f>
        <v>19658</v>
      </c>
      <c r="V2257" s="26">
        <f>ROUND(('NEW Reference'!O$6*List!$H2257)+'NEW Reference'!O$7,0)</f>
        <v>731</v>
      </c>
      <c r="W2257" s="26">
        <f>ROUND(('NEW Reference'!P$6*List!$H2257)+'NEW Reference'!P$7,0)</f>
        <v>1030</v>
      </c>
      <c r="X2257" s="26">
        <f>ROUND(('NEW Reference'!Q$6*List!$H2257)+'NEW Reference'!Q$7,0)</f>
        <v>515</v>
      </c>
      <c r="Z2257" s="3" t="str">
        <f t="shared" si="108"/>
        <v>WOODS, Oklahoma</v>
      </c>
      <c r="AA2257" s="79" t="s">
        <v>1958</v>
      </c>
      <c r="AB2257" s="28" t="s">
        <v>91</v>
      </c>
      <c r="AC2257" s="30" t="s">
        <v>1919</v>
      </c>
      <c r="AD2257" s="31"/>
      <c r="AE2257" s="20">
        <f t="shared" si="110"/>
        <v>0.80659999999999998</v>
      </c>
    </row>
    <row r="2258" spans="1:31">
      <c r="A2258" s="83">
        <v>37760</v>
      </c>
      <c r="B2258" s="84">
        <v>40153</v>
      </c>
      <c r="C2258" s="85">
        <v>99937</v>
      </c>
      <c r="D2258" s="78" t="s">
        <v>167</v>
      </c>
      <c r="E2258" s="79" t="s">
        <v>1959</v>
      </c>
      <c r="F2258" s="34" t="s">
        <v>1919</v>
      </c>
      <c r="G2258" s="24" t="s">
        <v>97</v>
      </c>
      <c r="H2258" s="80">
        <f t="shared" si="109"/>
        <v>0.80659999999999998</v>
      </c>
      <c r="I2258" s="25">
        <f>ROUND(('NEW Reference'!B$6*List!$H2258)+'NEW Reference'!B$7,0)</f>
        <v>1126</v>
      </c>
      <c r="J2258" s="25">
        <f>ROUND(('NEW Reference'!C$6*List!$H2258)+'NEW Reference'!C$7,0)</f>
        <v>1679</v>
      </c>
      <c r="K2258" s="25">
        <f>ROUND(('NEW Reference'!D$6*List!$H2258)+'NEW Reference'!D$7,0)</f>
        <v>2012</v>
      </c>
      <c r="L2258" s="25">
        <f>ROUND(('NEW Reference'!E$6*List!$H2258)+'NEW Reference'!E$7,0)</f>
        <v>2487</v>
      </c>
      <c r="M2258" s="25">
        <f>ROUND(('NEW Reference'!F$6*List!$H2258)+'NEW Reference'!F$7,0)</f>
        <v>2591</v>
      </c>
      <c r="N2258" s="25">
        <f>ROUND(('NEW Reference'!G$6*List!$H2258)+'NEW Reference'!G$7,0)</f>
        <v>2933</v>
      </c>
      <c r="O2258" s="25">
        <f>ROUND(('NEW Reference'!H$6*List!$H2258)+'NEW Reference'!H$7,0)</f>
        <v>3045</v>
      </c>
      <c r="P2258" s="25">
        <f>ROUND(('NEW Reference'!I$6*List!$H2258)+'NEW Reference'!I$7,0)</f>
        <v>3165</v>
      </c>
      <c r="Q2258" s="25">
        <f>ROUND(('NEW Reference'!J$6*List!$H2258)+'NEW Reference'!J$7,0)</f>
        <v>3665</v>
      </c>
      <c r="R2258" s="25">
        <f>ROUND(('NEW Reference'!K$6*List!$H2258)+'NEW Reference'!K$7,0)</f>
        <v>3780</v>
      </c>
      <c r="S2258" s="25">
        <f>ROUND(('NEW Reference'!L$6*List!$H2258)+'NEW Reference'!L$7,0)</f>
        <v>4079</v>
      </c>
      <c r="T2258" s="25">
        <f>ROUND(('NEW Reference'!M$6*List!$H2258)+'NEW Reference'!M$7,0)</f>
        <v>4872</v>
      </c>
      <c r="U2258" s="25">
        <f>ROUND(('NEW Reference'!N$6*List!$H2258)+'NEW Reference'!N$7,0)</f>
        <v>19658</v>
      </c>
      <c r="V2258" s="26">
        <f>ROUND(('NEW Reference'!O$6*List!$H2258)+'NEW Reference'!O$7,0)</f>
        <v>731</v>
      </c>
      <c r="W2258" s="26">
        <f>ROUND(('NEW Reference'!P$6*List!$H2258)+'NEW Reference'!P$7,0)</f>
        <v>1030</v>
      </c>
      <c r="X2258" s="26">
        <f>ROUND(('NEW Reference'!Q$6*List!$H2258)+'NEW Reference'!Q$7,0)</f>
        <v>515</v>
      </c>
      <c r="Z2258" s="3" t="str">
        <f t="shared" si="108"/>
        <v>WOODWARD, Oklahoma</v>
      </c>
      <c r="AA2258" s="79" t="s">
        <v>1959</v>
      </c>
      <c r="AB2258" s="28" t="s">
        <v>91</v>
      </c>
      <c r="AC2258" s="30" t="s">
        <v>1919</v>
      </c>
      <c r="AD2258" s="31"/>
      <c r="AE2258" s="20">
        <f t="shared" si="110"/>
        <v>0.80659999999999998</v>
      </c>
    </row>
    <row r="2259" spans="1:31">
      <c r="A2259" s="83">
        <v>37999</v>
      </c>
      <c r="B2259" s="84">
        <v>40990</v>
      </c>
      <c r="C2259" s="85">
        <v>99937</v>
      </c>
      <c r="D2259" s="78" t="s">
        <v>167</v>
      </c>
      <c r="E2259" s="79" t="s">
        <v>236</v>
      </c>
      <c r="F2259" s="34" t="s">
        <v>1919</v>
      </c>
      <c r="G2259" s="24" t="s">
        <v>97</v>
      </c>
      <c r="H2259" s="80">
        <f t="shared" si="109"/>
        <v>0.80659999999999998</v>
      </c>
      <c r="I2259" s="25">
        <f>ROUND(('NEW Reference'!B$6*List!$H2259)+'NEW Reference'!B$7,0)</f>
        <v>1126</v>
      </c>
      <c r="J2259" s="25">
        <f>ROUND(('NEW Reference'!C$6*List!$H2259)+'NEW Reference'!C$7,0)</f>
        <v>1679</v>
      </c>
      <c r="K2259" s="25">
        <f>ROUND(('NEW Reference'!D$6*List!$H2259)+'NEW Reference'!D$7,0)</f>
        <v>2012</v>
      </c>
      <c r="L2259" s="25">
        <f>ROUND(('NEW Reference'!E$6*List!$H2259)+'NEW Reference'!E$7,0)</f>
        <v>2487</v>
      </c>
      <c r="M2259" s="25">
        <f>ROUND(('NEW Reference'!F$6*List!$H2259)+'NEW Reference'!F$7,0)</f>
        <v>2591</v>
      </c>
      <c r="N2259" s="25">
        <f>ROUND(('NEW Reference'!G$6*List!$H2259)+'NEW Reference'!G$7,0)</f>
        <v>2933</v>
      </c>
      <c r="O2259" s="25">
        <f>ROUND(('NEW Reference'!H$6*List!$H2259)+'NEW Reference'!H$7,0)</f>
        <v>3045</v>
      </c>
      <c r="P2259" s="25">
        <f>ROUND(('NEW Reference'!I$6*List!$H2259)+'NEW Reference'!I$7,0)</f>
        <v>3165</v>
      </c>
      <c r="Q2259" s="25">
        <f>ROUND(('NEW Reference'!J$6*List!$H2259)+'NEW Reference'!J$7,0)</f>
        <v>3665</v>
      </c>
      <c r="R2259" s="25">
        <f>ROUND(('NEW Reference'!K$6*List!$H2259)+'NEW Reference'!K$7,0)</f>
        <v>3780</v>
      </c>
      <c r="S2259" s="25">
        <f>ROUND(('NEW Reference'!L$6*List!$H2259)+'NEW Reference'!L$7,0)</f>
        <v>4079</v>
      </c>
      <c r="T2259" s="25">
        <f>ROUND(('NEW Reference'!M$6*List!$H2259)+'NEW Reference'!M$7,0)</f>
        <v>4872</v>
      </c>
      <c r="U2259" s="25">
        <f>ROUND(('NEW Reference'!N$6*List!$H2259)+'NEW Reference'!N$7,0)</f>
        <v>19658</v>
      </c>
      <c r="V2259" s="26">
        <f>ROUND(('NEW Reference'!O$6*List!$H2259)+'NEW Reference'!O$7,0)</f>
        <v>731</v>
      </c>
      <c r="W2259" s="26">
        <f>ROUND(('NEW Reference'!P$6*List!$H2259)+'NEW Reference'!P$7,0)</f>
        <v>1030</v>
      </c>
      <c r="X2259" s="26">
        <f>ROUND(('NEW Reference'!Q$6*List!$H2259)+'NEW Reference'!Q$7,0)</f>
        <v>515</v>
      </c>
      <c r="Z2259" s="3" t="str">
        <f t="shared" ref="Z2259:Z2322" si="111">CONCATENATE(AA2259, AB2259, AC2259)</f>
        <v>STATEWIDE, Oklahoma</v>
      </c>
      <c r="AA2259" s="79" t="s">
        <v>236</v>
      </c>
      <c r="AB2259" s="28" t="s">
        <v>91</v>
      </c>
      <c r="AC2259" s="30" t="s">
        <v>1919</v>
      </c>
      <c r="AD2259" s="31"/>
      <c r="AE2259" s="20">
        <f t="shared" si="110"/>
        <v>0.80659999999999998</v>
      </c>
    </row>
    <row r="2260" spans="1:31">
      <c r="A2260" s="83">
        <v>38000</v>
      </c>
      <c r="B2260" s="84">
        <v>41001</v>
      </c>
      <c r="C2260" s="85">
        <v>99938</v>
      </c>
      <c r="D2260" s="78" t="s">
        <v>169</v>
      </c>
      <c r="E2260" s="79" t="s">
        <v>756</v>
      </c>
      <c r="F2260" s="34" t="s">
        <v>1960</v>
      </c>
      <c r="G2260" s="24" t="s">
        <v>97</v>
      </c>
      <c r="H2260" s="80">
        <f t="shared" si="109"/>
        <v>1.0248000000000002</v>
      </c>
      <c r="I2260" s="25">
        <f>ROUND(('NEW Reference'!B$6*List!$H2260)+'NEW Reference'!B$7,0)</f>
        <v>1341</v>
      </c>
      <c r="J2260" s="25">
        <f>ROUND(('NEW Reference'!C$6*List!$H2260)+'NEW Reference'!C$7,0)</f>
        <v>2000</v>
      </c>
      <c r="K2260" s="25">
        <f>ROUND(('NEW Reference'!D$6*List!$H2260)+'NEW Reference'!D$7,0)</f>
        <v>2396</v>
      </c>
      <c r="L2260" s="25">
        <f>ROUND(('NEW Reference'!E$6*List!$H2260)+'NEW Reference'!E$7,0)</f>
        <v>2962</v>
      </c>
      <c r="M2260" s="25">
        <f>ROUND(('NEW Reference'!F$6*List!$H2260)+'NEW Reference'!F$7,0)</f>
        <v>3086</v>
      </c>
      <c r="N2260" s="25">
        <f>ROUND(('NEW Reference'!G$6*List!$H2260)+'NEW Reference'!G$7,0)</f>
        <v>3494</v>
      </c>
      <c r="O2260" s="25">
        <f>ROUND(('NEW Reference'!H$6*List!$H2260)+'NEW Reference'!H$7,0)</f>
        <v>3627</v>
      </c>
      <c r="P2260" s="25">
        <f>ROUND(('NEW Reference'!I$6*List!$H2260)+'NEW Reference'!I$7,0)</f>
        <v>3770</v>
      </c>
      <c r="Q2260" s="25">
        <f>ROUND(('NEW Reference'!J$6*List!$H2260)+'NEW Reference'!J$7,0)</f>
        <v>4365</v>
      </c>
      <c r="R2260" s="25">
        <f>ROUND(('NEW Reference'!K$6*List!$H2260)+'NEW Reference'!K$7,0)</f>
        <v>4503</v>
      </c>
      <c r="S2260" s="25">
        <f>ROUND(('NEW Reference'!L$6*List!$H2260)+'NEW Reference'!L$7,0)</f>
        <v>4859</v>
      </c>
      <c r="T2260" s="25">
        <f>ROUND(('NEW Reference'!M$6*List!$H2260)+'NEW Reference'!M$7,0)</f>
        <v>5803</v>
      </c>
      <c r="U2260" s="25">
        <f>ROUND(('NEW Reference'!N$6*List!$H2260)+'NEW Reference'!N$7,0)</f>
        <v>23415</v>
      </c>
      <c r="V2260" s="26">
        <f>ROUND(('NEW Reference'!O$6*List!$H2260)+'NEW Reference'!O$7,0)</f>
        <v>870</v>
      </c>
      <c r="W2260" s="26">
        <f>ROUND(('NEW Reference'!P$6*List!$H2260)+'NEW Reference'!P$7,0)</f>
        <v>1227</v>
      </c>
      <c r="X2260" s="26">
        <f>ROUND(('NEW Reference'!Q$6*List!$H2260)+'NEW Reference'!Q$7,0)</f>
        <v>613</v>
      </c>
      <c r="Z2260" s="3" t="str">
        <f t="shared" si="111"/>
        <v>BAKER, Oregon</v>
      </c>
      <c r="AA2260" s="79" t="s">
        <v>756</v>
      </c>
      <c r="AB2260" s="28" t="s">
        <v>91</v>
      </c>
      <c r="AC2260" s="23" t="s">
        <v>1960</v>
      </c>
      <c r="AD2260" s="29"/>
      <c r="AE2260" s="20">
        <f t="shared" si="110"/>
        <v>1.0248000000000002</v>
      </c>
    </row>
    <row r="2261" spans="1:31">
      <c r="A2261" s="83">
        <v>38010</v>
      </c>
      <c r="B2261" s="84">
        <v>41003</v>
      </c>
      <c r="C2261" s="85">
        <v>18700</v>
      </c>
      <c r="D2261" s="78" t="s">
        <v>386</v>
      </c>
      <c r="E2261" s="79" t="s">
        <v>344</v>
      </c>
      <c r="F2261" s="33" t="s">
        <v>1960</v>
      </c>
      <c r="G2261" s="24" t="s">
        <v>90</v>
      </c>
      <c r="H2261" s="80">
        <f t="shared" si="109"/>
        <v>1.1005</v>
      </c>
      <c r="I2261" s="25">
        <f>ROUND(('NEW Reference'!B$6*List!$H2261)+'NEW Reference'!B$7,0)</f>
        <v>1416</v>
      </c>
      <c r="J2261" s="25">
        <f>ROUND(('NEW Reference'!C$6*List!$H2261)+'NEW Reference'!C$7,0)</f>
        <v>2111</v>
      </c>
      <c r="K2261" s="25">
        <f>ROUND(('NEW Reference'!D$6*List!$H2261)+'NEW Reference'!D$7,0)</f>
        <v>2529</v>
      </c>
      <c r="L2261" s="25">
        <f>ROUND(('NEW Reference'!E$6*List!$H2261)+'NEW Reference'!E$7,0)</f>
        <v>3127</v>
      </c>
      <c r="M2261" s="25">
        <f>ROUND(('NEW Reference'!F$6*List!$H2261)+'NEW Reference'!F$7,0)</f>
        <v>3258</v>
      </c>
      <c r="N2261" s="25">
        <f>ROUND(('NEW Reference'!G$6*List!$H2261)+'NEW Reference'!G$7,0)</f>
        <v>3688</v>
      </c>
      <c r="O2261" s="25">
        <f>ROUND(('NEW Reference'!H$6*List!$H2261)+'NEW Reference'!H$7,0)</f>
        <v>3829</v>
      </c>
      <c r="P2261" s="25">
        <f>ROUND(('NEW Reference'!I$6*List!$H2261)+'NEW Reference'!I$7,0)</f>
        <v>3979</v>
      </c>
      <c r="Q2261" s="25">
        <f>ROUND(('NEW Reference'!J$6*List!$H2261)+'NEW Reference'!J$7,0)</f>
        <v>4608</v>
      </c>
      <c r="R2261" s="25">
        <f>ROUND(('NEW Reference'!K$6*List!$H2261)+'NEW Reference'!K$7,0)</f>
        <v>4753</v>
      </c>
      <c r="S2261" s="25">
        <f>ROUND(('NEW Reference'!L$6*List!$H2261)+'NEW Reference'!L$7,0)</f>
        <v>5129</v>
      </c>
      <c r="T2261" s="25">
        <f>ROUND(('NEW Reference'!M$6*List!$H2261)+'NEW Reference'!M$7,0)</f>
        <v>6126</v>
      </c>
      <c r="U2261" s="25">
        <f>ROUND(('NEW Reference'!N$6*List!$H2261)+'NEW Reference'!N$7,0)</f>
        <v>24718</v>
      </c>
      <c r="V2261" s="26">
        <f>ROUND(('NEW Reference'!O$6*List!$H2261)+'NEW Reference'!O$7,0)</f>
        <v>919</v>
      </c>
      <c r="W2261" s="26">
        <f>ROUND(('NEW Reference'!P$6*List!$H2261)+'NEW Reference'!P$7,0)</f>
        <v>1295</v>
      </c>
      <c r="X2261" s="26">
        <f>ROUND(('NEW Reference'!Q$6*List!$H2261)+'NEW Reference'!Q$7,0)</f>
        <v>647</v>
      </c>
      <c r="Z2261" s="3" t="str">
        <f t="shared" si="111"/>
        <v>BENTON, Oregon</v>
      </c>
      <c r="AA2261" s="79" t="s">
        <v>344</v>
      </c>
      <c r="AB2261" s="28" t="s">
        <v>91</v>
      </c>
      <c r="AC2261" s="30" t="s">
        <v>1960</v>
      </c>
      <c r="AD2261" s="31"/>
      <c r="AE2261" s="20">
        <f t="shared" si="110"/>
        <v>1.1005</v>
      </c>
    </row>
    <row r="2262" spans="1:31">
      <c r="A2262" s="83">
        <v>38020</v>
      </c>
      <c r="B2262" s="84">
        <v>41005</v>
      </c>
      <c r="C2262" s="85">
        <v>38900</v>
      </c>
      <c r="D2262" s="78" t="s">
        <v>792</v>
      </c>
      <c r="E2262" s="79" t="s">
        <v>1961</v>
      </c>
      <c r="F2262" s="33" t="s">
        <v>1960</v>
      </c>
      <c r="G2262" s="24" t="s">
        <v>90</v>
      </c>
      <c r="H2262" s="80">
        <f t="shared" si="109"/>
        <v>1.1827000000000001</v>
      </c>
      <c r="I2262" s="25">
        <f>ROUND(('NEW Reference'!B$6*List!$H2262)+'NEW Reference'!B$7,0)</f>
        <v>1497</v>
      </c>
      <c r="J2262" s="25">
        <f>ROUND(('NEW Reference'!C$6*List!$H2262)+'NEW Reference'!C$7,0)</f>
        <v>2232</v>
      </c>
      <c r="K2262" s="25">
        <f>ROUND(('NEW Reference'!D$6*List!$H2262)+'NEW Reference'!D$7,0)</f>
        <v>2674</v>
      </c>
      <c r="L2262" s="25">
        <f>ROUND(('NEW Reference'!E$6*List!$H2262)+'NEW Reference'!E$7,0)</f>
        <v>3306</v>
      </c>
      <c r="M2262" s="25">
        <f>ROUND(('NEW Reference'!F$6*List!$H2262)+'NEW Reference'!F$7,0)</f>
        <v>3445</v>
      </c>
      <c r="N2262" s="25">
        <f>ROUND(('NEW Reference'!G$6*List!$H2262)+'NEW Reference'!G$7,0)</f>
        <v>3899</v>
      </c>
      <c r="O2262" s="25">
        <f>ROUND(('NEW Reference'!H$6*List!$H2262)+'NEW Reference'!H$7,0)</f>
        <v>4048</v>
      </c>
      <c r="P2262" s="25">
        <f>ROUND(('NEW Reference'!I$6*List!$H2262)+'NEW Reference'!I$7,0)</f>
        <v>4207</v>
      </c>
      <c r="Q2262" s="25">
        <f>ROUND(('NEW Reference'!J$6*List!$H2262)+'NEW Reference'!J$7,0)</f>
        <v>4872</v>
      </c>
      <c r="R2262" s="25">
        <f>ROUND(('NEW Reference'!K$6*List!$H2262)+'NEW Reference'!K$7,0)</f>
        <v>5026</v>
      </c>
      <c r="S2262" s="25">
        <f>ROUND(('NEW Reference'!L$6*List!$H2262)+'NEW Reference'!L$7,0)</f>
        <v>5423</v>
      </c>
      <c r="T2262" s="25">
        <f>ROUND(('NEW Reference'!M$6*List!$H2262)+'NEW Reference'!M$7,0)</f>
        <v>6477</v>
      </c>
      <c r="U2262" s="25">
        <f>ROUND(('NEW Reference'!N$6*List!$H2262)+'NEW Reference'!N$7,0)</f>
        <v>26133</v>
      </c>
      <c r="V2262" s="26">
        <f>ROUND(('NEW Reference'!O$6*List!$H2262)+'NEW Reference'!O$7,0)</f>
        <v>972</v>
      </c>
      <c r="W2262" s="26">
        <f>ROUND(('NEW Reference'!P$6*List!$H2262)+'NEW Reference'!P$7,0)</f>
        <v>1369</v>
      </c>
      <c r="X2262" s="26">
        <f>ROUND(('NEW Reference'!Q$6*List!$H2262)+'NEW Reference'!Q$7,0)</f>
        <v>684</v>
      </c>
      <c r="Z2262" s="3" t="str">
        <f t="shared" si="111"/>
        <v>CLACKAMAS, Oregon</v>
      </c>
      <c r="AA2262" s="79" t="s">
        <v>1961</v>
      </c>
      <c r="AB2262" s="28" t="s">
        <v>91</v>
      </c>
      <c r="AC2262" s="23" t="s">
        <v>1960</v>
      </c>
      <c r="AD2262" s="29"/>
      <c r="AE2262" s="20">
        <f t="shared" si="110"/>
        <v>1.1827000000000001</v>
      </c>
    </row>
    <row r="2263" spans="1:31">
      <c r="A2263" s="83">
        <v>38030</v>
      </c>
      <c r="B2263" s="84">
        <v>41007</v>
      </c>
      <c r="C2263" s="85">
        <v>99938</v>
      </c>
      <c r="D2263" s="78" t="s">
        <v>169</v>
      </c>
      <c r="E2263" s="79" t="s">
        <v>1962</v>
      </c>
      <c r="F2263" s="34" t="s">
        <v>1960</v>
      </c>
      <c r="G2263" s="24" t="s">
        <v>97</v>
      </c>
      <c r="H2263" s="80">
        <f t="shared" si="109"/>
        <v>1.0248000000000002</v>
      </c>
      <c r="I2263" s="25">
        <f>ROUND(('NEW Reference'!B$6*List!$H2263)+'NEW Reference'!B$7,0)</f>
        <v>1341</v>
      </c>
      <c r="J2263" s="25">
        <f>ROUND(('NEW Reference'!C$6*List!$H2263)+'NEW Reference'!C$7,0)</f>
        <v>2000</v>
      </c>
      <c r="K2263" s="25">
        <f>ROUND(('NEW Reference'!D$6*List!$H2263)+'NEW Reference'!D$7,0)</f>
        <v>2396</v>
      </c>
      <c r="L2263" s="25">
        <f>ROUND(('NEW Reference'!E$6*List!$H2263)+'NEW Reference'!E$7,0)</f>
        <v>2962</v>
      </c>
      <c r="M2263" s="25">
        <f>ROUND(('NEW Reference'!F$6*List!$H2263)+'NEW Reference'!F$7,0)</f>
        <v>3086</v>
      </c>
      <c r="N2263" s="25">
        <f>ROUND(('NEW Reference'!G$6*List!$H2263)+'NEW Reference'!G$7,0)</f>
        <v>3494</v>
      </c>
      <c r="O2263" s="25">
        <f>ROUND(('NEW Reference'!H$6*List!$H2263)+'NEW Reference'!H$7,0)</f>
        <v>3627</v>
      </c>
      <c r="P2263" s="25">
        <f>ROUND(('NEW Reference'!I$6*List!$H2263)+'NEW Reference'!I$7,0)</f>
        <v>3770</v>
      </c>
      <c r="Q2263" s="25">
        <f>ROUND(('NEW Reference'!J$6*List!$H2263)+'NEW Reference'!J$7,0)</f>
        <v>4365</v>
      </c>
      <c r="R2263" s="25">
        <f>ROUND(('NEW Reference'!K$6*List!$H2263)+'NEW Reference'!K$7,0)</f>
        <v>4503</v>
      </c>
      <c r="S2263" s="25">
        <f>ROUND(('NEW Reference'!L$6*List!$H2263)+'NEW Reference'!L$7,0)</f>
        <v>4859</v>
      </c>
      <c r="T2263" s="25">
        <f>ROUND(('NEW Reference'!M$6*List!$H2263)+'NEW Reference'!M$7,0)</f>
        <v>5803</v>
      </c>
      <c r="U2263" s="25">
        <f>ROUND(('NEW Reference'!N$6*List!$H2263)+'NEW Reference'!N$7,0)</f>
        <v>23415</v>
      </c>
      <c r="V2263" s="26">
        <f>ROUND(('NEW Reference'!O$6*List!$H2263)+'NEW Reference'!O$7,0)</f>
        <v>870</v>
      </c>
      <c r="W2263" s="26">
        <f>ROUND(('NEW Reference'!P$6*List!$H2263)+'NEW Reference'!P$7,0)</f>
        <v>1227</v>
      </c>
      <c r="X2263" s="26">
        <f>ROUND(('NEW Reference'!Q$6*List!$H2263)+'NEW Reference'!Q$7,0)</f>
        <v>613</v>
      </c>
      <c r="Z2263" s="3" t="str">
        <f t="shared" si="111"/>
        <v>CLATSOP, Oregon</v>
      </c>
      <c r="AA2263" s="79" t="s">
        <v>1962</v>
      </c>
      <c r="AB2263" s="28" t="s">
        <v>91</v>
      </c>
      <c r="AC2263" s="30" t="s">
        <v>1960</v>
      </c>
      <c r="AD2263" s="31"/>
      <c r="AE2263" s="20">
        <f t="shared" si="110"/>
        <v>1.0248000000000002</v>
      </c>
    </row>
    <row r="2264" spans="1:31">
      <c r="A2264" s="83">
        <v>38040</v>
      </c>
      <c r="B2264" s="84">
        <v>41009</v>
      </c>
      <c r="C2264" s="85">
        <v>38900</v>
      </c>
      <c r="D2264" s="78" t="s">
        <v>792</v>
      </c>
      <c r="E2264" s="79" t="s">
        <v>361</v>
      </c>
      <c r="F2264" s="33" t="s">
        <v>1960</v>
      </c>
      <c r="G2264" s="24" t="s">
        <v>90</v>
      </c>
      <c r="H2264" s="80">
        <f t="shared" si="109"/>
        <v>1.1827000000000001</v>
      </c>
      <c r="I2264" s="25">
        <f>ROUND(('NEW Reference'!B$6*List!$H2264)+'NEW Reference'!B$7,0)</f>
        <v>1497</v>
      </c>
      <c r="J2264" s="25">
        <f>ROUND(('NEW Reference'!C$6*List!$H2264)+'NEW Reference'!C$7,0)</f>
        <v>2232</v>
      </c>
      <c r="K2264" s="25">
        <f>ROUND(('NEW Reference'!D$6*List!$H2264)+'NEW Reference'!D$7,0)</f>
        <v>2674</v>
      </c>
      <c r="L2264" s="25">
        <f>ROUND(('NEW Reference'!E$6*List!$H2264)+'NEW Reference'!E$7,0)</f>
        <v>3306</v>
      </c>
      <c r="M2264" s="25">
        <f>ROUND(('NEW Reference'!F$6*List!$H2264)+'NEW Reference'!F$7,0)</f>
        <v>3445</v>
      </c>
      <c r="N2264" s="25">
        <f>ROUND(('NEW Reference'!G$6*List!$H2264)+'NEW Reference'!G$7,0)</f>
        <v>3899</v>
      </c>
      <c r="O2264" s="25">
        <f>ROUND(('NEW Reference'!H$6*List!$H2264)+'NEW Reference'!H$7,0)</f>
        <v>4048</v>
      </c>
      <c r="P2264" s="25">
        <f>ROUND(('NEW Reference'!I$6*List!$H2264)+'NEW Reference'!I$7,0)</f>
        <v>4207</v>
      </c>
      <c r="Q2264" s="25">
        <f>ROUND(('NEW Reference'!J$6*List!$H2264)+'NEW Reference'!J$7,0)</f>
        <v>4872</v>
      </c>
      <c r="R2264" s="25">
        <f>ROUND(('NEW Reference'!K$6*List!$H2264)+'NEW Reference'!K$7,0)</f>
        <v>5026</v>
      </c>
      <c r="S2264" s="25">
        <f>ROUND(('NEW Reference'!L$6*List!$H2264)+'NEW Reference'!L$7,0)</f>
        <v>5423</v>
      </c>
      <c r="T2264" s="25">
        <f>ROUND(('NEW Reference'!M$6*List!$H2264)+'NEW Reference'!M$7,0)</f>
        <v>6477</v>
      </c>
      <c r="U2264" s="25">
        <f>ROUND(('NEW Reference'!N$6*List!$H2264)+'NEW Reference'!N$7,0)</f>
        <v>26133</v>
      </c>
      <c r="V2264" s="26">
        <f>ROUND(('NEW Reference'!O$6*List!$H2264)+'NEW Reference'!O$7,0)</f>
        <v>972</v>
      </c>
      <c r="W2264" s="26">
        <f>ROUND(('NEW Reference'!P$6*List!$H2264)+'NEW Reference'!P$7,0)</f>
        <v>1369</v>
      </c>
      <c r="X2264" s="26">
        <f>ROUND(('NEW Reference'!Q$6*List!$H2264)+'NEW Reference'!Q$7,0)</f>
        <v>684</v>
      </c>
      <c r="Z2264" s="3" t="str">
        <f t="shared" si="111"/>
        <v>COLUMBIA, Oregon</v>
      </c>
      <c r="AA2264" s="79" t="s">
        <v>361</v>
      </c>
      <c r="AB2264" s="28" t="s">
        <v>91</v>
      </c>
      <c r="AC2264" s="30" t="s">
        <v>1960</v>
      </c>
      <c r="AD2264" s="31"/>
      <c r="AE2264" s="20">
        <f t="shared" si="110"/>
        <v>1.1827000000000001</v>
      </c>
    </row>
    <row r="2265" spans="1:31">
      <c r="A2265" s="83">
        <v>38050</v>
      </c>
      <c r="B2265" s="84">
        <v>41011</v>
      </c>
      <c r="C2265" s="85">
        <v>99938</v>
      </c>
      <c r="D2265" s="78" t="s">
        <v>169</v>
      </c>
      <c r="E2265" s="79" t="s">
        <v>1711</v>
      </c>
      <c r="F2265" s="34" t="s">
        <v>1960</v>
      </c>
      <c r="G2265" s="24" t="s">
        <v>97</v>
      </c>
      <c r="H2265" s="80">
        <f t="shared" si="109"/>
        <v>1.0248000000000002</v>
      </c>
      <c r="I2265" s="25">
        <f>ROUND(('NEW Reference'!B$6*List!$H2265)+'NEW Reference'!B$7,0)</f>
        <v>1341</v>
      </c>
      <c r="J2265" s="25">
        <f>ROUND(('NEW Reference'!C$6*List!$H2265)+'NEW Reference'!C$7,0)</f>
        <v>2000</v>
      </c>
      <c r="K2265" s="25">
        <f>ROUND(('NEW Reference'!D$6*List!$H2265)+'NEW Reference'!D$7,0)</f>
        <v>2396</v>
      </c>
      <c r="L2265" s="25">
        <f>ROUND(('NEW Reference'!E$6*List!$H2265)+'NEW Reference'!E$7,0)</f>
        <v>2962</v>
      </c>
      <c r="M2265" s="25">
        <f>ROUND(('NEW Reference'!F$6*List!$H2265)+'NEW Reference'!F$7,0)</f>
        <v>3086</v>
      </c>
      <c r="N2265" s="25">
        <f>ROUND(('NEW Reference'!G$6*List!$H2265)+'NEW Reference'!G$7,0)</f>
        <v>3494</v>
      </c>
      <c r="O2265" s="25">
        <f>ROUND(('NEW Reference'!H$6*List!$H2265)+'NEW Reference'!H$7,0)</f>
        <v>3627</v>
      </c>
      <c r="P2265" s="25">
        <f>ROUND(('NEW Reference'!I$6*List!$H2265)+'NEW Reference'!I$7,0)</f>
        <v>3770</v>
      </c>
      <c r="Q2265" s="25">
        <f>ROUND(('NEW Reference'!J$6*List!$H2265)+'NEW Reference'!J$7,0)</f>
        <v>4365</v>
      </c>
      <c r="R2265" s="25">
        <f>ROUND(('NEW Reference'!K$6*List!$H2265)+'NEW Reference'!K$7,0)</f>
        <v>4503</v>
      </c>
      <c r="S2265" s="25">
        <f>ROUND(('NEW Reference'!L$6*List!$H2265)+'NEW Reference'!L$7,0)</f>
        <v>4859</v>
      </c>
      <c r="T2265" s="25">
        <f>ROUND(('NEW Reference'!M$6*List!$H2265)+'NEW Reference'!M$7,0)</f>
        <v>5803</v>
      </c>
      <c r="U2265" s="25">
        <f>ROUND(('NEW Reference'!N$6*List!$H2265)+'NEW Reference'!N$7,0)</f>
        <v>23415</v>
      </c>
      <c r="V2265" s="26">
        <f>ROUND(('NEW Reference'!O$6*List!$H2265)+'NEW Reference'!O$7,0)</f>
        <v>870</v>
      </c>
      <c r="W2265" s="26">
        <f>ROUND(('NEW Reference'!P$6*List!$H2265)+'NEW Reference'!P$7,0)</f>
        <v>1227</v>
      </c>
      <c r="X2265" s="26">
        <f>ROUND(('NEW Reference'!Q$6*List!$H2265)+'NEW Reference'!Q$7,0)</f>
        <v>613</v>
      </c>
      <c r="Z2265" s="3" t="str">
        <f t="shared" si="111"/>
        <v>COOS, Oregon</v>
      </c>
      <c r="AA2265" s="79" t="s">
        <v>1711</v>
      </c>
      <c r="AB2265" s="28" t="s">
        <v>91</v>
      </c>
      <c r="AC2265" s="23" t="s">
        <v>1960</v>
      </c>
      <c r="AD2265" s="29"/>
      <c r="AE2265" s="20">
        <f t="shared" si="110"/>
        <v>1.0248000000000002</v>
      </c>
    </row>
    <row r="2266" spans="1:31">
      <c r="A2266" s="83">
        <v>38060</v>
      </c>
      <c r="B2266" s="84">
        <v>41013</v>
      </c>
      <c r="C2266" s="85">
        <v>13460</v>
      </c>
      <c r="D2266" s="78" t="s">
        <v>279</v>
      </c>
      <c r="E2266" s="79" t="s">
        <v>1963</v>
      </c>
      <c r="F2266" s="34" t="s">
        <v>1960</v>
      </c>
      <c r="G2266" s="24" t="s">
        <v>97</v>
      </c>
      <c r="H2266" s="80">
        <f t="shared" si="109"/>
        <v>1.1971000000000001</v>
      </c>
      <c r="I2266" s="25">
        <f>ROUND(('NEW Reference'!B$6*List!$H2266)+'NEW Reference'!B$7,0)</f>
        <v>1511</v>
      </c>
      <c r="J2266" s="25">
        <f>ROUND(('NEW Reference'!C$6*List!$H2266)+'NEW Reference'!C$7,0)</f>
        <v>2253</v>
      </c>
      <c r="K2266" s="25">
        <f>ROUND(('NEW Reference'!D$6*List!$H2266)+'NEW Reference'!D$7,0)</f>
        <v>2700</v>
      </c>
      <c r="L2266" s="25">
        <f>ROUND(('NEW Reference'!E$6*List!$H2266)+'NEW Reference'!E$7,0)</f>
        <v>3338</v>
      </c>
      <c r="M2266" s="25">
        <f>ROUND(('NEW Reference'!F$6*List!$H2266)+'NEW Reference'!F$7,0)</f>
        <v>3477</v>
      </c>
      <c r="N2266" s="25">
        <f>ROUND(('NEW Reference'!G$6*List!$H2266)+'NEW Reference'!G$7,0)</f>
        <v>3936</v>
      </c>
      <c r="O2266" s="25">
        <f>ROUND(('NEW Reference'!H$6*List!$H2266)+'NEW Reference'!H$7,0)</f>
        <v>4087</v>
      </c>
      <c r="P2266" s="25">
        <f>ROUND(('NEW Reference'!I$6*List!$H2266)+'NEW Reference'!I$7,0)</f>
        <v>4247</v>
      </c>
      <c r="Q2266" s="25">
        <f>ROUND(('NEW Reference'!J$6*List!$H2266)+'NEW Reference'!J$7,0)</f>
        <v>4918</v>
      </c>
      <c r="R2266" s="25">
        <f>ROUND(('NEW Reference'!K$6*List!$H2266)+'NEW Reference'!K$7,0)</f>
        <v>5073</v>
      </c>
      <c r="S2266" s="25">
        <f>ROUND(('NEW Reference'!L$6*List!$H2266)+'NEW Reference'!L$7,0)</f>
        <v>5474</v>
      </c>
      <c r="T2266" s="25">
        <f>ROUND(('NEW Reference'!M$6*List!$H2266)+'NEW Reference'!M$7,0)</f>
        <v>6538</v>
      </c>
      <c r="U2266" s="25">
        <f>ROUND(('NEW Reference'!N$6*List!$H2266)+'NEW Reference'!N$7,0)</f>
        <v>26381</v>
      </c>
      <c r="V2266" s="26">
        <f>ROUND(('NEW Reference'!O$6*List!$H2266)+'NEW Reference'!O$7,0)</f>
        <v>981</v>
      </c>
      <c r="W2266" s="26">
        <f>ROUND(('NEW Reference'!P$6*List!$H2266)+'NEW Reference'!P$7,0)</f>
        <v>1382</v>
      </c>
      <c r="X2266" s="26">
        <f>ROUND(('NEW Reference'!Q$6*List!$H2266)+'NEW Reference'!Q$7,0)</f>
        <v>691</v>
      </c>
      <c r="Z2266" s="3" t="str">
        <f t="shared" si="111"/>
        <v>CROOK, Oregon</v>
      </c>
      <c r="AA2266" s="79" t="s">
        <v>1963</v>
      </c>
      <c r="AB2266" s="28" t="s">
        <v>91</v>
      </c>
      <c r="AC2266" s="30" t="s">
        <v>1960</v>
      </c>
      <c r="AD2266" s="31"/>
      <c r="AE2266" s="20">
        <f t="shared" si="110"/>
        <v>1.1971000000000001</v>
      </c>
    </row>
    <row r="2267" spans="1:31">
      <c r="A2267" s="83">
        <v>38070</v>
      </c>
      <c r="B2267" s="84">
        <v>41015</v>
      </c>
      <c r="C2267" s="85">
        <v>99938</v>
      </c>
      <c r="D2267" s="78" t="s">
        <v>169</v>
      </c>
      <c r="E2267" s="79" t="s">
        <v>1734</v>
      </c>
      <c r="F2267" s="34" t="s">
        <v>1960</v>
      </c>
      <c r="G2267" s="24" t="s">
        <v>97</v>
      </c>
      <c r="H2267" s="80">
        <f t="shared" si="109"/>
        <v>1.0248000000000002</v>
      </c>
      <c r="I2267" s="25">
        <f>ROUND(('NEW Reference'!B$6*List!$H2267)+'NEW Reference'!B$7,0)</f>
        <v>1341</v>
      </c>
      <c r="J2267" s="25">
        <f>ROUND(('NEW Reference'!C$6*List!$H2267)+'NEW Reference'!C$7,0)</f>
        <v>2000</v>
      </c>
      <c r="K2267" s="25">
        <f>ROUND(('NEW Reference'!D$6*List!$H2267)+'NEW Reference'!D$7,0)</f>
        <v>2396</v>
      </c>
      <c r="L2267" s="25">
        <f>ROUND(('NEW Reference'!E$6*List!$H2267)+'NEW Reference'!E$7,0)</f>
        <v>2962</v>
      </c>
      <c r="M2267" s="25">
        <f>ROUND(('NEW Reference'!F$6*List!$H2267)+'NEW Reference'!F$7,0)</f>
        <v>3086</v>
      </c>
      <c r="N2267" s="25">
        <f>ROUND(('NEW Reference'!G$6*List!$H2267)+'NEW Reference'!G$7,0)</f>
        <v>3494</v>
      </c>
      <c r="O2267" s="25">
        <f>ROUND(('NEW Reference'!H$6*List!$H2267)+'NEW Reference'!H$7,0)</f>
        <v>3627</v>
      </c>
      <c r="P2267" s="25">
        <f>ROUND(('NEW Reference'!I$6*List!$H2267)+'NEW Reference'!I$7,0)</f>
        <v>3770</v>
      </c>
      <c r="Q2267" s="25">
        <f>ROUND(('NEW Reference'!J$6*List!$H2267)+'NEW Reference'!J$7,0)</f>
        <v>4365</v>
      </c>
      <c r="R2267" s="25">
        <f>ROUND(('NEW Reference'!K$6*List!$H2267)+'NEW Reference'!K$7,0)</f>
        <v>4503</v>
      </c>
      <c r="S2267" s="25">
        <f>ROUND(('NEW Reference'!L$6*List!$H2267)+'NEW Reference'!L$7,0)</f>
        <v>4859</v>
      </c>
      <c r="T2267" s="25">
        <f>ROUND(('NEW Reference'!M$6*List!$H2267)+'NEW Reference'!M$7,0)</f>
        <v>5803</v>
      </c>
      <c r="U2267" s="25">
        <f>ROUND(('NEW Reference'!N$6*List!$H2267)+'NEW Reference'!N$7,0)</f>
        <v>23415</v>
      </c>
      <c r="V2267" s="26">
        <f>ROUND(('NEW Reference'!O$6*List!$H2267)+'NEW Reference'!O$7,0)</f>
        <v>870</v>
      </c>
      <c r="W2267" s="26">
        <f>ROUND(('NEW Reference'!P$6*List!$H2267)+'NEW Reference'!P$7,0)</f>
        <v>1227</v>
      </c>
      <c r="X2267" s="26">
        <f>ROUND(('NEW Reference'!Q$6*List!$H2267)+'NEW Reference'!Q$7,0)</f>
        <v>613</v>
      </c>
      <c r="Z2267" s="3" t="str">
        <f t="shared" si="111"/>
        <v>CURRY, Oregon</v>
      </c>
      <c r="AA2267" s="79" t="s">
        <v>1734</v>
      </c>
      <c r="AB2267" s="28" t="s">
        <v>91</v>
      </c>
      <c r="AC2267" s="23" t="s">
        <v>1960</v>
      </c>
      <c r="AD2267" s="29"/>
      <c r="AE2267" s="20">
        <f t="shared" si="110"/>
        <v>1.0248000000000002</v>
      </c>
    </row>
    <row r="2268" spans="1:31">
      <c r="A2268" s="83">
        <v>38080</v>
      </c>
      <c r="B2268" s="84">
        <v>41017</v>
      </c>
      <c r="C2268" s="85">
        <v>13460</v>
      </c>
      <c r="D2268" s="78" t="s">
        <v>279</v>
      </c>
      <c r="E2268" s="79" t="s">
        <v>1964</v>
      </c>
      <c r="F2268" s="33" t="s">
        <v>1960</v>
      </c>
      <c r="G2268" s="24" t="s">
        <v>90</v>
      </c>
      <c r="H2268" s="80">
        <f t="shared" si="109"/>
        <v>1.1971000000000001</v>
      </c>
      <c r="I2268" s="25">
        <f>ROUND(('NEW Reference'!B$6*List!$H2268)+'NEW Reference'!B$7,0)</f>
        <v>1511</v>
      </c>
      <c r="J2268" s="25">
        <f>ROUND(('NEW Reference'!C$6*List!$H2268)+'NEW Reference'!C$7,0)</f>
        <v>2253</v>
      </c>
      <c r="K2268" s="25">
        <f>ROUND(('NEW Reference'!D$6*List!$H2268)+'NEW Reference'!D$7,0)</f>
        <v>2700</v>
      </c>
      <c r="L2268" s="25">
        <f>ROUND(('NEW Reference'!E$6*List!$H2268)+'NEW Reference'!E$7,0)</f>
        <v>3338</v>
      </c>
      <c r="M2268" s="25">
        <f>ROUND(('NEW Reference'!F$6*List!$H2268)+'NEW Reference'!F$7,0)</f>
        <v>3477</v>
      </c>
      <c r="N2268" s="25">
        <f>ROUND(('NEW Reference'!G$6*List!$H2268)+'NEW Reference'!G$7,0)</f>
        <v>3936</v>
      </c>
      <c r="O2268" s="25">
        <f>ROUND(('NEW Reference'!H$6*List!$H2268)+'NEW Reference'!H$7,0)</f>
        <v>4087</v>
      </c>
      <c r="P2268" s="25">
        <f>ROUND(('NEW Reference'!I$6*List!$H2268)+'NEW Reference'!I$7,0)</f>
        <v>4247</v>
      </c>
      <c r="Q2268" s="25">
        <f>ROUND(('NEW Reference'!J$6*List!$H2268)+'NEW Reference'!J$7,0)</f>
        <v>4918</v>
      </c>
      <c r="R2268" s="25">
        <f>ROUND(('NEW Reference'!K$6*List!$H2268)+'NEW Reference'!K$7,0)</f>
        <v>5073</v>
      </c>
      <c r="S2268" s="25">
        <f>ROUND(('NEW Reference'!L$6*List!$H2268)+'NEW Reference'!L$7,0)</f>
        <v>5474</v>
      </c>
      <c r="T2268" s="25">
        <f>ROUND(('NEW Reference'!M$6*List!$H2268)+'NEW Reference'!M$7,0)</f>
        <v>6538</v>
      </c>
      <c r="U2268" s="25">
        <f>ROUND(('NEW Reference'!N$6*List!$H2268)+'NEW Reference'!N$7,0)</f>
        <v>26381</v>
      </c>
      <c r="V2268" s="26">
        <f>ROUND(('NEW Reference'!O$6*List!$H2268)+'NEW Reference'!O$7,0)</f>
        <v>981</v>
      </c>
      <c r="W2268" s="26">
        <f>ROUND(('NEW Reference'!P$6*List!$H2268)+'NEW Reference'!P$7,0)</f>
        <v>1382</v>
      </c>
      <c r="X2268" s="26">
        <f>ROUND(('NEW Reference'!Q$6*List!$H2268)+'NEW Reference'!Q$7,0)</f>
        <v>691</v>
      </c>
      <c r="Z2268" s="3" t="str">
        <f t="shared" si="111"/>
        <v>DESCHUTES, Oregon</v>
      </c>
      <c r="AA2268" s="79" t="s">
        <v>1964</v>
      </c>
      <c r="AB2268" s="28" t="s">
        <v>91</v>
      </c>
      <c r="AC2268" s="30" t="s">
        <v>1960</v>
      </c>
      <c r="AD2268" s="31"/>
      <c r="AE2268" s="20">
        <f t="shared" si="110"/>
        <v>1.1971000000000001</v>
      </c>
    </row>
    <row r="2269" spans="1:31">
      <c r="A2269" s="83">
        <v>38090</v>
      </c>
      <c r="B2269" s="84">
        <v>41019</v>
      </c>
      <c r="C2269" s="85">
        <v>99938</v>
      </c>
      <c r="D2269" s="78" t="s">
        <v>169</v>
      </c>
      <c r="E2269" s="79" t="s">
        <v>638</v>
      </c>
      <c r="F2269" s="34" t="s">
        <v>1960</v>
      </c>
      <c r="G2269" s="24" t="s">
        <v>97</v>
      </c>
      <c r="H2269" s="80">
        <f t="shared" si="109"/>
        <v>1.0248000000000002</v>
      </c>
      <c r="I2269" s="25">
        <f>ROUND(('NEW Reference'!B$6*List!$H2269)+'NEW Reference'!B$7,0)</f>
        <v>1341</v>
      </c>
      <c r="J2269" s="25">
        <f>ROUND(('NEW Reference'!C$6*List!$H2269)+'NEW Reference'!C$7,0)</f>
        <v>2000</v>
      </c>
      <c r="K2269" s="25">
        <f>ROUND(('NEW Reference'!D$6*List!$H2269)+'NEW Reference'!D$7,0)</f>
        <v>2396</v>
      </c>
      <c r="L2269" s="25">
        <f>ROUND(('NEW Reference'!E$6*List!$H2269)+'NEW Reference'!E$7,0)</f>
        <v>2962</v>
      </c>
      <c r="M2269" s="25">
        <f>ROUND(('NEW Reference'!F$6*List!$H2269)+'NEW Reference'!F$7,0)</f>
        <v>3086</v>
      </c>
      <c r="N2269" s="25">
        <f>ROUND(('NEW Reference'!G$6*List!$H2269)+'NEW Reference'!G$7,0)</f>
        <v>3494</v>
      </c>
      <c r="O2269" s="25">
        <f>ROUND(('NEW Reference'!H$6*List!$H2269)+'NEW Reference'!H$7,0)</f>
        <v>3627</v>
      </c>
      <c r="P2269" s="25">
        <f>ROUND(('NEW Reference'!I$6*List!$H2269)+'NEW Reference'!I$7,0)</f>
        <v>3770</v>
      </c>
      <c r="Q2269" s="25">
        <f>ROUND(('NEW Reference'!J$6*List!$H2269)+'NEW Reference'!J$7,0)</f>
        <v>4365</v>
      </c>
      <c r="R2269" s="25">
        <f>ROUND(('NEW Reference'!K$6*List!$H2269)+'NEW Reference'!K$7,0)</f>
        <v>4503</v>
      </c>
      <c r="S2269" s="25">
        <f>ROUND(('NEW Reference'!L$6*List!$H2269)+'NEW Reference'!L$7,0)</f>
        <v>4859</v>
      </c>
      <c r="T2269" s="25">
        <f>ROUND(('NEW Reference'!M$6*List!$H2269)+'NEW Reference'!M$7,0)</f>
        <v>5803</v>
      </c>
      <c r="U2269" s="25">
        <f>ROUND(('NEW Reference'!N$6*List!$H2269)+'NEW Reference'!N$7,0)</f>
        <v>23415</v>
      </c>
      <c r="V2269" s="26">
        <f>ROUND(('NEW Reference'!O$6*List!$H2269)+'NEW Reference'!O$7,0)</f>
        <v>870</v>
      </c>
      <c r="W2269" s="26">
        <f>ROUND(('NEW Reference'!P$6*List!$H2269)+'NEW Reference'!P$7,0)</f>
        <v>1227</v>
      </c>
      <c r="X2269" s="26">
        <f>ROUND(('NEW Reference'!Q$6*List!$H2269)+'NEW Reference'!Q$7,0)</f>
        <v>613</v>
      </c>
      <c r="Z2269" s="3" t="str">
        <f t="shared" si="111"/>
        <v>DOUGLAS, Oregon</v>
      </c>
      <c r="AA2269" s="79" t="s">
        <v>638</v>
      </c>
      <c r="AB2269" s="28" t="s">
        <v>91</v>
      </c>
      <c r="AC2269" s="23" t="s">
        <v>1960</v>
      </c>
      <c r="AD2269" s="29"/>
      <c r="AE2269" s="20">
        <f t="shared" si="110"/>
        <v>1.0248000000000002</v>
      </c>
    </row>
    <row r="2270" spans="1:31">
      <c r="A2270" s="83">
        <v>38100</v>
      </c>
      <c r="B2270" s="84">
        <v>41021</v>
      </c>
      <c r="C2270" s="85">
        <v>99938</v>
      </c>
      <c r="D2270" s="78" t="s">
        <v>169</v>
      </c>
      <c r="E2270" s="79" t="s">
        <v>1965</v>
      </c>
      <c r="F2270" s="34" t="s">
        <v>1960</v>
      </c>
      <c r="G2270" s="24" t="s">
        <v>97</v>
      </c>
      <c r="H2270" s="80">
        <f t="shared" si="109"/>
        <v>1.0248000000000002</v>
      </c>
      <c r="I2270" s="25">
        <f>ROUND(('NEW Reference'!B$6*List!$H2270)+'NEW Reference'!B$7,0)</f>
        <v>1341</v>
      </c>
      <c r="J2270" s="25">
        <f>ROUND(('NEW Reference'!C$6*List!$H2270)+'NEW Reference'!C$7,0)</f>
        <v>2000</v>
      </c>
      <c r="K2270" s="25">
        <f>ROUND(('NEW Reference'!D$6*List!$H2270)+'NEW Reference'!D$7,0)</f>
        <v>2396</v>
      </c>
      <c r="L2270" s="25">
        <f>ROUND(('NEW Reference'!E$6*List!$H2270)+'NEW Reference'!E$7,0)</f>
        <v>2962</v>
      </c>
      <c r="M2270" s="25">
        <f>ROUND(('NEW Reference'!F$6*List!$H2270)+'NEW Reference'!F$7,0)</f>
        <v>3086</v>
      </c>
      <c r="N2270" s="25">
        <f>ROUND(('NEW Reference'!G$6*List!$H2270)+'NEW Reference'!G$7,0)</f>
        <v>3494</v>
      </c>
      <c r="O2270" s="25">
        <f>ROUND(('NEW Reference'!H$6*List!$H2270)+'NEW Reference'!H$7,0)</f>
        <v>3627</v>
      </c>
      <c r="P2270" s="25">
        <f>ROUND(('NEW Reference'!I$6*List!$H2270)+'NEW Reference'!I$7,0)</f>
        <v>3770</v>
      </c>
      <c r="Q2270" s="25">
        <f>ROUND(('NEW Reference'!J$6*List!$H2270)+'NEW Reference'!J$7,0)</f>
        <v>4365</v>
      </c>
      <c r="R2270" s="25">
        <f>ROUND(('NEW Reference'!K$6*List!$H2270)+'NEW Reference'!K$7,0)</f>
        <v>4503</v>
      </c>
      <c r="S2270" s="25">
        <f>ROUND(('NEW Reference'!L$6*List!$H2270)+'NEW Reference'!L$7,0)</f>
        <v>4859</v>
      </c>
      <c r="T2270" s="25">
        <f>ROUND(('NEW Reference'!M$6*List!$H2270)+'NEW Reference'!M$7,0)</f>
        <v>5803</v>
      </c>
      <c r="U2270" s="25">
        <f>ROUND(('NEW Reference'!N$6*List!$H2270)+'NEW Reference'!N$7,0)</f>
        <v>23415</v>
      </c>
      <c r="V2270" s="26">
        <f>ROUND(('NEW Reference'!O$6*List!$H2270)+'NEW Reference'!O$7,0)</f>
        <v>870</v>
      </c>
      <c r="W2270" s="26">
        <f>ROUND(('NEW Reference'!P$6*List!$H2270)+'NEW Reference'!P$7,0)</f>
        <v>1227</v>
      </c>
      <c r="X2270" s="26">
        <f>ROUND(('NEW Reference'!Q$6*List!$H2270)+'NEW Reference'!Q$7,0)</f>
        <v>613</v>
      </c>
      <c r="Z2270" s="3" t="str">
        <f t="shared" si="111"/>
        <v>GILLIAM, Oregon</v>
      </c>
      <c r="AA2270" s="79" t="s">
        <v>1965</v>
      </c>
      <c r="AB2270" s="28" t="s">
        <v>91</v>
      </c>
      <c r="AC2270" s="30" t="s">
        <v>1960</v>
      </c>
      <c r="AD2270" s="31"/>
      <c r="AE2270" s="20">
        <f t="shared" si="110"/>
        <v>1.0248000000000002</v>
      </c>
    </row>
    <row r="2271" spans="1:31">
      <c r="A2271" s="83">
        <v>38110</v>
      </c>
      <c r="B2271" s="84">
        <v>41023</v>
      </c>
      <c r="C2271" s="85">
        <v>99938</v>
      </c>
      <c r="D2271" s="78" t="s">
        <v>169</v>
      </c>
      <c r="E2271" s="79" t="s">
        <v>390</v>
      </c>
      <c r="F2271" s="34" t="s">
        <v>1960</v>
      </c>
      <c r="G2271" s="24" t="s">
        <v>97</v>
      </c>
      <c r="H2271" s="80">
        <f t="shared" si="109"/>
        <v>1.0248000000000002</v>
      </c>
      <c r="I2271" s="25">
        <f>ROUND(('NEW Reference'!B$6*List!$H2271)+'NEW Reference'!B$7,0)</f>
        <v>1341</v>
      </c>
      <c r="J2271" s="25">
        <f>ROUND(('NEW Reference'!C$6*List!$H2271)+'NEW Reference'!C$7,0)</f>
        <v>2000</v>
      </c>
      <c r="K2271" s="25">
        <f>ROUND(('NEW Reference'!D$6*List!$H2271)+'NEW Reference'!D$7,0)</f>
        <v>2396</v>
      </c>
      <c r="L2271" s="25">
        <f>ROUND(('NEW Reference'!E$6*List!$H2271)+'NEW Reference'!E$7,0)</f>
        <v>2962</v>
      </c>
      <c r="M2271" s="25">
        <f>ROUND(('NEW Reference'!F$6*List!$H2271)+'NEW Reference'!F$7,0)</f>
        <v>3086</v>
      </c>
      <c r="N2271" s="25">
        <f>ROUND(('NEW Reference'!G$6*List!$H2271)+'NEW Reference'!G$7,0)</f>
        <v>3494</v>
      </c>
      <c r="O2271" s="25">
        <f>ROUND(('NEW Reference'!H$6*List!$H2271)+'NEW Reference'!H$7,0)</f>
        <v>3627</v>
      </c>
      <c r="P2271" s="25">
        <f>ROUND(('NEW Reference'!I$6*List!$H2271)+'NEW Reference'!I$7,0)</f>
        <v>3770</v>
      </c>
      <c r="Q2271" s="25">
        <f>ROUND(('NEW Reference'!J$6*List!$H2271)+'NEW Reference'!J$7,0)</f>
        <v>4365</v>
      </c>
      <c r="R2271" s="25">
        <f>ROUND(('NEW Reference'!K$6*List!$H2271)+'NEW Reference'!K$7,0)</f>
        <v>4503</v>
      </c>
      <c r="S2271" s="25">
        <f>ROUND(('NEW Reference'!L$6*List!$H2271)+'NEW Reference'!L$7,0)</f>
        <v>4859</v>
      </c>
      <c r="T2271" s="25">
        <f>ROUND(('NEW Reference'!M$6*List!$H2271)+'NEW Reference'!M$7,0)</f>
        <v>5803</v>
      </c>
      <c r="U2271" s="25">
        <f>ROUND(('NEW Reference'!N$6*List!$H2271)+'NEW Reference'!N$7,0)</f>
        <v>23415</v>
      </c>
      <c r="V2271" s="26">
        <f>ROUND(('NEW Reference'!O$6*List!$H2271)+'NEW Reference'!O$7,0)</f>
        <v>870</v>
      </c>
      <c r="W2271" s="26">
        <f>ROUND(('NEW Reference'!P$6*List!$H2271)+'NEW Reference'!P$7,0)</f>
        <v>1227</v>
      </c>
      <c r="X2271" s="26">
        <f>ROUND(('NEW Reference'!Q$6*List!$H2271)+'NEW Reference'!Q$7,0)</f>
        <v>613</v>
      </c>
      <c r="Z2271" s="3" t="str">
        <f t="shared" si="111"/>
        <v>GRANT, Oregon</v>
      </c>
      <c r="AA2271" s="79" t="s">
        <v>390</v>
      </c>
      <c r="AB2271" s="28" t="s">
        <v>91</v>
      </c>
      <c r="AC2271" s="23" t="s">
        <v>1960</v>
      </c>
      <c r="AD2271" s="29"/>
      <c r="AE2271" s="20">
        <f t="shared" si="110"/>
        <v>1.0248000000000002</v>
      </c>
    </row>
    <row r="2272" spans="1:31">
      <c r="A2272" s="83">
        <v>38120</v>
      </c>
      <c r="B2272" s="84">
        <v>41025</v>
      </c>
      <c r="C2272" s="85">
        <v>99938</v>
      </c>
      <c r="D2272" s="78" t="s">
        <v>169</v>
      </c>
      <c r="E2272" s="79" t="s">
        <v>1966</v>
      </c>
      <c r="F2272" s="34" t="s">
        <v>1960</v>
      </c>
      <c r="G2272" s="24" t="s">
        <v>97</v>
      </c>
      <c r="H2272" s="80">
        <f t="shared" si="109"/>
        <v>1.0248000000000002</v>
      </c>
      <c r="I2272" s="25">
        <f>ROUND(('NEW Reference'!B$6*List!$H2272)+'NEW Reference'!B$7,0)</f>
        <v>1341</v>
      </c>
      <c r="J2272" s="25">
        <f>ROUND(('NEW Reference'!C$6*List!$H2272)+'NEW Reference'!C$7,0)</f>
        <v>2000</v>
      </c>
      <c r="K2272" s="25">
        <f>ROUND(('NEW Reference'!D$6*List!$H2272)+'NEW Reference'!D$7,0)</f>
        <v>2396</v>
      </c>
      <c r="L2272" s="25">
        <f>ROUND(('NEW Reference'!E$6*List!$H2272)+'NEW Reference'!E$7,0)</f>
        <v>2962</v>
      </c>
      <c r="M2272" s="25">
        <f>ROUND(('NEW Reference'!F$6*List!$H2272)+'NEW Reference'!F$7,0)</f>
        <v>3086</v>
      </c>
      <c r="N2272" s="25">
        <f>ROUND(('NEW Reference'!G$6*List!$H2272)+'NEW Reference'!G$7,0)</f>
        <v>3494</v>
      </c>
      <c r="O2272" s="25">
        <f>ROUND(('NEW Reference'!H$6*List!$H2272)+'NEW Reference'!H$7,0)</f>
        <v>3627</v>
      </c>
      <c r="P2272" s="25">
        <f>ROUND(('NEW Reference'!I$6*List!$H2272)+'NEW Reference'!I$7,0)</f>
        <v>3770</v>
      </c>
      <c r="Q2272" s="25">
        <f>ROUND(('NEW Reference'!J$6*List!$H2272)+'NEW Reference'!J$7,0)</f>
        <v>4365</v>
      </c>
      <c r="R2272" s="25">
        <f>ROUND(('NEW Reference'!K$6*List!$H2272)+'NEW Reference'!K$7,0)</f>
        <v>4503</v>
      </c>
      <c r="S2272" s="25">
        <f>ROUND(('NEW Reference'!L$6*List!$H2272)+'NEW Reference'!L$7,0)</f>
        <v>4859</v>
      </c>
      <c r="T2272" s="25">
        <f>ROUND(('NEW Reference'!M$6*List!$H2272)+'NEW Reference'!M$7,0)</f>
        <v>5803</v>
      </c>
      <c r="U2272" s="25">
        <f>ROUND(('NEW Reference'!N$6*List!$H2272)+'NEW Reference'!N$7,0)</f>
        <v>23415</v>
      </c>
      <c r="V2272" s="26">
        <f>ROUND(('NEW Reference'!O$6*List!$H2272)+'NEW Reference'!O$7,0)</f>
        <v>870</v>
      </c>
      <c r="W2272" s="26">
        <f>ROUND(('NEW Reference'!P$6*List!$H2272)+'NEW Reference'!P$7,0)</f>
        <v>1227</v>
      </c>
      <c r="X2272" s="26">
        <f>ROUND(('NEW Reference'!Q$6*List!$H2272)+'NEW Reference'!Q$7,0)</f>
        <v>613</v>
      </c>
      <c r="Z2272" s="3" t="str">
        <f t="shared" si="111"/>
        <v>HARNEY, Oregon</v>
      </c>
      <c r="AA2272" s="79" t="s">
        <v>1966</v>
      </c>
      <c r="AB2272" s="28" t="s">
        <v>91</v>
      </c>
      <c r="AC2272" s="23" t="s">
        <v>1960</v>
      </c>
      <c r="AD2272" s="29"/>
      <c r="AE2272" s="20">
        <f t="shared" si="110"/>
        <v>1.0248000000000002</v>
      </c>
    </row>
    <row r="2273" spans="1:31">
      <c r="A2273" s="83">
        <v>38130</v>
      </c>
      <c r="B2273" s="84">
        <v>41027</v>
      </c>
      <c r="C2273" s="85">
        <v>99938</v>
      </c>
      <c r="D2273" s="78" t="s">
        <v>169</v>
      </c>
      <c r="E2273" s="79" t="s">
        <v>1967</v>
      </c>
      <c r="F2273" s="34" t="s">
        <v>1960</v>
      </c>
      <c r="G2273" s="24" t="s">
        <v>97</v>
      </c>
      <c r="H2273" s="80">
        <f t="shared" si="109"/>
        <v>1.0248000000000002</v>
      </c>
      <c r="I2273" s="25">
        <f>ROUND(('NEW Reference'!B$6*List!$H2273)+'NEW Reference'!B$7,0)</f>
        <v>1341</v>
      </c>
      <c r="J2273" s="25">
        <f>ROUND(('NEW Reference'!C$6*List!$H2273)+'NEW Reference'!C$7,0)</f>
        <v>2000</v>
      </c>
      <c r="K2273" s="25">
        <f>ROUND(('NEW Reference'!D$6*List!$H2273)+'NEW Reference'!D$7,0)</f>
        <v>2396</v>
      </c>
      <c r="L2273" s="25">
        <f>ROUND(('NEW Reference'!E$6*List!$H2273)+'NEW Reference'!E$7,0)</f>
        <v>2962</v>
      </c>
      <c r="M2273" s="25">
        <f>ROUND(('NEW Reference'!F$6*List!$H2273)+'NEW Reference'!F$7,0)</f>
        <v>3086</v>
      </c>
      <c r="N2273" s="25">
        <f>ROUND(('NEW Reference'!G$6*List!$H2273)+'NEW Reference'!G$7,0)</f>
        <v>3494</v>
      </c>
      <c r="O2273" s="25">
        <f>ROUND(('NEW Reference'!H$6*List!$H2273)+'NEW Reference'!H$7,0)</f>
        <v>3627</v>
      </c>
      <c r="P2273" s="25">
        <f>ROUND(('NEW Reference'!I$6*List!$H2273)+'NEW Reference'!I$7,0)</f>
        <v>3770</v>
      </c>
      <c r="Q2273" s="25">
        <f>ROUND(('NEW Reference'!J$6*List!$H2273)+'NEW Reference'!J$7,0)</f>
        <v>4365</v>
      </c>
      <c r="R2273" s="25">
        <f>ROUND(('NEW Reference'!K$6*List!$H2273)+'NEW Reference'!K$7,0)</f>
        <v>4503</v>
      </c>
      <c r="S2273" s="25">
        <f>ROUND(('NEW Reference'!L$6*List!$H2273)+'NEW Reference'!L$7,0)</f>
        <v>4859</v>
      </c>
      <c r="T2273" s="25">
        <f>ROUND(('NEW Reference'!M$6*List!$H2273)+'NEW Reference'!M$7,0)</f>
        <v>5803</v>
      </c>
      <c r="U2273" s="25">
        <f>ROUND(('NEW Reference'!N$6*List!$H2273)+'NEW Reference'!N$7,0)</f>
        <v>23415</v>
      </c>
      <c r="V2273" s="26">
        <f>ROUND(('NEW Reference'!O$6*List!$H2273)+'NEW Reference'!O$7,0)</f>
        <v>870</v>
      </c>
      <c r="W2273" s="26">
        <f>ROUND(('NEW Reference'!P$6*List!$H2273)+'NEW Reference'!P$7,0)</f>
        <v>1227</v>
      </c>
      <c r="X2273" s="26">
        <f>ROUND(('NEW Reference'!Q$6*List!$H2273)+'NEW Reference'!Q$7,0)</f>
        <v>613</v>
      </c>
      <c r="Z2273" s="3" t="str">
        <f t="shared" si="111"/>
        <v>HOOD RIVER, Oregon</v>
      </c>
      <c r="AA2273" s="79" t="s">
        <v>1967</v>
      </c>
      <c r="AB2273" s="28" t="s">
        <v>91</v>
      </c>
      <c r="AC2273" s="30" t="s">
        <v>1960</v>
      </c>
      <c r="AD2273" s="31"/>
      <c r="AE2273" s="20">
        <f t="shared" si="110"/>
        <v>1.0248000000000002</v>
      </c>
    </row>
    <row r="2274" spans="1:31">
      <c r="A2274" s="83">
        <v>38140</v>
      </c>
      <c r="B2274" s="84">
        <v>41029</v>
      </c>
      <c r="C2274" s="85">
        <v>32780</v>
      </c>
      <c r="D2274" s="78" t="s">
        <v>678</v>
      </c>
      <c r="E2274" s="79" t="s">
        <v>168</v>
      </c>
      <c r="F2274" s="33" t="s">
        <v>1960</v>
      </c>
      <c r="G2274" s="24" t="s">
        <v>90</v>
      </c>
      <c r="H2274" s="80">
        <f t="shared" si="109"/>
        <v>1.2366999999999999</v>
      </c>
      <c r="I2274" s="25">
        <f>ROUND(('NEW Reference'!B$6*List!$H2274)+'NEW Reference'!B$7,0)</f>
        <v>1550</v>
      </c>
      <c r="J2274" s="25">
        <f>ROUND(('NEW Reference'!C$6*List!$H2274)+'NEW Reference'!C$7,0)</f>
        <v>2311</v>
      </c>
      <c r="K2274" s="25">
        <f>ROUND(('NEW Reference'!D$6*List!$H2274)+'NEW Reference'!D$7,0)</f>
        <v>2769</v>
      </c>
      <c r="L2274" s="25">
        <f>ROUND(('NEW Reference'!E$6*List!$H2274)+'NEW Reference'!E$7,0)</f>
        <v>3424</v>
      </c>
      <c r="M2274" s="25">
        <f>ROUND(('NEW Reference'!F$6*List!$H2274)+'NEW Reference'!F$7,0)</f>
        <v>3567</v>
      </c>
      <c r="N2274" s="25">
        <f>ROUND(('NEW Reference'!G$6*List!$H2274)+'NEW Reference'!G$7,0)</f>
        <v>4038</v>
      </c>
      <c r="O2274" s="25">
        <f>ROUND(('NEW Reference'!H$6*List!$H2274)+'NEW Reference'!H$7,0)</f>
        <v>4192</v>
      </c>
      <c r="P2274" s="25">
        <f>ROUND(('NEW Reference'!I$6*List!$H2274)+'NEW Reference'!I$7,0)</f>
        <v>4357</v>
      </c>
      <c r="Q2274" s="25">
        <f>ROUND(('NEW Reference'!J$6*List!$H2274)+'NEW Reference'!J$7,0)</f>
        <v>5045</v>
      </c>
      <c r="R2274" s="25">
        <f>ROUND(('NEW Reference'!K$6*List!$H2274)+'NEW Reference'!K$7,0)</f>
        <v>5204</v>
      </c>
      <c r="S2274" s="25">
        <f>ROUND(('NEW Reference'!L$6*List!$H2274)+'NEW Reference'!L$7,0)</f>
        <v>5616</v>
      </c>
      <c r="T2274" s="25">
        <f>ROUND(('NEW Reference'!M$6*List!$H2274)+'NEW Reference'!M$7,0)</f>
        <v>6707</v>
      </c>
      <c r="U2274" s="25">
        <f>ROUND(('NEW Reference'!N$6*List!$H2274)+'NEW Reference'!N$7,0)</f>
        <v>27063</v>
      </c>
      <c r="V2274" s="26">
        <f>ROUND(('NEW Reference'!O$6*List!$H2274)+'NEW Reference'!O$7,0)</f>
        <v>1006</v>
      </c>
      <c r="W2274" s="26">
        <f>ROUND(('NEW Reference'!P$6*List!$H2274)+'NEW Reference'!P$7,0)</f>
        <v>1418</v>
      </c>
      <c r="X2274" s="26">
        <f>ROUND(('NEW Reference'!Q$6*List!$H2274)+'NEW Reference'!Q$7,0)</f>
        <v>709</v>
      </c>
      <c r="Z2274" s="3" t="str">
        <f t="shared" si="111"/>
        <v>JACKSON, Oregon</v>
      </c>
      <c r="AA2274" s="79" t="s">
        <v>168</v>
      </c>
      <c r="AB2274" s="28" t="s">
        <v>91</v>
      </c>
      <c r="AC2274" s="30" t="s">
        <v>1960</v>
      </c>
      <c r="AD2274" s="31"/>
      <c r="AE2274" s="20">
        <f t="shared" si="110"/>
        <v>1.2366999999999999</v>
      </c>
    </row>
    <row r="2275" spans="1:31">
      <c r="A2275" s="83">
        <v>38150</v>
      </c>
      <c r="B2275" s="84">
        <v>41031</v>
      </c>
      <c r="C2275" s="85">
        <v>13460</v>
      </c>
      <c r="D2275" s="78" t="s">
        <v>279</v>
      </c>
      <c r="E2275" s="79" t="s">
        <v>170</v>
      </c>
      <c r="F2275" s="34" t="s">
        <v>1960</v>
      </c>
      <c r="G2275" s="24" t="s">
        <v>97</v>
      </c>
      <c r="H2275" s="80">
        <f t="shared" si="109"/>
        <v>1.1971000000000001</v>
      </c>
      <c r="I2275" s="25">
        <f>ROUND(('NEW Reference'!B$6*List!$H2275)+'NEW Reference'!B$7,0)</f>
        <v>1511</v>
      </c>
      <c r="J2275" s="25">
        <f>ROUND(('NEW Reference'!C$6*List!$H2275)+'NEW Reference'!C$7,0)</f>
        <v>2253</v>
      </c>
      <c r="K2275" s="25">
        <f>ROUND(('NEW Reference'!D$6*List!$H2275)+'NEW Reference'!D$7,0)</f>
        <v>2700</v>
      </c>
      <c r="L2275" s="25">
        <f>ROUND(('NEW Reference'!E$6*List!$H2275)+'NEW Reference'!E$7,0)</f>
        <v>3338</v>
      </c>
      <c r="M2275" s="25">
        <f>ROUND(('NEW Reference'!F$6*List!$H2275)+'NEW Reference'!F$7,0)</f>
        <v>3477</v>
      </c>
      <c r="N2275" s="25">
        <f>ROUND(('NEW Reference'!G$6*List!$H2275)+'NEW Reference'!G$7,0)</f>
        <v>3936</v>
      </c>
      <c r="O2275" s="25">
        <f>ROUND(('NEW Reference'!H$6*List!$H2275)+'NEW Reference'!H$7,0)</f>
        <v>4087</v>
      </c>
      <c r="P2275" s="25">
        <f>ROUND(('NEW Reference'!I$6*List!$H2275)+'NEW Reference'!I$7,0)</f>
        <v>4247</v>
      </c>
      <c r="Q2275" s="25">
        <f>ROUND(('NEW Reference'!J$6*List!$H2275)+'NEW Reference'!J$7,0)</f>
        <v>4918</v>
      </c>
      <c r="R2275" s="25">
        <f>ROUND(('NEW Reference'!K$6*List!$H2275)+'NEW Reference'!K$7,0)</f>
        <v>5073</v>
      </c>
      <c r="S2275" s="25">
        <f>ROUND(('NEW Reference'!L$6*List!$H2275)+'NEW Reference'!L$7,0)</f>
        <v>5474</v>
      </c>
      <c r="T2275" s="25">
        <f>ROUND(('NEW Reference'!M$6*List!$H2275)+'NEW Reference'!M$7,0)</f>
        <v>6538</v>
      </c>
      <c r="U2275" s="25">
        <f>ROUND(('NEW Reference'!N$6*List!$H2275)+'NEW Reference'!N$7,0)</f>
        <v>26381</v>
      </c>
      <c r="V2275" s="26">
        <f>ROUND(('NEW Reference'!O$6*List!$H2275)+'NEW Reference'!O$7,0)</f>
        <v>981</v>
      </c>
      <c r="W2275" s="26">
        <f>ROUND(('NEW Reference'!P$6*List!$H2275)+'NEW Reference'!P$7,0)</f>
        <v>1382</v>
      </c>
      <c r="X2275" s="26">
        <f>ROUND(('NEW Reference'!Q$6*List!$H2275)+'NEW Reference'!Q$7,0)</f>
        <v>691</v>
      </c>
      <c r="Z2275" s="3" t="str">
        <f t="shared" si="111"/>
        <v>JEFFERSON, Oregon</v>
      </c>
      <c r="AA2275" s="79" t="s">
        <v>170</v>
      </c>
      <c r="AB2275" s="28" t="s">
        <v>91</v>
      </c>
      <c r="AC2275" s="30" t="s">
        <v>1960</v>
      </c>
      <c r="AD2275" s="31"/>
      <c r="AE2275" s="20">
        <f t="shared" si="110"/>
        <v>1.1971000000000001</v>
      </c>
    </row>
    <row r="2276" spans="1:31">
      <c r="A2276" s="83">
        <v>38160</v>
      </c>
      <c r="B2276" s="84">
        <v>41033</v>
      </c>
      <c r="C2276" s="85">
        <v>24420</v>
      </c>
      <c r="D2276" s="78" t="s">
        <v>481</v>
      </c>
      <c r="E2276" s="79" t="s">
        <v>1968</v>
      </c>
      <c r="F2276" s="33" t="s">
        <v>1960</v>
      </c>
      <c r="G2276" s="24" t="s">
        <v>90</v>
      </c>
      <c r="H2276" s="80">
        <f t="shared" si="109"/>
        <v>1.0974000000000002</v>
      </c>
      <c r="I2276" s="25">
        <f>ROUND(('NEW Reference'!B$6*List!$H2276)+'NEW Reference'!B$7,0)</f>
        <v>1413</v>
      </c>
      <c r="J2276" s="25">
        <f>ROUND(('NEW Reference'!C$6*List!$H2276)+'NEW Reference'!C$7,0)</f>
        <v>2106</v>
      </c>
      <c r="K2276" s="25">
        <f>ROUND(('NEW Reference'!D$6*List!$H2276)+'NEW Reference'!D$7,0)</f>
        <v>2524</v>
      </c>
      <c r="L2276" s="25">
        <f>ROUND(('NEW Reference'!E$6*List!$H2276)+'NEW Reference'!E$7,0)</f>
        <v>3120</v>
      </c>
      <c r="M2276" s="25">
        <f>ROUND(('NEW Reference'!F$6*List!$H2276)+'NEW Reference'!F$7,0)</f>
        <v>3251</v>
      </c>
      <c r="N2276" s="25">
        <f>ROUND(('NEW Reference'!G$6*List!$H2276)+'NEW Reference'!G$7,0)</f>
        <v>3680</v>
      </c>
      <c r="O2276" s="25">
        <f>ROUND(('NEW Reference'!H$6*List!$H2276)+'NEW Reference'!H$7,0)</f>
        <v>3821</v>
      </c>
      <c r="P2276" s="25">
        <f>ROUND(('NEW Reference'!I$6*List!$H2276)+'NEW Reference'!I$7,0)</f>
        <v>3971</v>
      </c>
      <c r="Q2276" s="25">
        <f>ROUND(('NEW Reference'!J$6*List!$H2276)+'NEW Reference'!J$7,0)</f>
        <v>4598</v>
      </c>
      <c r="R2276" s="25">
        <f>ROUND(('NEW Reference'!K$6*List!$H2276)+'NEW Reference'!K$7,0)</f>
        <v>4743</v>
      </c>
      <c r="S2276" s="25">
        <f>ROUND(('NEW Reference'!L$6*List!$H2276)+'NEW Reference'!L$7,0)</f>
        <v>5118</v>
      </c>
      <c r="T2276" s="25">
        <f>ROUND(('NEW Reference'!M$6*List!$H2276)+'NEW Reference'!M$7,0)</f>
        <v>6113</v>
      </c>
      <c r="U2276" s="25">
        <f>ROUND(('NEW Reference'!N$6*List!$H2276)+'NEW Reference'!N$7,0)</f>
        <v>24665</v>
      </c>
      <c r="V2276" s="26">
        <f>ROUND(('NEW Reference'!O$6*List!$H2276)+'NEW Reference'!O$7,0)</f>
        <v>917</v>
      </c>
      <c r="W2276" s="26">
        <f>ROUND(('NEW Reference'!P$6*List!$H2276)+'NEW Reference'!P$7,0)</f>
        <v>1292</v>
      </c>
      <c r="X2276" s="26">
        <f>ROUND(('NEW Reference'!Q$6*List!$H2276)+'NEW Reference'!Q$7,0)</f>
        <v>646</v>
      </c>
      <c r="Z2276" s="3" t="str">
        <f t="shared" si="111"/>
        <v>JOSEPHINE, Oregon</v>
      </c>
      <c r="AA2276" s="79" t="s">
        <v>1968</v>
      </c>
      <c r="AB2276" s="28" t="s">
        <v>91</v>
      </c>
      <c r="AC2276" s="30" t="s">
        <v>1960</v>
      </c>
      <c r="AD2276" s="31"/>
      <c r="AE2276" s="20">
        <f t="shared" si="110"/>
        <v>1.0974000000000002</v>
      </c>
    </row>
    <row r="2277" spans="1:31">
      <c r="A2277" s="83">
        <v>38170</v>
      </c>
      <c r="B2277" s="84">
        <v>41035</v>
      </c>
      <c r="C2277" s="85">
        <v>99938</v>
      </c>
      <c r="D2277" s="78" t="s">
        <v>169</v>
      </c>
      <c r="E2277" s="79" t="s">
        <v>1969</v>
      </c>
      <c r="F2277" s="34" t="s">
        <v>1960</v>
      </c>
      <c r="G2277" s="24" t="s">
        <v>97</v>
      </c>
      <c r="H2277" s="80">
        <f t="shared" si="109"/>
        <v>1.0248000000000002</v>
      </c>
      <c r="I2277" s="25">
        <f>ROUND(('NEW Reference'!B$6*List!$H2277)+'NEW Reference'!B$7,0)</f>
        <v>1341</v>
      </c>
      <c r="J2277" s="25">
        <f>ROUND(('NEW Reference'!C$6*List!$H2277)+'NEW Reference'!C$7,0)</f>
        <v>2000</v>
      </c>
      <c r="K2277" s="25">
        <f>ROUND(('NEW Reference'!D$6*List!$H2277)+'NEW Reference'!D$7,0)</f>
        <v>2396</v>
      </c>
      <c r="L2277" s="25">
        <f>ROUND(('NEW Reference'!E$6*List!$H2277)+'NEW Reference'!E$7,0)</f>
        <v>2962</v>
      </c>
      <c r="M2277" s="25">
        <f>ROUND(('NEW Reference'!F$6*List!$H2277)+'NEW Reference'!F$7,0)</f>
        <v>3086</v>
      </c>
      <c r="N2277" s="25">
        <f>ROUND(('NEW Reference'!G$6*List!$H2277)+'NEW Reference'!G$7,0)</f>
        <v>3494</v>
      </c>
      <c r="O2277" s="25">
        <f>ROUND(('NEW Reference'!H$6*List!$H2277)+'NEW Reference'!H$7,0)</f>
        <v>3627</v>
      </c>
      <c r="P2277" s="25">
        <f>ROUND(('NEW Reference'!I$6*List!$H2277)+'NEW Reference'!I$7,0)</f>
        <v>3770</v>
      </c>
      <c r="Q2277" s="25">
        <f>ROUND(('NEW Reference'!J$6*List!$H2277)+'NEW Reference'!J$7,0)</f>
        <v>4365</v>
      </c>
      <c r="R2277" s="25">
        <f>ROUND(('NEW Reference'!K$6*List!$H2277)+'NEW Reference'!K$7,0)</f>
        <v>4503</v>
      </c>
      <c r="S2277" s="25">
        <f>ROUND(('NEW Reference'!L$6*List!$H2277)+'NEW Reference'!L$7,0)</f>
        <v>4859</v>
      </c>
      <c r="T2277" s="25">
        <f>ROUND(('NEW Reference'!M$6*List!$H2277)+'NEW Reference'!M$7,0)</f>
        <v>5803</v>
      </c>
      <c r="U2277" s="25">
        <f>ROUND(('NEW Reference'!N$6*List!$H2277)+'NEW Reference'!N$7,0)</f>
        <v>23415</v>
      </c>
      <c r="V2277" s="26">
        <f>ROUND(('NEW Reference'!O$6*List!$H2277)+'NEW Reference'!O$7,0)</f>
        <v>870</v>
      </c>
      <c r="W2277" s="26">
        <f>ROUND(('NEW Reference'!P$6*List!$H2277)+'NEW Reference'!P$7,0)</f>
        <v>1227</v>
      </c>
      <c r="X2277" s="26">
        <f>ROUND(('NEW Reference'!Q$6*List!$H2277)+'NEW Reference'!Q$7,0)</f>
        <v>613</v>
      </c>
      <c r="Z2277" s="3" t="str">
        <f t="shared" si="111"/>
        <v>KLAMATH, Oregon</v>
      </c>
      <c r="AA2277" s="79" t="s">
        <v>1969</v>
      </c>
      <c r="AB2277" s="28" t="s">
        <v>91</v>
      </c>
      <c r="AC2277" s="30" t="s">
        <v>1960</v>
      </c>
      <c r="AD2277" s="31"/>
      <c r="AE2277" s="20">
        <f t="shared" si="110"/>
        <v>1.0248000000000002</v>
      </c>
    </row>
    <row r="2278" spans="1:31">
      <c r="A2278" s="83">
        <v>38180</v>
      </c>
      <c r="B2278" s="84">
        <v>41037</v>
      </c>
      <c r="C2278" s="85">
        <v>99938</v>
      </c>
      <c r="D2278" s="78" t="s">
        <v>169</v>
      </c>
      <c r="E2278" s="79" t="s">
        <v>502</v>
      </c>
      <c r="F2278" s="34" t="s">
        <v>1960</v>
      </c>
      <c r="G2278" s="24" t="s">
        <v>97</v>
      </c>
      <c r="H2278" s="80">
        <f t="shared" si="109"/>
        <v>1.0248000000000002</v>
      </c>
      <c r="I2278" s="25">
        <f>ROUND(('NEW Reference'!B$6*List!$H2278)+'NEW Reference'!B$7,0)</f>
        <v>1341</v>
      </c>
      <c r="J2278" s="25">
        <f>ROUND(('NEW Reference'!C$6*List!$H2278)+'NEW Reference'!C$7,0)</f>
        <v>2000</v>
      </c>
      <c r="K2278" s="25">
        <f>ROUND(('NEW Reference'!D$6*List!$H2278)+'NEW Reference'!D$7,0)</f>
        <v>2396</v>
      </c>
      <c r="L2278" s="25">
        <f>ROUND(('NEW Reference'!E$6*List!$H2278)+'NEW Reference'!E$7,0)</f>
        <v>2962</v>
      </c>
      <c r="M2278" s="25">
        <f>ROUND(('NEW Reference'!F$6*List!$H2278)+'NEW Reference'!F$7,0)</f>
        <v>3086</v>
      </c>
      <c r="N2278" s="25">
        <f>ROUND(('NEW Reference'!G$6*List!$H2278)+'NEW Reference'!G$7,0)</f>
        <v>3494</v>
      </c>
      <c r="O2278" s="25">
        <f>ROUND(('NEW Reference'!H$6*List!$H2278)+'NEW Reference'!H$7,0)</f>
        <v>3627</v>
      </c>
      <c r="P2278" s="25">
        <f>ROUND(('NEW Reference'!I$6*List!$H2278)+'NEW Reference'!I$7,0)</f>
        <v>3770</v>
      </c>
      <c r="Q2278" s="25">
        <f>ROUND(('NEW Reference'!J$6*List!$H2278)+'NEW Reference'!J$7,0)</f>
        <v>4365</v>
      </c>
      <c r="R2278" s="25">
        <f>ROUND(('NEW Reference'!K$6*List!$H2278)+'NEW Reference'!K$7,0)</f>
        <v>4503</v>
      </c>
      <c r="S2278" s="25">
        <f>ROUND(('NEW Reference'!L$6*List!$H2278)+'NEW Reference'!L$7,0)</f>
        <v>4859</v>
      </c>
      <c r="T2278" s="25">
        <f>ROUND(('NEW Reference'!M$6*List!$H2278)+'NEW Reference'!M$7,0)</f>
        <v>5803</v>
      </c>
      <c r="U2278" s="25">
        <f>ROUND(('NEW Reference'!N$6*List!$H2278)+'NEW Reference'!N$7,0)</f>
        <v>23415</v>
      </c>
      <c r="V2278" s="26">
        <f>ROUND(('NEW Reference'!O$6*List!$H2278)+'NEW Reference'!O$7,0)</f>
        <v>870</v>
      </c>
      <c r="W2278" s="26">
        <f>ROUND(('NEW Reference'!P$6*List!$H2278)+'NEW Reference'!P$7,0)</f>
        <v>1227</v>
      </c>
      <c r="X2278" s="26">
        <f>ROUND(('NEW Reference'!Q$6*List!$H2278)+'NEW Reference'!Q$7,0)</f>
        <v>613</v>
      </c>
      <c r="Z2278" s="3" t="str">
        <f t="shared" si="111"/>
        <v>LAKE, Oregon</v>
      </c>
      <c r="AA2278" s="79" t="s">
        <v>502</v>
      </c>
      <c r="AB2278" s="28" t="s">
        <v>91</v>
      </c>
      <c r="AC2278" s="30" t="s">
        <v>1960</v>
      </c>
      <c r="AD2278" s="31"/>
      <c r="AE2278" s="20">
        <f t="shared" si="110"/>
        <v>1.0248000000000002</v>
      </c>
    </row>
    <row r="2279" spans="1:31">
      <c r="A2279" s="83">
        <v>38190</v>
      </c>
      <c r="B2279" s="84">
        <v>41039</v>
      </c>
      <c r="C2279" s="85">
        <v>21660</v>
      </c>
      <c r="D2279" s="78" t="s">
        <v>429</v>
      </c>
      <c r="E2279" s="79" t="s">
        <v>1236</v>
      </c>
      <c r="F2279" s="33" t="s">
        <v>1960</v>
      </c>
      <c r="G2279" s="24" t="s">
        <v>90</v>
      </c>
      <c r="H2279" s="80">
        <f t="shared" si="109"/>
        <v>1.2004999999999999</v>
      </c>
      <c r="I2279" s="25">
        <f>ROUND(('NEW Reference'!B$6*List!$H2279)+'NEW Reference'!B$7,0)</f>
        <v>1514</v>
      </c>
      <c r="J2279" s="25">
        <f>ROUND(('NEW Reference'!C$6*List!$H2279)+'NEW Reference'!C$7,0)</f>
        <v>2258</v>
      </c>
      <c r="K2279" s="25">
        <f>ROUND(('NEW Reference'!D$6*List!$H2279)+'NEW Reference'!D$7,0)</f>
        <v>2706</v>
      </c>
      <c r="L2279" s="25">
        <f>ROUND(('NEW Reference'!E$6*List!$H2279)+'NEW Reference'!E$7,0)</f>
        <v>3345</v>
      </c>
      <c r="M2279" s="25">
        <f>ROUND(('NEW Reference'!F$6*List!$H2279)+'NEW Reference'!F$7,0)</f>
        <v>3485</v>
      </c>
      <c r="N2279" s="25">
        <f>ROUND(('NEW Reference'!G$6*List!$H2279)+'NEW Reference'!G$7,0)</f>
        <v>3945</v>
      </c>
      <c r="O2279" s="25">
        <f>ROUND(('NEW Reference'!H$6*List!$H2279)+'NEW Reference'!H$7,0)</f>
        <v>4096</v>
      </c>
      <c r="P2279" s="25">
        <f>ROUND(('NEW Reference'!I$6*List!$H2279)+'NEW Reference'!I$7,0)</f>
        <v>4257</v>
      </c>
      <c r="Q2279" s="25">
        <f>ROUND(('NEW Reference'!J$6*List!$H2279)+'NEW Reference'!J$7,0)</f>
        <v>4929</v>
      </c>
      <c r="R2279" s="25">
        <f>ROUND(('NEW Reference'!K$6*List!$H2279)+'NEW Reference'!K$7,0)</f>
        <v>5085</v>
      </c>
      <c r="S2279" s="25">
        <f>ROUND(('NEW Reference'!L$6*List!$H2279)+'NEW Reference'!L$7,0)</f>
        <v>5487</v>
      </c>
      <c r="T2279" s="25">
        <f>ROUND(('NEW Reference'!M$6*List!$H2279)+'NEW Reference'!M$7,0)</f>
        <v>6553</v>
      </c>
      <c r="U2279" s="25">
        <f>ROUND(('NEW Reference'!N$6*List!$H2279)+'NEW Reference'!N$7,0)</f>
        <v>26440</v>
      </c>
      <c r="V2279" s="26">
        <f>ROUND(('NEW Reference'!O$6*List!$H2279)+'NEW Reference'!O$7,0)</f>
        <v>983</v>
      </c>
      <c r="W2279" s="26">
        <f>ROUND(('NEW Reference'!P$6*List!$H2279)+'NEW Reference'!P$7,0)</f>
        <v>1385</v>
      </c>
      <c r="X2279" s="26">
        <f>ROUND(('NEW Reference'!Q$6*List!$H2279)+'NEW Reference'!Q$7,0)</f>
        <v>693</v>
      </c>
      <c r="Z2279" s="3" t="str">
        <f t="shared" si="111"/>
        <v>LANE, Oregon</v>
      </c>
      <c r="AA2279" s="79" t="s">
        <v>1236</v>
      </c>
      <c r="AB2279" s="28" t="s">
        <v>91</v>
      </c>
      <c r="AC2279" s="23" t="s">
        <v>1960</v>
      </c>
      <c r="AD2279" s="29"/>
      <c r="AE2279" s="20">
        <f t="shared" si="110"/>
        <v>1.2004999999999999</v>
      </c>
    </row>
    <row r="2280" spans="1:31">
      <c r="A2280" s="83">
        <v>38200</v>
      </c>
      <c r="B2280" s="84">
        <v>41041</v>
      </c>
      <c r="C2280" s="85">
        <v>99938</v>
      </c>
      <c r="D2280" s="78" t="s">
        <v>169</v>
      </c>
      <c r="E2280" s="79" t="s">
        <v>408</v>
      </c>
      <c r="F2280" s="34" t="s">
        <v>1960</v>
      </c>
      <c r="G2280" s="24" t="s">
        <v>97</v>
      </c>
      <c r="H2280" s="80">
        <f t="shared" si="109"/>
        <v>1.0248000000000002</v>
      </c>
      <c r="I2280" s="25">
        <f>ROUND(('NEW Reference'!B$6*List!$H2280)+'NEW Reference'!B$7,0)</f>
        <v>1341</v>
      </c>
      <c r="J2280" s="25">
        <f>ROUND(('NEW Reference'!C$6*List!$H2280)+'NEW Reference'!C$7,0)</f>
        <v>2000</v>
      </c>
      <c r="K2280" s="25">
        <f>ROUND(('NEW Reference'!D$6*List!$H2280)+'NEW Reference'!D$7,0)</f>
        <v>2396</v>
      </c>
      <c r="L2280" s="25">
        <f>ROUND(('NEW Reference'!E$6*List!$H2280)+'NEW Reference'!E$7,0)</f>
        <v>2962</v>
      </c>
      <c r="M2280" s="25">
        <f>ROUND(('NEW Reference'!F$6*List!$H2280)+'NEW Reference'!F$7,0)</f>
        <v>3086</v>
      </c>
      <c r="N2280" s="25">
        <f>ROUND(('NEW Reference'!G$6*List!$H2280)+'NEW Reference'!G$7,0)</f>
        <v>3494</v>
      </c>
      <c r="O2280" s="25">
        <f>ROUND(('NEW Reference'!H$6*List!$H2280)+'NEW Reference'!H$7,0)</f>
        <v>3627</v>
      </c>
      <c r="P2280" s="25">
        <f>ROUND(('NEW Reference'!I$6*List!$H2280)+'NEW Reference'!I$7,0)</f>
        <v>3770</v>
      </c>
      <c r="Q2280" s="25">
        <f>ROUND(('NEW Reference'!J$6*List!$H2280)+'NEW Reference'!J$7,0)</f>
        <v>4365</v>
      </c>
      <c r="R2280" s="25">
        <f>ROUND(('NEW Reference'!K$6*List!$H2280)+'NEW Reference'!K$7,0)</f>
        <v>4503</v>
      </c>
      <c r="S2280" s="25">
        <f>ROUND(('NEW Reference'!L$6*List!$H2280)+'NEW Reference'!L$7,0)</f>
        <v>4859</v>
      </c>
      <c r="T2280" s="25">
        <f>ROUND(('NEW Reference'!M$6*List!$H2280)+'NEW Reference'!M$7,0)</f>
        <v>5803</v>
      </c>
      <c r="U2280" s="25">
        <f>ROUND(('NEW Reference'!N$6*List!$H2280)+'NEW Reference'!N$7,0)</f>
        <v>23415</v>
      </c>
      <c r="V2280" s="26">
        <f>ROUND(('NEW Reference'!O$6*List!$H2280)+'NEW Reference'!O$7,0)</f>
        <v>870</v>
      </c>
      <c r="W2280" s="26">
        <f>ROUND(('NEW Reference'!P$6*List!$H2280)+'NEW Reference'!P$7,0)</f>
        <v>1227</v>
      </c>
      <c r="X2280" s="26">
        <f>ROUND(('NEW Reference'!Q$6*List!$H2280)+'NEW Reference'!Q$7,0)</f>
        <v>613</v>
      </c>
      <c r="Z2280" s="3" t="str">
        <f t="shared" si="111"/>
        <v>LINCOLN, Oregon</v>
      </c>
      <c r="AA2280" s="79" t="s">
        <v>408</v>
      </c>
      <c r="AB2280" s="28" t="s">
        <v>91</v>
      </c>
      <c r="AC2280" s="30" t="s">
        <v>1960</v>
      </c>
      <c r="AD2280" s="31"/>
      <c r="AE2280" s="20">
        <f t="shared" si="110"/>
        <v>1.0248000000000002</v>
      </c>
    </row>
    <row r="2281" spans="1:31">
      <c r="A2281" s="83">
        <v>38210</v>
      </c>
      <c r="B2281" s="84">
        <v>41043</v>
      </c>
      <c r="C2281" s="85">
        <v>10540</v>
      </c>
      <c r="D2281" s="78" t="s">
        <v>213</v>
      </c>
      <c r="E2281" s="79" t="s">
        <v>1182</v>
      </c>
      <c r="F2281" s="33" t="s">
        <v>1960</v>
      </c>
      <c r="G2281" s="24" t="s">
        <v>90</v>
      </c>
      <c r="H2281" s="80">
        <f t="shared" si="109"/>
        <v>1.0488999999999999</v>
      </c>
      <c r="I2281" s="25">
        <f>ROUND(('NEW Reference'!B$6*List!$H2281)+'NEW Reference'!B$7,0)</f>
        <v>1365</v>
      </c>
      <c r="J2281" s="25">
        <f>ROUND(('NEW Reference'!C$6*List!$H2281)+'NEW Reference'!C$7,0)</f>
        <v>2035</v>
      </c>
      <c r="K2281" s="25">
        <f>ROUND(('NEW Reference'!D$6*List!$H2281)+'NEW Reference'!D$7,0)</f>
        <v>2439</v>
      </c>
      <c r="L2281" s="25">
        <f>ROUND(('NEW Reference'!E$6*List!$H2281)+'NEW Reference'!E$7,0)</f>
        <v>3015</v>
      </c>
      <c r="M2281" s="25">
        <f>ROUND(('NEW Reference'!F$6*List!$H2281)+'NEW Reference'!F$7,0)</f>
        <v>3141</v>
      </c>
      <c r="N2281" s="25">
        <f>ROUND(('NEW Reference'!G$6*List!$H2281)+'NEW Reference'!G$7,0)</f>
        <v>3556</v>
      </c>
      <c r="O2281" s="25">
        <f>ROUND(('NEW Reference'!H$6*List!$H2281)+'NEW Reference'!H$7,0)</f>
        <v>3691</v>
      </c>
      <c r="P2281" s="25">
        <f>ROUND(('NEW Reference'!I$6*List!$H2281)+'NEW Reference'!I$7,0)</f>
        <v>3836</v>
      </c>
      <c r="Q2281" s="25">
        <f>ROUND(('NEW Reference'!J$6*List!$H2281)+'NEW Reference'!J$7,0)</f>
        <v>4443</v>
      </c>
      <c r="R2281" s="25">
        <f>ROUND(('NEW Reference'!K$6*List!$H2281)+'NEW Reference'!K$7,0)</f>
        <v>4583</v>
      </c>
      <c r="S2281" s="25">
        <f>ROUND(('NEW Reference'!L$6*List!$H2281)+'NEW Reference'!L$7,0)</f>
        <v>4945</v>
      </c>
      <c r="T2281" s="25">
        <f>ROUND(('NEW Reference'!M$6*List!$H2281)+'NEW Reference'!M$7,0)</f>
        <v>5906</v>
      </c>
      <c r="U2281" s="25">
        <f>ROUND(('NEW Reference'!N$6*List!$H2281)+'NEW Reference'!N$7,0)</f>
        <v>23830</v>
      </c>
      <c r="V2281" s="26">
        <f>ROUND(('NEW Reference'!O$6*List!$H2281)+'NEW Reference'!O$7,0)</f>
        <v>886</v>
      </c>
      <c r="W2281" s="26">
        <f>ROUND(('NEW Reference'!P$6*List!$H2281)+'NEW Reference'!P$7,0)</f>
        <v>1248</v>
      </c>
      <c r="X2281" s="26">
        <f>ROUND(('NEW Reference'!Q$6*List!$H2281)+'NEW Reference'!Q$7,0)</f>
        <v>624</v>
      </c>
      <c r="Z2281" s="3" t="str">
        <f t="shared" si="111"/>
        <v>LINN, Oregon</v>
      </c>
      <c r="AA2281" s="79" t="s">
        <v>1182</v>
      </c>
      <c r="AB2281" s="28" t="s">
        <v>91</v>
      </c>
      <c r="AC2281" s="23" t="s">
        <v>1960</v>
      </c>
      <c r="AD2281" s="29"/>
      <c r="AE2281" s="20">
        <f t="shared" si="110"/>
        <v>1.0488999999999999</v>
      </c>
    </row>
    <row r="2282" spans="1:31">
      <c r="A2282" s="83">
        <v>38220</v>
      </c>
      <c r="B2282" s="84">
        <v>41045</v>
      </c>
      <c r="C2282" s="85">
        <v>99938</v>
      </c>
      <c r="D2282" s="78" t="s">
        <v>169</v>
      </c>
      <c r="E2282" s="79" t="s">
        <v>1970</v>
      </c>
      <c r="F2282" s="34" t="s">
        <v>1960</v>
      </c>
      <c r="G2282" s="24" t="s">
        <v>97</v>
      </c>
      <c r="H2282" s="80">
        <f t="shared" si="109"/>
        <v>1.0248000000000002</v>
      </c>
      <c r="I2282" s="25">
        <f>ROUND(('NEW Reference'!B$6*List!$H2282)+'NEW Reference'!B$7,0)</f>
        <v>1341</v>
      </c>
      <c r="J2282" s="25">
        <f>ROUND(('NEW Reference'!C$6*List!$H2282)+'NEW Reference'!C$7,0)</f>
        <v>2000</v>
      </c>
      <c r="K2282" s="25">
        <f>ROUND(('NEW Reference'!D$6*List!$H2282)+'NEW Reference'!D$7,0)</f>
        <v>2396</v>
      </c>
      <c r="L2282" s="25">
        <f>ROUND(('NEW Reference'!E$6*List!$H2282)+'NEW Reference'!E$7,0)</f>
        <v>2962</v>
      </c>
      <c r="M2282" s="25">
        <f>ROUND(('NEW Reference'!F$6*List!$H2282)+'NEW Reference'!F$7,0)</f>
        <v>3086</v>
      </c>
      <c r="N2282" s="25">
        <f>ROUND(('NEW Reference'!G$6*List!$H2282)+'NEW Reference'!G$7,0)</f>
        <v>3494</v>
      </c>
      <c r="O2282" s="25">
        <f>ROUND(('NEW Reference'!H$6*List!$H2282)+'NEW Reference'!H$7,0)</f>
        <v>3627</v>
      </c>
      <c r="P2282" s="25">
        <f>ROUND(('NEW Reference'!I$6*List!$H2282)+'NEW Reference'!I$7,0)</f>
        <v>3770</v>
      </c>
      <c r="Q2282" s="25">
        <f>ROUND(('NEW Reference'!J$6*List!$H2282)+'NEW Reference'!J$7,0)</f>
        <v>4365</v>
      </c>
      <c r="R2282" s="25">
        <f>ROUND(('NEW Reference'!K$6*List!$H2282)+'NEW Reference'!K$7,0)</f>
        <v>4503</v>
      </c>
      <c r="S2282" s="25">
        <f>ROUND(('NEW Reference'!L$6*List!$H2282)+'NEW Reference'!L$7,0)</f>
        <v>4859</v>
      </c>
      <c r="T2282" s="25">
        <f>ROUND(('NEW Reference'!M$6*List!$H2282)+'NEW Reference'!M$7,0)</f>
        <v>5803</v>
      </c>
      <c r="U2282" s="25">
        <f>ROUND(('NEW Reference'!N$6*List!$H2282)+'NEW Reference'!N$7,0)</f>
        <v>23415</v>
      </c>
      <c r="V2282" s="26">
        <f>ROUND(('NEW Reference'!O$6*List!$H2282)+'NEW Reference'!O$7,0)</f>
        <v>870</v>
      </c>
      <c r="W2282" s="26">
        <f>ROUND(('NEW Reference'!P$6*List!$H2282)+'NEW Reference'!P$7,0)</f>
        <v>1227</v>
      </c>
      <c r="X2282" s="26">
        <f>ROUND(('NEW Reference'!Q$6*List!$H2282)+'NEW Reference'!Q$7,0)</f>
        <v>613</v>
      </c>
      <c r="Z2282" s="3" t="str">
        <f t="shared" si="111"/>
        <v>MALHEUR, Oregon</v>
      </c>
      <c r="AA2282" s="79" t="s">
        <v>1970</v>
      </c>
      <c r="AB2282" s="28" t="s">
        <v>91</v>
      </c>
      <c r="AC2282" s="23" t="s">
        <v>1960</v>
      </c>
      <c r="AD2282" s="29"/>
      <c r="AE2282" s="20">
        <f t="shared" si="110"/>
        <v>1.0248000000000002</v>
      </c>
    </row>
    <row r="2283" spans="1:31">
      <c r="A2283" s="83">
        <v>38230</v>
      </c>
      <c r="B2283" s="84">
        <v>41047</v>
      </c>
      <c r="C2283" s="85">
        <v>41420</v>
      </c>
      <c r="D2283" s="78" t="s">
        <v>841</v>
      </c>
      <c r="E2283" s="79" t="s">
        <v>193</v>
      </c>
      <c r="F2283" s="33" t="s">
        <v>1960</v>
      </c>
      <c r="G2283" s="24" t="s">
        <v>90</v>
      </c>
      <c r="H2283" s="80">
        <f t="shared" si="109"/>
        <v>1.1161000000000001</v>
      </c>
      <c r="I2283" s="25">
        <f>ROUND(('NEW Reference'!B$6*List!$H2283)+'NEW Reference'!B$7,0)</f>
        <v>1431</v>
      </c>
      <c r="J2283" s="25">
        <f>ROUND(('NEW Reference'!C$6*List!$H2283)+'NEW Reference'!C$7,0)</f>
        <v>2134</v>
      </c>
      <c r="K2283" s="25">
        <f>ROUND(('NEW Reference'!D$6*List!$H2283)+'NEW Reference'!D$7,0)</f>
        <v>2557</v>
      </c>
      <c r="L2283" s="25">
        <f>ROUND(('NEW Reference'!E$6*List!$H2283)+'NEW Reference'!E$7,0)</f>
        <v>3161</v>
      </c>
      <c r="M2283" s="25">
        <f>ROUND(('NEW Reference'!F$6*List!$H2283)+'NEW Reference'!F$7,0)</f>
        <v>3293</v>
      </c>
      <c r="N2283" s="25">
        <f>ROUND(('NEW Reference'!G$6*List!$H2283)+'NEW Reference'!G$7,0)</f>
        <v>3728</v>
      </c>
      <c r="O2283" s="25">
        <f>ROUND(('NEW Reference'!H$6*List!$H2283)+'NEW Reference'!H$7,0)</f>
        <v>3871</v>
      </c>
      <c r="P2283" s="25">
        <f>ROUND(('NEW Reference'!I$6*List!$H2283)+'NEW Reference'!I$7,0)</f>
        <v>4023</v>
      </c>
      <c r="Q2283" s="25">
        <f>ROUND(('NEW Reference'!J$6*List!$H2283)+'NEW Reference'!J$7,0)</f>
        <v>4658</v>
      </c>
      <c r="R2283" s="25">
        <f>ROUND(('NEW Reference'!K$6*List!$H2283)+'NEW Reference'!K$7,0)</f>
        <v>4805</v>
      </c>
      <c r="S2283" s="25">
        <f>ROUND(('NEW Reference'!L$6*List!$H2283)+'NEW Reference'!L$7,0)</f>
        <v>5185</v>
      </c>
      <c r="T2283" s="25">
        <f>ROUND(('NEW Reference'!M$6*List!$H2283)+'NEW Reference'!M$7,0)</f>
        <v>6193</v>
      </c>
      <c r="U2283" s="25">
        <f>ROUND(('NEW Reference'!N$6*List!$H2283)+'NEW Reference'!N$7,0)</f>
        <v>24987</v>
      </c>
      <c r="V2283" s="26">
        <f>ROUND(('NEW Reference'!O$6*List!$H2283)+'NEW Reference'!O$7,0)</f>
        <v>929</v>
      </c>
      <c r="W2283" s="26">
        <f>ROUND(('NEW Reference'!P$6*List!$H2283)+'NEW Reference'!P$7,0)</f>
        <v>1309</v>
      </c>
      <c r="X2283" s="26">
        <f>ROUND(('NEW Reference'!Q$6*List!$H2283)+'NEW Reference'!Q$7,0)</f>
        <v>654</v>
      </c>
      <c r="Z2283" s="3" t="str">
        <f t="shared" si="111"/>
        <v>MARION, Oregon</v>
      </c>
      <c r="AA2283" s="79" t="s">
        <v>193</v>
      </c>
      <c r="AB2283" s="28" t="s">
        <v>91</v>
      </c>
      <c r="AC2283" s="23" t="s">
        <v>1960</v>
      </c>
      <c r="AD2283" s="29"/>
      <c r="AE2283" s="20">
        <f t="shared" si="110"/>
        <v>1.1161000000000001</v>
      </c>
    </row>
    <row r="2284" spans="1:31">
      <c r="A2284" s="83">
        <v>38240</v>
      </c>
      <c r="B2284" s="84">
        <v>41049</v>
      </c>
      <c r="C2284" s="85">
        <v>99938</v>
      </c>
      <c r="D2284" s="78" t="s">
        <v>169</v>
      </c>
      <c r="E2284" s="79" t="s">
        <v>1905</v>
      </c>
      <c r="F2284" s="34" t="s">
        <v>1960</v>
      </c>
      <c r="G2284" s="24" t="s">
        <v>97</v>
      </c>
      <c r="H2284" s="80">
        <f t="shared" si="109"/>
        <v>1.0248000000000002</v>
      </c>
      <c r="I2284" s="25">
        <f>ROUND(('NEW Reference'!B$6*List!$H2284)+'NEW Reference'!B$7,0)</f>
        <v>1341</v>
      </c>
      <c r="J2284" s="25">
        <f>ROUND(('NEW Reference'!C$6*List!$H2284)+'NEW Reference'!C$7,0)</f>
        <v>2000</v>
      </c>
      <c r="K2284" s="25">
        <f>ROUND(('NEW Reference'!D$6*List!$H2284)+'NEW Reference'!D$7,0)</f>
        <v>2396</v>
      </c>
      <c r="L2284" s="25">
        <f>ROUND(('NEW Reference'!E$6*List!$H2284)+'NEW Reference'!E$7,0)</f>
        <v>2962</v>
      </c>
      <c r="M2284" s="25">
        <f>ROUND(('NEW Reference'!F$6*List!$H2284)+'NEW Reference'!F$7,0)</f>
        <v>3086</v>
      </c>
      <c r="N2284" s="25">
        <f>ROUND(('NEW Reference'!G$6*List!$H2284)+'NEW Reference'!G$7,0)</f>
        <v>3494</v>
      </c>
      <c r="O2284" s="25">
        <f>ROUND(('NEW Reference'!H$6*List!$H2284)+'NEW Reference'!H$7,0)</f>
        <v>3627</v>
      </c>
      <c r="P2284" s="25">
        <f>ROUND(('NEW Reference'!I$6*List!$H2284)+'NEW Reference'!I$7,0)</f>
        <v>3770</v>
      </c>
      <c r="Q2284" s="25">
        <f>ROUND(('NEW Reference'!J$6*List!$H2284)+'NEW Reference'!J$7,0)</f>
        <v>4365</v>
      </c>
      <c r="R2284" s="25">
        <f>ROUND(('NEW Reference'!K$6*List!$H2284)+'NEW Reference'!K$7,0)</f>
        <v>4503</v>
      </c>
      <c r="S2284" s="25">
        <f>ROUND(('NEW Reference'!L$6*List!$H2284)+'NEW Reference'!L$7,0)</f>
        <v>4859</v>
      </c>
      <c r="T2284" s="25">
        <f>ROUND(('NEW Reference'!M$6*List!$H2284)+'NEW Reference'!M$7,0)</f>
        <v>5803</v>
      </c>
      <c r="U2284" s="25">
        <f>ROUND(('NEW Reference'!N$6*List!$H2284)+'NEW Reference'!N$7,0)</f>
        <v>23415</v>
      </c>
      <c r="V2284" s="26">
        <f>ROUND(('NEW Reference'!O$6*List!$H2284)+'NEW Reference'!O$7,0)</f>
        <v>870</v>
      </c>
      <c r="W2284" s="26">
        <f>ROUND(('NEW Reference'!P$6*List!$H2284)+'NEW Reference'!P$7,0)</f>
        <v>1227</v>
      </c>
      <c r="X2284" s="26">
        <f>ROUND(('NEW Reference'!Q$6*List!$H2284)+'NEW Reference'!Q$7,0)</f>
        <v>613</v>
      </c>
      <c r="Z2284" s="3" t="str">
        <f t="shared" si="111"/>
        <v>MORROW, Oregon</v>
      </c>
      <c r="AA2284" s="79" t="s">
        <v>1905</v>
      </c>
      <c r="AB2284" s="28" t="s">
        <v>91</v>
      </c>
      <c r="AC2284" s="23" t="s">
        <v>1960</v>
      </c>
      <c r="AD2284" s="29"/>
      <c r="AE2284" s="20">
        <f t="shared" si="110"/>
        <v>1.0248000000000002</v>
      </c>
    </row>
    <row r="2285" spans="1:31">
      <c r="A2285" s="83">
        <v>38250</v>
      </c>
      <c r="B2285" s="84">
        <v>41051</v>
      </c>
      <c r="C2285" s="85">
        <v>38900</v>
      </c>
      <c r="D2285" s="78" t="s">
        <v>792</v>
      </c>
      <c r="E2285" s="79" t="s">
        <v>1971</v>
      </c>
      <c r="F2285" s="33" t="s">
        <v>1960</v>
      </c>
      <c r="G2285" s="24" t="s">
        <v>90</v>
      </c>
      <c r="H2285" s="80">
        <f t="shared" si="109"/>
        <v>1.1827000000000001</v>
      </c>
      <c r="I2285" s="25">
        <f>ROUND(('NEW Reference'!B$6*List!$H2285)+'NEW Reference'!B$7,0)</f>
        <v>1497</v>
      </c>
      <c r="J2285" s="25">
        <f>ROUND(('NEW Reference'!C$6*List!$H2285)+'NEW Reference'!C$7,0)</f>
        <v>2232</v>
      </c>
      <c r="K2285" s="25">
        <f>ROUND(('NEW Reference'!D$6*List!$H2285)+'NEW Reference'!D$7,0)</f>
        <v>2674</v>
      </c>
      <c r="L2285" s="25">
        <f>ROUND(('NEW Reference'!E$6*List!$H2285)+'NEW Reference'!E$7,0)</f>
        <v>3306</v>
      </c>
      <c r="M2285" s="25">
        <f>ROUND(('NEW Reference'!F$6*List!$H2285)+'NEW Reference'!F$7,0)</f>
        <v>3445</v>
      </c>
      <c r="N2285" s="25">
        <f>ROUND(('NEW Reference'!G$6*List!$H2285)+'NEW Reference'!G$7,0)</f>
        <v>3899</v>
      </c>
      <c r="O2285" s="25">
        <f>ROUND(('NEW Reference'!H$6*List!$H2285)+'NEW Reference'!H$7,0)</f>
        <v>4048</v>
      </c>
      <c r="P2285" s="25">
        <f>ROUND(('NEW Reference'!I$6*List!$H2285)+'NEW Reference'!I$7,0)</f>
        <v>4207</v>
      </c>
      <c r="Q2285" s="25">
        <f>ROUND(('NEW Reference'!J$6*List!$H2285)+'NEW Reference'!J$7,0)</f>
        <v>4872</v>
      </c>
      <c r="R2285" s="25">
        <f>ROUND(('NEW Reference'!K$6*List!$H2285)+'NEW Reference'!K$7,0)</f>
        <v>5026</v>
      </c>
      <c r="S2285" s="25">
        <f>ROUND(('NEW Reference'!L$6*List!$H2285)+'NEW Reference'!L$7,0)</f>
        <v>5423</v>
      </c>
      <c r="T2285" s="25">
        <f>ROUND(('NEW Reference'!M$6*List!$H2285)+'NEW Reference'!M$7,0)</f>
        <v>6477</v>
      </c>
      <c r="U2285" s="25">
        <f>ROUND(('NEW Reference'!N$6*List!$H2285)+'NEW Reference'!N$7,0)</f>
        <v>26133</v>
      </c>
      <c r="V2285" s="26">
        <f>ROUND(('NEW Reference'!O$6*List!$H2285)+'NEW Reference'!O$7,0)</f>
        <v>972</v>
      </c>
      <c r="W2285" s="26">
        <f>ROUND(('NEW Reference'!P$6*List!$H2285)+'NEW Reference'!P$7,0)</f>
        <v>1369</v>
      </c>
      <c r="X2285" s="26">
        <f>ROUND(('NEW Reference'!Q$6*List!$H2285)+'NEW Reference'!Q$7,0)</f>
        <v>684</v>
      </c>
      <c r="Z2285" s="3" t="str">
        <f t="shared" si="111"/>
        <v>MULTNOMAH, Oregon</v>
      </c>
      <c r="AA2285" s="79" t="s">
        <v>1971</v>
      </c>
      <c r="AB2285" s="28" t="s">
        <v>91</v>
      </c>
      <c r="AC2285" s="23" t="s">
        <v>1960</v>
      </c>
      <c r="AD2285" s="29"/>
      <c r="AE2285" s="20">
        <f t="shared" si="110"/>
        <v>1.1827000000000001</v>
      </c>
    </row>
    <row r="2286" spans="1:31">
      <c r="A2286" s="83">
        <v>38260</v>
      </c>
      <c r="B2286" s="84">
        <v>41053</v>
      </c>
      <c r="C2286" s="85">
        <v>41420</v>
      </c>
      <c r="D2286" s="78" t="s">
        <v>841</v>
      </c>
      <c r="E2286" s="79" t="s">
        <v>434</v>
      </c>
      <c r="F2286" s="33" t="s">
        <v>1960</v>
      </c>
      <c r="G2286" s="24" t="s">
        <v>90</v>
      </c>
      <c r="H2286" s="80">
        <f t="shared" si="109"/>
        <v>1.1161000000000001</v>
      </c>
      <c r="I2286" s="25">
        <f>ROUND(('NEW Reference'!B$6*List!$H2286)+'NEW Reference'!B$7,0)</f>
        <v>1431</v>
      </c>
      <c r="J2286" s="25">
        <f>ROUND(('NEW Reference'!C$6*List!$H2286)+'NEW Reference'!C$7,0)</f>
        <v>2134</v>
      </c>
      <c r="K2286" s="25">
        <f>ROUND(('NEW Reference'!D$6*List!$H2286)+'NEW Reference'!D$7,0)</f>
        <v>2557</v>
      </c>
      <c r="L2286" s="25">
        <f>ROUND(('NEW Reference'!E$6*List!$H2286)+'NEW Reference'!E$7,0)</f>
        <v>3161</v>
      </c>
      <c r="M2286" s="25">
        <f>ROUND(('NEW Reference'!F$6*List!$H2286)+'NEW Reference'!F$7,0)</f>
        <v>3293</v>
      </c>
      <c r="N2286" s="25">
        <f>ROUND(('NEW Reference'!G$6*List!$H2286)+'NEW Reference'!G$7,0)</f>
        <v>3728</v>
      </c>
      <c r="O2286" s="25">
        <f>ROUND(('NEW Reference'!H$6*List!$H2286)+'NEW Reference'!H$7,0)</f>
        <v>3871</v>
      </c>
      <c r="P2286" s="25">
        <f>ROUND(('NEW Reference'!I$6*List!$H2286)+'NEW Reference'!I$7,0)</f>
        <v>4023</v>
      </c>
      <c r="Q2286" s="25">
        <f>ROUND(('NEW Reference'!J$6*List!$H2286)+'NEW Reference'!J$7,0)</f>
        <v>4658</v>
      </c>
      <c r="R2286" s="25">
        <f>ROUND(('NEW Reference'!K$6*List!$H2286)+'NEW Reference'!K$7,0)</f>
        <v>4805</v>
      </c>
      <c r="S2286" s="25">
        <f>ROUND(('NEW Reference'!L$6*List!$H2286)+'NEW Reference'!L$7,0)</f>
        <v>5185</v>
      </c>
      <c r="T2286" s="25">
        <f>ROUND(('NEW Reference'!M$6*List!$H2286)+'NEW Reference'!M$7,0)</f>
        <v>6193</v>
      </c>
      <c r="U2286" s="25">
        <f>ROUND(('NEW Reference'!N$6*List!$H2286)+'NEW Reference'!N$7,0)</f>
        <v>24987</v>
      </c>
      <c r="V2286" s="26">
        <f>ROUND(('NEW Reference'!O$6*List!$H2286)+'NEW Reference'!O$7,0)</f>
        <v>929</v>
      </c>
      <c r="W2286" s="26">
        <f>ROUND(('NEW Reference'!P$6*List!$H2286)+'NEW Reference'!P$7,0)</f>
        <v>1309</v>
      </c>
      <c r="X2286" s="26">
        <f>ROUND(('NEW Reference'!Q$6*List!$H2286)+'NEW Reference'!Q$7,0)</f>
        <v>654</v>
      </c>
      <c r="Z2286" s="3" t="str">
        <f t="shared" si="111"/>
        <v>POLK, Oregon</v>
      </c>
      <c r="AA2286" s="79" t="s">
        <v>434</v>
      </c>
      <c r="AB2286" s="28" t="s">
        <v>91</v>
      </c>
      <c r="AC2286" s="30" t="s">
        <v>1960</v>
      </c>
      <c r="AD2286" s="31"/>
      <c r="AE2286" s="20">
        <f t="shared" si="110"/>
        <v>1.1161000000000001</v>
      </c>
    </row>
    <row r="2287" spans="1:31">
      <c r="A2287" s="83">
        <v>38270</v>
      </c>
      <c r="B2287" s="84">
        <v>41055</v>
      </c>
      <c r="C2287" s="85">
        <v>99938</v>
      </c>
      <c r="D2287" s="78" t="s">
        <v>169</v>
      </c>
      <c r="E2287" s="79" t="s">
        <v>1261</v>
      </c>
      <c r="F2287" s="34" t="s">
        <v>1960</v>
      </c>
      <c r="G2287" s="24" t="s">
        <v>97</v>
      </c>
      <c r="H2287" s="80">
        <f t="shared" si="109"/>
        <v>1.0248000000000002</v>
      </c>
      <c r="I2287" s="25">
        <f>ROUND(('NEW Reference'!B$6*List!$H2287)+'NEW Reference'!B$7,0)</f>
        <v>1341</v>
      </c>
      <c r="J2287" s="25">
        <f>ROUND(('NEW Reference'!C$6*List!$H2287)+'NEW Reference'!C$7,0)</f>
        <v>2000</v>
      </c>
      <c r="K2287" s="25">
        <f>ROUND(('NEW Reference'!D$6*List!$H2287)+'NEW Reference'!D$7,0)</f>
        <v>2396</v>
      </c>
      <c r="L2287" s="25">
        <f>ROUND(('NEW Reference'!E$6*List!$H2287)+'NEW Reference'!E$7,0)</f>
        <v>2962</v>
      </c>
      <c r="M2287" s="25">
        <f>ROUND(('NEW Reference'!F$6*List!$H2287)+'NEW Reference'!F$7,0)</f>
        <v>3086</v>
      </c>
      <c r="N2287" s="25">
        <f>ROUND(('NEW Reference'!G$6*List!$H2287)+'NEW Reference'!G$7,0)</f>
        <v>3494</v>
      </c>
      <c r="O2287" s="25">
        <f>ROUND(('NEW Reference'!H$6*List!$H2287)+'NEW Reference'!H$7,0)</f>
        <v>3627</v>
      </c>
      <c r="P2287" s="25">
        <f>ROUND(('NEW Reference'!I$6*List!$H2287)+'NEW Reference'!I$7,0)</f>
        <v>3770</v>
      </c>
      <c r="Q2287" s="25">
        <f>ROUND(('NEW Reference'!J$6*List!$H2287)+'NEW Reference'!J$7,0)</f>
        <v>4365</v>
      </c>
      <c r="R2287" s="25">
        <f>ROUND(('NEW Reference'!K$6*List!$H2287)+'NEW Reference'!K$7,0)</f>
        <v>4503</v>
      </c>
      <c r="S2287" s="25">
        <f>ROUND(('NEW Reference'!L$6*List!$H2287)+'NEW Reference'!L$7,0)</f>
        <v>4859</v>
      </c>
      <c r="T2287" s="25">
        <f>ROUND(('NEW Reference'!M$6*List!$H2287)+'NEW Reference'!M$7,0)</f>
        <v>5803</v>
      </c>
      <c r="U2287" s="25">
        <f>ROUND(('NEW Reference'!N$6*List!$H2287)+'NEW Reference'!N$7,0)</f>
        <v>23415</v>
      </c>
      <c r="V2287" s="26">
        <f>ROUND(('NEW Reference'!O$6*List!$H2287)+'NEW Reference'!O$7,0)</f>
        <v>870</v>
      </c>
      <c r="W2287" s="26">
        <f>ROUND(('NEW Reference'!P$6*List!$H2287)+'NEW Reference'!P$7,0)</f>
        <v>1227</v>
      </c>
      <c r="X2287" s="26">
        <f>ROUND(('NEW Reference'!Q$6*List!$H2287)+'NEW Reference'!Q$7,0)</f>
        <v>613</v>
      </c>
      <c r="Z2287" s="3" t="str">
        <f t="shared" si="111"/>
        <v>SHERMAN, Oregon</v>
      </c>
      <c r="AA2287" s="79" t="s">
        <v>1261</v>
      </c>
      <c r="AB2287" s="28" t="s">
        <v>91</v>
      </c>
      <c r="AC2287" s="23" t="s">
        <v>1960</v>
      </c>
      <c r="AD2287" s="29"/>
      <c r="AE2287" s="20">
        <f t="shared" si="110"/>
        <v>1.0248000000000002</v>
      </c>
    </row>
    <row r="2288" spans="1:31">
      <c r="A2288" s="83">
        <v>38280</v>
      </c>
      <c r="B2288" s="84">
        <v>41057</v>
      </c>
      <c r="C2288" s="85">
        <v>99938</v>
      </c>
      <c r="D2288" s="78" t="s">
        <v>169</v>
      </c>
      <c r="E2288" s="79" t="s">
        <v>1972</v>
      </c>
      <c r="F2288" s="34" t="s">
        <v>1960</v>
      </c>
      <c r="G2288" s="24" t="s">
        <v>97</v>
      </c>
      <c r="H2288" s="80">
        <f t="shared" si="109"/>
        <v>1.0248000000000002</v>
      </c>
      <c r="I2288" s="25">
        <f>ROUND(('NEW Reference'!B$6*List!$H2288)+'NEW Reference'!B$7,0)</f>
        <v>1341</v>
      </c>
      <c r="J2288" s="25">
        <f>ROUND(('NEW Reference'!C$6*List!$H2288)+'NEW Reference'!C$7,0)</f>
        <v>2000</v>
      </c>
      <c r="K2288" s="25">
        <f>ROUND(('NEW Reference'!D$6*List!$H2288)+'NEW Reference'!D$7,0)</f>
        <v>2396</v>
      </c>
      <c r="L2288" s="25">
        <f>ROUND(('NEW Reference'!E$6*List!$H2288)+'NEW Reference'!E$7,0)</f>
        <v>2962</v>
      </c>
      <c r="M2288" s="25">
        <f>ROUND(('NEW Reference'!F$6*List!$H2288)+'NEW Reference'!F$7,0)</f>
        <v>3086</v>
      </c>
      <c r="N2288" s="25">
        <f>ROUND(('NEW Reference'!G$6*List!$H2288)+'NEW Reference'!G$7,0)</f>
        <v>3494</v>
      </c>
      <c r="O2288" s="25">
        <f>ROUND(('NEW Reference'!H$6*List!$H2288)+'NEW Reference'!H$7,0)</f>
        <v>3627</v>
      </c>
      <c r="P2288" s="25">
        <f>ROUND(('NEW Reference'!I$6*List!$H2288)+'NEW Reference'!I$7,0)</f>
        <v>3770</v>
      </c>
      <c r="Q2288" s="25">
        <f>ROUND(('NEW Reference'!J$6*List!$H2288)+'NEW Reference'!J$7,0)</f>
        <v>4365</v>
      </c>
      <c r="R2288" s="25">
        <f>ROUND(('NEW Reference'!K$6*List!$H2288)+'NEW Reference'!K$7,0)</f>
        <v>4503</v>
      </c>
      <c r="S2288" s="25">
        <f>ROUND(('NEW Reference'!L$6*List!$H2288)+'NEW Reference'!L$7,0)</f>
        <v>4859</v>
      </c>
      <c r="T2288" s="25">
        <f>ROUND(('NEW Reference'!M$6*List!$H2288)+'NEW Reference'!M$7,0)</f>
        <v>5803</v>
      </c>
      <c r="U2288" s="25">
        <f>ROUND(('NEW Reference'!N$6*List!$H2288)+'NEW Reference'!N$7,0)</f>
        <v>23415</v>
      </c>
      <c r="V2288" s="26">
        <f>ROUND(('NEW Reference'!O$6*List!$H2288)+'NEW Reference'!O$7,0)</f>
        <v>870</v>
      </c>
      <c r="W2288" s="26">
        <f>ROUND(('NEW Reference'!P$6*List!$H2288)+'NEW Reference'!P$7,0)</f>
        <v>1227</v>
      </c>
      <c r="X2288" s="26">
        <f>ROUND(('NEW Reference'!Q$6*List!$H2288)+'NEW Reference'!Q$7,0)</f>
        <v>613</v>
      </c>
      <c r="Z2288" s="3" t="str">
        <f t="shared" si="111"/>
        <v>TILLAMOOK, Oregon</v>
      </c>
      <c r="AA2288" s="79" t="s">
        <v>1972</v>
      </c>
      <c r="AB2288" s="28" t="s">
        <v>91</v>
      </c>
      <c r="AC2288" s="23" t="s">
        <v>1960</v>
      </c>
      <c r="AD2288" s="29"/>
      <c r="AE2288" s="20">
        <f t="shared" si="110"/>
        <v>1.0248000000000002</v>
      </c>
    </row>
    <row r="2289" spans="1:31">
      <c r="A2289" s="83">
        <v>38290</v>
      </c>
      <c r="B2289" s="84">
        <v>41059</v>
      </c>
      <c r="C2289" s="85">
        <v>99938</v>
      </c>
      <c r="D2289" s="78" t="s">
        <v>169</v>
      </c>
      <c r="E2289" s="79" t="s">
        <v>1973</v>
      </c>
      <c r="F2289" s="34" t="s">
        <v>1960</v>
      </c>
      <c r="G2289" s="24" t="s">
        <v>97</v>
      </c>
      <c r="H2289" s="80">
        <f t="shared" si="109"/>
        <v>1.0248000000000002</v>
      </c>
      <c r="I2289" s="25">
        <f>ROUND(('NEW Reference'!B$6*List!$H2289)+'NEW Reference'!B$7,0)</f>
        <v>1341</v>
      </c>
      <c r="J2289" s="25">
        <f>ROUND(('NEW Reference'!C$6*List!$H2289)+'NEW Reference'!C$7,0)</f>
        <v>2000</v>
      </c>
      <c r="K2289" s="25">
        <f>ROUND(('NEW Reference'!D$6*List!$H2289)+'NEW Reference'!D$7,0)</f>
        <v>2396</v>
      </c>
      <c r="L2289" s="25">
        <f>ROUND(('NEW Reference'!E$6*List!$H2289)+'NEW Reference'!E$7,0)</f>
        <v>2962</v>
      </c>
      <c r="M2289" s="25">
        <f>ROUND(('NEW Reference'!F$6*List!$H2289)+'NEW Reference'!F$7,0)</f>
        <v>3086</v>
      </c>
      <c r="N2289" s="25">
        <f>ROUND(('NEW Reference'!G$6*List!$H2289)+'NEW Reference'!G$7,0)</f>
        <v>3494</v>
      </c>
      <c r="O2289" s="25">
        <f>ROUND(('NEW Reference'!H$6*List!$H2289)+'NEW Reference'!H$7,0)</f>
        <v>3627</v>
      </c>
      <c r="P2289" s="25">
        <f>ROUND(('NEW Reference'!I$6*List!$H2289)+'NEW Reference'!I$7,0)</f>
        <v>3770</v>
      </c>
      <c r="Q2289" s="25">
        <f>ROUND(('NEW Reference'!J$6*List!$H2289)+'NEW Reference'!J$7,0)</f>
        <v>4365</v>
      </c>
      <c r="R2289" s="25">
        <f>ROUND(('NEW Reference'!K$6*List!$H2289)+'NEW Reference'!K$7,0)</f>
        <v>4503</v>
      </c>
      <c r="S2289" s="25">
        <f>ROUND(('NEW Reference'!L$6*List!$H2289)+'NEW Reference'!L$7,0)</f>
        <v>4859</v>
      </c>
      <c r="T2289" s="25">
        <f>ROUND(('NEW Reference'!M$6*List!$H2289)+'NEW Reference'!M$7,0)</f>
        <v>5803</v>
      </c>
      <c r="U2289" s="25">
        <f>ROUND(('NEW Reference'!N$6*List!$H2289)+'NEW Reference'!N$7,0)</f>
        <v>23415</v>
      </c>
      <c r="V2289" s="26">
        <f>ROUND(('NEW Reference'!O$6*List!$H2289)+'NEW Reference'!O$7,0)</f>
        <v>870</v>
      </c>
      <c r="W2289" s="26">
        <f>ROUND(('NEW Reference'!P$6*List!$H2289)+'NEW Reference'!P$7,0)</f>
        <v>1227</v>
      </c>
      <c r="X2289" s="26">
        <f>ROUND(('NEW Reference'!Q$6*List!$H2289)+'NEW Reference'!Q$7,0)</f>
        <v>613</v>
      </c>
      <c r="Z2289" s="3" t="str">
        <f t="shared" si="111"/>
        <v>UMATILLA, Oregon</v>
      </c>
      <c r="AA2289" s="79" t="s">
        <v>1973</v>
      </c>
      <c r="AB2289" s="28" t="s">
        <v>91</v>
      </c>
      <c r="AC2289" s="30" t="s">
        <v>1960</v>
      </c>
      <c r="AD2289" s="31"/>
      <c r="AE2289" s="20">
        <f t="shared" si="110"/>
        <v>1.0248000000000002</v>
      </c>
    </row>
    <row r="2290" spans="1:31">
      <c r="A2290" s="83">
        <v>38300</v>
      </c>
      <c r="B2290" s="84">
        <v>41061</v>
      </c>
      <c r="C2290" s="85">
        <v>99938</v>
      </c>
      <c r="D2290" s="78" t="s">
        <v>169</v>
      </c>
      <c r="E2290" s="79" t="s">
        <v>455</v>
      </c>
      <c r="F2290" s="34" t="s">
        <v>1960</v>
      </c>
      <c r="G2290" s="24" t="s">
        <v>97</v>
      </c>
      <c r="H2290" s="80">
        <f t="shared" si="109"/>
        <v>1.0248000000000002</v>
      </c>
      <c r="I2290" s="25">
        <f>ROUND(('NEW Reference'!B$6*List!$H2290)+'NEW Reference'!B$7,0)</f>
        <v>1341</v>
      </c>
      <c r="J2290" s="25">
        <f>ROUND(('NEW Reference'!C$6*List!$H2290)+'NEW Reference'!C$7,0)</f>
        <v>2000</v>
      </c>
      <c r="K2290" s="25">
        <f>ROUND(('NEW Reference'!D$6*List!$H2290)+'NEW Reference'!D$7,0)</f>
        <v>2396</v>
      </c>
      <c r="L2290" s="25">
        <f>ROUND(('NEW Reference'!E$6*List!$H2290)+'NEW Reference'!E$7,0)</f>
        <v>2962</v>
      </c>
      <c r="M2290" s="25">
        <f>ROUND(('NEW Reference'!F$6*List!$H2290)+'NEW Reference'!F$7,0)</f>
        <v>3086</v>
      </c>
      <c r="N2290" s="25">
        <f>ROUND(('NEW Reference'!G$6*List!$H2290)+'NEW Reference'!G$7,0)</f>
        <v>3494</v>
      </c>
      <c r="O2290" s="25">
        <f>ROUND(('NEW Reference'!H$6*List!$H2290)+'NEW Reference'!H$7,0)</f>
        <v>3627</v>
      </c>
      <c r="P2290" s="25">
        <f>ROUND(('NEW Reference'!I$6*List!$H2290)+'NEW Reference'!I$7,0)</f>
        <v>3770</v>
      </c>
      <c r="Q2290" s="25">
        <f>ROUND(('NEW Reference'!J$6*List!$H2290)+'NEW Reference'!J$7,0)</f>
        <v>4365</v>
      </c>
      <c r="R2290" s="25">
        <f>ROUND(('NEW Reference'!K$6*List!$H2290)+'NEW Reference'!K$7,0)</f>
        <v>4503</v>
      </c>
      <c r="S2290" s="25">
        <f>ROUND(('NEW Reference'!L$6*List!$H2290)+'NEW Reference'!L$7,0)</f>
        <v>4859</v>
      </c>
      <c r="T2290" s="25">
        <f>ROUND(('NEW Reference'!M$6*List!$H2290)+'NEW Reference'!M$7,0)</f>
        <v>5803</v>
      </c>
      <c r="U2290" s="25">
        <f>ROUND(('NEW Reference'!N$6*List!$H2290)+'NEW Reference'!N$7,0)</f>
        <v>23415</v>
      </c>
      <c r="V2290" s="26">
        <f>ROUND(('NEW Reference'!O$6*List!$H2290)+'NEW Reference'!O$7,0)</f>
        <v>870</v>
      </c>
      <c r="W2290" s="26">
        <f>ROUND(('NEW Reference'!P$6*List!$H2290)+'NEW Reference'!P$7,0)</f>
        <v>1227</v>
      </c>
      <c r="X2290" s="26">
        <f>ROUND(('NEW Reference'!Q$6*List!$H2290)+'NEW Reference'!Q$7,0)</f>
        <v>613</v>
      </c>
      <c r="Z2290" s="3" t="str">
        <f t="shared" si="111"/>
        <v>UNION, Oregon</v>
      </c>
      <c r="AA2290" s="79" t="s">
        <v>455</v>
      </c>
      <c r="AB2290" s="28" t="s">
        <v>91</v>
      </c>
      <c r="AC2290" s="23" t="s">
        <v>1960</v>
      </c>
      <c r="AD2290" s="29"/>
      <c r="AE2290" s="20">
        <f t="shared" si="110"/>
        <v>1.0248000000000002</v>
      </c>
    </row>
    <row r="2291" spans="1:31">
      <c r="A2291" s="83">
        <v>38310</v>
      </c>
      <c r="B2291" s="84">
        <v>41063</v>
      </c>
      <c r="C2291" s="85">
        <v>99938</v>
      </c>
      <c r="D2291" s="78" t="s">
        <v>169</v>
      </c>
      <c r="E2291" s="79" t="s">
        <v>1974</v>
      </c>
      <c r="F2291" s="34" t="s">
        <v>1960</v>
      </c>
      <c r="G2291" s="24" t="s">
        <v>97</v>
      </c>
      <c r="H2291" s="80">
        <f t="shared" si="109"/>
        <v>1.0248000000000002</v>
      </c>
      <c r="I2291" s="25">
        <f>ROUND(('NEW Reference'!B$6*List!$H2291)+'NEW Reference'!B$7,0)</f>
        <v>1341</v>
      </c>
      <c r="J2291" s="25">
        <f>ROUND(('NEW Reference'!C$6*List!$H2291)+'NEW Reference'!C$7,0)</f>
        <v>2000</v>
      </c>
      <c r="K2291" s="25">
        <f>ROUND(('NEW Reference'!D$6*List!$H2291)+'NEW Reference'!D$7,0)</f>
        <v>2396</v>
      </c>
      <c r="L2291" s="25">
        <f>ROUND(('NEW Reference'!E$6*List!$H2291)+'NEW Reference'!E$7,0)</f>
        <v>2962</v>
      </c>
      <c r="M2291" s="25">
        <f>ROUND(('NEW Reference'!F$6*List!$H2291)+'NEW Reference'!F$7,0)</f>
        <v>3086</v>
      </c>
      <c r="N2291" s="25">
        <f>ROUND(('NEW Reference'!G$6*List!$H2291)+'NEW Reference'!G$7,0)</f>
        <v>3494</v>
      </c>
      <c r="O2291" s="25">
        <f>ROUND(('NEW Reference'!H$6*List!$H2291)+'NEW Reference'!H$7,0)</f>
        <v>3627</v>
      </c>
      <c r="P2291" s="25">
        <f>ROUND(('NEW Reference'!I$6*List!$H2291)+'NEW Reference'!I$7,0)</f>
        <v>3770</v>
      </c>
      <c r="Q2291" s="25">
        <f>ROUND(('NEW Reference'!J$6*List!$H2291)+'NEW Reference'!J$7,0)</f>
        <v>4365</v>
      </c>
      <c r="R2291" s="25">
        <f>ROUND(('NEW Reference'!K$6*List!$H2291)+'NEW Reference'!K$7,0)</f>
        <v>4503</v>
      </c>
      <c r="S2291" s="25">
        <f>ROUND(('NEW Reference'!L$6*List!$H2291)+'NEW Reference'!L$7,0)</f>
        <v>4859</v>
      </c>
      <c r="T2291" s="25">
        <f>ROUND(('NEW Reference'!M$6*List!$H2291)+'NEW Reference'!M$7,0)</f>
        <v>5803</v>
      </c>
      <c r="U2291" s="25">
        <f>ROUND(('NEW Reference'!N$6*List!$H2291)+'NEW Reference'!N$7,0)</f>
        <v>23415</v>
      </c>
      <c r="V2291" s="26">
        <f>ROUND(('NEW Reference'!O$6*List!$H2291)+'NEW Reference'!O$7,0)</f>
        <v>870</v>
      </c>
      <c r="W2291" s="26">
        <f>ROUND(('NEW Reference'!P$6*List!$H2291)+'NEW Reference'!P$7,0)</f>
        <v>1227</v>
      </c>
      <c r="X2291" s="26">
        <f>ROUND(('NEW Reference'!Q$6*List!$H2291)+'NEW Reference'!Q$7,0)</f>
        <v>613</v>
      </c>
      <c r="Z2291" s="3" t="str">
        <f t="shared" si="111"/>
        <v>WALLOWA, Oregon</v>
      </c>
      <c r="AA2291" s="79" t="s">
        <v>1974</v>
      </c>
      <c r="AB2291" s="28" t="s">
        <v>91</v>
      </c>
      <c r="AC2291" s="23" t="s">
        <v>1960</v>
      </c>
      <c r="AD2291" s="29"/>
      <c r="AE2291" s="20">
        <f t="shared" si="110"/>
        <v>1.0248000000000002</v>
      </c>
    </row>
    <row r="2292" spans="1:31">
      <c r="A2292" s="83">
        <v>38320</v>
      </c>
      <c r="B2292" s="84">
        <v>41065</v>
      </c>
      <c r="C2292" s="85">
        <v>99938</v>
      </c>
      <c r="D2292" s="78" t="s">
        <v>169</v>
      </c>
      <c r="E2292" s="79" t="s">
        <v>1975</v>
      </c>
      <c r="F2292" s="34" t="s">
        <v>1960</v>
      </c>
      <c r="G2292" s="24" t="s">
        <v>97</v>
      </c>
      <c r="H2292" s="80">
        <f t="shared" si="109"/>
        <v>1.0248000000000002</v>
      </c>
      <c r="I2292" s="25">
        <f>ROUND(('NEW Reference'!B$6*List!$H2292)+'NEW Reference'!B$7,0)</f>
        <v>1341</v>
      </c>
      <c r="J2292" s="25">
        <f>ROUND(('NEW Reference'!C$6*List!$H2292)+'NEW Reference'!C$7,0)</f>
        <v>2000</v>
      </c>
      <c r="K2292" s="25">
        <f>ROUND(('NEW Reference'!D$6*List!$H2292)+'NEW Reference'!D$7,0)</f>
        <v>2396</v>
      </c>
      <c r="L2292" s="25">
        <f>ROUND(('NEW Reference'!E$6*List!$H2292)+'NEW Reference'!E$7,0)</f>
        <v>2962</v>
      </c>
      <c r="M2292" s="25">
        <f>ROUND(('NEW Reference'!F$6*List!$H2292)+'NEW Reference'!F$7,0)</f>
        <v>3086</v>
      </c>
      <c r="N2292" s="25">
        <f>ROUND(('NEW Reference'!G$6*List!$H2292)+'NEW Reference'!G$7,0)</f>
        <v>3494</v>
      </c>
      <c r="O2292" s="25">
        <f>ROUND(('NEW Reference'!H$6*List!$H2292)+'NEW Reference'!H$7,0)</f>
        <v>3627</v>
      </c>
      <c r="P2292" s="25">
        <f>ROUND(('NEW Reference'!I$6*List!$H2292)+'NEW Reference'!I$7,0)</f>
        <v>3770</v>
      </c>
      <c r="Q2292" s="25">
        <f>ROUND(('NEW Reference'!J$6*List!$H2292)+'NEW Reference'!J$7,0)</f>
        <v>4365</v>
      </c>
      <c r="R2292" s="25">
        <f>ROUND(('NEW Reference'!K$6*List!$H2292)+'NEW Reference'!K$7,0)</f>
        <v>4503</v>
      </c>
      <c r="S2292" s="25">
        <f>ROUND(('NEW Reference'!L$6*List!$H2292)+'NEW Reference'!L$7,0)</f>
        <v>4859</v>
      </c>
      <c r="T2292" s="25">
        <f>ROUND(('NEW Reference'!M$6*List!$H2292)+'NEW Reference'!M$7,0)</f>
        <v>5803</v>
      </c>
      <c r="U2292" s="25">
        <f>ROUND(('NEW Reference'!N$6*List!$H2292)+'NEW Reference'!N$7,0)</f>
        <v>23415</v>
      </c>
      <c r="V2292" s="26">
        <f>ROUND(('NEW Reference'!O$6*List!$H2292)+'NEW Reference'!O$7,0)</f>
        <v>870</v>
      </c>
      <c r="W2292" s="26">
        <f>ROUND(('NEW Reference'!P$6*List!$H2292)+'NEW Reference'!P$7,0)</f>
        <v>1227</v>
      </c>
      <c r="X2292" s="26">
        <f>ROUND(('NEW Reference'!Q$6*List!$H2292)+'NEW Reference'!Q$7,0)</f>
        <v>613</v>
      </c>
      <c r="Z2292" s="3" t="str">
        <f t="shared" si="111"/>
        <v>WASCO, Oregon</v>
      </c>
      <c r="AA2292" s="79" t="s">
        <v>1975</v>
      </c>
      <c r="AB2292" s="28" t="s">
        <v>91</v>
      </c>
      <c r="AC2292" s="23" t="s">
        <v>1960</v>
      </c>
      <c r="AD2292" s="29"/>
      <c r="AE2292" s="20">
        <f t="shared" si="110"/>
        <v>1.0248000000000002</v>
      </c>
    </row>
    <row r="2293" spans="1:31">
      <c r="A2293" s="83">
        <v>38330</v>
      </c>
      <c r="B2293" s="84">
        <v>41067</v>
      </c>
      <c r="C2293" s="85">
        <v>38900</v>
      </c>
      <c r="D2293" s="78" t="s">
        <v>792</v>
      </c>
      <c r="E2293" s="79" t="s">
        <v>194</v>
      </c>
      <c r="F2293" s="33" t="s">
        <v>1960</v>
      </c>
      <c r="G2293" s="24" t="s">
        <v>90</v>
      </c>
      <c r="H2293" s="80">
        <f t="shared" si="109"/>
        <v>1.1827000000000001</v>
      </c>
      <c r="I2293" s="25">
        <f>ROUND(('NEW Reference'!B$6*List!$H2293)+'NEW Reference'!B$7,0)</f>
        <v>1497</v>
      </c>
      <c r="J2293" s="25">
        <f>ROUND(('NEW Reference'!C$6*List!$H2293)+'NEW Reference'!C$7,0)</f>
        <v>2232</v>
      </c>
      <c r="K2293" s="25">
        <f>ROUND(('NEW Reference'!D$6*List!$H2293)+'NEW Reference'!D$7,0)</f>
        <v>2674</v>
      </c>
      <c r="L2293" s="25">
        <f>ROUND(('NEW Reference'!E$6*List!$H2293)+'NEW Reference'!E$7,0)</f>
        <v>3306</v>
      </c>
      <c r="M2293" s="25">
        <f>ROUND(('NEW Reference'!F$6*List!$H2293)+'NEW Reference'!F$7,0)</f>
        <v>3445</v>
      </c>
      <c r="N2293" s="25">
        <f>ROUND(('NEW Reference'!G$6*List!$H2293)+'NEW Reference'!G$7,0)</f>
        <v>3899</v>
      </c>
      <c r="O2293" s="25">
        <f>ROUND(('NEW Reference'!H$6*List!$H2293)+'NEW Reference'!H$7,0)</f>
        <v>4048</v>
      </c>
      <c r="P2293" s="25">
        <f>ROUND(('NEW Reference'!I$6*List!$H2293)+'NEW Reference'!I$7,0)</f>
        <v>4207</v>
      </c>
      <c r="Q2293" s="25">
        <f>ROUND(('NEW Reference'!J$6*List!$H2293)+'NEW Reference'!J$7,0)</f>
        <v>4872</v>
      </c>
      <c r="R2293" s="25">
        <f>ROUND(('NEW Reference'!K$6*List!$H2293)+'NEW Reference'!K$7,0)</f>
        <v>5026</v>
      </c>
      <c r="S2293" s="25">
        <f>ROUND(('NEW Reference'!L$6*List!$H2293)+'NEW Reference'!L$7,0)</f>
        <v>5423</v>
      </c>
      <c r="T2293" s="25">
        <f>ROUND(('NEW Reference'!M$6*List!$H2293)+'NEW Reference'!M$7,0)</f>
        <v>6477</v>
      </c>
      <c r="U2293" s="25">
        <f>ROUND(('NEW Reference'!N$6*List!$H2293)+'NEW Reference'!N$7,0)</f>
        <v>26133</v>
      </c>
      <c r="V2293" s="26">
        <f>ROUND(('NEW Reference'!O$6*List!$H2293)+'NEW Reference'!O$7,0)</f>
        <v>972</v>
      </c>
      <c r="W2293" s="26">
        <f>ROUND(('NEW Reference'!P$6*List!$H2293)+'NEW Reference'!P$7,0)</f>
        <v>1369</v>
      </c>
      <c r="X2293" s="26">
        <f>ROUND(('NEW Reference'!Q$6*List!$H2293)+'NEW Reference'!Q$7,0)</f>
        <v>684</v>
      </c>
      <c r="Z2293" s="3" t="str">
        <f t="shared" si="111"/>
        <v>WASHINGTON, Oregon</v>
      </c>
      <c r="AA2293" s="79" t="s">
        <v>194</v>
      </c>
      <c r="AB2293" s="28" t="s">
        <v>91</v>
      </c>
      <c r="AC2293" s="30" t="s">
        <v>1960</v>
      </c>
      <c r="AD2293" s="31"/>
      <c r="AE2293" s="20">
        <f t="shared" si="110"/>
        <v>1.1827000000000001</v>
      </c>
    </row>
    <row r="2294" spans="1:31">
      <c r="A2294" s="83">
        <v>38340</v>
      </c>
      <c r="B2294" s="84">
        <v>41069</v>
      </c>
      <c r="C2294" s="85">
        <v>99938</v>
      </c>
      <c r="D2294" s="78" t="s">
        <v>169</v>
      </c>
      <c r="E2294" s="79" t="s">
        <v>1023</v>
      </c>
      <c r="F2294" s="34" t="s">
        <v>1960</v>
      </c>
      <c r="G2294" s="24" t="s">
        <v>97</v>
      </c>
      <c r="H2294" s="80">
        <f t="shared" si="109"/>
        <v>1.0248000000000002</v>
      </c>
      <c r="I2294" s="25">
        <f>ROUND(('NEW Reference'!B$6*List!$H2294)+'NEW Reference'!B$7,0)</f>
        <v>1341</v>
      </c>
      <c r="J2294" s="25">
        <f>ROUND(('NEW Reference'!C$6*List!$H2294)+'NEW Reference'!C$7,0)</f>
        <v>2000</v>
      </c>
      <c r="K2294" s="25">
        <f>ROUND(('NEW Reference'!D$6*List!$H2294)+'NEW Reference'!D$7,0)</f>
        <v>2396</v>
      </c>
      <c r="L2294" s="25">
        <f>ROUND(('NEW Reference'!E$6*List!$H2294)+'NEW Reference'!E$7,0)</f>
        <v>2962</v>
      </c>
      <c r="M2294" s="25">
        <f>ROUND(('NEW Reference'!F$6*List!$H2294)+'NEW Reference'!F$7,0)</f>
        <v>3086</v>
      </c>
      <c r="N2294" s="25">
        <f>ROUND(('NEW Reference'!G$6*List!$H2294)+'NEW Reference'!G$7,0)</f>
        <v>3494</v>
      </c>
      <c r="O2294" s="25">
        <f>ROUND(('NEW Reference'!H$6*List!$H2294)+'NEW Reference'!H$7,0)</f>
        <v>3627</v>
      </c>
      <c r="P2294" s="25">
        <f>ROUND(('NEW Reference'!I$6*List!$H2294)+'NEW Reference'!I$7,0)</f>
        <v>3770</v>
      </c>
      <c r="Q2294" s="25">
        <f>ROUND(('NEW Reference'!J$6*List!$H2294)+'NEW Reference'!J$7,0)</f>
        <v>4365</v>
      </c>
      <c r="R2294" s="25">
        <f>ROUND(('NEW Reference'!K$6*List!$H2294)+'NEW Reference'!K$7,0)</f>
        <v>4503</v>
      </c>
      <c r="S2294" s="25">
        <f>ROUND(('NEW Reference'!L$6*List!$H2294)+'NEW Reference'!L$7,0)</f>
        <v>4859</v>
      </c>
      <c r="T2294" s="25">
        <f>ROUND(('NEW Reference'!M$6*List!$H2294)+'NEW Reference'!M$7,0)</f>
        <v>5803</v>
      </c>
      <c r="U2294" s="25">
        <f>ROUND(('NEW Reference'!N$6*List!$H2294)+'NEW Reference'!N$7,0)</f>
        <v>23415</v>
      </c>
      <c r="V2294" s="26">
        <f>ROUND(('NEW Reference'!O$6*List!$H2294)+'NEW Reference'!O$7,0)</f>
        <v>870</v>
      </c>
      <c r="W2294" s="26">
        <f>ROUND(('NEW Reference'!P$6*List!$H2294)+'NEW Reference'!P$7,0)</f>
        <v>1227</v>
      </c>
      <c r="X2294" s="26">
        <f>ROUND(('NEW Reference'!Q$6*List!$H2294)+'NEW Reference'!Q$7,0)</f>
        <v>613</v>
      </c>
      <c r="Z2294" s="3" t="str">
        <f t="shared" si="111"/>
        <v>WHEELER, Oregon</v>
      </c>
      <c r="AA2294" s="79" t="s">
        <v>1023</v>
      </c>
      <c r="AB2294" s="28" t="s">
        <v>91</v>
      </c>
      <c r="AC2294" s="23" t="s">
        <v>1960</v>
      </c>
      <c r="AD2294" s="29"/>
      <c r="AE2294" s="20">
        <f t="shared" si="110"/>
        <v>1.0248000000000002</v>
      </c>
    </row>
    <row r="2295" spans="1:31">
      <c r="A2295" s="83">
        <v>38350</v>
      </c>
      <c r="B2295" s="84">
        <v>41071</v>
      </c>
      <c r="C2295" s="85">
        <v>38900</v>
      </c>
      <c r="D2295" s="78" t="s">
        <v>792</v>
      </c>
      <c r="E2295" s="79" t="s">
        <v>1976</v>
      </c>
      <c r="F2295" s="33" t="s">
        <v>1960</v>
      </c>
      <c r="G2295" s="24" t="s">
        <v>90</v>
      </c>
      <c r="H2295" s="80">
        <f t="shared" si="109"/>
        <v>1.1827000000000001</v>
      </c>
      <c r="I2295" s="25">
        <f>ROUND(('NEW Reference'!B$6*List!$H2295)+'NEW Reference'!B$7,0)</f>
        <v>1497</v>
      </c>
      <c r="J2295" s="25">
        <f>ROUND(('NEW Reference'!C$6*List!$H2295)+'NEW Reference'!C$7,0)</f>
        <v>2232</v>
      </c>
      <c r="K2295" s="25">
        <f>ROUND(('NEW Reference'!D$6*List!$H2295)+'NEW Reference'!D$7,0)</f>
        <v>2674</v>
      </c>
      <c r="L2295" s="25">
        <f>ROUND(('NEW Reference'!E$6*List!$H2295)+'NEW Reference'!E$7,0)</f>
        <v>3306</v>
      </c>
      <c r="M2295" s="25">
        <f>ROUND(('NEW Reference'!F$6*List!$H2295)+'NEW Reference'!F$7,0)</f>
        <v>3445</v>
      </c>
      <c r="N2295" s="25">
        <f>ROUND(('NEW Reference'!G$6*List!$H2295)+'NEW Reference'!G$7,0)</f>
        <v>3899</v>
      </c>
      <c r="O2295" s="25">
        <f>ROUND(('NEW Reference'!H$6*List!$H2295)+'NEW Reference'!H$7,0)</f>
        <v>4048</v>
      </c>
      <c r="P2295" s="25">
        <f>ROUND(('NEW Reference'!I$6*List!$H2295)+'NEW Reference'!I$7,0)</f>
        <v>4207</v>
      </c>
      <c r="Q2295" s="25">
        <f>ROUND(('NEW Reference'!J$6*List!$H2295)+'NEW Reference'!J$7,0)</f>
        <v>4872</v>
      </c>
      <c r="R2295" s="25">
        <f>ROUND(('NEW Reference'!K$6*List!$H2295)+'NEW Reference'!K$7,0)</f>
        <v>5026</v>
      </c>
      <c r="S2295" s="25">
        <f>ROUND(('NEW Reference'!L$6*List!$H2295)+'NEW Reference'!L$7,0)</f>
        <v>5423</v>
      </c>
      <c r="T2295" s="25">
        <f>ROUND(('NEW Reference'!M$6*List!$H2295)+'NEW Reference'!M$7,0)</f>
        <v>6477</v>
      </c>
      <c r="U2295" s="25">
        <f>ROUND(('NEW Reference'!N$6*List!$H2295)+'NEW Reference'!N$7,0)</f>
        <v>26133</v>
      </c>
      <c r="V2295" s="26">
        <f>ROUND(('NEW Reference'!O$6*List!$H2295)+'NEW Reference'!O$7,0)</f>
        <v>972</v>
      </c>
      <c r="W2295" s="26">
        <f>ROUND(('NEW Reference'!P$6*List!$H2295)+'NEW Reference'!P$7,0)</f>
        <v>1369</v>
      </c>
      <c r="X2295" s="26">
        <f>ROUND(('NEW Reference'!Q$6*List!$H2295)+'NEW Reference'!Q$7,0)</f>
        <v>684</v>
      </c>
      <c r="Z2295" s="3" t="str">
        <f t="shared" si="111"/>
        <v>YAMHILL, Oregon</v>
      </c>
      <c r="AA2295" s="79" t="s">
        <v>1976</v>
      </c>
      <c r="AB2295" s="28" t="s">
        <v>91</v>
      </c>
      <c r="AC2295" s="23" t="s">
        <v>1960</v>
      </c>
      <c r="AD2295" s="29"/>
      <c r="AE2295" s="20">
        <f t="shared" si="110"/>
        <v>1.1827000000000001</v>
      </c>
    </row>
    <row r="2296" spans="1:31">
      <c r="A2296" s="83">
        <v>38999</v>
      </c>
      <c r="B2296" s="84">
        <v>41990</v>
      </c>
      <c r="C2296" s="85">
        <v>99938</v>
      </c>
      <c r="D2296" s="78" t="s">
        <v>169</v>
      </c>
      <c r="E2296" s="79" t="s">
        <v>236</v>
      </c>
      <c r="F2296" s="33" t="s">
        <v>1960</v>
      </c>
      <c r="G2296" s="24" t="s">
        <v>97</v>
      </c>
      <c r="H2296" s="80">
        <f t="shared" si="109"/>
        <v>1.0248000000000002</v>
      </c>
      <c r="I2296" s="25">
        <f>ROUND(('NEW Reference'!B$6*List!$H2296)+'NEW Reference'!B$7,0)</f>
        <v>1341</v>
      </c>
      <c r="J2296" s="25">
        <f>ROUND(('NEW Reference'!C$6*List!$H2296)+'NEW Reference'!C$7,0)</f>
        <v>2000</v>
      </c>
      <c r="K2296" s="25">
        <f>ROUND(('NEW Reference'!D$6*List!$H2296)+'NEW Reference'!D$7,0)</f>
        <v>2396</v>
      </c>
      <c r="L2296" s="25">
        <f>ROUND(('NEW Reference'!E$6*List!$H2296)+'NEW Reference'!E$7,0)</f>
        <v>2962</v>
      </c>
      <c r="M2296" s="25">
        <f>ROUND(('NEW Reference'!F$6*List!$H2296)+'NEW Reference'!F$7,0)</f>
        <v>3086</v>
      </c>
      <c r="N2296" s="25">
        <f>ROUND(('NEW Reference'!G$6*List!$H2296)+'NEW Reference'!G$7,0)</f>
        <v>3494</v>
      </c>
      <c r="O2296" s="25">
        <f>ROUND(('NEW Reference'!H$6*List!$H2296)+'NEW Reference'!H$7,0)</f>
        <v>3627</v>
      </c>
      <c r="P2296" s="25">
        <f>ROUND(('NEW Reference'!I$6*List!$H2296)+'NEW Reference'!I$7,0)</f>
        <v>3770</v>
      </c>
      <c r="Q2296" s="25">
        <f>ROUND(('NEW Reference'!J$6*List!$H2296)+'NEW Reference'!J$7,0)</f>
        <v>4365</v>
      </c>
      <c r="R2296" s="25">
        <f>ROUND(('NEW Reference'!K$6*List!$H2296)+'NEW Reference'!K$7,0)</f>
        <v>4503</v>
      </c>
      <c r="S2296" s="25">
        <f>ROUND(('NEW Reference'!L$6*List!$H2296)+'NEW Reference'!L$7,0)</f>
        <v>4859</v>
      </c>
      <c r="T2296" s="25">
        <f>ROUND(('NEW Reference'!M$6*List!$H2296)+'NEW Reference'!M$7,0)</f>
        <v>5803</v>
      </c>
      <c r="U2296" s="25">
        <f>ROUND(('NEW Reference'!N$6*List!$H2296)+'NEW Reference'!N$7,0)</f>
        <v>23415</v>
      </c>
      <c r="V2296" s="26">
        <f>ROUND(('NEW Reference'!O$6*List!$H2296)+'NEW Reference'!O$7,0)</f>
        <v>870</v>
      </c>
      <c r="W2296" s="26">
        <f>ROUND(('NEW Reference'!P$6*List!$H2296)+'NEW Reference'!P$7,0)</f>
        <v>1227</v>
      </c>
      <c r="X2296" s="26">
        <f>ROUND(('NEW Reference'!Q$6*List!$H2296)+'NEW Reference'!Q$7,0)</f>
        <v>613</v>
      </c>
      <c r="Z2296" s="3" t="str">
        <f t="shared" si="111"/>
        <v>STATEWIDE, Oregon</v>
      </c>
      <c r="AA2296" s="79" t="s">
        <v>236</v>
      </c>
      <c r="AB2296" s="28" t="s">
        <v>91</v>
      </c>
      <c r="AC2296" s="23" t="s">
        <v>1960</v>
      </c>
      <c r="AD2296" s="29"/>
      <c r="AE2296" s="20">
        <f t="shared" si="110"/>
        <v>1.0248000000000002</v>
      </c>
    </row>
    <row r="2297" spans="1:31">
      <c r="A2297" s="83">
        <v>39000</v>
      </c>
      <c r="B2297" s="84">
        <v>42001</v>
      </c>
      <c r="C2297" s="85">
        <v>23900</v>
      </c>
      <c r="D2297" s="78" t="s">
        <v>465</v>
      </c>
      <c r="E2297" s="79" t="s">
        <v>602</v>
      </c>
      <c r="F2297" s="33" t="s">
        <v>1977</v>
      </c>
      <c r="G2297" s="24" t="s">
        <v>90</v>
      </c>
      <c r="H2297" s="80">
        <f t="shared" si="109"/>
        <v>1.0108999999999999</v>
      </c>
      <c r="I2297" s="25">
        <f>ROUND(('NEW Reference'!B$6*List!$H2297)+'NEW Reference'!B$7,0)</f>
        <v>1327</v>
      </c>
      <c r="J2297" s="25">
        <f>ROUND(('NEW Reference'!C$6*List!$H2297)+'NEW Reference'!C$7,0)</f>
        <v>1979</v>
      </c>
      <c r="K2297" s="25">
        <f>ROUND(('NEW Reference'!D$6*List!$H2297)+'NEW Reference'!D$7,0)</f>
        <v>2372</v>
      </c>
      <c r="L2297" s="25">
        <f>ROUND(('NEW Reference'!E$6*List!$H2297)+'NEW Reference'!E$7,0)</f>
        <v>2932</v>
      </c>
      <c r="M2297" s="25">
        <f>ROUND(('NEW Reference'!F$6*List!$H2297)+'NEW Reference'!F$7,0)</f>
        <v>3055</v>
      </c>
      <c r="N2297" s="25">
        <f>ROUND(('NEW Reference'!G$6*List!$H2297)+'NEW Reference'!G$7,0)</f>
        <v>3458</v>
      </c>
      <c r="O2297" s="25">
        <f>ROUND(('NEW Reference'!H$6*List!$H2297)+'NEW Reference'!H$7,0)</f>
        <v>3590</v>
      </c>
      <c r="P2297" s="25">
        <f>ROUND(('NEW Reference'!I$6*List!$H2297)+'NEW Reference'!I$7,0)</f>
        <v>3731</v>
      </c>
      <c r="Q2297" s="25">
        <f>ROUND(('NEW Reference'!J$6*List!$H2297)+'NEW Reference'!J$7,0)</f>
        <v>4321</v>
      </c>
      <c r="R2297" s="25">
        <f>ROUND(('NEW Reference'!K$6*List!$H2297)+'NEW Reference'!K$7,0)</f>
        <v>4457</v>
      </c>
      <c r="S2297" s="25">
        <f>ROUND(('NEW Reference'!L$6*List!$H2297)+'NEW Reference'!L$7,0)</f>
        <v>4809</v>
      </c>
      <c r="T2297" s="25">
        <f>ROUND(('NEW Reference'!M$6*List!$H2297)+'NEW Reference'!M$7,0)</f>
        <v>5744</v>
      </c>
      <c r="U2297" s="25">
        <f>ROUND(('NEW Reference'!N$6*List!$H2297)+'NEW Reference'!N$7,0)</f>
        <v>23175</v>
      </c>
      <c r="V2297" s="26">
        <f>ROUND(('NEW Reference'!O$6*List!$H2297)+'NEW Reference'!O$7,0)</f>
        <v>862</v>
      </c>
      <c r="W2297" s="26">
        <f>ROUND(('NEW Reference'!P$6*List!$H2297)+'NEW Reference'!P$7,0)</f>
        <v>1214</v>
      </c>
      <c r="X2297" s="26">
        <f>ROUND(('NEW Reference'!Q$6*List!$H2297)+'NEW Reference'!Q$7,0)</f>
        <v>607</v>
      </c>
      <c r="Z2297" s="3" t="str">
        <f t="shared" si="111"/>
        <v>ADAMS, Pennsylvania</v>
      </c>
      <c r="AA2297" s="79" t="s">
        <v>602</v>
      </c>
      <c r="AB2297" s="28" t="s">
        <v>91</v>
      </c>
      <c r="AC2297" s="30" t="s">
        <v>1977</v>
      </c>
      <c r="AD2297" s="31"/>
      <c r="AE2297" s="20">
        <f t="shared" si="110"/>
        <v>1.0108999999999999</v>
      </c>
    </row>
    <row r="2298" spans="1:31">
      <c r="A2298" s="83">
        <v>39010</v>
      </c>
      <c r="B2298" s="84">
        <v>42003</v>
      </c>
      <c r="C2298" s="85">
        <v>38300</v>
      </c>
      <c r="D2298" s="78" t="s">
        <v>782</v>
      </c>
      <c r="E2298" s="79" t="s">
        <v>1978</v>
      </c>
      <c r="F2298" s="33" t="s">
        <v>1977</v>
      </c>
      <c r="G2298" s="24" t="s">
        <v>90</v>
      </c>
      <c r="H2298" s="80">
        <f t="shared" si="109"/>
        <v>0.84960000000000002</v>
      </c>
      <c r="I2298" s="25">
        <f>ROUND(('NEW Reference'!B$6*List!$H2298)+'NEW Reference'!B$7,0)</f>
        <v>1168</v>
      </c>
      <c r="J2298" s="25">
        <f>ROUND(('NEW Reference'!C$6*List!$H2298)+'NEW Reference'!C$7,0)</f>
        <v>1742</v>
      </c>
      <c r="K2298" s="25">
        <f>ROUND(('NEW Reference'!D$6*List!$H2298)+'NEW Reference'!D$7,0)</f>
        <v>2087</v>
      </c>
      <c r="L2298" s="25">
        <f>ROUND(('NEW Reference'!E$6*List!$H2298)+'NEW Reference'!E$7,0)</f>
        <v>2581</v>
      </c>
      <c r="M2298" s="25">
        <f>ROUND(('NEW Reference'!F$6*List!$H2298)+'NEW Reference'!F$7,0)</f>
        <v>2689</v>
      </c>
      <c r="N2298" s="25">
        <f>ROUND(('NEW Reference'!G$6*List!$H2298)+'NEW Reference'!G$7,0)</f>
        <v>3044</v>
      </c>
      <c r="O2298" s="25">
        <f>ROUND(('NEW Reference'!H$6*List!$H2298)+'NEW Reference'!H$7,0)</f>
        <v>3160</v>
      </c>
      <c r="P2298" s="25">
        <f>ROUND(('NEW Reference'!I$6*List!$H2298)+'NEW Reference'!I$7,0)</f>
        <v>3284</v>
      </c>
      <c r="Q2298" s="25">
        <f>ROUND(('NEW Reference'!J$6*List!$H2298)+'NEW Reference'!J$7,0)</f>
        <v>3803</v>
      </c>
      <c r="R2298" s="25">
        <f>ROUND(('NEW Reference'!K$6*List!$H2298)+'NEW Reference'!K$7,0)</f>
        <v>3923</v>
      </c>
      <c r="S2298" s="25">
        <f>ROUND(('NEW Reference'!L$6*List!$H2298)+'NEW Reference'!L$7,0)</f>
        <v>4233</v>
      </c>
      <c r="T2298" s="25">
        <f>ROUND(('NEW Reference'!M$6*List!$H2298)+'NEW Reference'!M$7,0)</f>
        <v>5055</v>
      </c>
      <c r="U2298" s="25">
        <f>ROUND(('NEW Reference'!N$6*List!$H2298)+'NEW Reference'!N$7,0)</f>
        <v>20398</v>
      </c>
      <c r="V2298" s="26">
        <f>ROUND(('NEW Reference'!O$6*List!$H2298)+'NEW Reference'!O$7,0)</f>
        <v>758</v>
      </c>
      <c r="W2298" s="26">
        <f>ROUND(('NEW Reference'!P$6*List!$H2298)+'NEW Reference'!P$7,0)</f>
        <v>1069</v>
      </c>
      <c r="X2298" s="26">
        <f>ROUND(('NEW Reference'!Q$6*List!$H2298)+'NEW Reference'!Q$7,0)</f>
        <v>534</v>
      </c>
      <c r="Z2298" s="3" t="str">
        <f t="shared" si="111"/>
        <v>ALLEGHENY, Pennsylvania</v>
      </c>
      <c r="AA2298" s="79" t="s">
        <v>1978</v>
      </c>
      <c r="AB2298" s="28" t="s">
        <v>91</v>
      </c>
      <c r="AC2298" s="30" t="s">
        <v>1977</v>
      </c>
      <c r="AD2298" s="31"/>
      <c r="AE2298" s="20">
        <f t="shared" si="110"/>
        <v>0.84960000000000002</v>
      </c>
    </row>
    <row r="2299" spans="1:31">
      <c r="A2299" s="83">
        <v>39070</v>
      </c>
      <c r="B2299" s="84">
        <v>42005</v>
      </c>
      <c r="C2299" s="85">
        <v>38300</v>
      </c>
      <c r="D2299" s="78" t="s">
        <v>782</v>
      </c>
      <c r="E2299" s="79" t="s">
        <v>1979</v>
      </c>
      <c r="F2299" s="33" t="s">
        <v>1977</v>
      </c>
      <c r="G2299" s="24" t="s">
        <v>90</v>
      </c>
      <c r="H2299" s="80">
        <f t="shared" si="109"/>
        <v>0.84960000000000002</v>
      </c>
      <c r="I2299" s="25">
        <f>ROUND(('NEW Reference'!B$6*List!$H2299)+'NEW Reference'!B$7,0)</f>
        <v>1168</v>
      </c>
      <c r="J2299" s="25">
        <f>ROUND(('NEW Reference'!C$6*List!$H2299)+'NEW Reference'!C$7,0)</f>
        <v>1742</v>
      </c>
      <c r="K2299" s="25">
        <f>ROUND(('NEW Reference'!D$6*List!$H2299)+'NEW Reference'!D$7,0)</f>
        <v>2087</v>
      </c>
      <c r="L2299" s="25">
        <f>ROUND(('NEW Reference'!E$6*List!$H2299)+'NEW Reference'!E$7,0)</f>
        <v>2581</v>
      </c>
      <c r="M2299" s="25">
        <f>ROUND(('NEW Reference'!F$6*List!$H2299)+'NEW Reference'!F$7,0)</f>
        <v>2689</v>
      </c>
      <c r="N2299" s="25">
        <f>ROUND(('NEW Reference'!G$6*List!$H2299)+'NEW Reference'!G$7,0)</f>
        <v>3044</v>
      </c>
      <c r="O2299" s="25">
        <f>ROUND(('NEW Reference'!H$6*List!$H2299)+'NEW Reference'!H$7,0)</f>
        <v>3160</v>
      </c>
      <c r="P2299" s="25">
        <f>ROUND(('NEW Reference'!I$6*List!$H2299)+'NEW Reference'!I$7,0)</f>
        <v>3284</v>
      </c>
      <c r="Q2299" s="25">
        <f>ROUND(('NEW Reference'!J$6*List!$H2299)+'NEW Reference'!J$7,0)</f>
        <v>3803</v>
      </c>
      <c r="R2299" s="25">
        <f>ROUND(('NEW Reference'!K$6*List!$H2299)+'NEW Reference'!K$7,0)</f>
        <v>3923</v>
      </c>
      <c r="S2299" s="25">
        <f>ROUND(('NEW Reference'!L$6*List!$H2299)+'NEW Reference'!L$7,0)</f>
        <v>4233</v>
      </c>
      <c r="T2299" s="25">
        <f>ROUND(('NEW Reference'!M$6*List!$H2299)+'NEW Reference'!M$7,0)</f>
        <v>5055</v>
      </c>
      <c r="U2299" s="25">
        <f>ROUND(('NEW Reference'!N$6*List!$H2299)+'NEW Reference'!N$7,0)</f>
        <v>20398</v>
      </c>
      <c r="V2299" s="26">
        <f>ROUND(('NEW Reference'!O$6*List!$H2299)+'NEW Reference'!O$7,0)</f>
        <v>758</v>
      </c>
      <c r="W2299" s="26">
        <f>ROUND(('NEW Reference'!P$6*List!$H2299)+'NEW Reference'!P$7,0)</f>
        <v>1069</v>
      </c>
      <c r="X2299" s="26">
        <f>ROUND(('NEW Reference'!Q$6*List!$H2299)+'NEW Reference'!Q$7,0)</f>
        <v>534</v>
      </c>
      <c r="Z2299" s="3" t="str">
        <f t="shared" si="111"/>
        <v>ARMSTRONG, Pennsylvania</v>
      </c>
      <c r="AA2299" s="79" t="s">
        <v>1979</v>
      </c>
      <c r="AB2299" s="28" t="s">
        <v>91</v>
      </c>
      <c r="AC2299" s="30" t="s">
        <v>1977</v>
      </c>
      <c r="AD2299" s="31"/>
      <c r="AE2299" s="20">
        <f t="shared" si="110"/>
        <v>0.84960000000000002</v>
      </c>
    </row>
    <row r="2300" spans="1:31">
      <c r="A2300" s="83">
        <v>39080</v>
      </c>
      <c r="B2300" s="84">
        <v>42007</v>
      </c>
      <c r="C2300" s="85">
        <v>38300</v>
      </c>
      <c r="D2300" s="78" t="s">
        <v>782</v>
      </c>
      <c r="E2300" s="79" t="s">
        <v>1922</v>
      </c>
      <c r="F2300" s="33" t="s">
        <v>1977</v>
      </c>
      <c r="G2300" s="24" t="s">
        <v>90</v>
      </c>
      <c r="H2300" s="80">
        <f t="shared" si="109"/>
        <v>0.84960000000000002</v>
      </c>
      <c r="I2300" s="25">
        <f>ROUND(('NEW Reference'!B$6*List!$H2300)+'NEW Reference'!B$7,0)</f>
        <v>1168</v>
      </c>
      <c r="J2300" s="25">
        <f>ROUND(('NEW Reference'!C$6*List!$H2300)+'NEW Reference'!C$7,0)</f>
        <v>1742</v>
      </c>
      <c r="K2300" s="25">
        <f>ROUND(('NEW Reference'!D$6*List!$H2300)+'NEW Reference'!D$7,0)</f>
        <v>2087</v>
      </c>
      <c r="L2300" s="25">
        <f>ROUND(('NEW Reference'!E$6*List!$H2300)+'NEW Reference'!E$7,0)</f>
        <v>2581</v>
      </c>
      <c r="M2300" s="25">
        <f>ROUND(('NEW Reference'!F$6*List!$H2300)+'NEW Reference'!F$7,0)</f>
        <v>2689</v>
      </c>
      <c r="N2300" s="25">
        <f>ROUND(('NEW Reference'!G$6*List!$H2300)+'NEW Reference'!G$7,0)</f>
        <v>3044</v>
      </c>
      <c r="O2300" s="25">
        <f>ROUND(('NEW Reference'!H$6*List!$H2300)+'NEW Reference'!H$7,0)</f>
        <v>3160</v>
      </c>
      <c r="P2300" s="25">
        <f>ROUND(('NEW Reference'!I$6*List!$H2300)+'NEW Reference'!I$7,0)</f>
        <v>3284</v>
      </c>
      <c r="Q2300" s="25">
        <f>ROUND(('NEW Reference'!J$6*List!$H2300)+'NEW Reference'!J$7,0)</f>
        <v>3803</v>
      </c>
      <c r="R2300" s="25">
        <f>ROUND(('NEW Reference'!K$6*List!$H2300)+'NEW Reference'!K$7,0)</f>
        <v>3923</v>
      </c>
      <c r="S2300" s="25">
        <f>ROUND(('NEW Reference'!L$6*List!$H2300)+'NEW Reference'!L$7,0)</f>
        <v>4233</v>
      </c>
      <c r="T2300" s="25">
        <f>ROUND(('NEW Reference'!M$6*List!$H2300)+'NEW Reference'!M$7,0)</f>
        <v>5055</v>
      </c>
      <c r="U2300" s="25">
        <f>ROUND(('NEW Reference'!N$6*List!$H2300)+'NEW Reference'!N$7,0)</f>
        <v>20398</v>
      </c>
      <c r="V2300" s="26">
        <f>ROUND(('NEW Reference'!O$6*List!$H2300)+'NEW Reference'!O$7,0)</f>
        <v>758</v>
      </c>
      <c r="W2300" s="26">
        <f>ROUND(('NEW Reference'!P$6*List!$H2300)+'NEW Reference'!P$7,0)</f>
        <v>1069</v>
      </c>
      <c r="X2300" s="26">
        <f>ROUND(('NEW Reference'!Q$6*List!$H2300)+'NEW Reference'!Q$7,0)</f>
        <v>534</v>
      </c>
      <c r="Z2300" s="3" t="str">
        <f t="shared" si="111"/>
        <v>BEAVER, Pennsylvania</v>
      </c>
      <c r="AA2300" s="79" t="s">
        <v>1922</v>
      </c>
      <c r="AB2300" s="28" t="s">
        <v>91</v>
      </c>
      <c r="AC2300" s="23" t="s">
        <v>1977</v>
      </c>
      <c r="AD2300" s="29"/>
      <c r="AE2300" s="20">
        <f t="shared" si="110"/>
        <v>0.84960000000000002</v>
      </c>
    </row>
    <row r="2301" spans="1:31">
      <c r="A2301" s="83">
        <v>39100</v>
      </c>
      <c r="B2301" s="84">
        <v>42009</v>
      </c>
      <c r="C2301" s="85">
        <v>99939</v>
      </c>
      <c r="D2301" s="78" t="s">
        <v>171</v>
      </c>
      <c r="E2301" s="79" t="s">
        <v>1980</v>
      </c>
      <c r="F2301" s="34" t="s">
        <v>1977</v>
      </c>
      <c r="G2301" s="24" t="s">
        <v>97</v>
      </c>
      <c r="H2301" s="80">
        <f t="shared" si="109"/>
        <v>0.8530000000000002</v>
      </c>
      <c r="I2301" s="25">
        <f>ROUND(('NEW Reference'!B$6*List!$H2301)+'NEW Reference'!B$7,0)</f>
        <v>1172</v>
      </c>
      <c r="J2301" s="25">
        <f>ROUND(('NEW Reference'!C$6*List!$H2301)+'NEW Reference'!C$7,0)</f>
        <v>1747</v>
      </c>
      <c r="K2301" s="25">
        <f>ROUND(('NEW Reference'!D$6*List!$H2301)+'NEW Reference'!D$7,0)</f>
        <v>2093</v>
      </c>
      <c r="L2301" s="25">
        <f>ROUND(('NEW Reference'!E$6*List!$H2301)+'NEW Reference'!E$7,0)</f>
        <v>2588</v>
      </c>
      <c r="M2301" s="25">
        <f>ROUND(('NEW Reference'!F$6*List!$H2301)+'NEW Reference'!F$7,0)</f>
        <v>2696</v>
      </c>
      <c r="N2301" s="25">
        <f>ROUND(('NEW Reference'!G$6*List!$H2301)+'NEW Reference'!G$7,0)</f>
        <v>3052</v>
      </c>
      <c r="O2301" s="25">
        <f>ROUND(('NEW Reference'!H$6*List!$H2301)+'NEW Reference'!H$7,0)</f>
        <v>3169</v>
      </c>
      <c r="P2301" s="25">
        <f>ROUND(('NEW Reference'!I$6*List!$H2301)+'NEW Reference'!I$7,0)</f>
        <v>3293</v>
      </c>
      <c r="Q2301" s="25">
        <f>ROUND(('NEW Reference'!J$6*List!$H2301)+'NEW Reference'!J$7,0)</f>
        <v>3814</v>
      </c>
      <c r="R2301" s="25">
        <f>ROUND(('NEW Reference'!K$6*List!$H2301)+'NEW Reference'!K$7,0)</f>
        <v>3934</v>
      </c>
      <c r="S2301" s="25">
        <f>ROUND(('NEW Reference'!L$6*List!$H2301)+'NEW Reference'!L$7,0)</f>
        <v>4245</v>
      </c>
      <c r="T2301" s="25">
        <f>ROUND(('NEW Reference'!M$6*List!$H2301)+'NEW Reference'!M$7,0)</f>
        <v>5070</v>
      </c>
      <c r="U2301" s="25">
        <f>ROUND(('NEW Reference'!N$6*List!$H2301)+'NEW Reference'!N$7,0)</f>
        <v>20457</v>
      </c>
      <c r="V2301" s="26">
        <f>ROUND(('NEW Reference'!O$6*List!$H2301)+'NEW Reference'!O$7,0)</f>
        <v>761</v>
      </c>
      <c r="W2301" s="26">
        <f>ROUND(('NEW Reference'!P$6*List!$H2301)+'NEW Reference'!P$7,0)</f>
        <v>1072</v>
      </c>
      <c r="X2301" s="26">
        <f>ROUND(('NEW Reference'!Q$6*List!$H2301)+'NEW Reference'!Q$7,0)</f>
        <v>536</v>
      </c>
      <c r="Z2301" s="3" t="str">
        <f t="shared" si="111"/>
        <v>BEDFORD, Pennsylvania</v>
      </c>
      <c r="AA2301" s="79" t="s">
        <v>1980</v>
      </c>
      <c r="AB2301" s="28" t="s">
        <v>91</v>
      </c>
      <c r="AC2301" s="30" t="s">
        <v>1977</v>
      </c>
      <c r="AD2301" s="31"/>
      <c r="AE2301" s="20">
        <f t="shared" si="110"/>
        <v>0.8530000000000002</v>
      </c>
    </row>
    <row r="2302" spans="1:31">
      <c r="A2302" s="83">
        <v>39110</v>
      </c>
      <c r="B2302" s="84">
        <v>42011</v>
      </c>
      <c r="C2302" s="85">
        <v>39740</v>
      </c>
      <c r="D2302" s="78" t="s">
        <v>810</v>
      </c>
      <c r="E2302" s="79" t="s">
        <v>1981</v>
      </c>
      <c r="F2302" s="33" t="s">
        <v>1977</v>
      </c>
      <c r="G2302" s="24" t="s">
        <v>90</v>
      </c>
      <c r="H2302" s="80">
        <f t="shared" si="109"/>
        <v>1.0244</v>
      </c>
      <c r="I2302" s="25">
        <f>ROUND(('NEW Reference'!B$6*List!$H2302)+'NEW Reference'!B$7,0)</f>
        <v>1341</v>
      </c>
      <c r="J2302" s="25">
        <f>ROUND(('NEW Reference'!C$6*List!$H2302)+'NEW Reference'!C$7,0)</f>
        <v>1999</v>
      </c>
      <c r="K2302" s="25">
        <f>ROUND(('NEW Reference'!D$6*List!$H2302)+'NEW Reference'!D$7,0)</f>
        <v>2395</v>
      </c>
      <c r="L2302" s="25">
        <f>ROUND(('NEW Reference'!E$6*List!$H2302)+'NEW Reference'!E$7,0)</f>
        <v>2961</v>
      </c>
      <c r="M2302" s="25">
        <f>ROUND(('NEW Reference'!F$6*List!$H2302)+'NEW Reference'!F$7,0)</f>
        <v>3085</v>
      </c>
      <c r="N2302" s="25">
        <f>ROUND(('NEW Reference'!G$6*List!$H2302)+'NEW Reference'!G$7,0)</f>
        <v>3493</v>
      </c>
      <c r="O2302" s="25">
        <f>ROUND(('NEW Reference'!H$6*List!$H2302)+'NEW Reference'!H$7,0)</f>
        <v>3626</v>
      </c>
      <c r="P2302" s="25">
        <f>ROUND(('NEW Reference'!I$6*List!$H2302)+'NEW Reference'!I$7,0)</f>
        <v>3768</v>
      </c>
      <c r="Q2302" s="25">
        <f>ROUND(('NEW Reference'!J$6*List!$H2302)+'NEW Reference'!J$7,0)</f>
        <v>4364</v>
      </c>
      <c r="R2302" s="25">
        <f>ROUND(('NEW Reference'!K$6*List!$H2302)+'NEW Reference'!K$7,0)</f>
        <v>4501</v>
      </c>
      <c r="S2302" s="25">
        <f>ROUND(('NEW Reference'!L$6*List!$H2302)+'NEW Reference'!L$7,0)</f>
        <v>4857</v>
      </c>
      <c r="T2302" s="25">
        <f>ROUND(('NEW Reference'!M$6*List!$H2302)+'NEW Reference'!M$7,0)</f>
        <v>5801</v>
      </c>
      <c r="U2302" s="25">
        <f>ROUND(('NEW Reference'!N$6*List!$H2302)+'NEW Reference'!N$7,0)</f>
        <v>23408</v>
      </c>
      <c r="V2302" s="26">
        <f>ROUND(('NEW Reference'!O$6*List!$H2302)+'NEW Reference'!O$7,0)</f>
        <v>870</v>
      </c>
      <c r="W2302" s="26">
        <f>ROUND(('NEW Reference'!P$6*List!$H2302)+'NEW Reference'!P$7,0)</f>
        <v>1226</v>
      </c>
      <c r="X2302" s="26">
        <f>ROUND(('NEW Reference'!Q$6*List!$H2302)+'NEW Reference'!Q$7,0)</f>
        <v>613</v>
      </c>
      <c r="Z2302" s="3" t="str">
        <f t="shared" si="111"/>
        <v>BERKS, Pennsylvania</v>
      </c>
      <c r="AA2302" s="79" t="s">
        <v>1981</v>
      </c>
      <c r="AB2302" s="28" t="s">
        <v>91</v>
      </c>
      <c r="AC2302" s="23" t="s">
        <v>1977</v>
      </c>
      <c r="AD2302" s="29"/>
      <c r="AE2302" s="20">
        <f t="shared" si="110"/>
        <v>1.0244</v>
      </c>
    </row>
    <row r="2303" spans="1:31">
      <c r="A2303" s="83">
        <v>39120</v>
      </c>
      <c r="B2303" s="84">
        <v>42013</v>
      </c>
      <c r="C2303" s="85">
        <v>11020</v>
      </c>
      <c r="D2303" s="78" t="s">
        <v>224</v>
      </c>
      <c r="E2303" s="79" t="s">
        <v>1982</v>
      </c>
      <c r="F2303" s="33" t="s">
        <v>1977</v>
      </c>
      <c r="G2303" s="24" t="s">
        <v>90</v>
      </c>
      <c r="H2303" s="80">
        <f t="shared" si="109"/>
        <v>0.86739999999999995</v>
      </c>
      <c r="I2303" s="25">
        <f>ROUND(('NEW Reference'!B$6*List!$H2303)+'NEW Reference'!B$7,0)</f>
        <v>1186</v>
      </c>
      <c r="J2303" s="25">
        <f>ROUND(('NEW Reference'!C$6*List!$H2303)+'NEW Reference'!C$7,0)</f>
        <v>1768</v>
      </c>
      <c r="K2303" s="25">
        <f>ROUND(('NEW Reference'!D$6*List!$H2303)+'NEW Reference'!D$7,0)</f>
        <v>2119</v>
      </c>
      <c r="L2303" s="25">
        <f>ROUND(('NEW Reference'!E$6*List!$H2303)+'NEW Reference'!E$7,0)</f>
        <v>2619</v>
      </c>
      <c r="M2303" s="25">
        <f>ROUND(('NEW Reference'!F$6*List!$H2303)+'NEW Reference'!F$7,0)</f>
        <v>2729</v>
      </c>
      <c r="N2303" s="25">
        <f>ROUND(('NEW Reference'!G$6*List!$H2303)+'NEW Reference'!G$7,0)</f>
        <v>3089</v>
      </c>
      <c r="O2303" s="25">
        <f>ROUND(('NEW Reference'!H$6*List!$H2303)+'NEW Reference'!H$7,0)</f>
        <v>3207</v>
      </c>
      <c r="P2303" s="25">
        <f>ROUND(('NEW Reference'!I$6*List!$H2303)+'NEW Reference'!I$7,0)</f>
        <v>3333</v>
      </c>
      <c r="Q2303" s="25">
        <f>ROUND(('NEW Reference'!J$6*List!$H2303)+'NEW Reference'!J$7,0)</f>
        <v>3860</v>
      </c>
      <c r="R2303" s="25">
        <f>ROUND(('NEW Reference'!K$6*List!$H2303)+'NEW Reference'!K$7,0)</f>
        <v>3982</v>
      </c>
      <c r="S2303" s="25">
        <f>ROUND(('NEW Reference'!L$6*List!$H2303)+'NEW Reference'!L$7,0)</f>
        <v>4296</v>
      </c>
      <c r="T2303" s="25">
        <f>ROUND(('NEW Reference'!M$6*List!$H2303)+'NEW Reference'!M$7,0)</f>
        <v>5131</v>
      </c>
      <c r="U2303" s="25">
        <f>ROUND(('NEW Reference'!N$6*List!$H2303)+'NEW Reference'!N$7,0)</f>
        <v>20705</v>
      </c>
      <c r="V2303" s="26">
        <f>ROUND(('NEW Reference'!O$6*List!$H2303)+'NEW Reference'!O$7,0)</f>
        <v>770</v>
      </c>
      <c r="W2303" s="26">
        <f>ROUND(('NEW Reference'!P$6*List!$H2303)+'NEW Reference'!P$7,0)</f>
        <v>1085</v>
      </c>
      <c r="X2303" s="26">
        <f>ROUND(('NEW Reference'!Q$6*List!$H2303)+'NEW Reference'!Q$7,0)</f>
        <v>542</v>
      </c>
      <c r="Z2303" s="3" t="str">
        <f t="shared" si="111"/>
        <v>BLAIR, Pennsylvania</v>
      </c>
      <c r="AA2303" s="79" t="s">
        <v>1982</v>
      </c>
      <c r="AB2303" s="28" t="s">
        <v>91</v>
      </c>
      <c r="AC2303" s="23" t="s">
        <v>1977</v>
      </c>
      <c r="AD2303" s="29"/>
      <c r="AE2303" s="20">
        <f t="shared" si="110"/>
        <v>0.86739999999999995</v>
      </c>
    </row>
    <row r="2304" spans="1:31">
      <c r="A2304" s="83">
        <v>39130</v>
      </c>
      <c r="B2304" s="84">
        <v>42015</v>
      </c>
      <c r="C2304" s="85">
        <v>99939</v>
      </c>
      <c r="D2304" s="78" t="s">
        <v>171</v>
      </c>
      <c r="E2304" s="79" t="s">
        <v>761</v>
      </c>
      <c r="F2304" s="34" t="s">
        <v>1977</v>
      </c>
      <c r="G2304" s="24" t="s">
        <v>97</v>
      </c>
      <c r="H2304" s="80">
        <f t="shared" si="109"/>
        <v>0.8530000000000002</v>
      </c>
      <c r="I2304" s="25">
        <f>ROUND(('NEW Reference'!B$6*List!$H2304)+'NEW Reference'!B$7,0)</f>
        <v>1172</v>
      </c>
      <c r="J2304" s="25">
        <f>ROUND(('NEW Reference'!C$6*List!$H2304)+'NEW Reference'!C$7,0)</f>
        <v>1747</v>
      </c>
      <c r="K2304" s="25">
        <f>ROUND(('NEW Reference'!D$6*List!$H2304)+'NEW Reference'!D$7,0)</f>
        <v>2093</v>
      </c>
      <c r="L2304" s="25">
        <f>ROUND(('NEW Reference'!E$6*List!$H2304)+'NEW Reference'!E$7,0)</f>
        <v>2588</v>
      </c>
      <c r="M2304" s="25">
        <f>ROUND(('NEW Reference'!F$6*List!$H2304)+'NEW Reference'!F$7,0)</f>
        <v>2696</v>
      </c>
      <c r="N2304" s="25">
        <f>ROUND(('NEW Reference'!G$6*List!$H2304)+'NEW Reference'!G$7,0)</f>
        <v>3052</v>
      </c>
      <c r="O2304" s="25">
        <f>ROUND(('NEW Reference'!H$6*List!$H2304)+'NEW Reference'!H$7,0)</f>
        <v>3169</v>
      </c>
      <c r="P2304" s="25">
        <f>ROUND(('NEW Reference'!I$6*List!$H2304)+'NEW Reference'!I$7,0)</f>
        <v>3293</v>
      </c>
      <c r="Q2304" s="25">
        <f>ROUND(('NEW Reference'!J$6*List!$H2304)+'NEW Reference'!J$7,0)</f>
        <v>3814</v>
      </c>
      <c r="R2304" s="25">
        <f>ROUND(('NEW Reference'!K$6*List!$H2304)+'NEW Reference'!K$7,0)</f>
        <v>3934</v>
      </c>
      <c r="S2304" s="25">
        <f>ROUND(('NEW Reference'!L$6*List!$H2304)+'NEW Reference'!L$7,0)</f>
        <v>4245</v>
      </c>
      <c r="T2304" s="25">
        <f>ROUND(('NEW Reference'!M$6*List!$H2304)+'NEW Reference'!M$7,0)</f>
        <v>5070</v>
      </c>
      <c r="U2304" s="25">
        <f>ROUND(('NEW Reference'!N$6*List!$H2304)+'NEW Reference'!N$7,0)</f>
        <v>20457</v>
      </c>
      <c r="V2304" s="26">
        <f>ROUND(('NEW Reference'!O$6*List!$H2304)+'NEW Reference'!O$7,0)</f>
        <v>761</v>
      </c>
      <c r="W2304" s="26">
        <f>ROUND(('NEW Reference'!P$6*List!$H2304)+'NEW Reference'!P$7,0)</f>
        <v>1072</v>
      </c>
      <c r="X2304" s="26">
        <f>ROUND(('NEW Reference'!Q$6*List!$H2304)+'NEW Reference'!Q$7,0)</f>
        <v>536</v>
      </c>
      <c r="Z2304" s="3" t="str">
        <f t="shared" si="111"/>
        <v>BRADFORD, Pennsylvania</v>
      </c>
      <c r="AA2304" s="79" t="s">
        <v>761</v>
      </c>
      <c r="AB2304" s="28" t="s">
        <v>91</v>
      </c>
      <c r="AC2304" s="23" t="s">
        <v>1977</v>
      </c>
      <c r="AD2304" s="29"/>
      <c r="AE2304" s="20">
        <f t="shared" si="110"/>
        <v>0.8530000000000002</v>
      </c>
    </row>
    <row r="2305" spans="1:31">
      <c r="A2305" s="83">
        <v>39140</v>
      </c>
      <c r="B2305" s="84">
        <v>42017</v>
      </c>
      <c r="C2305" s="85">
        <v>33874</v>
      </c>
      <c r="D2305" s="78" t="s">
        <v>704</v>
      </c>
      <c r="E2305" s="79" t="s">
        <v>1983</v>
      </c>
      <c r="F2305" s="33" t="s">
        <v>1977</v>
      </c>
      <c r="G2305" s="24" t="s">
        <v>90</v>
      </c>
      <c r="H2305" s="80">
        <f t="shared" si="109"/>
        <v>0.96499999999999997</v>
      </c>
      <c r="I2305" s="25">
        <f>ROUND(('NEW Reference'!B$6*List!$H2305)+'NEW Reference'!B$7,0)</f>
        <v>1282</v>
      </c>
      <c r="J2305" s="25">
        <f>ROUND(('NEW Reference'!C$6*List!$H2305)+'NEW Reference'!C$7,0)</f>
        <v>1912</v>
      </c>
      <c r="K2305" s="25">
        <f>ROUND(('NEW Reference'!D$6*List!$H2305)+'NEW Reference'!D$7,0)</f>
        <v>2291</v>
      </c>
      <c r="L2305" s="25">
        <f>ROUND(('NEW Reference'!E$6*List!$H2305)+'NEW Reference'!E$7,0)</f>
        <v>2832</v>
      </c>
      <c r="M2305" s="25">
        <f>ROUND(('NEW Reference'!F$6*List!$H2305)+'NEW Reference'!F$7,0)</f>
        <v>2951</v>
      </c>
      <c r="N2305" s="25">
        <f>ROUND(('NEW Reference'!G$6*List!$H2305)+'NEW Reference'!G$7,0)</f>
        <v>3340</v>
      </c>
      <c r="O2305" s="25">
        <f>ROUND(('NEW Reference'!H$6*List!$H2305)+'NEW Reference'!H$7,0)</f>
        <v>3468</v>
      </c>
      <c r="P2305" s="25">
        <f>ROUND(('NEW Reference'!I$6*List!$H2305)+'NEW Reference'!I$7,0)</f>
        <v>3604</v>
      </c>
      <c r="Q2305" s="25">
        <f>ROUND(('NEW Reference'!J$6*List!$H2305)+'NEW Reference'!J$7,0)</f>
        <v>4173</v>
      </c>
      <c r="R2305" s="25">
        <f>ROUND(('NEW Reference'!K$6*List!$H2305)+'NEW Reference'!K$7,0)</f>
        <v>4305</v>
      </c>
      <c r="S2305" s="25">
        <f>ROUND(('NEW Reference'!L$6*List!$H2305)+'NEW Reference'!L$7,0)</f>
        <v>4645</v>
      </c>
      <c r="T2305" s="25">
        <f>ROUND(('NEW Reference'!M$6*List!$H2305)+'NEW Reference'!M$7,0)</f>
        <v>5548</v>
      </c>
      <c r="U2305" s="25">
        <f>ROUND(('NEW Reference'!N$6*List!$H2305)+'NEW Reference'!N$7,0)</f>
        <v>22385</v>
      </c>
      <c r="V2305" s="26">
        <f>ROUND(('NEW Reference'!O$6*List!$H2305)+'NEW Reference'!O$7,0)</f>
        <v>832</v>
      </c>
      <c r="W2305" s="26">
        <f>ROUND(('NEW Reference'!P$6*List!$H2305)+'NEW Reference'!P$7,0)</f>
        <v>1173</v>
      </c>
      <c r="X2305" s="26">
        <f>ROUND(('NEW Reference'!Q$6*List!$H2305)+'NEW Reference'!Q$7,0)</f>
        <v>586</v>
      </c>
      <c r="Z2305" s="3" t="str">
        <f t="shared" si="111"/>
        <v>BUCKS, Pennsylvania</v>
      </c>
      <c r="AA2305" s="79" t="s">
        <v>1983</v>
      </c>
      <c r="AB2305" s="28" t="s">
        <v>91</v>
      </c>
      <c r="AC2305" s="30" t="s">
        <v>1977</v>
      </c>
      <c r="AD2305" s="31"/>
      <c r="AE2305" s="20">
        <f t="shared" si="110"/>
        <v>0.96499999999999997</v>
      </c>
    </row>
    <row r="2306" spans="1:31">
      <c r="A2306" s="83">
        <v>39150</v>
      </c>
      <c r="B2306" s="84">
        <v>42019</v>
      </c>
      <c r="C2306" s="85">
        <v>38300</v>
      </c>
      <c r="D2306" s="78" t="s">
        <v>782</v>
      </c>
      <c r="E2306" s="79" t="s">
        <v>106</v>
      </c>
      <c r="F2306" s="33" t="s">
        <v>1977</v>
      </c>
      <c r="G2306" s="24" t="s">
        <v>90</v>
      </c>
      <c r="H2306" s="80">
        <f t="shared" si="109"/>
        <v>0.84960000000000002</v>
      </c>
      <c r="I2306" s="25">
        <f>ROUND(('NEW Reference'!B$6*List!$H2306)+'NEW Reference'!B$7,0)</f>
        <v>1168</v>
      </c>
      <c r="J2306" s="25">
        <f>ROUND(('NEW Reference'!C$6*List!$H2306)+'NEW Reference'!C$7,0)</f>
        <v>1742</v>
      </c>
      <c r="K2306" s="25">
        <f>ROUND(('NEW Reference'!D$6*List!$H2306)+'NEW Reference'!D$7,0)</f>
        <v>2087</v>
      </c>
      <c r="L2306" s="25">
        <f>ROUND(('NEW Reference'!E$6*List!$H2306)+'NEW Reference'!E$7,0)</f>
        <v>2581</v>
      </c>
      <c r="M2306" s="25">
        <f>ROUND(('NEW Reference'!F$6*List!$H2306)+'NEW Reference'!F$7,0)</f>
        <v>2689</v>
      </c>
      <c r="N2306" s="25">
        <f>ROUND(('NEW Reference'!G$6*List!$H2306)+'NEW Reference'!G$7,0)</f>
        <v>3044</v>
      </c>
      <c r="O2306" s="25">
        <f>ROUND(('NEW Reference'!H$6*List!$H2306)+'NEW Reference'!H$7,0)</f>
        <v>3160</v>
      </c>
      <c r="P2306" s="25">
        <f>ROUND(('NEW Reference'!I$6*List!$H2306)+'NEW Reference'!I$7,0)</f>
        <v>3284</v>
      </c>
      <c r="Q2306" s="25">
        <f>ROUND(('NEW Reference'!J$6*List!$H2306)+'NEW Reference'!J$7,0)</f>
        <v>3803</v>
      </c>
      <c r="R2306" s="25">
        <f>ROUND(('NEW Reference'!K$6*List!$H2306)+'NEW Reference'!K$7,0)</f>
        <v>3923</v>
      </c>
      <c r="S2306" s="25">
        <f>ROUND(('NEW Reference'!L$6*List!$H2306)+'NEW Reference'!L$7,0)</f>
        <v>4233</v>
      </c>
      <c r="T2306" s="25">
        <f>ROUND(('NEW Reference'!M$6*List!$H2306)+'NEW Reference'!M$7,0)</f>
        <v>5055</v>
      </c>
      <c r="U2306" s="25">
        <f>ROUND(('NEW Reference'!N$6*List!$H2306)+'NEW Reference'!N$7,0)</f>
        <v>20398</v>
      </c>
      <c r="V2306" s="26">
        <f>ROUND(('NEW Reference'!O$6*List!$H2306)+'NEW Reference'!O$7,0)</f>
        <v>758</v>
      </c>
      <c r="W2306" s="26">
        <f>ROUND(('NEW Reference'!P$6*List!$H2306)+'NEW Reference'!P$7,0)</f>
        <v>1069</v>
      </c>
      <c r="X2306" s="26">
        <f>ROUND(('NEW Reference'!Q$6*List!$H2306)+'NEW Reference'!Q$7,0)</f>
        <v>534</v>
      </c>
      <c r="Z2306" s="3" t="str">
        <f t="shared" si="111"/>
        <v>BUTLER, Pennsylvania</v>
      </c>
      <c r="AA2306" s="79" t="s">
        <v>106</v>
      </c>
      <c r="AB2306" s="28" t="s">
        <v>91</v>
      </c>
      <c r="AC2306" s="23" t="s">
        <v>1977</v>
      </c>
      <c r="AD2306" s="29"/>
      <c r="AE2306" s="20">
        <f t="shared" si="110"/>
        <v>0.84960000000000002</v>
      </c>
    </row>
    <row r="2307" spans="1:31">
      <c r="A2307" s="83">
        <v>39160</v>
      </c>
      <c r="B2307" s="84">
        <v>42021</v>
      </c>
      <c r="C2307" s="85">
        <v>27780</v>
      </c>
      <c r="D2307" s="78" t="s">
        <v>566</v>
      </c>
      <c r="E2307" s="79" t="s">
        <v>1984</v>
      </c>
      <c r="F2307" s="33" t="s">
        <v>1977</v>
      </c>
      <c r="G2307" s="24" t="s">
        <v>90</v>
      </c>
      <c r="H2307" s="80">
        <f t="shared" si="109"/>
        <v>0.79510000000000003</v>
      </c>
      <c r="I2307" s="25">
        <f>ROUND(('NEW Reference'!B$6*List!$H2307)+'NEW Reference'!B$7,0)</f>
        <v>1114</v>
      </c>
      <c r="J2307" s="25">
        <f>ROUND(('NEW Reference'!C$6*List!$H2307)+'NEW Reference'!C$7,0)</f>
        <v>1662</v>
      </c>
      <c r="K2307" s="25">
        <f>ROUND(('NEW Reference'!D$6*List!$H2307)+'NEW Reference'!D$7,0)</f>
        <v>1991</v>
      </c>
      <c r="L2307" s="25">
        <f>ROUND(('NEW Reference'!E$6*List!$H2307)+'NEW Reference'!E$7,0)</f>
        <v>2462</v>
      </c>
      <c r="M2307" s="25">
        <f>ROUND(('NEW Reference'!F$6*List!$H2307)+'NEW Reference'!F$7,0)</f>
        <v>2565</v>
      </c>
      <c r="N2307" s="25">
        <f>ROUND(('NEW Reference'!G$6*List!$H2307)+'NEW Reference'!G$7,0)</f>
        <v>2904</v>
      </c>
      <c r="O2307" s="25">
        <f>ROUND(('NEW Reference'!H$6*List!$H2307)+'NEW Reference'!H$7,0)</f>
        <v>3014</v>
      </c>
      <c r="P2307" s="25">
        <f>ROUND(('NEW Reference'!I$6*List!$H2307)+'NEW Reference'!I$7,0)</f>
        <v>3133</v>
      </c>
      <c r="Q2307" s="25">
        <f>ROUND(('NEW Reference'!J$6*List!$H2307)+'NEW Reference'!J$7,0)</f>
        <v>3628</v>
      </c>
      <c r="R2307" s="25">
        <f>ROUND(('NEW Reference'!K$6*List!$H2307)+'NEW Reference'!K$7,0)</f>
        <v>3742</v>
      </c>
      <c r="S2307" s="25">
        <f>ROUND(('NEW Reference'!L$6*List!$H2307)+'NEW Reference'!L$7,0)</f>
        <v>4038</v>
      </c>
      <c r="T2307" s="25">
        <f>ROUND(('NEW Reference'!M$6*List!$H2307)+'NEW Reference'!M$7,0)</f>
        <v>4823</v>
      </c>
      <c r="U2307" s="25">
        <f>ROUND(('NEW Reference'!N$6*List!$H2307)+'NEW Reference'!N$7,0)</f>
        <v>19460</v>
      </c>
      <c r="V2307" s="26">
        <f>ROUND(('NEW Reference'!O$6*List!$H2307)+'NEW Reference'!O$7,0)</f>
        <v>723</v>
      </c>
      <c r="W2307" s="26">
        <f>ROUND(('NEW Reference'!P$6*List!$H2307)+'NEW Reference'!P$7,0)</f>
        <v>1019</v>
      </c>
      <c r="X2307" s="26">
        <f>ROUND(('NEW Reference'!Q$6*List!$H2307)+'NEW Reference'!Q$7,0)</f>
        <v>510</v>
      </c>
      <c r="Z2307" s="3" t="str">
        <f t="shared" si="111"/>
        <v>CAMBRIA, Pennsylvania</v>
      </c>
      <c r="AA2307" s="79" t="s">
        <v>1984</v>
      </c>
      <c r="AB2307" s="28" t="s">
        <v>91</v>
      </c>
      <c r="AC2307" s="23" t="s">
        <v>1977</v>
      </c>
      <c r="AD2307" s="29"/>
      <c r="AE2307" s="20">
        <f t="shared" si="110"/>
        <v>0.79510000000000003</v>
      </c>
    </row>
    <row r="2308" spans="1:31">
      <c r="A2308" s="83">
        <v>39180</v>
      </c>
      <c r="B2308" s="84">
        <v>42023</v>
      </c>
      <c r="C2308" s="85">
        <v>99939</v>
      </c>
      <c r="D2308" s="78" t="s">
        <v>171</v>
      </c>
      <c r="E2308" s="79" t="s">
        <v>1340</v>
      </c>
      <c r="F2308" s="34" t="s">
        <v>1977</v>
      </c>
      <c r="G2308" s="24" t="s">
        <v>97</v>
      </c>
      <c r="H2308" s="80">
        <f t="shared" si="109"/>
        <v>0.8530000000000002</v>
      </c>
      <c r="I2308" s="25">
        <f>ROUND(('NEW Reference'!B$6*List!$H2308)+'NEW Reference'!B$7,0)</f>
        <v>1172</v>
      </c>
      <c r="J2308" s="25">
        <f>ROUND(('NEW Reference'!C$6*List!$H2308)+'NEW Reference'!C$7,0)</f>
        <v>1747</v>
      </c>
      <c r="K2308" s="25">
        <f>ROUND(('NEW Reference'!D$6*List!$H2308)+'NEW Reference'!D$7,0)</f>
        <v>2093</v>
      </c>
      <c r="L2308" s="25">
        <f>ROUND(('NEW Reference'!E$6*List!$H2308)+'NEW Reference'!E$7,0)</f>
        <v>2588</v>
      </c>
      <c r="M2308" s="25">
        <f>ROUND(('NEW Reference'!F$6*List!$H2308)+'NEW Reference'!F$7,0)</f>
        <v>2696</v>
      </c>
      <c r="N2308" s="25">
        <f>ROUND(('NEW Reference'!G$6*List!$H2308)+'NEW Reference'!G$7,0)</f>
        <v>3052</v>
      </c>
      <c r="O2308" s="25">
        <f>ROUND(('NEW Reference'!H$6*List!$H2308)+'NEW Reference'!H$7,0)</f>
        <v>3169</v>
      </c>
      <c r="P2308" s="25">
        <f>ROUND(('NEW Reference'!I$6*List!$H2308)+'NEW Reference'!I$7,0)</f>
        <v>3293</v>
      </c>
      <c r="Q2308" s="25">
        <f>ROUND(('NEW Reference'!J$6*List!$H2308)+'NEW Reference'!J$7,0)</f>
        <v>3814</v>
      </c>
      <c r="R2308" s="25">
        <f>ROUND(('NEW Reference'!K$6*List!$H2308)+'NEW Reference'!K$7,0)</f>
        <v>3934</v>
      </c>
      <c r="S2308" s="25">
        <f>ROUND(('NEW Reference'!L$6*List!$H2308)+'NEW Reference'!L$7,0)</f>
        <v>4245</v>
      </c>
      <c r="T2308" s="25">
        <f>ROUND(('NEW Reference'!M$6*List!$H2308)+'NEW Reference'!M$7,0)</f>
        <v>5070</v>
      </c>
      <c r="U2308" s="25">
        <f>ROUND(('NEW Reference'!N$6*List!$H2308)+'NEW Reference'!N$7,0)</f>
        <v>20457</v>
      </c>
      <c r="V2308" s="26">
        <f>ROUND(('NEW Reference'!O$6*List!$H2308)+'NEW Reference'!O$7,0)</f>
        <v>761</v>
      </c>
      <c r="W2308" s="26">
        <f>ROUND(('NEW Reference'!P$6*List!$H2308)+'NEW Reference'!P$7,0)</f>
        <v>1072</v>
      </c>
      <c r="X2308" s="26">
        <f>ROUND(('NEW Reference'!Q$6*List!$H2308)+'NEW Reference'!Q$7,0)</f>
        <v>536</v>
      </c>
      <c r="Z2308" s="3" t="str">
        <f t="shared" si="111"/>
        <v>CAMERON, Pennsylvania</v>
      </c>
      <c r="AA2308" s="79" t="s">
        <v>1340</v>
      </c>
      <c r="AB2308" s="28" t="s">
        <v>91</v>
      </c>
      <c r="AC2308" s="30" t="s">
        <v>1977</v>
      </c>
      <c r="AD2308" s="31"/>
      <c r="AE2308" s="20">
        <f t="shared" si="110"/>
        <v>0.8530000000000002</v>
      </c>
    </row>
    <row r="2309" spans="1:31">
      <c r="A2309" s="83">
        <v>39190</v>
      </c>
      <c r="B2309" s="84">
        <v>42025</v>
      </c>
      <c r="C2309" s="85">
        <v>10900</v>
      </c>
      <c r="D2309" s="78" t="s">
        <v>222</v>
      </c>
      <c r="E2309" s="79" t="s">
        <v>1621</v>
      </c>
      <c r="F2309" s="33" t="s">
        <v>1977</v>
      </c>
      <c r="G2309" s="24" t="s">
        <v>90</v>
      </c>
      <c r="H2309" s="80">
        <f t="shared" si="109"/>
        <v>1.0016</v>
      </c>
      <c r="I2309" s="25">
        <f>ROUND(('NEW Reference'!B$6*List!$H2309)+'NEW Reference'!B$7,0)</f>
        <v>1318</v>
      </c>
      <c r="J2309" s="25">
        <f>ROUND(('NEW Reference'!C$6*List!$H2309)+'NEW Reference'!C$7,0)</f>
        <v>1966</v>
      </c>
      <c r="K2309" s="25">
        <f>ROUND(('NEW Reference'!D$6*List!$H2309)+'NEW Reference'!D$7,0)</f>
        <v>2355</v>
      </c>
      <c r="L2309" s="25">
        <f>ROUND(('NEW Reference'!E$6*List!$H2309)+'NEW Reference'!E$7,0)</f>
        <v>2912</v>
      </c>
      <c r="M2309" s="25">
        <f>ROUND(('NEW Reference'!F$6*List!$H2309)+'NEW Reference'!F$7,0)</f>
        <v>3034</v>
      </c>
      <c r="N2309" s="25">
        <f>ROUND(('NEW Reference'!G$6*List!$H2309)+'NEW Reference'!G$7,0)</f>
        <v>3434</v>
      </c>
      <c r="O2309" s="25">
        <f>ROUND(('NEW Reference'!H$6*List!$H2309)+'NEW Reference'!H$7,0)</f>
        <v>3565</v>
      </c>
      <c r="P2309" s="25">
        <f>ROUND(('NEW Reference'!I$6*List!$H2309)+'NEW Reference'!I$7,0)</f>
        <v>3705</v>
      </c>
      <c r="Q2309" s="25">
        <f>ROUND(('NEW Reference'!J$6*List!$H2309)+'NEW Reference'!J$7,0)</f>
        <v>4291</v>
      </c>
      <c r="R2309" s="25">
        <f>ROUND(('NEW Reference'!K$6*List!$H2309)+'NEW Reference'!K$7,0)</f>
        <v>4426</v>
      </c>
      <c r="S2309" s="25">
        <f>ROUND(('NEW Reference'!L$6*List!$H2309)+'NEW Reference'!L$7,0)</f>
        <v>4776</v>
      </c>
      <c r="T2309" s="25">
        <f>ROUND(('NEW Reference'!M$6*List!$H2309)+'NEW Reference'!M$7,0)</f>
        <v>5704</v>
      </c>
      <c r="U2309" s="25">
        <f>ROUND(('NEW Reference'!N$6*List!$H2309)+'NEW Reference'!N$7,0)</f>
        <v>23015</v>
      </c>
      <c r="V2309" s="26">
        <f>ROUND(('NEW Reference'!O$6*List!$H2309)+'NEW Reference'!O$7,0)</f>
        <v>856</v>
      </c>
      <c r="W2309" s="26">
        <f>ROUND(('NEW Reference'!P$6*List!$H2309)+'NEW Reference'!P$7,0)</f>
        <v>1206</v>
      </c>
      <c r="X2309" s="26">
        <f>ROUND(('NEW Reference'!Q$6*List!$H2309)+'NEW Reference'!Q$7,0)</f>
        <v>603</v>
      </c>
      <c r="Z2309" s="3" t="str">
        <f t="shared" si="111"/>
        <v>CARBON, Pennsylvania</v>
      </c>
      <c r="AA2309" s="79" t="s">
        <v>1621</v>
      </c>
      <c r="AB2309" s="28" t="s">
        <v>91</v>
      </c>
      <c r="AC2309" s="23" t="s">
        <v>1977</v>
      </c>
      <c r="AD2309" s="29"/>
      <c r="AE2309" s="20">
        <f t="shared" si="110"/>
        <v>1.0016</v>
      </c>
    </row>
    <row r="2310" spans="1:31">
      <c r="A2310" s="83">
        <v>39200</v>
      </c>
      <c r="B2310" s="84">
        <v>42027</v>
      </c>
      <c r="C2310" s="85">
        <v>44300</v>
      </c>
      <c r="D2310" s="78" t="s">
        <v>897</v>
      </c>
      <c r="E2310" s="79" t="s">
        <v>1985</v>
      </c>
      <c r="F2310" s="33" t="s">
        <v>1977</v>
      </c>
      <c r="G2310" s="24" t="s">
        <v>90</v>
      </c>
      <c r="H2310" s="80">
        <f t="shared" si="109"/>
        <v>1.1283000000000001</v>
      </c>
      <c r="I2310" s="25">
        <f>ROUND(('NEW Reference'!B$6*List!$H2310)+'NEW Reference'!B$7,0)</f>
        <v>1443</v>
      </c>
      <c r="J2310" s="25">
        <f>ROUND(('NEW Reference'!C$6*List!$H2310)+'NEW Reference'!C$7,0)</f>
        <v>2152</v>
      </c>
      <c r="K2310" s="25">
        <f>ROUND(('NEW Reference'!D$6*List!$H2310)+'NEW Reference'!D$7,0)</f>
        <v>2578</v>
      </c>
      <c r="L2310" s="25">
        <f>ROUND(('NEW Reference'!E$6*List!$H2310)+'NEW Reference'!E$7,0)</f>
        <v>3188</v>
      </c>
      <c r="M2310" s="25">
        <f>ROUND(('NEW Reference'!F$6*List!$H2310)+'NEW Reference'!F$7,0)</f>
        <v>3321</v>
      </c>
      <c r="N2310" s="25">
        <f>ROUND(('NEW Reference'!G$6*List!$H2310)+'NEW Reference'!G$7,0)</f>
        <v>3759</v>
      </c>
      <c r="O2310" s="25">
        <f>ROUND(('NEW Reference'!H$6*List!$H2310)+'NEW Reference'!H$7,0)</f>
        <v>3903</v>
      </c>
      <c r="P2310" s="25">
        <f>ROUND(('NEW Reference'!I$6*List!$H2310)+'NEW Reference'!I$7,0)</f>
        <v>4056</v>
      </c>
      <c r="Q2310" s="25">
        <f>ROUND(('NEW Reference'!J$6*List!$H2310)+'NEW Reference'!J$7,0)</f>
        <v>4697</v>
      </c>
      <c r="R2310" s="25">
        <f>ROUND(('NEW Reference'!K$6*List!$H2310)+'NEW Reference'!K$7,0)</f>
        <v>4845</v>
      </c>
      <c r="S2310" s="25">
        <f>ROUND(('NEW Reference'!L$6*List!$H2310)+'NEW Reference'!L$7,0)</f>
        <v>5229</v>
      </c>
      <c r="T2310" s="25">
        <f>ROUND(('NEW Reference'!M$6*List!$H2310)+'NEW Reference'!M$7,0)</f>
        <v>6245</v>
      </c>
      <c r="U2310" s="25">
        <f>ROUND(('NEW Reference'!N$6*List!$H2310)+'NEW Reference'!N$7,0)</f>
        <v>25197</v>
      </c>
      <c r="V2310" s="26">
        <f>ROUND(('NEW Reference'!O$6*List!$H2310)+'NEW Reference'!O$7,0)</f>
        <v>937</v>
      </c>
      <c r="W2310" s="26">
        <f>ROUND(('NEW Reference'!P$6*List!$H2310)+'NEW Reference'!P$7,0)</f>
        <v>1320</v>
      </c>
      <c r="X2310" s="26">
        <f>ROUND(('NEW Reference'!Q$6*List!$H2310)+'NEW Reference'!Q$7,0)</f>
        <v>660</v>
      </c>
      <c r="Z2310" s="3" t="str">
        <f t="shared" si="111"/>
        <v>CENTRE, Pennsylvania</v>
      </c>
      <c r="AA2310" s="79" t="s">
        <v>1985</v>
      </c>
      <c r="AB2310" s="28" t="s">
        <v>91</v>
      </c>
      <c r="AC2310" s="30" t="s">
        <v>1977</v>
      </c>
      <c r="AD2310" s="31"/>
      <c r="AE2310" s="20">
        <f t="shared" si="110"/>
        <v>1.1283000000000001</v>
      </c>
    </row>
    <row r="2311" spans="1:31">
      <c r="A2311" s="83">
        <v>39210</v>
      </c>
      <c r="B2311" s="84">
        <v>42029</v>
      </c>
      <c r="C2311" s="85">
        <v>33874</v>
      </c>
      <c r="D2311" s="78" t="s">
        <v>704</v>
      </c>
      <c r="E2311" s="79" t="s">
        <v>1986</v>
      </c>
      <c r="F2311" s="33" t="s">
        <v>1977</v>
      </c>
      <c r="G2311" s="24" t="s">
        <v>90</v>
      </c>
      <c r="H2311" s="80">
        <f t="shared" si="109"/>
        <v>0.96499999999999997</v>
      </c>
      <c r="I2311" s="25">
        <f>ROUND(('NEW Reference'!B$6*List!$H2311)+'NEW Reference'!B$7,0)</f>
        <v>1282</v>
      </c>
      <c r="J2311" s="25">
        <f>ROUND(('NEW Reference'!C$6*List!$H2311)+'NEW Reference'!C$7,0)</f>
        <v>1912</v>
      </c>
      <c r="K2311" s="25">
        <f>ROUND(('NEW Reference'!D$6*List!$H2311)+'NEW Reference'!D$7,0)</f>
        <v>2291</v>
      </c>
      <c r="L2311" s="25">
        <f>ROUND(('NEW Reference'!E$6*List!$H2311)+'NEW Reference'!E$7,0)</f>
        <v>2832</v>
      </c>
      <c r="M2311" s="25">
        <f>ROUND(('NEW Reference'!F$6*List!$H2311)+'NEW Reference'!F$7,0)</f>
        <v>2951</v>
      </c>
      <c r="N2311" s="25">
        <f>ROUND(('NEW Reference'!G$6*List!$H2311)+'NEW Reference'!G$7,0)</f>
        <v>3340</v>
      </c>
      <c r="O2311" s="25">
        <f>ROUND(('NEW Reference'!H$6*List!$H2311)+'NEW Reference'!H$7,0)</f>
        <v>3468</v>
      </c>
      <c r="P2311" s="25">
        <f>ROUND(('NEW Reference'!I$6*List!$H2311)+'NEW Reference'!I$7,0)</f>
        <v>3604</v>
      </c>
      <c r="Q2311" s="25">
        <f>ROUND(('NEW Reference'!J$6*List!$H2311)+'NEW Reference'!J$7,0)</f>
        <v>4173</v>
      </c>
      <c r="R2311" s="25">
        <f>ROUND(('NEW Reference'!K$6*List!$H2311)+'NEW Reference'!K$7,0)</f>
        <v>4305</v>
      </c>
      <c r="S2311" s="25">
        <f>ROUND(('NEW Reference'!L$6*List!$H2311)+'NEW Reference'!L$7,0)</f>
        <v>4645</v>
      </c>
      <c r="T2311" s="25">
        <f>ROUND(('NEW Reference'!M$6*List!$H2311)+'NEW Reference'!M$7,0)</f>
        <v>5548</v>
      </c>
      <c r="U2311" s="25">
        <f>ROUND(('NEW Reference'!N$6*List!$H2311)+'NEW Reference'!N$7,0)</f>
        <v>22385</v>
      </c>
      <c r="V2311" s="26">
        <f>ROUND(('NEW Reference'!O$6*List!$H2311)+'NEW Reference'!O$7,0)</f>
        <v>832</v>
      </c>
      <c r="W2311" s="26">
        <f>ROUND(('NEW Reference'!P$6*List!$H2311)+'NEW Reference'!P$7,0)</f>
        <v>1173</v>
      </c>
      <c r="X2311" s="26">
        <f>ROUND(('NEW Reference'!Q$6*List!$H2311)+'NEW Reference'!Q$7,0)</f>
        <v>586</v>
      </c>
      <c r="Z2311" s="3" t="str">
        <f t="shared" si="111"/>
        <v>CHESTER, Pennsylvania</v>
      </c>
      <c r="AA2311" s="79" t="s">
        <v>1986</v>
      </c>
      <c r="AB2311" s="28" t="s">
        <v>91</v>
      </c>
      <c r="AC2311" s="30" t="s">
        <v>1977</v>
      </c>
      <c r="AD2311" s="31"/>
      <c r="AE2311" s="20">
        <f t="shared" si="110"/>
        <v>0.96499999999999997</v>
      </c>
    </row>
    <row r="2312" spans="1:31">
      <c r="A2312" s="83">
        <v>39220</v>
      </c>
      <c r="B2312" s="84">
        <v>42031</v>
      </c>
      <c r="C2312" s="85">
        <v>99939</v>
      </c>
      <c r="D2312" s="78" t="s">
        <v>171</v>
      </c>
      <c r="E2312" s="79" t="s">
        <v>1987</v>
      </c>
      <c r="F2312" s="34" t="s">
        <v>1977</v>
      </c>
      <c r="G2312" s="24" t="s">
        <v>97</v>
      </c>
      <c r="H2312" s="80">
        <f t="shared" si="109"/>
        <v>0.8530000000000002</v>
      </c>
      <c r="I2312" s="25">
        <f>ROUND(('NEW Reference'!B$6*List!$H2312)+'NEW Reference'!B$7,0)</f>
        <v>1172</v>
      </c>
      <c r="J2312" s="25">
        <f>ROUND(('NEW Reference'!C$6*List!$H2312)+'NEW Reference'!C$7,0)</f>
        <v>1747</v>
      </c>
      <c r="K2312" s="25">
        <f>ROUND(('NEW Reference'!D$6*List!$H2312)+'NEW Reference'!D$7,0)</f>
        <v>2093</v>
      </c>
      <c r="L2312" s="25">
        <f>ROUND(('NEW Reference'!E$6*List!$H2312)+'NEW Reference'!E$7,0)</f>
        <v>2588</v>
      </c>
      <c r="M2312" s="25">
        <f>ROUND(('NEW Reference'!F$6*List!$H2312)+'NEW Reference'!F$7,0)</f>
        <v>2696</v>
      </c>
      <c r="N2312" s="25">
        <f>ROUND(('NEW Reference'!G$6*List!$H2312)+'NEW Reference'!G$7,0)</f>
        <v>3052</v>
      </c>
      <c r="O2312" s="25">
        <f>ROUND(('NEW Reference'!H$6*List!$H2312)+'NEW Reference'!H$7,0)</f>
        <v>3169</v>
      </c>
      <c r="P2312" s="25">
        <f>ROUND(('NEW Reference'!I$6*List!$H2312)+'NEW Reference'!I$7,0)</f>
        <v>3293</v>
      </c>
      <c r="Q2312" s="25">
        <f>ROUND(('NEW Reference'!J$6*List!$H2312)+'NEW Reference'!J$7,0)</f>
        <v>3814</v>
      </c>
      <c r="R2312" s="25">
        <f>ROUND(('NEW Reference'!K$6*List!$H2312)+'NEW Reference'!K$7,0)</f>
        <v>3934</v>
      </c>
      <c r="S2312" s="25">
        <f>ROUND(('NEW Reference'!L$6*List!$H2312)+'NEW Reference'!L$7,0)</f>
        <v>4245</v>
      </c>
      <c r="T2312" s="25">
        <f>ROUND(('NEW Reference'!M$6*List!$H2312)+'NEW Reference'!M$7,0)</f>
        <v>5070</v>
      </c>
      <c r="U2312" s="25">
        <f>ROUND(('NEW Reference'!N$6*List!$H2312)+'NEW Reference'!N$7,0)</f>
        <v>20457</v>
      </c>
      <c r="V2312" s="26">
        <f>ROUND(('NEW Reference'!O$6*List!$H2312)+'NEW Reference'!O$7,0)</f>
        <v>761</v>
      </c>
      <c r="W2312" s="26">
        <f>ROUND(('NEW Reference'!P$6*List!$H2312)+'NEW Reference'!P$7,0)</f>
        <v>1072</v>
      </c>
      <c r="X2312" s="26">
        <f>ROUND(('NEW Reference'!Q$6*List!$H2312)+'NEW Reference'!Q$7,0)</f>
        <v>536</v>
      </c>
      <c r="Z2312" s="3" t="str">
        <f t="shared" si="111"/>
        <v>CLARION, Pennsylvania</v>
      </c>
      <c r="AA2312" s="79" t="s">
        <v>1987</v>
      </c>
      <c r="AB2312" s="28" t="s">
        <v>91</v>
      </c>
      <c r="AC2312" s="30" t="s">
        <v>1977</v>
      </c>
      <c r="AD2312" s="31"/>
      <c r="AE2312" s="20">
        <f t="shared" si="110"/>
        <v>0.8530000000000002</v>
      </c>
    </row>
    <row r="2313" spans="1:31">
      <c r="A2313" s="83">
        <v>39230</v>
      </c>
      <c r="B2313" s="84">
        <v>42033</v>
      </c>
      <c r="C2313" s="85">
        <v>99939</v>
      </c>
      <c r="D2313" s="78" t="s">
        <v>171</v>
      </c>
      <c r="E2313" s="79" t="s">
        <v>1988</v>
      </c>
      <c r="F2313" s="34" t="s">
        <v>1977</v>
      </c>
      <c r="G2313" s="24" t="s">
        <v>97</v>
      </c>
      <c r="H2313" s="80">
        <f t="shared" si="109"/>
        <v>0.8530000000000002</v>
      </c>
      <c r="I2313" s="25">
        <f>ROUND(('NEW Reference'!B$6*List!$H2313)+'NEW Reference'!B$7,0)</f>
        <v>1172</v>
      </c>
      <c r="J2313" s="25">
        <f>ROUND(('NEW Reference'!C$6*List!$H2313)+'NEW Reference'!C$7,0)</f>
        <v>1747</v>
      </c>
      <c r="K2313" s="25">
        <f>ROUND(('NEW Reference'!D$6*List!$H2313)+'NEW Reference'!D$7,0)</f>
        <v>2093</v>
      </c>
      <c r="L2313" s="25">
        <f>ROUND(('NEW Reference'!E$6*List!$H2313)+'NEW Reference'!E$7,0)</f>
        <v>2588</v>
      </c>
      <c r="M2313" s="25">
        <f>ROUND(('NEW Reference'!F$6*List!$H2313)+'NEW Reference'!F$7,0)</f>
        <v>2696</v>
      </c>
      <c r="N2313" s="25">
        <f>ROUND(('NEW Reference'!G$6*List!$H2313)+'NEW Reference'!G$7,0)</f>
        <v>3052</v>
      </c>
      <c r="O2313" s="25">
        <f>ROUND(('NEW Reference'!H$6*List!$H2313)+'NEW Reference'!H$7,0)</f>
        <v>3169</v>
      </c>
      <c r="P2313" s="25">
        <f>ROUND(('NEW Reference'!I$6*List!$H2313)+'NEW Reference'!I$7,0)</f>
        <v>3293</v>
      </c>
      <c r="Q2313" s="25">
        <f>ROUND(('NEW Reference'!J$6*List!$H2313)+'NEW Reference'!J$7,0)</f>
        <v>3814</v>
      </c>
      <c r="R2313" s="25">
        <f>ROUND(('NEW Reference'!K$6*List!$H2313)+'NEW Reference'!K$7,0)</f>
        <v>3934</v>
      </c>
      <c r="S2313" s="25">
        <f>ROUND(('NEW Reference'!L$6*List!$H2313)+'NEW Reference'!L$7,0)</f>
        <v>4245</v>
      </c>
      <c r="T2313" s="25">
        <f>ROUND(('NEW Reference'!M$6*List!$H2313)+'NEW Reference'!M$7,0)</f>
        <v>5070</v>
      </c>
      <c r="U2313" s="25">
        <f>ROUND(('NEW Reference'!N$6*List!$H2313)+'NEW Reference'!N$7,0)</f>
        <v>20457</v>
      </c>
      <c r="V2313" s="26">
        <f>ROUND(('NEW Reference'!O$6*List!$H2313)+'NEW Reference'!O$7,0)</f>
        <v>761</v>
      </c>
      <c r="W2313" s="26">
        <f>ROUND(('NEW Reference'!P$6*List!$H2313)+'NEW Reference'!P$7,0)</f>
        <v>1072</v>
      </c>
      <c r="X2313" s="26">
        <f>ROUND(('NEW Reference'!Q$6*List!$H2313)+'NEW Reference'!Q$7,0)</f>
        <v>536</v>
      </c>
      <c r="Z2313" s="3" t="str">
        <f t="shared" si="111"/>
        <v>CLEARFIELD, Pennsylvania</v>
      </c>
      <c r="AA2313" s="79" t="s">
        <v>1988</v>
      </c>
      <c r="AB2313" s="28" t="s">
        <v>91</v>
      </c>
      <c r="AC2313" s="30" t="s">
        <v>1977</v>
      </c>
      <c r="AD2313" s="31"/>
      <c r="AE2313" s="20">
        <f t="shared" si="110"/>
        <v>0.8530000000000002</v>
      </c>
    </row>
    <row r="2314" spans="1:31">
      <c r="A2314" s="83">
        <v>39240</v>
      </c>
      <c r="B2314" s="84">
        <v>42035</v>
      </c>
      <c r="C2314" s="85">
        <v>99939</v>
      </c>
      <c r="D2314" s="78" t="s">
        <v>171</v>
      </c>
      <c r="E2314" s="79" t="s">
        <v>1074</v>
      </c>
      <c r="F2314" s="34" t="s">
        <v>1977</v>
      </c>
      <c r="G2314" s="24" t="s">
        <v>97</v>
      </c>
      <c r="H2314" s="80">
        <f t="shared" si="109"/>
        <v>0.8530000000000002</v>
      </c>
      <c r="I2314" s="25">
        <f>ROUND(('NEW Reference'!B$6*List!$H2314)+'NEW Reference'!B$7,0)</f>
        <v>1172</v>
      </c>
      <c r="J2314" s="25">
        <f>ROUND(('NEW Reference'!C$6*List!$H2314)+'NEW Reference'!C$7,0)</f>
        <v>1747</v>
      </c>
      <c r="K2314" s="25">
        <f>ROUND(('NEW Reference'!D$6*List!$H2314)+'NEW Reference'!D$7,0)</f>
        <v>2093</v>
      </c>
      <c r="L2314" s="25">
        <f>ROUND(('NEW Reference'!E$6*List!$H2314)+'NEW Reference'!E$7,0)</f>
        <v>2588</v>
      </c>
      <c r="M2314" s="25">
        <f>ROUND(('NEW Reference'!F$6*List!$H2314)+'NEW Reference'!F$7,0)</f>
        <v>2696</v>
      </c>
      <c r="N2314" s="25">
        <f>ROUND(('NEW Reference'!G$6*List!$H2314)+'NEW Reference'!G$7,0)</f>
        <v>3052</v>
      </c>
      <c r="O2314" s="25">
        <f>ROUND(('NEW Reference'!H$6*List!$H2314)+'NEW Reference'!H$7,0)</f>
        <v>3169</v>
      </c>
      <c r="P2314" s="25">
        <f>ROUND(('NEW Reference'!I$6*List!$H2314)+'NEW Reference'!I$7,0)</f>
        <v>3293</v>
      </c>
      <c r="Q2314" s="25">
        <f>ROUND(('NEW Reference'!J$6*List!$H2314)+'NEW Reference'!J$7,0)</f>
        <v>3814</v>
      </c>
      <c r="R2314" s="25">
        <f>ROUND(('NEW Reference'!K$6*List!$H2314)+'NEW Reference'!K$7,0)</f>
        <v>3934</v>
      </c>
      <c r="S2314" s="25">
        <f>ROUND(('NEW Reference'!L$6*List!$H2314)+'NEW Reference'!L$7,0)</f>
        <v>4245</v>
      </c>
      <c r="T2314" s="25">
        <f>ROUND(('NEW Reference'!M$6*List!$H2314)+'NEW Reference'!M$7,0)</f>
        <v>5070</v>
      </c>
      <c r="U2314" s="25">
        <f>ROUND(('NEW Reference'!N$6*List!$H2314)+'NEW Reference'!N$7,0)</f>
        <v>20457</v>
      </c>
      <c r="V2314" s="26">
        <f>ROUND(('NEW Reference'!O$6*List!$H2314)+'NEW Reference'!O$7,0)</f>
        <v>761</v>
      </c>
      <c r="W2314" s="26">
        <f>ROUND(('NEW Reference'!P$6*List!$H2314)+'NEW Reference'!P$7,0)</f>
        <v>1072</v>
      </c>
      <c r="X2314" s="26">
        <f>ROUND(('NEW Reference'!Q$6*List!$H2314)+'NEW Reference'!Q$7,0)</f>
        <v>536</v>
      </c>
      <c r="Z2314" s="3" t="str">
        <f t="shared" si="111"/>
        <v>CLINTON, Pennsylvania</v>
      </c>
      <c r="AA2314" s="79" t="s">
        <v>1074</v>
      </c>
      <c r="AB2314" s="28" t="s">
        <v>91</v>
      </c>
      <c r="AC2314" s="30" t="s">
        <v>1977</v>
      </c>
      <c r="AD2314" s="31"/>
      <c r="AE2314" s="20">
        <f t="shared" si="110"/>
        <v>0.8530000000000002</v>
      </c>
    </row>
    <row r="2315" spans="1:31">
      <c r="A2315" s="83">
        <v>39250</v>
      </c>
      <c r="B2315" s="84">
        <v>42037</v>
      </c>
      <c r="C2315" s="85">
        <v>99939</v>
      </c>
      <c r="D2315" s="78" t="s">
        <v>171</v>
      </c>
      <c r="E2315" s="79" t="s">
        <v>361</v>
      </c>
      <c r="F2315" s="33" t="s">
        <v>1977</v>
      </c>
      <c r="G2315" s="24" t="s">
        <v>90</v>
      </c>
      <c r="H2315" s="80">
        <f t="shared" ref="H2315:H2378" si="112">IFERROR(INDEX($AH:$AH,MATCH($C2315,$AF:$AF,0)),"")</f>
        <v>0.8530000000000002</v>
      </c>
      <c r="I2315" s="25">
        <f>ROUND(('NEW Reference'!B$6*List!$H2315)+'NEW Reference'!B$7,0)</f>
        <v>1172</v>
      </c>
      <c r="J2315" s="25">
        <f>ROUND(('NEW Reference'!C$6*List!$H2315)+'NEW Reference'!C$7,0)</f>
        <v>1747</v>
      </c>
      <c r="K2315" s="25">
        <f>ROUND(('NEW Reference'!D$6*List!$H2315)+'NEW Reference'!D$7,0)</f>
        <v>2093</v>
      </c>
      <c r="L2315" s="25">
        <f>ROUND(('NEW Reference'!E$6*List!$H2315)+'NEW Reference'!E$7,0)</f>
        <v>2588</v>
      </c>
      <c r="M2315" s="25">
        <f>ROUND(('NEW Reference'!F$6*List!$H2315)+'NEW Reference'!F$7,0)</f>
        <v>2696</v>
      </c>
      <c r="N2315" s="25">
        <f>ROUND(('NEW Reference'!G$6*List!$H2315)+'NEW Reference'!G$7,0)</f>
        <v>3052</v>
      </c>
      <c r="O2315" s="25">
        <f>ROUND(('NEW Reference'!H$6*List!$H2315)+'NEW Reference'!H$7,0)</f>
        <v>3169</v>
      </c>
      <c r="P2315" s="25">
        <f>ROUND(('NEW Reference'!I$6*List!$H2315)+'NEW Reference'!I$7,0)</f>
        <v>3293</v>
      </c>
      <c r="Q2315" s="25">
        <f>ROUND(('NEW Reference'!J$6*List!$H2315)+'NEW Reference'!J$7,0)</f>
        <v>3814</v>
      </c>
      <c r="R2315" s="25">
        <f>ROUND(('NEW Reference'!K$6*List!$H2315)+'NEW Reference'!K$7,0)</f>
        <v>3934</v>
      </c>
      <c r="S2315" s="25">
        <f>ROUND(('NEW Reference'!L$6*List!$H2315)+'NEW Reference'!L$7,0)</f>
        <v>4245</v>
      </c>
      <c r="T2315" s="25">
        <f>ROUND(('NEW Reference'!M$6*List!$H2315)+'NEW Reference'!M$7,0)</f>
        <v>5070</v>
      </c>
      <c r="U2315" s="25">
        <f>ROUND(('NEW Reference'!N$6*List!$H2315)+'NEW Reference'!N$7,0)</f>
        <v>20457</v>
      </c>
      <c r="V2315" s="26">
        <f>ROUND(('NEW Reference'!O$6*List!$H2315)+'NEW Reference'!O$7,0)</f>
        <v>761</v>
      </c>
      <c r="W2315" s="26">
        <f>ROUND(('NEW Reference'!P$6*List!$H2315)+'NEW Reference'!P$7,0)</f>
        <v>1072</v>
      </c>
      <c r="X2315" s="26">
        <f>ROUND(('NEW Reference'!Q$6*List!$H2315)+'NEW Reference'!Q$7,0)</f>
        <v>536</v>
      </c>
      <c r="Z2315" s="3" t="str">
        <f t="shared" si="111"/>
        <v>COLUMBIA, Pennsylvania</v>
      </c>
      <c r="AA2315" s="79" t="s">
        <v>361</v>
      </c>
      <c r="AB2315" s="28" t="s">
        <v>91</v>
      </c>
      <c r="AC2315" s="30" t="s">
        <v>1977</v>
      </c>
      <c r="AD2315" s="31"/>
      <c r="AE2315" s="20">
        <f t="shared" si="110"/>
        <v>0.8530000000000002</v>
      </c>
    </row>
    <row r="2316" spans="1:31">
      <c r="A2316" s="83">
        <v>39260</v>
      </c>
      <c r="B2316" s="84">
        <v>42039</v>
      </c>
      <c r="C2316" s="85">
        <v>99939</v>
      </c>
      <c r="D2316" s="78" t="s">
        <v>171</v>
      </c>
      <c r="E2316" s="79" t="s">
        <v>369</v>
      </c>
      <c r="F2316" s="34" t="s">
        <v>1977</v>
      </c>
      <c r="G2316" s="24" t="s">
        <v>97</v>
      </c>
      <c r="H2316" s="80">
        <f t="shared" si="112"/>
        <v>0.8530000000000002</v>
      </c>
      <c r="I2316" s="25">
        <f>ROUND(('NEW Reference'!B$6*List!$H2316)+'NEW Reference'!B$7,0)</f>
        <v>1172</v>
      </c>
      <c r="J2316" s="25">
        <f>ROUND(('NEW Reference'!C$6*List!$H2316)+'NEW Reference'!C$7,0)</f>
        <v>1747</v>
      </c>
      <c r="K2316" s="25">
        <f>ROUND(('NEW Reference'!D$6*List!$H2316)+'NEW Reference'!D$7,0)</f>
        <v>2093</v>
      </c>
      <c r="L2316" s="25">
        <f>ROUND(('NEW Reference'!E$6*List!$H2316)+'NEW Reference'!E$7,0)</f>
        <v>2588</v>
      </c>
      <c r="M2316" s="25">
        <f>ROUND(('NEW Reference'!F$6*List!$H2316)+'NEW Reference'!F$7,0)</f>
        <v>2696</v>
      </c>
      <c r="N2316" s="25">
        <f>ROUND(('NEW Reference'!G$6*List!$H2316)+'NEW Reference'!G$7,0)</f>
        <v>3052</v>
      </c>
      <c r="O2316" s="25">
        <f>ROUND(('NEW Reference'!H$6*List!$H2316)+'NEW Reference'!H$7,0)</f>
        <v>3169</v>
      </c>
      <c r="P2316" s="25">
        <f>ROUND(('NEW Reference'!I$6*List!$H2316)+'NEW Reference'!I$7,0)</f>
        <v>3293</v>
      </c>
      <c r="Q2316" s="25">
        <f>ROUND(('NEW Reference'!J$6*List!$H2316)+'NEW Reference'!J$7,0)</f>
        <v>3814</v>
      </c>
      <c r="R2316" s="25">
        <f>ROUND(('NEW Reference'!K$6*List!$H2316)+'NEW Reference'!K$7,0)</f>
        <v>3934</v>
      </c>
      <c r="S2316" s="25">
        <f>ROUND(('NEW Reference'!L$6*List!$H2316)+'NEW Reference'!L$7,0)</f>
        <v>4245</v>
      </c>
      <c r="T2316" s="25">
        <f>ROUND(('NEW Reference'!M$6*List!$H2316)+'NEW Reference'!M$7,0)</f>
        <v>5070</v>
      </c>
      <c r="U2316" s="25">
        <f>ROUND(('NEW Reference'!N$6*List!$H2316)+'NEW Reference'!N$7,0)</f>
        <v>20457</v>
      </c>
      <c r="V2316" s="26">
        <f>ROUND(('NEW Reference'!O$6*List!$H2316)+'NEW Reference'!O$7,0)</f>
        <v>761</v>
      </c>
      <c r="W2316" s="26">
        <f>ROUND(('NEW Reference'!P$6*List!$H2316)+'NEW Reference'!P$7,0)</f>
        <v>1072</v>
      </c>
      <c r="X2316" s="26">
        <f>ROUND(('NEW Reference'!Q$6*List!$H2316)+'NEW Reference'!Q$7,0)</f>
        <v>536</v>
      </c>
      <c r="Z2316" s="3" t="str">
        <f t="shared" si="111"/>
        <v>CRAWFORD, Pennsylvania</v>
      </c>
      <c r="AA2316" s="79" t="s">
        <v>369</v>
      </c>
      <c r="AB2316" s="28" t="s">
        <v>91</v>
      </c>
      <c r="AC2316" s="23" t="s">
        <v>1977</v>
      </c>
      <c r="AD2316" s="29"/>
      <c r="AE2316" s="20">
        <f t="shared" si="110"/>
        <v>0.8530000000000002</v>
      </c>
    </row>
    <row r="2317" spans="1:31">
      <c r="A2317" s="83">
        <v>39270</v>
      </c>
      <c r="B2317" s="84">
        <v>42041</v>
      </c>
      <c r="C2317" s="85">
        <v>25420</v>
      </c>
      <c r="D2317" s="78" t="s">
        <v>507</v>
      </c>
      <c r="E2317" s="79" t="s">
        <v>1076</v>
      </c>
      <c r="F2317" s="33" t="s">
        <v>1977</v>
      </c>
      <c r="G2317" s="24" t="s">
        <v>90</v>
      </c>
      <c r="H2317" s="80">
        <f t="shared" si="112"/>
        <v>1.0087999999999999</v>
      </c>
      <c r="I2317" s="25">
        <f>ROUND(('NEW Reference'!B$6*List!$H2317)+'NEW Reference'!B$7,0)</f>
        <v>1325</v>
      </c>
      <c r="J2317" s="25">
        <f>ROUND(('NEW Reference'!C$6*List!$H2317)+'NEW Reference'!C$7,0)</f>
        <v>1976</v>
      </c>
      <c r="K2317" s="25">
        <f>ROUND(('NEW Reference'!D$6*List!$H2317)+'NEW Reference'!D$7,0)</f>
        <v>2368</v>
      </c>
      <c r="L2317" s="25">
        <f>ROUND(('NEW Reference'!E$6*List!$H2317)+'NEW Reference'!E$7,0)</f>
        <v>2927</v>
      </c>
      <c r="M2317" s="25">
        <f>ROUND(('NEW Reference'!F$6*List!$H2317)+'NEW Reference'!F$7,0)</f>
        <v>3050</v>
      </c>
      <c r="N2317" s="25">
        <f>ROUND(('NEW Reference'!G$6*List!$H2317)+'NEW Reference'!G$7,0)</f>
        <v>3452</v>
      </c>
      <c r="O2317" s="25">
        <f>ROUND(('NEW Reference'!H$6*List!$H2317)+'NEW Reference'!H$7,0)</f>
        <v>3584</v>
      </c>
      <c r="P2317" s="25">
        <f>ROUND(('NEW Reference'!I$6*List!$H2317)+'NEW Reference'!I$7,0)</f>
        <v>3725</v>
      </c>
      <c r="Q2317" s="25">
        <f>ROUND(('NEW Reference'!J$6*List!$H2317)+'NEW Reference'!J$7,0)</f>
        <v>4314</v>
      </c>
      <c r="R2317" s="25">
        <f>ROUND(('NEW Reference'!K$6*List!$H2317)+'NEW Reference'!K$7,0)</f>
        <v>4450</v>
      </c>
      <c r="S2317" s="25">
        <f>ROUND(('NEW Reference'!L$6*List!$H2317)+'NEW Reference'!L$7,0)</f>
        <v>4802</v>
      </c>
      <c r="T2317" s="25">
        <f>ROUND(('NEW Reference'!M$6*List!$H2317)+'NEW Reference'!M$7,0)</f>
        <v>5735</v>
      </c>
      <c r="U2317" s="25">
        <f>ROUND(('NEW Reference'!N$6*List!$H2317)+'NEW Reference'!N$7,0)</f>
        <v>23139</v>
      </c>
      <c r="V2317" s="26">
        <f>ROUND(('NEW Reference'!O$6*List!$H2317)+'NEW Reference'!O$7,0)</f>
        <v>860</v>
      </c>
      <c r="W2317" s="26">
        <f>ROUND(('NEW Reference'!P$6*List!$H2317)+'NEW Reference'!P$7,0)</f>
        <v>1212</v>
      </c>
      <c r="X2317" s="26">
        <f>ROUND(('NEW Reference'!Q$6*List!$H2317)+'NEW Reference'!Q$7,0)</f>
        <v>606</v>
      </c>
      <c r="Z2317" s="3" t="str">
        <f t="shared" si="111"/>
        <v>CUMBERLAND, Pennsylvania</v>
      </c>
      <c r="AA2317" s="79" t="s">
        <v>1076</v>
      </c>
      <c r="AB2317" s="28" t="s">
        <v>91</v>
      </c>
      <c r="AC2317" s="23" t="s">
        <v>1977</v>
      </c>
      <c r="AD2317" s="29"/>
      <c r="AE2317" s="20">
        <f t="shared" si="110"/>
        <v>1.0087999999999999</v>
      </c>
    </row>
    <row r="2318" spans="1:31">
      <c r="A2318" s="83">
        <v>39280</v>
      </c>
      <c r="B2318" s="84">
        <v>42043</v>
      </c>
      <c r="C2318" s="85">
        <v>25420</v>
      </c>
      <c r="D2318" s="78" t="s">
        <v>507</v>
      </c>
      <c r="E2318" s="79" t="s">
        <v>1989</v>
      </c>
      <c r="F2318" s="33" t="s">
        <v>1977</v>
      </c>
      <c r="G2318" s="24" t="s">
        <v>90</v>
      </c>
      <c r="H2318" s="80">
        <f t="shared" si="112"/>
        <v>1.0087999999999999</v>
      </c>
      <c r="I2318" s="25">
        <f>ROUND(('NEW Reference'!B$6*List!$H2318)+'NEW Reference'!B$7,0)</f>
        <v>1325</v>
      </c>
      <c r="J2318" s="25">
        <f>ROUND(('NEW Reference'!C$6*List!$H2318)+'NEW Reference'!C$7,0)</f>
        <v>1976</v>
      </c>
      <c r="K2318" s="25">
        <f>ROUND(('NEW Reference'!D$6*List!$H2318)+'NEW Reference'!D$7,0)</f>
        <v>2368</v>
      </c>
      <c r="L2318" s="25">
        <f>ROUND(('NEW Reference'!E$6*List!$H2318)+'NEW Reference'!E$7,0)</f>
        <v>2927</v>
      </c>
      <c r="M2318" s="25">
        <f>ROUND(('NEW Reference'!F$6*List!$H2318)+'NEW Reference'!F$7,0)</f>
        <v>3050</v>
      </c>
      <c r="N2318" s="25">
        <f>ROUND(('NEW Reference'!G$6*List!$H2318)+'NEW Reference'!G$7,0)</f>
        <v>3452</v>
      </c>
      <c r="O2318" s="25">
        <f>ROUND(('NEW Reference'!H$6*List!$H2318)+'NEW Reference'!H$7,0)</f>
        <v>3584</v>
      </c>
      <c r="P2318" s="25">
        <f>ROUND(('NEW Reference'!I$6*List!$H2318)+'NEW Reference'!I$7,0)</f>
        <v>3725</v>
      </c>
      <c r="Q2318" s="25">
        <f>ROUND(('NEW Reference'!J$6*List!$H2318)+'NEW Reference'!J$7,0)</f>
        <v>4314</v>
      </c>
      <c r="R2318" s="25">
        <f>ROUND(('NEW Reference'!K$6*List!$H2318)+'NEW Reference'!K$7,0)</f>
        <v>4450</v>
      </c>
      <c r="S2318" s="25">
        <f>ROUND(('NEW Reference'!L$6*List!$H2318)+'NEW Reference'!L$7,0)</f>
        <v>4802</v>
      </c>
      <c r="T2318" s="25">
        <f>ROUND(('NEW Reference'!M$6*List!$H2318)+'NEW Reference'!M$7,0)</f>
        <v>5735</v>
      </c>
      <c r="U2318" s="25">
        <f>ROUND(('NEW Reference'!N$6*List!$H2318)+'NEW Reference'!N$7,0)</f>
        <v>23139</v>
      </c>
      <c r="V2318" s="26">
        <f>ROUND(('NEW Reference'!O$6*List!$H2318)+'NEW Reference'!O$7,0)</f>
        <v>860</v>
      </c>
      <c r="W2318" s="26">
        <f>ROUND(('NEW Reference'!P$6*List!$H2318)+'NEW Reference'!P$7,0)</f>
        <v>1212</v>
      </c>
      <c r="X2318" s="26">
        <f>ROUND(('NEW Reference'!Q$6*List!$H2318)+'NEW Reference'!Q$7,0)</f>
        <v>606</v>
      </c>
      <c r="Z2318" s="3" t="str">
        <f t="shared" si="111"/>
        <v>DAUPHIN, Pennsylvania</v>
      </c>
      <c r="AA2318" s="79" t="s">
        <v>1989</v>
      </c>
      <c r="AB2318" s="28" t="s">
        <v>91</v>
      </c>
      <c r="AC2318" s="30" t="s">
        <v>1977</v>
      </c>
      <c r="AD2318" s="31"/>
      <c r="AE2318" s="20">
        <f t="shared" ref="AE2318:AE2381" si="113">IFERROR(INDEX($AH:$AH,MATCH($C2318,$AF:$AF,0)),"")</f>
        <v>1.0087999999999999</v>
      </c>
    </row>
    <row r="2319" spans="1:31">
      <c r="A2319" s="83">
        <v>39290</v>
      </c>
      <c r="B2319" s="84">
        <v>42045</v>
      </c>
      <c r="C2319" s="85">
        <v>37964</v>
      </c>
      <c r="D2319" s="78" t="s">
        <v>778</v>
      </c>
      <c r="E2319" s="79" t="s">
        <v>110</v>
      </c>
      <c r="F2319" s="33" t="s">
        <v>1977</v>
      </c>
      <c r="G2319" s="24" t="s">
        <v>90</v>
      </c>
      <c r="H2319" s="80">
        <f t="shared" si="112"/>
        <v>1.0395000000000001</v>
      </c>
      <c r="I2319" s="25">
        <f>ROUND(('NEW Reference'!B$6*List!$H2319)+'NEW Reference'!B$7,0)</f>
        <v>1355</v>
      </c>
      <c r="J2319" s="25">
        <f>ROUND(('NEW Reference'!C$6*List!$H2319)+'NEW Reference'!C$7,0)</f>
        <v>2021</v>
      </c>
      <c r="K2319" s="25">
        <f>ROUND(('NEW Reference'!D$6*List!$H2319)+'NEW Reference'!D$7,0)</f>
        <v>2422</v>
      </c>
      <c r="L2319" s="25">
        <f>ROUND(('NEW Reference'!E$6*List!$H2319)+'NEW Reference'!E$7,0)</f>
        <v>2994</v>
      </c>
      <c r="M2319" s="25">
        <f>ROUND(('NEW Reference'!F$6*List!$H2319)+'NEW Reference'!F$7,0)</f>
        <v>3120</v>
      </c>
      <c r="N2319" s="25">
        <f>ROUND(('NEW Reference'!G$6*List!$H2319)+'NEW Reference'!G$7,0)</f>
        <v>3531</v>
      </c>
      <c r="O2319" s="25">
        <f>ROUND(('NEW Reference'!H$6*List!$H2319)+'NEW Reference'!H$7,0)</f>
        <v>3666</v>
      </c>
      <c r="P2319" s="25">
        <f>ROUND(('NEW Reference'!I$6*List!$H2319)+'NEW Reference'!I$7,0)</f>
        <v>3810</v>
      </c>
      <c r="Q2319" s="25">
        <f>ROUND(('NEW Reference'!J$6*List!$H2319)+'NEW Reference'!J$7,0)</f>
        <v>4412</v>
      </c>
      <c r="R2319" s="25">
        <f>ROUND(('NEW Reference'!K$6*List!$H2319)+'NEW Reference'!K$7,0)</f>
        <v>4551</v>
      </c>
      <c r="S2319" s="25">
        <f>ROUND(('NEW Reference'!L$6*List!$H2319)+'NEW Reference'!L$7,0)</f>
        <v>4911</v>
      </c>
      <c r="T2319" s="25">
        <f>ROUND(('NEW Reference'!M$6*List!$H2319)+'NEW Reference'!M$7,0)</f>
        <v>5866</v>
      </c>
      <c r="U2319" s="25">
        <f>ROUND(('NEW Reference'!N$6*List!$H2319)+'NEW Reference'!N$7,0)</f>
        <v>23668</v>
      </c>
      <c r="V2319" s="26">
        <f>ROUND(('NEW Reference'!O$6*List!$H2319)+'NEW Reference'!O$7,0)</f>
        <v>880</v>
      </c>
      <c r="W2319" s="26">
        <f>ROUND(('NEW Reference'!P$6*List!$H2319)+'NEW Reference'!P$7,0)</f>
        <v>1240</v>
      </c>
      <c r="X2319" s="26">
        <f>ROUND(('NEW Reference'!Q$6*List!$H2319)+'NEW Reference'!Q$7,0)</f>
        <v>620</v>
      </c>
      <c r="Z2319" s="3" t="str">
        <f t="shared" si="111"/>
        <v>DELAWARE, Pennsylvania</v>
      </c>
      <c r="AA2319" s="79" t="s">
        <v>110</v>
      </c>
      <c r="AB2319" s="28" t="s">
        <v>91</v>
      </c>
      <c r="AC2319" s="23" t="s">
        <v>1977</v>
      </c>
      <c r="AD2319" s="29"/>
      <c r="AE2319" s="20">
        <f t="shared" si="113"/>
        <v>1.0395000000000001</v>
      </c>
    </row>
    <row r="2320" spans="1:31">
      <c r="A2320" s="83">
        <v>39310</v>
      </c>
      <c r="B2320" s="84">
        <v>42047</v>
      </c>
      <c r="C2320" s="85">
        <v>99939</v>
      </c>
      <c r="D2320" s="78" t="s">
        <v>171</v>
      </c>
      <c r="E2320" s="79" t="s">
        <v>1219</v>
      </c>
      <c r="F2320" s="34" t="s">
        <v>1977</v>
      </c>
      <c r="G2320" s="24" t="s">
        <v>97</v>
      </c>
      <c r="H2320" s="80">
        <f t="shared" si="112"/>
        <v>0.8530000000000002</v>
      </c>
      <c r="I2320" s="25">
        <f>ROUND(('NEW Reference'!B$6*List!$H2320)+'NEW Reference'!B$7,0)</f>
        <v>1172</v>
      </c>
      <c r="J2320" s="25">
        <f>ROUND(('NEW Reference'!C$6*List!$H2320)+'NEW Reference'!C$7,0)</f>
        <v>1747</v>
      </c>
      <c r="K2320" s="25">
        <f>ROUND(('NEW Reference'!D$6*List!$H2320)+'NEW Reference'!D$7,0)</f>
        <v>2093</v>
      </c>
      <c r="L2320" s="25">
        <f>ROUND(('NEW Reference'!E$6*List!$H2320)+'NEW Reference'!E$7,0)</f>
        <v>2588</v>
      </c>
      <c r="M2320" s="25">
        <f>ROUND(('NEW Reference'!F$6*List!$H2320)+'NEW Reference'!F$7,0)</f>
        <v>2696</v>
      </c>
      <c r="N2320" s="25">
        <f>ROUND(('NEW Reference'!G$6*List!$H2320)+'NEW Reference'!G$7,0)</f>
        <v>3052</v>
      </c>
      <c r="O2320" s="25">
        <f>ROUND(('NEW Reference'!H$6*List!$H2320)+'NEW Reference'!H$7,0)</f>
        <v>3169</v>
      </c>
      <c r="P2320" s="25">
        <f>ROUND(('NEW Reference'!I$6*List!$H2320)+'NEW Reference'!I$7,0)</f>
        <v>3293</v>
      </c>
      <c r="Q2320" s="25">
        <f>ROUND(('NEW Reference'!J$6*List!$H2320)+'NEW Reference'!J$7,0)</f>
        <v>3814</v>
      </c>
      <c r="R2320" s="25">
        <f>ROUND(('NEW Reference'!K$6*List!$H2320)+'NEW Reference'!K$7,0)</f>
        <v>3934</v>
      </c>
      <c r="S2320" s="25">
        <f>ROUND(('NEW Reference'!L$6*List!$H2320)+'NEW Reference'!L$7,0)</f>
        <v>4245</v>
      </c>
      <c r="T2320" s="25">
        <f>ROUND(('NEW Reference'!M$6*List!$H2320)+'NEW Reference'!M$7,0)</f>
        <v>5070</v>
      </c>
      <c r="U2320" s="25">
        <f>ROUND(('NEW Reference'!N$6*List!$H2320)+'NEW Reference'!N$7,0)</f>
        <v>20457</v>
      </c>
      <c r="V2320" s="26">
        <f>ROUND(('NEW Reference'!O$6*List!$H2320)+'NEW Reference'!O$7,0)</f>
        <v>761</v>
      </c>
      <c r="W2320" s="26">
        <f>ROUND(('NEW Reference'!P$6*List!$H2320)+'NEW Reference'!P$7,0)</f>
        <v>1072</v>
      </c>
      <c r="X2320" s="26">
        <f>ROUND(('NEW Reference'!Q$6*List!$H2320)+'NEW Reference'!Q$7,0)</f>
        <v>536</v>
      </c>
      <c r="Z2320" s="3" t="str">
        <f t="shared" si="111"/>
        <v>ELK, Pennsylvania</v>
      </c>
      <c r="AA2320" s="79" t="s">
        <v>1219</v>
      </c>
      <c r="AB2320" s="28" t="s">
        <v>91</v>
      </c>
      <c r="AC2320" s="23" t="s">
        <v>1977</v>
      </c>
      <c r="AD2320" s="29"/>
      <c r="AE2320" s="20">
        <f t="shared" si="113"/>
        <v>0.8530000000000002</v>
      </c>
    </row>
    <row r="2321" spans="1:31">
      <c r="A2321" s="83">
        <v>39320</v>
      </c>
      <c r="B2321" s="84">
        <v>42049</v>
      </c>
      <c r="C2321" s="85">
        <v>21500</v>
      </c>
      <c r="D2321" s="78" t="s">
        <v>428</v>
      </c>
      <c r="E2321" s="79" t="s">
        <v>1764</v>
      </c>
      <c r="F2321" s="33" t="s">
        <v>1977</v>
      </c>
      <c r="G2321" s="24" t="s">
        <v>90</v>
      </c>
      <c r="H2321" s="80">
        <f t="shared" si="112"/>
        <v>0.84819999999999995</v>
      </c>
      <c r="I2321" s="25">
        <f>ROUND(('NEW Reference'!B$6*List!$H2321)+'NEW Reference'!B$7,0)</f>
        <v>1167</v>
      </c>
      <c r="J2321" s="25">
        <f>ROUND(('NEW Reference'!C$6*List!$H2321)+'NEW Reference'!C$7,0)</f>
        <v>1740</v>
      </c>
      <c r="K2321" s="25">
        <f>ROUND(('NEW Reference'!D$6*List!$H2321)+'NEW Reference'!D$7,0)</f>
        <v>2085</v>
      </c>
      <c r="L2321" s="25">
        <f>ROUND(('NEW Reference'!E$6*List!$H2321)+'NEW Reference'!E$7,0)</f>
        <v>2578</v>
      </c>
      <c r="M2321" s="25">
        <f>ROUND(('NEW Reference'!F$6*List!$H2321)+'NEW Reference'!F$7,0)</f>
        <v>2685</v>
      </c>
      <c r="N2321" s="25">
        <f>ROUND(('NEW Reference'!G$6*List!$H2321)+'NEW Reference'!G$7,0)</f>
        <v>3040</v>
      </c>
      <c r="O2321" s="25">
        <f>ROUND(('NEW Reference'!H$6*List!$H2321)+'NEW Reference'!H$7,0)</f>
        <v>3156</v>
      </c>
      <c r="P2321" s="25">
        <f>ROUND(('NEW Reference'!I$6*List!$H2321)+'NEW Reference'!I$7,0)</f>
        <v>3280</v>
      </c>
      <c r="Q2321" s="25">
        <f>ROUND(('NEW Reference'!J$6*List!$H2321)+'NEW Reference'!J$7,0)</f>
        <v>3798</v>
      </c>
      <c r="R2321" s="25">
        <f>ROUND(('NEW Reference'!K$6*List!$H2321)+'NEW Reference'!K$7,0)</f>
        <v>3918</v>
      </c>
      <c r="S2321" s="25">
        <f>ROUND(('NEW Reference'!L$6*List!$H2321)+'NEW Reference'!L$7,0)</f>
        <v>4228</v>
      </c>
      <c r="T2321" s="25">
        <f>ROUND(('NEW Reference'!M$6*List!$H2321)+'NEW Reference'!M$7,0)</f>
        <v>5049</v>
      </c>
      <c r="U2321" s="25">
        <f>ROUND(('NEW Reference'!N$6*List!$H2321)+'NEW Reference'!N$7,0)</f>
        <v>20374</v>
      </c>
      <c r="V2321" s="26">
        <f>ROUND(('NEW Reference'!O$6*List!$H2321)+'NEW Reference'!O$7,0)</f>
        <v>757</v>
      </c>
      <c r="W2321" s="26">
        <f>ROUND(('NEW Reference'!P$6*List!$H2321)+'NEW Reference'!P$7,0)</f>
        <v>1067</v>
      </c>
      <c r="X2321" s="26">
        <f>ROUND(('NEW Reference'!Q$6*List!$H2321)+'NEW Reference'!Q$7,0)</f>
        <v>534</v>
      </c>
      <c r="Z2321" s="3" t="str">
        <f t="shared" si="111"/>
        <v>ERIE, Pennsylvania</v>
      </c>
      <c r="AA2321" s="79" t="s">
        <v>1764</v>
      </c>
      <c r="AB2321" s="28" t="s">
        <v>91</v>
      </c>
      <c r="AC2321" s="23" t="s">
        <v>1977</v>
      </c>
      <c r="AD2321" s="29"/>
      <c r="AE2321" s="20">
        <f t="shared" si="113"/>
        <v>0.84819999999999995</v>
      </c>
    </row>
    <row r="2322" spans="1:31">
      <c r="A2322" s="83">
        <v>39330</v>
      </c>
      <c r="B2322" s="84">
        <v>42051</v>
      </c>
      <c r="C2322" s="85">
        <v>38300</v>
      </c>
      <c r="D2322" s="78" t="s">
        <v>782</v>
      </c>
      <c r="E2322" s="79" t="s">
        <v>152</v>
      </c>
      <c r="F2322" s="33" t="s">
        <v>1977</v>
      </c>
      <c r="G2322" s="24" t="s">
        <v>90</v>
      </c>
      <c r="H2322" s="80">
        <f t="shared" si="112"/>
        <v>0.84960000000000002</v>
      </c>
      <c r="I2322" s="25">
        <f>ROUND(('NEW Reference'!B$6*List!$H2322)+'NEW Reference'!B$7,0)</f>
        <v>1168</v>
      </c>
      <c r="J2322" s="25">
        <f>ROUND(('NEW Reference'!C$6*List!$H2322)+'NEW Reference'!C$7,0)</f>
        <v>1742</v>
      </c>
      <c r="K2322" s="25">
        <f>ROUND(('NEW Reference'!D$6*List!$H2322)+'NEW Reference'!D$7,0)</f>
        <v>2087</v>
      </c>
      <c r="L2322" s="25">
        <f>ROUND(('NEW Reference'!E$6*List!$H2322)+'NEW Reference'!E$7,0)</f>
        <v>2581</v>
      </c>
      <c r="M2322" s="25">
        <f>ROUND(('NEW Reference'!F$6*List!$H2322)+'NEW Reference'!F$7,0)</f>
        <v>2689</v>
      </c>
      <c r="N2322" s="25">
        <f>ROUND(('NEW Reference'!G$6*List!$H2322)+'NEW Reference'!G$7,0)</f>
        <v>3044</v>
      </c>
      <c r="O2322" s="25">
        <f>ROUND(('NEW Reference'!H$6*List!$H2322)+'NEW Reference'!H$7,0)</f>
        <v>3160</v>
      </c>
      <c r="P2322" s="25">
        <f>ROUND(('NEW Reference'!I$6*List!$H2322)+'NEW Reference'!I$7,0)</f>
        <v>3284</v>
      </c>
      <c r="Q2322" s="25">
        <f>ROUND(('NEW Reference'!J$6*List!$H2322)+'NEW Reference'!J$7,0)</f>
        <v>3803</v>
      </c>
      <c r="R2322" s="25">
        <f>ROUND(('NEW Reference'!K$6*List!$H2322)+'NEW Reference'!K$7,0)</f>
        <v>3923</v>
      </c>
      <c r="S2322" s="25">
        <f>ROUND(('NEW Reference'!L$6*List!$H2322)+'NEW Reference'!L$7,0)</f>
        <v>4233</v>
      </c>
      <c r="T2322" s="25">
        <f>ROUND(('NEW Reference'!M$6*List!$H2322)+'NEW Reference'!M$7,0)</f>
        <v>5055</v>
      </c>
      <c r="U2322" s="25">
        <f>ROUND(('NEW Reference'!N$6*List!$H2322)+'NEW Reference'!N$7,0)</f>
        <v>20398</v>
      </c>
      <c r="V2322" s="26">
        <f>ROUND(('NEW Reference'!O$6*List!$H2322)+'NEW Reference'!O$7,0)</f>
        <v>758</v>
      </c>
      <c r="W2322" s="26">
        <f>ROUND(('NEW Reference'!P$6*List!$H2322)+'NEW Reference'!P$7,0)</f>
        <v>1069</v>
      </c>
      <c r="X2322" s="26">
        <f>ROUND(('NEW Reference'!Q$6*List!$H2322)+'NEW Reference'!Q$7,0)</f>
        <v>534</v>
      </c>
      <c r="Z2322" s="3" t="str">
        <f t="shared" si="111"/>
        <v>FAYETTE, Pennsylvania</v>
      </c>
      <c r="AA2322" s="79" t="s">
        <v>152</v>
      </c>
      <c r="AB2322" s="28" t="s">
        <v>91</v>
      </c>
      <c r="AC2322" s="23" t="s">
        <v>1977</v>
      </c>
      <c r="AD2322" s="29"/>
      <c r="AE2322" s="20">
        <f t="shared" si="113"/>
        <v>0.84960000000000002</v>
      </c>
    </row>
    <row r="2323" spans="1:31">
      <c r="A2323" s="83">
        <v>39340</v>
      </c>
      <c r="B2323" s="84">
        <v>42053</v>
      </c>
      <c r="C2323" s="85">
        <v>99939</v>
      </c>
      <c r="D2323" s="78" t="s">
        <v>171</v>
      </c>
      <c r="E2323" s="79" t="s">
        <v>1990</v>
      </c>
      <c r="F2323" s="34" t="s">
        <v>1977</v>
      </c>
      <c r="G2323" s="24" t="s">
        <v>97</v>
      </c>
      <c r="H2323" s="80">
        <f t="shared" si="112"/>
        <v>0.8530000000000002</v>
      </c>
      <c r="I2323" s="25">
        <f>ROUND(('NEW Reference'!B$6*List!$H2323)+'NEW Reference'!B$7,0)</f>
        <v>1172</v>
      </c>
      <c r="J2323" s="25">
        <f>ROUND(('NEW Reference'!C$6*List!$H2323)+'NEW Reference'!C$7,0)</f>
        <v>1747</v>
      </c>
      <c r="K2323" s="25">
        <f>ROUND(('NEW Reference'!D$6*List!$H2323)+'NEW Reference'!D$7,0)</f>
        <v>2093</v>
      </c>
      <c r="L2323" s="25">
        <f>ROUND(('NEW Reference'!E$6*List!$H2323)+'NEW Reference'!E$7,0)</f>
        <v>2588</v>
      </c>
      <c r="M2323" s="25">
        <f>ROUND(('NEW Reference'!F$6*List!$H2323)+'NEW Reference'!F$7,0)</f>
        <v>2696</v>
      </c>
      <c r="N2323" s="25">
        <f>ROUND(('NEW Reference'!G$6*List!$H2323)+'NEW Reference'!G$7,0)</f>
        <v>3052</v>
      </c>
      <c r="O2323" s="25">
        <f>ROUND(('NEW Reference'!H$6*List!$H2323)+'NEW Reference'!H$7,0)</f>
        <v>3169</v>
      </c>
      <c r="P2323" s="25">
        <f>ROUND(('NEW Reference'!I$6*List!$H2323)+'NEW Reference'!I$7,0)</f>
        <v>3293</v>
      </c>
      <c r="Q2323" s="25">
        <f>ROUND(('NEW Reference'!J$6*List!$H2323)+'NEW Reference'!J$7,0)</f>
        <v>3814</v>
      </c>
      <c r="R2323" s="25">
        <f>ROUND(('NEW Reference'!K$6*List!$H2323)+'NEW Reference'!K$7,0)</f>
        <v>3934</v>
      </c>
      <c r="S2323" s="25">
        <f>ROUND(('NEW Reference'!L$6*List!$H2323)+'NEW Reference'!L$7,0)</f>
        <v>4245</v>
      </c>
      <c r="T2323" s="25">
        <f>ROUND(('NEW Reference'!M$6*List!$H2323)+'NEW Reference'!M$7,0)</f>
        <v>5070</v>
      </c>
      <c r="U2323" s="25">
        <f>ROUND(('NEW Reference'!N$6*List!$H2323)+'NEW Reference'!N$7,0)</f>
        <v>20457</v>
      </c>
      <c r="V2323" s="26">
        <f>ROUND(('NEW Reference'!O$6*List!$H2323)+'NEW Reference'!O$7,0)</f>
        <v>761</v>
      </c>
      <c r="W2323" s="26">
        <f>ROUND(('NEW Reference'!P$6*List!$H2323)+'NEW Reference'!P$7,0)</f>
        <v>1072</v>
      </c>
      <c r="X2323" s="26">
        <f>ROUND(('NEW Reference'!Q$6*List!$H2323)+'NEW Reference'!Q$7,0)</f>
        <v>536</v>
      </c>
      <c r="Z2323" s="3" t="str">
        <f t="shared" ref="Z2323:Z2386" si="114">CONCATENATE(AA2323, AB2323, AC2323)</f>
        <v>FOREST, Pennsylvania</v>
      </c>
      <c r="AA2323" s="79" t="s">
        <v>1990</v>
      </c>
      <c r="AB2323" s="28" t="s">
        <v>91</v>
      </c>
      <c r="AC2323" s="30" t="s">
        <v>1977</v>
      </c>
      <c r="AD2323" s="31"/>
      <c r="AE2323" s="20">
        <f t="shared" si="113"/>
        <v>0.8530000000000002</v>
      </c>
    </row>
    <row r="2324" spans="1:31">
      <c r="A2324" s="83">
        <v>39350</v>
      </c>
      <c r="B2324" s="84">
        <v>42055</v>
      </c>
      <c r="C2324" s="85">
        <v>16540</v>
      </c>
      <c r="D2324" s="78" t="s">
        <v>340</v>
      </c>
      <c r="E2324" s="79" t="s">
        <v>154</v>
      </c>
      <c r="F2324" s="33" t="s">
        <v>1977</v>
      </c>
      <c r="G2324" s="24" t="s">
        <v>90</v>
      </c>
      <c r="H2324" s="80">
        <f t="shared" si="112"/>
        <v>1.0154000000000001</v>
      </c>
      <c r="I2324" s="25">
        <f>ROUND(('NEW Reference'!B$6*List!$H2324)+'NEW Reference'!B$7,0)</f>
        <v>1332</v>
      </c>
      <c r="J2324" s="25">
        <f>ROUND(('NEW Reference'!C$6*List!$H2324)+'NEW Reference'!C$7,0)</f>
        <v>1986</v>
      </c>
      <c r="K2324" s="25">
        <f>ROUND(('NEW Reference'!D$6*List!$H2324)+'NEW Reference'!D$7,0)</f>
        <v>2380</v>
      </c>
      <c r="L2324" s="25">
        <f>ROUND(('NEW Reference'!E$6*List!$H2324)+'NEW Reference'!E$7,0)</f>
        <v>2942</v>
      </c>
      <c r="M2324" s="25">
        <f>ROUND(('NEW Reference'!F$6*List!$H2324)+'NEW Reference'!F$7,0)</f>
        <v>3065</v>
      </c>
      <c r="N2324" s="25">
        <f>ROUND(('NEW Reference'!G$6*List!$H2324)+'NEW Reference'!G$7,0)</f>
        <v>3469</v>
      </c>
      <c r="O2324" s="25">
        <f>ROUND(('NEW Reference'!H$6*List!$H2324)+'NEW Reference'!H$7,0)</f>
        <v>3602</v>
      </c>
      <c r="P2324" s="25">
        <f>ROUND(('NEW Reference'!I$6*List!$H2324)+'NEW Reference'!I$7,0)</f>
        <v>3743</v>
      </c>
      <c r="Q2324" s="25">
        <f>ROUND(('NEW Reference'!J$6*List!$H2324)+'NEW Reference'!J$7,0)</f>
        <v>4335</v>
      </c>
      <c r="R2324" s="25">
        <f>ROUND(('NEW Reference'!K$6*List!$H2324)+'NEW Reference'!K$7,0)</f>
        <v>4472</v>
      </c>
      <c r="S2324" s="25">
        <f>ROUND(('NEW Reference'!L$6*List!$H2324)+'NEW Reference'!L$7,0)</f>
        <v>4825</v>
      </c>
      <c r="T2324" s="25">
        <f>ROUND(('NEW Reference'!M$6*List!$H2324)+'NEW Reference'!M$7,0)</f>
        <v>5763</v>
      </c>
      <c r="U2324" s="25">
        <f>ROUND(('NEW Reference'!N$6*List!$H2324)+'NEW Reference'!N$7,0)</f>
        <v>23253</v>
      </c>
      <c r="V2324" s="26">
        <f>ROUND(('NEW Reference'!O$6*List!$H2324)+'NEW Reference'!O$7,0)</f>
        <v>864</v>
      </c>
      <c r="W2324" s="26">
        <f>ROUND(('NEW Reference'!P$6*List!$H2324)+'NEW Reference'!P$7,0)</f>
        <v>1218</v>
      </c>
      <c r="X2324" s="26">
        <f>ROUND(('NEW Reference'!Q$6*List!$H2324)+'NEW Reference'!Q$7,0)</f>
        <v>609</v>
      </c>
      <c r="Z2324" s="3" t="str">
        <f t="shared" si="114"/>
        <v>FRANKLIN, Pennsylvania</v>
      </c>
      <c r="AA2324" s="79" t="s">
        <v>154</v>
      </c>
      <c r="AB2324" s="28" t="s">
        <v>91</v>
      </c>
      <c r="AC2324" s="23" t="s">
        <v>1977</v>
      </c>
      <c r="AD2324" s="29"/>
      <c r="AE2324" s="20">
        <f t="shared" si="113"/>
        <v>1.0154000000000001</v>
      </c>
    </row>
    <row r="2325" spans="1:31">
      <c r="A2325" s="83">
        <v>39360</v>
      </c>
      <c r="B2325" s="84">
        <v>42057</v>
      </c>
      <c r="C2325" s="85">
        <v>99939</v>
      </c>
      <c r="D2325" s="78" t="s">
        <v>171</v>
      </c>
      <c r="E2325" s="79" t="s">
        <v>385</v>
      </c>
      <c r="F2325" s="34" t="s">
        <v>1977</v>
      </c>
      <c r="G2325" s="24" t="s">
        <v>97</v>
      </c>
      <c r="H2325" s="80">
        <f t="shared" si="112"/>
        <v>0.8530000000000002</v>
      </c>
      <c r="I2325" s="25">
        <f>ROUND(('NEW Reference'!B$6*List!$H2325)+'NEW Reference'!B$7,0)</f>
        <v>1172</v>
      </c>
      <c r="J2325" s="25">
        <f>ROUND(('NEW Reference'!C$6*List!$H2325)+'NEW Reference'!C$7,0)</f>
        <v>1747</v>
      </c>
      <c r="K2325" s="25">
        <f>ROUND(('NEW Reference'!D$6*List!$H2325)+'NEW Reference'!D$7,0)</f>
        <v>2093</v>
      </c>
      <c r="L2325" s="25">
        <f>ROUND(('NEW Reference'!E$6*List!$H2325)+'NEW Reference'!E$7,0)</f>
        <v>2588</v>
      </c>
      <c r="M2325" s="25">
        <f>ROUND(('NEW Reference'!F$6*List!$H2325)+'NEW Reference'!F$7,0)</f>
        <v>2696</v>
      </c>
      <c r="N2325" s="25">
        <f>ROUND(('NEW Reference'!G$6*List!$H2325)+'NEW Reference'!G$7,0)</f>
        <v>3052</v>
      </c>
      <c r="O2325" s="25">
        <f>ROUND(('NEW Reference'!H$6*List!$H2325)+'NEW Reference'!H$7,0)</f>
        <v>3169</v>
      </c>
      <c r="P2325" s="25">
        <f>ROUND(('NEW Reference'!I$6*List!$H2325)+'NEW Reference'!I$7,0)</f>
        <v>3293</v>
      </c>
      <c r="Q2325" s="25">
        <f>ROUND(('NEW Reference'!J$6*List!$H2325)+'NEW Reference'!J$7,0)</f>
        <v>3814</v>
      </c>
      <c r="R2325" s="25">
        <f>ROUND(('NEW Reference'!K$6*List!$H2325)+'NEW Reference'!K$7,0)</f>
        <v>3934</v>
      </c>
      <c r="S2325" s="25">
        <f>ROUND(('NEW Reference'!L$6*List!$H2325)+'NEW Reference'!L$7,0)</f>
        <v>4245</v>
      </c>
      <c r="T2325" s="25">
        <f>ROUND(('NEW Reference'!M$6*List!$H2325)+'NEW Reference'!M$7,0)</f>
        <v>5070</v>
      </c>
      <c r="U2325" s="25">
        <f>ROUND(('NEW Reference'!N$6*List!$H2325)+'NEW Reference'!N$7,0)</f>
        <v>20457</v>
      </c>
      <c r="V2325" s="26">
        <f>ROUND(('NEW Reference'!O$6*List!$H2325)+'NEW Reference'!O$7,0)</f>
        <v>761</v>
      </c>
      <c r="W2325" s="26">
        <f>ROUND(('NEW Reference'!P$6*List!$H2325)+'NEW Reference'!P$7,0)</f>
        <v>1072</v>
      </c>
      <c r="X2325" s="26">
        <f>ROUND(('NEW Reference'!Q$6*List!$H2325)+'NEW Reference'!Q$7,0)</f>
        <v>536</v>
      </c>
      <c r="Z2325" s="3" t="str">
        <f t="shared" si="114"/>
        <v>FULTON, Pennsylvania</v>
      </c>
      <c r="AA2325" s="79" t="s">
        <v>385</v>
      </c>
      <c r="AB2325" s="28" t="s">
        <v>91</v>
      </c>
      <c r="AC2325" s="30" t="s">
        <v>1977</v>
      </c>
      <c r="AD2325" s="31"/>
      <c r="AE2325" s="20">
        <f t="shared" si="113"/>
        <v>0.8530000000000002</v>
      </c>
    </row>
    <row r="2326" spans="1:31">
      <c r="A2326" s="83">
        <v>39370</v>
      </c>
      <c r="B2326" s="84">
        <v>42059</v>
      </c>
      <c r="C2326" s="85">
        <v>99939</v>
      </c>
      <c r="D2326" s="78" t="s">
        <v>171</v>
      </c>
      <c r="E2326" s="79" t="s">
        <v>160</v>
      </c>
      <c r="F2326" s="34" t="s">
        <v>1977</v>
      </c>
      <c r="G2326" s="24" t="s">
        <v>97</v>
      </c>
      <c r="H2326" s="80">
        <f t="shared" si="112"/>
        <v>0.8530000000000002</v>
      </c>
      <c r="I2326" s="25">
        <f>ROUND(('NEW Reference'!B$6*List!$H2326)+'NEW Reference'!B$7,0)</f>
        <v>1172</v>
      </c>
      <c r="J2326" s="25">
        <f>ROUND(('NEW Reference'!C$6*List!$H2326)+'NEW Reference'!C$7,0)</f>
        <v>1747</v>
      </c>
      <c r="K2326" s="25">
        <f>ROUND(('NEW Reference'!D$6*List!$H2326)+'NEW Reference'!D$7,0)</f>
        <v>2093</v>
      </c>
      <c r="L2326" s="25">
        <f>ROUND(('NEW Reference'!E$6*List!$H2326)+'NEW Reference'!E$7,0)</f>
        <v>2588</v>
      </c>
      <c r="M2326" s="25">
        <f>ROUND(('NEW Reference'!F$6*List!$H2326)+'NEW Reference'!F$7,0)</f>
        <v>2696</v>
      </c>
      <c r="N2326" s="25">
        <f>ROUND(('NEW Reference'!G$6*List!$H2326)+'NEW Reference'!G$7,0)</f>
        <v>3052</v>
      </c>
      <c r="O2326" s="25">
        <f>ROUND(('NEW Reference'!H$6*List!$H2326)+'NEW Reference'!H$7,0)</f>
        <v>3169</v>
      </c>
      <c r="P2326" s="25">
        <f>ROUND(('NEW Reference'!I$6*List!$H2326)+'NEW Reference'!I$7,0)</f>
        <v>3293</v>
      </c>
      <c r="Q2326" s="25">
        <f>ROUND(('NEW Reference'!J$6*List!$H2326)+'NEW Reference'!J$7,0)</f>
        <v>3814</v>
      </c>
      <c r="R2326" s="25">
        <f>ROUND(('NEW Reference'!K$6*List!$H2326)+'NEW Reference'!K$7,0)</f>
        <v>3934</v>
      </c>
      <c r="S2326" s="25">
        <f>ROUND(('NEW Reference'!L$6*List!$H2326)+'NEW Reference'!L$7,0)</f>
        <v>4245</v>
      </c>
      <c r="T2326" s="25">
        <f>ROUND(('NEW Reference'!M$6*List!$H2326)+'NEW Reference'!M$7,0)</f>
        <v>5070</v>
      </c>
      <c r="U2326" s="25">
        <f>ROUND(('NEW Reference'!N$6*List!$H2326)+'NEW Reference'!N$7,0)</f>
        <v>20457</v>
      </c>
      <c r="V2326" s="26">
        <f>ROUND(('NEW Reference'!O$6*List!$H2326)+'NEW Reference'!O$7,0)</f>
        <v>761</v>
      </c>
      <c r="W2326" s="26">
        <f>ROUND(('NEW Reference'!P$6*List!$H2326)+'NEW Reference'!P$7,0)</f>
        <v>1072</v>
      </c>
      <c r="X2326" s="26">
        <f>ROUND(('NEW Reference'!Q$6*List!$H2326)+'NEW Reference'!Q$7,0)</f>
        <v>536</v>
      </c>
      <c r="Z2326" s="3" t="str">
        <f t="shared" si="114"/>
        <v>GREENE, Pennsylvania</v>
      </c>
      <c r="AA2326" s="79" t="s">
        <v>160</v>
      </c>
      <c r="AB2326" s="28" t="s">
        <v>91</v>
      </c>
      <c r="AC2326" s="23" t="s">
        <v>1977</v>
      </c>
      <c r="AD2326" s="29"/>
      <c r="AE2326" s="20">
        <f t="shared" si="113"/>
        <v>0.8530000000000002</v>
      </c>
    </row>
    <row r="2327" spans="1:31">
      <c r="A2327" s="83">
        <v>39380</v>
      </c>
      <c r="B2327" s="84">
        <v>42061</v>
      </c>
      <c r="C2327" s="85">
        <v>99939</v>
      </c>
      <c r="D2327" s="78" t="s">
        <v>171</v>
      </c>
      <c r="E2327" s="79" t="s">
        <v>1991</v>
      </c>
      <c r="F2327" s="34" t="s">
        <v>1977</v>
      </c>
      <c r="G2327" s="24" t="s">
        <v>97</v>
      </c>
      <c r="H2327" s="80">
        <f t="shared" si="112"/>
        <v>0.8530000000000002</v>
      </c>
      <c r="I2327" s="25">
        <f>ROUND(('NEW Reference'!B$6*List!$H2327)+'NEW Reference'!B$7,0)</f>
        <v>1172</v>
      </c>
      <c r="J2327" s="25">
        <f>ROUND(('NEW Reference'!C$6*List!$H2327)+'NEW Reference'!C$7,0)</f>
        <v>1747</v>
      </c>
      <c r="K2327" s="25">
        <f>ROUND(('NEW Reference'!D$6*List!$H2327)+'NEW Reference'!D$7,0)</f>
        <v>2093</v>
      </c>
      <c r="L2327" s="25">
        <f>ROUND(('NEW Reference'!E$6*List!$H2327)+'NEW Reference'!E$7,0)</f>
        <v>2588</v>
      </c>
      <c r="M2327" s="25">
        <f>ROUND(('NEW Reference'!F$6*List!$H2327)+'NEW Reference'!F$7,0)</f>
        <v>2696</v>
      </c>
      <c r="N2327" s="25">
        <f>ROUND(('NEW Reference'!G$6*List!$H2327)+'NEW Reference'!G$7,0)</f>
        <v>3052</v>
      </c>
      <c r="O2327" s="25">
        <f>ROUND(('NEW Reference'!H$6*List!$H2327)+'NEW Reference'!H$7,0)</f>
        <v>3169</v>
      </c>
      <c r="P2327" s="25">
        <f>ROUND(('NEW Reference'!I$6*List!$H2327)+'NEW Reference'!I$7,0)</f>
        <v>3293</v>
      </c>
      <c r="Q2327" s="25">
        <f>ROUND(('NEW Reference'!J$6*List!$H2327)+'NEW Reference'!J$7,0)</f>
        <v>3814</v>
      </c>
      <c r="R2327" s="25">
        <f>ROUND(('NEW Reference'!K$6*List!$H2327)+'NEW Reference'!K$7,0)</f>
        <v>3934</v>
      </c>
      <c r="S2327" s="25">
        <f>ROUND(('NEW Reference'!L$6*List!$H2327)+'NEW Reference'!L$7,0)</f>
        <v>4245</v>
      </c>
      <c r="T2327" s="25">
        <f>ROUND(('NEW Reference'!M$6*List!$H2327)+'NEW Reference'!M$7,0)</f>
        <v>5070</v>
      </c>
      <c r="U2327" s="25">
        <f>ROUND(('NEW Reference'!N$6*List!$H2327)+'NEW Reference'!N$7,0)</f>
        <v>20457</v>
      </c>
      <c r="V2327" s="26">
        <f>ROUND(('NEW Reference'!O$6*List!$H2327)+'NEW Reference'!O$7,0)</f>
        <v>761</v>
      </c>
      <c r="W2327" s="26">
        <f>ROUND(('NEW Reference'!P$6*List!$H2327)+'NEW Reference'!P$7,0)</f>
        <v>1072</v>
      </c>
      <c r="X2327" s="26">
        <f>ROUND(('NEW Reference'!Q$6*List!$H2327)+'NEW Reference'!Q$7,0)</f>
        <v>536</v>
      </c>
      <c r="Z2327" s="3" t="str">
        <f t="shared" si="114"/>
        <v>HUNTINGDON, Pennsylvania</v>
      </c>
      <c r="AA2327" s="79" t="s">
        <v>1991</v>
      </c>
      <c r="AB2327" s="28" t="s">
        <v>91</v>
      </c>
      <c r="AC2327" s="23" t="s">
        <v>1977</v>
      </c>
      <c r="AD2327" s="29"/>
      <c r="AE2327" s="20">
        <f t="shared" si="113"/>
        <v>0.8530000000000002</v>
      </c>
    </row>
    <row r="2328" spans="1:31">
      <c r="A2328" s="83">
        <v>39390</v>
      </c>
      <c r="B2328" s="84">
        <v>42063</v>
      </c>
      <c r="C2328" s="85">
        <v>99939</v>
      </c>
      <c r="D2328" s="78" t="s">
        <v>171</v>
      </c>
      <c r="E2328" s="79" t="s">
        <v>121</v>
      </c>
      <c r="F2328" s="34" t="s">
        <v>1977</v>
      </c>
      <c r="G2328" s="24" t="s">
        <v>97</v>
      </c>
      <c r="H2328" s="80">
        <f t="shared" si="112"/>
        <v>0.8530000000000002</v>
      </c>
      <c r="I2328" s="25">
        <f>ROUND(('NEW Reference'!B$6*List!$H2328)+'NEW Reference'!B$7,0)</f>
        <v>1172</v>
      </c>
      <c r="J2328" s="25">
        <f>ROUND(('NEW Reference'!C$6*List!$H2328)+'NEW Reference'!C$7,0)</f>
        <v>1747</v>
      </c>
      <c r="K2328" s="25">
        <f>ROUND(('NEW Reference'!D$6*List!$H2328)+'NEW Reference'!D$7,0)</f>
        <v>2093</v>
      </c>
      <c r="L2328" s="25">
        <f>ROUND(('NEW Reference'!E$6*List!$H2328)+'NEW Reference'!E$7,0)</f>
        <v>2588</v>
      </c>
      <c r="M2328" s="25">
        <f>ROUND(('NEW Reference'!F$6*List!$H2328)+'NEW Reference'!F$7,0)</f>
        <v>2696</v>
      </c>
      <c r="N2328" s="25">
        <f>ROUND(('NEW Reference'!G$6*List!$H2328)+'NEW Reference'!G$7,0)</f>
        <v>3052</v>
      </c>
      <c r="O2328" s="25">
        <f>ROUND(('NEW Reference'!H$6*List!$H2328)+'NEW Reference'!H$7,0)</f>
        <v>3169</v>
      </c>
      <c r="P2328" s="25">
        <f>ROUND(('NEW Reference'!I$6*List!$H2328)+'NEW Reference'!I$7,0)</f>
        <v>3293</v>
      </c>
      <c r="Q2328" s="25">
        <f>ROUND(('NEW Reference'!J$6*List!$H2328)+'NEW Reference'!J$7,0)</f>
        <v>3814</v>
      </c>
      <c r="R2328" s="25">
        <f>ROUND(('NEW Reference'!K$6*List!$H2328)+'NEW Reference'!K$7,0)</f>
        <v>3934</v>
      </c>
      <c r="S2328" s="25">
        <f>ROUND(('NEW Reference'!L$6*List!$H2328)+'NEW Reference'!L$7,0)</f>
        <v>4245</v>
      </c>
      <c r="T2328" s="25">
        <f>ROUND(('NEW Reference'!M$6*List!$H2328)+'NEW Reference'!M$7,0)</f>
        <v>5070</v>
      </c>
      <c r="U2328" s="25">
        <f>ROUND(('NEW Reference'!N$6*List!$H2328)+'NEW Reference'!N$7,0)</f>
        <v>20457</v>
      </c>
      <c r="V2328" s="26">
        <f>ROUND(('NEW Reference'!O$6*List!$H2328)+'NEW Reference'!O$7,0)</f>
        <v>761</v>
      </c>
      <c r="W2328" s="26">
        <f>ROUND(('NEW Reference'!P$6*List!$H2328)+'NEW Reference'!P$7,0)</f>
        <v>1072</v>
      </c>
      <c r="X2328" s="26">
        <f>ROUND(('NEW Reference'!Q$6*List!$H2328)+'NEW Reference'!Q$7,0)</f>
        <v>536</v>
      </c>
      <c r="Z2328" s="3" t="str">
        <f t="shared" si="114"/>
        <v>INDIANA, Pennsylvania</v>
      </c>
      <c r="AA2328" s="79" t="s">
        <v>121</v>
      </c>
      <c r="AB2328" s="28" t="s">
        <v>91</v>
      </c>
      <c r="AC2328" s="23" t="s">
        <v>1977</v>
      </c>
      <c r="AD2328" s="29"/>
      <c r="AE2328" s="20">
        <f t="shared" si="113"/>
        <v>0.8530000000000002</v>
      </c>
    </row>
    <row r="2329" spans="1:31">
      <c r="A2329" s="83">
        <v>39400</v>
      </c>
      <c r="B2329" s="84">
        <v>42065</v>
      </c>
      <c r="C2329" s="85">
        <v>99939</v>
      </c>
      <c r="D2329" s="78" t="s">
        <v>171</v>
      </c>
      <c r="E2329" s="79" t="s">
        <v>170</v>
      </c>
      <c r="F2329" s="34" t="s">
        <v>1977</v>
      </c>
      <c r="G2329" s="24" t="s">
        <v>97</v>
      </c>
      <c r="H2329" s="80">
        <f t="shared" si="112"/>
        <v>0.8530000000000002</v>
      </c>
      <c r="I2329" s="25">
        <f>ROUND(('NEW Reference'!B$6*List!$H2329)+'NEW Reference'!B$7,0)</f>
        <v>1172</v>
      </c>
      <c r="J2329" s="25">
        <f>ROUND(('NEW Reference'!C$6*List!$H2329)+'NEW Reference'!C$7,0)</f>
        <v>1747</v>
      </c>
      <c r="K2329" s="25">
        <f>ROUND(('NEW Reference'!D$6*List!$H2329)+'NEW Reference'!D$7,0)</f>
        <v>2093</v>
      </c>
      <c r="L2329" s="25">
        <f>ROUND(('NEW Reference'!E$6*List!$H2329)+'NEW Reference'!E$7,0)</f>
        <v>2588</v>
      </c>
      <c r="M2329" s="25">
        <f>ROUND(('NEW Reference'!F$6*List!$H2329)+'NEW Reference'!F$7,0)</f>
        <v>2696</v>
      </c>
      <c r="N2329" s="25">
        <f>ROUND(('NEW Reference'!G$6*List!$H2329)+'NEW Reference'!G$7,0)</f>
        <v>3052</v>
      </c>
      <c r="O2329" s="25">
        <f>ROUND(('NEW Reference'!H$6*List!$H2329)+'NEW Reference'!H$7,0)</f>
        <v>3169</v>
      </c>
      <c r="P2329" s="25">
        <f>ROUND(('NEW Reference'!I$6*List!$H2329)+'NEW Reference'!I$7,0)</f>
        <v>3293</v>
      </c>
      <c r="Q2329" s="25">
        <f>ROUND(('NEW Reference'!J$6*List!$H2329)+'NEW Reference'!J$7,0)</f>
        <v>3814</v>
      </c>
      <c r="R2329" s="25">
        <f>ROUND(('NEW Reference'!K$6*List!$H2329)+'NEW Reference'!K$7,0)</f>
        <v>3934</v>
      </c>
      <c r="S2329" s="25">
        <f>ROUND(('NEW Reference'!L$6*List!$H2329)+'NEW Reference'!L$7,0)</f>
        <v>4245</v>
      </c>
      <c r="T2329" s="25">
        <f>ROUND(('NEW Reference'!M$6*List!$H2329)+'NEW Reference'!M$7,0)</f>
        <v>5070</v>
      </c>
      <c r="U2329" s="25">
        <f>ROUND(('NEW Reference'!N$6*List!$H2329)+'NEW Reference'!N$7,0)</f>
        <v>20457</v>
      </c>
      <c r="V2329" s="26">
        <f>ROUND(('NEW Reference'!O$6*List!$H2329)+'NEW Reference'!O$7,0)</f>
        <v>761</v>
      </c>
      <c r="W2329" s="26">
        <f>ROUND(('NEW Reference'!P$6*List!$H2329)+'NEW Reference'!P$7,0)</f>
        <v>1072</v>
      </c>
      <c r="X2329" s="26">
        <f>ROUND(('NEW Reference'!Q$6*List!$H2329)+'NEW Reference'!Q$7,0)</f>
        <v>536</v>
      </c>
      <c r="Z2329" s="3" t="str">
        <f t="shared" si="114"/>
        <v>JEFFERSON, Pennsylvania</v>
      </c>
      <c r="AA2329" s="79" t="s">
        <v>170</v>
      </c>
      <c r="AB2329" s="28" t="s">
        <v>91</v>
      </c>
      <c r="AC2329" s="23" t="s">
        <v>1977</v>
      </c>
      <c r="AD2329" s="29"/>
      <c r="AE2329" s="20">
        <f t="shared" si="113"/>
        <v>0.8530000000000002</v>
      </c>
    </row>
    <row r="2330" spans="1:31">
      <c r="A2330" s="83">
        <v>39410</v>
      </c>
      <c r="B2330" s="84">
        <v>42067</v>
      </c>
      <c r="C2330" s="85">
        <v>99939</v>
      </c>
      <c r="D2330" s="78" t="s">
        <v>171</v>
      </c>
      <c r="E2330" s="79" t="s">
        <v>1992</v>
      </c>
      <c r="F2330" s="34" t="s">
        <v>1977</v>
      </c>
      <c r="G2330" s="24" t="s">
        <v>97</v>
      </c>
      <c r="H2330" s="80">
        <f t="shared" si="112"/>
        <v>0.8530000000000002</v>
      </c>
      <c r="I2330" s="25">
        <f>ROUND(('NEW Reference'!B$6*List!$H2330)+'NEW Reference'!B$7,0)</f>
        <v>1172</v>
      </c>
      <c r="J2330" s="25">
        <f>ROUND(('NEW Reference'!C$6*List!$H2330)+'NEW Reference'!C$7,0)</f>
        <v>1747</v>
      </c>
      <c r="K2330" s="25">
        <f>ROUND(('NEW Reference'!D$6*List!$H2330)+'NEW Reference'!D$7,0)</f>
        <v>2093</v>
      </c>
      <c r="L2330" s="25">
        <f>ROUND(('NEW Reference'!E$6*List!$H2330)+'NEW Reference'!E$7,0)</f>
        <v>2588</v>
      </c>
      <c r="M2330" s="25">
        <f>ROUND(('NEW Reference'!F$6*List!$H2330)+'NEW Reference'!F$7,0)</f>
        <v>2696</v>
      </c>
      <c r="N2330" s="25">
        <f>ROUND(('NEW Reference'!G$6*List!$H2330)+'NEW Reference'!G$7,0)</f>
        <v>3052</v>
      </c>
      <c r="O2330" s="25">
        <f>ROUND(('NEW Reference'!H$6*List!$H2330)+'NEW Reference'!H$7,0)</f>
        <v>3169</v>
      </c>
      <c r="P2330" s="25">
        <f>ROUND(('NEW Reference'!I$6*List!$H2330)+'NEW Reference'!I$7,0)</f>
        <v>3293</v>
      </c>
      <c r="Q2330" s="25">
        <f>ROUND(('NEW Reference'!J$6*List!$H2330)+'NEW Reference'!J$7,0)</f>
        <v>3814</v>
      </c>
      <c r="R2330" s="25">
        <f>ROUND(('NEW Reference'!K$6*List!$H2330)+'NEW Reference'!K$7,0)</f>
        <v>3934</v>
      </c>
      <c r="S2330" s="25">
        <f>ROUND(('NEW Reference'!L$6*List!$H2330)+'NEW Reference'!L$7,0)</f>
        <v>4245</v>
      </c>
      <c r="T2330" s="25">
        <f>ROUND(('NEW Reference'!M$6*List!$H2330)+'NEW Reference'!M$7,0)</f>
        <v>5070</v>
      </c>
      <c r="U2330" s="25">
        <f>ROUND(('NEW Reference'!N$6*List!$H2330)+'NEW Reference'!N$7,0)</f>
        <v>20457</v>
      </c>
      <c r="V2330" s="26">
        <f>ROUND(('NEW Reference'!O$6*List!$H2330)+'NEW Reference'!O$7,0)</f>
        <v>761</v>
      </c>
      <c r="W2330" s="26">
        <f>ROUND(('NEW Reference'!P$6*List!$H2330)+'NEW Reference'!P$7,0)</f>
        <v>1072</v>
      </c>
      <c r="X2330" s="26">
        <f>ROUND(('NEW Reference'!Q$6*List!$H2330)+'NEW Reference'!Q$7,0)</f>
        <v>536</v>
      </c>
      <c r="Z2330" s="3" t="str">
        <f t="shared" si="114"/>
        <v>JUNIATA, Pennsylvania</v>
      </c>
      <c r="AA2330" s="79" t="s">
        <v>1992</v>
      </c>
      <c r="AB2330" s="28" t="s">
        <v>91</v>
      </c>
      <c r="AC2330" s="30" t="s">
        <v>1977</v>
      </c>
      <c r="AD2330" s="31"/>
      <c r="AE2330" s="20">
        <f t="shared" si="113"/>
        <v>0.8530000000000002</v>
      </c>
    </row>
    <row r="2331" spans="1:31">
      <c r="A2331" s="83">
        <v>39420</v>
      </c>
      <c r="B2331" s="84">
        <v>42069</v>
      </c>
      <c r="C2331" s="85">
        <v>42540</v>
      </c>
      <c r="D2331" s="78" t="s">
        <v>865</v>
      </c>
      <c r="E2331" s="79" t="s">
        <v>1993</v>
      </c>
      <c r="F2331" s="33" t="s">
        <v>1977</v>
      </c>
      <c r="G2331" s="24" t="s">
        <v>90</v>
      </c>
      <c r="H2331" s="80">
        <f t="shared" si="112"/>
        <v>0.88300000000000001</v>
      </c>
      <c r="I2331" s="25">
        <f>ROUND(('NEW Reference'!B$6*List!$H2331)+'NEW Reference'!B$7,0)</f>
        <v>1201</v>
      </c>
      <c r="J2331" s="25">
        <f>ROUND(('NEW Reference'!C$6*List!$H2331)+'NEW Reference'!C$7,0)</f>
        <v>1791</v>
      </c>
      <c r="K2331" s="25">
        <f>ROUND(('NEW Reference'!D$6*List!$H2331)+'NEW Reference'!D$7,0)</f>
        <v>2146</v>
      </c>
      <c r="L2331" s="25">
        <f>ROUND(('NEW Reference'!E$6*List!$H2331)+'NEW Reference'!E$7,0)</f>
        <v>2653</v>
      </c>
      <c r="M2331" s="25">
        <f>ROUND(('NEW Reference'!F$6*List!$H2331)+'NEW Reference'!F$7,0)</f>
        <v>2764</v>
      </c>
      <c r="N2331" s="25">
        <f>ROUND(('NEW Reference'!G$6*List!$H2331)+'NEW Reference'!G$7,0)</f>
        <v>3129</v>
      </c>
      <c r="O2331" s="25">
        <f>ROUND(('NEW Reference'!H$6*List!$H2331)+'NEW Reference'!H$7,0)</f>
        <v>3249</v>
      </c>
      <c r="P2331" s="25">
        <f>ROUND(('NEW Reference'!I$6*List!$H2331)+'NEW Reference'!I$7,0)</f>
        <v>3376</v>
      </c>
      <c r="Q2331" s="25">
        <f>ROUND(('NEW Reference'!J$6*List!$H2331)+'NEW Reference'!J$7,0)</f>
        <v>3910</v>
      </c>
      <c r="R2331" s="25">
        <f>ROUND(('NEW Reference'!K$6*List!$H2331)+'NEW Reference'!K$7,0)</f>
        <v>4033</v>
      </c>
      <c r="S2331" s="25">
        <f>ROUND(('NEW Reference'!L$6*List!$H2331)+'NEW Reference'!L$7,0)</f>
        <v>4352</v>
      </c>
      <c r="T2331" s="25">
        <f>ROUND(('NEW Reference'!M$6*List!$H2331)+'NEW Reference'!M$7,0)</f>
        <v>5198</v>
      </c>
      <c r="U2331" s="25">
        <f>ROUND(('NEW Reference'!N$6*List!$H2331)+'NEW Reference'!N$7,0)</f>
        <v>20973</v>
      </c>
      <c r="V2331" s="26">
        <f>ROUND(('NEW Reference'!O$6*List!$H2331)+'NEW Reference'!O$7,0)</f>
        <v>780</v>
      </c>
      <c r="W2331" s="26">
        <f>ROUND(('NEW Reference'!P$6*List!$H2331)+'NEW Reference'!P$7,0)</f>
        <v>1099</v>
      </c>
      <c r="X2331" s="26">
        <f>ROUND(('NEW Reference'!Q$6*List!$H2331)+'NEW Reference'!Q$7,0)</f>
        <v>549</v>
      </c>
      <c r="Z2331" s="3" t="str">
        <f t="shared" si="114"/>
        <v>LACKAWANNA, Pennsylvania</v>
      </c>
      <c r="AA2331" s="79" t="s">
        <v>1993</v>
      </c>
      <c r="AB2331" s="28" t="s">
        <v>91</v>
      </c>
      <c r="AC2331" s="23" t="s">
        <v>1977</v>
      </c>
      <c r="AD2331" s="29"/>
      <c r="AE2331" s="20">
        <f t="shared" si="113"/>
        <v>0.88300000000000001</v>
      </c>
    </row>
    <row r="2332" spans="1:31">
      <c r="A2332" s="83">
        <v>39440</v>
      </c>
      <c r="B2332" s="84">
        <v>42071</v>
      </c>
      <c r="C2332" s="85">
        <v>29540</v>
      </c>
      <c r="D2332" s="78" t="s">
        <v>621</v>
      </c>
      <c r="E2332" s="79" t="s">
        <v>1680</v>
      </c>
      <c r="F2332" s="33" t="s">
        <v>1977</v>
      </c>
      <c r="G2332" s="24" t="s">
        <v>90</v>
      </c>
      <c r="H2332" s="80">
        <f t="shared" si="112"/>
        <v>0.86439999999999995</v>
      </c>
      <c r="I2332" s="25">
        <f>ROUND(('NEW Reference'!B$6*List!$H2332)+'NEW Reference'!B$7,0)</f>
        <v>1183</v>
      </c>
      <c r="J2332" s="25">
        <f>ROUND(('NEW Reference'!C$6*List!$H2332)+'NEW Reference'!C$7,0)</f>
        <v>1764</v>
      </c>
      <c r="K2332" s="25">
        <f>ROUND(('NEW Reference'!D$6*List!$H2332)+'NEW Reference'!D$7,0)</f>
        <v>2113</v>
      </c>
      <c r="L2332" s="25">
        <f>ROUND(('NEW Reference'!E$6*List!$H2332)+'NEW Reference'!E$7,0)</f>
        <v>2613</v>
      </c>
      <c r="M2332" s="25">
        <f>ROUND(('NEW Reference'!F$6*List!$H2332)+'NEW Reference'!F$7,0)</f>
        <v>2722</v>
      </c>
      <c r="N2332" s="25">
        <f>ROUND(('NEW Reference'!G$6*List!$H2332)+'NEW Reference'!G$7,0)</f>
        <v>3082</v>
      </c>
      <c r="O2332" s="25">
        <f>ROUND(('NEW Reference'!H$6*List!$H2332)+'NEW Reference'!H$7,0)</f>
        <v>3199</v>
      </c>
      <c r="P2332" s="25">
        <f>ROUND(('NEW Reference'!I$6*List!$H2332)+'NEW Reference'!I$7,0)</f>
        <v>3325</v>
      </c>
      <c r="Q2332" s="25">
        <f>ROUND(('NEW Reference'!J$6*List!$H2332)+'NEW Reference'!J$7,0)</f>
        <v>3850</v>
      </c>
      <c r="R2332" s="25">
        <f>ROUND(('NEW Reference'!K$6*List!$H2332)+'NEW Reference'!K$7,0)</f>
        <v>3972</v>
      </c>
      <c r="S2332" s="25">
        <f>ROUND(('NEW Reference'!L$6*List!$H2332)+'NEW Reference'!L$7,0)</f>
        <v>4286</v>
      </c>
      <c r="T2332" s="25">
        <f>ROUND(('NEW Reference'!M$6*List!$H2332)+'NEW Reference'!M$7,0)</f>
        <v>5119</v>
      </c>
      <c r="U2332" s="25">
        <f>ROUND(('NEW Reference'!N$6*List!$H2332)+'NEW Reference'!N$7,0)</f>
        <v>20653</v>
      </c>
      <c r="V2332" s="26">
        <f>ROUND(('NEW Reference'!O$6*List!$H2332)+'NEW Reference'!O$7,0)</f>
        <v>768</v>
      </c>
      <c r="W2332" s="26">
        <f>ROUND(('NEW Reference'!P$6*List!$H2332)+'NEW Reference'!P$7,0)</f>
        <v>1082</v>
      </c>
      <c r="X2332" s="26">
        <f>ROUND(('NEW Reference'!Q$6*List!$H2332)+'NEW Reference'!Q$7,0)</f>
        <v>541</v>
      </c>
      <c r="Z2332" s="3" t="str">
        <f t="shared" si="114"/>
        <v>LANCASTER, Pennsylvania</v>
      </c>
      <c r="AA2332" s="79" t="s">
        <v>1680</v>
      </c>
      <c r="AB2332" s="28" t="s">
        <v>91</v>
      </c>
      <c r="AC2332" s="23" t="s">
        <v>1977</v>
      </c>
      <c r="AD2332" s="29"/>
      <c r="AE2332" s="20">
        <f t="shared" si="113"/>
        <v>0.86439999999999995</v>
      </c>
    </row>
    <row r="2333" spans="1:31">
      <c r="A2333" s="83">
        <v>39450</v>
      </c>
      <c r="B2333" s="84">
        <v>42073</v>
      </c>
      <c r="C2333" s="85">
        <v>38300</v>
      </c>
      <c r="D2333" s="78" t="s">
        <v>782</v>
      </c>
      <c r="E2333" s="79" t="s">
        <v>177</v>
      </c>
      <c r="F2333" s="34" t="s">
        <v>1977</v>
      </c>
      <c r="G2333" s="24" t="s">
        <v>97</v>
      </c>
      <c r="H2333" s="80">
        <f t="shared" si="112"/>
        <v>0.84960000000000002</v>
      </c>
      <c r="I2333" s="25">
        <f>ROUND(('NEW Reference'!B$6*List!$H2333)+'NEW Reference'!B$7,0)</f>
        <v>1168</v>
      </c>
      <c r="J2333" s="25">
        <f>ROUND(('NEW Reference'!C$6*List!$H2333)+'NEW Reference'!C$7,0)</f>
        <v>1742</v>
      </c>
      <c r="K2333" s="25">
        <f>ROUND(('NEW Reference'!D$6*List!$H2333)+'NEW Reference'!D$7,0)</f>
        <v>2087</v>
      </c>
      <c r="L2333" s="25">
        <f>ROUND(('NEW Reference'!E$6*List!$H2333)+'NEW Reference'!E$7,0)</f>
        <v>2581</v>
      </c>
      <c r="M2333" s="25">
        <f>ROUND(('NEW Reference'!F$6*List!$H2333)+'NEW Reference'!F$7,0)</f>
        <v>2689</v>
      </c>
      <c r="N2333" s="25">
        <f>ROUND(('NEW Reference'!G$6*List!$H2333)+'NEW Reference'!G$7,0)</f>
        <v>3044</v>
      </c>
      <c r="O2333" s="25">
        <f>ROUND(('NEW Reference'!H$6*List!$H2333)+'NEW Reference'!H$7,0)</f>
        <v>3160</v>
      </c>
      <c r="P2333" s="25">
        <f>ROUND(('NEW Reference'!I$6*List!$H2333)+'NEW Reference'!I$7,0)</f>
        <v>3284</v>
      </c>
      <c r="Q2333" s="25">
        <f>ROUND(('NEW Reference'!J$6*List!$H2333)+'NEW Reference'!J$7,0)</f>
        <v>3803</v>
      </c>
      <c r="R2333" s="25">
        <f>ROUND(('NEW Reference'!K$6*List!$H2333)+'NEW Reference'!K$7,0)</f>
        <v>3923</v>
      </c>
      <c r="S2333" s="25">
        <f>ROUND(('NEW Reference'!L$6*List!$H2333)+'NEW Reference'!L$7,0)</f>
        <v>4233</v>
      </c>
      <c r="T2333" s="25">
        <f>ROUND(('NEW Reference'!M$6*List!$H2333)+'NEW Reference'!M$7,0)</f>
        <v>5055</v>
      </c>
      <c r="U2333" s="25">
        <f>ROUND(('NEW Reference'!N$6*List!$H2333)+'NEW Reference'!N$7,0)</f>
        <v>20398</v>
      </c>
      <c r="V2333" s="26">
        <f>ROUND(('NEW Reference'!O$6*List!$H2333)+'NEW Reference'!O$7,0)</f>
        <v>758</v>
      </c>
      <c r="W2333" s="26">
        <f>ROUND(('NEW Reference'!P$6*List!$H2333)+'NEW Reference'!P$7,0)</f>
        <v>1069</v>
      </c>
      <c r="X2333" s="26">
        <f>ROUND(('NEW Reference'!Q$6*List!$H2333)+'NEW Reference'!Q$7,0)</f>
        <v>534</v>
      </c>
      <c r="Z2333" s="3" t="str">
        <f t="shared" si="114"/>
        <v>LAWRENCE, Pennsylvania</v>
      </c>
      <c r="AA2333" s="79" t="s">
        <v>177</v>
      </c>
      <c r="AB2333" s="28" t="s">
        <v>91</v>
      </c>
      <c r="AC2333" s="23" t="s">
        <v>1977</v>
      </c>
      <c r="AD2333" s="29"/>
      <c r="AE2333" s="20">
        <f t="shared" si="113"/>
        <v>0.84960000000000002</v>
      </c>
    </row>
    <row r="2334" spans="1:31">
      <c r="A2334" s="83">
        <v>39460</v>
      </c>
      <c r="B2334" s="84">
        <v>42075</v>
      </c>
      <c r="C2334" s="85">
        <v>30140</v>
      </c>
      <c r="D2334" s="78" t="s">
        <v>635</v>
      </c>
      <c r="E2334" s="79" t="s">
        <v>1994</v>
      </c>
      <c r="F2334" s="33" t="s">
        <v>1977</v>
      </c>
      <c r="G2334" s="24" t="s">
        <v>90</v>
      </c>
      <c r="H2334" s="80">
        <f t="shared" si="112"/>
        <v>1.0076000000000001</v>
      </c>
      <c r="I2334" s="25">
        <f>ROUND(('NEW Reference'!B$6*List!$H2334)+'NEW Reference'!B$7,0)</f>
        <v>1324</v>
      </c>
      <c r="J2334" s="25">
        <f>ROUND(('NEW Reference'!C$6*List!$H2334)+'NEW Reference'!C$7,0)</f>
        <v>1974</v>
      </c>
      <c r="K2334" s="25">
        <f>ROUND(('NEW Reference'!D$6*List!$H2334)+'NEW Reference'!D$7,0)</f>
        <v>2366</v>
      </c>
      <c r="L2334" s="25">
        <f>ROUND(('NEW Reference'!E$6*List!$H2334)+'NEW Reference'!E$7,0)</f>
        <v>2925</v>
      </c>
      <c r="M2334" s="25">
        <f>ROUND(('NEW Reference'!F$6*List!$H2334)+'NEW Reference'!F$7,0)</f>
        <v>3047</v>
      </c>
      <c r="N2334" s="25">
        <f>ROUND(('NEW Reference'!G$6*List!$H2334)+'NEW Reference'!G$7,0)</f>
        <v>3449</v>
      </c>
      <c r="O2334" s="25">
        <f>ROUND(('NEW Reference'!H$6*List!$H2334)+'NEW Reference'!H$7,0)</f>
        <v>3581</v>
      </c>
      <c r="P2334" s="25">
        <f>ROUND(('NEW Reference'!I$6*List!$H2334)+'NEW Reference'!I$7,0)</f>
        <v>3722</v>
      </c>
      <c r="Q2334" s="25">
        <f>ROUND(('NEW Reference'!J$6*List!$H2334)+'NEW Reference'!J$7,0)</f>
        <v>4310</v>
      </c>
      <c r="R2334" s="25">
        <f>ROUND(('NEW Reference'!K$6*List!$H2334)+'NEW Reference'!K$7,0)</f>
        <v>4446</v>
      </c>
      <c r="S2334" s="25">
        <f>ROUND(('NEW Reference'!L$6*List!$H2334)+'NEW Reference'!L$7,0)</f>
        <v>4797</v>
      </c>
      <c r="T2334" s="25">
        <f>ROUND(('NEW Reference'!M$6*List!$H2334)+'NEW Reference'!M$7,0)</f>
        <v>5730</v>
      </c>
      <c r="U2334" s="25">
        <f>ROUND(('NEW Reference'!N$6*List!$H2334)+'NEW Reference'!N$7,0)</f>
        <v>23119</v>
      </c>
      <c r="V2334" s="26">
        <f>ROUND(('NEW Reference'!O$6*List!$H2334)+'NEW Reference'!O$7,0)</f>
        <v>859</v>
      </c>
      <c r="W2334" s="26">
        <f>ROUND(('NEW Reference'!P$6*List!$H2334)+'NEW Reference'!P$7,0)</f>
        <v>1211</v>
      </c>
      <c r="X2334" s="26">
        <f>ROUND(('NEW Reference'!Q$6*List!$H2334)+'NEW Reference'!Q$7,0)</f>
        <v>606</v>
      </c>
      <c r="Z2334" s="3" t="str">
        <f t="shared" si="114"/>
        <v>LEBANON, Pennsylvania</v>
      </c>
      <c r="AA2334" s="79" t="s">
        <v>1994</v>
      </c>
      <c r="AB2334" s="28" t="s">
        <v>91</v>
      </c>
      <c r="AC2334" s="30" t="s">
        <v>1977</v>
      </c>
      <c r="AD2334" s="31"/>
      <c r="AE2334" s="20">
        <f t="shared" si="113"/>
        <v>1.0076000000000001</v>
      </c>
    </row>
    <row r="2335" spans="1:31">
      <c r="A2335" s="83">
        <v>39470</v>
      </c>
      <c r="B2335" s="84">
        <v>42077</v>
      </c>
      <c r="C2335" s="85">
        <v>10900</v>
      </c>
      <c r="D2335" s="78" t="s">
        <v>222</v>
      </c>
      <c r="E2335" s="79" t="s">
        <v>1995</v>
      </c>
      <c r="F2335" s="33" t="s">
        <v>1977</v>
      </c>
      <c r="G2335" s="24" t="s">
        <v>90</v>
      </c>
      <c r="H2335" s="80">
        <f t="shared" si="112"/>
        <v>1.0016</v>
      </c>
      <c r="I2335" s="25">
        <f>ROUND(('NEW Reference'!B$6*List!$H2335)+'NEW Reference'!B$7,0)</f>
        <v>1318</v>
      </c>
      <c r="J2335" s="25">
        <f>ROUND(('NEW Reference'!C$6*List!$H2335)+'NEW Reference'!C$7,0)</f>
        <v>1966</v>
      </c>
      <c r="K2335" s="25">
        <f>ROUND(('NEW Reference'!D$6*List!$H2335)+'NEW Reference'!D$7,0)</f>
        <v>2355</v>
      </c>
      <c r="L2335" s="25">
        <f>ROUND(('NEW Reference'!E$6*List!$H2335)+'NEW Reference'!E$7,0)</f>
        <v>2912</v>
      </c>
      <c r="M2335" s="25">
        <f>ROUND(('NEW Reference'!F$6*List!$H2335)+'NEW Reference'!F$7,0)</f>
        <v>3034</v>
      </c>
      <c r="N2335" s="25">
        <f>ROUND(('NEW Reference'!G$6*List!$H2335)+'NEW Reference'!G$7,0)</f>
        <v>3434</v>
      </c>
      <c r="O2335" s="25">
        <f>ROUND(('NEW Reference'!H$6*List!$H2335)+'NEW Reference'!H$7,0)</f>
        <v>3565</v>
      </c>
      <c r="P2335" s="25">
        <f>ROUND(('NEW Reference'!I$6*List!$H2335)+'NEW Reference'!I$7,0)</f>
        <v>3705</v>
      </c>
      <c r="Q2335" s="25">
        <f>ROUND(('NEW Reference'!J$6*List!$H2335)+'NEW Reference'!J$7,0)</f>
        <v>4291</v>
      </c>
      <c r="R2335" s="25">
        <f>ROUND(('NEW Reference'!K$6*List!$H2335)+'NEW Reference'!K$7,0)</f>
        <v>4426</v>
      </c>
      <c r="S2335" s="25">
        <f>ROUND(('NEW Reference'!L$6*List!$H2335)+'NEW Reference'!L$7,0)</f>
        <v>4776</v>
      </c>
      <c r="T2335" s="25">
        <f>ROUND(('NEW Reference'!M$6*List!$H2335)+'NEW Reference'!M$7,0)</f>
        <v>5704</v>
      </c>
      <c r="U2335" s="25">
        <f>ROUND(('NEW Reference'!N$6*List!$H2335)+'NEW Reference'!N$7,0)</f>
        <v>23015</v>
      </c>
      <c r="V2335" s="26">
        <f>ROUND(('NEW Reference'!O$6*List!$H2335)+'NEW Reference'!O$7,0)</f>
        <v>856</v>
      </c>
      <c r="W2335" s="26">
        <f>ROUND(('NEW Reference'!P$6*List!$H2335)+'NEW Reference'!P$7,0)</f>
        <v>1206</v>
      </c>
      <c r="X2335" s="26">
        <f>ROUND(('NEW Reference'!Q$6*List!$H2335)+'NEW Reference'!Q$7,0)</f>
        <v>603</v>
      </c>
      <c r="Z2335" s="3" t="str">
        <f t="shared" si="114"/>
        <v>LEHIGH, Pennsylvania</v>
      </c>
      <c r="AA2335" s="79" t="s">
        <v>1995</v>
      </c>
      <c r="AB2335" s="28" t="s">
        <v>91</v>
      </c>
      <c r="AC2335" s="30" t="s">
        <v>1977</v>
      </c>
      <c r="AD2335" s="31"/>
      <c r="AE2335" s="20">
        <f t="shared" si="113"/>
        <v>1.0016</v>
      </c>
    </row>
    <row r="2336" spans="1:31">
      <c r="A2336" s="83">
        <v>39480</v>
      </c>
      <c r="B2336" s="84">
        <v>42079</v>
      </c>
      <c r="C2336" s="85">
        <v>42540</v>
      </c>
      <c r="D2336" s="78" t="s">
        <v>865</v>
      </c>
      <c r="E2336" s="79" t="s">
        <v>1996</v>
      </c>
      <c r="F2336" s="33" t="s">
        <v>1977</v>
      </c>
      <c r="G2336" s="24" t="s">
        <v>90</v>
      </c>
      <c r="H2336" s="80">
        <f t="shared" si="112"/>
        <v>0.88300000000000001</v>
      </c>
      <c r="I2336" s="25">
        <f>ROUND(('NEW Reference'!B$6*List!$H2336)+'NEW Reference'!B$7,0)</f>
        <v>1201</v>
      </c>
      <c r="J2336" s="25">
        <f>ROUND(('NEW Reference'!C$6*List!$H2336)+'NEW Reference'!C$7,0)</f>
        <v>1791</v>
      </c>
      <c r="K2336" s="25">
        <f>ROUND(('NEW Reference'!D$6*List!$H2336)+'NEW Reference'!D$7,0)</f>
        <v>2146</v>
      </c>
      <c r="L2336" s="25">
        <f>ROUND(('NEW Reference'!E$6*List!$H2336)+'NEW Reference'!E$7,0)</f>
        <v>2653</v>
      </c>
      <c r="M2336" s="25">
        <f>ROUND(('NEW Reference'!F$6*List!$H2336)+'NEW Reference'!F$7,0)</f>
        <v>2764</v>
      </c>
      <c r="N2336" s="25">
        <f>ROUND(('NEW Reference'!G$6*List!$H2336)+'NEW Reference'!G$7,0)</f>
        <v>3129</v>
      </c>
      <c r="O2336" s="25">
        <f>ROUND(('NEW Reference'!H$6*List!$H2336)+'NEW Reference'!H$7,0)</f>
        <v>3249</v>
      </c>
      <c r="P2336" s="25">
        <f>ROUND(('NEW Reference'!I$6*List!$H2336)+'NEW Reference'!I$7,0)</f>
        <v>3376</v>
      </c>
      <c r="Q2336" s="25">
        <f>ROUND(('NEW Reference'!J$6*List!$H2336)+'NEW Reference'!J$7,0)</f>
        <v>3910</v>
      </c>
      <c r="R2336" s="25">
        <f>ROUND(('NEW Reference'!K$6*List!$H2336)+'NEW Reference'!K$7,0)</f>
        <v>4033</v>
      </c>
      <c r="S2336" s="25">
        <f>ROUND(('NEW Reference'!L$6*List!$H2336)+'NEW Reference'!L$7,0)</f>
        <v>4352</v>
      </c>
      <c r="T2336" s="25">
        <f>ROUND(('NEW Reference'!M$6*List!$H2336)+'NEW Reference'!M$7,0)</f>
        <v>5198</v>
      </c>
      <c r="U2336" s="25">
        <f>ROUND(('NEW Reference'!N$6*List!$H2336)+'NEW Reference'!N$7,0)</f>
        <v>20973</v>
      </c>
      <c r="V2336" s="26">
        <f>ROUND(('NEW Reference'!O$6*List!$H2336)+'NEW Reference'!O$7,0)</f>
        <v>780</v>
      </c>
      <c r="W2336" s="26">
        <f>ROUND(('NEW Reference'!P$6*List!$H2336)+'NEW Reference'!P$7,0)</f>
        <v>1099</v>
      </c>
      <c r="X2336" s="26">
        <f>ROUND(('NEW Reference'!Q$6*List!$H2336)+'NEW Reference'!Q$7,0)</f>
        <v>549</v>
      </c>
      <c r="Z2336" s="3" t="str">
        <f t="shared" si="114"/>
        <v>LUZERNE, Pennsylvania</v>
      </c>
      <c r="AA2336" s="79" t="s">
        <v>1996</v>
      </c>
      <c r="AB2336" s="28" t="s">
        <v>91</v>
      </c>
      <c r="AC2336" s="30" t="s">
        <v>1977</v>
      </c>
      <c r="AD2336" s="31"/>
      <c r="AE2336" s="20">
        <f t="shared" si="113"/>
        <v>0.88300000000000001</v>
      </c>
    </row>
    <row r="2337" spans="1:31">
      <c r="A2337" s="83">
        <v>39510</v>
      </c>
      <c r="B2337" s="84">
        <v>42081</v>
      </c>
      <c r="C2337" s="85">
        <v>48700</v>
      </c>
      <c r="D2337" s="78" t="s">
        <v>958</v>
      </c>
      <c r="E2337" s="79" t="s">
        <v>1997</v>
      </c>
      <c r="F2337" s="33" t="s">
        <v>1977</v>
      </c>
      <c r="G2337" s="24" t="s">
        <v>90</v>
      </c>
      <c r="H2337" s="80">
        <f t="shared" si="112"/>
        <v>0.8107000000000002</v>
      </c>
      <c r="I2337" s="25">
        <f>ROUND(('NEW Reference'!B$6*List!$H2337)+'NEW Reference'!B$7,0)</f>
        <v>1130</v>
      </c>
      <c r="J2337" s="25">
        <f>ROUND(('NEW Reference'!C$6*List!$H2337)+'NEW Reference'!C$7,0)</f>
        <v>1685</v>
      </c>
      <c r="K2337" s="25">
        <f>ROUND(('NEW Reference'!D$6*List!$H2337)+'NEW Reference'!D$7,0)</f>
        <v>2019</v>
      </c>
      <c r="L2337" s="25">
        <f>ROUND(('NEW Reference'!E$6*List!$H2337)+'NEW Reference'!E$7,0)</f>
        <v>2496</v>
      </c>
      <c r="M2337" s="25">
        <f>ROUND(('NEW Reference'!F$6*List!$H2337)+'NEW Reference'!F$7,0)</f>
        <v>2600</v>
      </c>
      <c r="N2337" s="25">
        <f>ROUND(('NEW Reference'!G$6*List!$H2337)+'NEW Reference'!G$7,0)</f>
        <v>2944</v>
      </c>
      <c r="O2337" s="25">
        <f>ROUND(('NEW Reference'!H$6*List!$H2337)+'NEW Reference'!H$7,0)</f>
        <v>3056</v>
      </c>
      <c r="P2337" s="25">
        <f>ROUND(('NEW Reference'!I$6*List!$H2337)+'NEW Reference'!I$7,0)</f>
        <v>3176</v>
      </c>
      <c r="Q2337" s="25">
        <f>ROUND(('NEW Reference'!J$6*List!$H2337)+'NEW Reference'!J$7,0)</f>
        <v>3678</v>
      </c>
      <c r="R2337" s="25">
        <f>ROUND(('NEW Reference'!K$6*List!$H2337)+'NEW Reference'!K$7,0)</f>
        <v>3794</v>
      </c>
      <c r="S2337" s="25">
        <f>ROUND(('NEW Reference'!L$6*List!$H2337)+'NEW Reference'!L$7,0)</f>
        <v>4094</v>
      </c>
      <c r="T2337" s="25">
        <f>ROUND(('NEW Reference'!M$6*List!$H2337)+'NEW Reference'!M$7,0)</f>
        <v>4889</v>
      </c>
      <c r="U2337" s="25">
        <f>ROUND(('NEW Reference'!N$6*List!$H2337)+'NEW Reference'!N$7,0)</f>
        <v>19728</v>
      </c>
      <c r="V2337" s="26">
        <f>ROUND(('NEW Reference'!O$6*List!$H2337)+'NEW Reference'!O$7,0)</f>
        <v>733</v>
      </c>
      <c r="W2337" s="26">
        <f>ROUND(('NEW Reference'!P$6*List!$H2337)+'NEW Reference'!P$7,0)</f>
        <v>1033</v>
      </c>
      <c r="X2337" s="26">
        <f>ROUND(('NEW Reference'!Q$6*List!$H2337)+'NEW Reference'!Q$7,0)</f>
        <v>517</v>
      </c>
      <c r="Z2337" s="3" t="str">
        <f t="shared" si="114"/>
        <v>LYCOMING, Pennsylvania</v>
      </c>
      <c r="AA2337" s="79" t="s">
        <v>1997</v>
      </c>
      <c r="AB2337" s="28" t="s">
        <v>91</v>
      </c>
      <c r="AC2337" s="30" t="s">
        <v>1977</v>
      </c>
      <c r="AD2337" s="31"/>
      <c r="AE2337" s="20">
        <f t="shared" si="113"/>
        <v>0.8107000000000002</v>
      </c>
    </row>
    <row r="2338" spans="1:31">
      <c r="A2338" s="83">
        <v>39520</v>
      </c>
      <c r="B2338" s="84">
        <v>42083</v>
      </c>
      <c r="C2338" s="85">
        <v>99939</v>
      </c>
      <c r="D2338" s="78" t="s">
        <v>171</v>
      </c>
      <c r="E2338" s="79" t="s">
        <v>1998</v>
      </c>
      <c r="F2338" s="34" t="s">
        <v>1977</v>
      </c>
      <c r="G2338" s="24" t="s">
        <v>97</v>
      </c>
      <c r="H2338" s="80">
        <f t="shared" si="112"/>
        <v>0.8530000000000002</v>
      </c>
      <c r="I2338" s="25">
        <f>ROUND(('NEW Reference'!B$6*List!$H2338)+'NEW Reference'!B$7,0)</f>
        <v>1172</v>
      </c>
      <c r="J2338" s="25">
        <f>ROUND(('NEW Reference'!C$6*List!$H2338)+'NEW Reference'!C$7,0)</f>
        <v>1747</v>
      </c>
      <c r="K2338" s="25">
        <f>ROUND(('NEW Reference'!D$6*List!$H2338)+'NEW Reference'!D$7,0)</f>
        <v>2093</v>
      </c>
      <c r="L2338" s="25">
        <f>ROUND(('NEW Reference'!E$6*List!$H2338)+'NEW Reference'!E$7,0)</f>
        <v>2588</v>
      </c>
      <c r="M2338" s="25">
        <f>ROUND(('NEW Reference'!F$6*List!$H2338)+'NEW Reference'!F$7,0)</f>
        <v>2696</v>
      </c>
      <c r="N2338" s="25">
        <f>ROUND(('NEW Reference'!G$6*List!$H2338)+'NEW Reference'!G$7,0)</f>
        <v>3052</v>
      </c>
      <c r="O2338" s="25">
        <f>ROUND(('NEW Reference'!H$6*List!$H2338)+'NEW Reference'!H$7,0)</f>
        <v>3169</v>
      </c>
      <c r="P2338" s="25">
        <f>ROUND(('NEW Reference'!I$6*List!$H2338)+'NEW Reference'!I$7,0)</f>
        <v>3293</v>
      </c>
      <c r="Q2338" s="25">
        <f>ROUND(('NEW Reference'!J$6*List!$H2338)+'NEW Reference'!J$7,0)</f>
        <v>3814</v>
      </c>
      <c r="R2338" s="25">
        <f>ROUND(('NEW Reference'!K$6*List!$H2338)+'NEW Reference'!K$7,0)</f>
        <v>3934</v>
      </c>
      <c r="S2338" s="25">
        <f>ROUND(('NEW Reference'!L$6*List!$H2338)+'NEW Reference'!L$7,0)</f>
        <v>4245</v>
      </c>
      <c r="T2338" s="25">
        <f>ROUND(('NEW Reference'!M$6*List!$H2338)+'NEW Reference'!M$7,0)</f>
        <v>5070</v>
      </c>
      <c r="U2338" s="25">
        <f>ROUND(('NEW Reference'!N$6*List!$H2338)+'NEW Reference'!N$7,0)</f>
        <v>20457</v>
      </c>
      <c r="V2338" s="26">
        <f>ROUND(('NEW Reference'!O$6*List!$H2338)+'NEW Reference'!O$7,0)</f>
        <v>761</v>
      </c>
      <c r="W2338" s="26">
        <f>ROUND(('NEW Reference'!P$6*List!$H2338)+'NEW Reference'!P$7,0)</f>
        <v>1072</v>
      </c>
      <c r="X2338" s="26">
        <f>ROUND(('NEW Reference'!Q$6*List!$H2338)+'NEW Reference'!Q$7,0)</f>
        <v>536</v>
      </c>
      <c r="Z2338" s="3" t="str">
        <f t="shared" si="114"/>
        <v>MC KEAN, Pennsylvania</v>
      </c>
      <c r="AA2338" s="79" t="s">
        <v>1998</v>
      </c>
      <c r="AB2338" s="28" t="s">
        <v>91</v>
      </c>
      <c r="AC2338" s="30" t="s">
        <v>1977</v>
      </c>
      <c r="AD2338" s="31"/>
      <c r="AE2338" s="20">
        <f t="shared" si="113"/>
        <v>0.8530000000000002</v>
      </c>
    </row>
    <row r="2339" spans="1:31">
      <c r="A2339" s="83">
        <v>39530</v>
      </c>
      <c r="B2339" s="84">
        <v>42085</v>
      </c>
      <c r="C2339" s="85">
        <v>99939</v>
      </c>
      <c r="D2339" s="78" t="s">
        <v>171</v>
      </c>
      <c r="E2339" s="79" t="s">
        <v>1102</v>
      </c>
      <c r="F2339" s="33" t="s">
        <v>1977</v>
      </c>
      <c r="G2339" s="24" t="s">
        <v>90</v>
      </c>
      <c r="H2339" s="80">
        <f t="shared" si="112"/>
        <v>0.8530000000000002</v>
      </c>
      <c r="I2339" s="25">
        <f>ROUND(('NEW Reference'!B$6*List!$H2339)+'NEW Reference'!B$7,0)</f>
        <v>1172</v>
      </c>
      <c r="J2339" s="25">
        <f>ROUND(('NEW Reference'!C$6*List!$H2339)+'NEW Reference'!C$7,0)</f>
        <v>1747</v>
      </c>
      <c r="K2339" s="25">
        <f>ROUND(('NEW Reference'!D$6*List!$H2339)+'NEW Reference'!D$7,0)</f>
        <v>2093</v>
      </c>
      <c r="L2339" s="25">
        <f>ROUND(('NEW Reference'!E$6*List!$H2339)+'NEW Reference'!E$7,0)</f>
        <v>2588</v>
      </c>
      <c r="M2339" s="25">
        <f>ROUND(('NEW Reference'!F$6*List!$H2339)+'NEW Reference'!F$7,0)</f>
        <v>2696</v>
      </c>
      <c r="N2339" s="25">
        <f>ROUND(('NEW Reference'!G$6*List!$H2339)+'NEW Reference'!G$7,0)</f>
        <v>3052</v>
      </c>
      <c r="O2339" s="25">
        <f>ROUND(('NEW Reference'!H$6*List!$H2339)+'NEW Reference'!H$7,0)</f>
        <v>3169</v>
      </c>
      <c r="P2339" s="25">
        <f>ROUND(('NEW Reference'!I$6*List!$H2339)+'NEW Reference'!I$7,0)</f>
        <v>3293</v>
      </c>
      <c r="Q2339" s="25">
        <f>ROUND(('NEW Reference'!J$6*List!$H2339)+'NEW Reference'!J$7,0)</f>
        <v>3814</v>
      </c>
      <c r="R2339" s="25">
        <f>ROUND(('NEW Reference'!K$6*List!$H2339)+'NEW Reference'!K$7,0)</f>
        <v>3934</v>
      </c>
      <c r="S2339" s="25">
        <f>ROUND(('NEW Reference'!L$6*List!$H2339)+'NEW Reference'!L$7,0)</f>
        <v>4245</v>
      </c>
      <c r="T2339" s="25">
        <f>ROUND(('NEW Reference'!M$6*List!$H2339)+'NEW Reference'!M$7,0)</f>
        <v>5070</v>
      </c>
      <c r="U2339" s="25">
        <f>ROUND(('NEW Reference'!N$6*List!$H2339)+'NEW Reference'!N$7,0)</f>
        <v>20457</v>
      </c>
      <c r="V2339" s="26">
        <f>ROUND(('NEW Reference'!O$6*List!$H2339)+'NEW Reference'!O$7,0)</f>
        <v>761</v>
      </c>
      <c r="W2339" s="26">
        <f>ROUND(('NEW Reference'!P$6*List!$H2339)+'NEW Reference'!P$7,0)</f>
        <v>1072</v>
      </c>
      <c r="X2339" s="26">
        <f>ROUND(('NEW Reference'!Q$6*List!$H2339)+'NEW Reference'!Q$7,0)</f>
        <v>536</v>
      </c>
      <c r="Z2339" s="3" t="str">
        <f t="shared" si="114"/>
        <v>MERCER, Pennsylvania</v>
      </c>
      <c r="AA2339" s="79" t="s">
        <v>1102</v>
      </c>
      <c r="AB2339" s="28" t="s">
        <v>91</v>
      </c>
      <c r="AC2339" s="30" t="s">
        <v>1977</v>
      </c>
      <c r="AD2339" s="31"/>
      <c r="AE2339" s="20">
        <f t="shared" si="113"/>
        <v>0.8530000000000002</v>
      </c>
    </row>
    <row r="2340" spans="1:31">
      <c r="A2340" s="83">
        <v>39540</v>
      </c>
      <c r="B2340" s="84">
        <v>42087</v>
      </c>
      <c r="C2340" s="85">
        <v>99939</v>
      </c>
      <c r="D2340" s="78" t="s">
        <v>171</v>
      </c>
      <c r="E2340" s="79" t="s">
        <v>1999</v>
      </c>
      <c r="F2340" s="34" t="s">
        <v>1977</v>
      </c>
      <c r="G2340" s="24" t="s">
        <v>97</v>
      </c>
      <c r="H2340" s="80">
        <f t="shared" si="112"/>
        <v>0.8530000000000002</v>
      </c>
      <c r="I2340" s="25">
        <f>ROUND(('NEW Reference'!B$6*List!$H2340)+'NEW Reference'!B$7,0)</f>
        <v>1172</v>
      </c>
      <c r="J2340" s="25">
        <f>ROUND(('NEW Reference'!C$6*List!$H2340)+'NEW Reference'!C$7,0)</f>
        <v>1747</v>
      </c>
      <c r="K2340" s="25">
        <f>ROUND(('NEW Reference'!D$6*List!$H2340)+'NEW Reference'!D$7,0)</f>
        <v>2093</v>
      </c>
      <c r="L2340" s="25">
        <f>ROUND(('NEW Reference'!E$6*List!$H2340)+'NEW Reference'!E$7,0)</f>
        <v>2588</v>
      </c>
      <c r="M2340" s="25">
        <f>ROUND(('NEW Reference'!F$6*List!$H2340)+'NEW Reference'!F$7,0)</f>
        <v>2696</v>
      </c>
      <c r="N2340" s="25">
        <f>ROUND(('NEW Reference'!G$6*List!$H2340)+'NEW Reference'!G$7,0)</f>
        <v>3052</v>
      </c>
      <c r="O2340" s="25">
        <f>ROUND(('NEW Reference'!H$6*List!$H2340)+'NEW Reference'!H$7,0)</f>
        <v>3169</v>
      </c>
      <c r="P2340" s="25">
        <f>ROUND(('NEW Reference'!I$6*List!$H2340)+'NEW Reference'!I$7,0)</f>
        <v>3293</v>
      </c>
      <c r="Q2340" s="25">
        <f>ROUND(('NEW Reference'!J$6*List!$H2340)+'NEW Reference'!J$7,0)</f>
        <v>3814</v>
      </c>
      <c r="R2340" s="25">
        <f>ROUND(('NEW Reference'!K$6*List!$H2340)+'NEW Reference'!K$7,0)</f>
        <v>3934</v>
      </c>
      <c r="S2340" s="25">
        <f>ROUND(('NEW Reference'!L$6*List!$H2340)+'NEW Reference'!L$7,0)</f>
        <v>4245</v>
      </c>
      <c r="T2340" s="25">
        <f>ROUND(('NEW Reference'!M$6*List!$H2340)+'NEW Reference'!M$7,0)</f>
        <v>5070</v>
      </c>
      <c r="U2340" s="25">
        <f>ROUND(('NEW Reference'!N$6*List!$H2340)+'NEW Reference'!N$7,0)</f>
        <v>20457</v>
      </c>
      <c r="V2340" s="26">
        <f>ROUND(('NEW Reference'!O$6*List!$H2340)+'NEW Reference'!O$7,0)</f>
        <v>761</v>
      </c>
      <c r="W2340" s="26">
        <f>ROUND(('NEW Reference'!P$6*List!$H2340)+'NEW Reference'!P$7,0)</f>
        <v>1072</v>
      </c>
      <c r="X2340" s="26">
        <f>ROUND(('NEW Reference'!Q$6*List!$H2340)+'NEW Reference'!Q$7,0)</f>
        <v>536</v>
      </c>
      <c r="Z2340" s="3" t="str">
        <f t="shared" si="114"/>
        <v>MIFFLIN, Pennsylvania</v>
      </c>
      <c r="AA2340" s="79" t="s">
        <v>1999</v>
      </c>
      <c r="AB2340" s="28" t="s">
        <v>91</v>
      </c>
      <c r="AC2340" s="30" t="s">
        <v>1977</v>
      </c>
      <c r="AD2340" s="31"/>
      <c r="AE2340" s="20">
        <f t="shared" si="113"/>
        <v>0.8530000000000002</v>
      </c>
    </row>
    <row r="2341" spans="1:31">
      <c r="A2341" s="83">
        <v>39550</v>
      </c>
      <c r="B2341" s="84">
        <v>42089</v>
      </c>
      <c r="C2341" s="85">
        <v>99939</v>
      </c>
      <c r="D2341" s="78" t="s">
        <v>171</v>
      </c>
      <c r="E2341" s="79" t="s">
        <v>200</v>
      </c>
      <c r="F2341" s="33" t="s">
        <v>1977</v>
      </c>
      <c r="G2341" s="24" t="s">
        <v>90</v>
      </c>
      <c r="H2341" s="80">
        <f t="shared" si="112"/>
        <v>0.8530000000000002</v>
      </c>
      <c r="I2341" s="25">
        <f>ROUND(('NEW Reference'!B$6*List!$H2341)+'NEW Reference'!B$7,0)</f>
        <v>1172</v>
      </c>
      <c r="J2341" s="25">
        <f>ROUND(('NEW Reference'!C$6*List!$H2341)+'NEW Reference'!C$7,0)</f>
        <v>1747</v>
      </c>
      <c r="K2341" s="25">
        <f>ROUND(('NEW Reference'!D$6*List!$H2341)+'NEW Reference'!D$7,0)</f>
        <v>2093</v>
      </c>
      <c r="L2341" s="25">
        <f>ROUND(('NEW Reference'!E$6*List!$H2341)+'NEW Reference'!E$7,0)</f>
        <v>2588</v>
      </c>
      <c r="M2341" s="25">
        <f>ROUND(('NEW Reference'!F$6*List!$H2341)+'NEW Reference'!F$7,0)</f>
        <v>2696</v>
      </c>
      <c r="N2341" s="25">
        <f>ROUND(('NEW Reference'!G$6*List!$H2341)+'NEW Reference'!G$7,0)</f>
        <v>3052</v>
      </c>
      <c r="O2341" s="25">
        <f>ROUND(('NEW Reference'!H$6*List!$H2341)+'NEW Reference'!H$7,0)</f>
        <v>3169</v>
      </c>
      <c r="P2341" s="25">
        <f>ROUND(('NEW Reference'!I$6*List!$H2341)+'NEW Reference'!I$7,0)</f>
        <v>3293</v>
      </c>
      <c r="Q2341" s="25">
        <f>ROUND(('NEW Reference'!J$6*List!$H2341)+'NEW Reference'!J$7,0)</f>
        <v>3814</v>
      </c>
      <c r="R2341" s="25">
        <f>ROUND(('NEW Reference'!K$6*List!$H2341)+'NEW Reference'!K$7,0)</f>
        <v>3934</v>
      </c>
      <c r="S2341" s="25">
        <f>ROUND(('NEW Reference'!L$6*List!$H2341)+'NEW Reference'!L$7,0)</f>
        <v>4245</v>
      </c>
      <c r="T2341" s="25">
        <f>ROUND(('NEW Reference'!M$6*List!$H2341)+'NEW Reference'!M$7,0)</f>
        <v>5070</v>
      </c>
      <c r="U2341" s="25">
        <f>ROUND(('NEW Reference'!N$6*List!$H2341)+'NEW Reference'!N$7,0)</f>
        <v>20457</v>
      </c>
      <c r="V2341" s="26">
        <f>ROUND(('NEW Reference'!O$6*List!$H2341)+'NEW Reference'!O$7,0)</f>
        <v>761</v>
      </c>
      <c r="W2341" s="26">
        <f>ROUND(('NEW Reference'!P$6*List!$H2341)+'NEW Reference'!P$7,0)</f>
        <v>1072</v>
      </c>
      <c r="X2341" s="26">
        <f>ROUND(('NEW Reference'!Q$6*List!$H2341)+'NEW Reference'!Q$7,0)</f>
        <v>536</v>
      </c>
      <c r="Z2341" s="3" t="str">
        <f t="shared" si="114"/>
        <v>MONROE, Pennsylvania</v>
      </c>
      <c r="AA2341" s="79" t="s">
        <v>200</v>
      </c>
      <c r="AB2341" s="28" t="s">
        <v>91</v>
      </c>
      <c r="AC2341" s="30" t="s">
        <v>1977</v>
      </c>
      <c r="AD2341" s="31"/>
      <c r="AE2341" s="20">
        <f t="shared" si="113"/>
        <v>0.8530000000000002</v>
      </c>
    </row>
    <row r="2342" spans="1:31">
      <c r="A2342" s="83">
        <v>39560</v>
      </c>
      <c r="B2342" s="84">
        <v>42091</v>
      </c>
      <c r="C2342" s="85">
        <v>33874</v>
      </c>
      <c r="D2342" s="78" t="s">
        <v>704</v>
      </c>
      <c r="E2342" s="79" t="s">
        <v>202</v>
      </c>
      <c r="F2342" s="33" t="s">
        <v>1977</v>
      </c>
      <c r="G2342" s="24" t="s">
        <v>90</v>
      </c>
      <c r="H2342" s="80">
        <f t="shared" si="112"/>
        <v>0.96499999999999997</v>
      </c>
      <c r="I2342" s="25">
        <f>ROUND(('NEW Reference'!B$6*List!$H2342)+'NEW Reference'!B$7,0)</f>
        <v>1282</v>
      </c>
      <c r="J2342" s="25">
        <f>ROUND(('NEW Reference'!C$6*List!$H2342)+'NEW Reference'!C$7,0)</f>
        <v>1912</v>
      </c>
      <c r="K2342" s="25">
        <f>ROUND(('NEW Reference'!D$6*List!$H2342)+'NEW Reference'!D$7,0)</f>
        <v>2291</v>
      </c>
      <c r="L2342" s="25">
        <f>ROUND(('NEW Reference'!E$6*List!$H2342)+'NEW Reference'!E$7,0)</f>
        <v>2832</v>
      </c>
      <c r="M2342" s="25">
        <f>ROUND(('NEW Reference'!F$6*List!$H2342)+'NEW Reference'!F$7,0)</f>
        <v>2951</v>
      </c>
      <c r="N2342" s="25">
        <f>ROUND(('NEW Reference'!G$6*List!$H2342)+'NEW Reference'!G$7,0)</f>
        <v>3340</v>
      </c>
      <c r="O2342" s="25">
        <f>ROUND(('NEW Reference'!H$6*List!$H2342)+'NEW Reference'!H$7,0)</f>
        <v>3468</v>
      </c>
      <c r="P2342" s="25">
        <f>ROUND(('NEW Reference'!I$6*List!$H2342)+'NEW Reference'!I$7,0)</f>
        <v>3604</v>
      </c>
      <c r="Q2342" s="25">
        <f>ROUND(('NEW Reference'!J$6*List!$H2342)+'NEW Reference'!J$7,0)</f>
        <v>4173</v>
      </c>
      <c r="R2342" s="25">
        <f>ROUND(('NEW Reference'!K$6*List!$H2342)+'NEW Reference'!K$7,0)</f>
        <v>4305</v>
      </c>
      <c r="S2342" s="25">
        <f>ROUND(('NEW Reference'!L$6*List!$H2342)+'NEW Reference'!L$7,0)</f>
        <v>4645</v>
      </c>
      <c r="T2342" s="25">
        <f>ROUND(('NEW Reference'!M$6*List!$H2342)+'NEW Reference'!M$7,0)</f>
        <v>5548</v>
      </c>
      <c r="U2342" s="25">
        <f>ROUND(('NEW Reference'!N$6*List!$H2342)+'NEW Reference'!N$7,0)</f>
        <v>22385</v>
      </c>
      <c r="V2342" s="26">
        <f>ROUND(('NEW Reference'!O$6*List!$H2342)+'NEW Reference'!O$7,0)</f>
        <v>832</v>
      </c>
      <c r="W2342" s="26">
        <f>ROUND(('NEW Reference'!P$6*List!$H2342)+'NEW Reference'!P$7,0)</f>
        <v>1173</v>
      </c>
      <c r="X2342" s="26">
        <f>ROUND(('NEW Reference'!Q$6*List!$H2342)+'NEW Reference'!Q$7,0)</f>
        <v>586</v>
      </c>
      <c r="Z2342" s="3" t="str">
        <f t="shared" si="114"/>
        <v>MONTGOMERY, Pennsylvania</v>
      </c>
      <c r="AA2342" s="79" t="s">
        <v>202</v>
      </c>
      <c r="AB2342" s="28" t="s">
        <v>91</v>
      </c>
      <c r="AC2342" s="30" t="s">
        <v>1977</v>
      </c>
      <c r="AD2342" s="31"/>
      <c r="AE2342" s="20">
        <f t="shared" si="113"/>
        <v>0.96499999999999997</v>
      </c>
    </row>
    <row r="2343" spans="1:31">
      <c r="A2343" s="83">
        <v>39580</v>
      </c>
      <c r="B2343" s="84">
        <v>42093</v>
      </c>
      <c r="C2343" s="85">
        <v>99939</v>
      </c>
      <c r="D2343" s="78" t="s">
        <v>171</v>
      </c>
      <c r="E2343" s="79" t="s">
        <v>2000</v>
      </c>
      <c r="F2343" s="33" t="s">
        <v>1977</v>
      </c>
      <c r="G2343" s="24" t="s">
        <v>90</v>
      </c>
      <c r="H2343" s="80">
        <f t="shared" si="112"/>
        <v>0.8530000000000002</v>
      </c>
      <c r="I2343" s="25">
        <f>ROUND(('NEW Reference'!B$6*List!$H2343)+'NEW Reference'!B$7,0)</f>
        <v>1172</v>
      </c>
      <c r="J2343" s="25">
        <f>ROUND(('NEW Reference'!C$6*List!$H2343)+'NEW Reference'!C$7,0)</f>
        <v>1747</v>
      </c>
      <c r="K2343" s="25">
        <f>ROUND(('NEW Reference'!D$6*List!$H2343)+'NEW Reference'!D$7,0)</f>
        <v>2093</v>
      </c>
      <c r="L2343" s="25">
        <f>ROUND(('NEW Reference'!E$6*List!$H2343)+'NEW Reference'!E$7,0)</f>
        <v>2588</v>
      </c>
      <c r="M2343" s="25">
        <f>ROUND(('NEW Reference'!F$6*List!$H2343)+'NEW Reference'!F$7,0)</f>
        <v>2696</v>
      </c>
      <c r="N2343" s="25">
        <f>ROUND(('NEW Reference'!G$6*List!$H2343)+'NEW Reference'!G$7,0)</f>
        <v>3052</v>
      </c>
      <c r="O2343" s="25">
        <f>ROUND(('NEW Reference'!H$6*List!$H2343)+'NEW Reference'!H$7,0)</f>
        <v>3169</v>
      </c>
      <c r="P2343" s="25">
        <f>ROUND(('NEW Reference'!I$6*List!$H2343)+'NEW Reference'!I$7,0)</f>
        <v>3293</v>
      </c>
      <c r="Q2343" s="25">
        <f>ROUND(('NEW Reference'!J$6*List!$H2343)+'NEW Reference'!J$7,0)</f>
        <v>3814</v>
      </c>
      <c r="R2343" s="25">
        <f>ROUND(('NEW Reference'!K$6*List!$H2343)+'NEW Reference'!K$7,0)</f>
        <v>3934</v>
      </c>
      <c r="S2343" s="25">
        <f>ROUND(('NEW Reference'!L$6*List!$H2343)+'NEW Reference'!L$7,0)</f>
        <v>4245</v>
      </c>
      <c r="T2343" s="25">
        <f>ROUND(('NEW Reference'!M$6*List!$H2343)+'NEW Reference'!M$7,0)</f>
        <v>5070</v>
      </c>
      <c r="U2343" s="25">
        <f>ROUND(('NEW Reference'!N$6*List!$H2343)+'NEW Reference'!N$7,0)</f>
        <v>20457</v>
      </c>
      <c r="V2343" s="26">
        <f>ROUND(('NEW Reference'!O$6*List!$H2343)+'NEW Reference'!O$7,0)</f>
        <v>761</v>
      </c>
      <c r="W2343" s="26">
        <f>ROUND(('NEW Reference'!P$6*List!$H2343)+'NEW Reference'!P$7,0)</f>
        <v>1072</v>
      </c>
      <c r="X2343" s="26">
        <f>ROUND(('NEW Reference'!Q$6*List!$H2343)+'NEW Reference'!Q$7,0)</f>
        <v>536</v>
      </c>
      <c r="Z2343" s="3" t="str">
        <f t="shared" si="114"/>
        <v>MONTOUR, Pennsylvania</v>
      </c>
      <c r="AA2343" s="79" t="s">
        <v>2000</v>
      </c>
      <c r="AB2343" s="28" t="s">
        <v>91</v>
      </c>
      <c r="AC2343" s="30" t="s">
        <v>1977</v>
      </c>
      <c r="AD2343" s="31"/>
      <c r="AE2343" s="20">
        <f t="shared" si="113"/>
        <v>0.8530000000000002</v>
      </c>
    </row>
    <row r="2344" spans="1:31">
      <c r="A2344" s="83">
        <v>39590</v>
      </c>
      <c r="B2344" s="84">
        <v>42095</v>
      </c>
      <c r="C2344" s="85">
        <v>10900</v>
      </c>
      <c r="D2344" s="78" t="s">
        <v>222</v>
      </c>
      <c r="E2344" s="79" t="s">
        <v>1826</v>
      </c>
      <c r="F2344" s="33" t="s">
        <v>1977</v>
      </c>
      <c r="G2344" s="24" t="s">
        <v>90</v>
      </c>
      <c r="H2344" s="80">
        <f t="shared" si="112"/>
        <v>1.0016</v>
      </c>
      <c r="I2344" s="25">
        <f>ROUND(('NEW Reference'!B$6*List!$H2344)+'NEW Reference'!B$7,0)</f>
        <v>1318</v>
      </c>
      <c r="J2344" s="25">
        <f>ROUND(('NEW Reference'!C$6*List!$H2344)+'NEW Reference'!C$7,0)</f>
        <v>1966</v>
      </c>
      <c r="K2344" s="25">
        <f>ROUND(('NEW Reference'!D$6*List!$H2344)+'NEW Reference'!D$7,0)</f>
        <v>2355</v>
      </c>
      <c r="L2344" s="25">
        <f>ROUND(('NEW Reference'!E$6*List!$H2344)+'NEW Reference'!E$7,0)</f>
        <v>2912</v>
      </c>
      <c r="M2344" s="25">
        <f>ROUND(('NEW Reference'!F$6*List!$H2344)+'NEW Reference'!F$7,0)</f>
        <v>3034</v>
      </c>
      <c r="N2344" s="25">
        <f>ROUND(('NEW Reference'!G$6*List!$H2344)+'NEW Reference'!G$7,0)</f>
        <v>3434</v>
      </c>
      <c r="O2344" s="25">
        <f>ROUND(('NEW Reference'!H$6*List!$H2344)+'NEW Reference'!H$7,0)</f>
        <v>3565</v>
      </c>
      <c r="P2344" s="25">
        <f>ROUND(('NEW Reference'!I$6*List!$H2344)+'NEW Reference'!I$7,0)</f>
        <v>3705</v>
      </c>
      <c r="Q2344" s="25">
        <f>ROUND(('NEW Reference'!J$6*List!$H2344)+'NEW Reference'!J$7,0)</f>
        <v>4291</v>
      </c>
      <c r="R2344" s="25">
        <f>ROUND(('NEW Reference'!K$6*List!$H2344)+'NEW Reference'!K$7,0)</f>
        <v>4426</v>
      </c>
      <c r="S2344" s="25">
        <f>ROUND(('NEW Reference'!L$6*List!$H2344)+'NEW Reference'!L$7,0)</f>
        <v>4776</v>
      </c>
      <c r="T2344" s="25">
        <f>ROUND(('NEW Reference'!M$6*List!$H2344)+'NEW Reference'!M$7,0)</f>
        <v>5704</v>
      </c>
      <c r="U2344" s="25">
        <f>ROUND(('NEW Reference'!N$6*List!$H2344)+'NEW Reference'!N$7,0)</f>
        <v>23015</v>
      </c>
      <c r="V2344" s="26">
        <f>ROUND(('NEW Reference'!O$6*List!$H2344)+'NEW Reference'!O$7,0)</f>
        <v>856</v>
      </c>
      <c r="W2344" s="26">
        <f>ROUND(('NEW Reference'!P$6*List!$H2344)+'NEW Reference'!P$7,0)</f>
        <v>1206</v>
      </c>
      <c r="X2344" s="26">
        <f>ROUND(('NEW Reference'!Q$6*List!$H2344)+'NEW Reference'!Q$7,0)</f>
        <v>603</v>
      </c>
      <c r="Z2344" s="3" t="str">
        <f t="shared" si="114"/>
        <v>NORTHAMPTON, Pennsylvania</v>
      </c>
      <c r="AA2344" s="79" t="s">
        <v>1826</v>
      </c>
      <c r="AB2344" s="28" t="s">
        <v>91</v>
      </c>
      <c r="AC2344" s="23" t="s">
        <v>1977</v>
      </c>
      <c r="AD2344" s="29"/>
      <c r="AE2344" s="20">
        <f t="shared" si="113"/>
        <v>1.0016</v>
      </c>
    </row>
    <row r="2345" spans="1:31">
      <c r="A2345" s="83">
        <v>39600</v>
      </c>
      <c r="B2345" s="84">
        <v>42097</v>
      </c>
      <c r="C2345" s="85">
        <v>99939</v>
      </c>
      <c r="D2345" s="78" t="s">
        <v>171</v>
      </c>
      <c r="E2345" s="79" t="s">
        <v>2001</v>
      </c>
      <c r="F2345" s="34" t="s">
        <v>1977</v>
      </c>
      <c r="G2345" s="24" t="s">
        <v>97</v>
      </c>
      <c r="H2345" s="80">
        <f t="shared" si="112"/>
        <v>0.8530000000000002</v>
      </c>
      <c r="I2345" s="25">
        <f>ROUND(('NEW Reference'!B$6*List!$H2345)+'NEW Reference'!B$7,0)</f>
        <v>1172</v>
      </c>
      <c r="J2345" s="25">
        <f>ROUND(('NEW Reference'!C$6*List!$H2345)+'NEW Reference'!C$7,0)</f>
        <v>1747</v>
      </c>
      <c r="K2345" s="25">
        <f>ROUND(('NEW Reference'!D$6*List!$H2345)+'NEW Reference'!D$7,0)</f>
        <v>2093</v>
      </c>
      <c r="L2345" s="25">
        <f>ROUND(('NEW Reference'!E$6*List!$H2345)+'NEW Reference'!E$7,0)</f>
        <v>2588</v>
      </c>
      <c r="M2345" s="25">
        <f>ROUND(('NEW Reference'!F$6*List!$H2345)+'NEW Reference'!F$7,0)</f>
        <v>2696</v>
      </c>
      <c r="N2345" s="25">
        <f>ROUND(('NEW Reference'!G$6*List!$H2345)+'NEW Reference'!G$7,0)</f>
        <v>3052</v>
      </c>
      <c r="O2345" s="25">
        <f>ROUND(('NEW Reference'!H$6*List!$H2345)+'NEW Reference'!H$7,0)</f>
        <v>3169</v>
      </c>
      <c r="P2345" s="25">
        <f>ROUND(('NEW Reference'!I$6*List!$H2345)+'NEW Reference'!I$7,0)</f>
        <v>3293</v>
      </c>
      <c r="Q2345" s="25">
        <f>ROUND(('NEW Reference'!J$6*List!$H2345)+'NEW Reference'!J$7,0)</f>
        <v>3814</v>
      </c>
      <c r="R2345" s="25">
        <f>ROUND(('NEW Reference'!K$6*List!$H2345)+'NEW Reference'!K$7,0)</f>
        <v>3934</v>
      </c>
      <c r="S2345" s="25">
        <f>ROUND(('NEW Reference'!L$6*List!$H2345)+'NEW Reference'!L$7,0)</f>
        <v>4245</v>
      </c>
      <c r="T2345" s="25">
        <f>ROUND(('NEW Reference'!M$6*List!$H2345)+'NEW Reference'!M$7,0)</f>
        <v>5070</v>
      </c>
      <c r="U2345" s="25">
        <f>ROUND(('NEW Reference'!N$6*List!$H2345)+'NEW Reference'!N$7,0)</f>
        <v>20457</v>
      </c>
      <c r="V2345" s="26">
        <f>ROUND(('NEW Reference'!O$6*List!$H2345)+'NEW Reference'!O$7,0)</f>
        <v>761</v>
      </c>
      <c r="W2345" s="26">
        <f>ROUND(('NEW Reference'!P$6*List!$H2345)+'NEW Reference'!P$7,0)</f>
        <v>1072</v>
      </c>
      <c r="X2345" s="26">
        <f>ROUND(('NEW Reference'!Q$6*List!$H2345)+'NEW Reference'!Q$7,0)</f>
        <v>536</v>
      </c>
      <c r="Z2345" s="3" t="str">
        <f t="shared" si="114"/>
        <v>NORTHUMBERLND, Pennsylvania</v>
      </c>
      <c r="AA2345" s="79" t="s">
        <v>2001</v>
      </c>
      <c r="AB2345" s="28" t="s">
        <v>91</v>
      </c>
      <c r="AC2345" s="30" t="s">
        <v>1977</v>
      </c>
      <c r="AD2345" s="31"/>
      <c r="AE2345" s="20">
        <f t="shared" si="113"/>
        <v>0.8530000000000002</v>
      </c>
    </row>
    <row r="2346" spans="1:31">
      <c r="A2346" s="83">
        <v>39610</v>
      </c>
      <c r="B2346" s="84">
        <v>42099</v>
      </c>
      <c r="C2346" s="85">
        <v>25420</v>
      </c>
      <c r="D2346" s="78" t="s">
        <v>507</v>
      </c>
      <c r="E2346" s="79" t="s">
        <v>206</v>
      </c>
      <c r="F2346" s="33" t="s">
        <v>1977</v>
      </c>
      <c r="G2346" s="24" t="s">
        <v>90</v>
      </c>
      <c r="H2346" s="80">
        <f t="shared" si="112"/>
        <v>1.0087999999999999</v>
      </c>
      <c r="I2346" s="25">
        <f>ROUND(('NEW Reference'!B$6*List!$H2346)+'NEW Reference'!B$7,0)</f>
        <v>1325</v>
      </c>
      <c r="J2346" s="25">
        <f>ROUND(('NEW Reference'!C$6*List!$H2346)+'NEW Reference'!C$7,0)</f>
        <v>1976</v>
      </c>
      <c r="K2346" s="25">
        <f>ROUND(('NEW Reference'!D$6*List!$H2346)+'NEW Reference'!D$7,0)</f>
        <v>2368</v>
      </c>
      <c r="L2346" s="25">
        <f>ROUND(('NEW Reference'!E$6*List!$H2346)+'NEW Reference'!E$7,0)</f>
        <v>2927</v>
      </c>
      <c r="M2346" s="25">
        <f>ROUND(('NEW Reference'!F$6*List!$H2346)+'NEW Reference'!F$7,0)</f>
        <v>3050</v>
      </c>
      <c r="N2346" s="25">
        <f>ROUND(('NEW Reference'!G$6*List!$H2346)+'NEW Reference'!G$7,0)</f>
        <v>3452</v>
      </c>
      <c r="O2346" s="25">
        <f>ROUND(('NEW Reference'!H$6*List!$H2346)+'NEW Reference'!H$7,0)</f>
        <v>3584</v>
      </c>
      <c r="P2346" s="25">
        <f>ROUND(('NEW Reference'!I$6*List!$H2346)+'NEW Reference'!I$7,0)</f>
        <v>3725</v>
      </c>
      <c r="Q2346" s="25">
        <f>ROUND(('NEW Reference'!J$6*List!$H2346)+'NEW Reference'!J$7,0)</f>
        <v>4314</v>
      </c>
      <c r="R2346" s="25">
        <f>ROUND(('NEW Reference'!K$6*List!$H2346)+'NEW Reference'!K$7,0)</f>
        <v>4450</v>
      </c>
      <c r="S2346" s="25">
        <f>ROUND(('NEW Reference'!L$6*List!$H2346)+'NEW Reference'!L$7,0)</f>
        <v>4802</v>
      </c>
      <c r="T2346" s="25">
        <f>ROUND(('NEW Reference'!M$6*List!$H2346)+'NEW Reference'!M$7,0)</f>
        <v>5735</v>
      </c>
      <c r="U2346" s="25">
        <f>ROUND(('NEW Reference'!N$6*List!$H2346)+'NEW Reference'!N$7,0)</f>
        <v>23139</v>
      </c>
      <c r="V2346" s="26">
        <f>ROUND(('NEW Reference'!O$6*List!$H2346)+'NEW Reference'!O$7,0)</f>
        <v>860</v>
      </c>
      <c r="W2346" s="26">
        <f>ROUND(('NEW Reference'!P$6*List!$H2346)+'NEW Reference'!P$7,0)</f>
        <v>1212</v>
      </c>
      <c r="X2346" s="26">
        <f>ROUND(('NEW Reference'!Q$6*List!$H2346)+'NEW Reference'!Q$7,0)</f>
        <v>606</v>
      </c>
      <c r="Z2346" s="3" t="str">
        <f t="shared" si="114"/>
        <v>PERRY, Pennsylvania</v>
      </c>
      <c r="AA2346" s="79" t="s">
        <v>206</v>
      </c>
      <c r="AB2346" s="28" t="s">
        <v>91</v>
      </c>
      <c r="AC2346" s="23" t="s">
        <v>1977</v>
      </c>
      <c r="AD2346" s="29"/>
      <c r="AE2346" s="20">
        <f t="shared" si="113"/>
        <v>1.0087999999999999</v>
      </c>
    </row>
    <row r="2347" spans="1:31">
      <c r="A2347" s="83">
        <v>39620</v>
      </c>
      <c r="B2347" s="84">
        <v>42101</v>
      </c>
      <c r="C2347" s="85">
        <v>37964</v>
      </c>
      <c r="D2347" s="78" t="s">
        <v>778</v>
      </c>
      <c r="E2347" s="79" t="s">
        <v>2002</v>
      </c>
      <c r="F2347" s="33" t="s">
        <v>1977</v>
      </c>
      <c r="G2347" s="24" t="s">
        <v>90</v>
      </c>
      <c r="H2347" s="80">
        <f t="shared" si="112"/>
        <v>1.0395000000000001</v>
      </c>
      <c r="I2347" s="25">
        <f>ROUND(('NEW Reference'!B$6*List!$H2347)+'NEW Reference'!B$7,0)</f>
        <v>1355</v>
      </c>
      <c r="J2347" s="25">
        <f>ROUND(('NEW Reference'!C$6*List!$H2347)+'NEW Reference'!C$7,0)</f>
        <v>2021</v>
      </c>
      <c r="K2347" s="25">
        <f>ROUND(('NEW Reference'!D$6*List!$H2347)+'NEW Reference'!D$7,0)</f>
        <v>2422</v>
      </c>
      <c r="L2347" s="25">
        <f>ROUND(('NEW Reference'!E$6*List!$H2347)+'NEW Reference'!E$7,0)</f>
        <v>2994</v>
      </c>
      <c r="M2347" s="25">
        <f>ROUND(('NEW Reference'!F$6*List!$H2347)+'NEW Reference'!F$7,0)</f>
        <v>3120</v>
      </c>
      <c r="N2347" s="25">
        <f>ROUND(('NEW Reference'!G$6*List!$H2347)+'NEW Reference'!G$7,0)</f>
        <v>3531</v>
      </c>
      <c r="O2347" s="25">
        <f>ROUND(('NEW Reference'!H$6*List!$H2347)+'NEW Reference'!H$7,0)</f>
        <v>3666</v>
      </c>
      <c r="P2347" s="25">
        <f>ROUND(('NEW Reference'!I$6*List!$H2347)+'NEW Reference'!I$7,0)</f>
        <v>3810</v>
      </c>
      <c r="Q2347" s="25">
        <f>ROUND(('NEW Reference'!J$6*List!$H2347)+'NEW Reference'!J$7,0)</f>
        <v>4412</v>
      </c>
      <c r="R2347" s="25">
        <f>ROUND(('NEW Reference'!K$6*List!$H2347)+'NEW Reference'!K$7,0)</f>
        <v>4551</v>
      </c>
      <c r="S2347" s="25">
        <f>ROUND(('NEW Reference'!L$6*List!$H2347)+'NEW Reference'!L$7,0)</f>
        <v>4911</v>
      </c>
      <c r="T2347" s="25">
        <f>ROUND(('NEW Reference'!M$6*List!$H2347)+'NEW Reference'!M$7,0)</f>
        <v>5866</v>
      </c>
      <c r="U2347" s="25">
        <f>ROUND(('NEW Reference'!N$6*List!$H2347)+'NEW Reference'!N$7,0)</f>
        <v>23668</v>
      </c>
      <c r="V2347" s="26">
        <f>ROUND(('NEW Reference'!O$6*List!$H2347)+'NEW Reference'!O$7,0)</f>
        <v>880</v>
      </c>
      <c r="W2347" s="26">
        <f>ROUND(('NEW Reference'!P$6*List!$H2347)+'NEW Reference'!P$7,0)</f>
        <v>1240</v>
      </c>
      <c r="X2347" s="26">
        <f>ROUND(('NEW Reference'!Q$6*List!$H2347)+'NEW Reference'!Q$7,0)</f>
        <v>620</v>
      </c>
      <c r="Z2347" s="3" t="str">
        <f t="shared" si="114"/>
        <v>PHILADELPHIA, Pennsylvania</v>
      </c>
      <c r="AA2347" s="79" t="s">
        <v>2002</v>
      </c>
      <c r="AB2347" s="28" t="s">
        <v>91</v>
      </c>
      <c r="AC2347" s="23" t="s">
        <v>1977</v>
      </c>
      <c r="AD2347" s="29"/>
      <c r="AE2347" s="20">
        <f t="shared" si="113"/>
        <v>1.0395000000000001</v>
      </c>
    </row>
    <row r="2348" spans="1:31">
      <c r="A2348" s="83">
        <v>39630</v>
      </c>
      <c r="B2348" s="84">
        <v>42103</v>
      </c>
      <c r="C2348" s="85">
        <v>99939</v>
      </c>
      <c r="D2348" s="78" t="s">
        <v>171</v>
      </c>
      <c r="E2348" s="79" t="s">
        <v>210</v>
      </c>
      <c r="F2348" s="33" t="s">
        <v>1977</v>
      </c>
      <c r="G2348" s="24" t="s">
        <v>90</v>
      </c>
      <c r="H2348" s="80">
        <f t="shared" si="112"/>
        <v>0.8530000000000002</v>
      </c>
      <c r="I2348" s="25">
        <f>ROUND(('NEW Reference'!B$6*List!$H2348)+'NEW Reference'!B$7,0)</f>
        <v>1172</v>
      </c>
      <c r="J2348" s="25">
        <f>ROUND(('NEW Reference'!C$6*List!$H2348)+'NEW Reference'!C$7,0)</f>
        <v>1747</v>
      </c>
      <c r="K2348" s="25">
        <f>ROUND(('NEW Reference'!D$6*List!$H2348)+'NEW Reference'!D$7,0)</f>
        <v>2093</v>
      </c>
      <c r="L2348" s="25">
        <f>ROUND(('NEW Reference'!E$6*List!$H2348)+'NEW Reference'!E$7,0)</f>
        <v>2588</v>
      </c>
      <c r="M2348" s="25">
        <f>ROUND(('NEW Reference'!F$6*List!$H2348)+'NEW Reference'!F$7,0)</f>
        <v>2696</v>
      </c>
      <c r="N2348" s="25">
        <f>ROUND(('NEW Reference'!G$6*List!$H2348)+'NEW Reference'!G$7,0)</f>
        <v>3052</v>
      </c>
      <c r="O2348" s="25">
        <f>ROUND(('NEW Reference'!H$6*List!$H2348)+'NEW Reference'!H$7,0)</f>
        <v>3169</v>
      </c>
      <c r="P2348" s="25">
        <f>ROUND(('NEW Reference'!I$6*List!$H2348)+'NEW Reference'!I$7,0)</f>
        <v>3293</v>
      </c>
      <c r="Q2348" s="25">
        <f>ROUND(('NEW Reference'!J$6*List!$H2348)+'NEW Reference'!J$7,0)</f>
        <v>3814</v>
      </c>
      <c r="R2348" s="25">
        <f>ROUND(('NEW Reference'!K$6*List!$H2348)+'NEW Reference'!K$7,0)</f>
        <v>3934</v>
      </c>
      <c r="S2348" s="25">
        <f>ROUND(('NEW Reference'!L$6*List!$H2348)+'NEW Reference'!L$7,0)</f>
        <v>4245</v>
      </c>
      <c r="T2348" s="25">
        <f>ROUND(('NEW Reference'!M$6*List!$H2348)+'NEW Reference'!M$7,0)</f>
        <v>5070</v>
      </c>
      <c r="U2348" s="25">
        <f>ROUND(('NEW Reference'!N$6*List!$H2348)+'NEW Reference'!N$7,0)</f>
        <v>20457</v>
      </c>
      <c r="V2348" s="26">
        <f>ROUND(('NEW Reference'!O$6*List!$H2348)+'NEW Reference'!O$7,0)</f>
        <v>761</v>
      </c>
      <c r="W2348" s="26">
        <f>ROUND(('NEW Reference'!P$6*List!$H2348)+'NEW Reference'!P$7,0)</f>
        <v>1072</v>
      </c>
      <c r="X2348" s="26">
        <f>ROUND(('NEW Reference'!Q$6*List!$H2348)+'NEW Reference'!Q$7,0)</f>
        <v>536</v>
      </c>
      <c r="Z2348" s="3" t="str">
        <f t="shared" si="114"/>
        <v>PIKE, Pennsylvania</v>
      </c>
      <c r="AA2348" s="79" t="s">
        <v>210</v>
      </c>
      <c r="AB2348" s="28" t="s">
        <v>91</v>
      </c>
      <c r="AC2348" s="23" t="s">
        <v>1977</v>
      </c>
      <c r="AD2348" s="29"/>
      <c r="AE2348" s="20">
        <f t="shared" si="113"/>
        <v>0.8530000000000002</v>
      </c>
    </row>
    <row r="2349" spans="1:31">
      <c r="A2349" s="83">
        <v>39640</v>
      </c>
      <c r="B2349" s="84">
        <v>42105</v>
      </c>
      <c r="C2349" s="85">
        <v>99939</v>
      </c>
      <c r="D2349" s="78" t="s">
        <v>171</v>
      </c>
      <c r="E2349" s="79" t="s">
        <v>2003</v>
      </c>
      <c r="F2349" s="34" t="s">
        <v>1977</v>
      </c>
      <c r="G2349" s="24" t="s">
        <v>97</v>
      </c>
      <c r="H2349" s="80">
        <f t="shared" si="112"/>
        <v>0.8530000000000002</v>
      </c>
      <c r="I2349" s="25">
        <f>ROUND(('NEW Reference'!B$6*List!$H2349)+'NEW Reference'!B$7,0)</f>
        <v>1172</v>
      </c>
      <c r="J2349" s="25">
        <f>ROUND(('NEW Reference'!C$6*List!$H2349)+'NEW Reference'!C$7,0)</f>
        <v>1747</v>
      </c>
      <c r="K2349" s="25">
        <f>ROUND(('NEW Reference'!D$6*List!$H2349)+'NEW Reference'!D$7,0)</f>
        <v>2093</v>
      </c>
      <c r="L2349" s="25">
        <f>ROUND(('NEW Reference'!E$6*List!$H2349)+'NEW Reference'!E$7,0)</f>
        <v>2588</v>
      </c>
      <c r="M2349" s="25">
        <f>ROUND(('NEW Reference'!F$6*List!$H2349)+'NEW Reference'!F$7,0)</f>
        <v>2696</v>
      </c>
      <c r="N2349" s="25">
        <f>ROUND(('NEW Reference'!G$6*List!$H2349)+'NEW Reference'!G$7,0)</f>
        <v>3052</v>
      </c>
      <c r="O2349" s="25">
        <f>ROUND(('NEW Reference'!H$6*List!$H2349)+'NEW Reference'!H$7,0)</f>
        <v>3169</v>
      </c>
      <c r="P2349" s="25">
        <f>ROUND(('NEW Reference'!I$6*List!$H2349)+'NEW Reference'!I$7,0)</f>
        <v>3293</v>
      </c>
      <c r="Q2349" s="25">
        <f>ROUND(('NEW Reference'!J$6*List!$H2349)+'NEW Reference'!J$7,0)</f>
        <v>3814</v>
      </c>
      <c r="R2349" s="25">
        <f>ROUND(('NEW Reference'!K$6*List!$H2349)+'NEW Reference'!K$7,0)</f>
        <v>3934</v>
      </c>
      <c r="S2349" s="25">
        <f>ROUND(('NEW Reference'!L$6*List!$H2349)+'NEW Reference'!L$7,0)</f>
        <v>4245</v>
      </c>
      <c r="T2349" s="25">
        <f>ROUND(('NEW Reference'!M$6*List!$H2349)+'NEW Reference'!M$7,0)</f>
        <v>5070</v>
      </c>
      <c r="U2349" s="25">
        <f>ROUND(('NEW Reference'!N$6*List!$H2349)+'NEW Reference'!N$7,0)</f>
        <v>20457</v>
      </c>
      <c r="V2349" s="26">
        <f>ROUND(('NEW Reference'!O$6*List!$H2349)+'NEW Reference'!O$7,0)</f>
        <v>761</v>
      </c>
      <c r="W2349" s="26">
        <f>ROUND(('NEW Reference'!P$6*List!$H2349)+'NEW Reference'!P$7,0)</f>
        <v>1072</v>
      </c>
      <c r="X2349" s="26">
        <f>ROUND(('NEW Reference'!Q$6*List!$H2349)+'NEW Reference'!Q$7,0)</f>
        <v>536</v>
      </c>
      <c r="Z2349" s="3" t="str">
        <f t="shared" si="114"/>
        <v>POTTER, Pennsylvania</v>
      </c>
      <c r="AA2349" s="79" t="s">
        <v>2003</v>
      </c>
      <c r="AB2349" s="28" t="s">
        <v>91</v>
      </c>
      <c r="AC2349" s="30" t="s">
        <v>1977</v>
      </c>
      <c r="AD2349" s="31"/>
      <c r="AE2349" s="20">
        <f t="shared" si="113"/>
        <v>0.8530000000000002</v>
      </c>
    </row>
    <row r="2350" spans="1:31">
      <c r="A2350" s="83">
        <v>39650</v>
      </c>
      <c r="B2350" s="84">
        <v>42107</v>
      </c>
      <c r="C2350" s="85">
        <v>99939</v>
      </c>
      <c r="D2350" s="78" t="s">
        <v>171</v>
      </c>
      <c r="E2350" s="79" t="s">
        <v>2004</v>
      </c>
      <c r="F2350" s="34" t="s">
        <v>1977</v>
      </c>
      <c r="G2350" s="24" t="s">
        <v>97</v>
      </c>
      <c r="H2350" s="80">
        <f t="shared" si="112"/>
        <v>0.8530000000000002</v>
      </c>
      <c r="I2350" s="25">
        <f>ROUND(('NEW Reference'!B$6*List!$H2350)+'NEW Reference'!B$7,0)</f>
        <v>1172</v>
      </c>
      <c r="J2350" s="25">
        <f>ROUND(('NEW Reference'!C$6*List!$H2350)+'NEW Reference'!C$7,0)</f>
        <v>1747</v>
      </c>
      <c r="K2350" s="25">
        <f>ROUND(('NEW Reference'!D$6*List!$H2350)+'NEW Reference'!D$7,0)</f>
        <v>2093</v>
      </c>
      <c r="L2350" s="25">
        <f>ROUND(('NEW Reference'!E$6*List!$H2350)+'NEW Reference'!E$7,0)</f>
        <v>2588</v>
      </c>
      <c r="M2350" s="25">
        <f>ROUND(('NEW Reference'!F$6*List!$H2350)+'NEW Reference'!F$7,0)</f>
        <v>2696</v>
      </c>
      <c r="N2350" s="25">
        <f>ROUND(('NEW Reference'!G$6*List!$H2350)+'NEW Reference'!G$7,0)</f>
        <v>3052</v>
      </c>
      <c r="O2350" s="25">
        <f>ROUND(('NEW Reference'!H$6*List!$H2350)+'NEW Reference'!H$7,0)</f>
        <v>3169</v>
      </c>
      <c r="P2350" s="25">
        <f>ROUND(('NEW Reference'!I$6*List!$H2350)+'NEW Reference'!I$7,0)</f>
        <v>3293</v>
      </c>
      <c r="Q2350" s="25">
        <f>ROUND(('NEW Reference'!J$6*List!$H2350)+'NEW Reference'!J$7,0)</f>
        <v>3814</v>
      </c>
      <c r="R2350" s="25">
        <f>ROUND(('NEW Reference'!K$6*List!$H2350)+'NEW Reference'!K$7,0)</f>
        <v>3934</v>
      </c>
      <c r="S2350" s="25">
        <f>ROUND(('NEW Reference'!L$6*List!$H2350)+'NEW Reference'!L$7,0)</f>
        <v>4245</v>
      </c>
      <c r="T2350" s="25">
        <f>ROUND(('NEW Reference'!M$6*List!$H2350)+'NEW Reference'!M$7,0)</f>
        <v>5070</v>
      </c>
      <c r="U2350" s="25">
        <f>ROUND(('NEW Reference'!N$6*List!$H2350)+'NEW Reference'!N$7,0)</f>
        <v>20457</v>
      </c>
      <c r="V2350" s="26">
        <f>ROUND(('NEW Reference'!O$6*List!$H2350)+'NEW Reference'!O$7,0)</f>
        <v>761</v>
      </c>
      <c r="W2350" s="26">
        <f>ROUND(('NEW Reference'!P$6*List!$H2350)+'NEW Reference'!P$7,0)</f>
        <v>1072</v>
      </c>
      <c r="X2350" s="26">
        <f>ROUND(('NEW Reference'!Q$6*List!$H2350)+'NEW Reference'!Q$7,0)</f>
        <v>536</v>
      </c>
      <c r="Z2350" s="3" t="str">
        <f t="shared" si="114"/>
        <v>SCHUYLKILL, Pennsylvania</v>
      </c>
      <c r="AA2350" s="79" t="s">
        <v>2004</v>
      </c>
      <c r="AB2350" s="28" t="s">
        <v>91</v>
      </c>
      <c r="AC2350" s="23" t="s">
        <v>1977</v>
      </c>
      <c r="AD2350" s="29"/>
      <c r="AE2350" s="20">
        <f t="shared" si="113"/>
        <v>0.8530000000000002</v>
      </c>
    </row>
    <row r="2351" spans="1:31">
      <c r="A2351" s="83">
        <v>39670</v>
      </c>
      <c r="B2351" s="84">
        <v>42109</v>
      </c>
      <c r="C2351" s="85">
        <v>99939</v>
      </c>
      <c r="D2351" s="78" t="s">
        <v>171</v>
      </c>
      <c r="E2351" s="79" t="s">
        <v>2005</v>
      </c>
      <c r="F2351" s="34" t="s">
        <v>1977</v>
      </c>
      <c r="G2351" s="24" t="s">
        <v>97</v>
      </c>
      <c r="H2351" s="80">
        <f t="shared" si="112"/>
        <v>0.8530000000000002</v>
      </c>
      <c r="I2351" s="25">
        <f>ROUND(('NEW Reference'!B$6*List!$H2351)+'NEW Reference'!B$7,0)</f>
        <v>1172</v>
      </c>
      <c r="J2351" s="25">
        <f>ROUND(('NEW Reference'!C$6*List!$H2351)+'NEW Reference'!C$7,0)</f>
        <v>1747</v>
      </c>
      <c r="K2351" s="25">
        <f>ROUND(('NEW Reference'!D$6*List!$H2351)+'NEW Reference'!D$7,0)</f>
        <v>2093</v>
      </c>
      <c r="L2351" s="25">
        <f>ROUND(('NEW Reference'!E$6*List!$H2351)+'NEW Reference'!E$7,0)</f>
        <v>2588</v>
      </c>
      <c r="M2351" s="25">
        <f>ROUND(('NEW Reference'!F$6*List!$H2351)+'NEW Reference'!F$7,0)</f>
        <v>2696</v>
      </c>
      <c r="N2351" s="25">
        <f>ROUND(('NEW Reference'!G$6*List!$H2351)+'NEW Reference'!G$7,0)</f>
        <v>3052</v>
      </c>
      <c r="O2351" s="25">
        <f>ROUND(('NEW Reference'!H$6*List!$H2351)+'NEW Reference'!H$7,0)</f>
        <v>3169</v>
      </c>
      <c r="P2351" s="25">
        <f>ROUND(('NEW Reference'!I$6*List!$H2351)+'NEW Reference'!I$7,0)</f>
        <v>3293</v>
      </c>
      <c r="Q2351" s="25">
        <f>ROUND(('NEW Reference'!J$6*List!$H2351)+'NEW Reference'!J$7,0)</f>
        <v>3814</v>
      </c>
      <c r="R2351" s="25">
        <f>ROUND(('NEW Reference'!K$6*List!$H2351)+'NEW Reference'!K$7,0)</f>
        <v>3934</v>
      </c>
      <c r="S2351" s="25">
        <f>ROUND(('NEW Reference'!L$6*List!$H2351)+'NEW Reference'!L$7,0)</f>
        <v>4245</v>
      </c>
      <c r="T2351" s="25">
        <f>ROUND(('NEW Reference'!M$6*List!$H2351)+'NEW Reference'!M$7,0)</f>
        <v>5070</v>
      </c>
      <c r="U2351" s="25">
        <f>ROUND(('NEW Reference'!N$6*List!$H2351)+'NEW Reference'!N$7,0)</f>
        <v>20457</v>
      </c>
      <c r="V2351" s="26">
        <f>ROUND(('NEW Reference'!O$6*List!$H2351)+'NEW Reference'!O$7,0)</f>
        <v>761</v>
      </c>
      <c r="W2351" s="26">
        <f>ROUND(('NEW Reference'!P$6*List!$H2351)+'NEW Reference'!P$7,0)</f>
        <v>1072</v>
      </c>
      <c r="X2351" s="26">
        <f>ROUND(('NEW Reference'!Q$6*List!$H2351)+'NEW Reference'!Q$7,0)</f>
        <v>536</v>
      </c>
      <c r="Z2351" s="3" t="str">
        <f t="shared" si="114"/>
        <v>SNYDER, Pennsylvania</v>
      </c>
      <c r="AA2351" s="79" t="s">
        <v>2005</v>
      </c>
      <c r="AB2351" s="28" t="s">
        <v>91</v>
      </c>
      <c r="AC2351" s="23" t="s">
        <v>1977</v>
      </c>
      <c r="AD2351" s="29"/>
      <c r="AE2351" s="20">
        <f t="shared" si="113"/>
        <v>0.8530000000000002</v>
      </c>
    </row>
    <row r="2352" spans="1:31">
      <c r="A2352" s="83">
        <v>39680</v>
      </c>
      <c r="B2352" s="84">
        <v>42111</v>
      </c>
      <c r="C2352" s="85">
        <v>99939</v>
      </c>
      <c r="D2352" s="78" t="s">
        <v>171</v>
      </c>
      <c r="E2352" s="79" t="s">
        <v>1386</v>
      </c>
      <c r="F2352" s="34" t="s">
        <v>1977</v>
      </c>
      <c r="G2352" s="24" t="s">
        <v>97</v>
      </c>
      <c r="H2352" s="80">
        <f t="shared" si="112"/>
        <v>0.8530000000000002</v>
      </c>
      <c r="I2352" s="25">
        <f>ROUND(('NEW Reference'!B$6*List!$H2352)+'NEW Reference'!B$7,0)</f>
        <v>1172</v>
      </c>
      <c r="J2352" s="25">
        <f>ROUND(('NEW Reference'!C$6*List!$H2352)+'NEW Reference'!C$7,0)</f>
        <v>1747</v>
      </c>
      <c r="K2352" s="25">
        <f>ROUND(('NEW Reference'!D$6*List!$H2352)+'NEW Reference'!D$7,0)</f>
        <v>2093</v>
      </c>
      <c r="L2352" s="25">
        <f>ROUND(('NEW Reference'!E$6*List!$H2352)+'NEW Reference'!E$7,0)</f>
        <v>2588</v>
      </c>
      <c r="M2352" s="25">
        <f>ROUND(('NEW Reference'!F$6*List!$H2352)+'NEW Reference'!F$7,0)</f>
        <v>2696</v>
      </c>
      <c r="N2352" s="25">
        <f>ROUND(('NEW Reference'!G$6*List!$H2352)+'NEW Reference'!G$7,0)</f>
        <v>3052</v>
      </c>
      <c r="O2352" s="25">
        <f>ROUND(('NEW Reference'!H$6*List!$H2352)+'NEW Reference'!H$7,0)</f>
        <v>3169</v>
      </c>
      <c r="P2352" s="25">
        <f>ROUND(('NEW Reference'!I$6*List!$H2352)+'NEW Reference'!I$7,0)</f>
        <v>3293</v>
      </c>
      <c r="Q2352" s="25">
        <f>ROUND(('NEW Reference'!J$6*List!$H2352)+'NEW Reference'!J$7,0)</f>
        <v>3814</v>
      </c>
      <c r="R2352" s="25">
        <f>ROUND(('NEW Reference'!K$6*List!$H2352)+'NEW Reference'!K$7,0)</f>
        <v>3934</v>
      </c>
      <c r="S2352" s="25">
        <f>ROUND(('NEW Reference'!L$6*List!$H2352)+'NEW Reference'!L$7,0)</f>
        <v>4245</v>
      </c>
      <c r="T2352" s="25">
        <f>ROUND(('NEW Reference'!M$6*List!$H2352)+'NEW Reference'!M$7,0)</f>
        <v>5070</v>
      </c>
      <c r="U2352" s="25">
        <f>ROUND(('NEW Reference'!N$6*List!$H2352)+'NEW Reference'!N$7,0)</f>
        <v>20457</v>
      </c>
      <c r="V2352" s="26">
        <f>ROUND(('NEW Reference'!O$6*List!$H2352)+'NEW Reference'!O$7,0)</f>
        <v>761</v>
      </c>
      <c r="W2352" s="26">
        <f>ROUND(('NEW Reference'!P$6*List!$H2352)+'NEW Reference'!P$7,0)</f>
        <v>1072</v>
      </c>
      <c r="X2352" s="26">
        <f>ROUND(('NEW Reference'!Q$6*List!$H2352)+'NEW Reference'!Q$7,0)</f>
        <v>536</v>
      </c>
      <c r="Z2352" s="3" t="str">
        <f t="shared" si="114"/>
        <v>SOMERSET, Pennsylvania</v>
      </c>
      <c r="AA2352" s="79" t="s">
        <v>1386</v>
      </c>
      <c r="AB2352" s="28" t="s">
        <v>91</v>
      </c>
      <c r="AC2352" s="23" t="s">
        <v>1977</v>
      </c>
      <c r="AD2352" s="29"/>
      <c r="AE2352" s="20">
        <f t="shared" si="113"/>
        <v>0.8530000000000002</v>
      </c>
    </row>
    <row r="2353" spans="1:31">
      <c r="A2353" s="83">
        <v>39690</v>
      </c>
      <c r="B2353" s="84">
        <v>42113</v>
      </c>
      <c r="C2353" s="85">
        <v>99939</v>
      </c>
      <c r="D2353" s="78" t="s">
        <v>171</v>
      </c>
      <c r="E2353" s="79" t="s">
        <v>1151</v>
      </c>
      <c r="F2353" s="34" t="s">
        <v>1977</v>
      </c>
      <c r="G2353" s="24" t="s">
        <v>97</v>
      </c>
      <c r="H2353" s="80">
        <f t="shared" si="112"/>
        <v>0.8530000000000002</v>
      </c>
      <c r="I2353" s="25">
        <f>ROUND(('NEW Reference'!B$6*List!$H2353)+'NEW Reference'!B$7,0)</f>
        <v>1172</v>
      </c>
      <c r="J2353" s="25">
        <f>ROUND(('NEW Reference'!C$6*List!$H2353)+'NEW Reference'!C$7,0)</f>
        <v>1747</v>
      </c>
      <c r="K2353" s="25">
        <f>ROUND(('NEW Reference'!D$6*List!$H2353)+'NEW Reference'!D$7,0)</f>
        <v>2093</v>
      </c>
      <c r="L2353" s="25">
        <f>ROUND(('NEW Reference'!E$6*List!$H2353)+'NEW Reference'!E$7,0)</f>
        <v>2588</v>
      </c>
      <c r="M2353" s="25">
        <f>ROUND(('NEW Reference'!F$6*List!$H2353)+'NEW Reference'!F$7,0)</f>
        <v>2696</v>
      </c>
      <c r="N2353" s="25">
        <f>ROUND(('NEW Reference'!G$6*List!$H2353)+'NEW Reference'!G$7,0)</f>
        <v>3052</v>
      </c>
      <c r="O2353" s="25">
        <f>ROUND(('NEW Reference'!H$6*List!$H2353)+'NEW Reference'!H$7,0)</f>
        <v>3169</v>
      </c>
      <c r="P2353" s="25">
        <f>ROUND(('NEW Reference'!I$6*List!$H2353)+'NEW Reference'!I$7,0)</f>
        <v>3293</v>
      </c>
      <c r="Q2353" s="25">
        <f>ROUND(('NEW Reference'!J$6*List!$H2353)+'NEW Reference'!J$7,0)</f>
        <v>3814</v>
      </c>
      <c r="R2353" s="25">
        <f>ROUND(('NEW Reference'!K$6*List!$H2353)+'NEW Reference'!K$7,0)</f>
        <v>3934</v>
      </c>
      <c r="S2353" s="25">
        <f>ROUND(('NEW Reference'!L$6*List!$H2353)+'NEW Reference'!L$7,0)</f>
        <v>4245</v>
      </c>
      <c r="T2353" s="25">
        <f>ROUND(('NEW Reference'!M$6*List!$H2353)+'NEW Reference'!M$7,0)</f>
        <v>5070</v>
      </c>
      <c r="U2353" s="25">
        <f>ROUND(('NEW Reference'!N$6*List!$H2353)+'NEW Reference'!N$7,0)</f>
        <v>20457</v>
      </c>
      <c r="V2353" s="26">
        <f>ROUND(('NEW Reference'!O$6*List!$H2353)+'NEW Reference'!O$7,0)</f>
        <v>761</v>
      </c>
      <c r="W2353" s="26">
        <f>ROUND(('NEW Reference'!P$6*List!$H2353)+'NEW Reference'!P$7,0)</f>
        <v>1072</v>
      </c>
      <c r="X2353" s="26">
        <f>ROUND(('NEW Reference'!Q$6*List!$H2353)+'NEW Reference'!Q$7,0)</f>
        <v>536</v>
      </c>
      <c r="Z2353" s="3" t="str">
        <f t="shared" si="114"/>
        <v>SULLIVAN, Pennsylvania</v>
      </c>
      <c r="AA2353" s="79" t="s">
        <v>1151</v>
      </c>
      <c r="AB2353" s="28" t="s">
        <v>91</v>
      </c>
      <c r="AC2353" s="23" t="s">
        <v>1977</v>
      </c>
      <c r="AD2353" s="29"/>
      <c r="AE2353" s="20">
        <f t="shared" si="113"/>
        <v>0.8530000000000002</v>
      </c>
    </row>
    <row r="2354" spans="1:31">
      <c r="A2354" s="83">
        <v>39700</v>
      </c>
      <c r="B2354" s="84">
        <v>42115</v>
      </c>
      <c r="C2354" s="85">
        <v>99939</v>
      </c>
      <c r="D2354" s="78" t="s">
        <v>171</v>
      </c>
      <c r="E2354" s="79" t="s">
        <v>2006</v>
      </c>
      <c r="F2354" s="34" t="s">
        <v>1977</v>
      </c>
      <c r="G2354" s="24" t="s">
        <v>97</v>
      </c>
      <c r="H2354" s="80">
        <f t="shared" si="112"/>
        <v>0.8530000000000002</v>
      </c>
      <c r="I2354" s="25">
        <f>ROUND(('NEW Reference'!B$6*List!$H2354)+'NEW Reference'!B$7,0)</f>
        <v>1172</v>
      </c>
      <c r="J2354" s="25">
        <f>ROUND(('NEW Reference'!C$6*List!$H2354)+'NEW Reference'!C$7,0)</f>
        <v>1747</v>
      </c>
      <c r="K2354" s="25">
        <f>ROUND(('NEW Reference'!D$6*List!$H2354)+'NEW Reference'!D$7,0)</f>
        <v>2093</v>
      </c>
      <c r="L2354" s="25">
        <f>ROUND(('NEW Reference'!E$6*List!$H2354)+'NEW Reference'!E$7,0)</f>
        <v>2588</v>
      </c>
      <c r="M2354" s="25">
        <f>ROUND(('NEW Reference'!F$6*List!$H2354)+'NEW Reference'!F$7,0)</f>
        <v>2696</v>
      </c>
      <c r="N2354" s="25">
        <f>ROUND(('NEW Reference'!G$6*List!$H2354)+'NEW Reference'!G$7,0)</f>
        <v>3052</v>
      </c>
      <c r="O2354" s="25">
        <f>ROUND(('NEW Reference'!H$6*List!$H2354)+'NEW Reference'!H$7,0)</f>
        <v>3169</v>
      </c>
      <c r="P2354" s="25">
        <f>ROUND(('NEW Reference'!I$6*List!$H2354)+'NEW Reference'!I$7,0)</f>
        <v>3293</v>
      </c>
      <c r="Q2354" s="25">
        <f>ROUND(('NEW Reference'!J$6*List!$H2354)+'NEW Reference'!J$7,0)</f>
        <v>3814</v>
      </c>
      <c r="R2354" s="25">
        <f>ROUND(('NEW Reference'!K$6*List!$H2354)+'NEW Reference'!K$7,0)</f>
        <v>3934</v>
      </c>
      <c r="S2354" s="25">
        <f>ROUND(('NEW Reference'!L$6*List!$H2354)+'NEW Reference'!L$7,0)</f>
        <v>4245</v>
      </c>
      <c r="T2354" s="25">
        <f>ROUND(('NEW Reference'!M$6*List!$H2354)+'NEW Reference'!M$7,0)</f>
        <v>5070</v>
      </c>
      <c r="U2354" s="25">
        <f>ROUND(('NEW Reference'!N$6*List!$H2354)+'NEW Reference'!N$7,0)</f>
        <v>20457</v>
      </c>
      <c r="V2354" s="26">
        <f>ROUND(('NEW Reference'!O$6*List!$H2354)+'NEW Reference'!O$7,0)</f>
        <v>761</v>
      </c>
      <c r="W2354" s="26">
        <f>ROUND(('NEW Reference'!P$6*List!$H2354)+'NEW Reference'!P$7,0)</f>
        <v>1072</v>
      </c>
      <c r="X2354" s="26">
        <f>ROUND(('NEW Reference'!Q$6*List!$H2354)+'NEW Reference'!Q$7,0)</f>
        <v>536</v>
      </c>
      <c r="Z2354" s="3" t="str">
        <f t="shared" si="114"/>
        <v>SUSQUEHANNA, Pennsylvania</v>
      </c>
      <c r="AA2354" s="79" t="s">
        <v>2006</v>
      </c>
      <c r="AB2354" s="28" t="s">
        <v>91</v>
      </c>
      <c r="AC2354" s="23" t="s">
        <v>1977</v>
      </c>
      <c r="AD2354" s="29"/>
      <c r="AE2354" s="20">
        <f t="shared" si="113"/>
        <v>0.8530000000000002</v>
      </c>
    </row>
    <row r="2355" spans="1:31">
      <c r="A2355" s="83">
        <v>39710</v>
      </c>
      <c r="B2355" s="84">
        <v>42117</v>
      </c>
      <c r="C2355" s="85">
        <v>99939</v>
      </c>
      <c r="D2355" s="78" t="s">
        <v>171</v>
      </c>
      <c r="E2355" s="79" t="s">
        <v>1778</v>
      </c>
      <c r="F2355" s="34" t="s">
        <v>1977</v>
      </c>
      <c r="G2355" s="24" t="s">
        <v>97</v>
      </c>
      <c r="H2355" s="80">
        <f t="shared" si="112"/>
        <v>0.8530000000000002</v>
      </c>
      <c r="I2355" s="25">
        <f>ROUND(('NEW Reference'!B$6*List!$H2355)+'NEW Reference'!B$7,0)</f>
        <v>1172</v>
      </c>
      <c r="J2355" s="25">
        <f>ROUND(('NEW Reference'!C$6*List!$H2355)+'NEW Reference'!C$7,0)</f>
        <v>1747</v>
      </c>
      <c r="K2355" s="25">
        <f>ROUND(('NEW Reference'!D$6*List!$H2355)+'NEW Reference'!D$7,0)</f>
        <v>2093</v>
      </c>
      <c r="L2355" s="25">
        <f>ROUND(('NEW Reference'!E$6*List!$H2355)+'NEW Reference'!E$7,0)</f>
        <v>2588</v>
      </c>
      <c r="M2355" s="25">
        <f>ROUND(('NEW Reference'!F$6*List!$H2355)+'NEW Reference'!F$7,0)</f>
        <v>2696</v>
      </c>
      <c r="N2355" s="25">
        <f>ROUND(('NEW Reference'!G$6*List!$H2355)+'NEW Reference'!G$7,0)</f>
        <v>3052</v>
      </c>
      <c r="O2355" s="25">
        <f>ROUND(('NEW Reference'!H$6*List!$H2355)+'NEW Reference'!H$7,0)</f>
        <v>3169</v>
      </c>
      <c r="P2355" s="25">
        <f>ROUND(('NEW Reference'!I$6*List!$H2355)+'NEW Reference'!I$7,0)</f>
        <v>3293</v>
      </c>
      <c r="Q2355" s="25">
        <f>ROUND(('NEW Reference'!J$6*List!$H2355)+'NEW Reference'!J$7,0)</f>
        <v>3814</v>
      </c>
      <c r="R2355" s="25">
        <f>ROUND(('NEW Reference'!K$6*List!$H2355)+'NEW Reference'!K$7,0)</f>
        <v>3934</v>
      </c>
      <c r="S2355" s="25">
        <f>ROUND(('NEW Reference'!L$6*List!$H2355)+'NEW Reference'!L$7,0)</f>
        <v>4245</v>
      </c>
      <c r="T2355" s="25">
        <f>ROUND(('NEW Reference'!M$6*List!$H2355)+'NEW Reference'!M$7,0)</f>
        <v>5070</v>
      </c>
      <c r="U2355" s="25">
        <f>ROUND(('NEW Reference'!N$6*List!$H2355)+'NEW Reference'!N$7,0)</f>
        <v>20457</v>
      </c>
      <c r="V2355" s="26">
        <f>ROUND(('NEW Reference'!O$6*List!$H2355)+'NEW Reference'!O$7,0)</f>
        <v>761</v>
      </c>
      <c r="W2355" s="26">
        <f>ROUND(('NEW Reference'!P$6*List!$H2355)+'NEW Reference'!P$7,0)</f>
        <v>1072</v>
      </c>
      <c r="X2355" s="26">
        <f>ROUND(('NEW Reference'!Q$6*List!$H2355)+'NEW Reference'!Q$7,0)</f>
        <v>536</v>
      </c>
      <c r="Z2355" s="3" t="str">
        <f t="shared" si="114"/>
        <v>TIOGA, Pennsylvania</v>
      </c>
      <c r="AA2355" s="79" t="s">
        <v>1778</v>
      </c>
      <c r="AB2355" s="28" t="s">
        <v>91</v>
      </c>
      <c r="AC2355" s="23" t="s">
        <v>1977</v>
      </c>
      <c r="AD2355" s="29"/>
      <c r="AE2355" s="20">
        <f t="shared" si="113"/>
        <v>0.8530000000000002</v>
      </c>
    </row>
    <row r="2356" spans="1:31">
      <c r="A2356" s="83">
        <v>39720</v>
      </c>
      <c r="B2356" s="84">
        <v>42119</v>
      </c>
      <c r="C2356" s="85">
        <v>99939</v>
      </c>
      <c r="D2356" s="78" t="s">
        <v>171</v>
      </c>
      <c r="E2356" s="79" t="s">
        <v>455</v>
      </c>
      <c r="F2356" s="34" t="s">
        <v>1977</v>
      </c>
      <c r="G2356" s="24" t="s">
        <v>97</v>
      </c>
      <c r="H2356" s="80">
        <f t="shared" si="112"/>
        <v>0.8530000000000002</v>
      </c>
      <c r="I2356" s="25">
        <f>ROUND(('NEW Reference'!B$6*List!$H2356)+'NEW Reference'!B$7,0)</f>
        <v>1172</v>
      </c>
      <c r="J2356" s="25">
        <f>ROUND(('NEW Reference'!C$6*List!$H2356)+'NEW Reference'!C$7,0)</f>
        <v>1747</v>
      </c>
      <c r="K2356" s="25">
        <f>ROUND(('NEW Reference'!D$6*List!$H2356)+'NEW Reference'!D$7,0)</f>
        <v>2093</v>
      </c>
      <c r="L2356" s="25">
        <f>ROUND(('NEW Reference'!E$6*List!$H2356)+'NEW Reference'!E$7,0)</f>
        <v>2588</v>
      </c>
      <c r="M2356" s="25">
        <f>ROUND(('NEW Reference'!F$6*List!$H2356)+'NEW Reference'!F$7,0)</f>
        <v>2696</v>
      </c>
      <c r="N2356" s="25">
        <f>ROUND(('NEW Reference'!G$6*List!$H2356)+'NEW Reference'!G$7,0)</f>
        <v>3052</v>
      </c>
      <c r="O2356" s="25">
        <f>ROUND(('NEW Reference'!H$6*List!$H2356)+'NEW Reference'!H$7,0)</f>
        <v>3169</v>
      </c>
      <c r="P2356" s="25">
        <f>ROUND(('NEW Reference'!I$6*List!$H2356)+'NEW Reference'!I$7,0)</f>
        <v>3293</v>
      </c>
      <c r="Q2356" s="25">
        <f>ROUND(('NEW Reference'!J$6*List!$H2356)+'NEW Reference'!J$7,0)</f>
        <v>3814</v>
      </c>
      <c r="R2356" s="25">
        <f>ROUND(('NEW Reference'!K$6*List!$H2356)+'NEW Reference'!K$7,0)</f>
        <v>3934</v>
      </c>
      <c r="S2356" s="25">
        <f>ROUND(('NEW Reference'!L$6*List!$H2356)+'NEW Reference'!L$7,0)</f>
        <v>4245</v>
      </c>
      <c r="T2356" s="25">
        <f>ROUND(('NEW Reference'!M$6*List!$H2356)+'NEW Reference'!M$7,0)</f>
        <v>5070</v>
      </c>
      <c r="U2356" s="25">
        <f>ROUND(('NEW Reference'!N$6*List!$H2356)+'NEW Reference'!N$7,0)</f>
        <v>20457</v>
      </c>
      <c r="V2356" s="26">
        <f>ROUND(('NEW Reference'!O$6*List!$H2356)+'NEW Reference'!O$7,0)</f>
        <v>761</v>
      </c>
      <c r="W2356" s="26">
        <f>ROUND(('NEW Reference'!P$6*List!$H2356)+'NEW Reference'!P$7,0)</f>
        <v>1072</v>
      </c>
      <c r="X2356" s="26">
        <f>ROUND(('NEW Reference'!Q$6*List!$H2356)+'NEW Reference'!Q$7,0)</f>
        <v>536</v>
      </c>
      <c r="Z2356" s="3" t="str">
        <f t="shared" si="114"/>
        <v>UNION, Pennsylvania</v>
      </c>
      <c r="AA2356" s="79" t="s">
        <v>455</v>
      </c>
      <c r="AB2356" s="28" t="s">
        <v>91</v>
      </c>
      <c r="AC2356" s="23" t="s">
        <v>1977</v>
      </c>
      <c r="AD2356" s="29"/>
      <c r="AE2356" s="20">
        <f t="shared" si="113"/>
        <v>0.8530000000000002</v>
      </c>
    </row>
    <row r="2357" spans="1:31">
      <c r="A2357" s="83">
        <v>39730</v>
      </c>
      <c r="B2357" s="84">
        <v>42121</v>
      </c>
      <c r="C2357" s="85">
        <v>99939</v>
      </c>
      <c r="D2357" s="78" t="s">
        <v>171</v>
      </c>
      <c r="E2357" s="79" t="s">
        <v>2007</v>
      </c>
      <c r="F2357" s="34" t="s">
        <v>1977</v>
      </c>
      <c r="G2357" s="24" t="s">
        <v>97</v>
      </c>
      <c r="H2357" s="80">
        <f t="shared" si="112"/>
        <v>0.8530000000000002</v>
      </c>
      <c r="I2357" s="25">
        <f>ROUND(('NEW Reference'!B$6*List!$H2357)+'NEW Reference'!B$7,0)</f>
        <v>1172</v>
      </c>
      <c r="J2357" s="25">
        <f>ROUND(('NEW Reference'!C$6*List!$H2357)+'NEW Reference'!C$7,0)</f>
        <v>1747</v>
      </c>
      <c r="K2357" s="25">
        <f>ROUND(('NEW Reference'!D$6*List!$H2357)+'NEW Reference'!D$7,0)</f>
        <v>2093</v>
      </c>
      <c r="L2357" s="25">
        <f>ROUND(('NEW Reference'!E$6*List!$H2357)+'NEW Reference'!E$7,0)</f>
        <v>2588</v>
      </c>
      <c r="M2357" s="25">
        <f>ROUND(('NEW Reference'!F$6*List!$H2357)+'NEW Reference'!F$7,0)</f>
        <v>2696</v>
      </c>
      <c r="N2357" s="25">
        <f>ROUND(('NEW Reference'!G$6*List!$H2357)+'NEW Reference'!G$7,0)</f>
        <v>3052</v>
      </c>
      <c r="O2357" s="25">
        <f>ROUND(('NEW Reference'!H$6*List!$H2357)+'NEW Reference'!H$7,0)</f>
        <v>3169</v>
      </c>
      <c r="P2357" s="25">
        <f>ROUND(('NEW Reference'!I$6*List!$H2357)+'NEW Reference'!I$7,0)</f>
        <v>3293</v>
      </c>
      <c r="Q2357" s="25">
        <f>ROUND(('NEW Reference'!J$6*List!$H2357)+'NEW Reference'!J$7,0)</f>
        <v>3814</v>
      </c>
      <c r="R2357" s="25">
        <f>ROUND(('NEW Reference'!K$6*List!$H2357)+'NEW Reference'!K$7,0)</f>
        <v>3934</v>
      </c>
      <c r="S2357" s="25">
        <f>ROUND(('NEW Reference'!L$6*List!$H2357)+'NEW Reference'!L$7,0)</f>
        <v>4245</v>
      </c>
      <c r="T2357" s="25">
        <f>ROUND(('NEW Reference'!M$6*List!$H2357)+'NEW Reference'!M$7,0)</f>
        <v>5070</v>
      </c>
      <c r="U2357" s="25">
        <f>ROUND(('NEW Reference'!N$6*List!$H2357)+'NEW Reference'!N$7,0)</f>
        <v>20457</v>
      </c>
      <c r="V2357" s="26">
        <f>ROUND(('NEW Reference'!O$6*List!$H2357)+'NEW Reference'!O$7,0)</f>
        <v>761</v>
      </c>
      <c r="W2357" s="26">
        <f>ROUND(('NEW Reference'!P$6*List!$H2357)+'NEW Reference'!P$7,0)</f>
        <v>1072</v>
      </c>
      <c r="X2357" s="26">
        <f>ROUND(('NEW Reference'!Q$6*List!$H2357)+'NEW Reference'!Q$7,0)</f>
        <v>536</v>
      </c>
      <c r="Z2357" s="3" t="str">
        <f t="shared" si="114"/>
        <v>VENANGO, Pennsylvania</v>
      </c>
      <c r="AA2357" s="79" t="s">
        <v>2007</v>
      </c>
      <c r="AB2357" s="28" t="s">
        <v>91</v>
      </c>
      <c r="AC2357" s="23" t="s">
        <v>1977</v>
      </c>
      <c r="AD2357" s="29"/>
      <c r="AE2357" s="20">
        <f t="shared" si="113"/>
        <v>0.8530000000000002</v>
      </c>
    </row>
    <row r="2358" spans="1:31">
      <c r="A2358" s="83">
        <v>39740</v>
      </c>
      <c r="B2358" s="84">
        <v>42123</v>
      </c>
      <c r="C2358" s="85">
        <v>99939</v>
      </c>
      <c r="D2358" s="78" t="s">
        <v>171</v>
      </c>
      <c r="E2358" s="79" t="s">
        <v>1020</v>
      </c>
      <c r="F2358" s="34" t="s">
        <v>1977</v>
      </c>
      <c r="G2358" s="24" t="s">
        <v>97</v>
      </c>
      <c r="H2358" s="80">
        <f t="shared" si="112"/>
        <v>0.8530000000000002</v>
      </c>
      <c r="I2358" s="25">
        <f>ROUND(('NEW Reference'!B$6*List!$H2358)+'NEW Reference'!B$7,0)</f>
        <v>1172</v>
      </c>
      <c r="J2358" s="25">
        <f>ROUND(('NEW Reference'!C$6*List!$H2358)+'NEW Reference'!C$7,0)</f>
        <v>1747</v>
      </c>
      <c r="K2358" s="25">
        <f>ROUND(('NEW Reference'!D$6*List!$H2358)+'NEW Reference'!D$7,0)</f>
        <v>2093</v>
      </c>
      <c r="L2358" s="25">
        <f>ROUND(('NEW Reference'!E$6*List!$H2358)+'NEW Reference'!E$7,0)</f>
        <v>2588</v>
      </c>
      <c r="M2358" s="25">
        <f>ROUND(('NEW Reference'!F$6*List!$H2358)+'NEW Reference'!F$7,0)</f>
        <v>2696</v>
      </c>
      <c r="N2358" s="25">
        <f>ROUND(('NEW Reference'!G$6*List!$H2358)+'NEW Reference'!G$7,0)</f>
        <v>3052</v>
      </c>
      <c r="O2358" s="25">
        <f>ROUND(('NEW Reference'!H$6*List!$H2358)+'NEW Reference'!H$7,0)</f>
        <v>3169</v>
      </c>
      <c r="P2358" s="25">
        <f>ROUND(('NEW Reference'!I$6*List!$H2358)+'NEW Reference'!I$7,0)</f>
        <v>3293</v>
      </c>
      <c r="Q2358" s="25">
        <f>ROUND(('NEW Reference'!J$6*List!$H2358)+'NEW Reference'!J$7,0)</f>
        <v>3814</v>
      </c>
      <c r="R2358" s="25">
        <f>ROUND(('NEW Reference'!K$6*List!$H2358)+'NEW Reference'!K$7,0)</f>
        <v>3934</v>
      </c>
      <c r="S2358" s="25">
        <f>ROUND(('NEW Reference'!L$6*List!$H2358)+'NEW Reference'!L$7,0)</f>
        <v>4245</v>
      </c>
      <c r="T2358" s="25">
        <f>ROUND(('NEW Reference'!M$6*List!$H2358)+'NEW Reference'!M$7,0)</f>
        <v>5070</v>
      </c>
      <c r="U2358" s="25">
        <f>ROUND(('NEW Reference'!N$6*List!$H2358)+'NEW Reference'!N$7,0)</f>
        <v>20457</v>
      </c>
      <c r="V2358" s="26">
        <f>ROUND(('NEW Reference'!O$6*List!$H2358)+'NEW Reference'!O$7,0)</f>
        <v>761</v>
      </c>
      <c r="W2358" s="26">
        <f>ROUND(('NEW Reference'!P$6*List!$H2358)+'NEW Reference'!P$7,0)</f>
        <v>1072</v>
      </c>
      <c r="X2358" s="26">
        <f>ROUND(('NEW Reference'!Q$6*List!$H2358)+'NEW Reference'!Q$7,0)</f>
        <v>536</v>
      </c>
      <c r="Z2358" s="3" t="str">
        <f t="shared" si="114"/>
        <v>WARREN, Pennsylvania</v>
      </c>
      <c r="AA2358" s="79" t="s">
        <v>1020</v>
      </c>
      <c r="AB2358" s="28" t="s">
        <v>91</v>
      </c>
      <c r="AC2358" s="23" t="s">
        <v>1977</v>
      </c>
      <c r="AD2358" s="29"/>
      <c r="AE2358" s="20">
        <f t="shared" si="113"/>
        <v>0.8530000000000002</v>
      </c>
    </row>
    <row r="2359" spans="1:31">
      <c r="A2359" s="83">
        <v>39750</v>
      </c>
      <c r="B2359" s="84">
        <v>42125</v>
      </c>
      <c r="C2359" s="85">
        <v>38300</v>
      </c>
      <c r="D2359" s="78" t="s">
        <v>782</v>
      </c>
      <c r="E2359" s="79" t="s">
        <v>194</v>
      </c>
      <c r="F2359" s="33" t="s">
        <v>1977</v>
      </c>
      <c r="G2359" s="24" t="s">
        <v>90</v>
      </c>
      <c r="H2359" s="80">
        <f t="shared" si="112"/>
        <v>0.84960000000000002</v>
      </c>
      <c r="I2359" s="25">
        <f>ROUND(('NEW Reference'!B$6*List!$H2359)+'NEW Reference'!B$7,0)</f>
        <v>1168</v>
      </c>
      <c r="J2359" s="25">
        <f>ROUND(('NEW Reference'!C$6*List!$H2359)+'NEW Reference'!C$7,0)</f>
        <v>1742</v>
      </c>
      <c r="K2359" s="25">
        <f>ROUND(('NEW Reference'!D$6*List!$H2359)+'NEW Reference'!D$7,0)</f>
        <v>2087</v>
      </c>
      <c r="L2359" s="25">
        <f>ROUND(('NEW Reference'!E$6*List!$H2359)+'NEW Reference'!E$7,0)</f>
        <v>2581</v>
      </c>
      <c r="M2359" s="25">
        <f>ROUND(('NEW Reference'!F$6*List!$H2359)+'NEW Reference'!F$7,0)</f>
        <v>2689</v>
      </c>
      <c r="N2359" s="25">
        <f>ROUND(('NEW Reference'!G$6*List!$H2359)+'NEW Reference'!G$7,0)</f>
        <v>3044</v>
      </c>
      <c r="O2359" s="25">
        <f>ROUND(('NEW Reference'!H$6*List!$H2359)+'NEW Reference'!H$7,0)</f>
        <v>3160</v>
      </c>
      <c r="P2359" s="25">
        <f>ROUND(('NEW Reference'!I$6*List!$H2359)+'NEW Reference'!I$7,0)</f>
        <v>3284</v>
      </c>
      <c r="Q2359" s="25">
        <f>ROUND(('NEW Reference'!J$6*List!$H2359)+'NEW Reference'!J$7,0)</f>
        <v>3803</v>
      </c>
      <c r="R2359" s="25">
        <f>ROUND(('NEW Reference'!K$6*List!$H2359)+'NEW Reference'!K$7,0)</f>
        <v>3923</v>
      </c>
      <c r="S2359" s="25">
        <f>ROUND(('NEW Reference'!L$6*List!$H2359)+'NEW Reference'!L$7,0)</f>
        <v>4233</v>
      </c>
      <c r="T2359" s="25">
        <f>ROUND(('NEW Reference'!M$6*List!$H2359)+'NEW Reference'!M$7,0)</f>
        <v>5055</v>
      </c>
      <c r="U2359" s="25">
        <f>ROUND(('NEW Reference'!N$6*List!$H2359)+'NEW Reference'!N$7,0)</f>
        <v>20398</v>
      </c>
      <c r="V2359" s="26">
        <f>ROUND(('NEW Reference'!O$6*List!$H2359)+'NEW Reference'!O$7,0)</f>
        <v>758</v>
      </c>
      <c r="W2359" s="26">
        <f>ROUND(('NEW Reference'!P$6*List!$H2359)+'NEW Reference'!P$7,0)</f>
        <v>1069</v>
      </c>
      <c r="X2359" s="26">
        <f>ROUND(('NEW Reference'!Q$6*List!$H2359)+'NEW Reference'!Q$7,0)</f>
        <v>534</v>
      </c>
      <c r="Z2359" s="3" t="str">
        <f t="shared" si="114"/>
        <v>WASHINGTON, Pennsylvania</v>
      </c>
      <c r="AA2359" s="79" t="s">
        <v>194</v>
      </c>
      <c r="AB2359" s="28" t="s">
        <v>91</v>
      </c>
      <c r="AC2359" s="23" t="s">
        <v>1977</v>
      </c>
      <c r="AD2359" s="29"/>
      <c r="AE2359" s="20">
        <f t="shared" si="113"/>
        <v>0.84960000000000002</v>
      </c>
    </row>
    <row r="2360" spans="1:31">
      <c r="A2360" s="83">
        <v>39760</v>
      </c>
      <c r="B2360" s="84">
        <v>42127</v>
      </c>
      <c r="C2360" s="85">
        <v>99939</v>
      </c>
      <c r="D2360" s="78" t="s">
        <v>171</v>
      </c>
      <c r="E2360" s="79" t="s">
        <v>1021</v>
      </c>
      <c r="F2360" s="34" t="s">
        <v>1977</v>
      </c>
      <c r="G2360" s="24" t="s">
        <v>97</v>
      </c>
      <c r="H2360" s="80">
        <f t="shared" si="112"/>
        <v>0.8530000000000002</v>
      </c>
      <c r="I2360" s="25">
        <f>ROUND(('NEW Reference'!B$6*List!$H2360)+'NEW Reference'!B$7,0)</f>
        <v>1172</v>
      </c>
      <c r="J2360" s="25">
        <f>ROUND(('NEW Reference'!C$6*List!$H2360)+'NEW Reference'!C$7,0)</f>
        <v>1747</v>
      </c>
      <c r="K2360" s="25">
        <f>ROUND(('NEW Reference'!D$6*List!$H2360)+'NEW Reference'!D$7,0)</f>
        <v>2093</v>
      </c>
      <c r="L2360" s="25">
        <f>ROUND(('NEW Reference'!E$6*List!$H2360)+'NEW Reference'!E$7,0)</f>
        <v>2588</v>
      </c>
      <c r="M2360" s="25">
        <f>ROUND(('NEW Reference'!F$6*List!$H2360)+'NEW Reference'!F$7,0)</f>
        <v>2696</v>
      </c>
      <c r="N2360" s="25">
        <f>ROUND(('NEW Reference'!G$6*List!$H2360)+'NEW Reference'!G$7,0)</f>
        <v>3052</v>
      </c>
      <c r="O2360" s="25">
        <f>ROUND(('NEW Reference'!H$6*List!$H2360)+'NEW Reference'!H$7,0)</f>
        <v>3169</v>
      </c>
      <c r="P2360" s="25">
        <f>ROUND(('NEW Reference'!I$6*List!$H2360)+'NEW Reference'!I$7,0)</f>
        <v>3293</v>
      </c>
      <c r="Q2360" s="25">
        <f>ROUND(('NEW Reference'!J$6*List!$H2360)+'NEW Reference'!J$7,0)</f>
        <v>3814</v>
      </c>
      <c r="R2360" s="25">
        <f>ROUND(('NEW Reference'!K$6*List!$H2360)+'NEW Reference'!K$7,0)</f>
        <v>3934</v>
      </c>
      <c r="S2360" s="25">
        <f>ROUND(('NEW Reference'!L$6*List!$H2360)+'NEW Reference'!L$7,0)</f>
        <v>4245</v>
      </c>
      <c r="T2360" s="25">
        <f>ROUND(('NEW Reference'!M$6*List!$H2360)+'NEW Reference'!M$7,0)</f>
        <v>5070</v>
      </c>
      <c r="U2360" s="25">
        <f>ROUND(('NEW Reference'!N$6*List!$H2360)+'NEW Reference'!N$7,0)</f>
        <v>20457</v>
      </c>
      <c r="V2360" s="26">
        <f>ROUND(('NEW Reference'!O$6*List!$H2360)+'NEW Reference'!O$7,0)</f>
        <v>761</v>
      </c>
      <c r="W2360" s="26">
        <f>ROUND(('NEW Reference'!P$6*List!$H2360)+'NEW Reference'!P$7,0)</f>
        <v>1072</v>
      </c>
      <c r="X2360" s="26">
        <f>ROUND(('NEW Reference'!Q$6*List!$H2360)+'NEW Reference'!Q$7,0)</f>
        <v>536</v>
      </c>
      <c r="Z2360" s="3" t="str">
        <f t="shared" si="114"/>
        <v>WAYNE, Pennsylvania</v>
      </c>
      <c r="AA2360" s="79" t="s">
        <v>1021</v>
      </c>
      <c r="AB2360" s="28" t="s">
        <v>91</v>
      </c>
      <c r="AC2360" s="23" t="s">
        <v>1977</v>
      </c>
      <c r="AD2360" s="29"/>
      <c r="AE2360" s="20">
        <f t="shared" si="113"/>
        <v>0.8530000000000002</v>
      </c>
    </row>
    <row r="2361" spans="1:31">
      <c r="A2361" s="83">
        <v>39770</v>
      </c>
      <c r="B2361" s="84">
        <v>42129</v>
      </c>
      <c r="C2361" s="85">
        <v>38300</v>
      </c>
      <c r="D2361" s="78" t="s">
        <v>782</v>
      </c>
      <c r="E2361" s="79" t="s">
        <v>2008</v>
      </c>
      <c r="F2361" s="33" t="s">
        <v>1977</v>
      </c>
      <c r="G2361" s="24" t="s">
        <v>90</v>
      </c>
      <c r="H2361" s="80">
        <f t="shared" si="112"/>
        <v>0.84960000000000002</v>
      </c>
      <c r="I2361" s="25">
        <f>ROUND(('NEW Reference'!B$6*List!$H2361)+'NEW Reference'!B$7,0)</f>
        <v>1168</v>
      </c>
      <c r="J2361" s="25">
        <f>ROUND(('NEW Reference'!C$6*List!$H2361)+'NEW Reference'!C$7,0)</f>
        <v>1742</v>
      </c>
      <c r="K2361" s="25">
        <f>ROUND(('NEW Reference'!D$6*List!$H2361)+'NEW Reference'!D$7,0)</f>
        <v>2087</v>
      </c>
      <c r="L2361" s="25">
        <f>ROUND(('NEW Reference'!E$6*List!$H2361)+'NEW Reference'!E$7,0)</f>
        <v>2581</v>
      </c>
      <c r="M2361" s="25">
        <f>ROUND(('NEW Reference'!F$6*List!$H2361)+'NEW Reference'!F$7,0)</f>
        <v>2689</v>
      </c>
      <c r="N2361" s="25">
        <f>ROUND(('NEW Reference'!G$6*List!$H2361)+'NEW Reference'!G$7,0)</f>
        <v>3044</v>
      </c>
      <c r="O2361" s="25">
        <f>ROUND(('NEW Reference'!H$6*List!$H2361)+'NEW Reference'!H$7,0)</f>
        <v>3160</v>
      </c>
      <c r="P2361" s="25">
        <f>ROUND(('NEW Reference'!I$6*List!$H2361)+'NEW Reference'!I$7,0)</f>
        <v>3284</v>
      </c>
      <c r="Q2361" s="25">
        <f>ROUND(('NEW Reference'!J$6*List!$H2361)+'NEW Reference'!J$7,0)</f>
        <v>3803</v>
      </c>
      <c r="R2361" s="25">
        <f>ROUND(('NEW Reference'!K$6*List!$H2361)+'NEW Reference'!K$7,0)</f>
        <v>3923</v>
      </c>
      <c r="S2361" s="25">
        <f>ROUND(('NEW Reference'!L$6*List!$H2361)+'NEW Reference'!L$7,0)</f>
        <v>4233</v>
      </c>
      <c r="T2361" s="25">
        <f>ROUND(('NEW Reference'!M$6*List!$H2361)+'NEW Reference'!M$7,0)</f>
        <v>5055</v>
      </c>
      <c r="U2361" s="25">
        <f>ROUND(('NEW Reference'!N$6*List!$H2361)+'NEW Reference'!N$7,0)</f>
        <v>20398</v>
      </c>
      <c r="V2361" s="26">
        <f>ROUND(('NEW Reference'!O$6*List!$H2361)+'NEW Reference'!O$7,0)</f>
        <v>758</v>
      </c>
      <c r="W2361" s="26">
        <f>ROUND(('NEW Reference'!P$6*List!$H2361)+'NEW Reference'!P$7,0)</f>
        <v>1069</v>
      </c>
      <c r="X2361" s="26">
        <f>ROUND(('NEW Reference'!Q$6*List!$H2361)+'NEW Reference'!Q$7,0)</f>
        <v>534</v>
      </c>
      <c r="Z2361" s="3" t="str">
        <f t="shared" si="114"/>
        <v>WESTMORELAND, Pennsylvania</v>
      </c>
      <c r="AA2361" s="79" t="s">
        <v>2008</v>
      </c>
      <c r="AB2361" s="28" t="s">
        <v>91</v>
      </c>
      <c r="AC2361" s="23" t="s">
        <v>1977</v>
      </c>
      <c r="AD2361" s="29"/>
      <c r="AE2361" s="20">
        <f t="shared" si="113"/>
        <v>0.84960000000000002</v>
      </c>
    </row>
    <row r="2362" spans="1:31">
      <c r="A2362" s="83">
        <v>39790</v>
      </c>
      <c r="B2362" s="84">
        <v>42131</v>
      </c>
      <c r="C2362" s="85">
        <v>42540</v>
      </c>
      <c r="D2362" s="78" t="s">
        <v>865</v>
      </c>
      <c r="E2362" s="79" t="s">
        <v>201</v>
      </c>
      <c r="F2362" s="33" t="s">
        <v>1977</v>
      </c>
      <c r="G2362" s="24" t="s">
        <v>90</v>
      </c>
      <c r="H2362" s="80">
        <f t="shared" si="112"/>
        <v>0.88300000000000001</v>
      </c>
      <c r="I2362" s="25">
        <f>ROUND(('NEW Reference'!B$6*List!$H2362)+'NEW Reference'!B$7,0)</f>
        <v>1201</v>
      </c>
      <c r="J2362" s="25">
        <f>ROUND(('NEW Reference'!C$6*List!$H2362)+'NEW Reference'!C$7,0)</f>
        <v>1791</v>
      </c>
      <c r="K2362" s="25">
        <f>ROUND(('NEW Reference'!D$6*List!$H2362)+'NEW Reference'!D$7,0)</f>
        <v>2146</v>
      </c>
      <c r="L2362" s="25">
        <f>ROUND(('NEW Reference'!E$6*List!$H2362)+'NEW Reference'!E$7,0)</f>
        <v>2653</v>
      </c>
      <c r="M2362" s="25">
        <f>ROUND(('NEW Reference'!F$6*List!$H2362)+'NEW Reference'!F$7,0)</f>
        <v>2764</v>
      </c>
      <c r="N2362" s="25">
        <f>ROUND(('NEW Reference'!G$6*List!$H2362)+'NEW Reference'!G$7,0)</f>
        <v>3129</v>
      </c>
      <c r="O2362" s="25">
        <f>ROUND(('NEW Reference'!H$6*List!$H2362)+'NEW Reference'!H$7,0)</f>
        <v>3249</v>
      </c>
      <c r="P2362" s="25">
        <f>ROUND(('NEW Reference'!I$6*List!$H2362)+'NEW Reference'!I$7,0)</f>
        <v>3376</v>
      </c>
      <c r="Q2362" s="25">
        <f>ROUND(('NEW Reference'!J$6*List!$H2362)+'NEW Reference'!J$7,0)</f>
        <v>3910</v>
      </c>
      <c r="R2362" s="25">
        <f>ROUND(('NEW Reference'!K$6*List!$H2362)+'NEW Reference'!K$7,0)</f>
        <v>4033</v>
      </c>
      <c r="S2362" s="25">
        <f>ROUND(('NEW Reference'!L$6*List!$H2362)+'NEW Reference'!L$7,0)</f>
        <v>4352</v>
      </c>
      <c r="T2362" s="25">
        <f>ROUND(('NEW Reference'!M$6*List!$H2362)+'NEW Reference'!M$7,0)</f>
        <v>5198</v>
      </c>
      <c r="U2362" s="25">
        <f>ROUND(('NEW Reference'!N$6*List!$H2362)+'NEW Reference'!N$7,0)</f>
        <v>20973</v>
      </c>
      <c r="V2362" s="26">
        <f>ROUND(('NEW Reference'!O$6*List!$H2362)+'NEW Reference'!O$7,0)</f>
        <v>780</v>
      </c>
      <c r="W2362" s="26">
        <f>ROUND(('NEW Reference'!P$6*List!$H2362)+'NEW Reference'!P$7,0)</f>
        <v>1099</v>
      </c>
      <c r="X2362" s="26">
        <f>ROUND(('NEW Reference'!Q$6*List!$H2362)+'NEW Reference'!Q$7,0)</f>
        <v>549</v>
      </c>
      <c r="Z2362" s="3" t="str">
        <f t="shared" si="114"/>
        <v>WYOMING, Pennsylvania</v>
      </c>
      <c r="AA2362" s="79" t="s">
        <v>201</v>
      </c>
      <c r="AB2362" s="28" t="s">
        <v>91</v>
      </c>
      <c r="AC2362" s="23" t="s">
        <v>1977</v>
      </c>
      <c r="AD2362" s="29"/>
      <c r="AE2362" s="20">
        <f t="shared" si="113"/>
        <v>0.88300000000000001</v>
      </c>
    </row>
    <row r="2363" spans="1:31">
      <c r="A2363" s="83">
        <v>39800</v>
      </c>
      <c r="B2363" s="84">
        <v>42133</v>
      </c>
      <c r="C2363" s="85">
        <v>49620</v>
      </c>
      <c r="D2363" s="78" t="s">
        <v>970</v>
      </c>
      <c r="E2363" s="79" t="s">
        <v>1388</v>
      </c>
      <c r="F2363" s="33" t="s">
        <v>1977</v>
      </c>
      <c r="G2363" s="24" t="s">
        <v>90</v>
      </c>
      <c r="H2363" s="80">
        <f t="shared" si="112"/>
        <v>0.94110000000000005</v>
      </c>
      <c r="I2363" s="25">
        <f>ROUND(('NEW Reference'!B$6*List!$H2363)+'NEW Reference'!B$7,0)</f>
        <v>1258</v>
      </c>
      <c r="J2363" s="25">
        <f>ROUND(('NEW Reference'!C$6*List!$H2363)+'NEW Reference'!C$7,0)</f>
        <v>1877</v>
      </c>
      <c r="K2363" s="25">
        <f>ROUND(('NEW Reference'!D$6*List!$H2363)+'NEW Reference'!D$7,0)</f>
        <v>2249</v>
      </c>
      <c r="L2363" s="25">
        <f>ROUND(('NEW Reference'!E$6*List!$H2363)+'NEW Reference'!E$7,0)</f>
        <v>2780</v>
      </c>
      <c r="M2363" s="25">
        <f>ROUND(('NEW Reference'!F$6*List!$H2363)+'NEW Reference'!F$7,0)</f>
        <v>2896</v>
      </c>
      <c r="N2363" s="25">
        <f>ROUND(('NEW Reference'!G$6*List!$H2363)+'NEW Reference'!G$7,0)</f>
        <v>3279</v>
      </c>
      <c r="O2363" s="25">
        <f>ROUND(('NEW Reference'!H$6*List!$H2363)+'NEW Reference'!H$7,0)</f>
        <v>3404</v>
      </c>
      <c r="P2363" s="25">
        <f>ROUND(('NEW Reference'!I$6*List!$H2363)+'NEW Reference'!I$7,0)</f>
        <v>3538</v>
      </c>
      <c r="Q2363" s="25">
        <f>ROUND(('NEW Reference'!J$6*List!$H2363)+'NEW Reference'!J$7,0)</f>
        <v>4097</v>
      </c>
      <c r="R2363" s="25">
        <f>ROUND(('NEW Reference'!K$6*List!$H2363)+'NEW Reference'!K$7,0)</f>
        <v>4226</v>
      </c>
      <c r="S2363" s="25">
        <f>ROUND(('NEW Reference'!L$6*List!$H2363)+'NEW Reference'!L$7,0)</f>
        <v>4560</v>
      </c>
      <c r="T2363" s="25">
        <f>ROUND(('NEW Reference'!M$6*List!$H2363)+'NEW Reference'!M$7,0)</f>
        <v>5446</v>
      </c>
      <c r="U2363" s="25">
        <f>ROUND(('NEW Reference'!N$6*List!$H2363)+'NEW Reference'!N$7,0)</f>
        <v>21974</v>
      </c>
      <c r="V2363" s="26">
        <f>ROUND(('NEW Reference'!O$6*List!$H2363)+'NEW Reference'!O$7,0)</f>
        <v>817</v>
      </c>
      <c r="W2363" s="26">
        <f>ROUND(('NEW Reference'!P$6*List!$H2363)+'NEW Reference'!P$7,0)</f>
        <v>1151</v>
      </c>
      <c r="X2363" s="26">
        <f>ROUND(('NEW Reference'!Q$6*List!$H2363)+'NEW Reference'!Q$7,0)</f>
        <v>576</v>
      </c>
      <c r="Z2363" s="3" t="str">
        <f t="shared" si="114"/>
        <v>YORK, Pennsylvania</v>
      </c>
      <c r="AA2363" s="79" t="s">
        <v>1388</v>
      </c>
      <c r="AB2363" s="28" t="s">
        <v>91</v>
      </c>
      <c r="AC2363" s="23" t="s">
        <v>1977</v>
      </c>
      <c r="AD2363" s="29"/>
      <c r="AE2363" s="20">
        <f t="shared" si="113"/>
        <v>0.94110000000000005</v>
      </c>
    </row>
    <row r="2364" spans="1:31">
      <c r="A2364" s="83">
        <v>39999</v>
      </c>
      <c r="B2364" s="84">
        <v>42990</v>
      </c>
      <c r="C2364" s="85">
        <v>99939</v>
      </c>
      <c r="D2364" s="78" t="s">
        <v>171</v>
      </c>
      <c r="E2364" s="79" t="s">
        <v>236</v>
      </c>
      <c r="F2364" s="33" t="s">
        <v>1977</v>
      </c>
      <c r="G2364" s="24" t="s">
        <v>97</v>
      </c>
      <c r="H2364" s="80">
        <f t="shared" si="112"/>
        <v>0.8530000000000002</v>
      </c>
      <c r="I2364" s="25">
        <f>ROUND(('NEW Reference'!B$6*List!$H2364)+'NEW Reference'!B$7,0)</f>
        <v>1172</v>
      </c>
      <c r="J2364" s="25">
        <f>ROUND(('NEW Reference'!C$6*List!$H2364)+'NEW Reference'!C$7,0)</f>
        <v>1747</v>
      </c>
      <c r="K2364" s="25">
        <f>ROUND(('NEW Reference'!D$6*List!$H2364)+'NEW Reference'!D$7,0)</f>
        <v>2093</v>
      </c>
      <c r="L2364" s="25">
        <f>ROUND(('NEW Reference'!E$6*List!$H2364)+'NEW Reference'!E$7,0)</f>
        <v>2588</v>
      </c>
      <c r="M2364" s="25">
        <f>ROUND(('NEW Reference'!F$6*List!$H2364)+'NEW Reference'!F$7,0)</f>
        <v>2696</v>
      </c>
      <c r="N2364" s="25">
        <f>ROUND(('NEW Reference'!G$6*List!$H2364)+'NEW Reference'!G$7,0)</f>
        <v>3052</v>
      </c>
      <c r="O2364" s="25">
        <f>ROUND(('NEW Reference'!H$6*List!$H2364)+'NEW Reference'!H$7,0)</f>
        <v>3169</v>
      </c>
      <c r="P2364" s="25">
        <f>ROUND(('NEW Reference'!I$6*List!$H2364)+'NEW Reference'!I$7,0)</f>
        <v>3293</v>
      </c>
      <c r="Q2364" s="25">
        <f>ROUND(('NEW Reference'!J$6*List!$H2364)+'NEW Reference'!J$7,0)</f>
        <v>3814</v>
      </c>
      <c r="R2364" s="25">
        <f>ROUND(('NEW Reference'!K$6*List!$H2364)+'NEW Reference'!K$7,0)</f>
        <v>3934</v>
      </c>
      <c r="S2364" s="25">
        <f>ROUND(('NEW Reference'!L$6*List!$H2364)+'NEW Reference'!L$7,0)</f>
        <v>4245</v>
      </c>
      <c r="T2364" s="25">
        <f>ROUND(('NEW Reference'!M$6*List!$H2364)+'NEW Reference'!M$7,0)</f>
        <v>5070</v>
      </c>
      <c r="U2364" s="25">
        <f>ROUND(('NEW Reference'!N$6*List!$H2364)+'NEW Reference'!N$7,0)</f>
        <v>20457</v>
      </c>
      <c r="V2364" s="26">
        <f>ROUND(('NEW Reference'!O$6*List!$H2364)+'NEW Reference'!O$7,0)</f>
        <v>761</v>
      </c>
      <c r="W2364" s="26">
        <f>ROUND(('NEW Reference'!P$6*List!$H2364)+'NEW Reference'!P$7,0)</f>
        <v>1072</v>
      </c>
      <c r="X2364" s="26">
        <f>ROUND(('NEW Reference'!Q$6*List!$H2364)+'NEW Reference'!Q$7,0)</f>
        <v>536</v>
      </c>
      <c r="Z2364" s="3" t="str">
        <f t="shared" si="114"/>
        <v>STATEWIDE, Pennsylvania</v>
      </c>
      <c r="AA2364" s="79" t="s">
        <v>236</v>
      </c>
      <c r="AB2364" s="28" t="s">
        <v>91</v>
      </c>
      <c r="AC2364" s="23" t="s">
        <v>1977</v>
      </c>
      <c r="AD2364" s="29"/>
      <c r="AE2364" s="20">
        <f t="shared" si="113"/>
        <v>0.8530000000000002</v>
      </c>
    </row>
    <row r="2365" spans="1:31">
      <c r="A2365" s="83">
        <v>41000</v>
      </c>
      <c r="B2365" s="84">
        <v>44001</v>
      </c>
      <c r="C2365" s="85">
        <v>39300</v>
      </c>
      <c r="D2365" s="78" t="s">
        <v>797</v>
      </c>
      <c r="E2365" s="79" t="s">
        <v>1410</v>
      </c>
      <c r="F2365" s="33" t="s">
        <v>2009</v>
      </c>
      <c r="G2365" s="24" t="s">
        <v>90</v>
      </c>
      <c r="H2365" s="80">
        <f t="shared" si="112"/>
        <v>1.0054000000000001</v>
      </c>
      <c r="I2365" s="25">
        <f>ROUND(('NEW Reference'!B$6*List!$H2365)+'NEW Reference'!B$7,0)</f>
        <v>1322</v>
      </c>
      <c r="J2365" s="25">
        <f>ROUND(('NEW Reference'!C$6*List!$H2365)+'NEW Reference'!C$7,0)</f>
        <v>1971</v>
      </c>
      <c r="K2365" s="25">
        <f>ROUND(('NEW Reference'!D$6*List!$H2365)+'NEW Reference'!D$7,0)</f>
        <v>2362</v>
      </c>
      <c r="L2365" s="25">
        <f>ROUND(('NEW Reference'!E$6*List!$H2365)+'NEW Reference'!E$7,0)</f>
        <v>2920</v>
      </c>
      <c r="M2365" s="25">
        <f>ROUND(('NEW Reference'!F$6*List!$H2365)+'NEW Reference'!F$7,0)</f>
        <v>3042</v>
      </c>
      <c r="N2365" s="25">
        <f>ROUND(('NEW Reference'!G$6*List!$H2365)+'NEW Reference'!G$7,0)</f>
        <v>3444</v>
      </c>
      <c r="O2365" s="25">
        <f>ROUND(('NEW Reference'!H$6*List!$H2365)+'NEW Reference'!H$7,0)</f>
        <v>3575</v>
      </c>
      <c r="P2365" s="25">
        <f>ROUND(('NEW Reference'!I$6*List!$H2365)+'NEW Reference'!I$7,0)</f>
        <v>3716</v>
      </c>
      <c r="Q2365" s="25">
        <f>ROUND(('NEW Reference'!J$6*List!$H2365)+'NEW Reference'!J$7,0)</f>
        <v>4303</v>
      </c>
      <c r="R2365" s="25">
        <f>ROUND(('NEW Reference'!K$6*List!$H2365)+'NEW Reference'!K$7,0)</f>
        <v>4439</v>
      </c>
      <c r="S2365" s="25">
        <f>ROUND(('NEW Reference'!L$6*List!$H2365)+'NEW Reference'!L$7,0)</f>
        <v>4790</v>
      </c>
      <c r="T2365" s="25">
        <f>ROUND(('NEW Reference'!M$6*List!$H2365)+'NEW Reference'!M$7,0)</f>
        <v>5720</v>
      </c>
      <c r="U2365" s="25">
        <f>ROUND(('NEW Reference'!N$6*List!$H2365)+'NEW Reference'!N$7,0)</f>
        <v>23081</v>
      </c>
      <c r="V2365" s="26">
        <f>ROUND(('NEW Reference'!O$6*List!$H2365)+'NEW Reference'!O$7,0)</f>
        <v>858</v>
      </c>
      <c r="W2365" s="26">
        <f>ROUND(('NEW Reference'!P$6*List!$H2365)+'NEW Reference'!P$7,0)</f>
        <v>1209</v>
      </c>
      <c r="X2365" s="26">
        <f>ROUND(('NEW Reference'!Q$6*List!$H2365)+'NEW Reference'!Q$7,0)</f>
        <v>605</v>
      </c>
      <c r="Z2365" s="3" t="str">
        <f t="shared" si="114"/>
        <v>BRISTOL, Rhode Island</v>
      </c>
      <c r="AA2365" s="79" t="s">
        <v>1410</v>
      </c>
      <c r="AB2365" s="28" t="s">
        <v>91</v>
      </c>
      <c r="AC2365" s="23" t="s">
        <v>2009</v>
      </c>
      <c r="AD2365" s="29"/>
      <c r="AE2365" s="20">
        <f t="shared" si="113"/>
        <v>1.0054000000000001</v>
      </c>
    </row>
    <row r="2366" spans="1:31">
      <c r="A2366" s="83">
        <v>41010</v>
      </c>
      <c r="B2366" s="84">
        <v>44003</v>
      </c>
      <c r="C2366" s="85">
        <v>39300</v>
      </c>
      <c r="D2366" s="78" t="s">
        <v>797</v>
      </c>
      <c r="E2366" s="79" t="s">
        <v>740</v>
      </c>
      <c r="F2366" s="33" t="s">
        <v>2009</v>
      </c>
      <c r="G2366" s="24" t="s">
        <v>90</v>
      </c>
      <c r="H2366" s="80">
        <f t="shared" si="112"/>
        <v>1.0054000000000001</v>
      </c>
      <c r="I2366" s="25">
        <f>ROUND(('NEW Reference'!B$6*List!$H2366)+'NEW Reference'!B$7,0)</f>
        <v>1322</v>
      </c>
      <c r="J2366" s="25">
        <f>ROUND(('NEW Reference'!C$6*List!$H2366)+'NEW Reference'!C$7,0)</f>
        <v>1971</v>
      </c>
      <c r="K2366" s="25">
        <f>ROUND(('NEW Reference'!D$6*List!$H2366)+'NEW Reference'!D$7,0)</f>
        <v>2362</v>
      </c>
      <c r="L2366" s="25">
        <f>ROUND(('NEW Reference'!E$6*List!$H2366)+'NEW Reference'!E$7,0)</f>
        <v>2920</v>
      </c>
      <c r="M2366" s="25">
        <f>ROUND(('NEW Reference'!F$6*List!$H2366)+'NEW Reference'!F$7,0)</f>
        <v>3042</v>
      </c>
      <c r="N2366" s="25">
        <f>ROUND(('NEW Reference'!G$6*List!$H2366)+'NEW Reference'!G$7,0)</f>
        <v>3444</v>
      </c>
      <c r="O2366" s="25">
        <f>ROUND(('NEW Reference'!H$6*List!$H2366)+'NEW Reference'!H$7,0)</f>
        <v>3575</v>
      </c>
      <c r="P2366" s="25">
        <f>ROUND(('NEW Reference'!I$6*List!$H2366)+'NEW Reference'!I$7,0)</f>
        <v>3716</v>
      </c>
      <c r="Q2366" s="25">
        <f>ROUND(('NEW Reference'!J$6*List!$H2366)+'NEW Reference'!J$7,0)</f>
        <v>4303</v>
      </c>
      <c r="R2366" s="25">
        <f>ROUND(('NEW Reference'!K$6*List!$H2366)+'NEW Reference'!K$7,0)</f>
        <v>4439</v>
      </c>
      <c r="S2366" s="25">
        <f>ROUND(('NEW Reference'!L$6*List!$H2366)+'NEW Reference'!L$7,0)</f>
        <v>4790</v>
      </c>
      <c r="T2366" s="25">
        <f>ROUND(('NEW Reference'!M$6*List!$H2366)+'NEW Reference'!M$7,0)</f>
        <v>5720</v>
      </c>
      <c r="U2366" s="25">
        <f>ROUND(('NEW Reference'!N$6*List!$H2366)+'NEW Reference'!N$7,0)</f>
        <v>23081</v>
      </c>
      <c r="V2366" s="26">
        <f>ROUND(('NEW Reference'!O$6*List!$H2366)+'NEW Reference'!O$7,0)</f>
        <v>858</v>
      </c>
      <c r="W2366" s="26">
        <f>ROUND(('NEW Reference'!P$6*List!$H2366)+'NEW Reference'!P$7,0)</f>
        <v>1209</v>
      </c>
      <c r="X2366" s="26">
        <f>ROUND(('NEW Reference'!Q$6*List!$H2366)+'NEW Reference'!Q$7,0)</f>
        <v>605</v>
      </c>
      <c r="Z2366" s="3" t="str">
        <f t="shared" si="114"/>
        <v>KENT, Rhode Island</v>
      </c>
      <c r="AA2366" s="79" t="s">
        <v>740</v>
      </c>
      <c r="AB2366" s="28" t="s">
        <v>91</v>
      </c>
      <c r="AC2366" s="23" t="s">
        <v>2009</v>
      </c>
      <c r="AD2366" s="29"/>
      <c r="AE2366" s="20">
        <f t="shared" si="113"/>
        <v>1.0054000000000001</v>
      </c>
    </row>
    <row r="2367" spans="1:31">
      <c r="A2367" s="83">
        <v>41020</v>
      </c>
      <c r="B2367" s="84">
        <v>44005</v>
      </c>
      <c r="C2367" s="85">
        <v>39300</v>
      </c>
      <c r="D2367" s="78" t="s">
        <v>797</v>
      </c>
      <c r="E2367" s="79" t="s">
        <v>2010</v>
      </c>
      <c r="F2367" s="33" t="s">
        <v>2009</v>
      </c>
      <c r="G2367" s="24" t="s">
        <v>90</v>
      </c>
      <c r="H2367" s="80">
        <f t="shared" si="112"/>
        <v>1.0054000000000001</v>
      </c>
      <c r="I2367" s="25">
        <f>ROUND(('NEW Reference'!B$6*List!$H2367)+'NEW Reference'!B$7,0)</f>
        <v>1322</v>
      </c>
      <c r="J2367" s="25">
        <f>ROUND(('NEW Reference'!C$6*List!$H2367)+'NEW Reference'!C$7,0)</f>
        <v>1971</v>
      </c>
      <c r="K2367" s="25">
        <f>ROUND(('NEW Reference'!D$6*List!$H2367)+'NEW Reference'!D$7,0)</f>
        <v>2362</v>
      </c>
      <c r="L2367" s="25">
        <f>ROUND(('NEW Reference'!E$6*List!$H2367)+'NEW Reference'!E$7,0)</f>
        <v>2920</v>
      </c>
      <c r="M2367" s="25">
        <f>ROUND(('NEW Reference'!F$6*List!$H2367)+'NEW Reference'!F$7,0)</f>
        <v>3042</v>
      </c>
      <c r="N2367" s="25">
        <f>ROUND(('NEW Reference'!G$6*List!$H2367)+'NEW Reference'!G$7,0)</f>
        <v>3444</v>
      </c>
      <c r="O2367" s="25">
        <f>ROUND(('NEW Reference'!H$6*List!$H2367)+'NEW Reference'!H$7,0)</f>
        <v>3575</v>
      </c>
      <c r="P2367" s="25">
        <f>ROUND(('NEW Reference'!I$6*List!$H2367)+'NEW Reference'!I$7,0)</f>
        <v>3716</v>
      </c>
      <c r="Q2367" s="25">
        <f>ROUND(('NEW Reference'!J$6*List!$H2367)+'NEW Reference'!J$7,0)</f>
        <v>4303</v>
      </c>
      <c r="R2367" s="25">
        <f>ROUND(('NEW Reference'!K$6*List!$H2367)+'NEW Reference'!K$7,0)</f>
        <v>4439</v>
      </c>
      <c r="S2367" s="25">
        <f>ROUND(('NEW Reference'!L$6*List!$H2367)+'NEW Reference'!L$7,0)</f>
        <v>4790</v>
      </c>
      <c r="T2367" s="25">
        <f>ROUND(('NEW Reference'!M$6*List!$H2367)+'NEW Reference'!M$7,0)</f>
        <v>5720</v>
      </c>
      <c r="U2367" s="25">
        <f>ROUND(('NEW Reference'!N$6*List!$H2367)+'NEW Reference'!N$7,0)</f>
        <v>23081</v>
      </c>
      <c r="V2367" s="26">
        <f>ROUND(('NEW Reference'!O$6*List!$H2367)+'NEW Reference'!O$7,0)</f>
        <v>858</v>
      </c>
      <c r="W2367" s="26">
        <f>ROUND(('NEW Reference'!P$6*List!$H2367)+'NEW Reference'!P$7,0)</f>
        <v>1209</v>
      </c>
      <c r="X2367" s="26">
        <f>ROUND(('NEW Reference'!Q$6*List!$H2367)+'NEW Reference'!Q$7,0)</f>
        <v>605</v>
      </c>
      <c r="Z2367" s="3" t="str">
        <f t="shared" si="114"/>
        <v>NEWPORT, Rhode Island</v>
      </c>
      <c r="AA2367" s="79" t="s">
        <v>2010</v>
      </c>
      <c r="AB2367" s="28" t="s">
        <v>91</v>
      </c>
      <c r="AC2367" s="23" t="s">
        <v>2009</v>
      </c>
      <c r="AD2367" s="29"/>
      <c r="AE2367" s="20">
        <f t="shared" si="113"/>
        <v>1.0054000000000001</v>
      </c>
    </row>
    <row r="2368" spans="1:31">
      <c r="A2368" s="83">
        <v>41030</v>
      </c>
      <c r="B2368" s="84">
        <v>44007</v>
      </c>
      <c r="C2368" s="85">
        <v>39300</v>
      </c>
      <c r="D2368" s="78" t="s">
        <v>797</v>
      </c>
      <c r="E2368" s="79" t="s">
        <v>2011</v>
      </c>
      <c r="F2368" s="33" t="s">
        <v>2009</v>
      </c>
      <c r="G2368" s="24" t="s">
        <v>90</v>
      </c>
      <c r="H2368" s="80">
        <f t="shared" si="112"/>
        <v>1.0054000000000001</v>
      </c>
      <c r="I2368" s="25">
        <f>ROUND(('NEW Reference'!B$6*List!$H2368)+'NEW Reference'!B$7,0)</f>
        <v>1322</v>
      </c>
      <c r="J2368" s="25">
        <f>ROUND(('NEW Reference'!C$6*List!$H2368)+'NEW Reference'!C$7,0)</f>
        <v>1971</v>
      </c>
      <c r="K2368" s="25">
        <f>ROUND(('NEW Reference'!D$6*List!$H2368)+'NEW Reference'!D$7,0)</f>
        <v>2362</v>
      </c>
      <c r="L2368" s="25">
        <f>ROUND(('NEW Reference'!E$6*List!$H2368)+'NEW Reference'!E$7,0)</f>
        <v>2920</v>
      </c>
      <c r="M2368" s="25">
        <f>ROUND(('NEW Reference'!F$6*List!$H2368)+'NEW Reference'!F$7,0)</f>
        <v>3042</v>
      </c>
      <c r="N2368" s="25">
        <f>ROUND(('NEW Reference'!G$6*List!$H2368)+'NEW Reference'!G$7,0)</f>
        <v>3444</v>
      </c>
      <c r="O2368" s="25">
        <f>ROUND(('NEW Reference'!H$6*List!$H2368)+'NEW Reference'!H$7,0)</f>
        <v>3575</v>
      </c>
      <c r="P2368" s="25">
        <f>ROUND(('NEW Reference'!I$6*List!$H2368)+'NEW Reference'!I$7,0)</f>
        <v>3716</v>
      </c>
      <c r="Q2368" s="25">
        <f>ROUND(('NEW Reference'!J$6*List!$H2368)+'NEW Reference'!J$7,0)</f>
        <v>4303</v>
      </c>
      <c r="R2368" s="25">
        <f>ROUND(('NEW Reference'!K$6*List!$H2368)+'NEW Reference'!K$7,0)</f>
        <v>4439</v>
      </c>
      <c r="S2368" s="25">
        <f>ROUND(('NEW Reference'!L$6*List!$H2368)+'NEW Reference'!L$7,0)</f>
        <v>4790</v>
      </c>
      <c r="T2368" s="25">
        <f>ROUND(('NEW Reference'!M$6*List!$H2368)+'NEW Reference'!M$7,0)</f>
        <v>5720</v>
      </c>
      <c r="U2368" s="25">
        <f>ROUND(('NEW Reference'!N$6*List!$H2368)+'NEW Reference'!N$7,0)</f>
        <v>23081</v>
      </c>
      <c r="V2368" s="26">
        <f>ROUND(('NEW Reference'!O$6*List!$H2368)+'NEW Reference'!O$7,0)</f>
        <v>858</v>
      </c>
      <c r="W2368" s="26">
        <f>ROUND(('NEW Reference'!P$6*List!$H2368)+'NEW Reference'!P$7,0)</f>
        <v>1209</v>
      </c>
      <c r="X2368" s="26">
        <f>ROUND(('NEW Reference'!Q$6*List!$H2368)+'NEW Reference'!Q$7,0)</f>
        <v>605</v>
      </c>
      <c r="Z2368" s="3" t="str">
        <f t="shared" si="114"/>
        <v>PROVIDENCE, Rhode Island</v>
      </c>
      <c r="AA2368" s="79" t="s">
        <v>2011</v>
      </c>
      <c r="AB2368" s="28" t="s">
        <v>91</v>
      </c>
      <c r="AC2368" s="23" t="s">
        <v>2009</v>
      </c>
      <c r="AD2368" s="29"/>
      <c r="AE2368" s="20">
        <f t="shared" si="113"/>
        <v>1.0054000000000001</v>
      </c>
    </row>
    <row r="2369" spans="1:31">
      <c r="A2369" s="83">
        <v>41050</v>
      </c>
      <c r="B2369" s="84">
        <v>44009</v>
      </c>
      <c r="C2369" s="85">
        <v>39300</v>
      </c>
      <c r="D2369" s="78" t="s">
        <v>797</v>
      </c>
      <c r="E2369" s="79" t="s">
        <v>194</v>
      </c>
      <c r="F2369" s="33" t="s">
        <v>2009</v>
      </c>
      <c r="G2369" s="24" t="s">
        <v>90</v>
      </c>
      <c r="H2369" s="80">
        <f t="shared" si="112"/>
        <v>1.0054000000000001</v>
      </c>
      <c r="I2369" s="25">
        <f>ROUND(('NEW Reference'!B$6*List!$H2369)+'NEW Reference'!B$7,0)</f>
        <v>1322</v>
      </c>
      <c r="J2369" s="25">
        <f>ROUND(('NEW Reference'!C$6*List!$H2369)+'NEW Reference'!C$7,0)</f>
        <v>1971</v>
      </c>
      <c r="K2369" s="25">
        <f>ROUND(('NEW Reference'!D$6*List!$H2369)+'NEW Reference'!D$7,0)</f>
        <v>2362</v>
      </c>
      <c r="L2369" s="25">
        <f>ROUND(('NEW Reference'!E$6*List!$H2369)+'NEW Reference'!E$7,0)</f>
        <v>2920</v>
      </c>
      <c r="M2369" s="25">
        <f>ROUND(('NEW Reference'!F$6*List!$H2369)+'NEW Reference'!F$7,0)</f>
        <v>3042</v>
      </c>
      <c r="N2369" s="25">
        <f>ROUND(('NEW Reference'!G$6*List!$H2369)+'NEW Reference'!G$7,0)</f>
        <v>3444</v>
      </c>
      <c r="O2369" s="25">
        <f>ROUND(('NEW Reference'!H$6*List!$H2369)+'NEW Reference'!H$7,0)</f>
        <v>3575</v>
      </c>
      <c r="P2369" s="25">
        <f>ROUND(('NEW Reference'!I$6*List!$H2369)+'NEW Reference'!I$7,0)</f>
        <v>3716</v>
      </c>
      <c r="Q2369" s="25">
        <f>ROUND(('NEW Reference'!J$6*List!$H2369)+'NEW Reference'!J$7,0)</f>
        <v>4303</v>
      </c>
      <c r="R2369" s="25">
        <f>ROUND(('NEW Reference'!K$6*List!$H2369)+'NEW Reference'!K$7,0)</f>
        <v>4439</v>
      </c>
      <c r="S2369" s="25">
        <f>ROUND(('NEW Reference'!L$6*List!$H2369)+'NEW Reference'!L$7,0)</f>
        <v>4790</v>
      </c>
      <c r="T2369" s="25">
        <f>ROUND(('NEW Reference'!M$6*List!$H2369)+'NEW Reference'!M$7,0)</f>
        <v>5720</v>
      </c>
      <c r="U2369" s="25">
        <f>ROUND(('NEW Reference'!N$6*List!$H2369)+'NEW Reference'!N$7,0)</f>
        <v>23081</v>
      </c>
      <c r="V2369" s="26">
        <f>ROUND(('NEW Reference'!O$6*List!$H2369)+'NEW Reference'!O$7,0)</f>
        <v>858</v>
      </c>
      <c r="W2369" s="26">
        <f>ROUND(('NEW Reference'!P$6*List!$H2369)+'NEW Reference'!P$7,0)</f>
        <v>1209</v>
      </c>
      <c r="X2369" s="26">
        <f>ROUND(('NEW Reference'!Q$6*List!$H2369)+'NEW Reference'!Q$7,0)</f>
        <v>605</v>
      </c>
      <c r="Z2369" s="3" t="str">
        <f t="shared" si="114"/>
        <v>WASHINGTON, Rhode Island</v>
      </c>
      <c r="AA2369" s="79" t="s">
        <v>194</v>
      </c>
      <c r="AB2369" s="28" t="s">
        <v>91</v>
      </c>
      <c r="AC2369" s="23" t="s">
        <v>2009</v>
      </c>
      <c r="AD2369" s="29"/>
      <c r="AE2369" s="20">
        <f t="shared" si="113"/>
        <v>1.0054000000000001</v>
      </c>
    </row>
    <row r="2370" spans="1:31">
      <c r="A2370" s="83">
        <v>41999</v>
      </c>
      <c r="B2370" s="84">
        <v>44999</v>
      </c>
      <c r="C2370" s="85">
        <v>99941</v>
      </c>
      <c r="D2370" s="78" t="s">
        <v>2012</v>
      </c>
      <c r="E2370" s="79" t="s">
        <v>236</v>
      </c>
      <c r="F2370" s="33" t="s">
        <v>2009</v>
      </c>
      <c r="G2370" s="24" t="s">
        <v>97</v>
      </c>
      <c r="H2370" s="80" t="str">
        <f t="shared" si="112"/>
        <v/>
      </c>
      <c r="I2370" s="25" t="e">
        <f>ROUND(('NEW Reference'!B$6*List!$H2370)+'NEW Reference'!B$7,0)</f>
        <v>#VALUE!</v>
      </c>
      <c r="J2370" s="25" t="e">
        <f>ROUND(('NEW Reference'!C$6*List!$H2370)+'NEW Reference'!C$7,0)</f>
        <v>#VALUE!</v>
      </c>
      <c r="K2370" s="25" t="e">
        <f>ROUND(('NEW Reference'!D$6*List!$H2370)+'NEW Reference'!D$7,0)</f>
        <v>#VALUE!</v>
      </c>
      <c r="L2370" s="25" t="e">
        <f>ROUND(('NEW Reference'!E$6*List!$H2370)+'NEW Reference'!E$7,0)</f>
        <v>#VALUE!</v>
      </c>
      <c r="M2370" s="25" t="e">
        <f>ROUND(('NEW Reference'!F$6*List!$H2370)+'NEW Reference'!F$7,0)</f>
        <v>#VALUE!</v>
      </c>
      <c r="N2370" s="25" t="e">
        <f>ROUND(('NEW Reference'!G$6*List!$H2370)+'NEW Reference'!G$7,0)</f>
        <v>#VALUE!</v>
      </c>
      <c r="O2370" s="25" t="e">
        <f>ROUND(('NEW Reference'!H$6*List!$H2370)+'NEW Reference'!H$7,0)</f>
        <v>#VALUE!</v>
      </c>
      <c r="P2370" s="25" t="e">
        <f>ROUND(('NEW Reference'!I$6*List!$H2370)+'NEW Reference'!I$7,0)</f>
        <v>#VALUE!</v>
      </c>
      <c r="Q2370" s="25" t="e">
        <f>ROUND(('NEW Reference'!J$6*List!$H2370)+'NEW Reference'!J$7,0)</f>
        <v>#VALUE!</v>
      </c>
      <c r="R2370" s="25" t="e">
        <f>ROUND(('NEW Reference'!K$6*List!$H2370)+'NEW Reference'!K$7,0)</f>
        <v>#VALUE!</v>
      </c>
      <c r="S2370" s="25" t="e">
        <f>ROUND(('NEW Reference'!L$6*List!$H2370)+'NEW Reference'!L$7,0)</f>
        <v>#VALUE!</v>
      </c>
      <c r="T2370" s="25" t="e">
        <f>ROUND(('NEW Reference'!M$6*List!$H2370)+'NEW Reference'!M$7,0)</f>
        <v>#VALUE!</v>
      </c>
      <c r="U2370" s="25" t="e">
        <f>ROUND(('NEW Reference'!N$6*List!$H2370)+'NEW Reference'!N$7,0)</f>
        <v>#VALUE!</v>
      </c>
      <c r="V2370" s="26" t="e">
        <f>ROUND(('NEW Reference'!O$6*List!$H2370)+'NEW Reference'!O$7,0)</f>
        <v>#VALUE!</v>
      </c>
      <c r="W2370" s="26" t="e">
        <f>ROUND(('NEW Reference'!P$6*List!$H2370)+'NEW Reference'!P$7,0)</f>
        <v>#VALUE!</v>
      </c>
      <c r="X2370" s="26" t="e">
        <f>ROUND(('NEW Reference'!Q$6*List!$H2370)+'NEW Reference'!Q$7,0)</f>
        <v>#VALUE!</v>
      </c>
      <c r="Z2370" s="3" t="str">
        <f t="shared" si="114"/>
        <v>STATEWIDE, Rhode Island</v>
      </c>
      <c r="AA2370" s="79" t="s">
        <v>236</v>
      </c>
      <c r="AB2370" s="28" t="s">
        <v>91</v>
      </c>
      <c r="AC2370" s="30" t="s">
        <v>2009</v>
      </c>
      <c r="AD2370" s="31"/>
      <c r="AE2370" s="20" t="str">
        <f t="shared" si="113"/>
        <v/>
      </c>
    </row>
    <row r="2371" spans="1:31">
      <c r="A2371" s="83">
        <v>42000</v>
      </c>
      <c r="B2371" s="84">
        <v>45001</v>
      </c>
      <c r="C2371" s="85">
        <v>99942</v>
      </c>
      <c r="D2371" s="78" t="s">
        <v>175</v>
      </c>
      <c r="E2371" s="79" t="s">
        <v>2013</v>
      </c>
      <c r="F2371" s="34" t="s">
        <v>2014</v>
      </c>
      <c r="G2371" s="24" t="s">
        <v>97</v>
      </c>
      <c r="H2371" s="80">
        <f t="shared" si="112"/>
        <v>0.80089999999999995</v>
      </c>
      <c r="I2371" s="25">
        <f>ROUND(('NEW Reference'!B$6*List!$H2371)+'NEW Reference'!B$7,0)</f>
        <v>1120</v>
      </c>
      <c r="J2371" s="25">
        <f>ROUND(('NEW Reference'!C$6*List!$H2371)+'NEW Reference'!C$7,0)</f>
        <v>1670</v>
      </c>
      <c r="K2371" s="25">
        <f>ROUND(('NEW Reference'!D$6*List!$H2371)+'NEW Reference'!D$7,0)</f>
        <v>2002</v>
      </c>
      <c r="L2371" s="25">
        <f>ROUND(('NEW Reference'!E$6*List!$H2371)+'NEW Reference'!E$7,0)</f>
        <v>2475</v>
      </c>
      <c r="M2371" s="25">
        <f>ROUND(('NEW Reference'!F$6*List!$H2371)+'NEW Reference'!F$7,0)</f>
        <v>2578</v>
      </c>
      <c r="N2371" s="25">
        <f>ROUND(('NEW Reference'!G$6*List!$H2371)+'NEW Reference'!G$7,0)</f>
        <v>2918</v>
      </c>
      <c r="O2371" s="25">
        <f>ROUND(('NEW Reference'!H$6*List!$H2371)+'NEW Reference'!H$7,0)</f>
        <v>3030</v>
      </c>
      <c r="P2371" s="25">
        <f>ROUND(('NEW Reference'!I$6*List!$H2371)+'NEW Reference'!I$7,0)</f>
        <v>3149</v>
      </c>
      <c r="Q2371" s="25">
        <f>ROUND(('NEW Reference'!J$6*List!$H2371)+'NEW Reference'!J$7,0)</f>
        <v>3646</v>
      </c>
      <c r="R2371" s="25">
        <f>ROUND(('NEW Reference'!K$6*List!$H2371)+'NEW Reference'!K$7,0)</f>
        <v>3761</v>
      </c>
      <c r="S2371" s="25">
        <f>ROUND(('NEW Reference'!L$6*List!$H2371)+'NEW Reference'!L$7,0)</f>
        <v>4059</v>
      </c>
      <c r="T2371" s="25">
        <f>ROUND(('NEW Reference'!M$6*List!$H2371)+'NEW Reference'!M$7,0)</f>
        <v>4848</v>
      </c>
      <c r="U2371" s="25">
        <f>ROUND(('NEW Reference'!N$6*List!$H2371)+'NEW Reference'!N$7,0)</f>
        <v>19560</v>
      </c>
      <c r="V2371" s="26">
        <f>ROUND(('NEW Reference'!O$6*List!$H2371)+'NEW Reference'!O$7,0)</f>
        <v>727</v>
      </c>
      <c r="W2371" s="26">
        <f>ROUND(('NEW Reference'!P$6*List!$H2371)+'NEW Reference'!P$7,0)</f>
        <v>1025</v>
      </c>
      <c r="X2371" s="26">
        <f>ROUND(('NEW Reference'!Q$6*List!$H2371)+'NEW Reference'!Q$7,0)</f>
        <v>512</v>
      </c>
      <c r="Z2371" s="3" t="str">
        <f t="shared" si="114"/>
        <v>ABBEVILLE, South Carolina</v>
      </c>
      <c r="AA2371" s="79" t="s">
        <v>2013</v>
      </c>
      <c r="AB2371" s="28" t="s">
        <v>91</v>
      </c>
      <c r="AC2371" s="23" t="s">
        <v>2014</v>
      </c>
      <c r="AD2371" s="29"/>
      <c r="AE2371" s="20">
        <f t="shared" si="113"/>
        <v>0.80089999999999995</v>
      </c>
    </row>
    <row r="2372" spans="1:31">
      <c r="A2372" s="83">
        <v>42010</v>
      </c>
      <c r="B2372" s="84">
        <v>45003</v>
      </c>
      <c r="C2372" s="85">
        <v>12260</v>
      </c>
      <c r="D2372" s="78" t="s">
        <v>254</v>
      </c>
      <c r="E2372" s="79" t="s">
        <v>2015</v>
      </c>
      <c r="F2372" s="33" t="s">
        <v>2014</v>
      </c>
      <c r="G2372" s="24" t="s">
        <v>90</v>
      </c>
      <c r="H2372" s="80">
        <f t="shared" si="112"/>
        <v>0.79449999999999998</v>
      </c>
      <c r="I2372" s="25">
        <f>ROUND(('NEW Reference'!B$6*List!$H2372)+'NEW Reference'!B$7,0)</f>
        <v>1114</v>
      </c>
      <c r="J2372" s="25">
        <f>ROUND(('NEW Reference'!C$6*List!$H2372)+'NEW Reference'!C$7,0)</f>
        <v>1661</v>
      </c>
      <c r="K2372" s="25">
        <f>ROUND(('NEW Reference'!D$6*List!$H2372)+'NEW Reference'!D$7,0)</f>
        <v>1990</v>
      </c>
      <c r="L2372" s="25">
        <f>ROUND(('NEW Reference'!E$6*List!$H2372)+'NEW Reference'!E$7,0)</f>
        <v>2461</v>
      </c>
      <c r="M2372" s="25">
        <f>ROUND(('NEW Reference'!F$6*List!$H2372)+'NEW Reference'!F$7,0)</f>
        <v>2564</v>
      </c>
      <c r="N2372" s="25">
        <f>ROUND(('NEW Reference'!G$6*List!$H2372)+'NEW Reference'!G$7,0)</f>
        <v>2902</v>
      </c>
      <c r="O2372" s="25">
        <f>ROUND(('NEW Reference'!H$6*List!$H2372)+'NEW Reference'!H$7,0)</f>
        <v>3013</v>
      </c>
      <c r="P2372" s="25">
        <f>ROUND(('NEW Reference'!I$6*List!$H2372)+'NEW Reference'!I$7,0)</f>
        <v>3131</v>
      </c>
      <c r="Q2372" s="25">
        <f>ROUND(('NEW Reference'!J$6*List!$H2372)+'NEW Reference'!J$7,0)</f>
        <v>3626</v>
      </c>
      <c r="R2372" s="25">
        <f>ROUND(('NEW Reference'!K$6*List!$H2372)+'NEW Reference'!K$7,0)</f>
        <v>3740</v>
      </c>
      <c r="S2372" s="25">
        <f>ROUND(('NEW Reference'!L$6*List!$H2372)+'NEW Reference'!L$7,0)</f>
        <v>4036</v>
      </c>
      <c r="T2372" s="25">
        <f>ROUND(('NEW Reference'!M$6*List!$H2372)+'NEW Reference'!M$7,0)</f>
        <v>4820</v>
      </c>
      <c r="U2372" s="25">
        <f>ROUND(('NEW Reference'!N$6*List!$H2372)+'NEW Reference'!N$7,0)</f>
        <v>19449</v>
      </c>
      <c r="V2372" s="26">
        <f>ROUND(('NEW Reference'!O$6*List!$H2372)+'NEW Reference'!O$7,0)</f>
        <v>723</v>
      </c>
      <c r="W2372" s="26">
        <f>ROUND(('NEW Reference'!P$6*List!$H2372)+'NEW Reference'!P$7,0)</f>
        <v>1019</v>
      </c>
      <c r="X2372" s="26">
        <f>ROUND(('NEW Reference'!Q$6*List!$H2372)+'NEW Reference'!Q$7,0)</f>
        <v>509</v>
      </c>
      <c r="Z2372" s="3" t="str">
        <f t="shared" si="114"/>
        <v>AIKEN, South Carolina</v>
      </c>
      <c r="AA2372" s="79" t="s">
        <v>2015</v>
      </c>
      <c r="AB2372" s="28" t="s">
        <v>91</v>
      </c>
      <c r="AC2372" s="23" t="s">
        <v>2014</v>
      </c>
      <c r="AD2372" s="29"/>
      <c r="AE2372" s="20">
        <f t="shared" si="113"/>
        <v>0.79449999999999998</v>
      </c>
    </row>
    <row r="2373" spans="1:31">
      <c r="A2373" s="83">
        <v>42020</v>
      </c>
      <c r="B2373" s="84">
        <v>45005</v>
      </c>
      <c r="C2373" s="85">
        <v>99942</v>
      </c>
      <c r="D2373" s="78" t="s">
        <v>175</v>
      </c>
      <c r="E2373" s="79" t="s">
        <v>2016</v>
      </c>
      <c r="F2373" s="34" t="s">
        <v>2014</v>
      </c>
      <c r="G2373" s="24" t="s">
        <v>97</v>
      </c>
      <c r="H2373" s="80">
        <f t="shared" si="112"/>
        <v>0.80089999999999995</v>
      </c>
      <c r="I2373" s="25">
        <f>ROUND(('NEW Reference'!B$6*List!$H2373)+'NEW Reference'!B$7,0)</f>
        <v>1120</v>
      </c>
      <c r="J2373" s="25">
        <f>ROUND(('NEW Reference'!C$6*List!$H2373)+'NEW Reference'!C$7,0)</f>
        <v>1670</v>
      </c>
      <c r="K2373" s="25">
        <f>ROUND(('NEW Reference'!D$6*List!$H2373)+'NEW Reference'!D$7,0)</f>
        <v>2002</v>
      </c>
      <c r="L2373" s="25">
        <f>ROUND(('NEW Reference'!E$6*List!$H2373)+'NEW Reference'!E$7,0)</f>
        <v>2475</v>
      </c>
      <c r="M2373" s="25">
        <f>ROUND(('NEW Reference'!F$6*List!$H2373)+'NEW Reference'!F$7,0)</f>
        <v>2578</v>
      </c>
      <c r="N2373" s="25">
        <f>ROUND(('NEW Reference'!G$6*List!$H2373)+'NEW Reference'!G$7,0)</f>
        <v>2918</v>
      </c>
      <c r="O2373" s="25">
        <f>ROUND(('NEW Reference'!H$6*List!$H2373)+'NEW Reference'!H$7,0)</f>
        <v>3030</v>
      </c>
      <c r="P2373" s="25">
        <f>ROUND(('NEW Reference'!I$6*List!$H2373)+'NEW Reference'!I$7,0)</f>
        <v>3149</v>
      </c>
      <c r="Q2373" s="25">
        <f>ROUND(('NEW Reference'!J$6*List!$H2373)+'NEW Reference'!J$7,0)</f>
        <v>3646</v>
      </c>
      <c r="R2373" s="25">
        <f>ROUND(('NEW Reference'!K$6*List!$H2373)+'NEW Reference'!K$7,0)</f>
        <v>3761</v>
      </c>
      <c r="S2373" s="25">
        <f>ROUND(('NEW Reference'!L$6*List!$H2373)+'NEW Reference'!L$7,0)</f>
        <v>4059</v>
      </c>
      <c r="T2373" s="25">
        <f>ROUND(('NEW Reference'!M$6*List!$H2373)+'NEW Reference'!M$7,0)</f>
        <v>4848</v>
      </c>
      <c r="U2373" s="25">
        <f>ROUND(('NEW Reference'!N$6*List!$H2373)+'NEW Reference'!N$7,0)</f>
        <v>19560</v>
      </c>
      <c r="V2373" s="26">
        <f>ROUND(('NEW Reference'!O$6*List!$H2373)+'NEW Reference'!O$7,0)</f>
        <v>727</v>
      </c>
      <c r="W2373" s="26">
        <f>ROUND(('NEW Reference'!P$6*List!$H2373)+'NEW Reference'!P$7,0)</f>
        <v>1025</v>
      </c>
      <c r="X2373" s="26">
        <f>ROUND(('NEW Reference'!Q$6*List!$H2373)+'NEW Reference'!Q$7,0)</f>
        <v>512</v>
      </c>
      <c r="Z2373" s="3" t="str">
        <f t="shared" si="114"/>
        <v>ALLENDALE, South Carolina</v>
      </c>
      <c r="AA2373" s="79" t="s">
        <v>2016</v>
      </c>
      <c r="AB2373" s="28" t="s">
        <v>91</v>
      </c>
      <c r="AC2373" s="30" t="s">
        <v>2014</v>
      </c>
      <c r="AD2373" s="31"/>
      <c r="AE2373" s="20">
        <f t="shared" si="113"/>
        <v>0.80089999999999995</v>
      </c>
    </row>
    <row r="2374" spans="1:31">
      <c r="A2374" s="83">
        <v>42030</v>
      </c>
      <c r="B2374" s="84">
        <v>45007</v>
      </c>
      <c r="C2374" s="85">
        <v>24860</v>
      </c>
      <c r="D2374" s="78" t="s">
        <v>494</v>
      </c>
      <c r="E2374" s="79" t="s">
        <v>1207</v>
      </c>
      <c r="F2374" s="33" t="s">
        <v>2014</v>
      </c>
      <c r="G2374" s="24" t="s">
        <v>90</v>
      </c>
      <c r="H2374" s="80">
        <f t="shared" si="112"/>
        <v>0.88870000000000005</v>
      </c>
      <c r="I2374" s="25">
        <f>ROUND(('NEW Reference'!B$6*List!$H2374)+'NEW Reference'!B$7,0)</f>
        <v>1207</v>
      </c>
      <c r="J2374" s="25">
        <f>ROUND(('NEW Reference'!C$6*List!$H2374)+'NEW Reference'!C$7,0)</f>
        <v>1800</v>
      </c>
      <c r="K2374" s="25">
        <f>ROUND(('NEW Reference'!D$6*List!$H2374)+'NEW Reference'!D$7,0)</f>
        <v>2156</v>
      </c>
      <c r="L2374" s="25">
        <f>ROUND(('NEW Reference'!E$6*List!$H2374)+'NEW Reference'!E$7,0)</f>
        <v>2666</v>
      </c>
      <c r="M2374" s="25">
        <f>ROUND(('NEW Reference'!F$6*List!$H2374)+'NEW Reference'!F$7,0)</f>
        <v>2777</v>
      </c>
      <c r="N2374" s="25">
        <f>ROUND(('NEW Reference'!G$6*List!$H2374)+'NEW Reference'!G$7,0)</f>
        <v>3144</v>
      </c>
      <c r="O2374" s="25">
        <f>ROUND(('NEW Reference'!H$6*List!$H2374)+'NEW Reference'!H$7,0)</f>
        <v>3264</v>
      </c>
      <c r="P2374" s="25">
        <f>ROUND(('NEW Reference'!I$6*List!$H2374)+'NEW Reference'!I$7,0)</f>
        <v>3392</v>
      </c>
      <c r="Q2374" s="25">
        <f>ROUND(('NEW Reference'!J$6*List!$H2374)+'NEW Reference'!J$7,0)</f>
        <v>3928</v>
      </c>
      <c r="R2374" s="25">
        <f>ROUND(('NEW Reference'!K$6*List!$H2374)+'NEW Reference'!K$7,0)</f>
        <v>4052</v>
      </c>
      <c r="S2374" s="25">
        <f>ROUND(('NEW Reference'!L$6*List!$H2374)+'NEW Reference'!L$7,0)</f>
        <v>4373</v>
      </c>
      <c r="T2374" s="25">
        <f>ROUND(('NEW Reference'!M$6*List!$H2374)+'NEW Reference'!M$7,0)</f>
        <v>5222</v>
      </c>
      <c r="U2374" s="25">
        <f>ROUND(('NEW Reference'!N$6*List!$H2374)+'NEW Reference'!N$7,0)</f>
        <v>21071</v>
      </c>
      <c r="V2374" s="26">
        <f>ROUND(('NEW Reference'!O$6*List!$H2374)+'NEW Reference'!O$7,0)</f>
        <v>783</v>
      </c>
      <c r="W2374" s="26">
        <f>ROUND(('NEW Reference'!P$6*List!$H2374)+'NEW Reference'!P$7,0)</f>
        <v>1104</v>
      </c>
      <c r="X2374" s="26">
        <f>ROUND(('NEW Reference'!Q$6*List!$H2374)+'NEW Reference'!Q$7,0)</f>
        <v>552</v>
      </c>
      <c r="Z2374" s="3" t="str">
        <f t="shared" si="114"/>
        <v>ANDERSON, South Carolina</v>
      </c>
      <c r="AA2374" s="79" t="s">
        <v>1207</v>
      </c>
      <c r="AB2374" s="28" t="s">
        <v>91</v>
      </c>
      <c r="AC2374" s="23" t="s">
        <v>2014</v>
      </c>
      <c r="AD2374" s="29"/>
      <c r="AE2374" s="20">
        <f t="shared" si="113"/>
        <v>0.88870000000000005</v>
      </c>
    </row>
    <row r="2375" spans="1:31">
      <c r="A2375" s="83">
        <v>42040</v>
      </c>
      <c r="B2375" s="84">
        <v>45009</v>
      </c>
      <c r="C2375" s="85">
        <v>99942</v>
      </c>
      <c r="D2375" s="78" t="s">
        <v>175</v>
      </c>
      <c r="E2375" s="79" t="s">
        <v>2017</v>
      </c>
      <c r="F2375" s="34" t="s">
        <v>2014</v>
      </c>
      <c r="G2375" s="24" t="s">
        <v>97</v>
      </c>
      <c r="H2375" s="80">
        <f t="shared" si="112"/>
        <v>0.80089999999999995</v>
      </c>
      <c r="I2375" s="25">
        <f>ROUND(('NEW Reference'!B$6*List!$H2375)+'NEW Reference'!B$7,0)</f>
        <v>1120</v>
      </c>
      <c r="J2375" s="25">
        <f>ROUND(('NEW Reference'!C$6*List!$H2375)+'NEW Reference'!C$7,0)</f>
        <v>1670</v>
      </c>
      <c r="K2375" s="25">
        <f>ROUND(('NEW Reference'!D$6*List!$H2375)+'NEW Reference'!D$7,0)</f>
        <v>2002</v>
      </c>
      <c r="L2375" s="25">
        <f>ROUND(('NEW Reference'!E$6*List!$H2375)+'NEW Reference'!E$7,0)</f>
        <v>2475</v>
      </c>
      <c r="M2375" s="25">
        <f>ROUND(('NEW Reference'!F$6*List!$H2375)+'NEW Reference'!F$7,0)</f>
        <v>2578</v>
      </c>
      <c r="N2375" s="25">
        <f>ROUND(('NEW Reference'!G$6*List!$H2375)+'NEW Reference'!G$7,0)</f>
        <v>2918</v>
      </c>
      <c r="O2375" s="25">
        <f>ROUND(('NEW Reference'!H$6*List!$H2375)+'NEW Reference'!H$7,0)</f>
        <v>3030</v>
      </c>
      <c r="P2375" s="25">
        <f>ROUND(('NEW Reference'!I$6*List!$H2375)+'NEW Reference'!I$7,0)</f>
        <v>3149</v>
      </c>
      <c r="Q2375" s="25">
        <f>ROUND(('NEW Reference'!J$6*List!$H2375)+'NEW Reference'!J$7,0)</f>
        <v>3646</v>
      </c>
      <c r="R2375" s="25">
        <f>ROUND(('NEW Reference'!K$6*List!$H2375)+'NEW Reference'!K$7,0)</f>
        <v>3761</v>
      </c>
      <c r="S2375" s="25">
        <f>ROUND(('NEW Reference'!L$6*List!$H2375)+'NEW Reference'!L$7,0)</f>
        <v>4059</v>
      </c>
      <c r="T2375" s="25">
        <f>ROUND(('NEW Reference'!M$6*List!$H2375)+'NEW Reference'!M$7,0)</f>
        <v>4848</v>
      </c>
      <c r="U2375" s="25">
        <f>ROUND(('NEW Reference'!N$6*List!$H2375)+'NEW Reference'!N$7,0)</f>
        <v>19560</v>
      </c>
      <c r="V2375" s="26">
        <f>ROUND(('NEW Reference'!O$6*List!$H2375)+'NEW Reference'!O$7,0)</f>
        <v>727</v>
      </c>
      <c r="W2375" s="26">
        <f>ROUND(('NEW Reference'!P$6*List!$H2375)+'NEW Reference'!P$7,0)</f>
        <v>1025</v>
      </c>
      <c r="X2375" s="26">
        <f>ROUND(('NEW Reference'!Q$6*List!$H2375)+'NEW Reference'!Q$7,0)</f>
        <v>512</v>
      </c>
      <c r="Z2375" s="3" t="str">
        <f t="shared" si="114"/>
        <v>BAMBERG, South Carolina</v>
      </c>
      <c r="AA2375" s="79" t="s">
        <v>2017</v>
      </c>
      <c r="AB2375" s="28" t="s">
        <v>91</v>
      </c>
      <c r="AC2375" s="23" t="s">
        <v>2014</v>
      </c>
      <c r="AD2375" s="29"/>
      <c r="AE2375" s="20">
        <f t="shared" si="113"/>
        <v>0.80089999999999995</v>
      </c>
    </row>
    <row r="2376" spans="1:31">
      <c r="A2376" s="83">
        <v>42050</v>
      </c>
      <c r="B2376" s="84">
        <v>45011</v>
      </c>
      <c r="C2376" s="85">
        <v>99942</v>
      </c>
      <c r="D2376" s="78" t="s">
        <v>175</v>
      </c>
      <c r="E2376" s="79" t="s">
        <v>2018</v>
      </c>
      <c r="F2376" s="34" t="s">
        <v>2014</v>
      </c>
      <c r="G2376" s="24" t="s">
        <v>97</v>
      </c>
      <c r="H2376" s="80">
        <f t="shared" si="112"/>
        <v>0.80089999999999995</v>
      </c>
      <c r="I2376" s="25">
        <f>ROUND(('NEW Reference'!B$6*List!$H2376)+'NEW Reference'!B$7,0)</f>
        <v>1120</v>
      </c>
      <c r="J2376" s="25">
        <f>ROUND(('NEW Reference'!C$6*List!$H2376)+'NEW Reference'!C$7,0)</f>
        <v>1670</v>
      </c>
      <c r="K2376" s="25">
        <f>ROUND(('NEW Reference'!D$6*List!$H2376)+'NEW Reference'!D$7,0)</f>
        <v>2002</v>
      </c>
      <c r="L2376" s="25">
        <f>ROUND(('NEW Reference'!E$6*List!$H2376)+'NEW Reference'!E$7,0)</f>
        <v>2475</v>
      </c>
      <c r="M2376" s="25">
        <f>ROUND(('NEW Reference'!F$6*List!$H2376)+'NEW Reference'!F$7,0)</f>
        <v>2578</v>
      </c>
      <c r="N2376" s="25">
        <f>ROUND(('NEW Reference'!G$6*List!$H2376)+'NEW Reference'!G$7,0)</f>
        <v>2918</v>
      </c>
      <c r="O2376" s="25">
        <f>ROUND(('NEW Reference'!H$6*List!$H2376)+'NEW Reference'!H$7,0)</f>
        <v>3030</v>
      </c>
      <c r="P2376" s="25">
        <f>ROUND(('NEW Reference'!I$6*List!$H2376)+'NEW Reference'!I$7,0)</f>
        <v>3149</v>
      </c>
      <c r="Q2376" s="25">
        <f>ROUND(('NEW Reference'!J$6*List!$H2376)+'NEW Reference'!J$7,0)</f>
        <v>3646</v>
      </c>
      <c r="R2376" s="25">
        <f>ROUND(('NEW Reference'!K$6*List!$H2376)+'NEW Reference'!K$7,0)</f>
        <v>3761</v>
      </c>
      <c r="S2376" s="25">
        <f>ROUND(('NEW Reference'!L$6*List!$H2376)+'NEW Reference'!L$7,0)</f>
        <v>4059</v>
      </c>
      <c r="T2376" s="25">
        <f>ROUND(('NEW Reference'!M$6*List!$H2376)+'NEW Reference'!M$7,0)</f>
        <v>4848</v>
      </c>
      <c r="U2376" s="25">
        <f>ROUND(('NEW Reference'!N$6*List!$H2376)+'NEW Reference'!N$7,0)</f>
        <v>19560</v>
      </c>
      <c r="V2376" s="26">
        <f>ROUND(('NEW Reference'!O$6*List!$H2376)+'NEW Reference'!O$7,0)</f>
        <v>727</v>
      </c>
      <c r="W2376" s="26">
        <f>ROUND(('NEW Reference'!P$6*List!$H2376)+'NEW Reference'!P$7,0)</f>
        <v>1025</v>
      </c>
      <c r="X2376" s="26">
        <f>ROUND(('NEW Reference'!Q$6*List!$H2376)+'NEW Reference'!Q$7,0)</f>
        <v>512</v>
      </c>
      <c r="Z2376" s="3" t="str">
        <f t="shared" si="114"/>
        <v>BARNWELL, South Carolina</v>
      </c>
      <c r="AA2376" s="79" t="s">
        <v>2018</v>
      </c>
      <c r="AB2376" s="28" t="s">
        <v>91</v>
      </c>
      <c r="AC2376" s="23" t="s">
        <v>2014</v>
      </c>
      <c r="AD2376" s="29"/>
      <c r="AE2376" s="20">
        <f t="shared" si="113"/>
        <v>0.80089999999999995</v>
      </c>
    </row>
    <row r="2377" spans="1:31">
      <c r="A2377" s="83">
        <v>42060</v>
      </c>
      <c r="B2377" s="84">
        <v>45013</v>
      </c>
      <c r="C2377" s="85">
        <v>25940</v>
      </c>
      <c r="D2377" s="78" t="s">
        <v>520</v>
      </c>
      <c r="E2377" s="79" t="s">
        <v>1789</v>
      </c>
      <c r="F2377" s="33" t="s">
        <v>2014</v>
      </c>
      <c r="G2377" s="24" t="s">
        <v>90</v>
      </c>
      <c r="H2377" s="80">
        <f t="shared" si="112"/>
        <v>0.76639999999999997</v>
      </c>
      <c r="I2377" s="25">
        <f>ROUND(('NEW Reference'!B$6*List!$H2377)+'NEW Reference'!B$7,0)</f>
        <v>1086</v>
      </c>
      <c r="J2377" s="25">
        <f>ROUND(('NEW Reference'!C$6*List!$H2377)+'NEW Reference'!C$7,0)</f>
        <v>1620</v>
      </c>
      <c r="K2377" s="25">
        <f>ROUND(('NEW Reference'!D$6*List!$H2377)+'NEW Reference'!D$7,0)</f>
        <v>1941</v>
      </c>
      <c r="L2377" s="25">
        <f>ROUND(('NEW Reference'!E$6*List!$H2377)+'NEW Reference'!E$7,0)</f>
        <v>2399</v>
      </c>
      <c r="M2377" s="25">
        <f>ROUND(('NEW Reference'!F$6*List!$H2377)+'NEW Reference'!F$7,0)</f>
        <v>2500</v>
      </c>
      <c r="N2377" s="25">
        <f>ROUND(('NEW Reference'!G$6*List!$H2377)+'NEW Reference'!G$7,0)</f>
        <v>2830</v>
      </c>
      <c r="O2377" s="25">
        <f>ROUND(('NEW Reference'!H$6*List!$H2377)+'NEW Reference'!H$7,0)</f>
        <v>2938</v>
      </c>
      <c r="P2377" s="25">
        <f>ROUND(('NEW Reference'!I$6*List!$H2377)+'NEW Reference'!I$7,0)</f>
        <v>3053</v>
      </c>
      <c r="Q2377" s="25">
        <f>ROUND(('NEW Reference'!J$6*List!$H2377)+'NEW Reference'!J$7,0)</f>
        <v>3536</v>
      </c>
      <c r="R2377" s="25">
        <f>ROUND(('NEW Reference'!K$6*List!$H2377)+'NEW Reference'!K$7,0)</f>
        <v>3647</v>
      </c>
      <c r="S2377" s="25">
        <f>ROUND(('NEW Reference'!L$6*List!$H2377)+'NEW Reference'!L$7,0)</f>
        <v>3936</v>
      </c>
      <c r="T2377" s="25">
        <f>ROUND(('NEW Reference'!M$6*List!$H2377)+'NEW Reference'!M$7,0)</f>
        <v>4700</v>
      </c>
      <c r="U2377" s="25">
        <f>ROUND(('NEW Reference'!N$6*List!$H2377)+'NEW Reference'!N$7,0)</f>
        <v>18966</v>
      </c>
      <c r="V2377" s="26">
        <f>ROUND(('NEW Reference'!O$6*List!$H2377)+'NEW Reference'!O$7,0)</f>
        <v>705</v>
      </c>
      <c r="W2377" s="26">
        <f>ROUND(('NEW Reference'!P$6*List!$H2377)+'NEW Reference'!P$7,0)</f>
        <v>994</v>
      </c>
      <c r="X2377" s="26">
        <f>ROUND(('NEW Reference'!Q$6*List!$H2377)+'NEW Reference'!Q$7,0)</f>
        <v>497</v>
      </c>
      <c r="Z2377" s="3" t="str">
        <f t="shared" si="114"/>
        <v>BEAUFORT, South Carolina</v>
      </c>
      <c r="AA2377" s="79" t="s">
        <v>1789</v>
      </c>
      <c r="AB2377" s="28" t="s">
        <v>91</v>
      </c>
      <c r="AC2377" s="23" t="s">
        <v>2014</v>
      </c>
      <c r="AD2377" s="29"/>
      <c r="AE2377" s="20">
        <f t="shared" si="113"/>
        <v>0.76639999999999997</v>
      </c>
    </row>
    <row r="2378" spans="1:31">
      <c r="A2378" s="83">
        <v>42070</v>
      </c>
      <c r="B2378" s="84">
        <v>45015</v>
      </c>
      <c r="C2378" s="85">
        <v>16700</v>
      </c>
      <c r="D2378" s="78" t="s">
        <v>347</v>
      </c>
      <c r="E2378" s="79" t="s">
        <v>2019</v>
      </c>
      <c r="F2378" s="33" t="s">
        <v>2014</v>
      </c>
      <c r="G2378" s="24" t="s">
        <v>90</v>
      </c>
      <c r="H2378" s="80">
        <f t="shared" si="112"/>
        <v>0.87729999999999997</v>
      </c>
      <c r="I2378" s="25">
        <f>ROUND(('NEW Reference'!B$6*List!$H2378)+'NEW Reference'!B$7,0)</f>
        <v>1196</v>
      </c>
      <c r="J2378" s="25">
        <f>ROUND(('NEW Reference'!C$6*List!$H2378)+'NEW Reference'!C$7,0)</f>
        <v>1783</v>
      </c>
      <c r="K2378" s="25">
        <f>ROUND(('NEW Reference'!D$6*List!$H2378)+'NEW Reference'!D$7,0)</f>
        <v>2136</v>
      </c>
      <c r="L2378" s="25">
        <f>ROUND(('NEW Reference'!E$6*List!$H2378)+'NEW Reference'!E$7,0)</f>
        <v>2641</v>
      </c>
      <c r="M2378" s="25">
        <f>ROUND(('NEW Reference'!F$6*List!$H2378)+'NEW Reference'!F$7,0)</f>
        <v>2751</v>
      </c>
      <c r="N2378" s="25">
        <f>ROUND(('NEW Reference'!G$6*List!$H2378)+'NEW Reference'!G$7,0)</f>
        <v>3115</v>
      </c>
      <c r="O2378" s="25">
        <f>ROUND(('NEW Reference'!H$6*List!$H2378)+'NEW Reference'!H$7,0)</f>
        <v>3234</v>
      </c>
      <c r="P2378" s="25">
        <f>ROUND(('NEW Reference'!I$6*List!$H2378)+'NEW Reference'!I$7,0)</f>
        <v>3361</v>
      </c>
      <c r="Q2378" s="25">
        <f>ROUND(('NEW Reference'!J$6*List!$H2378)+'NEW Reference'!J$7,0)</f>
        <v>3892</v>
      </c>
      <c r="R2378" s="25">
        <f>ROUND(('NEW Reference'!K$6*List!$H2378)+'NEW Reference'!K$7,0)</f>
        <v>4014</v>
      </c>
      <c r="S2378" s="25">
        <f>ROUND(('NEW Reference'!L$6*List!$H2378)+'NEW Reference'!L$7,0)</f>
        <v>4332</v>
      </c>
      <c r="T2378" s="25">
        <f>ROUND(('NEW Reference'!M$6*List!$H2378)+'NEW Reference'!M$7,0)</f>
        <v>5174</v>
      </c>
      <c r="U2378" s="25">
        <f>ROUND(('NEW Reference'!N$6*List!$H2378)+'NEW Reference'!N$7,0)</f>
        <v>20875</v>
      </c>
      <c r="V2378" s="26">
        <f>ROUND(('NEW Reference'!O$6*List!$H2378)+'NEW Reference'!O$7,0)</f>
        <v>776</v>
      </c>
      <c r="W2378" s="26">
        <f>ROUND(('NEW Reference'!P$6*List!$H2378)+'NEW Reference'!P$7,0)</f>
        <v>1094</v>
      </c>
      <c r="X2378" s="26">
        <f>ROUND(('NEW Reference'!Q$6*List!$H2378)+'NEW Reference'!Q$7,0)</f>
        <v>547</v>
      </c>
      <c r="Z2378" s="3" t="str">
        <f t="shared" si="114"/>
        <v>BERKELEY, South Carolina</v>
      </c>
      <c r="AA2378" s="79" t="s">
        <v>2019</v>
      </c>
      <c r="AB2378" s="28" t="s">
        <v>91</v>
      </c>
      <c r="AC2378" s="23" t="s">
        <v>2014</v>
      </c>
      <c r="AD2378" s="29"/>
      <c r="AE2378" s="20">
        <f t="shared" si="113"/>
        <v>0.87729999999999997</v>
      </c>
    </row>
    <row r="2379" spans="1:31">
      <c r="A2379" s="83">
        <v>42080</v>
      </c>
      <c r="B2379" s="84">
        <v>45017</v>
      </c>
      <c r="C2379" s="85">
        <v>17900</v>
      </c>
      <c r="D2379" s="78" t="s">
        <v>376</v>
      </c>
      <c r="E2379" s="79" t="s">
        <v>109</v>
      </c>
      <c r="F2379" s="33" t="s">
        <v>2014</v>
      </c>
      <c r="G2379" s="24" t="s">
        <v>90</v>
      </c>
      <c r="H2379" s="80">
        <f t="shared" ref="H2379:H2442" si="115">IFERROR(INDEX($AH:$AH,MATCH($C2379,$AF:$AF,0)),"")</f>
        <v>0.88149999999999995</v>
      </c>
      <c r="I2379" s="25">
        <f>ROUND(('NEW Reference'!B$6*List!$H2379)+'NEW Reference'!B$7,0)</f>
        <v>1200</v>
      </c>
      <c r="J2379" s="25">
        <f>ROUND(('NEW Reference'!C$6*List!$H2379)+'NEW Reference'!C$7,0)</f>
        <v>1789</v>
      </c>
      <c r="K2379" s="25">
        <f>ROUND(('NEW Reference'!D$6*List!$H2379)+'NEW Reference'!D$7,0)</f>
        <v>2144</v>
      </c>
      <c r="L2379" s="25">
        <f>ROUND(('NEW Reference'!E$6*List!$H2379)+'NEW Reference'!E$7,0)</f>
        <v>2650</v>
      </c>
      <c r="M2379" s="25">
        <f>ROUND(('NEW Reference'!F$6*List!$H2379)+'NEW Reference'!F$7,0)</f>
        <v>2761</v>
      </c>
      <c r="N2379" s="25">
        <f>ROUND(('NEW Reference'!G$6*List!$H2379)+'NEW Reference'!G$7,0)</f>
        <v>3125</v>
      </c>
      <c r="O2379" s="25">
        <f>ROUND(('NEW Reference'!H$6*List!$H2379)+'NEW Reference'!H$7,0)</f>
        <v>3245</v>
      </c>
      <c r="P2379" s="25">
        <f>ROUND(('NEW Reference'!I$6*List!$H2379)+'NEW Reference'!I$7,0)</f>
        <v>3372</v>
      </c>
      <c r="Q2379" s="25">
        <f>ROUND(('NEW Reference'!J$6*List!$H2379)+'NEW Reference'!J$7,0)</f>
        <v>3905</v>
      </c>
      <c r="R2379" s="25">
        <f>ROUND(('NEW Reference'!K$6*List!$H2379)+'NEW Reference'!K$7,0)</f>
        <v>4028</v>
      </c>
      <c r="S2379" s="25">
        <f>ROUND(('NEW Reference'!L$6*List!$H2379)+'NEW Reference'!L$7,0)</f>
        <v>4347</v>
      </c>
      <c r="T2379" s="25">
        <f>ROUND(('NEW Reference'!M$6*List!$H2379)+'NEW Reference'!M$7,0)</f>
        <v>5191</v>
      </c>
      <c r="U2379" s="25">
        <f>ROUND(('NEW Reference'!N$6*List!$H2379)+'NEW Reference'!N$7,0)</f>
        <v>20947</v>
      </c>
      <c r="V2379" s="26">
        <f>ROUND(('NEW Reference'!O$6*List!$H2379)+'NEW Reference'!O$7,0)</f>
        <v>779</v>
      </c>
      <c r="W2379" s="26">
        <f>ROUND(('NEW Reference'!P$6*List!$H2379)+'NEW Reference'!P$7,0)</f>
        <v>1097</v>
      </c>
      <c r="X2379" s="26">
        <f>ROUND(('NEW Reference'!Q$6*List!$H2379)+'NEW Reference'!Q$7,0)</f>
        <v>549</v>
      </c>
      <c r="Z2379" s="3" t="str">
        <f t="shared" si="114"/>
        <v>CALHOUN, South Carolina</v>
      </c>
      <c r="AA2379" s="79" t="s">
        <v>109</v>
      </c>
      <c r="AB2379" s="28" t="s">
        <v>91</v>
      </c>
      <c r="AC2379" s="23" t="s">
        <v>2014</v>
      </c>
      <c r="AD2379" s="29"/>
      <c r="AE2379" s="20">
        <f t="shared" si="113"/>
        <v>0.88149999999999995</v>
      </c>
    </row>
    <row r="2380" spans="1:31">
      <c r="A2380" s="83">
        <v>42090</v>
      </c>
      <c r="B2380" s="84">
        <v>45019</v>
      </c>
      <c r="C2380" s="85">
        <v>16700</v>
      </c>
      <c r="D2380" s="78" t="s">
        <v>347</v>
      </c>
      <c r="E2380" s="79" t="s">
        <v>2020</v>
      </c>
      <c r="F2380" s="33" t="s">
        <v>2014</v>
      </c>
      <c r="G2380" s="24" t="s">
        <v>90</v>
      </c>
      <c r="H2380" s="80">
        <f t="shared" si="115"/>
        <v>0.87729999999999997</v>
      </c>
      <c r="I2380" s="25">
        <f>ROUND(('NEW Reference'!B$6*List!$H2380)+'NEW Reference'!B$7,0)</f>
        <v>1196</v>
      </c>
      <c r="J2380" s="25">
        <f>ROUND(('NEW Reference'!C$6*List!$H2380)+'NEW Reference'!C$7,0)</f>
        <v>1783</v>
      </c>
      <c r="K2380" s="25">
        <f>ROUND(('NEW Reference'!D$6*List!$H2380)+'NEW Reference'!D$7,0)</f>
        <v>2136</v>
      </c>
      <c r="L2380" s="25">
        <f>ROUND(('NEW Reference'!E$6*List!$H2380)+'NEW Reference'!E$7,0)</f>
        <v>2641</v>
      </c>
      <c r="M2380" s="25">
        <f>ROUND(('NEW Reference'!F$6*List!$H2380)+'NEW Reference'!F$7,0)</f>
        <v>2751</v>
      </c>
      <c r="N2380" s="25">
        <f>ROUND(('NEW Reference'!G$6*List!$H2380)+'NEW Reference'!G$7,0)</f>
        <v>3115</v>
      </c>
      <c r="O2380" s="25">
        <f>ROUND(('NEW Reference'!H$6*List!$H2380)+'NEW Reference'!H$7,0)</f>
        <v>3234</v>
      </c>
      <c r="P2380" s="25">
        <f>ROUND(('NEW Reference'!I$6*List!$H2380)+'NEW Reference'!I$7,0)</f>
        <v>3361</v>
      </c>
      <c r="Q2380" s="25">
        <f>ROUND(('NEW Reference'!J$6*List!$H2380)+'NEW Reference'!J$7,0)</f>
        <v>3892</v>
      </c>
      <c r="R2380" s="25">
        <f>ROUND(('NEW Reference'!K$6*List!$H2380)+'NEW Reference'!K$7,0)</f>
        <v>4014</v>
      </c>
      <c r="S2380" s="25">
        <f>ROUND(('NEW Reference'!L$6*List!$H2380)+'NEW Reference'!L$7,0)</f>
        <v>4332</v>
      </c>
      <c r="T2380" s="25">
        <f>ROUND(('NEW Reference'!M$6*List!$H2380)+'NEW Reference'!M$7,0)</f>
        <v>5174</v>
      </c>
      <c r="U2380" s="25">
        <f>ROUND(('NEW Reference'!N$6*List!$H2380)+'NEW Reference'!N$7,0)</f>
        <v>20875</v>
      </c>
      <c r="V2380" s="26">
        <f>ROUND(('NEW Reference'!O$6*List!$H2380)+'NEW Reference'!O$7,0)</f>
        <v>776</v>
      </c>
      <c r="W2380" s="26">
        <f>ROUND(('NEW Reference'!P$6*List!$H2380)+'NEW Reference'!P$7,0)</f>
        <v>1094</v>
      </c>
      <c r="X2380" s="26">
        <f>ROUND(('NEW Reference'!Q$6*List!$H2380)+'NEW Reference'!Q$7,0)</f>
        <v>547</v>
      </c>
      <c r="Z2380" s="3" t="str">
        <f t="shared" si="114"/>
        <v>CHARLESTON, South Carolina</v>
      </c>
      <c r="AA2380" s="79" t="s">
        <v>2020</v>
      </c>
      <c r="AB2380" s="28" t="s">
        <v>91</v>
      </c>
      <c r="AC2380" s="23" t="s">
        <v>2014</v>
      </c>
      <c r="AD2380" s="29"/>
      <c r="AE2380" s="20">
        <f t="shared" si="113"/>
        <v>0.87729999999999997</v>
      </c>
    </row>
    <row r="2381" spans="1:31">
      <c r="A2381" s="83">
        <v>42100</v>
      </c>
      <c r="B2381" s="84">
        <v>45021</v>
      </c>
      <c r="C2381" s="85">
        <v>99942</v>
      </c>
      <c r="D2381" s="78" t="s">
        <v>175</v>
      </c>
      <c r="E2381" s="79" t="s">
        <v>112</v>
      </c>
      <c r="F2381" s="34" t="s">
        <v>2014</v>
      </c>
      <c r="G2381" s="24" t="s">
        <v>97</v>
      </c>
      <c r="H2381" s="80">
        <f t="shared" si="115"/>
        <v>0.80089999999999995</v>
      </c>
      <c r="I2381" s="25">
        <f>ROUND(('NEW Reference'!B$6*List!$H2381)+'NEW Reference'!B$7,0)</f>
        <v>1120</v>
      </c>
      <c r="J2381" s="25">
        <f>ROUND(('NEW Reference'!C$6*List!$H2381)+'NEW Reference'!C$7,0)</f>
        <v>1670</v>
      </c>
      <c r="K2381" s="25">
        <f>ROUND(('NEW Reference'!D$6*List!$H2381)+'NEW Reference'!D$7,0)</f>
        <v>2002</v>
      </c>
      <c r="L2381" s="25">
        <f>ROUND(('NEW Reference'!E$6*List!$H2381)+'NEW Reference'!E$7,0)</f>
        <v>2475</v>
      </c>
      <c r="M2381" s="25">
        <f>ROUND(('NEW Reference'!F$6*List!$H2381)+'NEW Reference'!F$7,0)</f>
        <v>2578</v>
      </c>
      <c r="N2381" s="25">
        <f>ROUND(('NEW Reference'!G$6*List!$H2381)+'NEW Reference'!G$7,0)</f>
        <v>2918</v>
      </c>
      <c r="O2381" s="25">
        <f>ROUND(('NEW Reference'!H$6*List!$H2381)+'NEW Reference'!H$7,0)</f>
        <v>3030</v>
      </c>
      <c r="P2381" s="25">
        <f>ROUND(('NEW Reference'!I$6*List!$H2381)+'NEW Reference'!I$7,0)</f>
        <v>3149</v>
      </c>
      <c r="Q2381" s="25">
        <f>ROUND(('NEW Reference'!J$6*List!$H2381)+'NEW Reference'!J$7,0)</f>
        <v>3646</v>
      </c>
      <c r="R2381" s="25">
        <f>ROUND(('NEW Reference'!K$6*List!$H2381)+'NEW Reference'!K$7,0)</f>
        <v>3761</v>
      </c>
      <c r="S2381" s="25">
        <f>ROUND(('NEW Reference'!L$6*List!$H2381)+'NEW Reference'!L$7,0)</f>
        <v>4059</v>
      </c>
      <c r="T2381" s="25">
        <f>ROUND(('NEW Reference'!M$6*List!$H2381)+'NEW Reference'!M$7,0)</f>
        <v>4848</v>
      </c>
      <c r="U2381" s="25">
        <f>ROUND(('NEW Reference'!N$6*List!$H2381)+'NEW Reference'!N$7,0)</f>
        <v>19560</v>
      </c>
      <c r="V2381" s="26">
        <f>ROUND(('NEW Reference'!O$6*List!$H2381)+'NEW Reference'!O$7,0)</f>
        <v>727</v>
      </c>
      <c r="W2381" s="26">
        <f>ROUND(('NEW Reference'!P$6*List!$H2381)+'NEW Reference'!P$7,0)</f>
        <v>1025</v>
      </c>
      <c r="X2381" s="26">
        <f>ROUND(('NEW Reference'!Q$6*List!$H2381)+'NEW Reference'!Q$7,0)</f>
        <v>512</v>
      </c>
      <c r="Z2381" s="3" t="str">
        <f t="shared" si="114"/>
        <v>CHEROKEE, South Carolina</v>
      </c>
      <c r="AA2381" s="79" t="s">
        <v>112</v>
      </c>
      <c r="AB2381" s="28" t="s">
        <v>91</v>
      </c>
      <c r="AC2381" s="23" t="s">
        <v>2014</v>
      </c>
      <c r="AD2381" s="29"/>
      <c r="AE2381" s="20">
        <f t="shared" si="113"/>
        <v>0.80089999999999995</v>
      </c>
    </row>
    <row r="2382" spans="1:31">
      <c r="A2382" s="83">
        <v>42110</v>
      </c>
      <c r="B2382" s="84">
        <v>45023</v>
      </c>
      <c r="C2382" s="85">
        <v>16740</v>
      </c>
      <c r="D2382" s="78" t="s">
        <v>349</v>
      </c>
      <c r="E2382" s="79" t="s">
        <v>1986</v>
      </c>
      <c r="F2382" s="33" t="s">
        <v>2014</v>
      </c>
      <c r="G2382" s="24" t="s">
        <v>90</v>
      </c>
      <c r="H2382" s="80">
        <f t="shared" si="115"/>
        <v>0.92059999999999997</v>
      </c>
      <c r="I2382" s="25">
        <f>ROUND(('NEW Reference'!B$6*List!$H2382)+'NEW Reference'!B$7,0)</f>
        <v>1238</v>
      </c>
      <c r="J2382" s="25">
        <f>ROUND(('NEW Reference'!C$6*List!$H2382)+'NEW Reference'!C$7,0)</f>
        <v>1846</v>
      </c>
      <c r="K2382" s="25">
        <f>ROUND(('NEW Reference'!D$6*List!$H2382)+'NEW Reference'!D$7,0)</f>
        <v>2212</v>
      </c>
      <c r="L2382" s="25">
        <f>ROUND(('NEW Reference'!E$6*List!$H2382)+'NEW Reference'!E$7,0)</f>
        <v>2735</v>
      </c>
      <c r="M2382" s="25">
        <f>ROUND(('NEW Reference'!F$6*List!$H2382)+'NEW Reference'!F$7,0)</f>
        <v>2850</v>
      </c>
      <c r="N2382" s="25">
        <f>ROUND(('NEW Reference'!G$6*List!$H2382)+'NEW Reference'!G$7,0)</f>
        <v>3226</v>
      </c>
      <c r="O2382" s="25">
        <f>ROUND(('NEW Reference'!H$6*List!$H2382)+'NEW Reference'!H$7,0)</f>
        <v>3349</v>
      </c>
      <c r="P2382" s="25">
        <f>ROUND(('NEW Reference'!I$6*List!$H2382)+'NEW Reference'!I$7,0)</f>
        <v>3481</v>
      </c>
      <c r="Q2382" s="25">
        <f>ROUND(('NEW Reference'!J$6*List!$H2382)+'NEW Reference'!J$7,0)</f>
        <v>4031</v>
      </c>
      <c r="R2382" s="25">
        <f>ROUND(('NEW Reference'!K$6*List!$H2382)+'NEW Reference'!K$7,0)</f>
        <v>4158</v>
      </c>
      <c r="S2382" s="25">
        <f>ROUND(('NEW Reference'!L$6*List!$H2382)+'NEW Reference'!L$7,0)</f>
        <v>4487</v>
      </c>
      <c r="T2382" s="25">
        <f>ROUND(('NEW Reference'!M$6*List!$H2382)+'NEW Reference'!M$7,0)</f>
        <v>5358</v>
      </c>
      <c r="U2382" s="25">
        <f>ROUND(('NEW Reference'!N$6*List!$H2382)+'NEW Reference'!N$7,0)</f>
        <v>21621</v>
      </c>
      <c r="V2382" s="26">
        <f>ROUND(('NEW Reference'!O$6*List!$H2382)+'NEW Reference'!O$7,0)</f>
        <v>804</v>
      </c>
      <c r="W2382" s="26">
        <f>ROUND(('NEW Reference'!P$6*List!$H2382)+'NEW Reference'!P$7,0)</f>
        <v>1133</v>
      </c>
      <c r="X2382" s="26">
        <f>ROUND(('NEW Reference'!Q$6*List!$H2382)+'NEW Reference'!Q$7,0)</f>
        <v>566</v>
      </c>
      <c r="Z2382" s="3" t="str">
        <f t="shared" si="114"/>
        <v>CHESTER, South Carolina</v>
      </c>
      <c r="AA2382" s="79" t="s">
        <v>1986</v>
      </c>
      <c r="AB2382" s="28" t="s">
        <v>91</v>
      </c>
      <c r="AC2382" s="23" t="s">
        <v>2014</v>
      </c>
      <c r="AD2382" s="29"/>
      <c r="AE2382" s="20">
        <f t="shared" ref="AE2382:AE2445" si="116">IFERROR(INDEX($AH:$AH,MATCH($C2382,$AF:$AF,0)),"")</f>
        <v>0.92059999999999997</v>
      </c>
    </row>
    <row r="2383" spans="1:31">
      <c r="A2383" s="83">
        <v>42120</v>
      </c>
      <c r="B2383" s="84">
        <v>45025</v>
      </c>
      <c r="C2383" s="85">
        <v>99942</v>
      </c>
      <c r="D2383" s="78" t="s">
        <v>175</v>
      </c>
      <c r="E2383" s="79" t="s">
        <v>2021</v>
      </c>
      <c r="F2383" s="34" t="s">
        <v>2014</v>
      </c>
      <c r="G2383" s="24" t="s">
        <v>97</v>
      </c>
      <c r="H2383" s="80">
        <f t="shared" si="115"/>
        <v>0.80089999999999995</v>
      </c>
      <c r="I2383" s="25">
        <f>ROUND(('NEW Reference'!B$6*List!$H2383)+'NEW Reference'!B$7,0)</f>
        <v>1120</v>
      </c>
      <c r="J2383" s="25">
        <f>ROUND(('NEW Reference'!C$6*List!$H2383)+'NEW Reference'!C$7,0)</f>
        <v>1670</v>
      </c>
      <c r="K2383" s="25">
        <f>ROUND(('NEW Reference'!D$6*List!$H2383)+'NEW Reference'!D$7,0)</f>
        <v>2002</v>
      </c>
      <c r="L2383" s="25">
        <f>ROUND(('NEW Reference'!E$6*List!$H2383)+'NEW Reference'!E$7,0)</f>
        <v>2475</v>
      </c>
      <c r="M2383" s="25">
        <f>ROUND(('NEW Reference'!F$6*List!$H2383)+'NEW Reference'!F$7,0)</f>
        <v>2578</v>
      </c>
      <c r="N2383" s="25">
        <f>ROUND(('NEW Reference'!G$6*List!$H2383)+'NEW Reference'!G$7,0)</f>
        <v>2918</v>
      </c>
      <c r="O2383" s="25">
        <f>ROUND(('NEW Reference'!H$6*List!$H2383)+'NEW Reference'!H$7,0)</f>
        <v>3030</v>
      </c>
      <c r="P2383" s="25">
        <f>ROUND(('NEW Reference'!I$6*List!$H2383)+'NEW Reference'!I$7,0)</f>
        <v>3149</v>
      </c>
      <c r="Q2383" s="25">
        <f>ROUND(('NEW Reference'!J$6*List!$H2383)+'NEW Reference'!J$7,0)</f>
        <v>3646</v>
      </c>
      <c r="R2383" s="25">
        <f>ROUND(('NEW Reference'!K$6*List!$H2383)+'NEW Reference'!K$7,0)</f>
        <v>3761</v>
      </c>
      <c r="S2383" s="25">
        <f>ROUND(('NEW Reference'!L$6*List!$H2383)+'NEW Reference'!L$7,0)</f>
        <v>4059</v>
      </c>
      <c r="T2383" s="25">
        <f>ROUND(('NEW Reference'!M$6*List!$H2383)+'NEW Reference'!M$7,0)</f>
        <v>4848</v>
      </c>
      <c r="U2383" s="25">
        <f>ROUND(('NEW Reference'!N$6*List!$H2383)+'NEW Reference'!N$7,0)</f>
        <v>19560</v>
      </c>
      <c r="V2383" s="26">
        <f>ROUND(('NEW Reference'!O$6*List!$H2383)+'NEW Reference'!O$7,0)</f>
        <v>727</v>
      </c>
      <c r="W2383" s="26">
        <f>ROUND(('NEW Reference'!P$6*List!$H2383)+'NEW Reference'!P$7,0)</f>
        <v>1025</v>
      </c>
      <c r="X2383" s="26">
        <f>ROUND(('NEW Reference'!Q$6*List!$H2383)+'NEW Reference'!Q$7,0)</f>
        <v>512</v>
      </c>
      <c r="Z2383" s="3" t="str">
        <f t="shared" si="114"/>
        <v>CHESTERFIELD, South Carolina</v>
      </c>
      <c r="AA2383" s="79" t="s">
        <v>2021</v>
      </c>
      <c r="AB2383" s="28" t="s">
        <v>91</v>
      </c>
      <c r="AC2383" s="23" t="s">
        <v>2014</v>
      </c>
      <c r="AD2383" s="29"/>
      <c r="AE2383" s="20">
        <f t="shared" si="116"/>
        <v>0.80089999999999995</v>
      </c>
    </row>
    <row r="2384" spans="1:31">
      <c r="A2384" s="83">
        <v>42130</v>
      </c>
      <c r="B2384" s="84">
        <v>45027</v>
      </c>
      <c r="C2384" s="85">
        <v>99942</v>
      </c>
      <c r="D2384" s="78" t="s">
        <v>175</v>
      </c>
      <c r="E2384" s="79" t="s">
        <v>2022</v>
      </c>
      <c r="F2384" s="34" t="s">
        <v>2014</v>
      </c>
      <c r="G2384" s="24" t="s">
        <v>90</v>
      </c>
      <c r="H2384" s="80">
        <f t="shared" si="115"/>
        <v>0.80089999999999995</v>
      </c>
      <c r="I2384" s="25">
        <f>ROUND(('NEW Reference'!B$6*List!$H2384)+'NEW Reference'!B$7,0)</f>
        <v>1120</v>
      </c>
      <c r="J2384" s="25">
        <f>ROUND(('NEW Reference'!C$6*List!$H2384)+'NEW Reference'!C$7,0)</f>
        <v>1670</v>
      </c>
      <c r="K2384" s="25">
        <f>ROUND(('NEW Reference'!D$6*List!$H2384)+'NEW Reference'!D$7,0)</f>
        <v>2002</v>
      </c>
      <c r="L2384" s="25">
        <f>ROUND(('NEW Reference'!E$6*List!$H2384)+'NEW Reference'!E$7,0)</f>
        <v>2475</v>
      </c>
      <c r="M2384" s="25">
        <f>ROUND(('NEW Reference'!F$6*List!$H2384)+'NEW Reference'!F$7,0)</f>
        <v>2578</v>
      </c>
      <c r="N2384" s="25">
        <f>ROUND(('NEW Reference'!G$6*List!$H2384)+'NEW Reference'!G$7,0)</f>
        <v>2918</v>
      </c>
      <c r="O2384" s="25">
        <f>ROUND(('NEW Reference'!H$6*List!$H2384)+'NEW Reference'!H$7,0)</f>
        <v>3030</v>
      </c>
      <c r="P2384" s="25">
        <f>ROUND(('NEW Reference'!I$6*List!$H2384)+'NEW Reference'!I$7,0)</f>
        <v>3149</v>
      </c>
      <c r="Q2384" s="25">
        <f>ROUND(('NEW Reference'!J$6*List!$H2384)+'NEW Reference'!J$7,0)</f>
        <v>3646</v>
      </c>
      <c r="R2384" s="25">
        <f>ROUND(('NEW Reference'!K$6*List!$H2384)+'NEW Reference'!K$7,0)</f>
        <v>3761</v>
      </c>
      <c r="S2384" s="25">
        <f>ROUND(('NEW Reference'!L$6*List!$H2384)+'NEW Reference'!L$7,0)</f>
        <v>4059</v>
      </c>
      <c r="T2384" s="25">
        <f>ROUND(('NEW Reference'!M$6*List!$H2384)+'NEW Reference'!M$7,0)</f>
        <v>4848</v>
      </c>
      <c r="U2384" s="25">
        <f>ROUND(('NEW Reference'!N$6*List!$H2384)+'NEW Reference'!N$7,0)</f>
        <v>19560</v>
      </c>
      <c r="V2384" s="26">
        <f>ROUND(('NEW Reference'!O$6*List!$H2384)+'NEW Reference'!O$7,0)</f>
        <v>727</v>
      </c>
      <c r="W2384" s="26">
        <f>ROUND(('NEW Reference'!P$6*List!$H2384)+'NEW Reference'!P$7,0)</f>
        <v>1025</v>
      </c>
      <c r="X2384" s="26">
        <f>ROUND(('NEW Reference'!Q$6*List!$H2384)+'NEW Reference'!Q$7,0)</f>
        <v>512</v>
      </c>
      <c r="Z2384" s="3" t="str">
        <f t="shared" si="114"/>
        <v>CLARENDON, South Carolina</v>
      </c>
      <c r="AA2384" s="79" t="s">
        <v>2022</v>
      </c>
      <c r="AB2384" s="28" t="s">
        <v>91</v>
      </c>
      <c r="AC2384" s="23" t="s">
        <v>2014</v>
      </c>
      <c r="AD2384" s="29"/>
      <c r="AE2384" s="20">
        <f t="shared" si="116"/>
        <v>0.80089999999999995</v>
      </c>
    </row>
    <row r="2385" spans="1:31">
      <c r="A2385" s="83">
        <v>42140</v>
      </c>
      <c r="B2385" s="84">
        <v>45029</v>
      </c>
      <c r="C2385" s="85">
        <v>99942</v>
      </c>
      <c r="D2385" s="78" t="s">
        <v>175</v>
      </c>
      <c r="E2385" s="79" t="s">
        <v>2023</v>
      </c>
      <c r="F2385" s="34" t="s">
        <v>2014</v>
      </c>
      <c r="G2385" s="24" t="s">
        <v>97</v>
      </c>
      <c r="H2385" s="80">
        <f t="shared" si="115"/>
        <v>0.80089999999999995</v>
      </c>
      <c r="I2385" s="25">
        <f>ROUND(('NEW Reference'!B$6*List!$H2385)+'NEW Reference'!B$7,0)</f>
        <v>1120</v>
      </c>
      <c r="J2385" s="25">
        <f>ROUND(('NEW Reference'!C$6*List!$H2385)+'NEW Reference'!C$7,0)</f>
        <v>1670</v>
      </c>
      <c r="K2385" s="25">
        <f>ROUND(('NEW Reference'!D$6*List!$H2385)+'NEW Reference'!D$7,0)</f>
        <v>2002</v>
      </c>
      <c r="L2385" s="25">
        <f>ROUND(('NEW Reference'!E$6*List!$H2385)+'NEW Reference'!E$7,0)</f>
        <v>2475</v>
      </c>
      <c r="M2385" s="25">
        <f>ROUND(('NEW Reference'!F$6*List!$H2385)+'NEW Reference'!F$7,0)</f>
        <v>2578</v>
      </c>
      <c r="N2385" s="25">
        <f>ROUND(('NEW Reference'!G$6*List!$H2385)+'NEW Reference'!G$7,0)</f>
        <v>2918</v>
      </c>
      <c r="O2385" s="25">
        <f>ROUND(('NEW Reference'!H$6*List!$H2385)+'NEW Reference'!H$7,0)</f>
        <v>3030</v>
      </c>
      <c r="P2385" s="25">
        <f>ROUND(('NEW Reference'!I$6*List!$H2385)+'NEW Reference'!I$7,0)</f>
        <v>3149</v>
      </c>
      <c r="Q2385" s="25">
        <f>ROUND(('NEW Reference'!J$6*List!$H2385)+'NEW Reference'!J$7,0)</f>
        <v>3646</v>
      </c>
      <c r="R2385" s="25">
        <f>ROUND(('NEW Reference'!K$6*List!$H2385)+'NEW Reference'!K$7,0)</f>
        <v>3761</v>
      </c>
      <c r="S2385" s="25">
        <f>ROUND(('NEW Reference'!L$6*List!$H2385)+'NEW Reference'!L$7,0)</f>
        <v>4059</v>
      </c>
      <c r="T2385" s="25">
        <f>ROUND(('NEW Reference'!M$6*List!$H2385)+'NEW Reference'!M$7,0)</f>
        <v>4848</v>
      </c>
      <c r="U2385" s="25">
        <f>ROUND(('NEW Reference'!N$6*List!$H2385)+'NEW Reference'!N$7,0)</f>
        <v>19560</v>
      </c>
      <c r="V2385" s="26">
        <f>ROUND(('NEW Reference'!O$6*List!$H2385)+'NEW Reference'!O$7,0)</f>
        <v>727</v>
      </c>
      <c r="W2385" s="26">
        <f>ROUND(('NEW Reference'!P$6*List!$H2385)+'NEW Reference'!P$7,0)</f>
        <v>1025</v>
      </c>
      <c r="X2385" s="26">
        <f>ROUND(('NEW Reference'!Q$6*List!$H2385)+'NEW Reference'!Q$7,0)</f>
        <v>512</v>
      </c>
      <c r="Z2385" s="3" t="str">
        <f t="shared" si="114"/>
        <v>COLLETON, South Carolina</v>
      </c>
      <c r="AA2385" s="79" t="s">
        <v>2023</v>
      </c>
      <c r="AB2385" s="28" t="s">
        <v>91</v>
      </c>
      <c r="AC2385" s="23" t="s">
        <v>2014</v>
      </c>
      <c r="AD2385" s="29"/>
      <c r="AE2385" s="20">
        <f t="shared" si="116"/>
        <v>0.80089999999999995</v>
      </c>
    </row>
    <row r="2386" spans="1:31">
      <c r="A2386" s="83">
        <v>42150</v>
      </c>
      <c r="B2386" s="84">
        <v>45031</v>
      </c>
      <c r="C2386" s="85">
        <v>22500</v>
      </c>
      <c r="D2386" s="78" t="s">
        <v>444</v>
      </c>
      <c r="E2386" s="79" t="s">
        <v>2024</v>
      </c>
      <c r="F2386" s="33" t="s">
        <v>2014</v>
      </c>
      <c r="G2386" s="24" t="s">
        <v>90</v>
      </c>
      <c r="H2386" s="80">
        <f t="shared" si="115"/>
        <v>0.7964</v>
      </c>
      <c r="I2386" s="25">
        <f>ROUND(('NEW Reference'!B$6*List!$H2386)+'NEW Reference'!B$7,0)</f>
        <v>1116</v>
      </c>
      <c r="J2386" s="25">
        <f>ROUND(('NEW Reference'!C$6*List!$H2386)+'NEW Reference'!C$7,0)</f>
        <v>1664</v>
      </c>
      <c r="K2386" s="25">
        <f>ROUND(('NEW Reference'!D$6*List!$H2386)+'NEW Reference'!D$7,0)</f>
        <v>1994</v>
      </c>
      <c r="L2386" s="25">
        <f>ROUND(('NEW Reference'!E$6*List!$H2386)+'NEW Reference'!E$7,0)</f>
        <v>2465</v>
      </c>
      <c r="M2386" s="25">
        <f>ROUND(('NEW Reference'!F$6*List!$H2386)+'NEW Reference'!F$7,0)</f>
        <v>2568</v>
      </c>
      <c r="N2386" s="25">
        <f>ROUND(('NEW Reference'!G$6*List!$H2386)+'NEW Reference'!G$7,0)</f>
        <v>2907</v>
      </c>
      <c r="O2386" s="25">
        <f>ROUND(('NEW Reference'!H$6*List!$H2386)+'NEW Reference'!H$7,0)</f>
        <v>3018</v>
      </c>
      <c r="P2386" s="25">
        <f>ROUND(('NEW Reference'!I$6*List!$H2386)+'NEW Reference'!I$7,0)</f>
        <v>3136</v>
      </c>
      <c r="Q2386" s="25">
        <f>ROUND(('NEW Reference'!J$6*List!$H2386)+'NEW Reference'!J$7,0)</f>
        <v>3632</v>
      </c>
      <c r="R2386" s="25">
        <f>ROUND(('NEW Reference'!K$6*List!$H2386)+'NEW Reference'!K$7,0)</f>
        <v>3747</v>
      </c>
      <c r="S2386" s="25">
        <f>ROUND(('NEW Reference'!L$6*List!$H2386)+'NEW Reference'!L$7,0)</f>
        <v>4043</v>
      </c>
      <c r="T2386" s="25">
        <f>ROUND(('NEW Reference'!M$6*List!$H2386)+'NEW Reference'!M$7,0)</f>
        <v>4828</v>
      </c>
      <c r="U2386" s="25">
        <f>ROUND(('NEW Reference'!N$6*List!$H2386)+'NEW Reference'!N$7,0)</f>
        <v>19482</v>
      </c>
      <c r="V2386" s="26">
        <f>ROUND(('NEW Reference'!O$6*List!$H2386)+'NEW Reference'!O$7,0)</f>
        <v>724</v>
      </c>
      <c r="W2386" s="26">
        <f>ROUND(('NEW Reference'!P$6*List!$H2386)+'NEW Reference'!P$7,0)</f>
        <v>1021</v>
      </c>
      <c r="X2386" s="26">
        <f>ROUND(('NEW Reference'!Q$6*List!$H2386)+'NEW Reference'!Q$7,0)</f>
        <v>510</v>
      </c>
      <c r="Z2386" s="3" t="str">
        <f t="shared" si="114"/>
        <v>DARLINGTON, South Carolina</v>
      </c>
      <c r="AA2386" s="79" t="s">
        <v>2024</v>
      </c>
      <c r="AB2386" s="28" t="s">
        <v>91</v>
      </c>
      <c r="AC2386" s="30" t="s">
        <v>2014</v>
      </c>
      <c r="AD2386" s="31"/>
      <c r="AE2386" s="20">
        <f t="shared" si="116"/>
        <v>0.7964</v>
      </c>
    </row>
    <row r="2387" spans="1:31">
      <c r="A2387" s="83">
        <v>42160</v>
      </c>
      <c r="B2387" s="84">
        <v>45033</v>
      </c>
      <c r="C2387" s="85">
        <v>99942</v>
      </c>
      <c r="D2387" s="78" t="s">
        <v>175</v>
      </c>
      <c r="E2387" s="79" t="s">
        <v>2025</v>
      </c>
      <c r="F2387" s="34" t="s">
        <v>2014</v>
      </c>
      <c r="G2387" s="24" t="s">
        <v>97</v>
      </c>
      <c r="H2387" s="80">
        <f t="shared" si="115"/>
        <v>0.80089999999999995</v>
      </c>
      <c r="I2387" s="25">
        <f>ROUND(('NEW Reference'!B$6*List!$H2387)+'NEW Reference'!B$7,0)</f>
        <v>1120</v>
      </c>
      <c r="J2387" s="25">
        <f>ROUND(('NEW Reference'!C$6*List!$H2387)+'NEW Reference'!C$7,0)</f>
        <v>1670</v>
      </c>
      <c r="K2387" s="25">
        <f>ROUND(('NEW Reference'!D$6*List!$H2387)+'NEW Reference'!D$7,0)</f>
        <v>2002</v>
      </c>
      <c r="L2387" s="25">
        <f>ROUND(('NEW Reference'!E$6*List!$H2387)+'NEW Reference'!E$7,0)</f>
        <v>2475</v>
      </c>
      <c r="M2387" s="25">
        <f>ROUND(('NEW Reference'!F$6*List!$H2387)+'NEW Reference'!F$7,0)</f>
        <v>2578</v>
      </c>
      <c r="N2387" s="25">
        <f>ROUND(('NEW Reference'!G$6*List!$H2387)+'NEW Reference'!G$7,0)</f>
        <v>2918</v>
      </c>
      <c r="O2387" s="25">
        <f>ROUND(('NEW Reference'!H$6*List!$H2387)+'NEW Reference'!H$7,0)</f>
        <v>3030</v>
      </c>
      <c r="P2387" s="25">
        <f>ROUND(('NEW Reference'!I$6*List!$H2387)+'NEW Reference'!I$7,0)</f>
        <v>3149</v>
      </c>
      <c r="Q2387" s="25">
        <f>ROUND(('NEW Reference'!J$6*List!$H2387)+'NEW Reference'!J$7,0)</f>
        <v>3646</v>
      </c>
      <c r="R2387" s="25">
        <f>ROUND(('NEW Reference'!K$6*List!$H2387)+'NEW Reference'!K$7,0)</f>
        <v>3761</v>
      </c>
      <c r="S2387" s="25">
        <f>ROUND(('NEW Reference'!L$6*List!$H2387)+'NEW Reference'!L$7,0)</f>
        <v>4059</v>
      </c>
      <c r="T2387" s="25">
        <f>ROUND(('NEW Reference'!M$6*List!$H2387)+'NEW Reference'!M$7,0)</f>
        <v>4848</v>
      </c>
      <c r="U2387" s="25">
        <f>ROUND(('NEW Reference'!N$6*List!$H2387)+'NEW Reference'!N$7,0)</f>
        <v>19560</v>
      </c>
      <c r="V2387" s="26">
        <f>ROUND(('NEW Reference'!O$6*List!$H2387)+'NEW Reference'!O$7,0)</f>
        <v>727</v>
      </c>
      <c r="W2387" s="26">
        <f>ROUND(('NEW Reference'!P$6*List!$H2387)+'NEW Reference'!P$7,0)</f>
        <v>1025</v>
      </c>
      <c r="X2387" s="26">
        <f>ROUND(('NEW Reference'!Q$6*List!$H2387)+'NEW Reference'!Q$7,0)</f>
        <v>512</v>
      </c>
      <c r="Z2387" s="3" t="str">
        <f t="shared" ref="Z2387:Z2450" si="117">CONCATENATE(AA2387, AB2387, AC2387)</f>
        <v>DILLON, South Carolina</v>
      </c>
      <c r="AA2387" s="79" t="s">
        <v>2025</v>
      </c>
      <c r="AB2387" s="28" t="s">
        <v>91</v>
      </c>
      <c r="AC2387" s="23" t="s">
        <v>2014</v>
      </c>
      <c r="AD2387" s="29"/>
      <c r="AE2387" s="20">
        <f t="shared" si="116"/>
        <v>0.80089999999999995</v>
      </c>
    </row>
    <row r="2388" spans="1:31">
      <c r="A2388" s="83">
        <v>42170</v>
      </c>
      <c r="B2388" s="84">
        <v>45035</v>
      </c>
      <c r="C2388" s="85">
        <v>16700</v>
      </c>
      <c r="D2388" s="78" t="s">
        <v>347</v>
      </c>
      <c r="E2388" s="79" t="s">
        <v>1397</v>
      </c>
      <c r="F2388" s="33" t="s">
        <v>2014</v>
      </c>
      <c r="G2388" s="24" t="s">
        <v>90</v>
      </c>
      <c r="H2388" s="80">
        <f t="shared" si="115"/>
        <v>0.87729999999999997</v>
      </c>
      <c r="I2388" s="25">
        <f>ROUND(('NEW Reference'!B$6*List!$H2388)+'NEW Reference'!B$7,0)</f>
        <v>1196</v>
      </c>
      <c r="J2388" s="25">
        <f>ROUND(('NEW Reference'!C$6*List!$H2388)+'NEW Reference'!C$7,0)</f>
        <v>1783</v>
      </c>
      <c r="K2388" s="25">
        <f>ROUND(('NEW Reference'!D$6*List!$H2388)+'NEW Reference'!D$7,0)</f>
        <v>2136</v>
      </c>
      <c r="L2388" s="25">
        <f>ROUND(('NEW Reference'!E$6*List!$H2388)+'NEW Reference'!E$7,0)</f>
        <v>2641</v>
      </c>
      <c r="M2388" s="25">
        <f>ROUND(('NEW Reference'!F$6*List!$H2388)+'NEW Reference'!F$7,0)</f>
        <v>2751</v>
      </c>
      <c r="N2388" s="25">
        <f>ROUND(('NEW Reference'!G$6*List!$H2388)+'NEW Reference'!G$7,0)</f>
        <v>3115</v>
      </c>
      <c r="O2388" s="25">
        <f>ROUND(('NEW Reference'!H$6*List!$H2388)+'NEW Reference'!H$7,0)</f>
        <v>3234</v>
      </c>
      <c r="P2388" s="25">
        <f>ROUND(('NEW Reference'!I$6*List!$H2388)+'NEW Reference'!I$7,0)</f>
        <v>3361</v>
      </c>
      <c r="Q2388" s="25">
        <f>ROUND(('NEW Reference'!J$6*List!$H2388)+'NEW Reference'!J$7,0)</f>
        <v>3892</v>
      </c>
      <c r="R2388" s="25">
        <f>ROUND(('NEW Reference'!K$6*List!$H2388)+'NEW Reference'!K$7,0)</f>
        <v>4014</v>
      </c>
      <c r="S2388" s="25">
        <f>ROUND(('NEW Reference'!L$6*List!$H2388)+'NEW Reference'!L$7,0)</f>
        <v>4332</v>
      </c>
      <c r="T2388" s="25">
        <f>ROUND(('NEW Reference'!M$6*List!$H2388)+'NEW Reference'!M$7,0)</f>
        <v>5174</v>
      </c>
      <c r="U2388" s="25">
        <f>ROUND(('NEW Reference'!N$6*List!$H2388)+'NEW Reference'!N$7,0)</f>
        <v>20875</v>
      </c>
      <c r="V2388" s="26">
        <f>ROUND(('NEW Reference'!O$6*List!$H2388)+'NEW Reference'!O$7,0)</f>
        <v>776</v>
      </c>
      <c r="W2388" s="26">
        <f>ROUND(('NEW Reference'!P$6*List!$H2388)+'NEW Reference'!P$7,0)</f>
        <v>1094</v>
      </c>
      <c r="X2388" s="26">
        <f>ROUND(('NEW Reference'!Q$6*List!$H2388)+'NEW Reference'!Q$7,0)</f>
        <v>547</v>
      </c>
      <c r="Z2388" s="3" t="str">
        <f t="shared" si="117"/>
        <v>DORCHESTER, South Carolina</v>
      </c>
      <c r="AA2388" s="79" t="s">
        <v>1397</v>
      </c>
      <c r="AB2388" s="28" t="s">
        <v>91</v>
      </c>
      <c r="AC2388" s="23" t="s">
        <v>2014</v>
      </c>
      <c r="AD2388" s="29"/>
      <c r="AE2388" s="20">
        <f t="shared" si="116"/>
        <v>0.87729999999999997</v>
      </c>
    </row>
    <row r="2389" spans="1:31">
      <c r="A2389" s="83">
        <v>42180</v>
      </c>
      <c r="B2389" s="84">
        <v>45037</v>
      </c>
      <c r="C2389" s="85">
        <v>12260</v>
      </c>
      <c r="D2389" s="78" t="s">
        <v>254</v>
      </c>
      <c r="E2389" s="79" t="s">
        <v>2026</v>
      </c>
      <c r="F2389" s="33" t="s">
        <v>2014</v>
      </c>
      <c r="G2389" s="24" t="s">
        <v>90</v>
      </c>
      <c r="H2389" s="80">
        <f t="shared" si="115"/>
        <v>0.79449999999999998</v>
      </c>
      <c r="I2389" s="25">
        <f>ROUND(('NEW Reference'!B$6*List!$H2389)+'NEW Reference'!B$7,0)</f>
        <v>1114</v>
      </c>
      <c r="J2389" s="25">
        <f>ROUND(('NEW Reference'!C$6*List!$H2389)+'NEW Reference'!C$7,0)</f>
        <v>1661</v>
      </c>
      <c r="K2389" s="25">
        <f>ROUND(('NEW Reference'!D$6*List!$H2389)+'NEW Reference'!D$7,0)</f>
        <v>1990</v>
      </c>
      <c r="L2389" s="25">
        <f>ROUND(('NEW Reference'!E$6*List!$H2389)+'NEW Reference'!E$7,0)</f>
        <v>2461</v>
      </c>
      <c r="M2389" s="25">
        <f>ROUND(('NEW Reference'!F$6*List!$H2389)+'NEW Reference'!F$7,0)</f>
        <v>2564</v>
      </c>
      <c r="N2389" s="25">
        <f>ROUND(('NEW Reference'!G$6*List!$H2389)+'NEW Reference'!G$7,0)</f>
        <v>2902</v>
      </c>
      <c r="O2389" s="25">
        <f>ROUND(('NEW Reference'!H$6*List!$H2389)+'NEW Reference'!H$7,0)</f>
        <v>3013</v>
      </c>
      <c r="P2389" s="25">
        <f>ROUND(('NEW Reference'!I$6*List!$H2389)+'NEW Reference'!I$7,0)</f>
        <v>3131</v>
      </c>
      <c r="Q2389" s="25">
        <f>ROUND(('NEW Reference'!J$6*List!$H2389)+'NEW Reference'!J$7,0)</f>
        <v>3626</v>
      </c>
      <c r="R2389" s="25">
        <f>ROUND(('NEW Reference'!K$6*List!$H2389)+'NEW Reference'!K$7,0)</f>
        <v>3740</v>
      </c>
      <c r="S2389" s="25">
        <f>ROUND(('NEW Reference'!L$6*List!$H2389)+'NEW Reference'!L$7,0)</f>
        <v>4036</v>
      </c>
      <c r="T2389" s="25">
        <f>ROUND(('NEW Reference'!M$6*List!$H2389)+'NEW Reference'!M$7,0)</f>
        <v>4820</v>
      </c>
      <c r="U2389" s="25">
        <f>ROUND(('NEW Reference'!N$6*List!$H2389)+'NEW Reference'!N$7,0)</f>
        <v>19449</v>
      </c>
      <c r="V2389" s="26">
        <f>ROUND(('NEW Reference'!O$6*List!$H2389)+'NEW Reference'!O$7,0)</f>
        <v>723</v>
      </c>
      <c r="W2389" s="26">
        <f>ROUND(('NEW Reference'!P$6*List!$H2389)+'NEW Reference'!P$7,0)</f>
        <v>1019</v>
      </c>
      <c r="X2389" s="26">
        <f>ROUND(('NEW Reference'!Q$6*List!$H2389)+'NEW Reference'!Q$7,0)</f>
        <v>509</v>
      </c>
      <c r="Z2389" s="3" t="str">
        <f t="shared" si="117"/>
        <v>EDGEFIELD, South Carolina</v>
      </c>
      <c r="AA2389" s="79" t="s">
        <v>2026</v>
      </c>
      <c r="AB2389" s="28" t="s">
        <v>91</v>
      </c>
      <c r="AC2389" s="23" t="s">
        <v>2014</v>
      </c>
      <c r="AD2389" s="29"/>
      <c r="AE2389" s="20">
        <f t="shared" si="116"/>
        <v>0.79449999999999998</v>
      </c>
    </row>
    <row r="2390" spans="1:31">
      <c r="A2390" s="83">
        <v>42190</v>
      </c>
      <c r="B2390" s="84">
        <v>45039</v>
      </c>
      <c r="C2390" s="85">
        <v>17900</v>
      </c>
      <c r="D2390" s="78" t="s">
        <v>376</v>
      </c>
      <c r="E2390" s="79" t="s">
        <v>716</v>
      </c>
      <c r="F2390" s="33" t="s">
        <v>2014</v>
      </c>
      <c r="G2390" s="24" t="s">
        <v>90</v>
      </c>
      <c r="H2390" s="80">
        <f t="shared" si="115"/>
        <v>0.88149999999999995</v>
      </c>
      <c r="I2390" s="25">
        <f>ROUND(('NEW Reference'!B$6*List!$H2390)+'NEW Reference'!B$7,0)</f>
        <v>1200</v>
      </c>
      <c r="J2390" s="25">
        <f>ROUND(('NEW Reference'!C$6*List!$H2390)+'NEW Reference'!C$7,0)</f>
        <v>1789</v>
      </c>
      <c r="K2390" s="25">
        <f>ROUND(('NEW Reference'!D$6*List!$H2390)+'NEW Reference'!D$7,0)</f>
        <v>2144</v>
      </c>
      <c r="L2390" s="25">
        <f>ROUND(('NEW Reference'!E$6*List!$H2390)+'NEW Reference'!E$7,0)</f>
        <v>2650</v>
      </c>
      <c r="M2390" s="25">
        <f>ROUND(('NEW Reference'!F$6*List!$H2390)+'NEW Reference'!F$7,0)</f>
        <v>2761</v>
      </c>
      <c r="N2390" s="25">
        <f>ROUND(('NEW Reference'!G$6*List!$H2390)+'NEW Reference'!G$7,0)</f>
        <v>3125</v>
      </c>
      <c r="O2390" s="25">
        <f>ROUND(('NEW Reference'!H$6*List!$H2390)+'NEW Reference'!H$7,0)</f>
        <v>3245</v>
      </c>
      <c r="P2390" s="25">
        <f>ROUND(('NEW Reference'!I$6*List!$H2390)+'NEW Reference'!I$7,0)</f>
        <v>3372</v>
      </c>
      <c r="Q2390" s="25">
        <f>ROUND(('NEW Reference'!J$6*List!$H2390)+'NEW Reference'!J$7,0)</f>
        <v>3905</v>
      </c>
      <c r="R2390" s="25">
        <f>ROUND(('NEW Reference'!K$6*List!$H2390)+'NEW Reference'!K$7,0)</f>
        <v>4028</v>
      </c>
      <c r="S2390" s="25">
        <f>ROUND(('NEW Reference'!L$6*List!$H2390)+'NEW Reference'!L$7,0)</f>
        <v>4347</v>
      </c>
      <c r="T2390" s="25">
        <f>ROUND(('NEW Reference'!M$6*List!$H2390)+'NEW Reference'!M$7,0)</f>
        <v>5191</v>
      </c>
      <c r="U2390" s="25">
        <f>ROUND(('NEW Reference'!N$6*List!$H2390)+'NEW Reference'!N$7,0)</f>
        <v>20947</v>
      </c>
      <c r="V2390" s="26">
        <f>ROUND(('NEW Reference'!O$6*List!$H2390)+'NEW Reference'!O$7,0)</f>
        <v>779</v>
      </c>
      <c r="W2390" s="26">
        <f>ROUND(('NEW Reference'!P$6*List!$H2390)+'NEW Reference'!P$7,0)</f>
        <v>1097</v>
      </c>
      <c r="X2390" s="26">
        <f>ROUND(('NEW Reference'!Q$6*List!$H2390)+'NEW Reference'!Q$7,0)</f>
        <v>549</v>
      </c>
      <c r="Z2390" s="3" t="str">
        <f t="shared" si="117"/>
        <v>FAIRFIELD, South Carolina</v>
      </c>
      <c r="AA2390" s="79" t="s">
        <v>716</v>
      </c>
      <c r="AB2390" s="28" t="s">
        <v>91</v>
      </c>
      <c r="AC2390" s="23" t="s">
        <v>2014</v>
      </c>
      <c r="AD2390" s="29"/>
      <c r="AE2390" s="20">
        <f t="shared" si="116"/>
        <v>0.88149999999999995</v>
      </c>
    </row>
    <row r="2391" spans="1:31">
      <c r="A2391" s="83">
        <v>42200</v>
      </c>
      <c r="B2391" s="84">
        <v>45041</v>
      </c>
      <c r="C2391" s="85">
        <v>22500</v>
      </c>
      <c r="D2391" s="78" t="s">
        <v>444</v>
      </c>
      <c r="E2391" s="79" t="s">
        <v>2027</v>
      </c>
      <c r="F2391" s="33" t="s">
        <v>2014</v>
      </c>
      <c r="G2391" s="24" t="s">
        <v>90</v>
      </c>
      <c r="H2391" s="80">
        <f t="shared" si="115"/>
        <v>0.7964</v>
      </c>
      <c r="I2391" s="25">
        <f>ROUND(('NEW Reference'!B$6*List!$H2391)+'NEW Reference'!B$7,0)</f>
        <v>1116</v>
      </c>
      <c r="J2391" s="25">
        <f>ROUND(('NEW Reference'!C$6*List!$H2391)+'NEW Reference'!C$7,0)</f>
        <v>1664</v>
      </c>
      <c r="K2391" s="25">
        <f>ROUND(('NEW Reference'!D$6*List!$H2391)+'NEW Reference'!D$7,0)</f>
        <v>1994</v>
      </c>
      <c r="L2391" s="25">
        <f>ROUND(('NEW Reference'!E$6*List!$H2391)+'NEW Reference'!E$7,0)</f>
        <v>2465</v>
      </c>
      <c r="M2391" s="25">
        <f>ROUND(('NEW Reference'!F$6*List!$H2391)+'NEW Reference'!F$7,0)</f>
        <v>2568</v>
      </c>
      <c r="N2391" s="25">
        <f>ROUND(('NEW Reference'!G$6*List!$H2391)+'NEW Reference'!G$7,0)</f>
        <v>2907</v>
      </c>
      <c r="O2391" s="25">
        <f>ROUND(('NEW Reference'!H$6*List!$H2391)+'NEW Reference'!H$7,0)</f>
        <v>3018</v>
      </c>
      <c r="P2391" s="25">
        <f>ROUND(('NEW Reference'!I$6*List!$H2391)+'NEW Reference'!I$7,0)</f>
        <v>3136</v>
      </c>
      <c r="Q2391" s="25">
        <f>ROUND(('NEW Reference'!J$6*List!$H2391)+'NEW Reference'!J$7,0)</f>
        <v>3632</v>
      </c>
      <c r="R2391" s="25">
        <f>ROUND(('NEW Reference'!K$6*List!$H2391)+'NEW Reference'!K$7,0)</f>
        <v>3747</v>
      </c>
      <c r="S2391" s="25">
        <f>ROUND(('NEW Reference'!L$6*List!$H2391)+'NEW Reference'!L$7,0)</f>
        <v>4043</v>
      </c>
      <c r="T2391" s="25">
        <f>ROUND(('NEW Reference'!M$6*List!$H2391)+'NEW Reference'!M$7,0)</f>
        <v>4828</v>
      </c>
      <c r="U2391" s="25">
        <f>ROUND(('NEW Reference'!N$6*List!$H2391)+'NEW Reference'!N$7,0)</f>
        <v>19482</v>
      </c>
      <c r="V2391" s="26">
        <f>ROUND(('NEW Reference'!O$6*List!$H2391)+'NEW Reference'!O$7,0)</f>
        <v>724</v>
      </c>
      <c r="W2391" s="26">
        <f>ROUND(('NEW Reference'!P$6*List!$H2391)+'NEW Reference'!P$7,0)</f>
        <v>1021</v>
      </c>
      <c r="X2391" s="26">
        <f>ROUND(('NEW Reference'!Q$6*List!$H2391)+'NEW Reference'!Q$7,0)</f>
        <v>510</v>
      </c>
      <c r="Z2391" s="3" t="str">
        <f t="shared" si="117"/>
        <v>FLORENCE, South Carolina</v>
      </c>
      <c r="AA2391" s="79" t="s">
        <v>2027</v>
      </c>
      <c r="AB2391" s="28" t="s">
        <v>91</v>
      </c>
      <c r="AC2391" s="30" t="s">
        <v>2014</v>
      </c>
      <c r="AD2391" s="31"/>
      <c r="AE2391" s="20">
        <f t="shared" si="116"/>
        <v>0.7964</v>
      </c>
    </row>
    <row r="2392" spans="1:31">
      <c r="A2392" s="83">
        <v>42210</v>
      </c>
      <c r="B2392" s="84">
        <v>45043</v>
      </c>
      <c r="C2392" s="85">
        <v>99942</v>
      </c>
      <c r="D2392" s="78" t="s">
        <v>175</v>
      </c>
      <c r="E2392" s="79" t="s">
        <v>2028</v>
      </c>
      <c r="F2392" s="34" t="s">
        <v>2014</v>
      </c>
      <c r="G2392" s="24" t="s">
        <v>97</v>
      </c>
      <c r="H2392" s="80">
        <f t="shared" si="115"/>
        <v>0.80089999999999995</v>
      </c>
      <c r="I2392" s="25">
        <f>ROUND(('NEW Reference'!B$6*List!$H2392)+'NEW Reference'!B$7,0)</f>
        <v>1120</v>
      </c>
      <c r="J2392" s="25">
        <f>ROUND(('NEW Reference'!C$6*List!$H2392)+'NEW Reference'!C$7,0)</f>
        <v>1670</v>
      </c>
      <c r="K2392" s="25">
        <f>ROUND(('NEW Reference'!D$6*List!$H2392)+'NEW Reference'!D$7,0)</f>
        <v>2002</v>
      </c>
      <c r="L2392" s="25">
        <f>ROUND(('NEW Reference'!E$6*List!$H2392)+'NEW Reference'!E$7,0)</f>
        <v>2475</v>
      </c>
      <c r="M2392" s="25">
        <f>ROUND(('NEW Reference'!F$6*List!$H2392)+'NEW Reference'!F$7,0)</f>
        <v>2578</v>
      </c>
      <c r="N2392" s="25">
        <f>ROUND(('NEW Reference'!G$6*List!$H2392)+'NEW Reference'!G$7,0)</f>
        <v>2918</v>
      </c>
      <c r="O2392" s="25">
        <f>ROUND(('NEW Reference'!H$6*List!$H2392)+'NEW Reference'!H$7,0)</f>
        <v>3030</v>
      </c>
      <c r="P2392" s="25">
        <f>ROUND(('NEW Reference'!I$6*List!$H2392)+'NEW Reference'!I$7,0)</f>
        <v>3149</v>
      </c>
      <c r="Q2392" s="25">
        <f>ROUND(('NEW Reference'!J$6*List!$H2392)+'NEW Reference'!J$7,0)</f>
        <v>3646</v>
      </c>
      <c r="R2392" s="25">
        <f>ROUND(('NEW Reference'!K$6*List!$H2392)+'NEW Reference'!K$7,0)</f>
        <v>3761</v>
      </c>
      <c r="S2392" s="25">
        <f>ROUND(('NEW Reference'!L$6*List!$H2392)+'NEW Reference'!L$7,0)</f>
        <v>4059</v>
      </c>
      <c r="T2392" s="25">
        <f>ROUND(('NEW Reference'!M$6*List!$H2392)+'NEW Reference'!M$7,0)</f>
        <v>4848</v>
      </c>
      <c r="U2392" s="25">
        <f>ROUND(('NEW Reference'!N$6*List!$H2392)+'NEW Reference'!N$7,0)</f>
        <v>19560</v>
      </c>
      <c r="V2392" s="26">
        <f>ROUND(('NEW Reference'!O$6*List!$H2392)+'NEW Reference'!O$7,0)</f>
        <v>727</v>
      </c>
      <c r="W2392" s="26">
        <f>ROUND(('NEW Reference'!P$6*List!$H2392)+'NEW Reference'!P$7,0)</f>
        <v>1025</v>
      </c>
      <c r="X2392" s="26">
        <f>ROUND(('NEW Reference'!Q$6*List!$H2392)+'NEW Reference'!Q$7,0)</f>
        <v>512</v>
      </c>
      <c r="Z2392" s="3" t="str">
        <f t="shared" si="117"/>
        <v>GEORGETOWN, South Carolina</v>
      </c>
      <c r="AA2392" s="79" t="s">
        <v>2028</v>
      </c>
      <c r="AB2392" s="28" t="s">
        <v>91</v>
      </c>
      <c r="AC2392" s="23" t="s">
        <v>2014</v>
      </c>
      <c r="AD2392" s="29"/>
      <c r="AE2392" s="20">
        <f t="shared" si="116"/>
        <v>0.80089999999999995</v>
      </c>
    </row>
    <row r="2393" spans="1:31">
      <c r="A2393" s="83">
        <v>42220</v>
      </c>
      <c r="B2393" s="84">
        <v>45045</v>
      </c>
      <c r="C2393" s="85">
        <v>24860</v>
      </c>
      <c r="D2393" s="78" t="s">
        <v>494</v>
      </c>
      <c r="E2393" s="79" t="s">
        <v>2029</v>
      </c>
      <c r="F2393" s="33" t="s">
        <v>2014</v>
      </c>
      <c r="G2393" s="24" t="s">
        <v>90</v>
      </c>
      <c r="H2393" s="80">
        <f t="shared" si="115"/>
        <v>0.88870000000000005</v>
      </c>
      <c r="I2393" s="25">
        <f>ROUND(('NEW Reference'!B$6*List!$H2393)+'NEW Reference'!B$7,0)</f>
        <v>1207</v>
      </c>
      <c r="J2393" s="25">
        <f>ROUND(('NEW Reference'!C$6*List!$H2393)+'NEW Reference'!C$7,0)</f>
        <v>1800</v>
      </c>
      <c r="K2393" s="25">
        <f>ROUND(('NEW Reference'!D$6*List!$H2393)+'NEW Reference'!D$7,0)</f>
        <v>2156</v>
      </c>
      <c r="L2393" s="25">
        <f>ROUND(('NEW Reference'!E$6*List!$H2393)+'NEW Reference'!E$7,0)</f>
        <v>2666</v>
      </c>
      <c r="M2393" s="25">
        <f>ROUND(('NEW Reference'!F$6*List!$H2393)+'NEW Reference'!F$7,0)</f>
        <v>2777</v>
      </c>
      <c r="N2393" s="25">
        <f>ROUND(('NEW Reference'!G$6*List!$H2393)+'NEW Reference'!G$7,0)</f>
        <v>3144</v>
      </c>
      <c r="O2393" s="25">
        <f>ROUND(('NEW Reference'!H$6*List!$H2393)+'NEW Reference'!H$7,0)</f>
        <v>3264</v>
      </c>
      <c r="P2393" s="25">
        <f>ROUND(('NEW Reference'!I$6*List!$H2393)+'NEW Reference'!I$7,0)</f>
        <v>3392</v>
      </c>
      <c r="Q2393" s="25">
        <f>ROUND(('NEW Reference'!J$6*List!$H2393)+'NEW Reference'!J$7,0)</f>
        <v>3928</v>
      </c>
      <c r="R2393" s="25">
        <f>ROUND(('NEW Reference'!K$6*List!$H2393)+'NEW Reference'!K$7,0)</f>
        <v>4052</v>
      </c>
      <c r="S2393" s="25">
        <f>ROUND(('NEW Reference'!L$6*List!$H2393)+'NEW Reference'!L$7,0)</f>
        <v>4373</v>
      </c>
      <c r="T2393" s="25">
        <f>ROUND(('NEW Reference'!M$6*List!$H2393)+'NEW Reference'!M$7,0)</f>
        <v>5222</v>
      </c>
      <c r="U2393" s="25">
        <f>ROUND(('NEW Reference'!N$6*List!$H2393)+'NEW Reference'!N$7,0)</f>
        <v>21071</v>
      </c>
      <c r="V2393" s="26">
        <f>ROUND(('NEW Reference'!O$6*List!$H2393)+'NEW Reference'!O$7,0)</f>
        <v>783</v>
      </c>
      <c r="W2393" s="26">
        <f>ROUND(('NEW Reference'!P$6*List!$H2393)+'NEW Reference'!P$7,0)</f>
        <v>1104</v>
      </c>
      <c r="X2393" s="26">
        <f>ROUND(('NEW Reference'!Q$6*List!$H2393)+'NEW Reference'!Q$7,0)</f>
        <v>552</v>
      </c>
      <c r="Z2393" s="3" t="str">
        <f t="shared" si="117"/>
        <v>GREENVILLE, South Carolina</v>
      </c>
      <c r="AA2393" s="79" t="s">
        <v>2029</v>
      </c>
      <c r="AB2393" s="28" t="s">
        <v>91</v>
      </c>
      <c r="AC2393" s="23" t="s">
        <v>2014</v>
      </c>
      <c r="AD2393" s="29"/>
      <c r="AE2393" s="20">
        <f t="shared" si="116"/>
        <v>0.88870000000000005</v>
      </c>
    </row>
    <row r="2394" spans="1:31">
      <c r="A2394" s="83">
        <v>42230</v>
      </c>
      <c r="B2394" s="84">
        <v>45047</v>
      </c>
      <c r="C2394" s="85">
        <v>99942</v>
      </c>
      <c r="D2394" s="78" t="s">
        <v>175</v>
      </c>
      <c r="E2394" s="79" t="s">
        <v>1227</v>
      </c>
      <c r="F2394" s="34" t="s">
        <v>2014</v>
      </c>
      <c r="G2394" s="24" t="s">
        <v>97</v>
      </c>
      <c r="H2394" s="80">
        <f t="shared" si="115"/>
        <v>0.80089999999999995</v>
      </c>
      <c r="I2394" s="25">
        <f>ROUND(('NEW Reference'!B$6*List!$H2394)+'NEW Reference'!B$7,0)</f>
        <v>1120</v>
      </c>
      <c r="J2394" s="25">
        <f>ROUND(('NEW Reference'!C$6*List!$H2394)+'NEW Reference'!C$7,0)</f>
        <v>1670</v>
      </c>
      <c r="K2394" s="25">
        <f>ROUND(('NEW Reference'!D$6*List!$H2394)+'NEW Reference'!D$7,0)</f>
        <v>2002</v>
      </c>
      <c r="L2394" s="25">
        <f>ROUND(('NEW Reference'!E$6*List!$H2394)+'NEW Reference'!E$7,0)</f>
        <v>2475</v>
      </c>
      <c r="M2394" s="25">
        <f>ROUND(('NEW Reference'!F$6*List!$H2394)+'NEW Reference'!F$7,0)</f>
        <v>2578</v>
      </c>
      <c r="N2394" s="25">
        <f>ROUND(('NEW Reference'!G$6*List!$H2394)+'NEW Reference'!G$7,0)</f>
        <v>2918</v>
      </c>
      <c r="O2394" s="25">
        <f>ROUND(('NEW Reference'!H$6*List!$H2394)+'NEW Reference'!H$7,0)</f>
        <v>3030</v>
      </c>
      <c r="P2394" s="25">
        <f>ROUND(('NEW Reference'!I$6*List!$H2394)+'NEW Reference'!I$7,0)</f>
        <v>3149</v>
      </c>
      <c r="Q2394" s="25">
        <f>ROUND(('NEW Reference'!J$6*List!$H2394)+'NEW Reference'!J$7,0)</f>
        <v>3646</v>
      </c>
      <c r="R2394" s="25">
        <f>ROUND(('NEW Reference'!K$6*List!$H2394)+'NEW Reference'!K$7,0)</f>
        <v>3761</v>
      </c>
      <c r="S2394" s="25">
        <f>ROUND(('NEW Reference'!L$6*List!$H2394)+'NEW Reference'!L$7,0)</f>
        <v>4059</v>
      </c>
      <c r="T2394" s="25">
        <f>ROUND(('NEW Reference'!M$6*List!$H2394)+'NEW Reference'!M$7,0)</f>
        <v>4848</v>
      </c>
      <c r="U2394" s="25">
        <f>ROUND(('NEW Reference'!N$6*List!$H2394)+'NEW Reference'!N$7,0)</f>
        <v>19560</v>
      </c>
      <c r="V2394" s="26">
        <f>ROUND(('NEW Reference'!O$6*List!$H2394)+'NEW Reference'!O$7,0)</f>
        <v>727</v>
      </c>
      <c r="W2394" s="26">
        <f>ROUND(('NEW Reference'!P$6*List!$H2394)+'NEW Reference'!P$7,0)</f>
        <v>1025</v>
      </c>
      <c r="X2394" s="26">
        <f>ROUND(('NEW Reference'!Q$6*List!$H2394)+'NEW Reference'!Q$7,0)</f>
        <v>512</v>
      </c>
      <c r="Z2394" s="3" t="str">
        <f t="shared" si="117"/>
        <v>GREENWOOD, South Carolina</v>
      </c>
      <c r="AA2394" s="79" t="s">
        <v>1227</v>
      </c>
      <c r="AB2394" s="28" t="s">
        <v>91</v>
      </c>
      <c r="AC2394" s="23" t="s">
        <v>2014</v>
      </c>
      <c r="AD2394" s="29"/>
      <c r="AE2394" s="20">
        <f t="shared" si="116"/>
        <v>0.80089999999999995</v>
      </c>
    </row>
    <row r="2395" spans="1:31">
      <c r="A2395" s="83">
        <v>42240</v>
      </c>
      <c r="B2395" s="84">
        <v>45049</v>
      </c>
      <c r="C2395" s="85">
        <v>99942</v>
      </c>
      <c r="D2395" s="78" t="s">
        <v>175</v>
      </c>
      <c r="E2395" s="79" t="s">
        <v>2030</v>
      </c>
      <c r="F2395" s="34" t="s">
        <v>2014</v>
      </c>
      <c r="G2395" s="24" t="s">
        <v>97</v>
      </c>
      <c r="H2395" s="80">
        <f t="shared" si="115"/>
        <v>0.80089999999999995</v>
      </c>
      <c r="I2395" s="25">
        <f>ROUND(('NEW Reference'!B$6*List!$H2395)+'NEW Reference'!B$7,0)</f>
        <v>1120</v>
      </c>
      <c r="J2395" s="25">
        <f>ROUND(('NEW Reference'!C$6*List!$H2395)+'NEW Reference'!C$7,0)</f>
        <v>1670</v>
      </c>
      <c r="K2395" s="25">
        <f>ROUND(('NEW Reference'!D$6*List!$H2395)+'NEW Reference'!D$7,0)</f>
        <v>2002</v>
      </c>
      <c r="L2395" s="25">
        <f>ROUND(('NEW Reference'!E$6*List!$H2395)+'NEW Reference'!E$7,0)</f>
        <v>2475</v>
      </c>
      <c r="M2395" s="25">
        <f>ROUND(('NEW Reference'!F$6*List!$H2395)+'NEW Reference'!F$7,0)</f>
        <v>2578</v>
      </c>
      <c r="N2395" s="25">
        <f>ROUND(('NEW Reference'!G$6*List!$H2395)+'NEW Reference'!G$7,0)</f>
        <v>2918</v>
      </c>
      <c r="O2395" s="25">
        <f>ROUND(('NEW Reference'!H$6*List!$H2395)+'NEW Reference'!H$7,0)</f>
        <v>3030</v>
      </c>
      <c r="P2395" s="25">
        <f>ROUND(('NEW Reference'!I$6*List!$H2395)+'NEW Reference'!I$7,0)</f>
        <v>3149</v>
      </c>
      <c r="Q2395" s="25">
        <f>ROUND(('NEW Reference'!J$6*List!$H2395)+'NEW Reference'!J$7,0)</f>
        <v>3646</v>
      </c>
      <c r="R2395" s="25">
        <f>ROUND(('NEW Reference'!K$6*List!$H2395)+'NEW Reference'!K$7,0)</f>
        <v>3761</v>
      </c>
      <c r="S2395" s="25">
        <f>ROUND(('NEW Reference'!L$6*List!$H2395)+'NEW Reference'!L$7,0)</f>
        <v>4059</v>
      </c>
      <c r="T2395" s="25">
        <f>ROUND(('NEW Reference'!M$6*List!$H2395)+'NEW Reference'!M$7,0)</f>
        <v>4848</v>
      </c>
      <c r="U2395" s="25">
        <f>ROUND(('NEW Reference'!N$6*List!$H2395)+'NEW Reference'!N$7,0)</f>
        <v>19560</v>
      </c>
      <c r="V2395" s="26">
        <f>ROUND(('NEW Reference'!O$6*List!$H2395)+'NEW Reference'!O$7,0)</f>
        <v>727</v>
      </c>
      <c r="W2395" s="26">
        <f>ROUND(('NEW Reference'!P$6*List!$H2395)+'NEW Reference'!P$7,0)</f>
        <v>1025</v>
      </c>
      <c r="X2395" s="26">
        <f>ROUND(('NEW Reference'!Q$6*List!$H2395)+'NEW Reference'!Q$7,0)</f>
        <v>512</v>
      </c>
      <c r="Z2395" s="3" t="str">
        <f t="shared" si="117"/>
        <v>HAMPTON, South Carolina</v>
      </c>
      <c r="AA2395" s="79" t="s">
        <v>2030</v>
      </c>
      <c r="AB2395" s="28" t="s">
        <v>91</v>
      </c>
      <c r="AC2395" s="23" t="s">
        <v>2014</v>
      </c>
      <c r="AD2395" s="29"/>
      <c r="AE2395" s="20">
        <f t="shared" si="116"/>
        <v>0.80089999999999995</v>
      </c>
    </row>
    <row r="2396" spans="1:31">
      <c r="A2396" s="83">
        <v>42250</v>
      </c>
      <c r="B2396" s="84">
        <v>45051</v>
      </c>
      <c r="C2396" s="85">
        <v>34820</v>
      </c>
      <c r="D2396" s="78" t="s">
        <v>714</v>
      </c>
      <c r="E2396" s="79" t="s">
        <v>2031</v>
      </c>
      <c r="F2396" s="33" t="s">
        <v>2014</v>
      </c>
      <c r="G2396" s="24" t="s">
        <v>90</v>
      </c>
      <c r="H2396" s="80">
        <f t="shared" si="115"/>
        <v>0.80100000000000005</v>
      </c>
      <c r="I2396" s="25">
        <f>ROUND(('NEW Reference'!B$6*List!$H2396)+'NEW Reference'!B$7,0)</f>
        <v>1120</v>
      </c>
      <c r="J2396" s="25">
        <f>ROUND(('NEW Reference'!C$6*List!$H2396)+'NEW Reference'!C$7,0)</f>
        <v>1671</v>
      </c>
      <c r="K2396" s="25">
        <f>ROUND(('NEW Reference'!D$6*List!$H2396)+'NEW Reference'!D$7,0)</f>
        <v>2002</v>
      </c>
      <c r="L2396" s="25">
        <f>ROUND(('NEW Reference'!E$6*List!$H2396)+'NEW Reference'!E$7,0)</f>
        <v>2475</v>
      </c>
      <c r="M2396" s="25">
        <f>ROUND(('NEW Reference'!F$6*List!$H2396)+'NEW Reference'!F$7,0)</f>
        <v>2578</v>
      </c>
      <c r="N2396" s="25">
        <f>ROUND(('NEW Reference'!G$6*List!$H2396)+'NEW Reference'!G$7,0)</f>
        <v>2919</v>
      </c>
      <c r="O2396" s="25">
        <f>ROUND(('NEW Reference'!H$6*List!$H2396)+'NEW Reference'!H$7,0)</f>
        <v>3030</v>
      </c>
      <c r="P2396" s="25">
        <f>ROUND(('NEW Reference'!I$6*List!$H2396)+'NEW Reference'!I$7,0)</f>
        <v>3149</v>
      </c>
      <c r="Q2396" s="25">
        <f>ROUND(('NEW Reference'!J$6*List!$H2396)+'NEW Reference'!J$7,0)</f>
        <v>3647</v>
      </c>
      <c r="R2396" s="25">
        <f>ROUND(('NEW Reference'!K$6*List!$H2396)+'NEW Reference'!K$7,0)</f>
        <v>3762</v>
      </c>
      <c r="S2396" s="25">
        <f>ROUND(('NEW Reference'!L$6*List!$H2396)+'NEW Reference'!L$7,0)</f>
        <v>4059</v>
      </c>
      <c r="T2396" s="25">
        <f>ROUND(('NEW Reference'!M$6*List!$H2396)+'NEW Reference'!M$7,0)</f>
        <v>4848</v>
      </c>
      <c r="U2396" s="25">
        <f>ROUND(('NEW Reference'!N$6*List!$H2396)+'NEW Reference'!N$7,0)</f>
        <v>19561</v>
      </c>
      <c r="V2396" s="26">
        <f>ROUND(('NEW Reference'!O$6*List!$H2396)+'NEW Reference'!O$7,0)</f>
        <v>727</v>
      </c>
      <c r="W2396" s="26">
        <f>ROUND(('NEW Reference'!P$6*List!$H2396)+'NEW Reference'!P$7,0)</f>
        <v>1025</v>
      </c>
      <c r="X2396" s="26">
        <f>ROUND(('NEW Reference'!Q$6*List!$H2396)+'NEW Reference'!Q$7,0)</f>
        <v>512</v>
      </c>
      <c r="Z2396" s="3" t="str">
        <f t="shared" si="117"/>
        <v>HORRY, South Carolina</v>
      </c>
      <c r="AA2396" s="79" t="s">
        <v>2031</v>
      </c>
      <c r="AB2396" s="28" t="s">
        <v>91</v>
      </c>
      <c r="AC2396" s="30" t="s">
        <v>2014</v>
      </c>
      <c r="AD2396" s="31"/>
      <c r="AE2396" s="20">
        <f t="shared" si="116"/>
        <v>0.80100000000000005</v>
      </c>
    </row>
    <row r="2397" spans="1:31">
      <c r="A2397" s="83">
        <v>42260</v>
      </c>
      <c r="B2397" s="84">
        <v>45053</v>
      </c>
      <c r="C2397" s="85">
        <v>25940</v>
      </c>
      <c r="D2397" s="78" t="s">
        <v>520</v>
      </c>
      <c r="E2397" s="79" t="s">
        <v>976</v>
      </c>
      <c r="F2397" s="33" t="s">
        <v>2014</v>
      </c>
      <c r="G2397" s="24" t="s">
        <v>90</v>
      </c>
      <c r="H2397" s="80">
        <f t="shared" si="115"/>
        <v>0.76639999999999997</v>
      </c>
      <c r="I2397" s="25">
        <f>ROUND(('NEW Reference'!B$6*List!$H2397)+'NEW Reference'!B$7,0)</f>
        <v>1086</v>
      </c>
      <c r="J2397" s="25">
        <f>ROUND(('NEW Reference'!C$6*List!$H2397)+'NEW Reference'!C$7,0)</f>
        <v>1620</v>
      </c>
      <c r="K2397" s="25">
        <f>ROUND(('NEW Reference'!D$6*List!$H2397)+'NEW Reference'!D$7,0)</f>
        <v>1941</v>
      </c>
      <c r="L2397" s="25">
        <f>ROUND(('NEW Reference'!E$6*List!$H2397)+'NEW Reference'!E$7,0)</f>
        <v>2399</v>
      </c>
      <c r="M2397" s="25">
        <f>ROUND(('NEW Reference'!F$6*List!$H2397)+'NEW Reference'!F$7,0)</f>
        <v>2500</v>
      </c>
      <c r="N2397" s="25">
        <f>ROUND(('NEW Reference'!G$6*List!$H2397)+'NEW Reference'!G$7,0)</f>
        <v>2830</v>
      </c>
      <c r="O2397" s="25">
        <f>ROUND(('NEW Reference'!H$6*List!$H2397)+'NEW Reference'!H$7,0)</f>
        <v>2938</v>
      </c>
      <c r="P2397" s="25">
        <f>ROUND(('NEW Reference'!I$6*List!$H2397)+'NEW Reference'!I$7,0)</f>
        <v>3053</v>
      </c>
      <c r="Q2397" s="25">
        <f>ROUND(('NEW Reference'!J$6*List!$H2397)+'NEW Reference'!J$7,0)</f>
        <v>3536</v>
      </c>
      <c r="R2397" s="25">
        <f>ROUND(('NEW Reference'!K$6*List!$H2397)+'NEW Reference'!K$7,0)</f>
        <v>3647</v>
      </c>
      <c r="S2397" s="25">
        <f>ROUND(('NEW Reference'!L$6*List!$H2397)+'NEW Reference'!L$7,0)</f>
        <v>3936</v>
      </c>
      <c r="T2397" s="25">
        <f>ROUND(('NEW Reference'!M$6*List!$H2397)+'NEW Reference'!M$7,0)</f>
        <v>4700</v>
      </c>
      <c r="U2397" s="25">
        <f>ROUND(('NEW Reference'!N$6*List!$H2397)+'NEW Reference'!N$7,0)</f>
        <v>18966</v>
      </c>
      <c r="V2397" s="26">
        <f>ROUND(('NEW Reference'!O$6*List!$H2397)+'NEW Reference'!O$7,0)</f>
        <v>705</v>
      </c>
      <c r="W2397" s="26">
        <f>ROUND(('NEW Reference'!P$6*List!$H2397)+'NEW Reference'!P$7,0)</f>
        <v>994</v>
      </c>
      <c r="X2397" s="26">
        <f>ROUND(('NEW Reference'!Q$6*List!$H2397)+'NEW Reference'!Q$7,0)</f>
        <v>497</v>
      </c>
      <c r="Z2397" s="3" t="str">
        <f t="shared" si="117"/>
        <v>JASPER, South Carolina</v>
      </c>
      <c r="AA2397" s="79" t="s">
        <v>976</v>
      </c>
      <c r="AB2397" s="28" t="s">
        <v>91</v>
      </c>
      <c r="AC2397" s="23" t="s">
        <v>2014</v>
      </c>
      <c r="AD2397" s="29"/>
      <c r="AE2397" s="20">
        <f t="shared" si="116"/>
        <v>0.76639999999999997</v>
      </c>
    </row>
    <row r="2398" spans="1:31">
      <c r="A2398" s="83">
        <v>42270</v>
      </c>
      <c r="B2398" s="84">
        <v>45055</v>
      </c>
      <c r="C2398" s="85">
        <v>17900</v>
      </c>
      <c r="D2398" s="78" t="s">
        <v>376</v>
      </c>
      <c r="E2398" s="79" t="s">
        <v>2032</v>
      </c>
      <c r="F2398" s="33" t="s">
        <v>2014</v>
      </c>
      <c r="G2398" s="24" t="s">
        <v>90</v>
      </c>
      <c r="H2398" s="80">
        <f t="shared" si="115"/>
        <v>0.88149999999999995</v>
      </c>
      <c r="I2398" s="25">
        <f>ROUND(('NEW Reference'!B$6*List!$H2398)+'NEW Reference'!B$7,0)</f>
        <v>1200</v>
      </c>
      <c r="J2398" s="25">
        <f>ROUND(('NEW Reference'!C$6*List!$H2398)+'NEW Reference'!C$7,0)</f>
        <v>1789</v>
      </c>
      <c r="K2398" s="25">
        <f>ROUND(('NEW Reference'!D$6*List!$H2398)+'NEW Reference'!D$7,0)</f>
        <v>2144</v>
      </c>
      <c r="L2398" s="25">
        <f>ROUND(('NEW Reference'!E$6*List!$H2398)+'NEW Reference'!E$7,0)</f>
        <v>2650</v>
      </c>
      <c r="M2398" s="25">
        <f>ROUND(('NEW Reference'!F$6*List!$H2398)+'NEW Reference'!F$7,0)</f>
        <v>2761</v>
      </c>
      <c r="N2398" s="25">
        <f>ROUND(('NEW Reference'!G$6*List!$H2398)+'NEW Reference'!G$7,0)</f>
        <v>3125</v>
      </c>
      <c r="O2398" s="25">
        <f>ROUND(('NEW Reference'!H$6*List!$H2398)+'NEW Reference'!H$7,0)</f>
        <v>3245</v>
      </c>
      <c r="P2398" s="25">
        <f>ROUND(('NEW Reference'!I$6*List!$H2398)+'NEW Reference'!I$7,0)</f>
        <v>3372</v>
      </c>
      <c r="Q2398" s="25">
        <f>ROUND(('NEW Reference'!J$6*List!$H2398)+'NEW Reference'!J$7,0)</f>
        <v>3905</v>
      </c>
      <c r="R2398" s="25">
        <f>ROUND(('NEW Reference'!K$6*List!$H2398)+'NEW Reference'!K$7,0)</f>
        <v>4028</v>
      </c>
      <c r="S2398" s="25">
        <f>ROUND(('NEW Reference'!L$6*List!$H2398)+'NEW Reference'!L$7,0)</f>
        <v>4347</v>
      </c>
      <c r="T2398" s="25">
        <f>ROUND(('NEW Reference'!M$6*List!$H2398)+'NEW Reference'!M$7,0)</f>
        <v>5191</v>
      </c>
      <c r="U2398" s="25">
        <f>ROUND(('NEW Reference'!N$6*List!$H2398)+'NEW Reference'!N$7,0)</f>
        <v>20947</v>
      </c>
      <c r="V2398" s="26">
        <f>ROUND(('NEW Reference'!O$6*List!$H2398)+'NEW Reference'!O$7,0)</f>
        <v>779</v>
      </c>
      <c r="W2398" s="26">
        <f>ROUND(('NEW Reference'!P$6*List!$H2398)+'NEW Reference'!P$7,0)</f>
        <v>1097</v>
      </c>
      <c r="X2398" s="26">
        <f>ROUND(('NEW Reference'!Q$6*List!$H2398)+'NEW Reference'!Q$7,0)</f>
        <v>549</v>
      </c>
      <c r="Z2398" s="3" t="str">
        <f t="shared" si="117"/>
        <v>KERSHAW, South Carolina</v>
      </c>
      <c r="AA2398" s="79" t="s">
        <v>2032</v>
      </c>
      <c r="AB2398" s="28" t="s">
        <v>91</v>
      </c>
      <c r="AC2398" s="23" t="s">
        <v>2014</v>
      </c>
      <c r="AD2398" s="29"/>
      <c r="AE2398" s="20">
        <f t="shared" si="116"/>
        <v>0.88149999999999995</v>
      </c>
    </row>
    <row r="2399" spans="1:31">
      <c r="A2399" s="83">
        <v>42280</v>
      </c>
      <c r="B2399" s="84">
        <v>45057</v>
      </c>
      <c r="C2399" s="85">
        <v>16740</v>
      </c>
      <c r="D2399" s="78" t="s">
        <v>349</v>
      </c>
      <c r="E2399" s="79" t="s">
        <v>1680</v>
      </c>
      <c r="F2399" s="33" t="s">
        <v>2014</v>
      </c>
      <c r="G2399" s="24" t="s">
        <v>90</v>
      </c>
      <c r="H2399" s="80">
        <f t="shared" si="115"/>
        <v>0.92059999999999997</v>
      </c>
      <c r="I2399" s="25">
        <f>ROUND(('NEW Reference'!B$6*List!$H2399)+'NEW Reference'!B$7,0)</f>
        <v>1238</v>
      </c>
      <c r="J2399" s="25">
        <f>ROUND(('NEW Reference'!C$6*List!$H2399)+'NEW Reference'!C$7,0)</f>
        <v>1846</v>
      </c>
      <c r="K2399" s="25">
        <f>ROUND(('NEW Reference'!D$6*List!$H2399)+'NEW Reference'!D$7,0)</f>
        <v>2212</v>
      </c>
      <c r="L2399" s="25">
        <f>ROUND(('NEW Reference'!E$6*List!$H2399)+'NEW Reference'!E$7,0)</f>
        <v>2735</v>
      </c>
      <c r="M2399" s="25">
        <f>ROUND(('NEW Reference'!F$6*List!$H2399)+'NEW Reference'!F$7,0)</f>
        <v>2850</v>
      </c>
      <c r="N2399" s="25">
        <f>ROUND(('NEW Reference'!G$6*List!$H2399)+'NEW Reference'!G$7,0)</f>
        <v>3226</v>
      </c>
      <c r="O2399" s="25">
        <f>ROUND(('NEW Reference'!H$6*List!$H2399)+'NEW Reference'!H$7,0)</f>
        <v>3349</v>
      </c>
      <c r="P2399" s="25">
        <f>ROUND(('NEW Reference'!I$6*List!$H2399)+'NEW Reference'!I$7,0)</f>
        <v>3481</v>
      </c>
      <c r="Q2399" s="25">
        <f>ROUND(('NEW Reference'!J$6*List!$H2399)+'NEW Reference'!J$7,0)</f>
        <v>4031</v>
      </c>
      <c r="R2399" s="25">
        <f>ROUND(('NEW Reference'!K$6*List!$H2399)+'NEW Reference'!K$7,0)</f>
        <v>4158</v>
      </c>
      <c r="S2399" s="25">
        <f>ROUND(('NEW Reference'!L$6*List!$H2399)+'NEW Reference'!L$7,0)</f>
        <v>4487</v>
      </c>
      <c r="T2399" s="25">
        <f>ROUND(('NEW Reference'!M$6*List!$H2399)+'NEW Reference'!M$7,0)</f>
        <v>5358</v>
      </c>
      <c r="U2399" s="25">
        <f>ROUND(('NEW Reference'!N$6*List!$H2399)+'NEW Reference'!N$7,0)</f>
        <v>21621</v>
      </c>
      <c r="V2399" s="26">
        <f>ROUND(('NEW Reference'!O$6*List!$H2399)+'NEW Reference'!O$7,0)</f>
        <v>804</v>
      </c>
      <c r="W2399" s="26">
        <f>ROUND(('NEW Reference'!P$6*List!$H2399)+'NEW Reference'!P$7,0)</f>
        <v>1133</v>
      </c>
      <c r="X2399" s="26">
        <f>ROUND(('NEW Reference'!Q$6*List!$H2399)+'NEW Reference'!Q$7,0)</f>
        <v>566</v>
      </c>
      <c r="Z2399" s="3" t="str">
        <f t="shared" si="117"/>
        <v>LANCASTER, South Carolina</v>
      </c>
      <c r="AA2399" s="79" t="s">
        <v>1680</v>
      </c>
      <c r="AB2399" s="28" t="s">
        <v>91</v>
      </c>
      <c r="AC2399" s="23" t="s">
        <v>2014</v>
      </c>
      <c r="AD2399" s="29"/>
      <c r="AE2399" s="20">
        <f t="shared" si="116"/>
        <v>0.92059999999999997</v>
      </c>
    </row>
    <row r="2400" spans="1:31">
      <c r="A2400" s="83">
        <v>42290</v>
      </c>
      <c r="B2400" s="84">
        <v>45059</v>
      </c>
      <c r="C2400" s="85">
        <v>24860</v>
      </c>
      <c r="D2400" s="78" t="s">
        <v>494</v>
      </c>
      <c r="E2400" s="79" t="s">
        <v>981</v>
      </c>
      <c r="F2400" s="33" t="s">
        <v>2014</v>
      </c>
      <c r="G2400" s="24" t="s">
        <v>90</v>
      </c>
      <c r="H2400" s="80">
        <f t="shared" si="115"/>
        <v>0.88870000000000005</v>
      </c>
      <c r="I2400" s="25">
        <f>ROUND(('NEW Reference'!B$6*List!$H2400)+'NEW Reference'!B$7,0)</f>
        <v>1207</v>
      </c>
      <c r="J2400" s="25">
        <f>ROUND(('NEW Reference'!C$6*List!$H2400)+'NEW Reference'!C$7,0)</f>
        <v>1800</v>
      </c>
      <c r="K2400" s="25">
        <f>ROUND(('NEW Reference'!D$6*List!$H2400)+'NEW Reference'!D$7,0)</f>
        <v>2156</v>
      </c>
      <c r="L2400" s="25">
        <f>ROUND(('NEW Reference'!E$6*List!$H2400)+'NEW Reference'!E$7,0)</f>
        <v>2666</v>
      </c>
      <c r="M2400" s="25">
        <f>ROUND(('NEW Reference'!F$6*List!$H2400)+'NEW Reference'!F$7,0)</f>
        <v>2777</v>
      </c>
      <c r="N2400" s="25">
        <f>ROUND(('NEW Reference'!G$6*List!$H2400)+'NEW Reference'!G$7,0)</f>
        <v>3144</v>
      </c>
      <c r="O2400" s="25">
        <f>ROUND(('NEW Reference'!H$6*List!$H2400)+'NEW Reference'!H$7,0)</f>
        <v>3264</v>
      </c>
      <c r="P2400" s="25">
        <f>ROUND(('NEW Reference'!I$6*List!$H2400)+'NEW Reference'!I$7,0)</f>
        <v>3392</v>
      </c>
      <c r="Q2400" s="25">
        <f>ROUND(('NEW Reference'!J$6*List!$H2400)+'NEW Reference'!J$7,0)</f>
        <v>3928</v>
      </c>
      <c r="R2400" s="25">
        <f>ROUND(('NEW Reference'!K$6*List!$H2400)+'NEW Reference'!K$7,0)</f>
        <v>4052</v>
      </c>
      <c r="S2400" s="25">
        <f>ROUND(('NEW Reference'!L$6*List!$H2400)+'NEW Reference'!L$7,0)</f>
        <v>4373</v>
      </c>
      <c r="T2400" s="25">
        <f>ROUND(('NEW Reference'!M$6*List!$H2400)+'NEW Reference'!M$7,0)</f>
        <v>5222</v>
      </c>
      <c r="U2400" s="25">
        <f>ROUND(('NEW Reference'!N$6*List!$H2400)+'NEW Reference'!N$7,0)</f>
        <v>21071</v>
      </c>
      <c r="V2400" s="26">
        <f>ROUND(('NEW Reference'!O$6*List!$H2400)+'NEW Reference'!O$7,0)</f>
        <v>783</v>
      </c>
      <c r="W2400" s="26">
        <f>ROUND(('NEW Reference'!P$6*List!$H2400)+'NEW Reference'!P$7,0)</f>
        <v>1104</v>
      </c>
      <c r="X2400" s="26">
        <f>ROUND(('NEW Reference'!Q$6*List!$H2400)+'NEW Reference'!Q$7,0)</f>
        <v>552</v>
      </c>
      <c r="Z2400" s="3" t="str">
        <f t="shared" si="117"/>
        <v>LAURENS, South Carolina</v>
      </c>
      <c r="AA2400" s="79" t="s">
        <v>981</v>
      </c>
      <c r="AB2400" s="28" t="s">
        <v>91</v>
      </c>
      <c r="AC2400" s="23" t="s">
        <v>2014</v>
      </c>
      <c r="AD2400" s="29"/>
      <c r="AE2400" s="20">
        <f t="shared" si="116"/>
        <v>0.88870000000000005</v>
      </c>
    </row>
    <row r="2401" spans="1:31">
      <c r="A2401" s="83">
        <v>42300</v>
      </c>
      <c r="B2401" s="84">
        <v>45061</v>
      </c>
      <c r="C2401" s="85">
        <v>99942</v>
      </c>
      <c r="D2401" s="78" t="s">
        <v>175</v>
      </c>
      <c r="E2401" s="79" t="s">
        <v>180</v>
      </c>
      <c r="F2401" s="34" t="s">
        <v>2014</v>
      </c>
      <c r="G2401" s="24" t="s">
        <v>97</v>
      </c>
      <c r="H2401" s="80">
        <f t="shared" si="115"/>
        <v>0.80089999999999995</v>
      </c>
      <c r="I2401" s="25">
        <f>ROUND(('NEW Reference'!B$6*List!$H2401)+'NEW Reference'!B$7,0)</f>
        <v>1120</v>
      </c>
      <c r="J2401" s="25">
        <f>ROUND(('NEW Reference'!C$6*List!$H2401)+'NEW Reference'!C$7,0)</f>
        <v>1670</v>
      </c>
      <c r="K2401" s="25">
        <f>ROUND(('NEW Reference'!D$6*List!$H2401)+'NEW Reference'!D$7,0)</f>
        <v>2002</v>
      </c>
      <c r="L2401" s="25">
        <f>ROUND(('NEW Reference'!E$6*List!$H2401)+'NEW Reference'!E$7,0)</f>
        <v>2475</v>
      </c>
      <c r="M2401" s="25">
        <f>ROUND(('NEW Reference'!F$6*List!$H2401)+'NEW Reference'!F$7,0)</f>
        <v>2578</v>
      </c>
      <c r="N2401" s="25">
        <f>ROUND(('NEW Reference'!G$6*List!$H2401)+'NEW Reference'!G$7,0)</f>
        <v>2918</v>
      </c>
      <c r="O2401" s="25">
        <f>ROUND(('NEW Reference'!H$6*List!$H2401)+'NEW Reference'!H$7,0)</f>
        <v>3030</v>
      </c>
      <c r="P2401" s="25">
        <f>ROUND(('NEW Reference'!I$6*List!$H2401)+'NEW Reference'!I$7,0)</f>
        <v>3149</v>
      </c>
      <c r="Q2401" s="25">
        <f>ROUND(('NEW Reference'!J$6*List!$H2401)+'NEW Reference'!J$7,0)</f>
        <v>3646</v>
      </c>
      <c r="R2401" s="25">
        <f>ROUND(('NEW Reference'!K$6*List!$H2401)+'NEW Reference'!K$7,0)</f>
        <v>3761</v>
      </c>
      <c r="S2401" s="25">
        <f>ROUND(('NEW Reference'!L$6*List!$H2401)+'NEW Reference'!L$7,0)</f>
        <v>4059</v>
      </c>
      <c r="T2401" s="25">
        <f>ROUND(('NEW Reference'!M$6*List!$H2401)+'NEW Reference'!M$7,0)</f>
        <v>4848</v>
      </c>
      <c r="U2401" s="25">
        <f>ROUND(('NEW Reference'!N$6*List!$H2401)+'NEW Reference'!N$7,0)</f>
        <v>19560</v>
      </c>
      <c r="V2401" s="26">
        <f>ROUND(('NEW Reference'!O$6*List!$H2401)+'NEW Reference'!O$7,0)</f>
        <v>727</v>
      </c>
      <c r="W2401" s="26">
        <f>ROUND(('NEW Reference'!P$6*List!$H2401)+'NEW Reference'!P$7,0)</f>
        <v>1025</v>
      </c>
      <c r="X2401" s="26">
        <f>ROUND(('NEW Reference'!Q$6*List!$H2401)+'NEW Reference'!Q$7,0)</f>
        <v>512</v>
      </c>
      <c r="Z2401" s="3" t="str">
        <f t="shared" si="117"/>
        <v>LEE, South Carolina</v>
      </c>
      <c r="AA2401" s="79" t="s">
        <v>180</v>
      </c>
      <c r="AB2401" s="28" t="s">
        <v>91</v>
      </c>
      <c r="AC2401" s="23" t="s">
        <v>2014</v>
      </c>
      <c r="AD2401" s="29"/>
      <c r="AE2401" s="20">
        <f t="shared" si="116"/>
        <v>0.80089999999999995</v>
      </c>
    </row>
    <row r="2402" spans="1:31">
      <c r="A2402" s="83">
        <v>42310</v>
      </c>
      <c r="B2402" s="84">
        <v>45063</v>
      </c>
      <c r="C2402" s="85">
        <v>17900</v>
      </c>
      <c r="D2402" s="78" t="s">
        <v>376</v>
      </c>
      <c r="E2402" s="79" t="s">
        <v>2033</v>
      </c>
      <c r="F2402" s="33" t="s">
        <v>2014</v>
      </c>
      <c r="G2402" s="24" t="s">
        <v>90</v>
      </c>
      <c r="H2402" s="80">
        <f t="shared" si="115"/>
        <v>0.88149999999999995</v>
      </c>
      <c r="I2402" s="25">
        <f>ROUND(('NEW Reference'!B$6*List!$H2402)+'NEW Reference'!B$7,0)</f>
        <v>1200</v>
      </c>
      <c r="J2402" s="25">
        <f>ROUND(('NEW Reference'!C$6*List!$H2402)+'NEW Reference'!C$7,0)</f>
        <v>1789</v>
      </c>
      <c r="K2402" s="25">
        <f>ROUND(('NEW Reference'!D$6*List!$H2402)+'NEW Reference'!D$7,0)</f>
        <v>2144</v>
      </c>
      <c r="L2402" s="25">
        <f>ROUND(('NEW Reference'!E$6*List!$H2402)+'NEW Reference'!E$7,0)</f>
        <v>2650</v>
      </c>
      <c r="M2402" s="25">
        <f>ROUND(('NEW Reference'!F$6*List!$H2402)+'NEW Reference'!F$7,0)</f>
        <v>2761</v>
      </c>
      <c r="N2402" s="25">
        <f>ROUND(('NEW Reference'!G$6*List!$H2402)+'NEW Reference'!G$7,0)</f>
        <v>3125</v>
      </c>
      <c r="O2402" s="25">
        <f>ROUND(('NEW Reference'!H$6*List!$H2402)+'NEW Reference'!H$7,0)</f>
        <v>3245</v>
      </c>
      <c r="P2402" s="25">
        <f>ROUND(('NEW Reference'!I$6*List!$H2402)+'NEW Reference'!I$7,0)</f>
        <v>3372</v>
      </c>
      <c r="Q2402" s="25">
        <f>ROUND(('NEW Reference'!J$6*List!$H2402)+'NEW Reference'!J$7,0)</f>
        <v>3905</v>
      </c>
      <c r="R2402" s="25">
        <f>ROUND(('NEW Reference'!K$6*List!$H2402)+'NEW Reference'!K$7,0)</f>
        <v>4028</v>
      </c>
      <c r="S2402" s="25">
        <f>ROUND(('NEW Reference'!L$6*List!$H2402)+'NEW Reference'!L$7,0)</f>
        <v>4347</v>
      </c>
      <c r="T2402" s="25">
        <f>ROUND(('NEW Reference'!M$6*List!$H2402)+'NEW Reference'!M$7,0)</f>
        <v>5191</v>
      </c>
      <c r="U2402" s="25">
        <f>ROUND(('NEW Reference'!N$6*List!$H2402)+'NEW Reference'!N$7,0)</f>
        <v>20947</v>
      </c>
      <c r="V2402" s="26">
        <f>ROUND(('NEW Reference'!O$6*List!$H2402)+'NEW Reference'!O$7,0)</f>
        <v>779</v>
      </c>
      <c r="W2402" s="26">
        <f>ROUND(('NEW Reference'!P$6*List!$H2402)+'NEW Reference'!P$7,0)</f>
        <v>1097</v>
      </c>
      <c r="X2402" s="26">
        <f>ROUND(('NEW Reference'!Q$6*List!$H2402)+'NEW Reference'!Q$7,0)</f>
        <v>549</v>
      </c>
      <c r="Z2402" s="3" t="str">
        <f t="shared" si="117"/>
        <v>LEXINGTON, South Carolina</v>
      </c>
      <c r="AA2402" s="79" t="s">
        <v>2033</v>
      </c>
      <c r="AB2402" s="28" t="s">
        <v>91</v>
      </c>
      <c r="AC2402" s="23" t="s">
        <v>2014</v>
      </c>
      <c r="AD2402" s="29"/>
      <c r="AE2402" s="20">
        <f t="shared" si="116"/>
        <v>0.88149999999999995</v>
      </c>
    </row>
    <row r="2403" spans="1:31">
      <c r="A2403" s="83">
        <v>42320</v>
      </c>
      <c r="B2403" s="84">
        <v>45065</v>
      </c>
      <c r="C2403" s="85">
        <v>99942</v>
      </c>
      <c r="D2403" s="78" t="s">
        <v>175</v>
      </c>
      <c r="E2403" s="79" t="s">
        <v>2034</v>
      </c>
      <c r="F2403" s="34" t="s">
        <v>2014</v>
      </c>
      <c r="G2403" s="24" t="s">
        <v>97</v>
      </c>
      <c r="H2403" s="80">
        <f t="shared" si="115"/>
        <v>0.80089999999999995</v>
      </c>
      <c r="I2403" s="25">
        <f>ROUND(('NEW Reference'!B$6*List!$H2403)+'NEW Reference'!B$7,0)</f>
        <v>1120</v>
      </c>
      <c r="J2403" s="25">
        <f>ROUND(('NEW Reference'!C$6*List!$H2403)+'NEW Reference'!C$7,0)</f>
        <v>1670</v>
      </c>
      <c r="K2403" s="25">
        <f>ROUND(('NEW Reference'!D$6*List!$H2403)+'NEW Reference'!D$7,0)</f>
        <v>2002</v>
      </c>
      <c r="L2403" s="25">
        <f>ROUND(('NEW Reference'!E$6*List!$H2403)+'NEW Reference'!E$7,0)</f>
        <v>2475</v>
      </c>
      <c r="M2403" s="25">
        <f>ROUND(('NEW Reference'!F$6*List!$H2403)+'NEW Reference'!F$7,0)</f>
        <v>2578</v>
      </c>
      <c r="N2403" s="25">
        <f>ROUND(('NEW Reference'!G$6*List!$H2403)+'NEW Reference'!G$7,0)</f>
        <v>2918</v>
      </c>
      <c r="O2403" s="25">
        <f>ROUND(('NEW Reference'!H$6*List!$H2403)+'NEW Reference'!H$7,0)</f>
        <v>3030</v>
      </c>
      <c r="P2403" s="25">
        <f>ROUND(('NEW Reference'!I$6*List!$H2403)+'NEW Reference'!I$7,0)</f>
        <v>3149</v>
      </c>
      <c r="Q2403" s="25">
        <f>ROUND(('NEW Reference'!J$6*List!$H2403)+'NEW Reference'!J$7,0)</f>
        <v>3646</v>
      </c>
      <c r="R2403" s="25">
        <f>ROUND(('NEW Reference'!K$6*List!$H2403)+'NEW Reference'!K$7,0)</f>
        <v>3761</v>
      </c>
      <c r="S2403" s="25">
        <f>ROUND(('NEW Reference'!L$6*List!$H2403)+'NEW Reference'!L$7,0)</f>
        <v>4059</v>
      </c>
      <c r="T2403" s="25">
        <f>ROUND(('NEW Reference'!M$6*List!$H2403)+'NEW Reference'!M$7,0)</f>
        <v>4848</v>
      </c>
      <c r="U2403" s="25">
        <f>ROUND(('NEW Reference'!N$6*List!$H2403)+'NEW Reference'!N$7,0)</f>
        <v>19560</v>
      </c>
      <c r="V2403" s="26">
        <f>ROUND(('NEW Reference'!O$6*List!$H2403)+'NEW Reference'!O$7,0)</f>
        <v>727</v>
      </c>
      <c r="W2403" s="26">
        <f>ROUND(('NEW Reference'!P$6*List!$H2403)+'NEW Reference'!P$7,0)</f>
        <v>1025</v>
      </c>
      <c r="X2403" s="26">
        <f>ROUND(('NEW Reference'!Q$6*List!$H2403)+'NEW Reference'!Q$7,0)</f>
        <v>512</v>
      </c>
      <c r="Z2403" s="3" t="str">
        <f t="shared" si="117"/>
        <v>MCCORMICK, South Carolina</v>
      </c>
      <c r="AA2403" s="79" t="s">
        <v>2034</v>
      </c>
      <c r="AB2403" s="28" t="s">
        <v>91</v>
      </c>
      <c r="AC2403" s="23" t="s">
        <v>2014</v>
      </c>
      <c r="AD2403" s="29"/>
      <c r="AE2403" s="20">
        <f t="shared" si="116"/>
        <v>0.80089999999999995</v>
      </c>
    </row>
    <row r="2404" spans="1:31">
      <c r="A2404" s="83">
        <v>42330</v>
      </c>
      <c r="B2404" s="84">
        <v>45067</v>
      </c>
      <c r="C2404" s="85">
        <v>99942</v>
      </c>
      <c r="D2404" s="78" t="s">
        <v>175</v>
      </c>
      <c r="E2404" s="79" t="s">
        <v>193</v>
      </c>
      <c r="F2404" s="34" t="s">
        <v>2014</v>
      </c>
      <c r="G2404" s="24" t="s">
        <v>97</v>
      </c>
      <c r="H2404" s="80">
        <f t="shared" si="115"/>
        <v>0.80089999999999995</v>
      </c>
      <c r="I2404" s="25">
        <f>ROUND(('NEW Reference'!B$6*List!$H2404)+'NEW Reference'!B$7,0)</f>
        <v>1120</v>
      </c>
      <c r="J2404" s="25">
        <f>ROUND(('NEW Reference'!C$6*List!$H2404)+'NEW Reference'!C$7,0)</f>
        <v>1670</v>
      </c>
      <c r="K2404" s="25">
        <f>ROUND(('NEW Reference'!D$6*List!$H2404)+'NEW Reference'!D$7,0)</f>
        <v>2002</v>
      </c>
      <c r="L2404" s="25">
        <f>ROUND(('NEW Reference'!E$6*List!$H2404)+'NEW Reference'!E$7,0)</f>
        <v>2475</v>
      </c>
      <c r="M2404" s="25">
        <f>ROUND(('NEW Reference'!F$6*List!$H2404)+'NEW Reference'!F$7,0)</f>
        <v>2578</v>
      </c>
      <c r="N2404" s="25">
        <f>ROUND(('NEW Reference'!G$6*List!$H2404)+'NEW Reference'!G$7,0)</f>
        <v>2918</v>
      </c>
      <c r="O2404" s="25">
        <f>ROUND(('NEW Reference'!H$6*List!$H2404)+'NEW Reference'!H$7,0)</f>
        <v>3030</v>
      </c>
      <c r="P2404" s="25">
        <f>ROUND(('NEW Reference'!I$6*List!$H2404)+'NEW Reference'!I$7,0)</f>
        <v>3149</v>
      </c>
      <c r="Q2404" s="25">
        <f>ROUND(('NEW Reference'!J$6*List!$H2404)+'NEW Reference'!J$7,0)</f>
        <v>3646</v>
      </c>
      <c r="R2404" s="25">
        <f>ROUND(('NEW Reference'!K$6*List!$H2404)+'NEW Reference'!K$7,0)</f>
        <v>3761</v>
      </c>
      <c r="S2404" s="25">
        <f>ROUND(('NEW Reference'!L$6*List!$H2404)+'NEW Reference'!L$7,0)</f>
        <v>4059</v>
      </c>
      <c r="T2404" s="25">
        <f>ROUND(('NEW Reference'!M$6*List!$H2404)+'NEW Reference'!M$7,0)</f>
        <v>4848</v>
      </c>
      <c r="U2404" s="25">
        <f>ROUND(('NEW Reference'!N$6*List!$H2404)+'NEW Reference'!N$7,0)</f>
        <v>19560</v>
      </c>
      <c r="V2404" s="26">
        <f>ROUND(('NEW Reference'!O$6*List!$H2404)+'NEW Reference'!O$7,0)</f>
        <v>727</v>
      </c>
      <c r="W2404" s="26">
        <f>ROUND(('NEW Reference'!P$6*List!$H2404)+'NEW Reference'!P$7,0)</f>
        <v>1025</v>
      </c>
      <c r="X2404" s="26">
        <f>ROUND(('NEW Reference'!Q$6*List!$H2404)+'NEW Reference'!Q$7,0)</f>
        <v>512</v>
      </c>
      <c r="Z2404" s="3" t="str">
        <f t="shared" si="117"/>
        <v>MARION, South Carolina</v>
      </c>
      <c r="AA2404" s="79" t="s">
        <v>193</v>
      </c>
      <c r="AB2404" s="28" t="s">
        <v>91</v>
      </c>
      <c r="AC2404" s="23" t="s">
        <v>2014</v>
      </c>
      <c r="AD2404" s="29"/>
      <c r="AE2404" s="20">
        <f t="shared" si="116"/>
        <v>0.80089999999999995</v>
      </c>
    </row>
    <row r="2405" spans="1:31">
      <c r="A2405" s="83">
        <v>42340</v>
      </c>
      <c r="B2405" s="84">
        <v>45069</v>
      </c>
      <c r="C2405" s="85">
        <v>99942</v>
      </c>
      <c r="D2405" s="78" t="s">
        <v>175</v>
      </c>
      <c r="E2405" s="79" t="s">
        <v>2035</v>
      </c>
      <c r="F2405" s="34" t="s">
        <v>2014</v>
      </c>
      <c r="G2405" s="24" t="s">
        <v>97</v>
      </c>
      <c r="H2405" s="80">
        <f t="shared" si="115"/>
        <v>0.80089999999999995</v>
      </c>
      <c r="I2405" s="25">
        <f>ROUND(('NEW Reference'!B$6*List!$H2405)+'NEW Reference'!B$7,0)</f>
        <v>1120</v>
      </c>
      <c r="J2405" s="25">
        <f>ROUND(('NEW Reference'!C$6*List!$H2405)+'NEW Reference'!C$7,0)</f>
        <v>1670</v>
      </c>
      <c r="K2405" s="25">
        <f>ROUND(('NEW Reference'!D$6*List!$H2405)+'NEW Reference'!D$7,0)</f>
        <v>2002</v>
      </c>
      <c r="L2405" s="25">
        <f>ROUND(('NEW Reference'!E$6*List!$H2405)+'NEW Reference'!E$7,0)</f>
        <v>2475</v>
      </c>
      <c r="M2405" s="25">
        <f>ROUND(('NEW Reference'!F$6*List!$H2405)+'NEW Reference'!F$7,0)</f>
        <v>2578</v>
      </c>
      <c r="N2405" s="25">
        <f>ROUND(('NEW Reference'!G$6*List!$H2405)+'NEW Reference'!G$7,0)</f>
        <v>2918</v>
      </c>
      <c r="O2405" s="25">
        <f>ROUND(('NEW Reference'!H$6*List!$H2405)+'NEW Reference'!H$7,0)</f>
        <v>3030</v>
      </c>
      <c r="P2405" s="25">
        <f>ROUND(('NEW Reference'!I$6*List!$H2405)+'NEW Reference'!I$7,0)</f>
        <v>3149</v>
      </c>
      <c r="Q2405" s="25">
        <f>ROUND(('NEW Reference'!J$6*List!$H2405)+'NEW Reference'!J$7,0)</f>
        <v>3646</v>
      </c>
      <c r="R2405" s="25">
        <f>ROUND(('NEW Reference'!K$6*List!$H2405)+'NEW Reference'!K$7,0)</f>
        <v>3761</v>
      </c>
      <c r="S2405" s="25">
        <f>ROUND(('NEW Reference'!L$6*List!$H2405)+'NEW Reference'!L$7,0)</f>
        <v>4059</v>
      </c>
      <c r="T2405" s="25">
        <f>ROUND(('NEW Reference'!M$6*List!$H2405)+'NEW Reference'!M$7,0)</f>
        <v>4848</v>
      </c>
      <c r="U2405" s="25">
        <f>ROUND(('NEW Reference'!N$6*List!$H2405)+'NEW Reference'!N$7,0)</f>
        <v>19560</v>
      </c>
      <c r="V2405" s="26">
        <f>ROUND(('NEW Reference'!O$6*List!$H2405)+'NEW Reference'!O$7,0)</f>
        <v>727</v>
      </c>
      <c r="W2405" s="26">
        <f>ROUND(('NEW Reference'!P$6*List!$H2405)+'NEW Reference'!P$7,0)</f>
        <v>1025</v>
      </c>
      <c r="X2405" s="26">
        <f>ROUND(('NEW Reference'!Q$6*List!$H2405)+'NEW Reference'!Q$7,0)</f>
        <v>512</v>
      </c>
      <c r="Z2405" s="3" t="str">
        <f t="shared" si="117"/>
        <v>MARLBORO, South Carolina</v>
      </c>
      <c r="AA2405" s="79" t="s">
        <v>2035</v>
      </c>
      <c r="AB2405" s="28" t="s">
        <v>91</v>
      </c>
      <c r="AC2405" s="23" t="s">
        <v>2014</v>
      </c>
      <c r="AD2405" s="29"/>
      <c r="AE2405" s="20">
        <f t="shared" si="116"/>
        <v>0.80089999999999995</v>
      </c>
    </row>
    <row r="2406" spans="1:31">
      <c r="A2406" s="83">
        <v>42350</v>
      </c>
      <c r="B2406" s="84">
        <v>45071</v>
      </c>
      <c r="C2406" s="85">
        <v>99942</v>
      </c>
      <c r="D2406" s="78" t="s">
        <v>175</v>
      </c>
      <c r="E2406" s="79" t="s">
        <v>2036</v>
      </c>
      <c r="F2406" s="34" t="s">
        <v>2014</v>
      </c>
      <c r="G2406" s="24" t="s">
        <v>97</v>
      </c>
      <c r="H2406" s="80">
        <f t="shared" si="115"/>
        <v>0.80089999999999995</v>
      </c>
      <c r="I2406" s="25">
        <f>ROUND(('NEW Reference'!B$6*List!$H2406)+'NEW Reference'!B$7,0)</f>
        <v>1120</v>
      </c>
      <c r="J2406" s="25">
        <f>ROUND(('NEW Reference'!C$6*List!$H2406)+'NEW Reference'!C$7,0)</f>
        <v>1670</v>
      </c>
      <c r="K2406" s="25">
        <f>ROUND(('NEW Reference'!D$6*List!$H2406)+'NEW Reference'!D$7,0)</f>
        <v>2002</v>
      </c>
      <c r="L2406" s="25">
        <f>ROUND(('NEW Reference'!E$6*List!$H2406)+'NEW Reference'!E$7,0)</f>
        <v>2475</v>
      </c>
      <c r="M2406" s="25">
        <f>ROUND(('NEW Reference'!F$6*List!$H2406)+'NEW Reference'!F$7,0)</f>
        <v>2578</v>
      </c>
      <c r="N2406" s="25">
        <f>ROUND(('NEW Reference'!G$6*List!$H2406)+'NEW Reference'!G$7,0)</f>
        <v>2918</v>
      </c>
      <c r="O2406" s="25">
        <f>ROUND(('NEW Reference'!H$6*List!$H2406)+'NEW Reference'!H$7,0)</f>
        <v>3030</v>
      </c>
      <c r="P2406" s="25">
        <f>ROUND(('NEW Reference'!I$6*List!$H2406)+'NEW Reference'!I$7,0)</f>
        <v>3149</v>
      </c>
      <c r="Q2406" s="25">
        <f>ROUND(('NEW Reference'!J$6*List!$H2406)+'NEW Reference'!J$7,0)</f>
        <v>3646</v>
      </c>
      <c r="R2406" s="25">
        <f>ROUND(('NEW Reference'!K$6*List!$H2406)+'NEW Reference'!K$7,0)</f>
        <v>3761</v>
      </c>
      <c r="S2406" s="25">
        <f>ROUND(('NEW Reference'!L$6*List!$H2406)+'NEW Reference'!L$7,0)</f>
        <v>4059</v>
      </c>
      <c r="T2406" s="25">
        <f>ROUND(('NEW Reference'!M$6*List!$H2406)+'NEW Reference'!M$7,0)</f>
        <v>4848</v>
      </c>
      <c r="U2406" s="25">
        <f>ROUND(('NEW Reference'!N$6*List!$H2406)+'NEW Reference'!N$7,0)</f>
        <v>19560</v>
      </c>
      <c r="V2406" s="26">
        <f>ROUND(('NEW Reference'!O$6*List!$H2406)+'NEW Reference'!O$7,0)</f>
        <v>727</v>
      </c>
      <c r="W2406" s="26">
        <f>ROUND(('NEW Reference'!P$6*List!$H2406)+'NEW Reference'!P$7,0)</f>
        <v>1025</v>
      </c>
      <c r="X2406" s="26">
        <f>ROUND(('NEW Reference'!Q$6*List!$H2406)+'NEW Reference'!Q$7,0)</f>
        <v>512</v>
      </c>
      <c r="Z2406" s="3" t="str">
        <f t="shared" si="117"/>
        <v>NEWBERRY, South Carolina</v>
      </c>
      <c r="AA2406" s="79" t="s">
        <v>2036</v>
      </c>
      <c r="AB2406" s="28" t="s">
        <v>91</v>
      </c>
      <c r="AC2406" s="23" t="s">
        <v>2014</v>
      </c>
      <c r="AD2406" s="29"/>
      <c r="AE2406" s="20">
        <f t="shared" si="116"/>
        <v>0.80089999999999995</v>
      </c>
    </row>
    <row r="2407" spans="1:31">
      <c r="A2407" s="83">
        <v>42360</v>
      </c>
      <c r="B2407" s="84">
        <v>45073</v>
      </c>
      <c r="C2407" s="85">
        <v>99942</v>
      </c>
      <c r="D2407" s="78" t="s">
        <v>175</v>
      </c>
      <c r="E2407" s="79" t="s">
        <v>991</v>
      </c>
      <c r="F2407" s="34" t="s">
        <v>2014</v>
      </c>
      <c r="G2407" s="24" t="s">
        <v>97</v>
      </c>
      <c r="H2407" s="80">
        <f t="shared" si="115"/>
        <v>0.80089999999999995</v>
      </c>
      <c r="I2407" s="25">
        <f>ROUND(('NEW Reference'!B$6*List!$H2407)+'NEW Reference'!B$7,0)</f>
        <v>1120</v>
      </c>
      <c r="J2407" s="25">
        <f>ROUND(('NEW Reference'!C$6*List!$H2407)+'NEW Reference'!C$7,0)</f>
        <v>1670</v>
      </c>
      <c r="K2407" s="25">
        <f>ROUND(('NEW Reference'!D$6*List!$H2407)+'NEW Reference'!D$7,0)</f>
        <v>2002</v>
      </c>
      <c r="L2407" s="25">
        <f>ROUND(('NEW Reference'!E$6*List!$H2407)+'NEW Reference'!E$7,0)</f>
        <v>2475</v>
      </c>
      <c r="M2407" s="25">
        <f>ROUND(('NEW Reference'!F$6*List!$H2407)+'NEW Reference'!F$7,0)</f>
        <v>2578</v>
      </c>
      <c r="N2407" s="25">
        <f>ROUND(('NEW Reference'!G$6*List!$H2407)+'NEW Reference'!G$7,0)</f>
        <v>2918</v>
      </c>
      <c r="O2407" s="25">
        <f>ROUND(('NEW Reference'!H$6*List!$H2407)+'NEW Reference'!H$7,0)</f>
        <v>3030</v>
      </c>
      <c r="P2407" s="25">
        <f>ROUND(('NEW Reference'!I$6*List!$H2407)+'NEW Reference'!I$7,0)</f>
        <v>3149</v>
      </c>
      <c r="Q2407" s="25">
        <f>ROUND(('NEW Reference'!J$6*List!$H2407)+'NEW Reference'!J$7,0)</f>
        <v>3646</v>
      </c>
      <c r="R2407" s="25">
        <f>ROUND(('NEW Reference'!K$6*List!$H2407)+'NEW Reference'!K$7,0)</f>
        <v>3761</v>
      </c>
      <c r="S2407" s="25">
        <f>ROUND(('NEW Reference'!L$6*List!$H2407)+'NEW Reference'!L$7,0)</f>
        <v>4059</v>
      </c>
      <c r="T2407" s="25">
        <f>ROUND(('NEW Reference'!M$6*List!$H2407)+'NEW Reference'!M$7,0)</f>
        <v>4848</v>
      </c>
      <c r="U2407" s="25">
        <f>ROUND(('NEW Reference'!N$6*List!$H2407)+'NEW Reference'!N$7,0)</f>
        <v>19560</v>
      </c>
      <c r="V2407" s="26">
        <f>ROUND(('NEW Reference'!O$6*List!$H2407)+'NEW Reference'!O$7,0)</f>
        <v>727</v>
      </c>
      <c r="W2407" s="26">
        <f>ROUND(('NEW Reference'!P$6*List!$H2407)+'NEW Reference'!P$7,0)</f>
        <v>1025</v>
      </c>
      <c r="X2407" s="26">
        <f>ROUND(('NEW Reference'!Q$6*List!$H2407)+'NEW Reference'!Q$7,0)</f>
        <v>512</v>
      </c>
      <c r="Z2407" s="3" t="str">
        <f t="shared" si="117"/>
        <v>OCONEE, South Carolina</v>
      </c>
      <c r="AA2407" s="79" t="s">
        <v>991</v>
      </c>
      <c r="AB2407" s="28" t="s">
        <v>91</v>
      </c>
      <c r="AC2407" s="23" t="s">
        <v>2014</v>
      </c>
      <c r="AD2407" s="29"/>
      <c r="AE2407" s="20">
        <f t="shared" si="116"/>
        <v>0.80089999999999995</v>
      </c>
    </row>
    <row r="2408" spans="1:31">
      <c r="A2408" s="83">
        <v>42370</v>
      </c>
      <c r="B2408" s="84">
        <v>45075</v>
      </c>
      <c r="C2408" s="85">
        <v>99942</v>
      </c>
      <c r="D2408" s="78" t="s">
        <v>175</v>
      </c>
      <c r="E2408" s="79" t="s">
        <v>2037</v>
      </c>
      <c r="F2408" s="34" t="s">
        <v>2014</v>
      </c>
      <c r="G2408" s="24" t="s">
        <v>97</v>
      </c>
      <c r="H2408" s="80">
        <f t="shared" si="115"/>
        <v>0.80089999999999995</v>
      </c>
      <c r="I2408" s="25">
        <f>ROUND(('NEW Reference'!B$6*List!$H2408)+'NEW Reference'!B$7,0)</f>
        <v>1120</v>
      </c>
      <c r="J2408" s="25">
        <f>ROUND(('NEW Reference'!C$6*List!$H2408)+'NEW Reference'!C$7,0)</f>
        <v>1670</v>
      </c>
      <c r="K2408" s="25">
        <f>ROUND(('NEW Reference'!D$6*List!$H2408)+'NEW Reference'!D$7,0)</f>
        <v>2002</v>
      </c>
      <c r="L2408" s="25">
        <f>ROUND(('NEW Reference'!E$6*List!$H2408)+'NEW Reference'!E$7,0)</f>
        <v>2475</v>
      </c>
      <c r="M2408" s="25">
        <f>ROUND(('NEW Reference'!F$6*List!$H2408)+'NEW Reference'!F$7,0)</f>
        <v>2578</v>
      </c>
      <c r="N2408" s="25">
        <f>ROUND(('NEW Reference'!G$6*List!$H2408)+'NEW Reference'!G$7,0)</f>
        <v>2918</v>
      </c>
      <c r="O2408" s="25">
        <f>ROUND(('NEW Reference'!H$6*List!$H2408)+'NEW Reference'!H$7,0)</f>
        <v>3030</v>
      </c>
      <c r="P2408" s="25">
        <f>ROUND(('NEW Reference'!I$6*List!$H2408)+'NEW Reference'!I$7,0)</f>
        <v>3149</v>
      </c>
      <c r="Q2408" s="25">
        <f>ROUND(('NEW Reference'!J$6*List!$H2408)+'NEW Reference'!J$7,0)</f>
        <v>3646</v>
      </c>
      <c r="R2408" s="25">
        <f>ROUND(('NEW Reference'!K$6*List!$H2408)+'NEW Reference'!K$7,0)</f>
        <v>3761</v>
      </c>
      <c r="S2408" s="25">
        <f>ROUND(('NEW Reference'!L$6*List!$H2408)+'NEW Reference'!L$7,0)</f>
        <v>4059</v>
      </c>
      <c r="T2408" s="25">
        <f>ROUND(('NEW Reference'!M$6*List!$H2408)+'NEW Reference'!M$7,0)</f>
        <v>4848</v>
      </c>
      <c r="U2408" s="25">
        <f>ROUND(('NEW Reference'!N$6*List!$H2408)+'NEW Reference'!N$7,0)</f>
        <v>19560</v>
      </c>
      <c r="V2408" s="26">
        <f>ROUND(('NEW Reference'!O$6*List!$H2408)+'NEW Reference'!O$7,0)</f>
        <v>727</v>
      </c>
      <c r="W2408" s="26">
        <f>ROUND(('NEW Reference'!P$6*List!$H2408)+'NEW Reference'!P$7,0)</f>
        <v>1025</v>
      </c>
      <c r="X2408" s="26">
        <f>ROUND(('NEW Reference'!Q$6*List!$H2408)+'NEW Reference'!Q$7,0)</f>
        <v>512</v>
      </c>
      <c r="Z2408" s="3" t="str">
        <f t="shared" si="117"/>
        <v>ORANGEBURG, South Carolina</v>
      </c>
      <c r="AA2408" s="79" t="s">
        <v>2037</v>
      </c>
      <c r="AB2408" s="28" t="s">
        <v>91</v>
      </c>
      <c r="AC2408" s="23" t="s">
        <v>2014</v>
      </c>
      <c r="AD2408" s="29"/>
      <c r="AE2408" s="20">
        <f t="shared" si="116"/>
        <v>0.80089999999999995</v>
      </c>
    </row>
    <row r="2409" spans="1:31">
      <c r="A2409" s="83">
        <v>42380</v>
      </c>
      <c r="B2409" s="84">
        <v>45077</v>
      </c>
      <c r="C2409" s="85">
        <v>24860</v>
      </c>
      <c r="D2409" s="78" t="s">
        <v>494</v>
      </c>
      <c r="E2409" s="79" t="s">
        <v>208</v>
      </c>
      <c r="F2409" s="33" t="s">
        <v>2014</v>
      </c>
      <c r="G2409" s="24" t="s">
        <v>90</v>
      </c>
      <c r="H2409" s="80">
        <f t="shared" si="115"/>
        <v>0.88870000000000005</v>
      </c>
      <c r="I2409" s="25">
        <f>ROUND(('NEW Reference'!B$6*List!$H2409)+'NEW Reference'!B$7,0)</f>
        <v>1207</v>
      </c>
      <c r="J2409" s="25">
        <f>ROUND(('NEW Reference'!C$6*List!$H2409)+'NEW Reference'!C$7,0)</f>
        <v>1800</v>
      </c>
      <c r="K2409" s="25">
        <f>ROUND(('NEW Reference'!D$6*List!$H2409)+'NEW Reference'!D$7,0)</f>
        <v>2156</v>
      </c>
      <c r="L2409" s="25">
        <f>ROUND(('NEW Reference'!E$6*List!$H2409)+'NEW Reference'!E$7,0)</f>
        <v>2666</v>
      </c>
      <c r="M2409" s="25">
        <f>ROUND(('NEW Reference'!F$6*List!$H2409)+'NEW Reference'!F$7,0)</f>
        <v>2777</v>
      </c>
      <c r="N2409" s="25">
        <f>ROUND(('NEW Reference'!G$6*List!$H2409)+'NEW Reference'!G$7,0)</f>
        <v>3144</v>
      </c>
      <c r="O2409" s="25">
        <f>ROUND(('NEW Reference'!H$6*List!$H2409)+'NEW Reference'!H$7,0)</f>
        <v>3264</v>
      </c>
      <c r="P2409" s="25">
        <f>ROUND(('NEW Reference'!I$6*List!$H2409)+'NEW Reference'!I$7,0)</f>
        <v>3392</v>
      </c>
      <c r="Q2409" s="25">
        <f>ROUND(('NEW Reference'!J$6*List!$H2409)+'NEW Reference'!J$7,0)</f>
        <v>3928</v>
      </c>
      <c r="R2409" s="25">
        <f>ROUND(('NEW Reference'!K$6*List!$H2409)+'NEW Reference'!K$7,0)</f>
        <v>4052</v>
      </c>
      <c r="S2409" s="25">
        <f>ROUND(('NEW Reference'!L$6*List!$H2409)+'NEW Reference'!L$7,0)</f>
        <v>4373</v>
      </c>
      <c r="T2409" s="25">
        <f>ROUND(('NEW Reference'!M$6*List!$H2409)+'NEW Reference'!M$7,0)</f>
        <v>5222</v>
      </c>
      <c r="U2409" s="25">
        <f>ROUND(('NEW Reference'!N$6*List!$H2409)+'NEW Reference'!N$7,0)</f>
        <v>21071</v>
      </c>
      <c r="V2409" s="26">
        <f>ROUND(('NEW Reference'!O$6*List!$H2409)+'NEW Reference'!O$7,0)</f>
        <v>783</v>
      </c>
      <c r="W2409" s="26">
        <f>ROUND(('NEW Reference'!P$6*List!$H2409)+'NEW Reference'!P$7,0)</f>
        <v>1104</v>
      </c>
      <c r="X2409" s="26">
        <f>ROUND(('NEW Reference'!Q$6*List!$H2409)+'NEW Reference'!Q$7,0)</f>
        <v>552</v>
      </c>
      <c r="Z2409" s="3" t="str">
        <f t="shared" si="117"/>
        <v>PICKENS, South Carolina</v>
      </c>
      <c r="AA2409" s="79" t="s">
        <v>208</v>
      </c>
      <c r="AB2409" s="28" t="s">
        <v>91</v>
      </c>
      <c r="AC2409" s="23" t="s">
        <v>2014</v>
      </c>
      <c r="AD2409" s="29"/>
      <c r="AE2409" s="20">
        <f t="shared" si="116"/>
        <v>0.88870000000000005</v>
      </c>
    </row>
    <row r="2410" spans="1:31">
      <c r="A2410" s="83">
        <v>42390</v>
      </c>
      <c r="B2410" s="84">
        <v>45079</v>
      </c>
      <c r="C2410" s="85">
        <v>17900</v>
      </c>
      <c r="D2410" s="78" t="s">
        <v>376</v>
      </c>
      <c r="E2410" s="79" t="s">
        <v>1107</v>
      </c>
      <c r="F2410" s="33" t="s">
        <v>2014</v>
      </c>
      <c r="G2410" s="24" t="s">
        <v>90</v>
      </c>
      <c r="H2410" s="80">
        <f t="shared" si="115"/>
        <v>0.88149999999999995</v>
      </c>
      <c r="I2410" s="25">
        <f>ROUND(('NEW Reference'!B$6*List!$H2410)+'NEW Reference'!B$7,0)</f>
        <v>1200</v>
      </c>
      <c r="J2410" s="25">
        <f>ROUND(('NEW Reference'!C$6*List!$H2410)+'NEW Reference'!C$7,0)</f>
        <v>1789</v>
      </c>
      <c r="K2410" s="25">
        <f>ROUND(('NEW Reference'!D$6*List!$H2410)+'NEW Reference'!D$7,0)</f>
        <v>2144</v>
      </c>
      <c r="L2410" s="25">
        <f>ROUND(('NEW Reference'!E$6*List!$H2410)+'NEW Reference'!E$7,0)</f>
        <v>2650</v>
      </c>
      <c r="M2410" s="25">
        <f>ROUND(('NEW Reference'!F$6*List!$H2410)+'NEW Reference'!F$7,0)</f>
        <v>2761</v>
      </c>
      <c r="N2410" s="25">
        <f>ROUND(('NEW Reference'!G$6*List!$H2410)+'NEW Reference'!G$7,0)</f>
        <v>3125</v>
      </c>
      <c r="O2410" s="25">
        <f>ROUND(('NEW Reference'!H$6*List!$H2410)+'NEW Reference'!H$7,0)</f>
        <v>3245</v>
      </c>
      <c r="P2410" s="25">
        <f>ROUND(('NEW Reference'!I$6*List!$H2410)+'NEW Reference'!I$7,0)</f>
        <v>3372</v>
      </c>
      <c r="Q2410" s="25">
        <f>ROUND(('NEW Reference'!J$6*List!$H2410)+'NEW Reference'!J$7,0)</f>
        <v>3905</v>
      </c>
      <c r="R2410" s="25">
        <f>ROUND(('NEW Reference'!K$6*List!$H2410)+'NEW Reference'!K$7,0)</f>
        <v>4028</v>
      </c>
      <c r="S2410" s="25">
        <f>ROUND(('NEW Reference'!L$6*List!$H2410)+'NEW Reference'!L$7,0)</f>
        <v>4347</v>
      </c>
      <c r="T2410" s="25">
        <f>ROUND(('NEW Reference'!M$6*List!$H2410)+'NEW Reference'!M$7,0)</f>
        <v>5191</v>
      </c>
      <c r="U2410" s="25">
        <f>ROUND(('NEW Reference'!N$6*List!$H2410)+'NEW Reference'!N$7,0)</f>
        <v>20947</v>
      </c>
      <c r="V2410" s="26">
        <f>ROUND(('NEW Reference'!O$6*List!$H2410)+'NEW Reference'!O$7,0)</f>
        <v>779</v>
      </c>
      <c r="W2410" s="26">
        <f>ROUND(('NEW Reference'!P$6*List!$H2410)+'NEW Reference'!P$7,0)</f>
        <v>1097</v>
      </c>
      <c r="X2410" s="26">
        <f>ROUND(('NEW Reference'!Q$6*List!$H2410)+'NEW Reference'!Q$7,0)</f>
        <v>549</v>
      </c>
      <c r="Z2410" s="3" t="str">
        <f t="shared" si="117"/>
        <v>RICHLAND, South Carolina</v>
      </c>
      <c r="AA2410" s="79" t="s">
        <v>1107</v>
      </c>
      <c r="AB2410" s="28" t="s">
        <v>91</v>
      </c>
      <c r="AC2410" s="23" t="s">
        <v>2014</v>
      </c>
      <c r="AD2410" s="29"/>
      <c r="AE2410" s="20">
        <f t="shared" si="116"/>
        <v>0.88149999999999995</v>
      </c>
    </row>
    <row r="2411" spans="1:31">
      <c r="A2411" s="83">
        <v>42400</v>
      </c>
      <c r="B2411" s="84">
        <v>45081</v>
      </c>
      <c r="C2411" s="85">
        <v>17900</v>
      </c>
      <c r="D2411" s="78" t="s">
        <v>376</v>
      </c>
      <c r="E2411" s="79" t="s">
        <v>2038</v>
      </c>
      <c r="F2411" s="33" t="s">
        <v>2014</v>
      </c>
      <c r="G2411" s="24" t="s">
        <v>90</v>
      </c>
      <c r="H2411" s="80">
        <f t="shared" si="115"/>
        <v>0.88149999999999995</v>
      </c>
      <c r="I2411" s="25">
        <f>ROUND(('NEW Reference'!B$6*List!$H2411)+'NEW Reference'!B$7,0)</f>
        <v>1200</v>
      </c>
      <c r="J2411" s="25">
        <f>ROUND(('NEW Reference'!C$6*List!$H2411)+'NEW Reference'!C$7,0)</f>
        <v>1789</v>
      </c>
      <c r="K2411" s="25">
        <f>ROUND(('NEW Reference'!D$6*List!$H2411)+'NEW Reference'!D$7,0)</f>
        <v>2144</v>
      </c>
      <c r="L2411" s="25">
        <f>ROUND(('NEW Reference'!E$6*List!$H2411)+'NEW Reference'!E$7,0)</f>
        <v>2650</v>
      </c>
      <c r="M2411" s="25">
        <f>ROUND(('NEW Reference'!F$6*List!$H2411)+'NEW Reference'!F$7,0)</f>
        <v>2761</v>
      </c>
      <c r="N2411" s="25">
        <f>ROUND(('NEW Reference'!G$6*List!$H2411)+'NEW Reference'!G$7,0)</f>
        <v>3125</v>
      </c>
      <c r="O2411" s="25">
        <f>ROUND(('NEW Reference'!H$6*List!$H2411)+'NEW Reference'!H$7,0)</f>
        <v>3245</v>
      </c>
      <c r="P2411" s="25">
        <f>ROUND(('NEW Reference'!I$6*List!$H2411)+'NEW Reference'!I$7,0)</f>
        <v>3372</v>
      </c>
      <c r="Q2411" s="25">
        <f>ROUND(('NEW Reference'!J$6*List!$H2411)+'NEW Reference'!J$7,0)</f>
        <v>3905</v>
      </c>
      <c r="R2411" s="25">
        <f>ROUND(('NEW Reference'!K$6*List!$H2411)+'NEW Reference'!K$7,0)</f>
        <v>4028</v>
      </c>
      <c r="S2411" s="25">
        <f>ROUND(('NEW Reference'!L$6*List!$H2411)+'NEW Reference'!L$7,0)</f>
        <v>4347</v>
      </c>
      <c r="T2411" s="25">
        <f>ROUND(('NEW Reference'!M$6*List!$H2411)+'NEW Reference'!M$7,0)</f>
        <v>5191</v>
      </c>
      <c r="U2411" s="25">
        <f>ROUND(('NEW Reference'!N$6*List!$H2411)+'NEW Reference'!N$7,0)</f>
        <v>20947</v>
      </c>
      <c r="V2411" s="26">
        <f>ROUND(('NEW Reference'!O$6*List!$H2411)+'NEW Reference'!O$7,0)</f>
        <v>779</v>
      </c>
      <c r="W2411" s="26">
        <f>ROUND(('NEW Reference'!P$6*List!$H2411)+'NEW Reference'!P$7,0)</f>
        <v>1097</v>
      </c>
      <c r="X2411" s="26">
        <f>ROUND(('NEW Reference'!Q$6*List!$H2411)+'NEW Reference'!Q$7,0)</f>
        <v>549</v>
      </c>
      <c r="Z2411" s="3" t="str">
        <f t="shared" si="117"/>
        <v>SALUDA, South Carolina</v>
      </c>
      <c r="AA2411" s="79" t="s">
        <v>2038</v>
      </c>
      <c r="AB2411" s="28" t="s">
        <v>91</v>
      </c>
      <c r="AC2411" s="30" t="s">
        <v>2014</v>
      </c>
      <c r="AD2411" s="31"/>
      <c r="AE2411" s="20">
        <f t="shared" si="116"/>
        <v>0.88149999999999995</v>
      </c>
    </row>
    <row r="2412" spans="1:31">
      <c r="A2412" s="83">
        <v>42410</v>
      </c>
      <c r="B2412" s="84">
        <v>45083</v>
      </c>
      <c r="C2412" s="85">
        <v>43900</v>
      </c>
      <c r="D2412" s="78" t="s">
        <v>886</v>
      </c>
      <c r="E2412" s="79" t="s">
        <v>2039</v>
      </c>
      <c r="F2412" s="33" t="s">
        <v>2014</v>
      </c>
      <c r="G2412" s="24" t="s">
        <v>90</v>
      </c>
      <c r="H2412" s="80">
        <f t="shared" si="115"/>
        <v>0.83360000000000001</v>
      </c>
      <c r="I2412" s="25">
        <f>ROUND(('NEW Reference'!B$6*List!$H2412)+'NEW Reference'!B$7,0)</f>
        <v>1152</v>
      </c>
      <c r="J2412" s="25">
        <f>ROUND(('NEW Reference'!C$6*List!$H2412)+'NEW Reference'!C$7,0)</f>
        <v>1719</v>
      </c>
      <c r="K2412" s="25">
        <f>ROUND(('NEW Reference'!D$6*List!$H2412)+'NEW Reference'!D$7,0)</f>
        <v>2059</v>
      </c>
      <c r="L2412" s="25">
        <f>ROUND(('NEW Reference'!E$6*List!$H2412)+'NEW Reference'!E$7,0)</f>
        <v>2546</v>
      </c>
      <c r="M2412" s="25">
        <f>ROUND(('NEW Reference'!F$6*List!$H2412)+'NEW Reference'!F$7,0)</f>
        <v>2652</v>
      </c>
      <c r="N2412" s="25">
        <f>ROUND(('NEW Reference'!G$6*List!$H2412)+'NEW Reference'!G$7,0)</f>
        <v>3002</v>
      </c>
      <c r="O2412" s="25">
        <f>ROUND(('NEW Reference'!H$6*List!$H2412)+'NEW Reference'!H$7,0)</f>
        <v>3117</v>
      </c>
      <c r="P2412" s="25">
        <f>ROUND(('NEW Reference'!I$6*List!$H2412)+'NEW Reference'!I$7,0)</f>
        <v>3240</v>
      </c>
      <c r="Q2412" s="25">
        <f>ROUND(('NEW Reference'!J$6*List!$H2412)+'NEW Reference'!J$7,0)</f>
        <v>3751</v>
      </c>
      <c r="R2412" s="25">
        <f>ROUND(('NEW Reference'!K$6*List!$H2412)+'NEW Reference'!K$7,0)</f>
        <v>3870</v>
      </c>
      <c r="S2412" s="25">
        <f>ROUND(('NEW Reference'!L$6*List!$H2412)+'NEW Reference'!L$7,0)</f>
        <v>4176</v>
      </c>
      <c r="T2412" s="25">
        <f>ROUND(('NEW Reference'!M$6*List!$H2412)+'NEW Reference'!M$7,0)</f>
        <v>4987</v>
      </c>
      <c r="U2412" s="25">
        <f>ROUND(('NEW Reference'!N$6*List!$H2412)+'NEW Reference'!N$7,0)</f>
        <v>20123</v>
      </c>
      <c r="V2412" s="26">
        <f>ROUND(('NEW Reference'!O$6*List!$H2412)+'NEW Reference'!O$7,0)</f>
        <v>748</v>
      </c>
      <c r="W2412" s="26">
        <f>ROUND(('NEW Reference'!P$6*List!$H2412)+'NEW Reference'!P$7,0)</f>
        <v>1054</v>
      </c>
      <c r="X2412" s="26">
        <f>ROUND(('NEW Reference'!Q$6*List!$H2412)+'NEW Reference'!Q$7,0)</f>
        <v>527</v>
      </c>
      <c r="Z2412" s="3" t="str">
        <f t="shared" si="117"/>
        <v>SPARTANBURG, South Carolina</v>
      </c>
      <c r="AA2412" s="79" t="s">
        <v>2039</v>
      </c>
      <c r="AB2412" s="28" t="s">
        <v>91</v>
      </c>
      <c r="AC2412" s="23" t="s">
        <v>2014</v>
      </c>
      <c r="AD2412" s="29"/>
      <c r="AE2412" s="20">
        <f t="shared" si="116"/>
        <v>0.83360000000000001</v>
      </c>
    </row>
    <row r="2413" spans="1:31">
      <c r="A2413" s="83">
        <v>42420</v>
      </c>
      <c r="B2413" s="84">
        <v>45085</v>
      </c>
      <c r="C2413" s="85">
        <v>44940</v>
      </c>
      <c r="D2413" s="78" t="s">
        <v>901</v>
      </c>
      <c r="E2413" s="79" t="s">
        <v>221</v>
      </c>
      <c r="F2413" s="33" t="s">
        <v>2014</v>
      </c>
      <c r="G2413" s="24" t="s">
        <v>90</v>
      </c>
      <c r="H2413" s="80">
        <f t="shared" si="115"/>
        <v>0.8548</v>
      </c>
      <c r="I2413" s="25">
        <f>ROUND(('NEW Reference'!B$6*List!$H2413)+'NEW Reference'!B$7,0)</f>
        <v>1173</v>
      </c>
      <c r="J2413" s="25">
        <f>ROUND(('NEW Reference'!C$6*List!$H2413)+'NEW Reference'!C$7,0)</f>
        <v>1750</v>
      </c>
      <c r="K2413" s="25">
        <f>ROUND(('NEW Reference'!D$6*List!$H2413)+'NEW Reference'!D$7,0)</f>
        <v>2097</v>
      </c>
      <c r="L2413" s="25">
        <f>ROUND(('NEW Reference'!E$6*List!$H2413)+'NEW Reference'!E$7,0)</f>
        <v>2592</v>
      </c>
      <c r="M2413" s="25">
        <f>ROUND(('NEW Reference'!F$6*List!$H2413)+'NEW Reference'!F$7,0)</f>
        <v>2700</v>
      </c>
      <c r="N2413" s="25">
        <f>ROUND(('NEW Reference'!G$6*List!$H2413)+'NEW Reference'!G$7,0)</f>
        <v>3057</v>
      </c>
      <c r="O2413" s="25">
        <f>ROUND(('NEW Reference'!H$6*List!$H2413)+'NEW Reference'!H$7,0)</f>
        <v>3174</v>
      </c>
      <c r="P2413" s="25">
        <f>ROUND(('NEW Reference'!I$6*List!$H2413)+'NEW Reference'!I$7,0)</f>
        <v>3298</v>
      </c>
      <c r="Q2413" s="25">
        <f>ROUND(('NEW Reference'!J$6*List!$H2413)+'NEW Reference'!J$7,0)</f>
        <v>3819</v>
      </c>
      <c r="R2413" s="25">
        <f>ROUND(('NEW Reference'!K$6*List!$H2413)+'NEW Reference'!K$7,0)</f>
        <v>3940</v>
      </c>
      <c r="S2413" s="25">
        <f>ROUND(('NEW Reference'!L$6*List!$H2413)+'NEW Reference'!L$7,0)</f>
        <v>4251</v>
      </c>
      <c r="T2413" s="25">
        <f>ROUND(('NEW Reference'!M$6*List!$H2413)+'NEW Reference'!M$7,0)</f>
        <v>5078</v>
      </c>
      <c r="U2413" s="25">
        <f>ROUND(('NEW Reference'!N$6*List!$H2413)+'NEW Reference'!N$7,0)</f>
        <v>20488</v>
      </c>
      <c r="V2413" s="26">
        <f>ROUND(('NEW Reference'!O$6*List!$H2413)+'NEW Reference'!O$7,0)</f>
        <v>762</v>
      </c>
      <c r="W2413" s="26">
        <f>ROUND(('NEW Reference'!P$6*List!$H2413)+'NEW Reference'!P$7,0)</f>
        <v>1073</v>
      </c>
      <c r="X2413" s="26">
        <f>ROUND(('NEW Reference'!Q$6*List!$H2413)+'NEW Reference'!Q$7,0)</f>
        <v>537</v>
      </c>
      <c r="Z2413" s="3" t="str">
        <f t="shared" si="117"/>
        <v>SUMTER, South Carolina</v>
      </c>
      <c r="AA2413" s="79" t="s">
        <v>221</v>
      </c>
      <c r="AB2413" s="28" t="s">
        <v>91</v>
      </c>
      <c r="AC2413" s="23" t="s">
        <v>2014</v>
      </c>
      <c r="AD2413" s="29"/>
      <c r="AE2413" s="20">
        <f t="shared" si="116"/>
        <v>0.8548</v>
      </c>
    </row>
    <row r="2414" spans="1:31">
      <c r="A2414" s="83">
        <v>42430</v>
      </c>
      <c r="B2414" s="84">
        <v>45087</v>
      </c>
      <c r="C2414" s="85">
        <v>43900</v>
      </c>
      <c r="D2414" s="78" t="s">
        <v>886</v>
      </c>
      <c r="E2414" s="79" t="s">
        <v>455</v>
      </c>
      <c r="F2414" s="33" t="s">
        <v>2014</v>
      </c>
      <c r="G2414" s="24" t="s">
        <v>97</v>
      </c>
      <c r="H2414" s="80">
        <f t="shared" si="115"/>
        <v>0.83360000000000001</v>
      </c>
      <c r="I2414" s="25">
        <f>ROUND(('NEW Reference'!B$6*List!$H2414)+'NEW Reference'!B$7,0)</f>
        <v>1152</v>
      </c>
      <c r="J2414" s="25">
        <f>ROUND(('NEW Reference'!C$6*List!$H2414)+'NEW Reference'!C$7,0)</f>
        <v>1719</v>
      </c>
      <c r="K2414" s="25">
        <f>ROUND(('NEW Reference'!D$6*List!$H2414)+'NEW Reference'!D$7,0)</f>
        <v>2059</v>
      </c>
      <c r="L2414" s="25">
        <f>ROUND(('NEW Reference'!E$6*List!$H2414)+'NEW Reference'!E$7,0)</f>
        <v>2546</v>
      </c>
      <c r="M2414" s="25">
        <f>ROUND(('NEW Reference'!F$6*List!$H2414)+'NEW Reference'!F$7,0)</f>
        <v>2652</v>
      </c>
      <c r="N2414" s="25">
        <f>ROUND(('NEW Reference'!G$6*List!$H2414)+'NEW Reference'!G$7,0)</f>
        <v>3002</v>
      </c>
      <c r="O2414" s="25">
        <f>ROUND(('NEW Reference'!H$6*List!$H2414)+'NEW Reference'!H$7,0)</f>
        <v>3117</v>
      </c>
      <c r="P2414" s="25">
        <f>ROUND(('NEW Reference'!I$6*List!$H2414)+'NEW Reference'!I$7,0)</f>
        <v>3240</v>
      </c>
      <c r="Q2414" s="25">
        <f>ROUND(('NEW Reference'!J$6*List!$H2414)+'NEW Reference'!J$7,0)</f>
        <v>3751</v>
      </c>
      <c r="R2414" s="25">
        <f>ROUND(('NEW Reference'!K$6*List!$H2414)+'NEW Reference'!K$7,0)</f>
        <v>3870</v>
      </c>
      <c r="S2414" s="25">
        <f>ROUND(('NEW Reference'!L$6*List!$H2414)+'NEW Reference'!L$7,0)</f>
        <v>4176</v>
      </c>
      <c r="T2414" s="25">
        <f>ROUND(('NEW Reference'!M$6*List!$H2414)+'NEW Reference'!M$7,0)</f>
        <v>4987</v>
      </c>
      <c r="U2414" s="25">
        <f>ROUND(('NEW Reference'!N$6*List!$H2414)+'NEW Reference'!N$7,0)</f>
        <v>20123</v>
      </c>
      <c r="V2414" s="26">
        <f>ROUND(('NEW Reference'!O$6*List!$H2414)+'NEW Reference'!O$7,0)</f>
        <v>748</v>
      </c>
      <c r="W2414" s="26">
        <f>ROUND(('NEW Reference'!P$6*List!$H2414)+'NEW Reference'!P$7,0)</f>
        <v>1054</v>
      </c>
      <c r="X2414" s="26">
        <f>ROUND(('NEW Reference'!Q$6*List!$H2414)+'NEW Reference'!Q$7,0)</f>
        <v>527</v>
      </c>
      <c r="Z2414" s="3" t="str">
        <f t="shared" si="117"/>
        <v>UNION, South Carolina</v>
      </c>
      <c r="AA2414" s="79" t="s">
        <v>455</v>
      </c>
      <c r="AB2414" s="28" t="s">
        <v>91</v>
      </c>
      <c r="AC2414" s="23" t="s">
        <v>2014</v>
      </c>
      <c r="AD2414" s="29"/>
      <c r="AE2414" s="20">
        <f t="shared" si="116"/>
        <v>0.83360000000000001</v>
      </c>
    </row>
    <row r="2415" spans="1:31">
      <c r="A2415" s="83">
        <v>42440</v>
      </c>
      <c r="B2415" s="84">
        <v>45089</v>
      </c>
      <c r="C2415" s="85">
        <v>99942</v>
      </c>
      <c r="D2415" s="78" t="s">
        <v>175</v>
      </c>
      <c r="E2415" s="79" t="s">
        <v>2040</v>
      </c>
      <c r="F2415" s="34" t="s">
        <v>2014</v>
      </c>
      <c r="G2415" s="24" t="s">
        <v>97</v>
      </c>
      <c r="H2415" s="80">
        <f t="shared" si="115"/>
        <v>0.80089999999999995</v>
      </c>
      <c r="I2415" s="25">
        <f>ROUND(('NEW Reference'!B$6*List!$H2415)+'NEW Reference'!B$7,0)</f>
        <v>1120</v>
      </c>
      <c r="J2415" s="25">
        <f>ROUND(('NEW Reference'!C$6*List!$H2415)+'NEW Reference'!C$7,0)</f>
        <v>1670</v>
      </c>
      <c r="K2415" s="25">
        <f>ROUND(('NEW Reference'!D$6*List!$H2415)+'NEW Reference'!D$7,0)</f>
        <v>2002</v>
      </c>
      <c r="L2415" s="25">
        <f>ROUND(('NEW Reference'!E$6*List!$H2415)+'NEW Reference'!E$7,0)</f>
        <v>2475</v>
      </c>
      <c r="M2415" s="25">
        <f>ROUND(('NEW Reference'!F$6*List!$H2415)+'NEW Reference'!F$7,0)</f>
        <v>2578</v>
      </c>
      <c r="N2415" s="25">
        <f>ROUND(('NEW Reference'!G$6*List!$H2415)+'NEW Reference'!G$7,0)</f>
        <v>2918</v>
      </c>
      <c r="O2415" s="25">
        <f>ROUND(('NEW Reference'!H$6*List!$H2415)+'NEW Reference'!H$7,0)</f>
        <v>3030</v>
      </c>
      <c r="P2415" s="25">
        <f>ROUND(('NEW Reference'!I$6*List!$H2415)+'NEW Reference'!I$7,0)</f>
        <v>3149</v>
      </c>
      <c r="Q2415" s="25">
        <f>ROUND(('NEW Reference'!J$6*List!$H2415)+'NEW Reference'!J$7,0)</f>
        <v>3646</v>
      </c>
      <c r="R2415" s="25">
        <f>ROUND(('NEW Reference'!K$6*List!$H2415)+'NEW Reference'!K$7,0)</f>
        <v>3761</v>
      </c>
      <c r="S2415" s="25">
        <f>ROUND(('NEW Reference'!L$6*List!$H2415)+'NEW Reference'!L$7,0)</f>
        <v>4059</v>
      </c>
      <c r="T2415" s="25">
        <f>ROUND(('NEW Reference'!M$6*List!$H2415)+'NEW Reference'!M$7,0)</f>
        <v>4848</v>
      </c>
      <c r="U2415" s="25">
        <f>ROUND(('NEW Reference'!N$6*List!$H2415)+'NEW Reference'!N$7,0)</f>
        <v>19560</v>
      </c>
      <c r="V2415" s="26">
        <f>ROUND(('NEW Reference'!O$6*List!$H2415)+'NEW Reference'!O$7,0)</f>
        <v>727</v>
      </c>
      <c r="W2415" s="26">
        <f>ROUND(('NEW Reference'!P$6*List!$H2415)+'NEW Reference'!P$7,0)</f>
        <v>1025</v>
      </c>
      <c r="X2415" s="26">
        <f>ROUND(('NEW Reference'!Q$6*List!$H2415)+'NEW Reference'!Q$7,0)</f>
        <v>512</v>
      </c>
      <c r="Z2415" s="3" t="str">
        <f t="shared" si="117"/>
        <v>WILLIAMSBURG, South Carolina</v>
      </c>
      <c r="AA2415" s="79" t="s">
        <v>2040</v>
      </c>
      <c r="AB2415" s="28" t="s">
        <v>91</v>
      </c>
      <c r="AC2415" s="23" t="s">
        <v>2014</v>
      </c>
      <c r="AD2415" s="29"/>
      <c r="AE2415" s="20">
        <f t="shared" si="116"/>
        <v>0.80089999999999995</v>
      </c>
    </row>
    <row r="2416" spans="1:31">
      <c r="A2416" s="83">
        <v>42450</v>
      </c>
      <c r="B2416" s="84">
        <v>45091</v>
      </c>
      <c r="C2416" s="85">
        <v>16740</v>
      </c>
      <c r="D2416" s="78" t="s">
        <v>349</v>
      </c>
      <c r="E2416" s="79" t="s">
        <v>1388</v>
      </c>
      <c r="F2416" s="33" t="s">
        <v>2014</v>
      </c>
      <c r="G2416" s="24" t="s">
        <v>90</v>
      </c>
      <c r="H2416" s="80">
        <f t="shared" si="115"/>
        <v>0.92059999999999997</v>
      </c>
      <c r="I2416" s="25">
        <f>ROUND(('NEW Reference'!B$6*List!$H2416)+'NEW Reference'!B$7,0)</f>
        <v>1238</v>
      </c>
      <c r="J2416" s="25">
        <f>ROUND(('NEW Reference'!C$6*List!$H2416)+'NEW Reference'!C$7,0)</f>
        <v>1846</v>
      </c>
      <c r="K2416" s="25">
        <f>ROUND(('NEW Reference'!D$6*List!$H2416)+'NEW Reference'!D$7,0)</f>
        <v>2212</v>
      </c>
      <c r="L2416" s="25">
        <f>ROUND(('NEW Reference'!E$6*List!$H2416)+'NEW Reference'!E$7,0)</f>
        <v>2735</v>
      </c>
      <c r="M2416" s="25">
        <f>ROUND(('NEW Reference'!F$6*List!$H2416)+'NEW Reference'!F$7,0)</f>
        <v>2850</v>
      </c>
      <c r="N2416" s="25">
        <f>ROUND(('NEW Reference'!G$6*List!$H2416)+'NEW Reference'!G$7,0)</f>
        <v>3226</v>
      </c>
      <c r="O2416" s="25">
        <f>ROUND(('NEW Reference'!H$6*List!$H2416)+'NEW Reference'!H$7,0)</f>
        <v>3349</v>
      </c>
      <c r="P2416" s="25">
        <f>ROUND(('NEW Reference'!I$6*List!$H2416)+'NEW Reference'!I$7,0)</f>
        <v>3481</v>
      </c>
      <c r="Q2416" s="25">
        <f>ROUND(('NEW Reference'!J$6*List!$H2416)+'NEW Reference'!J$7,0)</f>
        <v>4031</v>
      </c>
      <c r="R2416" s="25">
        <f>ROUND(('NEW Reference'!K$6*List!$H2416)+'NEW Reference'!K$7,0)</f>
        <v>4158</v>
      </c>
      <c r="S2416" s="25">
        <f>ROUND(('NEW Reference'!L$6*List!$H2416)+'NEW Reference'!L$7,0)</f>
        <v>4487</v>
      </c>
      <c r="T2416" s="25">
        <f>ROUND(('NEW Reference'!M$6*List!$H2416)+'NEW Reference'!M$7,0)</f>
        <v>5358</v>
      </c>
      <c r="U2416" s="25">
        <f>ROUND(('NEW Reference'!N$6*List!$H2416)+'NEW Reference'!N$7,0)</f>
        <v>21621</v>
      </c>
      <c r="V2416" s="26">
        <f>ROUND(('NEW Reference'!O$6*List!$H2416)+'NEW Reference'!O$7,0)</f>
        <v>804</v>
      </c>
      <c r="W2416" s="26">
        <f>ROUND(('NEW Reference'!P$6*List!$H2416)+'NEW Reference'!P$7,0)</f>
        <v>1133</v>
      </c>
      <c r="X2416" s="26">
        <f>ROUND(('NEW Reference'!Q$6*List!$H2416)+'NEW Reference'!Q$7,0)</f>
        <v>566</v>
      </c>
      <c r="Z2416" s="3" t="str">
        <f t="shared" si="117"/>
        <v>YORK, South Carolina</v>
      </c>
      <c r="AA2416" s="79" t="s">
        <v>1388</v>
      </c>
      <c r="AB2416" s="28" t="s">
        <v>91</v>
      </c>
      <c r="AC2416" s="30" t="s">
        <v>2014</v>
      </c>
      <c r="AD2416" s="31"/>
      <c r="AE2416" s="20">
        <f t="shared" si="116"/>
        <v>0.92059999999999997</v>
      </c>
    </row>
    <row r="2417" spans="1:31">
      <c r="A2417" s="83">
        <v>42999</v>
      </c>
      <c r="B2417" s="84">
        <v>45990</v>
      </c>
      <c r="C2417" s="85">
        <v>99942</v>
      </c>
      <c r="D2417" s="78" t="s">
        <v>175</v>
      </c>
      <c r="E2417" s="79" t="s">
        <v>236</v>
      </c>
      <c r="F2417" s="33" t="s">
        <v>2014</v>
      </c>
      <c r="G2417" s="24" t="s">
        <v>97</v>
      </c>
      <c r="H2417" s="80">
        <f t="shared" si="115"/>
        <v>0.80089999999999995</v>
      </c>
      <c r="I2417" s="25">
        <f>ROUND(('NEW Reference'!B$6*List!$H2417)+'NEW Reference'!B$7,0)</f>
        <v>1120</v>
      </c>
      <c r="J2417" s="25">
        <f>ROUND(('NEW Reference'!C$6*List!$H2417)+'NEW Reference'!C$7,0)</f>
        <v>1670</v>
      </c>
      <c r="K2417" s="25">
        <f>ROUND(('NEW Reference'!D$6*List!$H2417)+'NEW Reference'!D$7,0)</f>
        <v>2002</v>
      </c>
      <c r="L2417" s="25">
        <f>ROUND(('NEW Reference'!E$6*List!$H2417)+'NEW Reference'!E$7,0)</f>
        <v>2475</v>
      </c>
      <c r="M2417" s="25">
        <f>ROUND(('NEW Reference'!F$6*List!$H2417)+'NEW Reference'!F$7,0)</f>
        <v>2578</v>
      </c>
      <c r="N2417" s="25">
        <f>ROUND(('NEW Reference'!G$6*List!$H2417)+'NEW Reference'!G$7,0)</f>
        <v>2918</v>
      </c>
      <c r="O2417" s="25">
        <f>ROUND(('NEW Reference'!H$6*List!$H2417)+'NEW Reference'!H$7,0)</f>
        <v>3030</v>
      </c>
      <c r="P2417" s="25">
        <f>ROUND(('NEW Reference'!I$6*List!$H2417)+'NEW Reference'!I$7,0)</f>
        <v>3149</v>
      </c>
      <c r="Q2417" s="25">
        <f>ROUND(('NEW Reference'!J$6*List!$H2417)+'NEW Reference'!J$7,0)</f>
        <v>3646</v>
      </c>
      <c r="R2417" s="25">
        <f>ROUND(('NEW Reference'!K$6*List!$H2417)+'NEW Reference'!K$7,0)</f>
        <v>3761</v>
      </c>
      <c r="S2417" s="25">
        <f>ROUND(('NEW Reference'!L$6*List!$H2417)+'NEW Reference'!L$7,0)</f>
        <v>4059</v>
      </c>
      <c r="T2417" s="25">
        <f>ROUND(('NEW Reference'!M$6*List!$H2417)+'NEW Reference'!M$7,0)</f>
        <v>4848</v>
      </c>
      <c r="U2417" s="25">
        <f>ROUND(('NEW Reference'!N$6*List!$H2417)+'NEW Reference'!N$7,0)</f>
        <v>19560</v>
      </c>
      <c r="V2417" s="26">
        <f>ROUND(('NEW Reference'!O$6*List!$H2417)+'NEW Reference'!O$7,0)</f>
        <v>727</v>
      </c>
      <c r="W2417" s="26">
        <f>ROUND(('NEW Reference'!P$6*List!$H2417)+'NEW Reference'!P$7,0)</f>
        <v>1025</v>
      </c>
      <c r="X2417" s="26">
        <f>ROUND(('NEW Reference'!Q$6*List!$H2417)+'NEW Reference'!Q$7,0)</f>
        <v>512</v>
      </c>
      <c r="Z2417" s="3" t="str">
        <f t="shared" si="117"/>
        <v>STATEWIDE, South Carolina</v>
      </c>
      <c r="AA2417" s="79" t="s">
        <v>236</v>
      </c>
      <c r="AB2417" s="28" t="s">
        <v>91</v>
      </c>
      <c r="AC2417" s="23" t="s">
        <v>2014</v>
      </c>
      <c r="AD2417" s="29"/>
      <c r="AE2417" s="20">
        <f t="shared" si="116"/>
        <v>0.80089999999999995</v>
      </c>
    </row>
    <row r="2418" spans="1:31">
      <c r="A2418" s="83">
        <v>43010</v>
      </c>
      <c r="B2418" s="84">
        <v>46003</v>
      </c>
      <c r="C2418" s="85">
        <v>99943</v>
      </c>
      <c r="D2418" s="78" t="s">
        <v>178</v>
      </c>
      <c r="E2418" s="79" t="s">
        <v>2041</v>
      </c>
      <c r="F2418" s="34" t="s">
        <v>2</v>
      </c>
      <c r="G2418" s="24" t="s">
        <v>97</v>
      </c>
      <c r="H2418" s="80">
        <f t="shared" si="115"/>
        <v>0.82030000000000003</v>
      </c>
      <c r="I2418" s="25">
        <f>ROUND(('NEW Reference'!B$6*List!$H2418)+'NEW Reference'!B$7,0)</f>
        <v>1139</v>
      </c>
      <c r="J2418" s="25">
        <f>ROUND(('NEW Reference'!C$6*List!$H2418)+'NEW Reference'!C$7,0)</f>
        <v>1699</v>
      </c>
      <c r="K2418" s="25">
        <f>ROUND(('NEW Reference'!D$6*List!$H2418)+'NEW Reference'!D$7,0)</f>
        <v>2036</v>
      </c>
      <c r="L2418" s="25">
        <f>ROUND(('NEW Reference'!E$6*List!$H2418)+'NEW Reference'!E$7,0)</f>
        <v>2517</v>
      </c>
      <c r="M2418" s="25">
        <f>ROUND(('NEW Reference'!F$6*List!$H2418)+'NEW Reference'!F$7,0)</f>
        <v>2622</v>
      </c>
      <c r="N2418" s="25">
        <f>ROUND(('NEW Reference'!G$6*List!$H2418)+'NEW Reference'!G$7,0)</f>
        <v>2968</v>
      </c>
      <c r="O2418" s="25">
        <f>ROUND(('NEW Reference'!H$6*List!$H2418)+'NEW Reference'!H$7,0)</f>
        <v>3082</v>
      </c>
      <c r="P2418" s="25">
        <f>ROUND(('NEW Reference'!I$6*List!$H2418)+'NEW Reference'!I$7,0)</f>
        <v>3203</v>
      </c>
      <c r="Q2418" s="25">
        <f>ROUND(('NEW Reference'!J$6*List!$H2418)+'NEW Reference'!J$7,0)</f>
        <v>3709</v>
      </c>
      <c r="R2418" s="25">
        <f>ROUND(('NEW Reference'!K$6*List!$H2418)+'NEW Reference'!K$7,0)</f>
        <v>3826</v>
      </c>
      <c r="S2418" s="25">
        <f>ROUND(('NEW Reference'!L$6*List!$H2418)+'NEW Reference'!L$7,0)</f>
        <v>4128</v>
      </c>
      <c r="T2418" s="25">
        <f>ROUND(('NEW Reference'!M$6*List!$H2418)+'NEW Reference'!M$7,0)</f>
        <v>4930</v>
      </c>
      <c r="U2418" s="25">
        <f>ROUND(('NEW Reference'!N$6*List!$H2418)+'NEW Reference'!N$7,0)</f>
        <v>19894</v>
      </c>
      <c r="V2418" s="26">
        <f>ROUND(('NEW Reference'!O$6*List!$H2418)+'NEW Reference'!O$7,0)</f>
        <v>740</v>
      </c>
      <c r="W2418" s="26">
        <f>ROUND(('NEW Reference'!P$6*List!$H2418)+'NEW Reference'!P$7,0)</f>
        <v>1042</v>
      </c>
      <c r="X2418" s="26">
        <f>ROUND(('NEW Reference'!Q$6*List!$H2418)+'NEW Reference'!Q$7,0)</f>
        <v>521</v>
      </c>
      <c r="Z2418" s="3" t="str">
        <f t="shared" si="117"/>
        <v>AURORA, South Dakota</v>
      </c>
      <c r="AA2418" s="79" t="s">
        <v>2041</v>
      </c>
      <c r="AB2418" s="28" t="s">
        <v>91</v>
      </c>
      <c r="AC2418" s="23" t="s">
        <v>2</v>
      </c>
      <c r="AD2418" s="29"/>
      <c r="AE2418" s="20">
        <f t="shared" si="116"/>
        <v>0.82030000000000003</v>
      </c>
    </row>
    <row r="2419" spans="1:31">
      <c r="A2419" s="83">
        <v>43020</v>
      </c>
      <c r="B2419" s="84">
        <v>46005</v>
      </c>
      <c r="C2419" s="85">
        <v>99943</v>
      </c>
      <c r="D2419" s="78" t="s">
        <v>178</v>
      </c>
      <c r="E2419" s="79" t="s">
        <v>2042</v>
      </c>
      <c r="F2419" s="34" t="s">
        <v>2</v>
      </c>
      <c r="G2419" s="24" t="s">
        <v>97</v>
      </c>
      <c r="H2419" s="80">
        <f t="shared" si="115"/>
        <v>0.82030000000000003</v>
      </c>
      <c r="I2419" s="25">
        <f>ROUND(('NEW Reference'!B$6*List!$H2419)+'NEW Reference'!B$7,0)</f>
        <v>1139</v>
      </c>
      <c r="J2419" s="25">
        <f>ROUND(('NEW Reference'!C$6*List!$H2419)+'NEW Reference'!C$7,0)</f>
        <v>1699</v>
      </c>
      <c r="K2419" s="25">
        <f>ROUND(('NEW Reference'!D$6*List!$H2419)+'NEW Reference'!D$7,0)</f>
        <v>2036</v>
      </c>
      <c r="L2419" s="25">
        <f>ROUND(('NEW Reference'!E$6*List!$H2419)+'NEW Reference'!E$7,0)</f>
        <v>2517</v>
      </c>
      <c r="M2419" s="25">
        <f>ROUND(('NEW Reference'!F$6*List!$H2419)+'NEW Reference'!F$7,0)</f>
        <v>2622</v>
      </c>
      <c r="N2419" s="25">
        <f>ROUND(('NEW Reference'!G$6*List!$H2419)+'NEW Reference'!G$7,0)</f>
        <v>2968</v>
      </c>
      <c r="O2419" s="25">
        <f>ROUND(('NEW Reference'!H$6*List!$H2419)+'NEW Reference'!H$7,0)</f>
        <v>3082</v>
      </c>
      <c r="P2419" s="25">
        <f>ROUND(('NEW Reference'!I$6*List!$H2419)+'NEW Reference'!I$7,0)</f>
        <v>3203</v>
      </c>
      <c r="Q2419" s="25">
        <f>ROUND(('NEW Reference'!J$6*List!$H2419)+'NEW Reference'!J$7,0)</f>
        <v>3709</v>
      </c>
      <c r="R2419" s="25">
        <f>ROUND(('NEW Reference'!K$6*List!$H2419)+'NEW Reference'!K$7,0)</f>
        <v>3826</v>
      </c>
      <c r="S2419" s="25">
        <f>ROUND(('NEW Reference'!L$6*List!$H2419)+'NEW Reference'!L$7,0)</f>
        <v>4128</v>
      </c>
      <c r="T2419" s="25">
        <f>ROUND(('NEW Reference'!M$6*List!$H2419)+'NEW Reference'!M$7,0)</f>
        <v>4930</v>
      </c>
      <c r="U2419" s="25">
        <f>ROUND(('NEW Reference'!N$6*List!$H2419)+'NEW Reference'!N$7,0)</f>
        <v>19894</v>
      </c>
      <c r="V2419" s="26">
        <f>ROUND(('NEW Reference'!O$6*List!$H2419)+'NEW Reference'!O$7,0)</f>
        <v>740</v>
      </c>
      <c r="W2419" s="26">
        <f>ROUND(('NEW Reference'!P$6*List!$H2419)+'NEW Reference'!P$7,0)</f>
        <v>1042</v>
      </c>
      <c r="X2419" s="26">
        <f>ROUND(('NEW Reference'!Q$6*List!$H2419)+'NEW Reference'!Q$7,0)</f>
        <v>521</v>
      </c>
      <c r="Z2419" s="3" t="str">
        <f t="shared" si="117"/>
        <v>BEADLE, South Dakota</v>
      </c>
      <c r="AA2419" s="79" t="s">
        <v>2042</v>
      </c>
      <c r="AB2419" s="28" t="s">
        <v>91</v>
      </c>
      <c r="AC2419" s="23" t="s">
        <v>2</v>
      </c>
      <c r="AD2419" s="29"/>
      <c r="AE2419" s="20">
        <f t="shared" si="116"/>
        <v>0.82030000000000003</v>
      </c>
    </row>
    <row r="2420" spans="1:31">
      <c r="A2420" s="83">
        <v>43030</v>
      </c>
      <c r="B2420" s="84">
        <v>46007</v>
      </c>
      <c r="C2420" s="85">
        <v>99943</v>
      </c>
      <c r="D2420" s="78" t="s">
        <v>178</v>
      </c>
      <c r="E2420" s="79" t="s">
        <v>2043</v>
      </c>
      <c r="F2420" s="34" t="s">
        <v>2</v>
      </c>
      <c r="G2420" s="24" t="s">
        <v>97</v>
      </c>
      <c r="H2420" s="80">
        <f t="shared" si="115"/>
        <v>0.82030000000000003</v>
      </c>
      <c r="I2420" s="25">
        <f>ROUND(('NEW Reference'!B$6*List!$H2420)+'NEW Reference'!B$7,0)</f>
        <v>1139</v>
      </c>
      <c r="J2420" s="25">
        <f>ROUND(('NEW Reference'!C$6*List!$H2420)+'NEW Reference'!C$7,0)</f>
        <v>1699</v>
      </c>
      <c r="K2420" s="25">
        <f>ROUND(('NEW Reference'!D$6*List!$H2420)+'NEW Reference'!D$7,0)</f>
        <v>2036</v>
      </c>
      <c r="L2420" s="25">
        <f>ROUND(('NEW Reference'!E$6*List!$H2420)+'NEW Reference'!E$7,0)</f>
        <v>2517</v>
      </c>
      <c r="M2420" s="25">
        <f>ROUND(('NEW Reference'!F$6*List!$H2420)+'NEW Reference'!F$7,0)</f>
        <v>2622</v>
      </c>
      <c r="N2420" s="25">
        <f>ROUND(('NEW Reference'!G$6*List!$H2420)+'NEW Reference'!G$7,0)</f>
        <v>2968</v>
      </c>
      <c r="O2420" s="25">
        <f>ROUND(('NEW Reference'!H$6*List!$H2420)+'NEW Reference'!H$7,0)</f>
        <v>3082</v>
      </c>
      <c r="P2420" s="25">
        <f>ROUND(('NEW Reference'!I$6*List!$H2420)+'NEW Reference'!I$7,0)</f>
        <v>3203</v>
      </c>
      <c r="Q2420" s="25">
        <f>ROUND(('NEW Reference'!J$6*List!$H2420)+'NEW Reference'!J$7,0)</f>
        <v>3709</v>
      </c>
      <c r="R2420" s="25">
        <f>ROUND(('NEW Reference'!K$6*List!$H2420)+'NEW Reference'!K$7,0)</f>
        <v>3826</v>
      </c>
      <c r="S2420" s="25">
        <f>ROUND(('NEW Reference'!L$6*List!$H2420)+'NEW Reference'!L$7,0)</f>
        <v>4128</v>
      </c>
      <c r="T2420" s="25">
        <f>ROUND(('NEW Reference'!M$6*List!$H2420)+'NEW Reference'!M$7,0)</f>
        <v>4930</v>
      </c>
      <c r="U2420" s="25">
        <f>ROUND(('NEW Reference'!N$6*List!$H2420)+'NEW Reference'!N$7,0)</f>
        <v>19894</v>
      </c>
      <c r="V2420" s="26">
        <f>ROUND(('NEW Reference'!O$6*List!$H2420)+'NEW Reference'!O$7,0)</f>
        <v>740</v>
      </c>
      <c r="W2420" s="26">
        <f>ROUND(('NEW Reference'!P$6*List!$H2420)+'NEW Reference'!P$7,0)</f>
        <v>1042</v>
      </c>
      <c r="X2420" s="26">
        <f>ROUND(('NEW Reference'!Q$6*List!$H2420)+'NEW Reference'!Q$7,0)</f>
        <v>521</v>
      </c>
      <c r="Z2420" s="3" t="str">
        <f t="shared" si="117"/>
        <v>BENNETT, South Dakota</v>
      </c>
      <c r="AA2420" s="79" t="s">
        <v>2043</v>
      </c>
      <c r="AB2420" s="28" t="s">
        <v>91</v>
      </c>
      <c r="AC2420" s="23" t="s">
        <v>2</v>
      </c>
      <c r="AD2420" s="29"/>
      <c r="AE2420" s="20">
        <f t="shared" si="116"/>
        <v>0.82030000000000003</v>
      </c>
    </row>
    <row r="2421" spans="1:31">
      <c r="A2421" s="83">
        <v>43040</v>
      </c>
      <c r="B2421" s="84">
        <v>46009</v>
      </c>
      <c r="C2421" s="85">
        <v>99943</v>
      </c>
      <c r="D2421" s="78" t="s">
        <v>178</v>
      </c>
      <c r="E2421" s="79" t="s">
        <v>2044</v>
      </c>
      <c r="F2421" s="34" t="s">
        <v>2</v>
      </c>
      <c r="G2421" s="24" t="s">
        <v>97</v>
      </c>
      <c r="H2421" s="80">
        <f t="shared" si="115"/>
        <v>0.82030000000000003</v>
      </c>
      <c r="I2421" s="25">
        <f>ROUND(('NEW Reference'!B$6*List!$H2421)+'NEW Reference'!B$7,0)</f>
        <v>1139</v>
      </c>
      <c r="J2421" s="25">
        <f>ROUND(('NEW Reference'!C$6*List!$H2421)+'NEW Reference'!C$7,0)</f>
        <v>1699</v>
      </c>
      <c r="K2421" s="25">
        <f>ROUND(('NEW Reference'!D$6*List!$H2421)+'NEW Reference'!D$7,0)</f>
        <v>2036</v>
      </c>
      <c r="L2421" s="25">
        <f>ROUND(('NEW Reference'!E$6*List!$H2421)+'NEW Reference'!E$7,0)</f>
        <v>2517</v>
      </c>
      <c r="M2421" s="25">
        <f>ROUND(('NEW Reference'!F$6*List!$H2421)+'NEW Reference'!F$7,0)</f>
        <v>2622</v>
      </c>
      <c r="N2421" s="25">
        <f>ROUND(('NEW Reference'!G$6*List!$H2421)+'NEW Reference'!G$7,0)</f>
        <v>2968</v>
      </c>
      <c r="O2421" s="25">
        <f>ROUND(('NEW Reference'!H$6*List!$H2421)+'NEW Reference'!H$7,0)</f>
        <v>3082</v>
      </c>
      <c r="P2421" s="25">
        <f>ROUND(('NEW Reference'!I$6*List!$H2421)+'NEW Reference'!I$7,0)</f>
        <v>3203</v>
      </c>
      <c r="Q2421" s="25">
        <f>ROUND(('NEW Reference'!J$6*List!$H2421)+'NEW Reference'!J$7,0)</f>
        <v>3709</v>
      </c>
      <c r="R2421" s="25">
        <f>ROUND(('NEW Reference'!K$6*List!$H2421)+'NEW Reference'!K$7,0)</f>
        <v>3826</v>
      </c>
      <c r="S2421" s="25">
        <f>ROUND(('NEW Reference'!L$6*List!$H2421)+'NEW Reference'!L$7,0)</f>
        <v>4128</v>
      </c>
      <c r="T2421" s="25">
        <f>ROUND(('NEW Reference'!M$6*List!$H2421)+'NEW Reference'!M$7,0)</f>
        <v>4930</v>
      </c>
      <c r="U2421" s="25">
        <f>ROUND(('NEW Reference'!N$6*List!$H2421)+'NEW Reference'!N$7,0)</f>
        <v>19894</v>
      </c>
      <c r="V2421" s="26">
        <f>ROUND(('NEW Reference'!O$6*List!$H2421)+'NEW Reference'!O$7,0)</f>
        <v>740</v>
      </c>
      <c r="W2421" s="26">
        <f>ROUND(('NEW Reference'!P$6*List!$H2421)+'NEW Reference'!P$7,0)</f>
        <v>1042</v>
      </c>
      <c r="X2421" s="26">
        <f>ROUND(('NEW Reference'!Q$6*List!$H2421)+'NEW Reference'!Q$7,0)</f>
        <v>521</v>
      </c>
      <c r="Z2421" s="3" t="str">
        <f t="shared" si="117"/>
        <v>BON HOMME, South Dakota</v>
      </c>
      <c r="AA2421" s="79" t="s">
        <v>2044</v>
      </c>
      <c r="AB2421" s="28" t="s">
        <v>91</v>
      </c>
      <c r="AC2421" s="23" t="s">
        <v>2</v>
      </c>
      <c r="AD2421" s="29"/>
      <c r="AE2421" s="20">
        <f t="shared" si="116"/>
        <v>0.82030000000000003</v>
      </c>
    </row>
    <row r="2422" spans="1:31">
      <c r="A2422" s="83">
        <v>43050</v>
      </c>
      <c r="B2422" s="84">
        <v>46011</v>
      </c>
      <c r="C2422" s="85">
        <v>99943</v>
      </c>
      <c r="D2422" s="78" t="s">
        <v>178</v>
      </c>
      <c r="E2422" s="79" t="s">
        <v>2045</v>
      </c>
      <c r="F2422" s="34" t="s">
        <v>2</v>
      </c>
      <c r="G2422" s="24" t="s">
        <v>97</v>
      </c>
      <c r="H2422" s="80">
        <f t="shared" si="115"/>
        <v>0.82030000000000003</v>
      </c>
      <c r="I2422" s="25">
        <f>ROUND(('NEW Reference'!B$6*List!$H2422)+'NEW Reference'!B$7,0)</f>
        <v>1139</v>
      </c>
      <c r="J2422" s="25">
        <f>ROUND(('NEW Reference'!C$6*List!$H2422)+'NEW Reference'!C$7,0)</f>
        <v>1699</v>
      </c>
      <c r="K2422" s="25">
        <f>ROUND(('NEW Reference'!D$6*List!$H2422)+'NEW Reference'!D$7,0)</f>
        <v>2036</v>
      </c>
      <c r="L2422" s="25">
        <f>ROUND(('NEW Reference'!E$6*List!$H2422)+'NEW Reference'!E$7,0)</f>
        <v>2517</v>
      </c>
      <c r="M2422" s="25">
        <f>ROUND(('NEW Reference'!F$6*List!$H2422)+'NEW Reference'!F$7,0)</f>
        <v>2622</v>
      </c>
      <c r="N2422" s="25">
        <f>ROUND(('NEW Reference'!G$6*List!$H2422)+'NEW Reference'!G$7,0)</f>
        <v>2968</v>
      </c>
      <c r="O2422" s="25">
        <f>ROUND(('NEW Reference'!H$6*List!$H2422)+'NEW Reference'!H$7,0)</f>
        <v>3082</v>
      </c>
      <c r="P2422" s="25">
        <f>ROUND(('NEW Reference'!I$6*List!$H2422)+'NEW Reference'!I$7,0)</f>
        <v>3203</v>
      </c>
      <c r="Q2422" s="25">
        <f>ROUND(('NEW Reference'!J$6*List!$H2422)+'NEW Reference'!J$7,0)</f>
        <v>3709</v>
      </c>
      <c r="R2422" s="25">
        <f>ROUND(('NEW Reference'!K$6*List!$H2422)+'NEW Reference'!K$7,0)</f>
        <v>3826</v>
      </c>
      <c r="S2422" s="25">
        <f>ROUND(('NEW Reference'!L$6*List!$H2422)+'NEW Reference'!L$7,0)</f>
        <v>4128</v>
      </c>
      <c r="T2422" s="25">
        <f>ROUND(('NEW Reference'!M$6*List!$H2422)+'NEW Reference'!M$7,0)</f>
        <v>4930</v>
      </c>
      <c r="U2422" s="25">
        <f>ROUND(('NEW Reference'!N$6*List!$H2422)+'NEW Reference'!N$7,0)</f>
        <v>19894</v>
      </c>
      <c r="V2422" s="26">
        <f>ROUND(('NEW Reference'!O$6*List!$H2422)+'NEW Reference'!O$7,0)</f>
        <v>740</v>
      </c>
      <c r="W2422" s="26">
        <f>ROUND(('NEW Reference'!P$6*List!$H2422)+'NEW Reference'!P$7,0)</f>
        <v>1042</v>
      </c>
      <c r="X2422" s="26">
        <f>ROUND(('NEW Reference'!Q$6*List!$H2422)+'NEW Reference'!Q$7,0)</f>
        <v>521</v>
      </c>
      <c r="Z2422" s="3" t="str">
        <f t="shared" si="117"/>
        <v>BROOKINGS, South Dakota</v>
      </c>
      <c r="AA2422" s="79" t="s">
        <v>2045</v>
      </c>
      <c r="AB2422" s="28" t="s">
        <v>91</v>
      </c>
      <c r="AC2422" s="23" t="s">
        <v>2</v>
      </c>
      <c r="AD2422" s="29"/>
      <c r="AE2422" s="20">
        <f t="shared" si="116"/>
        <v>0.82030000000000003</v>
      </c>
    </row>
    <row r="2423" spans="1:31">
      <c r="A2423" s="83">
        <v>43060</v>
      </c>
      <c r="B2423" s="84">
        <v>46013</v>
      </c>
      <c r="C2423" s="85">
        <v>99943</v>
      </c>
      <c r="D2423" s="78" t="s">
        <v>178</v>
      </c>
      <c r="E2423" s="79" t="s">
        <v>1069</v>
      </c>
      <c r="F2423" s="34" t="s">
        <v>2</v>
      </c>
      <c r="G2423" s="24" t="s">
        <v>97</v>
      </c>
      <c r="H2423" s="80">
        <f t="shared" si="115"/>
        <v>0.82030000000000003</v>
      </c>
      <c r="I2423" s="25">
        <f>ROUND(('NEW Reference'!B$6*List!$H2423)+'NEW Reference'!B$7,0)</f>
        <v>1139</v>
      </c>
      <c r="J2423" s="25">
        <f>ROUND(('NEW Reference'!C$6*List!$H2423)+'NEW Reference'!C$7,0)</f>
        <v>1699</v>
      </c>
      <c r="K2423" s="25">
        <f>ROUND(('NEW Reference'!D$6*List!$H2423)+'NEW Reference'!D$7,0)</f>
        <v>2036</v>
      </c>
      <c r="L2423" s="25">
        <f>ROUND(('NEW Reference'!E$6*List!$H2423)+'NEW Reference'!E$7,0)</f>
        <v>2517</v>
      </c>
      <c r="M2423" s="25">
        <f>ROUND(('NEW Reference'!F$6*List!$H2423)+'NEW Reference'!F$7,0)</f>
        <v>2622</v>
      </c>
      <c r="N2423" s="25">
        <f>ROUND(('NEW Reference'!G$6*List!$H2423)+'NEW Reference'!G$7,0)</f>
        <v>2968</v>
      </c>
      <c r="O2423" s="25">
        <f>ROUND(('NEW Reference'!H$6*List!$H2423)+'NEW Reference'!H$7,0)</f>
        <v>3082</v>
      </c>
      <c r="P2423" s="25">
        <f>ROUND(('NEW Reference'!I$6*List!$H2423)+'NEW Reference'!I$7,0)</f>
        <v>3203</v>
      </c>
      <c r="Q2423" s="25">
        <f>ROUND(('NEW Reference'!J$6*List!$H2423)+'NEW Reference'!J$7,0)</f>
        <v>3709</v>
      </c>
      <c r="R2423" s="25">
        <f>ROUND(('NEW Reference'!K$6*List!$H2423)+'NEW Reference'!K$7,0)</f>
        <v>3826</v>
      </c>
      <c r="S2423" s="25">
        <f>ROUND(('NEW Reference'!L$6*List!$H2423)+'NEW Reference'!L$7,0)</f>
        <v>4128</v>
      </c>
      <c r="T2423" s="25">
        <f>ROUND(('NEW Reference'!M$6*List!$H2423)+'NEW Reference'!M$7,0)</f>
        <v>4930</v>
      </c>
      <c r="U2423" s="25">
        <f>ROUND(('NEW Reference'!N$6*List!$H2423)+'NEW Reference'!N$7,0)</f>
        <v>19894</v>
      </c>
      <c r="V2423" s="26">
        <f>ROUND(('NEW Reference'!O$6*List!$H2423)+'NEW Reference'!O$7,0)</f>
        <v>740</v>
      </c>
      <c r="W2423" s="26">
        <f>ROUND(('NEW Reference'!P$6*List!$H2423)+'NEW Reference'!P$7,0)</f>
        <v>1042</v>
      </c>
      <c r="X2423" s="26">
        <f>ROUND(('NEW Reference'!Q$6*List!$H2423)+'NEW Reference'!Q$7,0)</f>
        <v>521</v>
      </c>
      <c r="Z2423" s="3" t="str">
        <f t="shared" si="117"/>
        <v>BROWN, South Dakota</v>
      </c>
      <c r="AA2423" s="79" t="s">
        <v>1069</v>
      </c>
      <c r="AB2423" s="28" t="s">
        <v>91</v>
      </c>
      <c r="AC2423" s="30" t="s">
        <v>2</v>
      </c>
      <c r="AD2423" s="31"/>
      <c r="AE2423" s="20">
        <f t="shared" si="116"/>
        <v>0.82030000000000003</v>
      </c>
    </row>
    <row r="2424" spans="1:31">
      <c r="A2424" s="83">
        <v>43070</v>
      </c>
      <c r="B2424" s="84">
        <v>46015</v>
      </c>
      <c r="C2424" s="85">
        <v>99943</v>
      </c>
      <c r="D2424" s="78" t="s">
        <v>178</v>
      </c>
      <c r="E2424" s="79" t="s">
        <v>2046</v>
      </c>
      <c r="F2424" s="34" t="s">
        <v>2</v>
      </c>
      <c r="G2424" s="24" t="s">
        <v>97</v>
      </c>
      <c r="H2424" s="80">
        <f t="shared" si="115"/>
        <v>0.82030000000000003</v>
      </c>
      <c r="I2424" s="25">
        <f>ROUND(('NEW Reference'!B$6*List!$H2424)+'NEW Reference'!B$7,0)</f>
        <v>1139</v>
      </c>
      <c r="J2424" s="25">
        <f>ROUND(('NEW Reference'!C$6*List!$H2424)+'NEW Reference'!C$7,0)</f>
        <v>1699</v>
      </c>
      <c r="K2424" s="25">
        <f>ROUND(('NEW Reference'!D$6*List!$H2424)+'NEW Reference'!D$7,0)</f>
        <v>2036</v>
      </c>
      <c r="L2424" s="25">
        <f>ROUND(('NEW Reference'!E$6*List!$H2424)+'NEW Reference'!E$7,0)</f>
        <v>2517</v>
      </c>
      <c r="M2424" s="25">
        <f>ROUND(('NEW Reference'!F$6*List!$H2424)+'NEW Reference'!F$7,0)</f>
        <v>2622</v>
      </c>
      <c r="N2424" s="25">
        <f>ROUND(('NEW Reference'!G$6*List!$H2424)+'NEW Reference'!G$7,0)</f>
        <v>2968</v>
      </c>
      <c r="O2424" s="25">
        <f>ROUND(('NEW Reference'!H$6*List!$H2424)+'NEW Reference'!H$7,0)</f>
        <v>3082</v>
      </c>
      <c r="P2424" s="25">
        <f>ROUND(('NEW Reference'!I$6*List!$H2424)+'NEW Reference'!I$7,0)</f>
        <v>3203</v>
      </c>
      <c r="Q2424" s="25">
        <f>ROUND(('NEW Reference'!J$6*List!$H2424)+'NEW Reference'!J$7,0)</f>
        <v>3709</v>
      </c>
      <c r="R2424" s="25">
        <f>ROUND(('NEW Reference'!K$6*List!$H2424)+'NEW Reference'!K$7,0)</f>
        <v>3826</v>
      </c>
      <c r="S2424" s="25">
        <f>ROUND(('NEW Reference'!L$6*List!$H2424)+'NEW Reference'!L$7,0)</f>
        <v>4128</v>
      </c>
      <c r="T2424" s="25">
        <f>ROUND(('NEW Reference'!M$6*List!$H2424)+'NEW Reference'!M$7,0)</f>
        <v>4930</v>
      </c>
      <c r="U2424" s="25">
        <f>ROUND(('NEW Reference'!N$6*List!$H2424)+'NEW Reference'!N$7,0)</f>
        <v>19894</v>
      </c>
      <c r="V2424" s="26">
        <f>ROUND(('NEW Reference'!O$6*List!$H2424)+'NEW Reference'!O$7,0)</f>
        <v>740</v>
      </c>
      <c r="W2424" s="26">
        <f>ROUND(('NEW Reference'!P$6*List!$H2424)+'NEW Reference'!P$7,0)</f>
        <v>1042</v>
      </c>
      <c r="X2424" s="26">
        <f>ROUND(('NEW Reference'!Q$6*List!$H2424)+'NEW Reference'!Q$7,0)</f>
        <v>521</v>
      </c>
      <c r="Z2424" s="3" t="str">
        <f t="shared" si="117"/>
        <v>BRULE, South Dakota</v>
      </c>
      <c r="AA2424" s="79" t="s">
        <v>2046</v>
      </c>
      <c r="AB2424" s="28" t="s">
        <v>91</v>
      </c>
      <c r="AC2424" s="23" t="s">
        <v>2</v>
      </c>
      <c r="AD2424" s="29"/>
      <c r="AE2424" s="20">
        <f t="shared" si="116"/>
        <v>0.82030000000000003</v>
      </c>
    </row>
    <row r="2425" spans="1:31">
      <c r="A2425" s="83">
        <v>43080</v>
      </c>
      <c r="B2425" s="84">
        <v>46017</v>
      </c>
      <c r="C2425" s="85">
        <v>99943</v>
      </c>
      <c r="D2425" s="78" t="s">
        <v>178</v>
      </c>
      <c r="E2425" s="79" t="s">
        <v>1659</v>
      </c>
      <c r="F2425" s="34" t="s">
        <v>2</v>
      </c>
      <c r="G2425" s="24" t="s">
        <v>97</v>
      </c>
      <c r="H2425" s="80">
        <f t="shared" si="115"/>
        <v>0.82030000000000003</v>
      </c>
      <c r="I2425" s="25">
        <f>ROUND(('NEW Reference'!B$6*List!$H2425)+'NEW Reference'!B$7,0)</f>
        <v>1139</v>
      </c>
      <c r="J2425" s="25">
        <f>ROUND(('NEW Reference'!C$6*List!$H2425)+'NEW Reference'!C$7,0)</f>
        <v>1699</v>
      </c>
      <c r="K2425" s="25">
        <f>ROUND(('NEW Reference'!D$6*List!$H2425)+'NEW Reference'!D$7,0)</f>
        <v>2036</v>
      </c>
      <c r="L2425" s="25">
        <f>ROUND(('NEW Reference'!E$6*List!$H2425)+'NEW Reference'!E$7,0)</f>
        <v>2517</v>
      </c>
      <c r="M2425" s="25">
        <f>ROUND(('NEW Reference'!F$6*List!$H2425)+'NEW Reference'!F$7,0)</f>
        <v>2622</v>
      </c>
      <c r="N2425" s="25">
        <f>ROUND(('NEW Reference'!G$6*List!$H2425)+'NEW Reference'!G$7,0)</f>
        <v>2968</v>
      </c>
      <c r="O2425" s="25">
        <f>ROUND(('NEW Reference'!H$6*List!$H2425)+'NEW Reference'!H$7,0)</f>
        <v>3082</v>
      </c>
      <c r="P2425" s="25">
        <f>ROUND(('NEW Reference'!I$6*List!$H2425)+'NEW Reference'!I$7,0)</f>
        <v>3203</v>
      </c>
      <c r="Q2425" s="25">
        <f>ROUND(('NEW Reference'!J$6*List!$H2425)+'NEW Reference'!J$7,0)</f>
        <v>3709</v>
      </c>
      <c r="R2425" s="25">
        <f>ROUND(('NEW Reference'!K$6*List!$H2425)+'NEW Reference'!K$7,0)</f>
        <v>3826</v>
      </c>
      <c r="S2425" s="25">
        <f>ROUND(('NEW Reference'!L$6*List!$H2425)+'NEW Reference'!L$7,0)</f>
        <v>4128</v>
      </c>
      <c r="T2425" s="25">
        <f>ROUND(('NEW Reference'!M$6*List!$H2425)+'NEW Reference'!M$7,0)</f>
        <v>4930</v>
      </c>
      <c r="U2425" s="25">
        <f>ROUND(('NEW Reference'!N$6*List!$H2425)+'NEW Reference'!N$7,0)</f>
        <v>19894</v>
      </c>
      <c r="V2425" s="26">
        <f>ROUND(('NEW Reference'!O$6*List!$H2425)+'NEW Reference'!O$7,0)</f>
        <v>740</v>
      </c>
      <c r="W2425" s="26">
        <f>ROUND(('NEW Reference'!P$6*List!$H2425)+'NEW Reference'!P$7,0)</f>
        <v>1042</v>
      </c>
      <c r="X2425" s="26">
        <f>ROUND(('NEW Reference'!Q$6*List!$H2425)+'NEW Reference'!Q$7,0)</f>
        <v>521</v>
      </c>
      <c r="Z2425" s="3" t="str">
        <f t="shared" si="117"/>
        <v>BUFFALO, South Dakota</v>
      </c>
      <c r="AA2425" s="79" t="s">
        <v>1659</v>
      </c>
      <c r="AB2425" s="28" t="s">
        <v>91</v>
      </c>
      <c r="AC2425" s="23" t="s">
        <v>2</v>
      </c>
      <c r="AD2425" s="29"/>
      <c r="AE2425" s="20">
        <f t="shared" si="116"/>
        <v>0.82030000000000003</v>
      </c>
    </row>
    <row r="2426" spans="1:31">
      <c r="A2426" s="83">
        <v>43090</v>
      </c>
      <c r="B2426" s="84">
        <v>46019</v>
      </c>
      <c r="C2426" s="85">
        <v>99943</v>
      </c>
      <c r="D2426" s="78" t="s">
        <v>178</v>
      </c>
      <c r="E2426" s="79" t="s">
        <v>474</v>
      </c>
      <c r="F2426" s="34" t="s">
        <v>2</v>
      </c>
      <c r="G2426" s="24" t="s">
        <v>97</v>
      </c>
      <c r="H2426" s="80">
        <f t="shared" si="115"/>
        <v>0.82030000000000003</v>
      </c>
      <c r="I2426" s="25">
        <f>ROUND(('NEW Reference'!B$6*List!$H2426)+'NEW Reference'!B$7,0)</f>
        <v>1139</v>
      </c>
      <c r="J2426" s="25">
        <f>ROUND(('NEW Reference'!C$6*List!$H2426)+'NEW Reference'!C$7,0)</f>
        <v>1699</v>
      </c>
      <c r="K2426" s="25">
        <f>ROUND(('NEW Reference'!D$6*List!$H2426)+'NEW Reference'!D$7,0)</f>
        <v>2036</v>
      </c>
      <c r="L2426" s="25">
        <f>ROUND(('NEW Reference'!E$6*List!$H2426)+'NEW Reference'!E$7,0)</f>
        <v>2517</v>
      </c>
      <c r="M2426" s="25">
        <f>ROUND(('NEW Reference'!F$6*List!$H2426)+'NEW Reference'!F$7,0)</f>
        <v>2622</v>
      </c>
      <c r="N2426" s="25">
        <f>ROUND(('NEW Reference'!G$6*List!$H2426)+'NEW Reference'!G$7,0)</f>
        <v>2968</v>
      </c>
      <c r="O2426" s="25">
        <f>ROUND(('NEW Reference'!H$6*List!$H2426)+'NEW Reference'!H$7,0)</f>
        <v>3082</v>
      </c>
      <c r="P2426" s="25">
        <f>ROUND(('NEW Reference'!I$6*List!$H2426)+'NEW Reference'!I$7,0)</f>
        <v>3203</v>
      </c>
      <c r="Q2426" s="25">
        <f>ROUND(('NEW Reference'!J$6*List!$H2426)+'NEW Reference'!J$7,0)</f>
        <v>3709</v>
      </c>
      <c r="R2426" s="25">
        <f>ROUND(('NEW Reference'!K$6*List!$H2426)+'NEW Reference'!K$7,0)</f>
        <v>3826</v>
      </c>
      <c r="S2426" s="25">
        <f>ROUND(('NEW Reference'!L$6*List!$H2426)+'NEW Reference'!L$7,0)</f>
        <v>4128</v>
      </c>
      <c r="T2426" s="25">
        <f>ROUND(('NEW Reference'!M$6*List!$H2426)+'NEW Reference'!M$7,0)</f>
        <v>4930</v>
      </c>
      <c r="U2426" s="25">
        <f>ROUND(('NEW Reference'!N$6*List!$H2426)+'NEW Reference'!N$7,0)</f>
        <v>19894</v>
      </c>
      <c r="V2426" s="26">
        <f>ROUND(('NEW Reference'!O$6*List!$H2426)+'NEW Reference'!O$7,0)</f>
        <v>740</v>
      </c>
      <c r="W2426" s="26">
        <f>ROUND(('NEW Reference'!P$6*List!$H2426)+'NEW Reference'!P$7,0)</f>
        <v>1042</v>
      </c>
      <c r="X2426" s="26">
        <f>ROUND(('NEW Reference'!Q$6*List!$H2426)+'NEW Reference'!Q$7,0)</f>
        <v>521</v>
      </c>
      <c r="Z2426" s="3" t="str">
        <f t="shared" si="117"/>
        <v>BUTTE, South Dakota</v>
      </c>
      <c r="AA2426" s="79" t="s">
        <v>474</v>
      </c>
      <c r="AB2426" s="28" t="s">
        <v>91</v>
      </c>
      <c r="AC2426" s="23" t="s">
        <v>2</v>
      </c>
      <c r="AD2426" s="29"/>
      <c r="AE2426" s="20">
        <f t="shared" si="116"/>
        <v>0.82030000000000003</v>
      </c>
    </row>
    <row r="2427" spans="1:31">
      <c r="A2427" s="83">
        <v>43100</v>
      </c>
      <c r="B2427" s="84">
        <v>46021</v>
      </c>
      <c r="C2427" s="85">
        <v>99943</v>
      </c>
      <c r="D2427" s="78" t="s">
        <v>178</v>
      </c>
      <c r="E2427" s="79" t="s">
        <v>1287</v>
      </c>
      <c r="F2427" s="34" t="s">
        <v>2</v>
      </c>
      <c r="G2427" s="24" t="s">
        <v>97</v>
      </c>
      <c r="H2427" s="80">
        <f t="shared" si="115"/>
        <v>0.82030000000000003</v>
      </c>
      <c r="I2427" s="25">
        <f>ROUND(('NEW Reference'!B$6*List!$H2427)+'NEW Reference'!B$7,0)</f>
        <v>1139</v>
      </c>
      <c r="J2427" s="25">
        <f>ROUND(('NEW Reference'!C$6*List!$H2427)+'NEW Reference'!C$7,0)</f>
        <v>1699</v>
      </c>
      <c r="K2427" s="25">
        <f>ROUND(('NEW Reference'!D$6*List!$H2427)+'NEW Reference'!D$7,0)</f>
        <v>2036</v>
      </c>
      <c r="L2427" s="25">
        <f>ROUND(('NEW Reference'!E$6*List!$H2427)+'NEW Reference'!E$7,0)</f>
        <v>2517</v>
      </c>
      <c r="M2427" s="25">
        <f>ROUND(('NEW Reference'!F$6*List!$H2427)+'NEW Reference'!F$7,0)</f>
        <v>2622</v>
      </c>
      <c r="N2427" s="25">
        <f>ROUND(('NEW Reference'!G$6*List!$H2427)+'NEW Reference'!G$7,0)</f>
        <v>2968</v>
      </c>
      <c r="O2427" s="25">
        <f>ROUND(('NEW Reference'!H$6*List!$H2427)+'NEW Reference'!H$7,0)</f>
        <v>3082</v>
      </c>
      <c r="P2427" s="25">
        <f>ROUND(('NEW Reference'!I$6*List!$H2427)+'NEW Reference'!I$7,0)</f>
        <v>3203</v>
      </c>
      <c r="Q2427" s="25">
        <f>ROUND(('NEW Reference'!J$6*List!$H2427)+'NEW Reference'!J$7,0)</f>
        <v>3709</v>
      </c>
      <c r="R2427" s="25">
        <f>ROUND(('NEW Reference'!K$6*List!$H2427)+'NEW Reference'!K$7,0)</f>
        <v>3826</v>
      </c>
      <c r="S2427" s="25">
        <f>ROUND(('NEW Reference'!L$6*List!$H2427)+'NEW Reference'!L$7,0)</f>
        <v>4128</v>
      </c>
      <c r="T2427" s="25">
        <f>ROUND(('NEW Reference'!M$6*List!$H2427)+'NEW Reference'!M$7,0)</f>
        <v>4930</v>
      </c>
      <c r="U2427" s="25">
        <f>ROUND(('NEW Reference'!N$6*List!$H2427)+'NEW Reference'!N$7,0)</f>
        <v>19894</v>
      </c>
      <c r="V2427" s="26">
        <f>ROUND(('NEW Reference'!O$6*List!$H2427)+'NEW Reference'!O$7,0)</f>
        <v>740</v>
      </c>
      <c r="W2427" s="26">
        <f>ROUND(('NEW Reference'!P$6*List!$H2427)+'NEW Reference'!P$7,0)</f>
        <v>1042</v>
      </c>
      <c r="X2427" s="26">
        <f>ROUND(('NEW Reference'!Q$6*List!$H2427)+'NEW Reference'!Q$7,0)</f>
        <v>521</v>
      </c>
      <c r="Z2427" s="3" t="str">
        <f t="shared" si="117"/>
        <v>CAMPBELL, South Dakota</v>
      </c>
      <c r="AA2427" s="79" t="s">
        <v>1287</v>
      </c>
      <c r="AB2427" s="28" t="s">
        <v>91</v>
      </c>
      <c r="AC2427" s="23" t="s">
        <v>2</v>
      </c>
      <c r="AD2427" s="29"/>
      <c r="AE2427" s="20">
        <f t="shared" si="116"/>
        <v>0.82030000000000003</v>
      </c>
    </row>
    <row r="2428" spans="1:31">
      <c r="A2428" s="83">
        <v>43110</v>
      </c>
      <c r="B2428" s="84">
        <v>46023</v>
      </c>
      <c r="C2428" s="85">
        <v>99943</v>
      </c>
      <c r="D2428" s="78" t="s">
        <v>178</v>
      </c>
      <c r="E2428" s="79" t="s">
        <v>2047</v>
      </c>
      <c r="F2428" s="34" t="s">
        <v>2</v>
      </c>
      <c r="G2428" s="24" t="s">
        <v>97</v>
      </c>
      <c r="H2428" s="80">
        <f t="shared" si="115"/>
        <v>0.82030000000000003</v>
      </c>
      <c r="I2428" s="25">
        <f>ROUND(('NEW Reference'!B$6*List!$H2428)+'NEW Reference'!B$7,0)</f>
        <v>1139</v>
      </c>
      <c r="J2428" s="25">
        <f>ROUND(('NEW Reference'!C$6*List!$H2428)+'NEW Reference'!C$7,0)</f>
        <v>1699</v>
      </c>
      <c r="K2428" s="25">
        <f>ROUND(('NEW Reference'!D$6*List!$H2428)+'NEW Reference'!D$7,0)</f>
        <v>2036</v>
      </c>
      <c r="L2428" s="25">
        <f>ROUND(('NEW Reference'!E$6*List!$H2428)+'NEW Reference'!E$7,0)</f>
        <v>2517</v>
      </c>
      <c r="M2428" s="25">
        <f>ROUND(('NEW Reference'!F$6*List!$H2428)+'NEW Reference'!F$7,0)</f>
        <v>2622</v>
      </c>
      <c r="N2428" s="25">
        <f>ROUND(('NEW Reference'!G$6*List!$H2428)+'NEW Reference'!G$7,0)</f>
        <v>2968</v>
      </c>
      <c r="O2428" s="25">
        <f>ROUND(('NEW Reference'!H$6*List!$H2428)+'NEW Reference'!H$7,0)</f>
        <v>3082</v>
      </c>
      <c r="P2428" s="25">
        <f>ROUND(('NEW Reference'!I$6*List!$H2428)+'NEW Reference'!I$7,0)</f>
        <v>3203</v>
      </c>
      <c r="Q2428" s="25">
        <f>ROUND(('NEW Reference'!J$6*List!$H2428)+'NEW Reference'!J$7,0)</f>
        <v>3709</v>
      </c>
      <c r="R2428" s="25">
        <f>ROUND(('NEW Reference'!K$6*List!$H2428)+'NEW Reference'!K$7,0)</f>
        <v>3826</v>
      </c>
      <c r="S2428" s="25">
        <f>ROUND(('NEW Reference'!L$6*List!$H2428)+'NEW Reference'!L$7,0)</f>
        <v>4128</v>
      </c>
      <c r="T2428" s="25">
        <f>ROUND(('NEW Reference'!M$6*List!$H2428)+'NEW Reference'!M$7,0)</f>
        <v>4930</v>
      </c>
      <c r="U2428" s="25">
        <f>ROUND(('NEW Reference'!N$6*List!$H2428)+'NEW Reference'!N$7,0)</f>
        <v>19894</v>
      </c>
      <c r="V2428" s="26">
        <f>ROUND(('NEW Reference'!O$6*List!$H2428)+'NEW Reference'!O$7,0)</f>
        <v>740</v>
      </c>
      <c r="W2428" s="26">
        <f>ROUND(('NEW Reference'!P$6*List!$H2428)+'NEW Reference'!P$7,0)</f>
        <v>1042</v>
      </c>
      <c r="X2428" s="26">
        <f>ROUND(('NEW Reference'!Q$6*List!$H2428)+'NEW Reference'!Q$7,0)</f>
        <v>521</v>
      </c>
      <c r="Z2428" s="3" t="str">
        <f t="shared" si="117"/>
        <v>CHARLES MIX, South Dakota</v>
      </c>
      <c r="AA2428" s="79" t="s">
        <v>2047</v>
      </c>
      <c r="AB2428" s="28" t="s">
        <v>91</v>
      </c>
      <c r="AC2428" s="23" t="s">
        <v>2</v>
      </c>
      <c r="AD2428" s="29"/>
      <c r="AE2428" s="20">
        <f t="shared" si="116"/>
        <v>0.82030000000000003</v>
      </c>
    </row>
    <row r="2429" spans="1:31">
      <c r="A2429" s="83">
        <v>43120</v>
      </c>
      <c r="B2429" s="84">
        <v>46025</v>
      </c>
      <c r="C2429" s="85">
        <v>99943</v>
      </c>
      <c r="D2429" s="78" t="s">
        <v>178</v>
      </c>
      <c r="E2429" s="79" t="s">
        <v>355</v>
      </c>
      <c r="F2429" s="34" t="s">
        <v>2</v>
      </c>
      <c r="G2429" s="24" t="s">
        <v>97</v>
      </c>
      <c r="H2429" s="80">
        <f t="shared" si="115"/>
        <v>0.82030000000000003</v>
      </c>
      <c r="I2429" s="25">
        <f>ROUND(('NEW Reference'!B$6*List!$H2429)+'NEW Reference'!B$7,0)</f>
        <v>1139</v>
      </c>
      <c r="J2429" s="25">
        <f>ROUND(('NEW Reference'!C$6*List!$H2429)+'NEW Reference'!C$7,0)</f>
        <v>1699</v>
      </c>
      <c r="K2429" s="25">
        <f>ROUND(('NEW Reference'!D$6*List!$H2429)+'NEW Reference'!D$7,0)</f>
        <v>2036</v>
      </c>
      <c r="L2429" s="25">
        <f>ROUND(('NEW Reference'!E$6*List!$H2429)+'NEW Reference'!E$7,0)</f>
        <v>2517</v>
      </c>
      <c r="M2429" s="25">
        <f>ROUND(('NEW Reference'!F$6*List!$H2429)+'NEW Reference'!F$7,0)</f>
        <v>2622</v>
      </c>
      <c r="N2429" s="25">
        <f>ROUND(('NEW Reference'!G$6*List!$H2429)+'NEW Reference'!G$7,0)</f>
        <v>2968</v>
      </c>
      <c r="O2429" s="25">
        <f>ROUND(('NEW Reference'!H$6*List!$H2429)+'NEW Reference'!H$7,0)</f>
        <v>3082</v>
      </c>
      <c r="P2429" s="25">
        <f>ROUND(('NEW Reference'!I$6*List!$H2429)+'NEW Reference'!I$7,0)</f>
        <v>3203</v>
      </c>
      <c r="Q2429" s="25">
        <f>ROUND(('NEW Reference'!J$6*List!$H2429)+'NEW Reference'!J$7,0)</f>
        <v>3709</v>
      </c>
      <c r="R2429" s="25">
        <f>ROUND(('NEW Reference'!K$6*List!$H2429)+'NEW Reference'!K$7,0)</f>
        <v>3826</v>
      </c>
      <c r="S2429" s="25">
        <f>ROUND(('NEW Reference'!L$6*List!$H2429)+'NEW Reference'!L$7,0)</f>
        <v>4128</v>
      </c>
      <c r="T2429" s="25">
        <f>ROUND(('NEW Reference'!M$6*List!$H2429)+'NEW Reference'!M$7,0)</f>
        <v>4930</v>
      </c>
      <c r="U2429" s="25">
        <f>ROUND(('NEW Reference'!N$6*List!$H2429)+'NEW Reference'!N$7,0)</f>
        <v>19894</v>
      </c>
      <c r="V2429" s="26">
        <f>ROUND(('NEW Reference'!O$6*List!$H2429)+'NEW Reference'!O$7,0)</f>
        <v>740</v>
      </c>
      <c r="W2429" s="26">
        <f>ROUND(('NEW Reference'!P$6*List!$H2429)+'NEW Reference'!P$7,0)</f>
        <v>1042</v>
      </c>
      <c r="X2429" s="26">
        <f>ROUND(('NEW Reference'!Q$6*List!$H2429)+'NEW Reference'!Q$7,0)</f>
        <v>521</v>
      </c>
      <c r="Z2429" s="3" t="str">
        <f t="shared" si="117"/>
        <v>CLARK, South Dakota</v>
      </c>
      <c r="AA2429" s="79" t="s">
        <v>355</v>
      </c>
      <c r="AB2429" s="28" t="s">
        <v>91</v>
      </c>
      <c r="AC2429" s="23" t="s">
        <v>2</v>
      </c>
      <c r="AD2429" s="29"/>
      <c r="AE2429" s="20">
        <f t="shared" si="116"/>
        <v>0.82030000000000003</v>
      </c>
    </row>
    <row r="2430" spans="1:31">
      <c r="A2430" s="83">
        <v>43130</v>
      </c>
      <c r="B2430" s="84">
        <v>46027</v>
      </c>
      <c r="C2430" s="85">
        <v>99943</v>
      </c>
      <c r="D2430" s="78" t="s">
        <v>178</v>
      </c>
      <c r="E2430" s="79" t="s">
        <v>120</v>
      </c>
      <c r="F2430" s="34" t="s">
        <v>2</v>
      </c>
      <c r="G2430" s="24" t="s">
        <v>97</v>
      </c>
      <c r="H2430" s="80">
        <f t="shared" si="115"/>
        <v>0.82030000000000003</v>
      </c>
      <c r="I2430" s="25">
        <f>ROUND(('NEW Reference'!B$6*List!$H2430)+'NEW Reference'!B$7,0)</f>
        <v>1139</v>
      </c>
      <c r="J2430" s="25">
        <f>ROUND(('NEW Reference'!C$6*List!$H2430)+'NEW Reference'!C$7,0)</f>
        <v>1699</v>
      </c>
      <c r="K2430" s="25">
        <f>ROUND(('NEW Reference'!D$6*List!$H2430)+'NEW Reference'!D$7,0)</f>
        <v>2036</v>
      </c>
      <c r="L2430" s="25">
        <f>ROUND(('NEW Reference'!E$6*List!$H2430)+'NEW Reference'!E$7,0)</f>
        <v>2517</v>
      </c>
      <c r="M2430" s="25">
        <f>ROUND(('NEW Reference'!F$6*List!$H2430)+'NEW Reference'!F$7,0)</f>
        <v>2622</v>
      </c>
      <c r="N2430" s="25">
        <f>ROUND(('NEW Reference'!G$6*List!$H2430)+'NEW Reference'!G$7,0)</f>
        <v>2968</v>
      </c>
      <c r="O2430" s="25">
        <f>ROUND(('NEW Reference'!H$6*List!$H2430)+'NEW Reference'!H$7,0)</f>
        <v>3082</v>
      </c>
      <c r="P2430" s="25">
        <f>ROUND(('NEW Reference'!I$6*List!$H2430)+'NEW Reference'!I$7,0)</f>
        <v>3203</v>
      </c>
      <c r="Q2430" s="25">
        <f>ROUND(('NEW Reference'!J$6*List!$H2430)+'NEW Reference'!J$7,0)</f>
        <v>3709</v>
      </c>
      <c r="R2430" s="25">
        <f>ROUND(('NEW Reference'!K$6*List!$H2430)+'NEW Reference'!K$7,0)</f>
        <v>3826</v>
      </c>
      <c r="S2430" s="25">
        <f>ROUND(('NEW Reference'!L$6*List!$H2430)+'NEW Reference'!L$7,0)</f>
        <v>4128</v>
      </c>
      <c r="T2430" s="25">
        <f>ROUND(('NEW Reference'!M$6*List!$H2430)+'NEW Reference'!M$7,0)</f>
        <v>4930</v>
      </c>
      <c r="U2430" s="25">
        <f>ROUND(('NEW Reference'!N$6*List!$H2430)+'NEW Reference'!N$7,0)</f>
        <v>19894</v>
      </c>
      <c r="V2430" s="26">
        <f>ROUND(('NEW Reference'!O$6*List!$H2430)+'NEW Reference'!O$7,0)</f>
        <v>740</v>
      </c>
      <c r="W2430" s="26">
        <f>ROUND(('NEW Reference'!P$6*List!$H2430)+'NEW Reference'!P$7,0)</f>
        <v>1042</v>
      </c>
      <c r="X2430" s="26">
        <f>ROUND(('NEW Reference'!Q$6*List!$H2430)+'NEW Reference'!Q$7,0)</f>
        <v>521</v>
      </c>
      <c r="Z2430" s="3" t="str">
        <f t="shared" si="117"/>
        <v>CLAY, South Dakota</v>
      </c>
      <c r="AA2430" s="79" t="s">
        <v>120</v>
      </c>
      <c r="AB2430" s="28" t="s">
        <v>91</v>
      </c>
      <c r="AC2430" s="23" t="s">
        <v>2</v>
      </c>
      <c r="AD2430" s="29"/>
      <c r="AE2430" s="20">
        <f t="shared" si="116"/>
        <v>0.82030000000000003</v>
      </c>
    </row>
    <row r="2431" spans="1:31">
      <c r="A2431" s="83">
        <v>43140</v>
      </c>
      <c r="B2431" s="84">
        <v>46029</v>
      </c>
      <c r="C2431" s="85">
        <v>99943</v>
      </c>
      <c r="D2431" s="78" t="s">
        <v>178</v>
      </c>
      <c r="E2431" s="79" t="s">
        <v>2048</v>
      </c>
      <c r="F2431" s="34" t="s">
        <v>2</v>
      </c>
      <c r="G2431" s="24" t="s">
        <v>97</v>
      </c>
      <c r="H2431" s="80">
        <f t="shared" si="115"/>
        <v>0.82030000000000003</v>
      </c>
      <c r="I2431" s="25">
        <f>ROUND(('NEW Reference'!B$6*List!$H2431)+'NEW Reference'!B$7,0)</f>
        <v>1139</v>
      </c>
      <c r="J2431" s="25">
        <f>ROUND(('NEW Reference'!C$6*List!$H2431)+'NEW Reference'!C$7,0)</f>
        <v>1699</v>
      </c>
      <c r="K2431" s="25">
        <f>ROUND(('NEW Reference'!D$6*List!$H2431)+'NEW Reference'!D$7,0)</f>
        <v>2036</v>
      </c>
      <c r="L2431" s="25">
        <f>ROUND(('NEW Reference'!E$6*List!$H2431)+'NEW Reference'!E$7,0)</f>
        <v>2517</v>
      </c>
      <c r="M2431" s="25">
        <f>ROUND(('NEW Reference'!F$6*List!$H2431)+'NEW Reference'!F$7,0)</f>
        <v>2622</v>
      </c>
      <c r="N2431" s="25">
        <f>ROUND(('NEW Reference'!G$6*List!$H2431)+'NEW Reference'!G$7,0)</f>
        <v>2968</v>
      </c>
      <c r="O2431" s="25">
        <f>ROUND(('NEW Reference'!H$6*List!$H2431)+'NEW Reference'!H$7,0)</f>
        <v>3082</v>
      </c>
      <c r="P2431" s="25">
        <f>ROUND(('NEW Reference'!I$6*List!$H2431)+'NEW Reference'!I$7,0)</f>
        <v>3203</v>
      </c>
      <c r="Q2431" s="25">
        <f>ROUND(('NEW Reference'!J$6*List!$H2431)+'NEW Reference'!J$7,0)</f>
        <v>3709</v>
      </c>
      <c r="R2431" s="25">
        <f>ROUND(('NEW Reference'!K$6*List!$H2431)+'NEW Reference'!K$7,0)</f>
        <v>3826</v>
      </c>
      <c r="S2431" s="25">
        <f>ROUND(('NEW Reference'!L$6*List!$H2431)+'NEW Reference'!L$7,0)</f>
        <v>4128</v>
      </c>
      <c r="T2431" s="25">
        <f>ROUND(('NEW Reference'!M$6*List!$H2431)+'NEW Reference'!M$7,0)</f>
        <v>4930</v>
      </c>
      <c r="U2431" s="25">
        <f>ROUND(('NEW Reference'!N$6*List!$H2431)+'NEW Reference'!N$7,0)</f>
        <v>19894</v>
      </c>
      <c r="V2431" s="26">
        <f>ROUND(('NEW Reference'!O$6*List!$H2431)+'NEW Reference'!O$7,0)</f>
        <v>740</v>
      </c>
      <c r="W2431" s="26">
        <f>ROUND(('NEW Reference'!P$6*List!$H2431)+'NEW Reference'!P$7,0)</f>
        <v>1042</v>
      </c>
      <c r="X2431" s="26">
        <f>ROUND(('NEW Reference'!Q$6*List!$H2431)+'NEW Reference'!Q$7,0)</f>
        <v>521</v>
      </c>
      <c r="Z2431" s="3" t="str">
        <f t="shared" si="117"/>
        <v>CODINGTON, South Dakota</v>
      </c>
      <c r="AA2431" s="79" t="s">
        <v>2048</v>
      </c>
      <c r="AB2431" s="28" t="s">
        <v>91</v>
      </c>
      <c r="AC2431" s="23" t="s">
        <v>2</v>
      </c>
      <c r="AD2431" s="29"/>
      <c r="AE2431" s="20">
        <f t="shared" si="116"/>
        <v>0.82030000000000003</v>
      </c>
    </row>
    <row r="2432" spans="1:31">
      <c r="A2432" s="83">
        <v>43150</v>
      </c>
      <c r="B2432" s="84">
        <v>46031</v>
      </c>
      <c r="C2432" s="85">
        <v>99943</v>
      </c>
      <c r="D2432" s="78" t="s">
        <v>178</v>
      </c>
      <c r="E2432" s="79" t="s">
        <v>2049</v>
      </c>
      <c r="F2432" s="34" t="s">
        <v>2</v>
      </c>
      <c r="G2432" s="24" t="s">
        <v>97</v>
      </c>
      <c r="H2432" s="80">
        <f t="shared" si="115"/>
        <v>0.82030000000000003</v>
      </c>
      <c r="I2432" s="25">
        <f>ROUND(('NEW Reference'!B$6*List!$H2432)+'NEW Reference'!B$7,0)</f>
        <v>1139</v>
      </c>
      <c r="J2432" s="25">
        <f>ROUND(('NEW Reference'!C$6*List!$H2432)+'NEW Reference'!C$7,0)</f>
        <v>1699</v>
      </c>
      <c r="K2432" s="25">
        <f>ROUND(('NEW Reference'!D$6*List!$H2432)+'NEW Reference'!D$7,0)</f>
        <v>2036</v>
      </c>
      <c r="L2432" s="25">
        <f>ROUND(('NEW Reference'!E$6*List!$H2432)+'NEW Reference'!E$7,0)</f>
        <v>2517</v>
      </c>
      <c r="M2432" s="25">
        <f>ROUND(('NEW Reference'!F$6*List!$H2432)+'NEW Reference'!F$7,0)</f>
        <v>2622</v>
      </c>
      <c r="N2432" s="25">
        <f>ROUND(('NEW Reference'!G$6*List!$H2432)+'NEW Reference'!G$7,0)</f>
        <v>2968</v>
      </c>
      <c r="O2432" s="25">
        <f>ROUND(('NEW Reference'!H$6*List!$H2432)+'NEW Reference'!H$7,0)</f>
        <v>3082</v>
      </c>
      <c r="P2432" s="25">
        <f>ROUND(('NEW Reference'!I$6*List!$H2432)+'NEW Reference'!I$7,0)</f>
        <v>3203</v>
      </c>
      <c r="Q2432" s="25">
        <f>ROUND(('NEW Reference'!J$6*List!$H2432)+'NEW Reference'!J$7,0)</f>
        <v>3709</v>
      </c>
      <c r="R2432" s="25">
        <f>ROUND(('NEW Reference'!K$6*List!$H2432)+'NEW Reference'!K$7,0)</f>
        <v>3826</v>
      </c>
      <c r="S2432" s="25">
        <f>ROUND(('NEW Reference'!L$6*List!$H2432)+'NEW Reference'!L$7,0)</f>
        <v>4128</v>
      </c>
      <c r="T2432" s="25">
        <f>ROUND(('NEW Reference'!M$6*List!$H2432)+'NEW Reference'!M$7,0)</f>
        <v>4930</v>
      </c>
      <c r="U2432" s="25">
        <f>ROUND(('NEW Reference'!N$6*List!$H2432)+'NEW Reference'!N$7,0)</f>
        <v>19894</v>
      </c>
      <c r="V2432" s="26">
        <f>ROUND(('NEW Reference'!O$6*List!$H2432)+'NEW Reference'!O$7,0)</f>
        <v>740</v>
      </c>
      <c r="W2432" s="26">
        <f>ROUND(('NEW Reference'!P$6*List!$H2432)+'NEW Reference'!P$7,0)</f>
        <v>1042</v>
      </c>
      <c r="X2432" s="26">
        <f>ROUND(('NEW Reference'!Q$6*List!$H2432)+'NEW Reference'!Q$7,0)</f>
        <v>521</v>
      </c>
      <c r="Z2432" s="3" t="str">
        <f t="shared" si="117"/>
        <v>CORSON, South Dakota</v>
      </c>
      <c r="AA2432" s="79" t="s">
        <v>2049</v>
      </c>
      <c r="AB2432" s="28" t="s">
        <v>91</v>
      </c>
      <c r="AC2432" s="30" t="s">
        <v>2</v>
      </c>
      <c r="AD2432" s="31"/>
      <c r="AE2432" s="20">
        <f t="shared" si="116"/>
        <v>0.82030000000000003</v>
      </c>
    </row>
    <row r="2433" spans="1:31">
      <c r="A2433" s="83">
        <v>43160</v>
      </c>
      <c r="B2433" s="84">
        <v>46033</v>
      </c>
      <c r="C2433" s="85">
        <v>39660</v>
      </c>
      <c r="D2433" s="78" t="s">
        <v>809</v>
      </c>
      <c r="E2433" s="79" t="s">
        <v>630</v>
      </c>
      <c r="F2433" s="33" t="s">
        <v>2</v>
      </c>
      <c r="G2433" s="24" t="s">
        <v>97</v>
      </c>
      <c r="H2433" s="80">
        <f t="shared" si="115"/>
        <v>0.8861</v>
      </c>
      <c r="I2433" s="25">
        <f>ROUND(('NEW Reference'!B$6*List!$H2433)+'NEW Reference'!B$7,0)</f>
        <v>1204</v>
      </c>
      <c r="J2433" s="25">
        <f>ROUND(('NEW Reference'!C$6*List!$H2433)+'NEW Reference'!C$7,0)</f>
        <v>1796</v>
      </c>
      <c r="K2433" s="25">
        <f>ROUND(('NEW Reference'!D$6*List!$H2433)+'NEW Reference'!D$7,0)</f>
        <v>2152</v>
      </c>
      <c r="L2433" s="25">
        <f>ROUND(('NEW Reference'!E$6*List!$H2433)+'NEW Reference'!E$7,0)</f>
        <v>2660</v>
      </c>
      <c r="M2433" s="25">
        <f>ROUND(('NEW Reference'!F$6*List!$H2433)+'NEW Reference'!F$7,0)</f>
        <v>2771</v>
      </c>
      <c r="N2433" s="25">
        <f>ROUND(('NEW Reference'!G$6*List!$H2433)+'NEW Reference'!G$7,0)</f>
        <v>3137</v>
      </c>
      <c r="O2433" s="25">
        <f>ROUND(('NEW Reference'!H$6*List!$H2433)+'NEW Reference'!H$7,0)</f>
        <v>3257</v>
      </c>
      <c r="P2433" s="25">
        <f>ROUND(('NEW Reference'!I$6*List!$H2433)+'NEW Reference'!I$7,0)</f>
        <v>3385</v>
      </c>
      <c r="Q2433" s="25">
        <f>ROUND(('NEW Reference'!J$6*List!$H2433)+'NEW Reference'!J$7,0)</f>
        <v>3920</v>
      </c>
      <c r="R2433" s="25">
        <f>ROUND(('NEW Reference'!K$6*List!$H2433)+'NEW Reference'!K$7,0)</f>
        <v>4044</v>
      </c>
      <c r="S2433" s="25">
        <f>ROUND(('NEW Reference'!L$6*List!$H2433)+'NEW Reference'!L$7,0)</f>
        <v>4363</v>
      </c>
      <c r="T2433" s="25">
        <f>ROUND(('NEW Reference'!M$6*List!$H2433)+'NEW Reference'!M$7,0)</f>
        <v>5211</v>
      </c>
      <c r="U2433" s="25">
        <f>ROUND(('NEW Reference'!N$6*List!$H2433)+'NEW Reference'!N$7,0)</f>
        <v>21027</v>
      </c>
      <c r="V2433" s="26">
        <f>ROUND(('NEW Reference'!O$6*List!$H2433)+'NEW Reference'!O$7,0)</f>
        <v>782</v>
      </c>
      <c r="W2433" s="26">
        <f>ROUND(('NEW Reference'!P$6*List!$H2433)+'NEW Reference'!P$7,0)</f>
        <v>1101</v>
      </c>
      <c r="X2433" s="26">
        <f>ROUND(('NEW Reference'!Q$6*List!$H2433)+'NEW Reference'!Q$7,0)</f>
        <v>551</v>
      </c>
      <c r="Z2433" s="3" t="str">
        <f t="shared" si="117"/>
        <v>CUSTER, South Dakota</v>
      </c>
      <c r="AA2433" s="79" t="s">
        <v>630</v>
      </c>
      <c r="AB2433" s="28" t="s">
        <v>91</v>
      </c>
      <c r="AC2433" s="23" t="s">
        <v>2</v>
      </c>
      <c r="AD2433" s="29"/>
      <c r="AE2433" s="20">
        <f t="shared" si="116"/>
        <v>0.8861</v>
      </c>
    </row>
    <row r="2434" spans="1:31">
      <c r="A2434" s="83">
        <v>43170</v>
      </c>
      <c r="B2434" s="84">
        <v>46035</v>
      </c>
      <c r="C2434" s="85">
        <v>99943</v>
      </c>
      <c r="D2434" s="78" t="s">
        <v>178</v>
      </c>
      <c r="E2434" s="79" t="s">
        <v>2050</v>
      </c>
      <c r="F2434" s="34" t="s">
        <v>2</v>
      </c>
      <c r="G2434" s="24" t="s">
        <v>97</v>
      </c>
      <c r="H2434" s="80">
        <f t="shared" si="115"/>
        <v>0.82030000000000003</v>
      </c>
      <c r="I2434" s="25">
        <f>ROUND(('NEW Reference'!B$6*List!$H2434)+'NEW Reference'!B$7,0)</f>
        <v>1139</v>
      </c>
      <c r="J2434" s="25">
        <f>ROUND(('NEW Reference'!C$6*List!$H2434)+'NEW Reference'!C$7,0)</f>
        <v>1699</v>
      </c>
      <c r="K2434" s="25">
        <f>ROUND(('NEW Reference'!D$6*List!$H2434)+'NEW Reference'!D$7,0)</f>
        <v>2036</v>
      </c>
      <c r="L2434" s="25">
        <f>ROUND(('NEW Reference'!E$6*List!$H2434)+'NEW Reference'!E$7,0)</f>
        <v>2517</v>
      </c>
      <c r="M2434" s="25">
        <f>ROUND(('NEW Reference'!F$6*List!$H2434)+'NEW Reference'!F$7,0)</f>
        <v>2622</v>
      </c>
      <c r="N2434" s="25">
        <f>ROUND(('NEW Reference'!G$6*List!$H2434)+'NEW Reference'!G$7,0)</f>
        <v>2968</v>
      </c>
      <c r="O2434" s="25">
        <f>ROUND(('NEW Reference'!H$6*List!$H2434)+'NEW Reference'!H$7,0)</f>
        <v>3082</v>
      </c>
      <c r="P2434" s="25">
        <f>ROUND(('NEW Reference'!I$6*List!$H2434)+'NEW Reference'!I$7,0)</f>
        <v>3203</v>
      </c>
      <c r="Q2434" s="25">
        <f>ROUND(('NEW Reference'!J$6*List!$H2434)+'NEW Reference'!J$7,0)</f>
        <v>3709</v>
      </c>
      <c r="R2434" s="25">
        <f>ROUND(('NEW Reference'!K$6*List!$H2434)+'NEW Reference'!K$7,0)</f>
        <v>3826</v>
      </c>
      <c r="S2434" s="25">
        <f>ROUND(('NEW Reference'!L$6*List!$H2434)+'NEW Reference'!L$7,0)</f>
        <v>4128</v>
      </c>
      <c r="T2434" s="25">
        <f>ROUND(('NEW Reference'!M$6*List!$H2434)+'NEW Reference'!M$7,0)</f>
        <v>4930</v>
      </c>
      <c r="U2434" s="25">
        <f>ROUND(('NEW Reference'!N$6*List!$H2434)+'NEW Reference'!N$7,0)</f>
        <v>19894</v>
      </c>
      <c r="V2434" s="26">
        <f>ROUND(('NEW Reference'!O$6*List!$H2434)+'NEW Reference'!O$7,0)</f>
        <v>740</v>
      </c>
      <c r="W2434" s="26">
        <f>ROUND(('NEW Reference'!P$6*List!$H2434)+'NEW Reference'!P$7,0)</f>
        <v>1042</v>
      </c>
      <c r="X2434" s="26">
        <f>ROUND(('NEW Reference'!Q$6*List!$H2434)+'NEW Reference'!Q$7,0)</f>
        <v>521</v>
      </c>
      <c r="Z2434" s="3" t="str">
        <f t="shared" si="117"/>
        <v>DAVISON, South Dakota</v>
      </c>
      <c r="AA2434" s="79" t="s">
        <v>2050</v>
      </c>
      <c r="AB2434" s="28" t="s">
        <v>91</v>
      </c>
      <c r="AC2434" s="30" t="s">
        <v>2</v>
      </c>
      <c r="AD2434" s="31"/>
      <c r="AE2434" s="20">
        <f t="shared" si="116"/>
        <v>0.82030000000000003</v>
      </c>
    </row>
    <row r="2435" spans="1:31">
      <c r="A2435" s="83">
        <v>43180</v>
      </c>
      <c r="B2435" s="84">
        <v>46037</v>
      </c>
      <c r="C2435" s="85">
        <v>99943</v>
      </c>
      <c r="D2435" s="78" t="s">
        <v>178</v>
      </c>
      <c r="E2435" s="79" t="s">
        <v>2051</v>
      </c>
      <c r="F2435" s="34" t="s">
        <v>2</v>
      </c>
      <c r="G2435" s="24" t="s">
        <v>97</v>
      </c>
      <c r="H2435" s="80">
        <f t="shared" si="115"/>
        <v>0.82030000000000003</v>
      </c>
      <c r="I2435" s="25">
        <f>ROUND(('NEW Reference'!B$6*List!$H2435)+'NEW Reference'!B$7,0)</f>
        <v>1139</v>
      </c>
      <c r="J2435" s="25">
        <f>ROUND(('NEW Reference'!C$6*List!$H2435)+'NEW Reference'!C$7,0)</f>
        <v>1699</v>
      </c>
      <c r="K2435" s="25">
        <f>ROUND(('NEW Reference'!D$6*List!$H2435)+'NEW Reference'!D$7,0)</f>
        <v>2036</v>
      </c>
      <c r="L2435" s="25">
        <f>ROUND(('NEW Reference'!E$6*List!$H2435)+'NEW Reference'!E$7,0)</f>
        <v>2517</v>
      </c>
      <c r="M2435" s="25">
        <f>ROUND(('NEW Reference'!F$6*List!$H2435)+'NEW Reference'!F$7,0)</f>
        <v>2622</v>
      </c>
      <c r="N2435" s="25">
        <f>ROUND(('NEW Reference'!G$6*List!$H2435)+'NEW Reference'!G$7,0)</f>
        <v>2968</v>
      </c>
      <c r="O2435" s="25">
        <f>ROUND(('NEW Reference'!H$6*List!$H2435)+'NEW Reference'!H$7,0)</f>
        <v>3082</v>
      </c>
      <c r="P2435" s="25">
        <f>ROUND(('NEW Reference'!I$6*List!$H2435)+'NEW Reference'!I$7,0)</f>
        <v>3203</v>
      </c>
      <c r="Q2435" s="25">
        <f>ROUND(('NEW Reference'!J$6*List!$H2435)+'NEW Reference'!J$7,0)</f>
        <v>3709</v>
      </c>
      <c r="R2435" s="25">
        <f>ROUND(('NEW Reference'!K$6*List!$H2435)+'NEW Reference'!K$7,0)</f>
        <v>3826</v>
      </c>
      <c r="S2435" s="25">
        <f>ROUND(('NEW Reference'!L$6*List!$H2435)+'NEW Reference'!L$7,0)</f>
        <v>4128</v>
      </c>
      <c r="T2435" s="25">
        <f>ROUND(('NEW Reference'!M$6*List!$H2435)+'NEW Reference'!M$7,0)</f>
        <v>4930</v>
      </c>
      <c r="U2435" s="25">
        <f>ROUND(('NEW Reference'!N$6*List!$H2435)+'NEW Reference'!N$7,0)</f>
        <v>19894</v>
      </c>
      <c r="V2435" s="26">
        <f>ROUND(('NEW Reference'!O$6*List!$H2435)+'NEW Reference'!O$7,0)</f>
        <v>740</v>
      </c>
      <c r="W2435" s="26">
        <f>ROUND(('NEW Reference'!P$6*List!$H2435)+'NEW Reference'!P$7,0)</f>
        <v>1042</v>
      </c>
      <c r="X2435" s="26">
        <f>ROUND(('NEW Reference'!Q$6*List!$H2435)+'NEW Reference'!Q$7,0)</f>
        <v>521</v>
      </c>
      <c r="Z2435" s="3" t="str">
        <f t="shared" si="117"/>
        <v>DAY, South Dakota</v>
      </c>
      <c r="AA2435" s="79" t="s">
        <v>2051</v>
      </c>
      <c r="AB2435" s="28" t="s">
        <v>91</v>
      </c>
      <c r="AC2435" s="23" t="s">
        <v>2</v>
      </c>
      <c r="AD2435" s="29"/>
      <c r="AE2435" s="20">
        <f t="shared" si="116"/>
        <v>0.82030000000000003</v>
      </c>
    </row>
    <row r="2436" spans="1:31">
      <c r="A2436" s="83">
        <v>43190</v>
      </c>
      <c r="B2436" s="84">
        <v>46039</v>
      </c>
      <c r="C2436" s="85">
        <v>99943</v>
      </c>
      <c r="D2436" s="78" t="s">
        <v>178</v>
      </c>
      <c r="E2436" s="79" t="s">
        <v>1665</v>
      </c>
      <c r="F2436" s="34" t="s">
        <v>2</v>
      </c>
      <c r="G2436" s="24" t="s">
        <v>97</v>
      </c>
      <c r="H2436" s="80">
        <f t="shared" si="115"/>
        <v>0.82030000000000003</v>
      </c>
      <c r="I2436" s="25">
        <f>ROUND(('NEW Reference'!B$6*List!$H2436)+'NEW Reference'!B$7,0)</f>
        <v>1139</v>
      </c>
      <c r="J2436" s="25">
        <f>ROUND(('NEW Reference'!C$6*List!$H2436)+'NEW Reference'!C$7,0)</f>
        <v>1699</v>
      </c>
      <c r="K2436" s="25">
        <f>ROUND(('NEW Reference'!D$6*List!$H2436)+'NEW Reference'!D$7,0)</f>
        <v>2036</v>
      </c>
      <c r="L2436" s="25">
        <f>ROUND(('NEW Reference'!E$6*List!$H2436)+'NEW Reference'!E$7,0)</f>
        <v>2517</v>
      </c>
      <c r="M2436" s="25">
        <f>ROUND(('NEW Reference'!F$6*List!$H2436)+'NEW Reference'!F$7,0)</f>
        <v>2622</v>
      </c>
      <c r="N2436" s="25">
        <f>ROUND(('NEW Reference'!G$6*List!$H2436)+'NEW Reference'!G$7,0)</f>
        <v>2968</v>
      </c>
      <c r="O2436" s="25">
        <f>ROUND(('NEW Reference'!H$6*List!$H2436)+'NEW Reference'!H$7,0)</f>
        <v>3082</v>
      </c>
      <c r="P2436" s="25">
        <f>ROUND(('NEW Reference'!I$6*List!$H2436)+'NEW Reference'!I$7,0)</f>
        <v>3203</v>
      </c>
      <c r="Q2436" s="25">
        <f>ROUND(('NEW Reference'!J$6*List!$H2436)+'NEW Reference'!J$7,0)</f>
        <v>3709</v>
      </c>
      <c r="R2436" s="25">
        <f>ROUND(('NEW Reference'!K$6*List!$H2436)+'NEW Reference'!K$7,0)</f>
        <v>3826</v>
      </c>
      <c r="S2436" s="25">
        <f>ROUND(('NEW Reference'!L$6*List!$H2436)+'NEW Reference'!L$7,0)</f>
        <v>4128</v>
      </c>
      <c r="T2436" s="25">
        <f>ROUND(('NEW Reference'!M$6*List!$H2436)+'NEW Reference'!M$7,0)</f>
        <v>4930</v>
      </c>
      <c r="U2436" s="25">
        <f>ROUND(('NEW Reference'!N$6*List!$H2436)+'NEW Reference'!N$7,0)</f>
        <v>19894</v>
      </c>
      <c r="V2436" s="26">
        <f>ROUND(('NEW Reference'!O$6*List!$H2436)+'NEW Reference'!O$7,0)</f>
        <v>740</v>
      </c>
      <c r="W2436" s="26">
        <f>ROUND(('NEW Reference'!P$6*List!$H2436)+'NEW Reference'!P$7,0)</f>
        <v>1042</v>
      </c>
      <c r="X2436" s="26">
        <f>ROUND(('NEW Reference'!Q$6*List!$H2436)+'NEW Reference'!Q$7,0)</f>
        <v>521</v>
      </c>
      <c r="Z2436" s="3" t="str">
        <f t="shared" si="117"/>
        <v>DEUEL, South Dakota</v>
      </c>
      <c r="AA2436" s="79" t="s">
        <v>1665</v>
      </c>
      <c r="AB2436" s="28" t="s">
        <v>91</v>
      </c>
      <c r="AC2436" s="30" t="s">
        <v>2</v>
      </c>
      <c r="AD2436" s="31"/>
      <c r="AE2436" s="20">
        <f t="shared" si="116"/>
        <v>0.82030000000000003</v>
      </c>
    </row>
    <row r="2437" spans="1:31">
      <c r="A2437" s="83">
        <v>43200</v>
      </c>
      <c r="B2437" s="84">
        <v>46041</v>
      </c>
      <c r="C2437" s="85">
        <v>99943</v>
      </c>
      <c r="D2437" s="78" t="s">
        <v>178</v>
      </c>
      <c r="E2437" s="79" t="s">
        <v>1930</v>
      </c>
      <c r="F2437" s="34" t="s">
        <v>2</v>
      </c>
      <c r="G2437" s="24" t="s">
        <v>97</v>
      </c>
      <c r="H2437" s="80">
        <f t="shared" si="115"/>
        <v>0.82030000000000003</v>
      </c>
      <c r="I2437" s="25">
        <f>ROUND(('NEW Reference'!B$6*List!$H2437)+'NEW Reference'!B$7,0)</f>
        <v>1139</v>
      </c>
      <c r="J2437" s="25">
        <f>ROUND(('NEW Reference'!C$6*List!$H2437)+'NEW Reference'!C$7,0)</f>
        <v>1699</v>
      </c>
      <c r="K2437" s="25">
        <f>ROUND(('NEW Reference'!D$6*List!$H2437)+'NEW Reference'!D$7,0)</f>
        <v>2036</v>
      </c>
      <c r="L2437" s="25">
        <f>ROUND(('NEW Reference'!E$6*List!$H2437)+'NEW Reference'!E$7,0)</f>
        <v>2517</v>
      </c>
      <c r="M2437" s="25">
        <f>ROUND(('NEW Reference'!F$6*List!$H2437)+'NEW Reference'!F$7,0)</f>
        <v>2622</v>
      </c>
      <c r="N2437" s="25">
        <f>ROUND(('NEW Reference'!G$6*List!$H2437)+'NEW Reference'!G$7,0)</f>
        <v>2968</v>
      </c>
      <c r="O2437" s="25">
        <f>ROUND(('NEW Reference'!H$6*List!$H2437)+'NEW Reference'!H$7,0)</f>
        <v>3082</v>
      </c>
      <c r="P2437" s="25">
        <f>ROUND(('NEW Reference'!I$6*List!$H2437)+'NEW Reference'!I$7,0)</f>
        <v>3203</v>
      </c>
      <c r="Q2437" s="25">
        <f>ROUND(('NEW Reference'!J$6*List!$H2437)+'NEW Reference'!J$7,0)</f>
        <v>3709</v>
      </c>
      <c r="R2437" s="25">
        <f>ROUND(('NEW Reference'!K$6*List!$H2437)+'NEW Reference'!K$7,0)</f>
        <v>3826</v>
      </c>
      <c r="S2437" s="25">
        <f>ROUND(('NEW Reference'!L$6*List!$H2437)+'NEW Reference'!L$7,0)</f>
        <v>4128</v>
      </c>
      <c r="T2437" s="25">
        <f>ROUND(('NEW Reference'!M$6*List!$H2437)+'NEW Reference'!M$7,0)</f>
        <v>4930</v>
      </c>
      <c r="U2437" s="25">
        <f>ROUND(('NEW Reference'!N$6*List!$H2437)+'NEW Reference'!N$7,0)</f>
        <v>19894</v>
      </c>
      <c r="V2437" s="26">
        <f>ROUND(('NEW Reference'!O$6*List!$H2437)+'NEW Reference'!O$7,0)</f>
        <v>740</v>
      </c>
      <c r="W2437" s="26">
        <f>ROUND(('NEW Reference'!P$6*List!$H2437)+'NEW Reference'!P$7,0)</f>
        <v>1042</v>
      </c>
      <c r="X2437" s="26">
        <f>ROUND(('NEW Reference'!Q$6*List!$H2437)+'NEW Reference'!Q$7,0)</f>
        <v>521</v>
      </c>
      <c r="Z2437" s="3" t="str">
        <f t="shared" si="117"/>
        <v>DEWEY, South Dakota</v>
      </c>
      <c r="AA2437" s="79" t="s">
        <v>1930</v>
      </c>
      <c r="AB2437" s="28" t="s">
        <v>91</v>
      </c>
      <c r="AC2437" s="30" t="s">
        <v>2</v>
      </c>
      <c r="AD2437" s="31"/>
      <c r="AE2437" s="20">
        <f t="shared" si="116"/>
        <v>0.82030000000000003</v>
      </c>
    </row>
    <row r="2438" spans="1:31">
      <c r="A2438" s="83">
        <v>43210</v>
      </c>
      <c r="B2438" s="84">
        <v>46043</v>
      </c>
      <c r="C2438" s="85">
        <v>99943</v>
      </c>
      <c r="D2438" s="78" t="s">
        <v>178</v>
      </c>
      <c r="E2438" s="79" t="s">
        <v>638</v>
      </c>
      <c r="F2438" s="34" t="s">
        <v>2</v>
      </c>
      <c r="G2438" s="24" t="s">
        <v>97</v>
      </c>
      <c r="H2438" s="80">
        <f t="shared" si="115"/>
        <v>0.82030000000000003</v>
      </c>
      <c r="I2438" s="25">
        <f>ROUND(('NEW Reference'!B$6*List!$H2438)+'NEW Reference'!B$7,0)</f>
        <v>1139</v>
      </c>
      <c r="J2438" s="25">
        <f>ROUND(('NEW Reference'!C$6*List!$H2438)+'NEW Reference'!C$7,0)</f>
        <v>1699</v>
      </c>
      <c r="K2438" s="25">
        <f>ROUND(('NEW Reference'!D$6*List!$H2438)+'NEW Reference'!D$7,0)</f>
        <v>2036</v>
      </c>
      <c r="L2438" s="25">
        <f>ROUND(('NEW Reference'!E$6*List!$H2438)+'NEW Reference'!E$7,0)</f>
        <v>2517</v>
      </c>
      <c r="M2438" s="25">
        <f>ROUND(('NEW Reference'!F$6*List!$H2438)+'NEW Reference'!F$7,0)</f>
        <v>2622</v>
      </c>
      <c r="N2438" s="25">
        <f>ROUND(('NEW Reference'!G$6*List!$H2438)+'NEW Reference'!G$7,0)</f>
        <v>2968</v>
      </c>
      <c r="O2438" s="25">
        <f>ROUND(('NEW Reference'!H$6*List!$H2438)+'NEW Reference'!H$7,0)</f>
        <v>3082</v>
      </c>
      <c r="P2438" s="25">
        <f>ROUND(('NEW Reference'!I$6*List!$H2438)+'NEW Reference'!I$7,0)</f>
        <v>3203</v>
      </c>
      <c r="Q2438" s="25">
        <f>ROUND(('NEW Reference'!J$6*List!$H2438)+'NEW Reference'!J$7,0)</f>
        <v>3709</v>
      </c>
      <c r="R2438" s="25">
        <f>ROUND(('NEW Reference'!K$6*List!$H2438)+'NEW Reference'!K$7,0)</f>
        <v>3826</v>
      </c>
      <c r="S2438" s="25">
        <f>ROUND(('NEW Reference'!L$6*List!$H2438)+'NEW Reference'!L$7,0)</f>
        <v>4128</v>
      </c>
      <c r="T2438" s="25">
        <f>ROUND(('NEW Reference'!M$6*List!$H2438)+'NEW Reference'!M$7,0)</f>
        <v>4930</v>
      </c>
      <c r="U2438" s="25">
        <f>ROUND(('NEW Reference'!N$6*List!$H2438)+'NEW Reference'!N$7,0)</f>
        <v>19894</v>
      </c>
      <c r="V2438" s="26">
        <f>ROUND(('NEW Reference'!O$6*List!$H2438)+'NEW Reference'!O$7,0)</f>
        <v>740</v>
      </c>
      <c r="W2438" s="26">
        <f>ROUND(('NEW Reference'!P$6*List!$H2438)+'NEW Reference'!P$7,0)</f>
        <v>1042</v>
      </c>
      <c r="X2438" s="26">
        <f>ROUND(('NEW Reference'!Q$6*List!$H2438)+'NEW Reference'!Q$7,0)</f>
        <v>521</v>
      </c>
      <c r="Z2438" s="3" t="str">
        <f t="shared" si="117"/>
        <v>DOUGLAS, South Dakota</v>
      </c>
      <c r="AA2438" s="79" t="s">
        <v>638</v>
      </c>
      <c r="AB2438" s="28" t="s">
        <v>91</v>
      </c>
      <c r="AC2438" s="23" t="s">
        <v>2</v>
      </c>
      <c r="AD2438" s="29"/>
      <c r="AE2438" s="20">
        <f t="shared" si="116"/>
        <v>0.82030000000000003</v>
      </c>
    </row>
    <row r="2439" spans="1:31">
      <c r="A2439" s="83">
        <v>43220</v>
      </c>
      <c r="B2439" s="84">
        <v>46045</v>
      </c>
      <c r="C2439" s="85">
        <v>99943</v>
      </c>
      <c r="D2439" s="78" t="s">
        <v>178</v>
      </c>
      <c r="E2439" s="79" t="s">
        <v>2052</v>
      </c>
      <c r="F2439" s="34" t="s">
        <v>2</v>
      </c>
      <c r="G2439" s="24" t="s">
        <v>97</v>
      </c>
      <c r="H2439" s="80">
        <f t="shared" si="115"/>
        <v>0.82030000000000003</v>
      </c>
      <c r="I2439" s="25">
        <f>ROUND(('NEW Reference'!B$6*List!$H2439)+'NEW Reference'!B$7,0)</f>
        <v>1139</v>
      </c>
      <c r="J2439" s="25">
        <f>ROUND(('NEW Reference'!C$6*List!$H2439)+'NEW Reference'!C$7,0)</f>
        <v>1699</v>
      </c>
      <c r="K2439" s="25">
        <f>ROUND(('NEW Reference'!D$6*List!$H2439)+'NEW Reference'!D$7,0)</f>
        <v>2036</v>
      </c>
      <c r="L2439" s="25">
        <f>ROUND(('NEW Reference'!E$6*List!$H2439)+'NEW Reference'!E$7,0)</f>
        <v>2517</v>
      </c>
      <c r="M2439" s="25">
        <f>ROUND(('NEW Reference'!F$6*List!$H2439)+'NEW Reference'!F$7,0)</f>
        <v>2622</v>
      </c>
      <c r="N2439" s="25">
        <f>ROUND(('NEW Reference'!G$6*List!$H2439)+'NEW Reference'!G$7,0)</f>
        <v>2968</v>
      </c>
      <c r="O2439" s="25">
        <f>ROUND(('NEW Reference'!H$6*List!$H2439)+'NEW Reference'!H$7,0)</f>
        <v>3082</v>
      </c>
      <c r="P2439" s="25">
        <f>ROUND(('NEW Reference'!I$6*List!$H2439)+'NEW Reference'!I$7,0)</f>
        <v>3203</v>
      </c>
      <c r="Q2439" s="25">
        <f>ROUND(('NEW Reference'!J$6*List!$H2439)+'NEW Reference'!J$7,0)</f>
        <v>3709</v>
      </c>
      <c r="R2439" s="25">
        <f>ROUND(('NEW Reference'!K$6*List!$H2439)+'NEW Reference'!K$7,0)</f>
        <v>3826</v>
      </c>
      <c r="S2439" s="25">
        <f>ROUND(('NEW Reference'!L$6*List!$H2439)+'NEW Reference'!L$7,0)</f>
        <v>4128</v>
      </c>
      <c r="T2439" s="25">
        <f>ROUND(('NEW Reference'!M$6*List!$H2439)+'NEW Reference'!M$7,0)</f>
        <v>4930</v>
      </c>
      <c r="U2439" s="25">
        <f>ROUND(('NEW Reference'!N$6*List!$H2439)+'NEW Reference'!N$7,0)</f>
        <v>19894</v>
      </c>
      <c r="V2439" s="26">
        <f>ROUND(('NEW Reference'!O$6*List!$H2439)+'NEW Reference'!O$7,0)</f>
        <v>740</v>
      </c>
      <c r="W2439" s="26">
        <f>ROUND(('NEW Reference'!P$6*List!$H2439)+'NEW Reference'!P$7,0)</f>
        <v>1042</v>
      </c>
      <c r="X2439" s="26">
        <f>ROUND(('NEW Reference'!Q$6*List!$H2439)+'NEW Reference'!Q$7,0)</f>
        <v>521</v>
      </c>
      <c r="Z2439" s="3" t="str">
        <f t="shared" si="117"/>
        <v>EDMUNDS, South Dakota</v>
      </c>
      <c r="AA2439" s="79" t="s">
        <v>2052</v>
      </c>
      <c r="AB2439" s="28" t="s">
        <v>91</v>
      </c>
      <c r="AC2439" s="23" t="s">
        <v>2</v>
      </c>
      <c r="AD2439" s="29"/>
      <c r="AE2439" s="20">
        <f t="shared" si="116"/>
        <v>0.82030000000000003</v>
      </c>
    </row>
    <row r="2440" spans="1:31">
      <c r="A2440" s="83">
        <v>43230</v>
      </c>
      <c r="B2440" s="84">
        <v>46047</v>
      </c>
      <c r="C2440" s="85">
        <v>99943</v>
      </c>
      <c r="D2440" s="78" t="s">
        <v>178</v>
      </c>
      <c r="E2440" s="79" t="s">
        <v>2053</v>
      </c>
      <c r="F2440" s="34" t="s">
        <v>2</v>
      </c>
      <c r="G2440" s="24" t="s">
        <v>97</v>
      </c>
      <c r="H2440" s="80">
        <f t="shared" si="115"/>
        <v>0.82030000000000003</v>
      </c>
      <c r="I2440" s="25">
        <f>ROUND(('NEW Reference'!B$6*List!$H2440)+'NEW Reference'!B$7,0)</f>
        <v>1139</v>
      </c>
      <c r="J2440" s="25">
        <f>ROUND(('NEW Reference'!C$6*List!$H2440)+'NEW Reference'!C$7,0)</f>
        <v>1699</v>
      </c>
      <c r="K2440" s="25">
        <f>ROUND(('NEW Reference'!D$6*List!$H2440)+'NEW Reference'!D$7,0)</f>
        <v>2036</v>
      </c>
      <c r="L2440" s="25">
        <f>ROUND(('NEW Reference'!E$6*List!$H2440)+'NEW Reference'!E$7,0)</f>
        <v>2517</v>
      </c>
      <c r="M2440" s="25">
        <f>ROUND(('NEW Reference'!F$6*List!$H2440)+'NEW Reference'!F$7,0)</f>
        <v>2622</v>
      </c>
      <c r="N2440" s="25">
        <f>ROUND(('NEW Reference'!G$6*List!$H2440)+'NEW Reference'!G$7,0)</f>
        <v>2968</v>
      </c>
      <c r="O2440" s="25">
        <f>ROUND(('NEW Reference'!H$6*List!$H2440)+'NEW Reference'!H$7,0)</f>
        <v>3082</v>
      </c>
      <c r="P2440" s="25">
        <f>ROUND(('NEW Reference'!I$6*List!$H2440)+'NEW Reference'!I$7,0)</f>
        <v>3203</v>
      </c>
      <c r="Q2440" s="25">
        <f>ROUND(('NEW Reference'!J$6*List!$H2440)+'NEW Reference'!J$7,0)</f>
        <v>3709</v>
      </c>
      <c r="R2440" s="25">
        <f>ROUND(('NEW Reference'!K$6*List!$H2440)+'NEW Reference'!K$7,0)</f>
        <v>3826</v>
      </c>
      <c r="S2440" s="25">
        <f>ROUND(('NEW Reference'!L$6*List!$H2440)+'NEW Reference'!L$7,0)</f>
        <v>4128</v>
      </c>
      <c r="T2440" s="25">
        <f>ROUND(('NEW Reference'!M$6*List!$H2440)+'NEW Reference'!M$7,0)</f>
        <v>4930</v>
      </c>
      <c r="U2440" s="25">
        <f>ROUND(('NEW Reference'!N$6*List!$H2440)+'NEW Reference'!N$7,0)</f>
        <v>19894</v>
      </c>
      <c r="V2440" s="26">
        <f>ROUND(('NEW Reference'!O$6*List!$H2440)+'NEW Reference'!O$7,0)</f>
        <v>740</v>
      </c>
      <c r="W2440" s="26">
        <f>ROUND(('NEW Reference'!P$6*List!$H2440)+'NEW Reference'!P$7,0)</f>
        <v>1042</v>
      </c>
      <c r="X2440" s="26">
        <f>ROUND(('NEW Reference'!Q$6*List!$H2440)+'NEW Reference'!Q$7,0)</f>
        <v>521</v>
      </c>
      <c r="Z2440" s="3" t="str">
        <f t="shared" si="117"/>
        <v>FALL RIVER, South Dakota</v>
      </c>
      <c r="AA2440" s="79" t="s">
        <v>2053</v>
      </c>
      <c r="AB2440" s="28" t="s">
        <v>91</v>
      </c>
      <c r="AC2440" s="23" t="s">
        <v>2</v>
      </c>
      <c r="AD2440" s="29"/>
      <c r="AE2440" s="20">
        <f t="shared" si="116"/>
        <v>0.82030000000000003</v>
      </c>
    </row>
    <row r="2441" spans="1:31">
      <c r="A2441" s="83">
        <v>43240</v>
      </c>
      <c r="B2441" s="84">
        <v>46049</v>
      </c>
      <c r="C2441" s="85">
        <v>99943</v>
      </c>
      <c r="D2441" s="78" t="s">
        <v>178</v>
      </c>
      <c r="E2441" s="79" t="s">
        <v>2054</v>
      </c>
      <c r="F2441" s="34" t="s">
        <v>2</v>
      </c>
      <c r="G2441" s="24" t="s">
        <v>97</v>
      </c>
      <c r="H2441" s="80">
        <f t="shared" si="115"/>
        <v>0.82030000000000003</v>
      </c>
      <c r="I2441" s="25">
        <f>ROUND(('NEW Reference'!B$6*List!$H2441)+'NEW Reference'!B$7,0)</f>
        <v>1139</v>
      </c>
      <c r="J2441" s="25">
        <f>ROUND(('NEW Reference'!C$6*List!$H2441)+'NEW Reference'!C$7,0)</f>
        <v>1699</v>
      </c>
      <c r="K2441" s="25">
        <f>ROUND(('NEW Reference'!D$6*List!$H2441)+'NEW Reference'!D$7,0)</f>
        <v>2036</v>
      </c>
      <c r="L2441" s="25">
        <f>ROUND(('NEW Reference'!E$6*List!$H2441)+'NEW Reference'!E$7,0)</f>
        <v>2517</v>
      </c>
      <c r="M2441" s="25">
        <f>ROUND(('NEW Reference'!F$6*List!$H2441)+'NEW Reference'!F$7,0)</f>
        <v>2622</v>
      </c>
      <c r="N2441" s="25">
        <f>ROUND(('NEW Reference'!G$6*List!$H2441)+'NEW Reference'!G$7,0)</f>
        <v>2968</v>
      </c>
      <c r="O2441" s="25">
        <f>ROUND(('NEW Reference'!H$6*List!$H2441)+'NEW Reference'!H$7,0)</f>
        <v>3082</v>
      </c>
      <c r="P2441" s="25">
        <f>ROUND(('NEW Reference'!I$6*List!$H2441)+'NEW Reference'!I$7,0)</f>
        <v>3203</v>
      </c>
      <c r="Q2441" s="25">
        <f>ROUND(('NEW Reference'!J$6*List!$H2441)+'NEW Reference'!J$7,0)</f>
        <v>3709</v>
      </c>
      <c r="R2441" s="25">
        <f>ROUND(('NEW Reference'!K$6*List!$H2441)+'NEW Reference'!K$7,0)</f>
        <v>3826</v>
      </c>
      <c r="S2441" s="25">
        <f>ROUND(('NEW Reference'!L$6*List!$H2441)+'NEW Reference'!L$7,0)</f>
        <v>4128</v>
      </c>
      <c r="T2441" s="25">
        <f>ROUND(('NEW Reference'!M$6*List!$H2441)+'NEW Reference'!M$7,0)</f>
        <v>4930</v>
      </c>
      <c r="U2441" s="25">
        <f>ROUND(('NEW Reference'!N$6*List!$H2441)+'NEW Reference'!N$7,0)</f>
        <v>19894</v>
      </c>
      <c r="V2441" s="26">
        <f>ROUND(('NEW Reference'!O$6*List!$H2441)+'NEW Reference'!O$7,0)</f>
        <v>740</v>
      </c>
      <c r="W2441" s="26">
        <f>ROUND(('NEW Reference'!P$6*List!$H2441)+'NEW Reference'!P$7,0)</f>
        <v>1042</v>
      </c>
      <c r="X2441" s="26">
        <f>ROUND(('NEW Reference'!Q$6*List!$H2441)+'NEW Reference'!Q$7,0)</f>
        <v>521</v>
      </c>
      <c r="Z2441" s="3" t="str">
        <f t="shared" si="117"/>
        <v>FAULK, South Dakota</v>
      </c>
      <c r="AA2441" s="79" t="s">
        <v>2054</v>
      </c>
      <c r="AB2441" s="28" t="s">
        <v>91</v>
      </c>
      <c r="AC2441" s="23" t="s">
        <v>2</v>
      </c>
      <c r="AD2441" s="29"/>
      <c r="AE2441" s="20">
        <f t="shared" si="116"/>
        <v>0.82030000000000003</v>
      </c>
    </row>
    <row r="2442" spans="1:31">
      <c r="A2442" s="83">
        <v>43250</v>
      </c>
      <c r="B2442" s="84">
        <v>46051</v>
      </c>
      <c r="C2442" s="85">
        <v>99943</v>
      </c>
      <c r="D2442" s="78" t="s">
        <v>178</v>
      </c>
      <c r="E2442" s="79" t="s">
        <v>390</v>
      </c>
      <c r="F2442" s="34" t="s">
        <v>2</v>
      </c>
      <c r="G2442" s="24" t="s">
        <v>97</v>
      </c>
      <c r="H2442" s="80">
        <f t="shared" si="115"/>
        <v>0.82030000000000003</v>
      </c>
      <c r="I2442" s="25">
        <f>ROUND(('NEW Reference'!B$6*List!$H2442)+'NEW Reference'!B$7,0)</f>
        <v>1139</v>
      </c>
      <c r="J2442" s="25">
        <f>ROUND(('NEW Reference'!C$6*List!$H2442)+'NEW Reference'!C$7,0)</f>
        <v>1699</v>
      </c>
      <c r="K2442" s="25">
        <f>ROUND(('NEW Reference'!D$6*List!$H2442)+'NEW Reference'!D$7,0)</f>
        <v>2036</v>
      </c>
      <c r="L2442" s="25">
        <f>ROUND(('NEW Reference'!E$6*List!$H2442)+'NEW Reference'!E$7,0)</f>
        <v>2517</v>
      </c>
      <c r="M2442" s="25">
        <f>ROUND(('NEW Reference'!F$6*List!$H2442)+'NEW Reference'!F$7,0)</f>
        <v>2622</v>
      </c>
      <c r="N2442" s="25">
        <f>ROUND(('NEW Reference'!G$6*List!$H2442)+'NEW Reference'!G$7,0)</f>
        <v>2968</v>
      </c>
      <c r="O2442" s="25">
        <f>ROUND(('NEW Reference'!H$6*List!$H2442)+'NEW Reference'!H$7,0)</f>
        <v>3082</v>
      </c>
      <c r="P2442" s="25">
        <f>ROUND(('NEW Reference'!I$6*List!$H2442)+'NEW Reference'!I$7,0)</f>
        <v>3203</v>
      </c>
      <c r="Q2442" s="25">
        <f>ROUND(('NEW Reference'!J$6*List!$H2442)+'NEW Reference'!J$7,0)</f>
        <v>3709</v>
      </c>
      <c r="R2442" s="25">
        <f>ROUND(('NEW Reference'!K$6*List!$H2442)+'NEW Reference'!K$7,0)</f>
        <v>3826</v>
      </c>
      <c r="S2442" s="25">
        <f>ROUND(('NEW Reference'!L$6*List!$H2442)+'NEW Reference'!L$7,0)</f>
        <v>4128</v>
      </c>
      <c r="T2442" s="25">
        <f>ROUND(('NEW Reference'!M$6*List!$H2442)+'NEW Reference'!M$7,0)</f>
        <v>4930</v>
      </c>
      <c r="U2442" s="25">
        <f>ROUND(('NEW Reference'!N$6*List!$H2442)+'NEW Reference'!N$7,0)</f>
        <v>19894</v>
      </c>
      <c r="V2442" s="26">
        <f>ROUND(('NEW Reference'!O$6*List!$H2442)+'NEW Reference'!O$7,0)</f>
        <v>740</v>
      </c>
      <c r="W2442" s="26">
        <f>ROUND(('NEW Reference'!P$6*List!$H2442)+'NEW Reference'!P$7,0)</f>
        <v>1042</v>
      </c>
      <c r="X2442" s="26">
        <f>ROUND(('NEW Reference'!Q$6*List!$H2442)+'NEW Reference'!Q$7,0)</f>
        <v>521</v>
      </c>
      <c r="Z2442" s="3" t="str">
        <f t="shared" si="117"/>
        <v>GRANT, South Dakota</v>
      </c>
      <c r="AA2442" s="79" t="s">
        <v>390</v>
      </c>
      <c r="AB2442" s="28" t="s">
        <v>91</v>
      </c>
      <c r="AC2442" s="30" t="s">
        <v>2</v>
      </c>
      <c r="AD2442" s="31"/>
      <c r="AE2442" s="20">
        <f t="shared" si="116"/>
        <v>0.82030000000000003</v>
      </c>
    </row>
    <row r="2443" spans="1:31">
      <c r="A2443" s="83">
        <v>43260</v>
      </c>
      <c r="B2443" s="84">
        <v>46053</v>
      </c>
      <c r="C2443" s="85">
        <v>99943</v>
      </c>
      <c r="D2443" s="78" t="s">
        <v>178</v>
      </c>
      <c r="E2443" s="79" t="s">
        <v>2055</v>
      </c>
      <c r="F2443" s="34" t="s">
        <v>2</v>
      </c>
      <c r="G2443" s="24" t="s">
        <v>97</v>
      </c>
      <c r="H2443" s="80">
        <f t="shared" ref="H2443:H2506" si="118">IFERROR(INDEX($AH:$AH,MATCH($C2443,$AF:$AF,0)),"")</f>
        <v>0.82030000000000003</v>
      </c>
      <c r="I2443" s="25">
        <f>ROUND(('NEW Reference'!B$6*List!$H2443)+'NEW Reference'!B$7,0)</f>
        <v>1139</v>
      </c>
      <c r="J2443" s="25">
        <f>ROUND(('NEW Reference'!C$6*List!$H2443)+'NEW Reference'!C$7,0)</f>
        <v>1699</v>
      </c>
      <c r="K2443" s="25">
        <f>ROUND(('NEW Reference'!D$6*List!$H2443)+'NEW Reference'!D$7,0)</f>
        <v>2036</v>
      </c>
      <c r="L2443" s="25">
        <f>ROUND(('NEW Reference'!E$6*List!$H2443)+'NEW Reference'!E$7,0)</f>
        <v>2517</v>
      </c>
      <c r="M2443" s="25">
        <f>ROUND(('NEW Reference'!F$6*List!$H2443)+'NEW Reference'!F$7,0)</f>
        <v>2622</v>
      </c>
      <c r="N2443" s="25">
        <f>ROUND(('NEW Reference'!G$6*List!$H2443)+'NEW Reference'!G$7,0)</f>
        <v>2968</v>
      </c>
      <c r="O2443" s="25">
        <f>ROUND(('NEW Reference'!H$6*List!$H2443)+'NEW Reference'!H$7,0)</f>
        <v>3082</v>
      </c>
      <c r="P2443" s="25">
        <f>ROUND(('NEW Reference'!I$6*List!$H2443)+'NEW Reference'!I$7,0)</f>
        <v>3203</v>
      </c>
      <c r="Q2443" s="25">
        <f>ROUND(('NEW Reference'!J$6*List!$H2443)+'NEW Reference'!J$7,0)</f>
        <v>3709</v>
      </c>
      <c r="R2443" s="25">
        <f>ROUND(('NEW Reference'!K$6*List!$H2443)+'NEW Reference'!K$7,0)</f>
        <v>3826</v>
      </c>
      <c r="S2443" s="25">
        <f>ROUND(('NEW Reference'!L$6*List!$H2443)+'NEW Reference'!L$7,0)</f>
        <v>4128</v>
      </c>
      <c r="T2443" s="25">
        <f>ROUND(('NEW Reference'!M$6*List!$H2443)+'NEW Reference'!M$7,0)</f>
        <v>4930</v>
      </c>
      <c r="U2443" s="25">
        <f>ROUND(('NEW Reference'!N$6*List!$H2443)+'NEW Reference'!N$7,0)</f>
        <v>19894</v>
      </c>
      <c r="V2443" s="26">
        <f>ROUND(('NEW Reference'!O$6*List!$H2443)+'NEW Reference'!O$7,0)</f>
        <v>740</v>
      </c>
      <c r="W2443" s="26">
        <f>ROUND(('NEW Reference'!P$6*List!$H2443)+'NEW Reference'!P$7,0)</f>
        <v>1042</v>
      </c>
      <c r="X2443" s="26">
        <f>ROUND(('NEW Reference'!Q$6*List!$H2443)+'NEW Reference'!Q$7,0)</f>
        <v>521</v>
      </c>
      <c r="Z2443" s="3" t="str">
        <f t="shared" si="117"/>
        <v>GREGORY, South Dakota</v>
      </c>
      <c r="AA2443" s="79" t="s">
        <v>2055</v>
      </c>
      <c r="AB2443" s="28" t="s">
        <v>91</v>
      </c>
      <c r="AC2443" s="23" t="s">
        <v>2</v>
      </c>
      <c r="AD2443" s="29"/>
      <c r="AE2443" s="20">
        <f t="shared" si="116"/>
        <v>0.82030000000000003</v>
      </c>
    </row>
    <row r="2444" spans="1:31">
      <c r="A2444" s="83">
        <v>43270</v>
      </c>
      <c r="B2444" s="84">
        <v>46055</v>
      </c>
      <c r="C2444" s="85">
        <v>99943</v>
      </c>
      <c r="D2444" s="78" t="s">
        <v>178</v>
      </c>
      <c r="E2444" s="79" t="s">
        <v>2056</v>
      </c>
      <c r="F2444" s="34" t="s">
        <v>2</v>
      </c>
      <c r="G2444" s="24" t="s">
        <v>97</v>
      </c>
      <c r="H2444" s="80">
        <f t="shared" si="118"/>
        <v>0.82030000000000003</v>
      </c>
      <c r="I2444" s="25">
        <f>ROUND(('NEW Reference'!B$6*List!$H2444)+'NEW Reference'!B$7,0)</f>
        <v>1139</v>
      </c>
      <c r="J2444" s="25">
        <f>ROUND(('NEW Reference'!C$6*List!$H2444)+'NEW Reference'!C$7,0)</f>
        <v>1699</v>
      </c>
      <c r="K2444" s="25">
        <f>ROUND(('NEW Reference'!D$6*List!$H2444)+'NEW Reference'!D$7,0)</f>
        <v>2036</v>
      </c>
      <c r="L2444" s="25">
        <f>ROUND(('NEW Reference'!E$6*List!$H2444)+'NEW Reference'!E$7,0)</f>
        <v>2517</v>
      </c>
      <c r="M2444" s="25">
        <f>ROUND(('NEW Reference'!F$6*List!$H2444)+'NEW Reference'!F$7,0)</f>
        <v>2622</v>
      </c>
      <c r="N2444" s="25">
        <f>ROUND(('NEW Reference'!G$6*List!$H2444)+'NEW Reference'!G$7,0)</f>
        <v>2968</v>
      </c>
      <c r="O2444" s="25">
        <f>ROUND(('NEW Reference'!H$6*List!$H2444)+'NEW Reference'!H$7,0)</f>
        <v>3082</v>
      </c>
      <c r="P2444" s="25">
        <f>ROUND(('NEW Reference'!I$6*List!$H2444)+'NEW Reference'!I$7,0)</f>
        <v>3203</v>
      </c>
      <c r="Q2444" s="25">
        <f>ROUND(('NEW Reference'!J$6*List!$H2444)+'NEW Reference'!J$7,0)</f>
        <v>3709</v>
      </c>
      <c r="R2444" s="25">
        <f>ROUND(('NEW Reference'!K$6*List!$H2444)+'NEW Reference'!K$7,0)</f>
        <v>3826</v>
      </c>
      <c r="S2444" s="25">
        <f>ROUND(('NEW Reference'!L$6*List!$H2444)+'NEW Reference'!L$7,0)</f>
        <v>4128</v>
      </c>
      <c r="T2444" s="25">
        <f>ROUND(('NEW Reference'!M$6*List!$H2444)+'NEW Reference'!M$7,0)</f>
        <v>4930</v>
      </c>
      <c r="U2444" s="25">
        <f>ROUND(('NEW Reference'!N$6*List!$H2444)+'NEW Reference'!N$7,0)</f>
        <v>19894</v>
      </c>
      <c r="V2444" s="26">
        <f>ROUND(('NEW Reference'!O$6*List!$H2444)+'NEW Reference'!O$7,0)</f>
        <v>740</v>
      </c>
      <c r="W2444" s="26">
        <f>ROUND(('NEW Reference'!P$6*List!$H2444)+'NEW Reference'!P$7,0)</f>
        <v>1042</v>
      </c>
      <c r="X2444" s="26">
        <f>ROUND(('NEW Reference'!Q$6*List!$H2444)+'NEW Reference'!Q$7,0)</f>
        <v>521</v>
      </c>
      <c r="Z2444" s="3" t="str">
        <f t="shared" si="117"/>
        <v>HAAKON, South Dakota</v>
      </c>
      <c r="AA2444" s="79" t="s">
        <v>2056</v>
      </c>
      <c r="AB2444" s="28" t="s">
        <v>91</v>
      </c>
      <c r="AC2444" s="30" t="s">
        <v>2</v>
      </c>
      <c r="AD2444" s="31"/>
      <c r="AE2444" s="20">
        <f t="shared" si="116"/>
        <v>0.82030000000000003</v>
      </c>
    </row>
    <row r="2445" spans="1:31">
      <c r="A2445" s="83">
        <v>43280</v>
      </c>
      <c r="B2445" s="84">
        <v>46057</v>
      </c>
      <c r="C2445" s="85">
        <v>99943</v>
      </c>
      <c r="D2445" s="78" t="s">
        <v>178</v>
      </c>
      <c r="E2445" s="79" t="s">
        <v>2057</v>
      </c>
      <c r="F2445" s="34" t="s">
        <v>2</v>
      </c>
      <c r="G2445" s="24" t="s">
        <v>97</v>
      </c>
      <c r="H2445" s="80">
        <f t="shared" si="118"/>
        <v>0.82030000000000003</v>
      </c>
      <c r="I2445" s="25">
        <f>ROUND(('NEW Reference'!B$6*List!$H2445)+'NEW Reference'!B$7,0)</f>
        <v>1139</v>
      </c>
      <c r="J2445" s="25">
        <f>ROUND(('NEW Reference'!C$6*List!$H2445)+'NEW Reference'!C$7,0)</f>
        <v>1699</v>
      </c>
      <c r="K2445" s="25">
        <f>ROUND(('NEW Reference'!D$6*List!$H2445)+'NEW Reference'!D$7,0)</f>
        <v>2036</v>
      </c>
      <c r="L2445" s="25">
        <f>ROUND(('NEW Reference'!E$6*List!$H2445)+'NEW Reference'!E$7,0)</f>
        <v>2517</v>
      </c>
      <c r="M2445" s="25">
        <f>ROUND(('NEW Reference'!F$6*List!$H2445)+'NEW Reference'!F$7,0)</f>
        <v>2622</v>
      </c>
      <c r="N2445" s="25">
        <f>ROUND(('NEW Reference'!G$6*List!$H2445)+'NEW Reference'!G$7,0)</f>
        <v>2968</v>
      </c>
      <c r="O2445" s="25">
        <f>ROUND(('NEW Reference'!H$6*List!$H2445)+'NEW Reference'!H$7,0)</f>
        <v>3082</v>
      </c>
      <c r="P2445" s="25">
        <f>ROUND(('NEW Reference'!I$6*List!$H2445)+'NEW Reference'!I$7,0)</f>
        <v>3203</v>
      </c>
      <c r="Q2445" s="25">
        <f>ROUND(('NEW Reference'!J$6*List!$H2445)+'NEW Reference'!J$7,0)</f>
        <v>3709</v>
      </c>
      <c r="R2445" s="25">
        <f>ROUND(('NEW Reference'!K$6*List!$H2445)+'NEW Reference'!K$7,0)</f>
        <v>3826</v>
      </c>
      <c r="S2445" s="25">
        <f>ROUND(('NEW Reference'!L$6*List!$H2445)+'NEW Reference'!L$7,0)</f>
        <v>4128</v>
      </c>
      <c r="T2445" s="25">
        <f>ROUND(('NEW Reference'!M$6*List!$H2445)+'NEW Reference'!M$7,0)</f>
        <v>4930</v>
      </c>
      <c r="U2445" s="25">
        <f>ROUND(('NEW Reference'!N$6*List!$H2445)+'NEW Reference'!N$7,0)</f>
        <v>19894</v>
      </c>
      <c r="V2445" s="26">
        <f>ROUND(('NEW Reference'!O$6*List!$H2445)+'NEW Reference'!O$7,0)</f>
        <v>740</v>
      </c>
      <c r="W2445" s="26">
        <f>ROUND(('NEW Reference'!P$6*List!$H2445)+'NEW Reference'!P$7,0)</f>
        <v>1042</v>
      </c>
      <c r="X2445" s="26">
        <f>ROUND(('NEW Reference'!Q$6*List!$H2445)+'NEW Reference'!Q$7,0)</f>
        <v>521</v>
      </c>
      <c r="Z2445" s="3" t="str">
        <f t="shared" si="117"/>
        <v>HAMLIN, South Dakota</v>
      </c>
      <c r="AA2445" s="79" t="s">
        <v>2057</v>
      </c>
      <c r="AB2445" s="28" t="s">
        <v>91</v>
      </c>
      <c r="AC2445" s="30" t="s">
        <v>2</v>
      </c>
      <c r="AD2445" s="31"/>
      <c r="AE2445" s="20">
        <f t="shared" si="116"/>
        <v>0.82030000000000003</v>
      </c>
    </row>
    <row r="2446" spans="1:31">
      <c r="A2446" s="83">
        <v>43290</v>
      </c>
      <c r="B2446" s="84">
        <v>46059</v>
      </c>
      <c r="C2446" s="85">
        <v>99943</v>
      </c>
      <c r="D2446" s="78" t="s">
        <v>178</v>
      </c>
      <c r="E2446" s="79" t="s">
        <v>2058</v>
      </c>
      <c r="F2446" s="34" t="s">
        <v>2</v>
      </c>
      <c r="G2446" s="24" t="s">
        <v>97</v>
      </c>
      <c r="H2446" s="80">
        <f t="shared" si="118"/>
        <v>0.82030000000000003</v>
      </c>
      <c r="I2446" s="25">
        <f>ROUND(('NEW Reference'!B$6*List!$H2446)+'NEW Reference'!B$7,0)</f>
        <v>1139</v>
      </c>
      <c r="J2446" s="25">
        <f>ROUND(('NEW Reference'!C$6*List!$H2446)+'NEW Reference'!C$7,0)</f>
        <v>1699</v>
      </c>
      <c r="K2446" s="25">
        <f>ROUND(('NEW Reference'!D$6*List!$H2446)+'NEW Reference'!D$7,0)</f>
        <v>2036</v>
      </c>
      <c r="L2446" s="25">
        <f>ROUND(('NEW Reference'!E$6*List!$H2446)+'NEW Reference'!E$7,0)</f>
        <v>2517</v>
      </c>
      <c r="M2446" s="25">
        <f>ROUND(('NEW Reference'!F$6*List!$H2446)+'NEW Reference'!F$7,0)</f>
        <v>2622</v>
      </c>
      <c r="N2446" s="25">
        <f>ROUND(('NEW Reference'!G$6*List!$H2446)+'NEW Reference'!G$7,0)</f>
        <v>2968</v>
      </c>
      <c r="O2446" s="25">
        <f>ROUND(('NEW Reference'!H$6*List!$H2446)+'NEW Reference'!H$7,0)</f>
        <v>3082</v>
      </c>
      <c r="P2446" s="25">
        <f>ROUND(('NEW Reference'!I$6*List!$H2446)+'NEW Reference'!I$7,0)</f>
        <v>3203</v>
      </c>
      <c r="Q2446" s="25">
        <f>ROUND(('NEW Reference'!J$6*List!$H2446)+'NEW Reference'!J$7,0)</f>
        <v>3709</v>
      </c>
      <c r="R2446" s="25">
        <f>ROUND(('NEW Reference'!K$6*List!$H2446)+'NEW Reference'!K$7,0)</f>
        <v>3826</v>
      </c>
      <c r="S2446" s="25">
        <f>ROUND(('NEW Reference'!L$6*List!$H2446)+'NEW Reference'!L$7,0)</f>
        <v>4128</v>
      </c>
      <c r="T2446" s="25">
        <f>ROUND(('NEW Reference'!M$6*List!$H2446)+'NEW Reference'!M$7,0)</f>
        <v>4930</v>
      </c>
      <c r="U2446" s="25">
        <f>ROUND(('NEW Reference'!N$6*List!$H2446)+'NEW Reference'!N$7,0)</f>
        <v>19894</v>
      </c>
      <c r="V2446" s="26">
        <f>ROUND(('NEW Reference'!O$6*List!$H2446)+'NEW Reference'!O$7,0)</f>
        <v>740</v>
      </c>
      <c r="W2446" s="26">
        <f>ROUND(('NEW Reference'!P$6*List!$H2446)+'NEW Reference'!P$7,0)</f>
        <v>1042</v>
      </c>
      <c r="X2446" s="26">
        <f>ROUND(('NEW Reference'!Q$6*List!$H2446)+'NEW Reference'!Q$7,0)</f>
        <v>521</v>
      </c>
      <c r="Z2446" s="3" t="str">
        <f t="shared" si="117"/>
        <v>HAND, South Dakota</v>
      </c>
      <c r="AA2446" s="79" t="s">
        <v>2058</v>
      </c>
      <c r="AB2446" s="28" t="s">
        <v>91</v>
      </c>
      <c r="AC2446" s="30" t="s">
        <v>2</v>
      </c>
      <c r="AD2446" s="31"/>
      <c r="AE2446" s="20">
        <f t="shared" ref="AE2446:AE2509" si="119">IFERROR(INDEX($AH:$AH,MATCH($C2446,$AF:$AF,0)),"")</f>
        <v>0.82030000000000003</v>
      </c>
    </row>
    <row r="2447" spans="1:31">
      <c r="A2447" s="83">
        <v>43300</v>
      </c>
      <c r="B2447" s="84">
        <v>46061</v>
      </c>
      <c r="C2447" s="85">
        <v>99943</v>
      </c>
      <c r="D2447" s="78" t="s">
        <v>178</v>
      </c>
      <c r="E2447" s="79" t="s">
        <v>2059</v>
      </c>
      <c r="F2447" s="34" t="s">
        <v>2</v>
      </c>
      <c r="G2447" s="24" t="s">
        <v>97</v>
      </c>
      <c r="H2447" s="80">
        <f t="shared" si="118"/>
        <v>0.82030000000000003</v>
      </c>
      <c r="I2447" s="25">
        <f>ROUND(('NEW Reference'!B$6*List!$H2447)+'NEW Reference'!B$7,0)</f>
        <v>1139</v>
      </c>
      <c r="J2447" s="25">
        <f>ROUND(('NEW Reference'!C$6*List!$H2447)+'NEW Reference'!C$7,0)</f>
        <v>1699</v>
      </c>
      <c r="K2447" s="25">
        <f>ROUND(('NEW Reference'!D$6*List!$H2447)+'NEW Reference'!D$7,0)</f>
        <v>2036</v>
      </c>
      <c r="L2447" s="25">
        <f>ROUND(('NEW Reference'!E$6*List!$H2447)+'NEW Reference'!E$7,0)</f>
        <v>2517</v>
      </c>
      <c r="M2447" s="25">
        <f>ROUND(('NEW Reference'!F$6*List!$H2447)+'NEW Reference'!F$7,0)</f>
        <v>2622</v>
      </c>
      <c r="N2447" s="25">
        <f>ROUND(('NEW Reference'!G$6*List!$H2447)+'NEW Reference'!G$7,0)</f>
        <v>2968</v>
      </c>
      <c r="O2447" s="25">
        <f>ROUND(('NEW Reference'!H$6*List!$H2447)+'NEW Reference'!H$7,0)</f>
        <v>3082</v>
      </c>
      <c r="P2447" s="25">
        <f>ROUND(('NEW Reference'!I$6*List!$H2447)+'NEW Reference'!I$7,0)</f>
        <v>3203</v>
      </c>
      <c r="Q2447" s="25">
        <f>ROUND(('NEW Reference'!J$6*List!$H2447)+'NEW Reference'!J$7,0)</f>
        <v>3709</v>
      </c>
      <c r="R2447" s="25">
        <f>ROUND(('NEW Reference'!K$6*List!$H2447)+'NEW Reference'!K$7,0)</f>
        <v>3826</v>
      </c>
      <c r="S2447" s="25">
        <f>ROUND(('NEW Reference'!L$6*List!$H2447)+'NEW Reference'!L$7,0)</f>
        <v>4128</v>
      </c>
      <c r="T2447" s="25">
        <f>ROUND(('NEW Reference'!M$6*List!$H2447)+'NEW Reference'!M$7,0)</f>
        <v>4930</v>
      </c>
      <c r="U2447" s="25">
        <f>ROUND(('NEW Reference'!N$6*List!$H2447)+'NEW Reference'!N$7,0)</f>
        <v>19894</v>
      </c>
      <c r="V2447" s="26">
        <f>ROUND(('NEW Reference'!O$6*List!$H2447)+'NEW Reference'!O$7,0)</f>
        <v>740</v>
      </c>
      <c r="W2447" s="26">
        <f>ROUND(('NEW Reference'!P$6*List!$H2447)+'NEW Reference'!P$7,0)</f>
        <v>1042</v>
      </c>
      <c r="X2447" s="26">
        <f>ROUND(('NEW Reference'!Q$6*List!$H2447)+'NEW Reference'!Q$7,0)</f>
        <v>521</v>
      </c>
      <c r="Z2447" s="3" t="str">
        <f t="shared" si="117"/>
        <v>HANSON, South Dakota</v>
      </c>
      <c r="AA2447" s="79" t="s">
        <v>2059</v>
      </c>
      <c r="AB2447" s="28" t="s">
        <v>91</v>
      </c>
      <c r="AC2447" s="23" t="s">
        <v>2</v>
      </c>
      <c r="AD2447" s="29"/>
      <c r="AE2447" s="20">
        <f t="shared" si="119"/>
        <v>0.82030000000000003</v>
      </c>
    </row>
    <row r="2448" spans="1:31">
      <c r="A2448" s="83">
        <v>43310</v>
      </c>
      <c r="B2448" s="84">
        <v>46063</v>
      </c>
      <c r="C2448" s="85">
        <v>99943</v>
      </c>
      <c r="D2448" s="78" t="s">
        <v>178</v>
      </c>
      <c r="E2448" s="79" t="s">
        <v>1739</v>
      </c>
      <c r="F2448" s="34" t="s">
        <v>2</v>
      </c>
      <c r="G2448" s="24" t="s">
        <v>97</v>
      </c>
      <c r="H2448" s="80">
        <f t="shared" si="118"/>
        <v>0.82030000000000003</v>
      </c>
      <c r="I2448" s="25">
        <f>ROUND(('NEW Reference'!B$6*List!$H2448)+'NEW Reference'!B$7,0)</f>
        <v>1139</v>
      </c>
      <c r="J2448" s="25">
        <f>ROUND(('NEW Reference'!C$6*List!$H2448)+'NEW Reference'!C$7,0)</f>
        <v>1699</v>
      </c>
      <c r="K2448" s="25">
        <f>ROUND(('NEW Reference'!D$6*List!$H2448)+'NEW Reference'!D$7,0)</f>
        <v>2036</v>
      </c>
      <c r="L2448" s="25">
        <f>ROUND(('NEW Reference'!E$6*List!$H2448)+'NEW Reference'!E$7,0)</f>
        <v>2517</v>
      </c>
      <c r="M2448" s="25">
        <f>ROUND(('NEW Reference'!F$6*List!$H2448)+'NEW Reference'!F$7,0)</f>
        <v>2622</v>
      </c>
      <c r="N2448" s="25">
        <f>ROUND(('NEW Reference'!G$6*List!$H2448)+'NEW Reference'!G$7,0)</f>
        <v>2968</v>
      </c>
      <c r="O2448" s="25">
        <f>ROUND(('NEW Reference'!H$6*List!$H2448)+'NEW Reference'!H$7,0)</f>
        <v>3082</v>
      </c>
      <c r="P2448" s="25">
        <f>ROUND(('NEW Reference'!I$6*List!$H2448)+'NEW Reference'!I$7,0)</f>
        <v>3203</v>
      </c>
      <c r="Q2448" s="25">
        <f>ROUND(('NEW Reference'!J$6*List!$H2448)+'NEW Reference'!J$7,0)</f>
        <v>3709</v>
      </c>
      <c r="R2448" s="25">
        <f>ROUND(('NEW Reference'!K$6*List!$H2448)+'NEW Reference'!K$7,0)</f>
        <v>3826</v>
      </c>
      <c r="S2448" s="25">
        <f>ROUND(('NEW Reference'!L$6*List!$H2448)+'NEW Reference'!L$7,0)</f>
        <v>4128</v>
      </c>
      <c r="T2448" s="25">
        <f>ROUND(('NEW Reference'!M$6*List!$H2448)+'NEW Reference'!M$7,0)</f>
        <v>4930</v>
      </c>
      <c r="U2448" s="25">
        <f>ROUND(('NEW Reference'!N$6*List!$H2448)+'NEW Reference'!N$7,0)</f>
        <v>19894</v>
      </c>
      <c r="V2448" s="26">
        <f>ROUND(('NEW Reference'!O$6*List!$H2448)+'NEW Reference'!O$7,0)</f>
        <v>740</v>
      </c>
      <c r="W2448" s="26">
        <f>ROUND(('NEW Reference'!P$6*List!$H2448)+'NEW Reference'!P$7,0)</f>
        <v>1042</v>
      </c>
      <c r="X2448" s="26">
        <f>ROUND(('NEW Reference'!Q$6*List!$H2448)+'NEW Reference'!Q$7,0)</f>
        <v>521</v>
      </c>
      <c r="Z2448" s="3" t="str">
        <f t="shared" si="117"/>
        <v>HARDING, South Dakota</v>
      </c>
      <c r="AA2448" s="79" t="s">
        <v>1739</v>
      </c>
      <c r="AB2448" s="28" t="s">
        <v>91</v>
      </c>
      <c r="AC2448" s="30" t="s">
        <v>2</v>
      </c>
      <c r="AD2448" s="31"/>
      <c r="AE2448" s="20">
        <f t="shared" si="119"/>
        <v>0.82030000000000003</v>
      </c>
    </row>
    <row r="2449" spans="1:31">
      <c r="A2449" s="83">
        <v>43320</v>
      </c>
      <c r="B2449" s="84">
        <v>46065</v>
      </c>
      <c r="C2449" s="85">
        <v>99943</v>
      </c>
      <c r="D2449" s="78" t="s">
        <v>178</v>
      </c>
      <c r="E2449" s="79" t="s">
        <v>1934</v>
      </c>
      <c r="F2449" s="34" t="s">
        <v>2</v>
      </c>
      <c r="G2449" s="24" t="s">
        <v>97</v>
      </c>
      <c r="H2449" s="80">
        <f t="shared" si="118"/>
        <v>0.82030000000000003</v>
      </c>
      <c r="I2449" s="25">
        <f>ROUND(('NEW Reference'!B$6*List!$H2449)+'NEW Reference'!B$7,0)</f>
        <v>1139</v>
      </c>
      <c r="J2449" s="25">
        <f>ROUND(('NEW Reference'!C$6*List!$H2449)+'NEW Reference'!C$7,0)</f>
        <v>1699</v>
      </c>
      <c r="K2449" s="25">
        <f>ROUND(('NEW Reference'!D$6*List!$H2449)+'NEW Reference'!D$7,0)</f>
        <v>2036</v>
      </c>
      <c r="L2449" s="25">
        <f>ROUND(('NEW Reference'!E$6*List!$H2449)+'NEW Reference'!E$7,0)</f>
        <v>2517</v>
      </c>
      <c r="M2449" s="25">
        <f>ROUND(('NEW Reference'!F$6*List!$H2449)+'NEW Reference'!F$7,0)</f>
        <v>2622</v>
      </c>
      <c r="N2449" s="25">
        <f>ROUND(('NEW Reference'!G$6*List!$H2449)+'NEW Reference'!G$7,0)</f>
        <v>2968</v>
      </c>
      <c r="O2449" s="25">
        <f>ROUND(('NEW Reference'!H$6*List!$H2449)+'NEW Reference'!H$7,0)</f>
        <v>3082</v>
      </c>
      <c r="P2449" s="25">
        <f>ROUND(('NEW Reference'!I$6*List!$H2449)+'NEW Reference'!I$7,0)</f>
        <v>3203</v>
      </c>
      <c r="Q2449" s="25">
        <f>ROUND(('NEW Reference'!J$6*List!$H2449)+'NEW Reference'!J$7,0)</f>
        <v>3709</v>
      </c>
      <c r="R2449" s="25">
        <f>ROUND(('NEW Reference'!K$6*List!$H2449)+'NEW Reference'!K$7,0)</f>
        <v>3826</v>
      </c>
      <c r="S2449" s="25">
        <f>ROUND(('NEW Reference'!L$6*List!$H2449)+'NEW Reference'!L$7,0)</f>
        <v>4128</v>
      </c>
      <c r="T2449" s="25">
        <f>ROUND(('NEW Reference'!M$6*List!$H2449)+'NEW Reference'!M$7,0)</f>
        <v>4930</v>
      </c>
      <c r="U2449" s="25">
        <f>ROUND(('NEW Reference'!N$6*List!$H2449)+'NEW Reference'!N$7,0)</f>
        <v>19894</v>
      </c>
      <c r="V2449" s="26">
        <f>ROUND(('NEW Reference'!O$6*List!$H2449)+'NEW Reference'!O$7,0)</f>
        <v>740</v>
      </c>
      <c r="W2449" s="26">
        <f>ROUND(('NEW Reference'!P$6*List!$H2449)+'NEW Reference'!P$7,0)</f>
        <v>1042</v>
      </c>
      <c r="X2449" s="26">
        <f>ROUND(('NEW Reference'!Q$6*List!$H2449)+'NEW Reference'!Q$7,0)</f>
        <v>521</v>
      </c>
      <c r="Z2449" s="3" t="str">
        <f t="shared" si="117"/>
        <v>HUGHES, South Dakota</v>
      </c>
      <c r="AA2449" s="79" t="s">
        <v>1934</v>
      </c>
      <c r="AB2449" s="28" t="s">
        <v>91</v>
      </c>
      <c r="AC2449" s="23" t="s">
        <v>2</v>
      </c>
      <c r="AD2449" s="29"/>
      <c r="AE2449" s="20">
        <f t="shared" si="119"/>
        <v>0.82030000000000003</v>
      </c>
    </row>
    <row r="2450" spans="1:31">
      <c r="A2450" s="83">
        <v>43330</v>
      </c>
      <c r="B2450" s="84">
        <v>46067</v>
      </c>
      <c r="C2450" s="85">
        <v>99943</v>
      </c>
      <c r="D2450" s="78" t="s">
        <v>178</v>
      </c>
      <c r="E2450" s="79" t="s">
        <v>2060</v>
      </c>
      <c r="F2450" s="34" t="s">
        <v>2</v>
      </c>
      <c r="G2450" s="24" t="s">
        <v>97</v>
      </c>
      <c r="H2450" s="80">
        <f t="shared" si="118"/>
        <v>0.82030000000000003</v>
      </c>
      <c r="I2450" s="25">
        <f>ROUND(('NEW Reference'!B$6*List!$H2450)+'NEW Reference'!B$7,0)</f>
        <v>1139</v>
      </c>
      <c r="J2450" s="25">
        <f>ROUND(('NEW Reference'!C$6*List!$H2450)+'NEW Reference'!C$7,0)</f>
        <v>1699</v>
      </c>
      <c r="K2450" s="25">
        <f>ROUND(('NEW Reference'!D$6*List!$H2450)+'NEW Reference'!D$7,0)</f>
        <v>2036</v>
      </c>
      <c r="L2450" s="25">
        <f>ROUND(('NEW Reference'!E$6*List!$H2450)+'NEW Reference'!E$7,0)</f>
        <v>2517</v>
      </c>
      <c r="M2450" s="25">
        <f>ROUND(('NEW Reference'!F$6*List!$H2450)+'NEW Reference'!F$7,0)</f>
        <v>2622</v>
      </c>
      <c r="N2450" s="25">
        <f>ROUND(('NEW Reference'!G$6*List!$H2450)+'NEW Reference'!G$7,0)</f>
        <v>2968</v>
      </c>
      <c r="O2450" s="25">
        <f>ROUND(('NEW Reference'!H$6*List!$H2450)+'NEW Reference'!H$7,0)</f>
        <v>3082</v>
      </c>
      <c r="P2450" s="25">
        <f>ROUND(('NEW Reference'!I$6*List!$H2450)+'NEW Reference'!I$7,0)</f>
        <v>3203</v>
      </c>
      <c r="Q2450" s="25">
        <f>ROUND(('NEW Reference'!J$6*List!$H2450)+'NEW Reference'!J$7,0)</f>
        <v>3709</v>
      </c>
      <c r="R2450" s="25">
        <f>ROUND(('NEW Reference'!K$6*List!$H2450)+'NEW Reference'!K$7,0)</f>
        <v>3826</v>
      </c>
      <c r="S2450" s="25">
        <f>ROUND(('NEW Reference'!L$6*List!$H2450)+'NEW Reference'!L$7,0)</f>
        <v>4128</v>
      </c>
      <c r="T2450" s="25">
        <f>ROUND(('NEW Reference'!M$6*List!$H2450)+'NEW Reference'!M$7,0)</f>
        <v>4930</v>
      </c>
      <c r="U2450" s="25">
        <f>ROUND(('NEW Reference'!N$6*List!$H2450)+'NEW Reference'!N$7,0)</f>
        <v>19894</v>
      </c>
      <c r="V2450" s="26">
        <f>ROUND(('NEW Reference'!O$6*List!$H2450)+'NEW Reference'!O$7,0)</f>
        <v>740</v>
      </c>
      <c r="W2450" s="26">
        <f>ROUND(('NEW Reference'!P$6*List!$H2450)+'NEW Reference'!P$7,0)</f>
        <v>1042</v>
      </c>
      <c r="X2450" s="26">
        <f>ROUND(('NEW Reference'!Q$6*List!$H2450)+'NEW Reference'!Q$7,0)</f>
        <v>521</v>
      </c>
      <c r="Z2450" s="3" t="str">
        <f t="shared" si="117"/>
        <v>HUTCHINSON, South Dakota</v>
      </c>
      <c r="AA2450" s="79" t="s">
        <v>2060</v>
      </c>
      <c r="AB2450" s="28" t="s">
        <v>91</v>
      </c>
      <c r="AC2450" s="23" t="s">
        <v>2</v>
      </c>
      <c r="AD2450" s="29"/>
      <c r="AE2450" s="20">
        <f t="shared" si="119"/>
        <v>0.82030000000000003</v>
      </c>
    </row>
    <row r="2451" spans="1:31">
      <c r="A2451" s="83">
        <v>43340</v>
      </c>
      <c r="B2451" s="84">
        <v>46069</v>
      </c>
      <c r="C2451" s="85">
        <v>99943</v>
      </c>
      <c r="D2451" s="78" t="s">
        <v>178</v>
      </c>
      <c r="E2451" s="79" t="s">
        <v>1817</v>
      </c>
      <c r="F2451" s="34" t="s">
        <v>2</v>
      </c>
      <c r="G2451" s="24" t="s">
        <v>97</v>
      </c>
      <c r="H2451" s="80">
        <f t="shared" si="118"/>
        <v>0.82030000000000003</v>
      </c>
      <c r="I2451" s="25">
        <f>ROUND(('NEW Reference'!B$6*List!$H2451)+'NEW Reference'!B$7,0)</f>
        <v>1139</v>
      </c>
      <c r="J2451" s="25">
        <f>ROUND(('NEW Reference'!C$6*List!$H2451)+'NEW Reference'!C$7,0)</f>
        <v>1699</v>
      </c>
      <c r="K2451" s="25">
        <f>ROUND(('NEW Reference'!D$6*List!$H2451)+'NEW Reference'!D$7,0)</f>
        <v>2036</v>
      </c>
      <c r="L2451" s="25">
        <f>ROUND(('NEW Reference'!E$6*List!$H2451)+'NEW Reference'!E$7,0)</f>
        <v>2517</v>
      </c>
      <c r="M2451" s="25">
        <f>ROUND(('NEW Reference'!F$6*List!$H2451)+'NEW Reference'!F$7,0)</f>
        <v>2622</v>
      </c>
      <c r="N2451" s="25">
        <f>ROUND(('NEW Reference'!G$6*List!$H2451)+'NEW Reference'!G$7,0)</f>
        <v>2968</v>
      </c>
      <c r="O2451" s="25">
        <f>ROUND(('NEW Reference'!H$6*List!$H2451)+'NEW Reference'!H$7,0)</f>
        <v>3082</v>
      </c>
      <c r="P2451" s="25">
        <f>ROUND(('NEW Reference'!I$6*List!$H2451)+'NEW Reference'!I$7,0)</f>
        <v>3203</v>
      </c>
      <c r="Q2451" s="25">
        <f>ROUND(('NEW Reference'!J$6*List!$H2451)+'NEW Reference'!J$7,0)</f>
        <v>3709</v>
      </c>
      <c r="R2451" s="25">
        <f>ROUND(('NEW Reference'!K$6*List!$H2451)+'NEW Reference'!K$7,0)</f>
        <v>3826</v>
      </c>
      <c r="S2451" s="25">
        <f>ROUND(('NEW Reference'!L$6*List!$H2451)+'NEW Reference'!L$7,0)</f>
        <v>4128</v>
      </c>
      <c r="T2451" s="25">
        <f>ROUND(('NEW Reference'!M$6*List!$H2451)+'NEW Reference'!M$7,0)</f>
        <v>4930</v>
      </c>
      <c r="U2451" s="25">
        <f>ROUND(('NEW Reference'!N$6*List!$H2451)+'NEW Reference'!N$7,0)</f>
        <v>19894</v>
      </c>
      <c r="V2451" s="26">
        <f>ROUND(('NEW Reference'!O$6*List!$H2451)+'NEW Reference'!O$7,0)</f>
        <v>740</v>
      </c>
      <c r="W2451" s="26">
        <f>ROUND(('NEW Reference'!P$6*List!$H2451)+'NEW Reference'!P$7,0)</f>
        <v>1042</v>
      </c>
      <c r="X2451" s="26">
        <f>ROUND(('NEW Reference'!Q$6*List!$H2451)+'NEW Reference'!Q$7,0)</f>
        <v>521</v>
      </c>
      <c r="Z2451" s="3" t="str">
        <f t="shared" ref="Z2451:Z2514" si="120">CONCATENATE(AA2451, AB2451, AC2451)</f>
        <v>HYDE, South Dakota</v>
      </c>
      <c r="AA2451" s="79" t="s">
        <v>1817</v>
      </c>
      <c r="AB2451" s="28" t="s">
        <v>91</v>
      </c>
      <c r="AC2451" s="23" t="s">
        <v>2</v>
      </c>
      <c r="AD2451" s="29"/>
      <c r="AE2451" s="20">
        <f t="shared" si="119"/>
        <v>0.82030000000000003</v>
      </c>
    </row>
    <row r="2452" spans="1:31">
      <c r="A2452" s="83">
        <v>43350</v>
      </c>
      <c r="B2452" s="84">
        <v>46071</v>
      </c>
      <c r="C2452" s="85">
        <v>99943</v>
      </c>
      <c r="D2452" s="78" t="s">
        <v>178</v>
      </c>
      <c r="E2452" s="79" t="s">
        <v>168</v>
      </c>
      <c r="F2452" s="34" t="s">
        <v>2</v>
      </c>
      <c r="G2452" s="24" t="s">
        <v>97</v>
      </c>
      <c r="H2452" s="80">
        <f t="shared" si="118"/>
        <v>0.82030000000000003</v>
      </c>
      <c r="I2452" s="25">
        <f>ROUND(('NEW Reference'!B$6*List!$H2452)+'NEW Reference'!B$7,0)</f>
        <v>1139</v>
      </c>
      <c r="J2452" s="25">
        <f>ROUND(('NEW Reference'!C$6*List!$H2452)+'NEW Reference'!C$7,0)</f>
        <v>1699</v>
      </c>
      <c r="K2452" s="25">
        <f>ROUND(('NEW Reference'!D$6*List!$H2452)+'NEW Reference'!D$7,0)</f>
        <v>2036</v>
      </c>
      <c r="L2452" s="25">
        <f>ROUND(('NEW Reference'!E$6*List!$H2452)+'NEW Reference'!E$7,0)</f>
        <v>2517</v>
      </c>
      <c r="M2452" s="25">
        <f>ROUND(('NEW Reference'!F$6*List!$H2452)+'NEW Reference'!F$7,0)</f>
        <v>2622</v>
      </c>
      <c r="N2452" s="25">
        <f>ROUND(('NEW Reference'!G$6*List!$H2452)+'NEW Reference'!G$7,0)</f>
        <v>2968</v>
      </c>
      <c r="O2452" s="25">
        <f>ROUND(('NEW Reference'!H$6*List!$H2452)+'NEW Reference'!H$7,0)</f>
        <v>3082</v>
      </c>
      <c r="P2452" s="25">
        <f>ROUND(('NEW Reference'!I$6*List!$H2452)+'NEW Reference'!I$7,0)</f>
        <v>3203</v>
      </c>
      <c r="Q2452" s="25">
        <f>ROUND(('NEW Reference'!J$6*List!$H2452)+'NEW Reference'!J$7,0)</f>
        <v>3709</v>
      </c>
      <c r="R2452" s="25">
        <f>ROUND(('NEW Reference'!K$6*List!$H2452)+'NEW Reference'!K$7,0)</f>
        <v>3826</v>
      </c>
      <c r="S2452" s="25">
        <f>ROUND(('NEW Reference'!L$6*List!$H2452)+'NEW Reference'!L$7,0)</f>
        <v>4128</v>
      </c>
      <c r="T2452" s="25">
        <f>ROUND(('NEW Reference'!M$6*List!$H2452)+'NEW Reference'!M$7,0)</f>
        <v>4930</v>
      </c>
      <c r="U2452" s="25">
        <f>ROUND(('NEW Reference'!N$6*List!$H2452)+'NEW Reference'!N$7,0)</f>
        <v>19894</v>
      </c>
      <c r="V2452" s="26">
        <f>ROUND(('NEW Reference'!O$6*List!$H2452)+'NEW Reference'!O$7,0)</f>
        <v>740</v>
      </c>
      <c r="W2452" s="26">
        <f>ROUND(('NEW Reference'!P$6*List!$H2452)+'NEW Reference'!P$7,0)</f>
        <v>1042</v>
      </c>
      <c r="X2452" s="26">
        <f>ROUND(('NEW Reference'!Q$6*List!$H2452)+'NEW Reference'!Q$7,0)</f>
        <v>521</v>
      </c>
      <c r="Z2452" s="3" t="str">
        <f t="shared" si="120"/>
        <v>JACKSON, South Dakota</v>
      </c>
      <c r="AA2452" s="79" t="s">
        <v>168</v>
      </c>
      <c r="AB2452" s="28" t="s">
        <v>91</v>
      </c>
      <c r="AC2452" s="23" t="s">
        <v>2</v>
      </c>
      <c r="AD2452" s="29"/>
      <c r="AE2452" s="20">
        <f t="shared" si="119"/>
        <v>0.82030000000000003</v>
      </c>
    </row>
    <row r="2453" spans="1:31">
      <c r="A2453" s="83">
        <v>43360</v>
      </c>
      <c r="B2453" s="84">
        <v>46073</v>
      </c>
      <c r="C2453" s="85">
        <v>99943</v>
      </c>
      <c r="D2453" s="78" t="s">
        <v>178</v>
      </c>
      <c r="E2453" s="79" t="s">
        <v>2061</v>
      </c>
      <c r="F2453" s="34" t="s">
        <v>2</v>
      </c>
      <c r="G2453" s="24" t="s">
        <v>97</v>
      </c>
      <c r="H2453" s="80">
        <f t="shared" si="118"/>
        <v>0.82030000000000003</v>
      </c>
      <c r="I2453" s="25">
        <f>ROUND(('NEW Reference'!B$6*List!$H2453)+'NEW Reference'!B$7,0)</f>
        <v>1139</v>
      </c>
      <c r="J2453" s="25">
        <f>ROUND(('NEW Reference'!C$6*List!$H2453)+'NEW Reference'!C$7,0)</f>
        <v>1699</v>
      </c>
      <c r="K2453" s="25">
        <f>ROUND(('NEW Reference'!D$6*List!$H2453)+'NEW Reference'!D$7,0)</f>
        <v>2036</v>
      </c>
      <c r="L2453" s="25">
        <f>ROUND(('NEW Reference'!E$6*List!$H2453)+'NEW Reference'!E$7,0)</f>
        <v>2517</v>
      </c>
      <c r="M2453" s="25">
        <f>ROUND(('NEW Reference'!F$6*List!$H2453)+'NEW Reference'!F$7,0)</f>
        <v>2622</v>
      </c>
      <c r="N2453" s="25">
        <f>ROUND(('NEW Reference'!G$6*List!$H2453)+'NEW Reference'!G$7,0)</f>
        <v>2968</v>
      </c>
      <c r="O2453" s="25">
        <f>ROUND(('NEW Reference'!H$6*List!$H2453)+'NEW Reference'!H$7,0)</f>
        <v>3082</v>
      </c>
      <c r="P2453" s="25">
        <f>ROUND(('NEW Reference'!I$6*List!$H2453)+'NEW Reference'!I$7,0)</f>
        <v>3203</v>
      </c>
      <c r="Q2453" s="25">
        <f>ROUND(('NEW Reference'!J$6*List!$H2453)+'NEW Reference'!J$7,0)</f>
        <v>3709</v>
      </c>
      <c r="R2453" s="25">
        <f>ROUND(('NEW Reference'!K$6*List!$H2453)+'NEW Reference'!K$7,0)</f>
        <v>3826</v>
      </c>
      <c r="S2453" s="25">
        <f>ROUND(('NEW Reference'!L$6*List!$H2453)+'NEW Reference'!L$7,0)</f>
        <v>4128</v>
      </c>
      <c r="T2453" s="25">
        <f>ROUND(('NEW Reference'!M$6*List!$H2453)+'NEW Reference'!M$7,0)</f>
        <v>4930</v>
      </c>
      <c r="U2453" s="25">
        <f>ROUND(('NEW Reference'!N$6*List!$H2453)+'NEW Reference'!N$7,0)</f>
        <v>19894</v>
      </c>
      <c r="V2453" s="26">
        <f>ROUND(('NEW Reference'!O$6*List!$H2453)+'NEW Reference'!O$7,0)</f>
        <v>740</v>
      </c>
      <c r="W2453" s="26">
        <f>ROUND(('NEW Reference'!P$6*List!$H2453)+'NEW Reference'!P$7,0)</f>
        <v>1042</v>
      </c>
      <c r="X2453" s="26">
        <f>ROUND(('NEW Reference'!Q$6*List!$H2453)+'NEW Reference'!Q$7,0)</f>
        <v>521</v>
      </c>
      <c r="Z2453" s="3" t="str">
        <f t="shared" si="120"/>
        <v>JERAULD, South Dakota</v>
      </c>
      <c r="AA2453" s="79" t="s">
        <v>2061</v>
      </c>
      <c r="AB2453" s="28" t="s">
        <v>91</v>
      </c>
      <c r="AC2453" s="30" t="s">
        <v>2</v>
      </c>
      <c r="AD2453" s="31"/>
      <c r="AE2453" s="20">
        <f t="shared" si="119"/>
        <v>0.82030000000000003</v>
      </c>
    </row>
    <row r="2454" spans="1:31">
      <c r="A2454" s="83">
        <v>43370</v>
      </c>
      <c r="B2454" s="84">
        <v>46075</v>
      </c>
      <c r="C2454" s="85">
        <v>99943</v>
      </c>
      <c r="D2454" s="78" t="s">
        <v>178</v>
      </c>
      <c r="E2454" s="79" t="s">
        <v>979</v>
      </c>
      <c r="F2454" s="34" t="s">
        <v>2</v>
      </c>
      <c r="G2454" s="24" t="s">
        <v>97</v>
      </c>
      <c r="H2454" s="80">
        <f t="shared" si="118"/>
        <v>0.82030000000000003</v>
      </c>
      <c r="I2454" s="25">
        <f>ROUND(('NEW Reference'!B$6*List!$H2454)+'NEW Reference'!B$7,0)</f>
        <v>1139</v>
      </c>
      <c r="J2454" s="25">
        <f>ROUND(('NEW Reference'!C$6*List!$H2454)+'NEW Reference'!C$7,0)</f>
        <v>1699</v>
      </c>
      <c r="K2454" s="25">
        <f>ROUND(('NEW Reference'!D$6*List!$H2454)+'NEW Reference'!D$7,0)</f>
        <v>2036</v>
      </c>
      <c r="L2454" s="25">
        <f>ROUND(('NEW Reference'!E$6*List!$H2454)+'NEW Reference'!E$7,0)</f>
        <v>2517</v>
      </c>
      <c r="M2454" s="25">
        <f>ROUND(('NEW Reference'!F$6*List!$H2454)+'NEW Reference'!F$7,0)</f>
        <v>2622</v>
      </c>
      <c r="N2454" s="25">
        <f>ROUND(('NEW Reference'!G$6*List!$H2454)+'NEW Reference'!G$7,0)</f>
        <v>2968</v>
      </c>
      <c r="O2454" s="25">
        <f>ROUND(('NEW Reference'!H$6*List!$H2454)+'NEW Reference'!H$7,0)</f>
        <v>3082</v>
      </c>
      <c r="P2454" s="25">
        <f>ROUND(('NEW Reference'!I$6*List!$H2454)+'NEW Reference'!I$7,0)</f>
        <v>3203</v>
      </c>
      <c r="Q2454" s="25">
        <f>ROUND(('NEW Reference'!J$6*List!$H2454)+'NEW Reference'!J$7,0)</f>
        <v>3709</v>
      </c>
      <c r="R2454" s="25">
        <f>ROUND(('NEW Reference'!K$6*List!$H2454)+'NEW Reference'!K$7,0)</f>
        <v>3826</v>
      </c>
      <c r="S2454" s="25">
        <f>ROUND(('NEW Reference'!L$6*List!$H2454)+'NEW Reference'!L$7,0)</f>
        <v>4128</v>
      </c>
      <c r="T2454" s="25">
        <f>ROUND(('NEW Reference'!M$6*List!$H2454)+'NEW Reference'!M$7,0)</f>
        <v>4930</v>
      </c>
      <c r="U2454" s="25">
        <f>ROUND(('NEW Reference'!N$6*List!$H2454)+'NEW Reference'!N$7,0)</f>
        <v>19894</v>
      </c>
      <c r="V2454" s="26">
        <f>ROUND(('NEW Reference'!O$6*List!$H2454)+'NEW Reference'!O$7,0)</f>
        <v>740</v>
      </c>
      <c r="W2454" s="26">
        <f>ROUND(('NEW Reference'!P$6*List!$H2454)+'NEW Reference'!P$7,0)</f>
        <v>1042</v>
      </c>
      <c r="X2454" s="26">
        <f>ROUND(('NEW Reference'!Q$6*List!$H2454)+'NEW Reference'!Q$7,0)</f>
        <v>521</v>
      </c>
      <c r="Z2454" s="3" t="str">
        <f t="shared" si="120"/>
        <v>JONES, South Dakota</v>
      </c>
      <c r="AA2454" s="79" t="s">
        <v>979</v>
      </c>
      <c r="AB2454" s="28" t="s">
        <v>91</v>
      </c>
      <c r="AC2454" s="23" t="s">
        <v>2</v>
      </c>
      <c r="AD2454" s="29"/>
      <c r="AE2454" s="20">
        <f t="shared" si="119"/>
        <v>0.82030000000000003</v>
      </c>
    </row>
    <row r="2455" spans="1:31">
      <c r="A2455" s="83">
        <v>43380</v>
      </c>
      <c r="B2455" s="84">
        <v>46077</v>
      </c>
      <c r="C2455" s="85">
        <v>99943</v>
      </c>
      <c r="D2455" s="78" t="s">
        <v>178</v>
      </c>
      <c r="E2455" s="79" t="s">
        <v>2062</v>
      </c>
      <c r="F2455" s="34" t="s">
        <v>2</v>
      </c>
      <c r="G2455" s="24" t="s">
        <v>97</v>
      </c>
      <c r="H2455" s="80">
        <f t="shared" si="118"/>
        <v>0.82030000000000003</v>
      </c>
      <c r="I2455" s="25">
        <f>ROUND(('NEW Reference'!B$6*List!$H2455)+'NEW Reference'!B$7,0)</f>
        <v>1139</v>
      </c>
      <c r="J2455" s="25">
        <f>ROUND(('NEW Reference'!C$6*List!$H2455)+'NEW Reference'!C$7,0)</f>
        <v>1699</v>
      </c>
      <c r="K2455" s="25">
        <f>ROUND(('NEW Reference'!D$6*List!$H2455)+'NEW Reference'!D$7,0)</f>
        <v>2036</v>
      </c>
      <c r="L2455" s="25">
        <f>ROUND(('NEW Reference'!E$6*List!$H2455)+'NEW Reference'!E$7,0)</f>
        <v>2517</v>
      </c>
      <c r="M2455" s="25">
        <f>ROUND(('NEW Reference'!F$6*List!$H2455)+'NEW Reference'!F$7,0)</f>
        <v>2622</v>
      </c>
      <c r="N2455" s="25">
        <f>ROUND(('NEW Reference'!G$6*List!$H2455)+'NEW Reference'!G$7,0)</f>
        <v>2968</v>
      </c>
      <c r="O2455" s="25">
        <f>ROUND(('NEW Reference'!H$6*List!$H2455)+'NEW Reference'!H$7,0)</f>
        <v>3082</v>
      </c>
      <c r="P2455" s="25">
        <f>ROUND(('NEW Reference'!I$6*List!$H2455)+'NEW Reference'!I$7,0)</f>
        <v>3203</v>
      </c>
      <c r="Q2455" s="25">
        <f>ROUND(('NEW Reference'!J$6*List!$H2455)+'NEW Reference'!J$7,0)</f>
        <v>3709</v>
      </c>
      <c r="R2455" s="25">
        <f>ROUND(('NEW Reference'!K$6*List!$H2455)+'NEW Reference'!K$7,0)</f>
        <v>3826</v>
      </c>
      <c r="S2455" s="25">
        <f>ROUND(('NEW Reference'!L$6*List!$H2455)+'NEW Reference'!L$7,0)</f>
        <v>4128</v>
      </c>
      <c r="T2455" s="25">
        <f>ROUND(('NEW Reference'!M$6*List!$H2455)+'NEW Reference'!M$7,0)</f>
        <v>4930</v>
      </c>
      <c r="U2455" s="25">
        <f>ROUND(('NEW Reference'!N$6*List!$H2455)+'NEW Reference'!N$7,0)</f>
        <v>19894</v>
      </c>
      <c r="V2455" s="26">
        <f>ROUND(('NEW Reference'!O$6*List!$H2455)+'NEW Reference'!O$7,0)</f>
        <v>740</v>
      </c>
      <c r="W2455" s="26">
        <f>ROUND(('NEW Reference'!P$6*List!$H2455)+'NEW Reference'!P$7,0)</f>
        <v>1042</v>
      </c>
      <c r="X2455" s="26">
        <f>ROUND(('NEW Reference'!Q$6*List!$H2455)+'NEW Reference'!Q$7,0)</f>
        <v>521</v>
      </c>
      <c r="Z2455" s="3" t="str">
        <f t="shared" si="120"/>
        <v>KINGSBURY, South Dakota</v>
      </c>
      <c r="AA2455" s="79" t="s">
        <v>2062</v>
      </c>
      <c r="AB2455" s="28" t="s">
        <v>91</v>
      </c>
      <c r="AC2455" s="30" t="s">
        <v>2</v>
      </c>
      <c r="AD2455" s="31"/>
      <c r="AE2455" s="20">
        <f t="shared" si="119"/>
        <v>0.82030000000000003</v>
      </c>
    </row>
    <row r="2456" spans="1:31">
      <c r="A2456" s="83">
        <v>43390</v>
      </c>
      <c r="B2456" s="84">
        <v>46079</v>
      </c>
      <c r="C2456" s="85">
        <v>99943</v>
      </c>
      <c r="D2456" s="78" t="s">
        <v>178</v>
      </c>
      <c r="E2456" s="79" t="s">
        <v>502</v>
      </c>
      <c r="F2456" s="34" t="s">
        <v>2</v>
      </c>
      <c r="G2456" s="24" t="s">
        <v>97</v>
      </c>
      <c r="H2456" s="80">
        <f t="shared" si="118"/>
        <v>0.82030000000000003</v>
      </c>
      <c r="I2456" s="25">
        <f>ROUND(('NEW Reference'!B$6*List!$H2456)+'NEW Reference'!B$7,0)</f>
        <v>1139</v>
      </c>
      <c r="J2456" s="25">
        <f>ROUND(('NEW Reference'!C$6*List!$H2456)+'NEW Reference'!C$7,0)</f>
        <v>1699</v>
      </c>
      <c r="K2456" s="25">
        <f>ROUND(('NEW Reference'!D$6*List!$H2456)+'NEW Reference'!D$7,0)</f>
        <v>2036</v>
      </c>
      <c r="L2456" s="25">
        <f>ROUND(('NEW Reference'!E$6*List!$H2456)+'NEW Reference'!E$7,0)</f>
        <v>2517</v>
      </c>
      <c r="M2456" s="25">
        <f>ROUND(('NEW Reference'!F$6*List!$H2456)+'NEW Reference'!F$7,0)</f>
        <v>2622</v>
      </c>
      <c r="N2456" s="25">
        <f>ROUND(('NEW Reference'!G$6*List!$H2456)+'NEW Reference'!G$7,0)</f>
        <v>2968</v>
      </c>
      <c r="O2456" s="25">
        <f>ROUND(('NEW Reference'!H$6*List!$H2456)+'NEW Reference'!H$7,0)</f>
        <v>3082</v>
      </c>
      <c r="P2456" s="25">
        <f>ROUND(('NEW Reference'!I$6*List!$H2456)+'NEW Reference'!I$7,0)</f>
        <v>3203</v>
      </c>
      <c r="Q2456" s="25">
        <f>ROUND(('NEW Reference'!J$6*List!$H2456)+'NEW Reference'!J$7,0)</f>
        <v>3709</v>
      </c>
      <c r="R2456" s="25">
        <f>ROUND(('NEW Reference'!K$6*List!$H2456)+'NEW Reference'!K$7,0)</f>
        <v>3826</v>
      </c>
      <c r="S2456" s="25">
        <f>ROUND(('NEW Reference'!L$6*List!$H2456)+'NEW Reference'!L$7,0)</f>
        <v>4128</v>
      </c>
      <c r="T2456" s="25">
        <f>ROUND(('NEW Reference'!M$6*List!$H2456)+'NEW Reference'!M$7,0)</f>
        <v>4930</v>
      </c>
      <c r="U2456" s="25">
        <f>ROUND(('NEW Reference'!N$6*List!$H2456)+'NEW Reference'!N$7,0)</f>
        <v>19894</v>
      </c>
      <c r="V2456" s="26">
        <f>ROUND(('NEW Reference'!O$6*List!$H2456)+'NEW Reference'!O$7,0)</f>
        <v>740</v>
      </c>
      <c r="W2456" s="26">
        <f>ROUND(('NEW Reference'!P$6*List!$H2456)+'NEW Reference'!P$7,0)</f>
        <v>1042</v>
      </c>
      <c r="X2456" s="26">
        <f>ROUND(('NEW Reference'!Q$6*List!$H2456)+'NEW Reference'!Q$7,0)</f>
        <v>521</v>
      </c>
      <c r="Z2456" s="3" t="str">
        <f t="shared" si="120"/>
        <v>LAKE, South Dakota</v>
      </c>
      <c r="AA2456" s="79" t="s">
        <v>502</v>
      </c>
      <c r="AB2456" s="28" t="s">
        <v>91</v>
      </c>
      <c r="AC2456" s="30" t="s">
        <v>2</v>
      </c>
      <c r="AD2456" s="31"/>
      <c r="AE2456" s="20">
        <f t="shared" si="119"/>
        <v>0.82030000000000003</v>
      </c>
    </row>
    <row r="2457" spans="1:31">
      <c r="A2457" s="83">
        <v>43400</v>
      </c>
      <c r="B2457" s="84">
        <v>46081</v>
      </c>
      <c r="C2457" s="85">
        <v>99943</v>
      </c>
      <c r="D2457" s="78" t="s">
        <v>178</v>
      </c>
      <c r="E2457" s="79" t="s">
        <v>177</v>
      </c>
      <c r="F2457" s="34" t="s">
        <v>2</v>
      </c>
      <c r="G2457" s="24" t="s">
        <v>97</v>
      </c>
      <c r="H2457" s="80">
        <f t="shared" si="118"/>
        <v>0.82030000000000003</v>
      </c>
      <c r="I2457" s="25">
        <f>ROUND(('NEW Reference'!B$6*List!$H2457)+'NEW Reference'!B$7,0)</f>
        <v>1139</v>
      </c>
      <c r="J2457" s="25">
        <f>ROUND(('NEW Reference'!C$6*List!$H2457)+'NEW Reference'!C$7,0)</f>
        <v>1699</v>
      </c>
      <c r="K2457" s="25">
        <f>ROUND(('NEW Reference'!D$6*List!$H2457)+'NEW Reference'!D$7,0)</f>
        <v>2036</v>
      </c>
      <c r="L2457" s="25">
        <f>ROUND(('NEW Reference'!E$6*List!$H2457)+'NEW Reference'!E$7,0)</f>
        <v>2517</v>
      </c>
      <c r="M2457" s="25">
        <f>ROUND(('NEW Reference'!F$6*List!$H2457)+'NEW Reference'!F$7,0)</f>
        <v>2622</v>
      </c>
      <c r="N2457" s="25">
        <f>ROUND(('NEW Reference'!G$6*List!$H2457)+'NEW Reference'!G$7,0)</f>
        <v>2968</v>
      </c>
      <c r="O2457" s="25">
        <f>ROUND(('NEW Reference'!H$6*List!$H2457)+'NEW Reference'!H$7,0)</f>
        <v>3082</v>
      </c>
      <c r="P2457" s="25">
        <f>ROUND(('NEW Reference'!I$6*List!$H2457)+'NEW Reference'!I$7,0)</f>
        <v>3203</v>
      </c>
      <c r="Q2457" s="25">
        <f>ROUND(('NEW Reference'!J$6*List!$H2457)+'NEW Reference'!J$7,0)</f>
        <v>3709</v>
      </c>
      <c r="R2457" s="25">
        <f>ROUND(('NEW Reference'!K$6*List!$H2457)+'NEW Reference'!K$7,0)</f>
        <v>3826</v>
      </c>
      <c r="S2457" s="25">
        <f>ROUND(('NEW Reference'!L$6*List!$H2457)+'NEW Reference'!L$7,0)</f>
        <v>4128</v>
      </c>
      <c r="T2457" s="25">
        <f>ROUND(('NEW Reference'!M$6*List!$H2457)+'NEW Reference'!M$7,0)</f>
        <v>4930</v>
      </c>
      <c r="U2457" s="25">
        <f>ROUND(('NEW Reference'!N$6*List!$H2457)+'NEW Reference'!N$7,0)</f>
        <v>19894</v>
      </c>
      <c r="V2457" s="26">
        <f>ROUND(('NEW Reference'!O$6*List!$H2457)+'NEW Reference'!O$7,0)</f>
        <v>740</v>
      </c>
      <c r="W2457" s="26">
        <f>ROUND(('NEW Reference'!P$6*List!$H2457)+'NEW Reference'!P$7,0)</f>
        <v>1042</v>
      </c>
      <c r="X2457" s="26">
        <f>ROUND(('NEW Reference'!Q$6*List!$H2457)+'NEW Reference'!Q$7,0)</f>
        <v>521</v>
      </c>
      <c r="Z2457" s="3" t="str">
        <f t="shared" si="120"/>
        <v>LAWRENCE, South Dakota</v>
      </c>
      <c r="AA2457" s="79" t="s">
        <v>177</v>
      </c>
      <c r="AB2457" s="28" t="s">
        <v>91</v>
      </c>
      <c r="AC2457" s="23" t="s">
        <v>2</v>
      </c>
      <c r="AD2457" s="29"/>
      <c r="AE2457" s="20">
        <f t="shared" si="119"/>
        <v>0.82030000000000003</v>
      </c>
    </row>
    <row r="2458" spans="1:31">
      <c r="A2458" s="83">
        <v>43410</v>
      </c>
      <c r="B2458" s="84">
        <v>46083</v>
      </c>
      <c r="C2458" s="85">
        <v>43620</v>
      </c>
      <c r="D2458" s="78" t="s">
        <v>877</v>
      </c>
      <c r="E2458" s="79" t="s">
        <v>408</v>
      </c>
      <c r="F2458" s="33" t="s">
        <v>2</v>
      </c>
      <c r="G2458" s="24" t="s">
        <v>90</v>
      </c>
      <c r="H2458" s="80">
        <f t="shared" si="118"/>
        <v>0.79720000000000002</v>
      </c>
      <c r="I2458" s="25">
        <f>ROUND(('NEW Reference'!B$6*List!$H2458)+'NEW Reference'!B$7,0)</f>
        <v>1117</v>
      </c>
      <c r="J2458" s="25">
        <f>ROUND(('NEW Reference'!C$6*List!$H2458)+'NEW Reference'!C$7,0)</f>
        <v>1665</v>
      </c>
      <c r="K2458" s="25">
        <f>ROUND(('NEW Reference'!D$6*List!$H2458)+'NEW Reference'!D$7,0)</f>
        <v>1995</v>
      </c>
      <c r="L2458" s="25">
        <f>ROUND(('NEW Reference'!E$6*List!$H2458)+'NEW Reference'!E$7,0)</f>
        <v>2467</v>
      </c>
      <c r="M2458" s="25">
        <f>ROUND(('NEW Reference'!F$6*List!$H2458)+'NEW Reference'!F$7,0)</f>
        <v>2570</v>
      </c>
      <c r="N2458" s="25">
        <f>ROUND(('NEW Reference'!G$6*List!$H2458)+'NEW Reference'!G$7,0)</f>
        <v>2909</v>
      </c>
      <c r="O2458" s="25">
        <f>ROUND(('NEW Reference'!H$6*List!$H2458)+'NEW Reference'!H$7,0)</f>
        <v>3020</v>
      </c>
      <c r="P2458" s="25">
        <f>ROUND(('NEW Reference'!I$6*List!$H2458)+'NEW Reference'!I$7,0)</f>
        <v>3139</v>
      </c>
      <c r="Q2458" s="25">
        <f>ROUND(('NEW Reference'!J$6*List!$H2458)+'NEW Reference'!J$7,0)</f>
        <v>3635</v>
      </c>
      <c r="R2458" s="25">
        <f>ROUND(('NEW Reference'!K$6*List!$H2458)+'NEW Reference'!K$7,0)</f>
        <v>3749</v>
      </c>
      <c r="S2458" s="25">
        <f>ROUND(('NEW Reference'!L$6*List!$H2458)+'NEW Reference'!L$7,0)</f>
        <v>4046</v>
      </c>
      <c r="T2458" s="25">
        <f>ROUND(('NEW Reference'!M$6*List!$H2458)+'NEW Reference'!M$7,0)</f>
        <v>4832</v>
      </c>
      <c r="U2458" s="25">
        <f>ROUND(('NEW Reference'!N$6*List!$H2458)+'NEW Reference'!N$7,0)</f>
        <v>19496</v>
      </c>
      <c r="V2458" s="26">
        <f>ROUND(('NEW Reference'!O$6*List!$H2458)+'NEW Reference'!O$7,0)</f>
        <v>725</v>
      </c>
      <c r="W2458" s="26">
        <f>ROUND(('NEW Reference'!P$6*List!$H2458)+'NEW Reference'!P$7,0)</f>
        <v>1021</v>
      </c>
      <c r="X2458" s="26">
        <f>ROUND(('NEW Reference'!Q$6*List!$H2458)+'NEW Reference'!Q$7,0)</f>
        <v>511</v>
      </c>
      <c r="Z2458" s="3" t="str">
        <f t="shared" si="120"/>
        <v>LINCOLN, South Dakota</v>
      </c>
      <c r="AA2458" s="79" t="s">
        <v>408</v>
      </c>
      <c r="AB2458" s="28" t="s">
        <v>91</v>
      </c>
      <c r="AC2458" s="23" t="s">
        <v>2</v>
      </c>
      <c r="AD2458" s="29"/>
      <c r="AE2458" s="20">
        <f t="shared" si="119"/>
        <v>0.79720000000000002</v>
      </c>
    </row>
    <row r="2459" spans="1:31">
      <c r="A2459" s="83">
        <v>43420</v>
      </c>
      <c r="B2459" s="84">
        <v>46085</v>
      </c>
      <c r="C2459" s="85">
        <v>99943</v>
      </c>
      <c r="D2459" s="78" t="s">
        <v>178</v>
      </c>
      <c r="E2459" s="79" t="s">
        <v>2063</v>
      </c>
      <c r="F2459" s="34" t="s">
        <v>2</v>
      </c>
      <c r="G2459" s="24" t="s">
        <v>97</v>
      </c>
      <c r="H2459" s="80">
        <f t="shared" si="118"/>
        <v>0.82030000000000003</v>
      </c>
      <c r="I2459" s="25">
        <f>ROUND(('NEW Reference'!B$6*List!$H2459)+'NEW Reference'!B$7,0)</f>
        <v>1139</v>
      </c>
      <c r="J2459" s="25">
        <f>ROUND(('NEW Reference'!C$6*List!$H2459)+'NEW Reference'!C$7,0)</f>
        <v>1699</v>
      </c>
      <c r="K2459" s="25">
        <f>ROUND(('NEW Reference'!D$6*List!$H2459)+'NEW Reference'!D$7,0)</f>
        <v>2036</v>
      </c>
      <c r="L2459" s="25">
        <f>ROUND(('NEW Reference'!E$6*List!$H2459)+'NEW Reference'!E$7,0)</f>
        <v>2517</v>
      </c>
      <c r="M2459" s="25">
        <f>ROUND(('NEW Reference'!F$6*List!$H2459)+'NEW Reference'!F$7,0)</f>
        <v>2622</v>
      </c>
      <c r="N2459" s="25">
        <f>ROUND(('NEW Reference'!G$6*List!$H2459)+'NEW Reference'!G$7,0)</f>
        <v>2968</v>
      </c>
      <c r="O2459" s="25">
        <f>ROUND(('NEW Reference'!H$6*List!$H2459)+'NEW Reference'!H$7,0)</f>
        <v>3082</v>
      </c>
      <c r="P2459" s="25">
        <f>ROUND(('NEW Reference'!I$6*List!$H2459)+'NEW Reference'!I$7,0)</f>
        <v>3203</v>
      </c>
      <c r="Q2459" s="25">
        <f>ROUND(('NEW Reference'!J$6*List!$H2459)+'NEW Reference'!J$7,0)</f>
        <v>3709</v>
      </c>
      <c r="R2459" s="25">
        <f>ROUND(('NEW Reference'!K$6*List!$H2459)+'NEW Reference'!K$7,0)</f>
        <v>3826</v>
      </c>
      <c r="S2459" s="25">
        <f>ROUND(('NEW Reference'!L$6*List!$H2459)+'NEW Reference'!L$7,0)</f>
        <v>4128</v>
      </c>
      <c r="T2459" s="25">
        <f>ROUND(('NEW Reference'!M$6*List!$H2459)+'NEW Reference'!M$7,0)</f>
        <v>4930</v>
      </c>
      <c r="U2459" s="25">
        <f>ROUND(('NEW Reference'!N$6*List!$H2459)+'NEW Reference'!N$7,0)</f>
        <v>19894</v>
      </c>
      <c r="V2459" s="26">
        <f>ROUND(('NEW Reference'!O$6*List!$H2459)+'NEW Reference'!O$7,0)</f>
        <v>740</v>
      </c>
      <c r="W2459" s="26">
        <f>ROUND(('NEW Reference'!P$6*List!$H2459)+'NEW Reference'!P$7,0)</f>
        <v>1042</v>
      </c>
      <c r="X2459" s="26">
        <f>ROUND(('NEW Reference'!Q$6*List!$H2459)+'NEW Reference'!Q$7,0)</f>
        <v>521</v>
      </c>
      <c r="Z2459" s="3" t="str">
        <f t="shared" si="120"/>
        <v>LYMAN, South Dakota</v>
      </c>
      <c r="AA2459" s="79" t="s">
        <v>2063</v>
      </c>
      <c r="AB2459" s="28" t="s">
        <v>91</v>
      </c>
      <c r="AC2459" s="23" t="s">
        <v>2</v>
      </c>
      <c r="AD2459" s="29"/>
      <c r="AE2459" s="20">
        <f t="shared" si="119"/>
        <v>0.82030000000000003</v>
      </c>
    </row>
    <row r="2460" spans="1:31">
      <c r="A2460" s="83">
        <v>43430</v>
      </c>
      <c r="B2460" s="84">
        <v>46087</v>
      </c>
      <c r="C2460" s="85">
        <v>43620</v>
      </c>
      <c r="D2460" s="78" t="s">
        <v>877</v>
      </c>
      <c r="E2460" s="79" t="s">
        <v>2064</v>
      </c>
      <c r="F2460" s="33" t="s">
        <v>2</v>
      </c>
      <c r="G2460" s="24" t="s">
        <v>90</v>
      </c>
      <c r="H2460" s="80">
        <f t="shared" si="118"/>
        <v>0.79720000000000002</v>
      </c>
      <c r="I2460" s="25">
        <f>ROUND(('NEW Reference'!B$6*List!$H2460)+'NEW Reference'!B$7,0)</f>
        <v>1117</v>
      </c>
      <c r="J2460" s="25">
        <f>ROUND(('NEW Reference'!C$6*List!$H2460)+'NEW Reference'!C$7,0)</f>
        <v>1665</v>
      </c>
      <c r="K2460" s="25">
        <f>ROUND(('NEW Reference'!D$6*List!$H2460)+'NEW Reference'!D$7,0)</f>
        <v>1995</v>
      </c>
      <c r="L2460" s="25">
        <f>ROUND(('NEW Reference'!E$6*List!$H2460)+'NEW Reference'!E$7,0)</f>
        <v>2467</v>
      </c>
      <c r="M2460" s="25">
        <f>ROUND(('NEW Reference'!F$6*List!$H2460)+'NEW Reference'!F$7,0)</f>
        <v>2570</v>
      </c>
      <c r="N2460" s="25">
        <f>ROUND(('NEW Reference'!G$6*List!$H2460)+'NEW Reference'!G$7,0)</f>
        <v>2909</v>
      </c>
      <c r="O2460" s="25">
        <f>ROUND(('NEW Reference'!H$6*List!$H2460)+'NEW Reference'!H$7,0)</f>
        <v>3020</v>
      </c>
      <c r="P2460" s="25">
        <f>ROUND(('NEW Reference'!I$6*List!$H2460)+'NEW Reference'!I$7,0)</f>
        <v>3139</v>
      </c>
      <c r="Q2460" s="25">
        <f>ROUND(('NEW Reference'!J$6*List!$H2460)+'NEW Reference'!J$7,0)</f>
        <v>3635</v>
      </c>
      <c r="R2460" s="25">
        <f>ROUND(('NEW Reference'!K$6*List!$H2460)+'NEW Reference'!K$7,0)</f>
        <v>3749</v>
      </c>
      <c r="S2460" s="25">
        <f>ROUND(('NEW Reference'!L$6*List!$H2460)+'NEW Reference'!L$7,0)</f>
        <v>4046</v>
      </c>
      <c r="T2460" s="25">
        <f>ROUND(('NEW Reference'!M$6*List!$H2460)+'NEW Reference'!M$7,0)</f>
        <v>4832</v>
      </c>
      <c r="U2460" s="25">
        <f>ROUND(('NEW Reference'!N$6*List!$H2460)+'NEW Reference'!N$7,0)</f>
        <v>19496</v>
      </c>
      <c r="V2460" s="26">
        <f>ROUND(('NEW Reference'!O$6*List!$H2460)+'NEW Reference'!O$7,0)</f>
        <v>725</v>
      </c>
      <c r="W2460" s="26">
        <f>ROUND(('NEW Reference'!P$6*List!$H2460)+'NEW Reference'!P$7,0)</f>
        <v>1021</v>
      </c>
      <c r="X2460" s="26">
        <f>ROUND(('NEW Reference'!Q$6*List!$H2460)+'NEW Reference'!Q$7,0)</f>
        <v>511</v>
      </c>
      <c r="Z2460" s="3" t="str">
        <f t="shared" si="120"/>
        <v>MC COOK, South Dakota</v>
      </c>
      <c r="AA2460" s="79" t="s">
        <v>2064</v>
      </c>
      <c r="AB2460" s="28" t="s">
        <v>91</v>
      </c>
      <c r="AC2460" s="23" t="s">
        <v>2</v>
      </c>
      <c r="AD2460" s="29"/>
      <c r="AE2460" s="20">
        <f t="shared" si="119"/>
        <v>0.79720000000000002</v>
      </c>
    </row>
    <row r="2461" spans="1:31">
      <c r="A2461" s="83">
        <v>43440</v>
      </c>
      <c r="B2461" s="84">
        <v>46089</v>
      </c>
      <c r="C2461" s="85">
        <v>99943</v>
      </c>
      <c r="D2461" s="78" t="s">
        <v>178</v>
      </c>
      <c r="E2461" s="79" t="s">
        <v>1682</v>
      </c>
      <c r="F2461" s="34" t="s">
        <v>2</v>
      </c>
      <c r="G2461" s="24" t="s">
        <v>97</v>
      </c>
      <c r="H2461" s="80">
        <f t="shared" si="118"/>
        <v>0.82030000000000003</v>
      </c>
      <c r="I2461" s="25">
        <f>ROUND(('NEW Reference'!B$6*List!$H2461)+'NEW Reference'!B$7,0)</f>
        <v>1139</v>
      </c>
      <c r="J2461" s="25">
        <f>ROUND(('NEW Reference'!C$6*List!$H2461)+'NEW Reference'!C$7,0)</f>
        <v>1699</v>
      </c>
      <c r="K2461" s="25">
        <f>ROUND(('NEW Reference'!D$6*List!$H2461)+'NEW Reference'!D$7,0)</f>
        <v>2036</v>
      </c>
      <c r="L2461" s="25">
        <f>ROUND(('NEW Reference'!E$6*List!$H2461)+'NEW Reference'!E$7,0)</f>
        <v>2517</v>
      </c>
      <c r="M2461" s="25">
        <f>ROUND(('NEW Reference'!F$6*List!$H2461)+'NEW Reference'!F$7,0)</f>
        <v>2622</v>
      </c>
      <c r="N2461" s="25">
        <f>ROUND(('NEW Reference'!G$6*List!$H2461)+'NEW Reference'!G$7,0)</f>
        <v>2968</v>
      </c>
      <c r="O2461" s="25">
        <f>ROUND(('NEW Reference'!H$6*List!$H2461)+'NEW Reference'!H$7,0)</f>
        <v>3082</v>
      </c>
      <c r="P2461" s="25">
        <f>ROUND(('NEW Reference'!I$6*List!$H2461)+'NEW Reference'!I$7,0)</f>
        <v>3203</v>
      </c>
      <c r="Q2461" s="25">
        <f>ROUND(('NEW Reference'!J$6*List!$H2461)+'NEW Reference'!J$7,0)</f>
        <v>3709</v>
      </c>
      <c r="R2461" s="25">
        <f>ROUND(('NEW Reference'!K$6*List!$H2461)+'NEW Reference'!K$7,0)</f>
        <v>3826</v>
      </c>
      <c r="S2461" s="25">
        <f>ROUND(('NEW Reference'!L$6*List!$H2461)+'NEW Reference'!L$7,0)</f>
        <v>4128</v>
      </c>
      <c r="T2461" s="25">
        <f>ROUND(('NEW Reference'!M$6*List!$H2461)+'NEW Reference'!M$7,0)</f>
        <v>4930</v>
      </c>
      <c r="U2461" s="25">
        <f>ROUND(('NEW Reference'!N$6*List!$H2461)+'NEW Reference'!N$7,0)</f>
        <v>19894</v>
      </c>
      <c r="V2461" s="26">
        <f>ROUND(('NEW Reference'!O$6*List!$H2461)+'NEW Reference'!O$7,0)</f>
        <v>740</v>
      </c>
      <c r="W2461" s="26">
        <f>ROUND(('NEW Reference'!P$6*List!$H2461)+'NEW Reference'!P$7,0)</f>
        <v>1042</v>
      </c>
      <c r="X2461" s="26">
        <f>ROUND(('NEW Reference'!Q$6*List!$H2461)+'NEW Reference'!Q$7,0)</f>
        <v>521</v>
      </c>
      <c r="Z2461" s="3" t="str">
        <f t="shared" si="120"/>
        <v>MC PHERSON, South Dakota</v>
      </c>
      <c r="AA2461" s="79" t="s">
        <v>1682</v>
      </c>
      <c r="AB2461" s="28" t="s">
        <v>91</v>
      </c>
      <c r="AC2461" s="23" t="s">
        <v>2</v>
      </c>
      <c r="AD2461" s="29"/>
      <c r="AE2461" s="20">
        <f t="shared" si="119"/>
        <v>0.82030000000000003</v>
      </c>
    </row>
    <row r="2462" spans="1:31">
      <c r="A2462" s="83">
        <v>43450</v>
      </c>
      <c r="B2462" s="84">
        <v>46091</v>
      </c>
      <c r="C2462" s="85">
        <v>99943</v>
      </c>
      <c r="D2462" s="78" t="s">
        <v>178</v>
      </c>
      <c r="E2462" s="79" t="s">
        <v>195</v>
      </c>
      <c r="F2462" s="34" t="s">
        <v>2</v>
      </c>
      <c r="G2462" s="24" t="s">
        <v>97</v>
      </c>
      <c r="H2462" s="80">
        <f t="shared" si="118"/>
        <v>0.82030000000000003</v>
      </c>
      <c r="I2462" s="25">
        <f>ROUND(('NEW Reference'!B$6*List!$H2462)+'NEW Reference'!B$7,0)</f>
        <v>1139</v>
      </c>
      <c r="J2462" s="25">
        <f>ROUND(('NEW Reference'!C$6*List!$H2462)+'NEW Reference'!C$7,0)</f>
        <v>1699</v>
      </c>
      <c r="K2462" s="25">
        <f>ROUND(('NEW Reference'!D$6*List!$H2462)+'NEW Reference'!D$7,0)</f>
        <v>2036</v>
      </c>
      <c r="L2462" s="25">
        <f>ROUND(('NEW Reference'!E$6*List!$H2462)+'NEW Reference'!E$7,0)</f>
        <v>2517</v>
      </c>
      <c r="M2462" s="25">
        <f>ROUND(('NEW Reference'!F$6*List!$H2462)+'NEW Reference'!F$7,0)</f>
        <v>2622</v>
      </c>
      <c r="N2462" s="25">
        <f>ROUND(('NEW Reference'!G$6*List!$H2462)+'NEW Reference'!G$7,0)</f>
        <v>2968</v>
      </c>
      <c r="O2462" s="25">
        <f>ROUND(('NEW Reference'!H$6*List!$H2462)+'NEW Reference'!H$7,0)</f>
        <v>3082</v>
      </c>
      <c r="P2462" s="25">
        <f>ROUND(('NEW Reference'!I$6*List!$H2462)+'NEW Reference'!I$7,0)</f>
        <v>3203</v>
      </c>
      <c r="Q2462" s="25">
        <f>ROUND(('NEW Reference'!J$6*List!$H2462)+'NEW Reference'!J$7,0)</f>
        <v>3709</v>
      </c>
      <c r="R2462" s="25">
        <f>ROUND(('NEW Reference'!K$6*List!$H2462)+'NEW Reference'!K$7,0)</f>
        <v>3826</v>
      </c>
      <c r="S2462" s="25">
        <f>ROUND(('NEW Reference'!L$6*List!$H2462)+'NEW Reference'!L$7,0)</f>
        <v>4128</v>
      </c>
      <c r="T2462" s="25">
        <f>ROUND(('NEW Reference'!M$6*List!$H2462)+'NEW Reference'!M$7,0)</f>
        <v>4930</v>
      </c>
      <c r="U2462" s="25">
        <f>ROUND(('NEW Reference'!N$6*List!$H2462)+'NEW Reference'!N$7,0)</f>
        <v>19894</v>
      </c>
      <c r="V2462" s="26">
        <f>ROUND(('NEW Reference'!O$6*List!$H2462)+'NEW Reference'!O$7,0)</f>
        <v>740</v>
      </c>
      <c r="W2462" s="26">
        <f>ROUND(('NEW Reference'!P$6*List!$H2462)+'NEW Reference'!P$7,0)</f>
        <v>1042</v>
      </c>
      <c r="X2462" s="26">
        <f>ROUND(('NEW Reference'!Q$6*List!$H2462)+'NEW Reference'!Q$7,0)</f>
        <v>521</v>
      </c>
      <c r="Z2462" s="3" t="str">
        <f t="shared" si="120"/>
        <v>MARSHALL, South Dakota</v>
      </c>
      <c r="AA2462" s="79" t="s">
        <v>195</v>
      </c>
      <c r="AB2462" s="28" t="s">
        <v>91</v>
      </c>
      <c r="AC2462" s="30" t="s">
        <v>2</v>
      </c>
      <c r="AD2462" s="31"/>
      <c r="AE2462" s="20">
        <f t="shared" si="119"/>
        <v>0.82030000000000003</v>
      </c>
    </row>
    <row r="2463" spans="1:31">
      <c r="A2463" s="83">
        <v>43460</v>
      </c>
      <c r="B2463" s="84">
        <v>46093</v>
      </c>
      <c r="C2463" s="85">
        <v>39660</v>
      </c>
      <c r="D2463" s="78" t="s">
        <v>809</v>
      </c>
      <c r="E2463" s="79" t="s">
        <v>1239</v>
      </c>
      <c r="F2463" s="33" t="s">
        <v>2</v>
      </c>
      <c r="G2463" s="24" t="s">
        <v>90</v>
      </c>
      <c r="H2463" s="80">
        <f t="shared" si="118"/>
        <v>0.8861</v>
      </c>
      <c r="I2463" s="25">
        <f>ROUND(('NEW Reference'!B$6*List!$H2463)+'NEW Reference'!B$7,0)</f>
        <v>1204</v>
      </c>
      <c r="J2463" s="25">
        <f>ROUND(('NEW Reference'!C$6*List!$H2463)+'NEW Reference'!C$7,0)</f>
        <v>1796</v>
      </c>
      <c r="K2463" s="25">
        <f>ROUND(('NEW Reference'!D$6*List!$H2463)+'NEW Reference'!D$7,0)</f>
        <v>2152</v>
      </c>
      <c r="L2463" s="25">
        <f>ROUND(('NEW Reference'!E$6*List!$H2463)+'NEW Reference'!E$7,0)</f>
        <v>2660</v>
      </c>
      <c r="M2463" s="25">
        <f>ROUND(('NEW Reference'!F$6*List!$H2463)+'NEW Reference'!F$7,0)</f>
        <v>2771</v>
      </c>
      <c r="N2463" s="25">
        <f>ROUND(('NEW Reference'!G$6*List!$H2463)+'NEW Reference'!G$7,0)</f>
        <v>3137</v>
      </c>
      <c r="O2463" s="25">
        <f>ROUND(('NEW Reference'!H$6*List!$H2463)+'NEW Reference'!H$7,0)</f>
        <v>3257</v>
      </c>
      <c r="P2463" s="25">
        <f>ROUND(('NEW Reference'!I$6*List!$H2463)+'NEW Reference'!I$7,0)</f>
        <v>3385</v>
      </c>
      <c r="Q2463" s="25">
        <f>ROUND(('NEW Reference'!J$6*List!$H2463)+'NEW Reference'!J$7,0)</f>
        <v>3920</v>
      </c>
      <c r="R2463" s="25">
        <f>ROUND(('NEW Reference'!K$6*List!$H2463)+'NEW Reference'!K$7,0)</f>
        <v>4044</v>
      </c>
      <c r="S2463" s="25">
        <f>ROUND(('NEW Reference'!L$6*List!$H2463)+'NEW Reference'!L$7,0)</f>
        <v>4363</v>
      </c>
      <c r="T2463" s="25">
        <f>ROUND(('NEW Reference'!M$6*List!$H2463)+'NEW Reference'!M$7,0)</f>
        <v>5211</v>
      </c>
      <c r="U2463" s="25">
        <f>ROUND(('NEW Reference'!N$6*List!$H2463)+'NEW Reference'!N$7,0)</f>
        <v>21027</v>
      </c>
      <c r="V2463" s="26">
        <f>ROUND(('NEW Reference'!O$6*List!$H2463)+'NEW Reference'!O$7,0)</f>
        <v>782</v>
      </c>
      <c r="W2463" s="26">
        <f>ROUND(('NEW Reference'!P$6*List!$H2463)+'NEW Reference'!P$7,0)</f>
        <v>1101</v>
      </c>
      <c r="X2463" s="26">
        <f>ROUND(('NEW Reference'!Q$6*List!$H2463)+'NEW Reference'!Q$7,0)</f>
        <v>551</v>
      </c>
      <c r="Z2463" s="3" t="str">
        <f t="shared" si="120"/>
        <v>MEADE, South Dakota</v>
      </c>
      <c r="AA2463" s="79" t="s">
        <v>1239</v>
      </c>
      <c r="AB2463" s="28" t="s">
        <v>91</v>
      </c>
      <c r="AC2463" s="23" t="s">
        <v>2</v>
      </c>
      <c r="AD2463" s="29"/>
      <c r="AE2463" s="20">
        <f t="shared" si="119"/>
        <v>0.8861</v>
      </c>
    </row>
    <row r="2464" spans="1:31">
      <c r="A2464" s="83">
        <v>43470</v>
      </c>
      <c r="B2464" s="84">
        <v>46095</v>
      </c>
      <c r="C2464" s="85">
        <v>99943</v>
      </c>
      <c r="D2464" s="78" t="s">
        <v>178</v>
      </c>
      <c r="E2464" s="79" t="s">
        <v>2065</v>
      </c>
      <c r="F2464" s="34" t="s">
        <v>2</v>
      </c>
      <c r="G2464" s="24" t="s">
        <v>97</v>
      </c>
      <c r="H2464" s="80">
        <f t="shared" si="118"/>
        <v>0.82030000000000003</v>
      </c>
      <c r="I2464" s="25">
        <f>ROUND(('NEW Reference'!B$6*List!$H2464)+'NEW Reference'!B$7,0)</f>
        <v>1139</v>
      </c>
      <c r="J2464" s="25">
        <f>ROUND(('NEW Reference'!C$6*List!$H2464)+'NEW Reference'!C$7,0)</f>
        <v>1699</v>
      </c>
      <c r="K2464" s="25">
        <f>ROUND(('NEW Reference'!D$6*List!$H2464)+'NEW Reference'!D$7,0)</f>
        <v>2036</v>
      </c>
      <c r="L2464" s="25">
        <f>ROUND(('NEW Reference'!E$6*List!$H2464)+'NEW Reference'!E$7,0)</f>
        <v>2517</v>
      </c>
      <c r="M2464" s="25">
        <f>ROUND(('NEW Reference'!F$6*List!$H2464)+'NEW Reference'!F$7,0)</f>
        <v>2622</v>
      </c>
      <c r="N2464" s="25">
        <f>ROUND(('NEW Reference'!G$6*List!$H2464)+'NEW Reference'!G$7,0)</f>
        <v>2968</v>
      </c>
      <c r="O2464" s="25">
        <f>ROUND(('NEW Reference'!H$6*List!$H2464)+'NEW Reference'!H$7,0)</f>
        <v>3082</v>
      </c>
      <c r="P2464" s="25">
        <f>ROUND(('NEW Reference'!I$6*List!$H2464)+'NEW Reference'!I$7,0)</f>
        <v>3203</v>
      </c>
      <c r="Q2464" s="25">
        <f>ROUND(('NEW Reference'!J$6*List!$H2464)+'NEW Reference'!J$7,0)</f>
        <v>3709</v>
      </c>
      <c r="R2464" s="25">
        <f>ROUND(('NEW Reference'!K$6*List!$H2464)+'NEW Reference'!K$7,0)</f>
        <v>3826</v>
      </c>
      <c r="S2464" s="25">
        <f>ROUND(('NEW Reference'!L$6*List!$H2464)+'NEW Reference'!L$7,0)</f>
        <v>4128</v>
      </c>
      <c r="T2464" s="25">
        <f>ROUND(('NEW Reference'!M$6*List!$H2464)+'NEW Reference'!M$7,0)</f>
        <v>4930</v>
      </c>
      <c r="U2464" s="25">
        <f>ROUND(('NEW Reference'!N$6*List!$H2464)+'NEW Reference'!N$7,0)</f>
        <v>19894</v>
      </c>
      <c r="V2464" s="26">
        <f>ROUND(('NEW Reference'!O$6*List!$H2464)+'NEW Reference'!O$7,0)</f>
        <v>740</v>
      </c>
      <c r="W2464" s="26">
        <f>ROUND(('NEW Reference'!P$6*List!$H2464)+'NEW Reference'!P$7,0)</f>
        <v>1042</v>
      </c>
      <c r="X2464" s="26">
        <f>ROUND(('NEW Reference'!Q$6*List!$H2464)+'NEW Reference'!Q$7,0)</f>
        <v>521</v>
      </c>
      <c r="Z2464" s="3" t="str">
        <f t="shared" si="120"/>
        <v>MELLETTE, South Dakota</v>
      </c>
      <c r="AA2464" s="79" t="s">
        <v>2065</v>
      </c>
      <c r="AB2464" s="28" t="s">
        <v>91</v>
      </c>
      <c r="AC2464" s="30" t="s">
        <v>2</v>
      </c>
      <c r="AD2464" s="31"/>
      <c r="AE2464" s="20">
        <f t="shared" si="119"/>
        <v>0.82030000000000003</v>
      </c>
    </row>
    <row r="2465" spans="1:31">
      <c r="A2465" s="83">
        <v>43480</v>
      </c>
      <c r="B2465" s="84">
        <v>46097</v>
      </c>
      <c r="C2465" s="85">
        <v>99943</v>
      </c>
      <c r="D2465" s="78" t="s">
        <v>178</v>
      </c>
      <c r="E2465" s="79" t="s">
        <v>2066</v>
      </c>
      <c r="F2465" s="34" t="s">
        <v>2</v>
      </c>
      <c r="G2465" s="24" t="s">
        <v>97</v>
      </c>
      <c r="H2465" s="80">
        <f t="shared" si="118"/>
        <v>0.82030000000000003</v>
      </c>
      <c r="I2465" s="25">
        <f>ROUND(('NEW Reference'!B$6*List!$H2465)+'NEW Reference'!B$7,0)</f>
        <v>1139</v>
      </c>
      <c r="J2465" s="25">
        <f>ROUND(('NEW Reference'!C$6*List!$H2465)+'NEW Reference'!C$7,0)</f>
        <v>1699</v>
      </c>
      <c r="K2465" s="25">
        <f>ROUND(('NEW Reference'!D$6*List!$H2465)+'NEW Reference'!D$7,0)</f>
        <v>2036</v>
      </c>
      <c r="L2465" s="25">
        <f>ROUND(('NEW Reference'!E$6*List!$H2465)+'NEW Reference'!E$7,0)</f>
        <v>2517</v>
      </c>
      <c r="M2465" s="25">
        <f>ROUND(('NEW Reference'!F$6*List!$H2465)+'NEW Reference'!F$7,0)</f>
        <v>2622</v>
      </c>
      <c r="N2465" s="25">
        <f>ROUND(('NEW Reference'!G$6*List!$H2465)+'NEW Reference'!G$7,0)</f>
        <v>2968</v>
      </c>
      <c r="O2465" s="25">
        <f>ROUND(('NEW Reference'!H$6*List!$H2465)+'NEW Reference'!H$7,0)</f>
        <v>3082</v>
      </c>
      <c r="P2465" s="25">
        <f>ROUND(('NEW Reference'!I$6*List!$H2465)+'NEW Reference'!I$7,0)</f>
        <v>3203</v>
      </c>
      <c r="Q2465" s="25">
        <f>ROUND(('NEW Reference'!J$6*List!$H2465)+'NEW Reference'!J$7,0)</f>
        <v>3709</v>
      </c>
      <c r="R2465" s="25">
        <f>ROUND(('NEW Reference'!K$6*List!$H2465)+'NEW Reference'!K$7,0)</f>
        <v>3826</v>
      </c>
      <c r="S2465" s="25">
        <f>ROUND(('NEW Reference'!L$6*List!$H2465)+'NEW Reference'!L$7,0)</f>
        <v>4128</v>
      </c>
      <c r="T2465" s="25">
        <f>ROUND(('NEW Reference'!M$6*List!$H2465)+'NEW Reference'!M$7,0)</f>
        <v>4930</v>
      </c>
      <c r="U2465" s="25">
        <f>ROUND(('NEW Reference'!N$6*List!$H2465)+'NEW Reference'!N$7,0)</f>
        <v>19894</v>
      </c>
      <c r="V2465" s="26">
        <f>ROUND(('NEW Reference'!O$6*List!$H2465)+'NEW Reference'!O$7,0)</f>
        <v>740</v>
      </c>
      <c r="W2465" s="26">
        <f>ROUND(('NEW Reference'!P$6*List!$H2465)+'NEW Reference'!P$7,0)</f>
        <v>1042</v>
      </c>
      <c r="X2465" s="26">
        <f>ROUND(('NEW Reference'!Q$6*List!$H2465)+'NEW Reference'!Q$7,0)</f>
        <v>521</v>
      </c>
      <c r="Z2465" s="3" t="str">
        <f t="shared" si="120"/>
        <v>MINER, South Dakota</v>
      </c>
      <c r="AA2465" s="79" t="s">
        <v>2066</v>
      </c>
      <c r="AB2465" s="28" t="s">
        <v>91</v>
      </c>
      <c r="AC2465" s="30" t="s">
        <v>2</v>
      </c>
      <c r="AD2465" s="31"/>
      <c r="AE2465" s="20">
        <f t="shared" si="119"/>
        <v>0.82030000000000003</v>
      </c>
    </row>
    <row r="2466" spans="1:31">
      <c r="A2466" s="83">
        <v>43490</v>
      </c>
      <c r="B2466" s="84">
        <v>46099</v>
      </c>
      <c r="C2466" s="85">
        <v>43620</v>
      </c>
      <c r="D2466" s="78" t="s">
        <v>877</v>
      </c>
      <c r="E2466" s="79" t="s">
        <v>4</v>
      </c>
      <c r="F2466" s="33" t="s">
        <v>2</v>
      </c>
      <c r="G2466" s="24" t="s">
        <v>90</v>
      </c>
      <c r="H2466" s="80">
        <f t="shared" si="118"/>
        <v>0.79720000000000002</v>
      </c>
      <c r="I2466" s="25">
        <f>ROUND(('NEW Reference'!B$6*List!$H2466)+'NEW Reference'!B$7,0)</f>
        <v>1117</v>
      </c>
      <c r="J2466" s="25">
        <f>ROUND(('NEW Reference'!C$6*List!$H2466)+'NEW Reference'!C$7,0)</f>
        <v>1665</v>
      </c>
      <c r="K2466" s="25">
        <f>ROUND(('NEW Reference'!D$6*List!$H2466)+'NEW Reference'!D$7,0)</f>
        <v>1995</v>
      </c>
      <c r="L2466" s="25">
        <f>ROUND(('NEW Reference'!E$6*List!$H2466)+'NEW Reference'!E$7,0)</f>
        <v>2467</v>
      </c>
      <c r="M2466" s="25">
        <f>ROUND(('NEW Reference'!F$6*List!$H2466)+'NEW Reference'!F$7,0)</f>
        <v>2570</v>
      </c>
      <c r="N2466" s="25">
        <f>ROUND(('NEW Reference'!G$6*List!$H2466)+'NEW Reference'!G$7,0)</f>
        <v>2909</v>
      </c>
      <c r="O2466" s="25">
        <f>ROUND(('NEW Reference'!H$6*List!$H2466)+'NEW Reference'!H$7,0)</f>
        <v>3020</v>
      </c>
      <c r="P2466" s="25">
        <f>ROUND(('NEW Reference'!I$6*List!$H2466)+'NEW Reference'!I$7,0)</f>
        <v>3139</v>
      </c>
      <c r="Q2466" s="25">
        <f>ROUND(('NEW Reference'!J$6*List!$H2466)+'NEW Reference'!J$7,0)</f>
        <v>3635</v>
      </c>
      <c r="R2466" s="25">
        <f>ROUND(('NEW Reference'!K$6*List!$H2466)+'NEW Reference'!K$7,0)</f>
        <v>3749</v>
      </c>
      <c r="S2466" s="25">
        <f>ROUND(('NEW Reference'!L$6*List!$H2466)+'NEW Reference'!L$7,0)</f>
        <v>4046</v>
      </c>
      <c r="T2466" s="25">
        <f>ROUND(('NEW Reference'!M$6*List!$H2466)+'NEW Reference'!M$7,0)</f>
        <v>4832</v>
      </c>
      <c r="U2466" s="25">
        <f>ROUND(('NEW Reference'!N$6*List!$H2466)+'NEW Reference'!N$7,0)</f>
        <v>19496</v>
      </c>
      <c r="V2466" s="26">
        <f>ROUND(('NEW Reference'!O$6*List!$H2466)+'NEW Reference'!O$7,0)</f>
        <v>725</v>
      </c>
      <c r="W2466" s="26">
        <f>ROUND(('NEW Reference'!P$6*List!$H2466)+'NEW Reference'!P$7,0)</f>
        <v>1021</v>
      </c>
      <c r="X2466" s="26">
        <f>ROUND(('NEW Reference'!Q$6*List!$H2466)+'NEW Reference'!Q$7,0)</f>
        <v>511</v>
      </c>
      <c r="Z2466" s="3" t="str">
        <f t="shared" si="120"/>
        <v>MINNEHAHA, South Dakota</v>
      </c>
      <c r="AA2466" s="79" t="s">
        <v>4</v>
      </c>
      <c r="AB2466" s="28" t="s">
        <v>91</v>
      </c>
      <c r="AC2466" s="30" t="s">
        <v>2</v>
      </c>
      <c r="AD2466" s="31"/>
      <c r="AE2466" s="20">
        <f t="shared" si="119"/>
        <v>0.79720000000000002</v>
      </c>
    </row>
    <row r="2467" spans="1:31">
      <c r="A2467" s="83">
        <v>43500</v>
      </c>
      <c r="B2467" s="84">
        <v>46101</v>
      </c>
      <c r="C2467" s="85">
        <v>99943</v>
      </c>
      <c r="D2467" s="78" t="s">
        <v>178</v>
      </c>
      <c r="E2467" s="79" t="s">
        <v>2067</v>
      </c>
      <c r="F2467" s="34" t="s">
        <v>2</v>
      </c>
      <c r="G2467" s="24" t="s">
        <v>97</v>
      </c>
      <c r="H2467" s="80">
        <f t="shared" si="118"/>
        <v>0.82030000000000003</v>
      </c>
      <c r="I2467" s="25">
        <f>ROUND(('NEW Reference'!B$6*List!$H2467)+'NEW Reference'!B$7,0)</f>
        <v>1139</v>
      </c>
      <c r="J2467" s="25">
        <f>ROUND(('NEW Reference'!C$6*List!$H2467)+'NEW Reference'!C$7,0)</f>
        <v>1699</v>
      </c>
      <c r="K2467" s="25">
        <f>ROUND(('NEW Reference'!D$6*List!$H2467)+'NEW Reference'!D$7,0)</f>
        <v>2036</v>
      </c>
      <c r="L2467" s="25">
        <f>ROUND(('NEW Reference'!E$6*List!$H2467)+'NEW Reference'!E$7,0)</f>
        <v>2517</v>
      </c>
      <c r="M2467" s="25">
        <f>ROUND(('NEW Reference'!F$6*List!$H2467)+'NEW Reference'!F$7,0)</f>
        <v>2622</v>
      </c>
      <c r="N2467" s="25">
        <f>ROUND(('NEW Reference'!G$6*List!$H2467)+'NEW Reference'!G$7,0)</f>
        <v>2968</v>
      </c>
      <c r="O2467" s="25">
        <f>ROUND(('NEW Reference'!H$6*List!$H2467)+'NEW Reference'!H$7,0)</f>
        <v>3082</v>
      </c>
      <c r="P2467" s="25">
        <f>ROUND(('NEW Reference'!I$6*List!$H2467)+'NEW Reference'!I$7,0)</f>
        <v>3203</v>
      </c>
      <c r="Q2467" s="25">
        <f>ROUND(('NEW Reference'!J$6*List!$H2467)+'NEW Reference'!J$7,0)</f>
        <v>3709</v>
      </c>
      <c r="R2467" s="25">
        <f>ROUND(('NEW Reference'!K$6*List!$H2467)+'NEW Reference'!K$7,0)</f>
        <v>3826</v>
      </c>
      <c r="S2467" s="25">
        <f>ROUND(('NEW Reference'!L$6*List!$H2467)+'NEW Reference'!L$7,0)</f>
        <v>4128</v>
      </c>
      <c r="T2467" s="25">
        <f>ROUND(('NEW Reference'!M$6*List!$H2467)+'NEW Reference'!M$7,0)</f>
        <v>4930</v>
      </c>
      <c r="U2467" s="25">
        <f>ROUND(('NEW Reference'!N$6*List!$H2467)+'NEW Reference'!N$7,0)</f>
        <v>19894</v>
      </c>
      <c r="V2467" s="26">
        <f>ROUND(('NEW Reference'!O$6*List!$H2467)+'NEW Reference'!O$7,0)</f>
        <v>740</v>
      </c>
      <c r="W2467" s="26">
        <f>ROUND(('NEW Reference'!P$6*List!$H2467)+'NEW Reference'!P$7,0)</f>
        <v>1042</v>
      </c>
      <c r="X2467" s="26">
        <f>ROUND(('NEW Reference'!Q$6*List!$H2467)+'NEW Reference'!Q$7,0)</f>
        <v>521</v>
      </c>
      <c r="Z2467" s="3" t="str">
        <f t="shared" si="120"/>
        <v>MOODY, South Dakota</v>
      </c>
      <c r="AA2467" s="79" t="s">
        <v>2067</v>
      </c>
      <c r="AB2467" s="28" t="s">
        <v>91</v>
      </c>
      <c r="AC2467" s="30" t="s">
        <v>2</v>
      </c>
      <c r="AD2467" s="31"/>
      <c r="AE2467" s="20">
        <f t="shared" si="119"/>
        <v>0.82030000000000003</v>
      </c>
    </row>
    <row r="2468" spans="1:31">
      <c r="A2468" s="83">
        <v>43560</v>
      </c>
      <c r="B2468" s="84">
        <v>46102</v>
      </c>
      <c r="C2468" s="85">
        <v>99943</v>
      </c>
      <c r="D2468" s="78" t="s">
        <v>178</v>
      </c>
      <c r="E2468" s="79" t="s">
        <v>2068</v>
      </c>
      <c r="F2468" s="33" t="s">
        <v>2</v>
      </c>
      <c r="G2468" s="24" t="s">
        <v>97</v>
      </c>
      <c r="H2468" s="80">
        <f t="shared" si="118"/>
        <v>0.82030000000000003</v>
      </c>
      <c r="I2468" s="25">
        <f>ROUND(('NEW Reference'!B$6*List!$H2468)+'NEW Reference'!B$7,0)</f>
        <v>1139</v>
      </c>
      <c r="J2468" s="25">
        <f>ROUND(('NEW Reference'!C$6*List!$H2468)+'NEW Reference'!C$7,0)</f>
        <v>1699</v>
      </c>
      <c r="K2468" s="25">
        <f>ROUND(('NEW Reference'!D$6*List!$H2468)+'NEW Reference'!D$7,0)</f>
        <v>2036</v>
      </c>
      <c r="L2468" s="25">
        <f>ROUND(('NEW Reference'!E$6*List!$H2468)+'NEW Reference'!E$7,0)</f>
        <v>2517</v>
      </c>
      <c r="M2468" s="25">
        <f>ROUND(('NEW Reference'!F$6*List!$H2468)+'NEW Reference'!F$7,0)</f>
        <v>2622</v>
      </c>
      <c r="N2468" s="25">
        <f>ROUND(('NEW Reference'!G$6*List!$H2468)+'NEW Reference'!G$7,0)</f>
        <v>2968</v>
      </c>
      <c r="O2468" s="25">
        <f>ROUND(('NEW Reference'!H$6*List!$H2468)+'NEW Reference'!H$7,0)</f>
        <v>3082</v>
      </c>
      <c r="P2468" s="25">
        <f>ROUND(('NEW Reference'!I$6*List!$H2468)+'NEW Reference'!I$7,0)</f>
        <v>3203</v>
      </c>
      <c r="Q2468" s="25">
        <f>ROUND(('NEW Reference'!J$6*List!$H2468)+'NEW Reference'!J$7,0)</f>
        <v>3709</v>
      </c>
      <c r="R2468" s="25">
        <f>ROUND(('NEW Reference'!K$6*List!$H2468)+'NEW Reference'!K$7,0)</f>
        <v>3826</v>
      </c>
      <c r="S2468" s="25">
        <f>ROUND(('NEW Reference'!L$6*List!$H2468)+'NEW Reference'!L$7,0)</f>
        <v>4128</v>
      </c>
      <c r="T2468" s="25">
        <f>ROUND(('NEW Reference'!M$6*List!$H2468)+'NEW Reference'!M$7,0)</f>
        <v>4930</v>
      </c>
      <c r="U2468" s="25">
        <f>ROUND(('NEW Reference'!N$6*List!$H2468)+'NEW Reference'!N$7,0)</f>
        <v>19894</v>
      </c>
      <c r="V2468" s="26">
        <f>ROUND(('NEW Reference'!O$6*List!$H2468)+'NEW Reference'!O$7,0)</f>
        <v>740</v>
      </c>
      <c r="W2468" s="26">
        <f>ROUND(('NEW Reference'!P$6*List!$H2468)+'NEW Reference'!P$7,0)</f>
        <v>1042</v>
      </c>
      <c r="X2468" s="26">
        <f>ROUND(('NEW Reference'!Q$6*List!$H2468)+'NEW Reference'!Q$7,0)</f>
        <v>521</v>
      </c>
      <c r="Z2468" s="3" t="str">
        <f t="shared" si="120"/>
        <v>OGLALA LAKOTA, South Dakota</v>
      </c>
      <c r="AA2468" s="79" t="s">
        <v>2068</v>
      </c>
      <c r="AB2468" s="28" t="s">
        <v>91</v>
      </c>
      <c r="AC2468" s="30" t="s">
        <v>2</v>
      </c>
      <c r="AD2468" s="31"/>
      <c r="AE2468" s="20">
        <f t="shared" si="119"/>
        <v>0.82030000000000003</v>
      </c>
    </row>
    <row r="2469" spans="1:31">
      <c r="A2469" s="83">
        <v>43510</v>
      </c>
      <c r="B2469" s="84">
        <v>46103</v>
      </c>
      <c r="C2469" s="85">
        <v>39660</v>
      </c>
      <c r="D2469" s="78" t="s">
        <v>809</v>
      </c>
      <c r="E2469" s="79" t="s">
        <v>1520</v>
      </c>
      <c r="F2469" s="34" t="s">
        <v>2</v>
      </c>
      <c r="G2469" s="24" t="s">
        <v>90</v>
      </c>
      <c r="H2469" s="80">
        <f t="shared" si="118"/>
        <v>0.8861</v>
      </c>
      <c r="I2469" s="25">
        <f>ROUND(('NEW Reference'!B$6*List!$H2469)+'NEW Reference'!B$7,0)</f>
        <v>1204</v>
      </c>
      <c r="J2469" s="25">
        <f>ROUND(('NEW Reference'!C$6*List!$H2469)+'NEW Reference'!C$7,0)</f>
        <v>1796</v>
      </c>
      <c r="K2469" s="25">
        <f>ROUND(('NEW Reference'!D$6*List!$H2469)+'NEW Reference'!D$7,0)</f>
        <v>2152</v>
      </c>
      <c r="L2469" s="25">
        <f>ROUND(('NEW Reference'!E$6*List!$H2469)+'NEW Reference'!E$7,0)</f>
        <v>2660</v>
      </c>
      <c r="M2469" s="25">
        <f>ROUND(('NEW Reference'!F$6*List!$H2469)+'NEW Reference'!F$7,0)</f>
        <v>2771</v>
      </c>
      <c r="N2469" s="25">
        <f>ROUND(('NEW Reference'!G$6*List!$H2469)+'NEW Reference'!G$7,0)</f>
        <v>3137</v>
      </c>
      <c r="O2469" s="25">
        <f>ROUND(('NEW Reference'!H$6*List!$H2469)+'NEW Reference'!H$7,0)</f>
        <v>3257</v>
      </c>
      <c r="P2469" s="25">
        <f>ROUND(('NEW Reference'!I$6*List!$H2469)+'NEW Reference'!I$7,0)</f>
        <v>3385</v>
      </c>
      <c r="Q2469" s="25">
        <f>ROUND(('NEW Reference'!J$6*List!$H2469)+'NEW Reference'!J$7,0)</f>
        <v>3920</v>
      </c>
      <c r="R2469" s="25">
        <f>ROUND(('NEW Reference'!K$6*List!$H2469)+'NEW Reference'!K$7,0)</f>
        <v>4044</v>
      </c>
      <c r="S2469" s="25">
        <f>ROUND(('NEW Reference'!L$6*List!$H2469)+'NEW Reference'!L$7,0)</f>
        <v>4363</v>
      </c>
      <c r="T2469" s="25">
        <f>ROUND(('NEW Reference'!M$6*List!$H2469)+'NEW Reference'!M$7,0)</f>
        <v>5211</v>
      </c>
      <c r="U2469" s="25">
        <f>ROUND(('NEW Reference'!N$6*List!$H2469)+'NEW Reference'!N$7,0)</f>
        <v>21027</v>
      </c>
      <c r="V2469" s="26">
        <f>ROUND(('NEW Reference'!O$6*List!$H2469)+'NEW Reference'!O$7,0)</f>
        <v>782</v>
      </c>
      <c r="W2469" s="26">
        <f>ROUND(('NEW Reference'!P$6*List!$H2469)+'NEW Reference'!P$7,0)</f>
        <v>1101</v>
      </c>
      <c r="X2469" s="26">
        <f>ROUND(('NEW Reference'!Q$6*List!$H2469)+'NEW Reference'!Q$7,0)</f>
        <v>551</v>
      </c>
      <c r="Z2469" s="3" t="str">
        <f t="shared" si="120"/>
        <v>PENNINGTON, South Dakota</v>
      </c>
      <c r="AA2469" s="79" t="s">
        <v>1520</v>
      </c>
      <c r="AB2469" s="28" t="s">
        <v>91</v>
      </c>
      <c r="AC2469" s="30" t="s">
        <v>2</v>
      </c>
      <c r="AD2469" s="31"/>
      <c r="AE2469" s="20">
        <f t="shared" si="119"/>
        <v>0.8861</v>
      </c>
    </row>
    <row r="2470" spans="1:31">
      <c r="A2470" s="83">
        <v>43520</v>
      </c>
      <c r="B2470" s="84">
        <v>46105</v>
      </c>
      <c r="C2470" s="85">
        <v>99943</v>
      </c>
      <c r="D2470" s="78" t="s">
        <v>178</v>
      </c>
      <c r="E2470" s="79" t="s">
        <v>1688</v>
      </c>
      <c r="F2470" s="34" t="s">
        <v>2</v>
      </c>
      <c r="G2470" s="24" t="s">
        <v>97</v>
      </c>
      <c r="H2470" s="80">
        <f t="shared" si="118"/>
        <v>0.82030000000000003</v>
      </c>
      <c r="I2470" s="25">
        <f>ROUND(('NEW Reference'!B$6*List!$H2470)+'NEW Reference'!B$7,0)</f>
        <v>1139</v>
      </c>
      <c r="J2470" s="25">
        <f>ROUND(('NEW Reference'!C$6*List!$H2470)+'NEW Reference'!C$7,0)</f>
        <v>1699</v>
      </c>
      <c r="K2470" s="25">
        <f>ROUND(('NEW Reference'!D$6*List!$H2470)+'NEW Reference'!D$7,0)</f>
        <v>2036</v>
      </c>
      <c r="L2470" s="25">
        <f>ROUND(('NEW Reference'!E$6*List!$H2470)+'NEW Reference'!E$7,0)</f>
        <v>2517</v>
      </c>
      <c r="M2470" s="25">
        <f>ROUND(('NEW Reference'!F$6*List!$H2470)+'NEW Reference'!F$7,0)</f>
        <v>2622</v>
      </c>
      <c r="N2470" s="25">
        <f>ROUND(('NEW Reference'!G$6*List!$H2470)+'NEW Reference'!G$7,0)</f>
        <v>2968</v>
      </c>
      <c r="O2470" s="25">
        <f>ROUND(('NEW Reference'!H$6*List!$H2470)+'NEW Reference'!H$7,0)</f>
        <v>3082</v>
      </c>
      <c r="P2470" s="25">
        <f>ROUND(('NEW Reference'!I$6*List!$H2470)+'NEW Reference'!I$7,0)</f>
        <v>3203</v>
      </c>
      <c r="Q2470" s="25">
        <f>ROUND(('NEW Reference'!J$6*List!$H2470)+'NEW Reference'!J$7,0)</f>
        <v>3709</v>
      </c>
      <c r="R2470" s="25">
        <f>ROUND(('NEW Reference'!K$6*List!$H2470)+'NEW Reference'!K$7,0)</f>
        <v>3826</v>
      </c>
      <c r="S2470" s="25">
        <f>ROUND(('NEW Reference'!L$6*List!$H2470)+'NEW Reference'!L$7,0)</f>
        <v>4128</v>
      </c>
      <c r="T2470" s="25">
        <f>ROUND(('NEW Reference'!M$6*List!$H2470)+'NEW Reference'!M$7,0)</f>
        <v>4930</v>
      </c>
      <c r="U2470" s="25">
        <f>ROUND(('NEW Reference'!N$6*List!$H2470)+'NEW Reference'!N$7,0)</f>
        <v>19894</v>
      </c>
      <c r="V2470" s="26">
        <f>ROUND(('NEW Reference'!O$6*List!$H2470)+'NEW Reference'!O$7,0)</f>
        <v>740</v>
      </c>
      <c r="W2470" s="26">
        <f>ROUND(('NEW Reference'!P$6*List!$H2470)+'NEW Reference'!P$7,0)</f>
        <v>1042</v>
      </c>
      <c r="X2470" s="26">
        <f>ROUND(('NEW Reference'!Q$6*List!$H2470)+'NEW Reference'!Q$7,0)</f>
        <v>521</v>
      </c>
      <c r="Z2470" s="3" t="str">
        <f t="shared" si="120"/>
        <v>PERKINS, South Dakota</v>
      </c>
      <c r="AA2470" s="79" t="s">
        <v>1688</v>
      </c>
      <c r="AB2470" s="28" t="s">
        <v>91</v>
      </c>
      <c r="AC2470" s="23" t="s">
        <v>2</v>
      </c>
      <c r="AD2470" s="29"/>
      <c r="AE2470" s="20">
        <f t="shared" si="119"/>
        <v>0.82030000000000003</v>
      </c>
    </row>
    <row r="2471" spans="1:31">
      <c r="A2471" s="83">
        <v>43530</v>
      </c>
      <c r="B2471" s="84">
        <v>46107</v>
      </c>
      <c r="C2471" s="85">
        <v>99943</v>
      </c>
      <c r="D2471" s="78" t="s">
        <v>178</v>
      </c>
      <c r="E2471" s="79" t="s">
        <v>2003</v>
      </c>
      <c r="F2471" s="34" t="s">
        <v>2</v>
      </c>
      <c r="G2471" s="24" t="s">
        <v>97</v>
      </c>
      <c r="H2471" s="80">
        <f t="shared" si="118"/>
        <v>0.82030000000000003</v>
      </c>
      <c r="I2471" s="25">
        <f>ROUND(('NEW Reference'!B$6*List!$H2471)+'NEW Reference'!B$7,0)</f>
        <v>1139</v>
      </c>
      <c r="J2471" s="25">
        <f>ROUND(('NEW Reference'!C$6*List!$H2471)+'NEW Reference'!C$7,0)</f>
        <v>1699</v>
      </c>
      <c r="K2471" s="25">
        <f>ROUND(('NEW Reference'!D$6*List!$H2471)+'NEW Reference'!D$7,0)</f>
        <v>2036</v>
      </c>
      <c r="L2471" s="25">
        <f>ROUND(('NEW Reference'!E$6*List!$H2471)+'NEW Reference'!E$7,0)</f>
        <v>2517</v>
      </c>
      <c r="M2471" s="25">
        <f>ROUND(('NEW Reference'!F$6*List!$H2471)+'NEW Reference'!F$7,0)</f>
        <v>2622</v>
      </c>
      <c r="N2471" s="25">
        <f>ROUND(('NEW Reference'!G$6*List!$H2471)+'NEW Reference'!G$7,0)</f>
        <v>2968</v>
      </c>
      <c r="O2471" s="25">
        <f>ROUND(('NEW Reference'!H$6*List!$H2471)+'NEW Reference'!H$7,0)</f>
        <v>3082</v>
      </c>
      <c r="P2471" s="25">
        <f>ROUND(('NEW Reference'!I$6*List!$H2471)+'NEW Reference'!I$7,0)</f>
        <v>3203</v>
      </c>
      <c r="Q2471" s="25">
        <f>ROUND(('NEW Reference'!J$6*List!$H2471)+'NEW Reference'!J$7,0)</f>
        <v>3709</v>
      </c>
      <c r="R2471" s="25">
        <f>ROUND(('NEW Reference'!K$6*List!$H2471)+'NEW Reference'!K$7,0)</f>
        <v>3826</v>
      </c>
      <c r="S2471" s="25">
        <f>ROUND(('NEW Reference'!L$6*List!$H2471)+'NEW Reference'!L$7,0)</f>
        <v>4128</v>
      </c>
      <c r="T2471" s="25">
        <f>ROUND(('NEW Reference'!M$6*List!$H2471)+'NEW Reference'!M$7,0)</f>
        <v>4930</v>
      </c>
      <c r="U2471" s="25">
        <f>ROUND(('NEW Reference'!N$6*List!$H2471)+'NEW Reference'!N$7,0)</f>
        <v>19894</v>
      </c>
      <c r="V2471" s="26">
        <f>ROUND(('NEW Reference'!O$6*List!$H2471)+'NEW Reference'!O$7,0)</f>
        <v>740</v>
      </c>
      <c r="W2471" s="26">
        <f>ROUND(('NEW Reference'!P$6*List!$H2471)+'NEW Reference'!P$7,0)</f>
        <v>1042</v>
      </c>
      <c r="X2471" s="26">
        <f>ROUND(('NEW Reference'!Q$6*List!$H2471)+'NEW Reference'!Q$7,0)</f>
        <v>521</v>
      </c>
      <c r="Z2471" s="3" t="str">
        <f t="shared" si="120"/>
        <v>POTTER, South Dakota</v>
      </c>
      <c r="AA2471" s="79" t="s">
        <v>2003</v>
      </c>
      <c r="AB2471" s="28" t="s">
        <v>91</v>
      </c>
      <c r="AC2471" s="23" t="s">
        <v>2</v>
      </c>
      <c r="AD2471" s="29"/>
      <c r="AE2471" s="20">
        <f t="shared" si="119"/>
        <v>0.82030000000000003</v>
      </c>
    </row>
    <row r="2472" spans="1:31">
      <c r="A2472" s="83">
        <v>43540</v>
      </c>
      <c r="B2472" s="84">
        <v>46109</v>
      </c>
      <c r="C2472" s="85">
        <v>99943</v>
      </c>
      <c r="D2472" s="78" t="s">
        <v>178</v>
      </c>
      <c r="E2472" s="79" t="s">
        <v>2069</v>
      </c>
      <c r="F2472" s="34" t="s">
        <v>2</v>
      </c>
      <c r="G2472" s="24" t="s">
        <v>97</v>
      </c>
      <c r="H2472" s="80">
        <f t="shared" si="118"/>
        <v>0.82030000000000003</v>
      </c>
      <c r="I2472" s="25">
        <f>ROUND(('NEW Reference'!B$6*List!$H2472)+'NEW Reference'!B$7,0)</f>
        <v>1139</v>
      </c>
      <c r="J2472" s="25">
        <f>ROUND(('NEW Reference'!C$6*List!$H2472)+'NEW Reference'!C$7,0)</f>
        <v>1699</v>
      </c>
      <c r="K2472" s="25">
        <f>ROUND(('NEW Reference'!D$6*List!$H2472)+'NEW Reference'!D$7,0)</f>
        <v>2036</v>
      </c>
      <c r="L2472" s="25">
        <f>ROUND(('NEW Reference'!E$6*List!$H2472)+'NEW Reference'!E$7,0)</f>
        <v>2517</v>
      </c>
      <c r="M2472" s="25">
        <f>ROUND(('NEW Reference'!F$6*List!$H2472)+'NEW Reference'!F$7,0)</f>
        <v>2622</v>
      </c>
      <c r="N2472" s="25">
        <f>ROUND(('NEW Reference'!G$6*List!$H2472)+'NEW Reference'!G$7,0)</f>
        <v>2968</v>
      </c>
      <c r="O2472" s="25">
        <f>ROUND(('NEW Reference'!H$6*List!$H2472)+'NEW Reference'!H$7,0)</f>
        <v>3082</v>
      </c>
      <c r="P2472" s="25">
        <f>ROUND(('NEW Reference'!I$6*List!$H2472)+'NEW Reference'!I$7,0)</f>
        <v>3203</v>
      </c>
      <c r="Q2472" s="25">
        <f>ROUND(('NEW Reference'!J$6*List!$H2472)+'NEW Reference'!J$7,0)</f>
        <v>3709</v>
      </c>
      <c r="R2472" s="25">
        <f>ROUND(('NEW Reference'!K$6*List!$H2472)+'NEW Reference'!K$7,0)</f>
        <v>3826</v>
      </c>
      <c r="S2472" s="25">
        <f>ROUND(('NEW Reference'!L$6*List!$H2472)+'NEW Reference'!L$7,0)</f>
        <v>4128</v>
      </c>
      <c r="T2472" s="25">
        <f>ROUND(('NEW Reference'!M$6*List!$H2472)+'NEW Reference'!M$7,0)</f>
        <v>4930</v>
      </c>
      <c r="U2472" s="25">
        <f>ROUND(('NEW Reference'!N$6*List!$H2472)+'NEW Reference'!N$7,0)</f>
        <v>19894</v>
      </c>
      <c r="V2472" s="26">
        <f>ROUND(('NEW Reference'!O$6*List!$H2472)+'NEW Reference'!O$7,0)</f>
        <v>740</v>
      </c>
      <c r="W2472" s="26">
        <f>ROUND(('NEW Reference'!P$6*List!$H2472)+'NEW Reference'!P$7,0)</f>
        <v>1042</v>
      </c>
      <c r="X2472" s="26">
        <f>ROUND(('NEW Reference'!Q$6*List!$H2472)+'NEW Reference'!Q$7,0)</f>
        <v>521</v>
      </c>
      <c r="Z2472" s="3" t="str">
        <f t="shared" si="120"/>
        <v>ROBERTS, South Dakota</v>
      </c>
      <c r="AA2472" s="79" t="s">
        <v>2069</v>
      </c>
      <c r="AB2472" s="28" t="s">
        <v>91</v>
      </c>
      <c r="AC2472" s="23" t="s">
        <v>2</v>
      </c>
      <c r="AD2472" s="29"/>
      <c r="AE2472" s="20">
        <f t="shared" si="119"/>
        <v>0.82030000000000003</v>
      </c>
    </row>
    <row r="2473" spans="1:31">
      <c r="A2473" s="83">
        <v>43550</v>
      </c>
      <c r="B2473" s="84">
        <v>46111</v>
      </c>
      <c r="C2473" s="85">
        <v>99943</v>
      </c>
      <c r="D2473" s="78" t="s">
        <v>178</v>
      </c>
      <c r="E2473" s="79" t="s">
        <v>2070</v>
      </c>
      <c r="F2473" s="34" t="s">
        <v>2</v>
      </c>
      <c r="G2473" s="24" t="s">
        <v>97</v>
      </c>
      <c r="H2473" s="80">
        <f t="shared" si="118"/>
        <v>0.82030000000000003</v>
      </c>
      <c r="I2473" s="25">
        <f>ROUND(('NEW Reference'!B$6*List!$H2473)+'NEW Reference'!B$7,0)</f>
        <v>1139</v>
      </c>
      <c r="J2473" s="25">
        <f>ROUND(('NEW Reference'!C$6*List!$H2473)+'NEW Reference'!C$7,0)</f>
        <v>1699</v>
      </c>
      <c r="K2473" s="25">
        <f>ROUND(('NEW Reference'!D$6*List!$H2473)+'NEW Reference'!D$7,0)</f>
        <v>2036</v>
      </c>
      <c r="L2473" s="25">
        <f>ROUND(('NEW Reference'!E$6*List!$H2473)+'NEW Reference'!E$7,0)</f>
        <v>2517</v>
      </c>
      <c r="M2473" s="25">
        <f>ROUND(('NEW Reference'!F$6*List!$H2473)+'NEW Reference'!F$7,0)</f>
        <v>2622</v>
      </c>
      <c r="N2473" s="25">
        <f>ROUND(('NEW Reference'!G$6*List!$H2473)+'NEW Reference'!G$7,0)</f>
        <v>2968</v>
      </c>
      <c r="O2473" s="25">
        <f>ROUND(('NEW Reference'!H$6*List!$H2473)+'NEW Reference'!H$7,0)</f>
        <v>3082</v>
      </c>
      <c r="P2473" s="25">
        <f>ROUND(('NEW Reference'!I$6*List!$H2473)+'NEW Reference'!I$7,0)</f>
        <v>3203</v>
      </c>
      <c r="Q2473" s="25">
        <f>ROUND(('NEW Reference'!J$6*List!$H2473)+'NEW Reference'!J$7,0)</f>
        <v>3709</v>
      </c>
      <c r="R2473" s="25">
        <f>ROUND(('NEW Reference'!K$6*List!$H2473)+'NEW Reference'!K$7,0)</f>
        <v>3826</v>
      </c>
      <c r="S2473" s="25">
        <f>ROUND(('NEW Reference'!L$6*List!$H2473)+'NEW Reference'!L$7,0)</f>
        <v>4128</v>
      </c>
      <c r="T2473" s="25">
        <f>ROUND(('NEW Reference'!M$6*List!$H2473)+'NEW Reference'!M$7,0)</f>
        <v>4930</v>
      </c>
      <c r="U2473" s="25">
        <f>ROUND(('NEW Reference'!N$6*List!$H2473)+'NEW Reference'!N$7,0)</f>
        <v>19894</v>
      </c>
      <c r="V2473" s="26">
        <f>ROUND(('NEW Reference'!O$6*List!$H2473)+'NEW Reference'!O$7,0)</f>
        <v>740</v>
      </c>
      <c r="W2473" s="26">
        <f>ROUND(('NEW Reference'!P$6*List!$H2473)+'NEW Reference'!P$7,0)</f>
        <v>1042</v>
      </c>
      <c r="X2473" s="26">
        <f>ROUND(('NEW Reference'!Q$6*List!$H2473)+'NEW Reference'!Q$7,0)</f>
        <v>521</v>
      </c>
      <c r="Z2473" s="3" t="str">
        <f t="shared" si="120"/>
        <v>SANBORN, South Dakota</v>
      </c>
      <c r="AA2473" s="79" t="s">
        <v>2070</v>
      </c>
      <c r="AB2473" s="28" t="s">
        <v>91</v>
      </c>
      <c r="AC2473" s="23" t="s">
        <v>2</v>
      </c>
      <c r="AD2473" s="29"/>
      <c r="AE2473" s="20">
        <f t="shared" si="119"/>
        <v>0.82030000000000003</v>
      </c>
    </row>
    <row r="2474" spans="1:31">
      <c r="A2474" s="83">
        <v>43570</v>
      </c>
      <c r="B2474" s="84">
        <v>46115</v>
      </c>
      <c r="C2474" s="85">
        <v>99943</v>
      </c>
      <c r="D2474" s="78" t="s">
        <v>178</v>
      </c>
      <c r="E2474" s="79" t="s">
        <v>2071</v>
      </c>
      <c r="F2474" s="34" t="s">
        <v>2</v>
      </c>
      <c r="G2474" s="24" t="s">
        <v>97</v>
      </c>
      <c r="H2474" s="80">
        <f t="shared" si="118"/>
        <v>0.82030000000000003</v>
      </c>
      <c r="I2474" s="25">
        <f>ROUND(('NEW Reference'!B$6*List!$H2474)+'NEW Reference'!B$7,0)</f>
        <v>1139</v>
      </c>
      <c r="J2474" s="25">
        <f>ROUND(('NEW Reference'!C$6*List!$H2474)+'NEW Reference'!C$7,0)</f>
        <v>1699</v>
      </c>
      <c r="K2474" s="25">
        <f>ROUND(('NEW Reference'!D$6*List!$H2474)+'NEW Reference'!D$7,0)</f>
        <v>2036</v>
      </c>
      <c r="L2474" s="25">
        <f>ROUND(('NEW Reference'!E$6*List!$H2474)+'NEW Reference'!E$7,0)</f>
        <v>2517</v>
      </c>
      <c r="M2474" s="25">
        <f>ROUND(('NEW Reference'!F$6*List!$H2474)+'NEW Reference'!F$7,0)</f>
        <v>2622</v>
      </c>
      <c r="N2474" s="25">
        <f>ROUND(('NEW Reference'!G$6*List!$H2474)+'NEW Reference'!G$7,0)</f>
        <v>2968</v>
      </c>
      <c r="O2474" s="25">
        <f>ROUND(('NEW Reference'!H$6*List!$H2474)+'NEW Reference'!H$7,0)</f>
        <v>3082</v>
      </c>
      <c r="P2474" s="25">
        <f>ROUND(('NEW Reference'!I$6*List!$H2474)+'NEW Reference'!I$7,0)</f>
        <v>3203</v>
      </c>
      <c r="Q2474" s="25">
        <f>ROUND(('NEW Reference'!J$6*List!$H2474)+'NEW Reference'!J$7,0)</f>
        <v>3709</v>
      </c>
      <c r="R2474" s="25">
        <f>ROUND(('NEW Reference'!K$6*List!$H2474)+'NEW Reference'!K$7,0)</f>
        <v>3826</v>
      </c>
      <c r="S2474" s="25">
        <f>ROUND(('NEW Reference'!L$6*List!$H2474)+'NEW Reference'!L$7,0)</f>
        <v>4128</v>
      </c>
      <c r="T2474" s="25">
        <f>ROUND(('NEW Reference'!M$6*List!$H2474)+'NEW Reference'!M$7,0)</f>
        <v>4930</v>
      </c>
      <c r="U2474" s="25">
        <f>ROUND(('NEW Reference'!N$6*List!$H2474)+'NEW Reference'!N$7,0)</f>
        <v>19894</v>
      </c>
      <c r="V2474" s="26">
        <f>ROUND(('NEW Reference'!O$6*List!$H2474)+'NEW Reference'!O$7,0)</f>
        <v>740</v>
      </c>
      <c r="W2474" s="26">
        <f>ROUND(('NEW Reference'!P$6*List!$H2474)+'NEW Reference'!P$7,0)</f>
        <v>1042</v>
      </c>
      <c r="X2474" s="26">
        <f>ROUND(('NEW Reference'!Q$6*List!$H2474)+'NEW Reference'!Q$7,0)</f>
        <v>521</v>
      </c>
      <c r="Z2474" s="3" t="str">
        <f t="shared" si="120"/>
        <v>SPINK, South Dakota</v>
      </c>
      <c r="AA2474" s="79" t="s">
        <v>2071</v>
      </c>
      <c r="AB2474" s="28" t="s">
        <v>91</v>
      </c>
      <c r="AC2474" s="23" t="s">
        <v>2</v>
      </c>
      <c r="AD2474" s="29"/>
      <c r="AE2474" s="20">
        <f t="shared" si="119"/>
        <v>0.82030000000000003</v>
      </c>
    </row>
    <row r="2475" spans="1:31">
      <c r="A2475" s="83">
        <v>43580</v>
      </c>
      <c r="B2475" s="84">
        <v>46117</v>
      </c>
      <c r="C2475" s="85">
        <v>99943</v>
      </c>
      <c r="D2475" s="78" t="s">
        <v>178</v>
      </c>
      <c r="E2475" s="79" t="s">
        <v>2072</v>
      </c>
      <c r="F2475" s="34" t="s">
        <v>2</v>
      </c>
      <c r="G2475" s="24" t="s">
        <v>97</v>
      </c>
      <c r="H2475" s="80">
        <f t="shared" si="118"/>
        <v>0.82030000000000003</v>
      </c>
      <c r="I2475" s="25">
        <f>ROUND(('NEW Reference'!B$6*List!$H2475)+'NEW Reference'!B$7,0)</f>
        <v>1139</v>
      </c>
      <c r="J2475" s="25">
        <f>ROUND(('NEW Reference'!C$6*List!$H2475)+'NEW Reference'!C$7,0)</f>
        <v>1699</v>
      </c>
      <c r="K2475" s="25">
        <f>ROUND(('NEW Reference'!D$6*List!$H2475)+'NEW Reference'!D$7,0)</f>
        <v>2036</v>
      </c>
      <c r="L2475" s="25">
        <f>ROUND(('NEW Reference'!E$6*List!$H2475)+'NEW Reference'!E$7,0)</f>
        <v>2517</v>
      </c>
      <c r="M2475" s="25">
        <f>ROUND(('NEW Reference'!F$6*List!$H2475)+'NEW Reference'!F$7,0)</f>
        <v>2622</v>
      </c>
      <c r="N2475" s="25">
        <f>ROUND(('NEW Reference'!G$6*List!$H2475)+'NEW Reference'!G$7,0)</f>
        <v>2968</v>
      </c>
      <c r="O2475" s="25">
        <f>ROUND(('NEW Reference'!H$6*List!$H2475)+'NEW Reference'!H$7,0)</f>
        <v>3082</v>
      </c>
      <c r="P2475" s="25">
        <f>ROUND(('NEW Reference'!I$6*List!$H2475)+'NEW Reference'!I$7,0)</f>
        <v>3203</v>
      </c>
      <c r="Q2475" s="25">
        <f>ROUND(('NEW Reference'!J$6*List!$H2475)+'NEW Reference'!J$7,0)</f>
        <v>3709</v>
      </c>
      <c r="R2475" s="25">
        <f>ROUND(('NEW Reference'!K$6*List!$H2475)+'NEW Reference'!K$7,0)</f>
        <v>3826</v>
      </c>
      <c r="S2475" s="25">
        <f>ROUND(('NEW Reference'!L$6*List!$H2475)+'NEW Reference'!L$7,0)</f>
        <v>4128</v>
      </c>
      <c r="T2475" s="25">
        <f>ROUND(('NEW Reference'!M$6*List!$H2475)+'NEW Reference'!M$7,0)</f>
        <v>4930</v>
      </c>
      <c r="U2475" s="25">
        <f>ROUND(('NEW Reference'!N$6*List!$H2475)+'NEW Reference'!N$7,0)</f>
        <v>19894</v>
      </c>
      <c r="V2475" s="26">
        <f>ROUND(('NEW Reference'!O$6*List!$H2475)+'NEW Reference'!O$7,0)</f>
        <v>740</v>
      </c>
      <c r="W2475" s="26">
        <f>ROUND(('NEW Reference'!P$6*List!$H2475)+'NEW Reference'!P$7,0)</f>
        <v>1042</v>
      </c>
      <c r="X2475" s="26">
        <f>ROUND(('NEW Reference'!Q$6*List!$H2475)+'NEW Reference'!Q$7,0)</f>
        <v>521</v>
      </c>
      <c r="Z2475" s="3" t="str">
        <f t="shared" si="120"/>
        <v>STANLEY, South Dakota</v>
      </c>
      <c r="AA2475" s="79" t="s">
        <v>2072</v>
      </c>
      <c r="AB2475" s="28" t="s">
        <v>91</v>
      </c>
      <c r="AC2475" s="23" t="s">
        <v>2</v>
      </c>
      <c r="AD2475" s="29"/>
      <c r="AE2475" s="20">
        <f t="shared" si="119"/>
        <v>0.82030000000000003</v>
      </c>
    </row>
    <row r="2476" spans="1:31">
      <c r="A2476" s="83">
        <v>43590</v>
      </c>
      <c r="B2476" s="84">
        <v>46119</v>
      </c>
      <c r="C2476" s="85">
        <v>99943</v>
      </c>
      <c r="D2476" s="78" t="s">
        <v>178</v>
      </c>
      <c r="E2476" s="79" t="s">
        <v>2073</v>
      </c>
      <c r="F2476" s="34" t="s">
        <v>2</v>
      </c>
      <c r="G2476" s="24" t="s">
        <v>97</v>
      </c>
      <c r="H2476" s="80">
        <f t="shared" si="118"/>
        <v>0.82030000000000003</v>
      </c>
      <c r="I2476" s="25">
        <f>ROUND(('NEW Reference'!B$6*List!$H2476)+'NEW Reference'!B$7,0)</f>
        <v>1139</v>
      </c>
      <c r="J2476" s="25">
        <f>ROUND(('NEW Reference'!C$6*List!$H2476)+'NEW Reference'!C$7,0)</f>
        <v>1699</v>
      </c>
      <c r="K2476" s="25">
        <f>ROUND(('NEW Reference'!D$6*List!$H2476)+'NEW Reference'!D$7,0)</f>
        <v>2036</v>
      </c>
      <c r="L2476" s="25">
        <f>ROUND(('NEW Reference'!E$6*List!$H2476)+'NEW Reference'!E$7,0)</f>
        <v>2517</v>
      </c>
      <c r="M2476" s="25">
        <f>ROUND(('NEW Reference'!F$6*List!$H2476)+'NEW Reference'!F$7,0)</f>
        <v>2622</v>
      </c>
      <c r="N2476" s="25">
        <f>ROUND(('NEW Reference'!G$6*List!$H2476)+'NEW Reference'!G$7,0)</f>
        <v>2968</v>
      </c>
      <c r="O2476" s="25">
        <f>ROUND(('NEW Reference'!H$6*List!$H2476)+'NEW Reference'!H$7,0)</f>
        <v>3082</v>
      </c>
      <c r="P2476" s="25">
        <f>ROUND(('NEW Reference'!I$6*List!$H2476)+'NEW Reference'!I$7,0)</f>
        <v>3203</v>
      </c>
      <c r="Q2476" s="25">
        <f>ROUND(('NEW Reference'!J$6*List!$H2476)+'NEW Reference'!J$7,0)</f>
        <v>3709</v>
      </c>
      <c r="R2476" s="25">
        <f>ROUND(('NEW Reference'!K$6*List!$H2476)+'NEW Reference'!K$7,0)</f>
        <v>3826</v>
      </c>
      <c r="S2476" s="25">
        <f>ROUND(('NEW Reference'!L$6*List!$H2476)+'NEW Reference'!L$7,0)</f>
        <v>4128</v>
      </c>
      <c r="T2476" s="25">
        <f>ROUND(('NEW Reference'!M$6*List!$H2476)+'NEW Reference'!M$7,0)</f>
        <v>4930</v>
      </c>
      <c r="U2476" s="25">
        <f>ROUND(('NEW Reference'!N$6*List!$H2476)+'NEW Reference'!N$7,0)</f>
        <v>19894</v>
      </c>
      <c r="V2476" s="26">
        <f>ROUND(('NEW Reference'!O$6*List!$H2476)+'NEW Reference'!O$7,0)</f>
        <v>740</v>
      </c>
      <c r="W2476" s="26">
        <f>ROUND(('NEW Reference'!P$6*List!$H2476)+'NEW Reference'!P$7,0)</f>
        <v>1042</v>
      </c>
      <c r="X2476" s="26">
        <f>ROUND(('NEW Reference'!Q$6*List!$H2476)+'NEW Reference'!Q$7,0)</f>
        <v>521</v>
      </c>
      <c r="Z2476" s="3" t="str">
        <f t="shared" si="120"/>
        <v>SULLY, South Dakota</v>
      </c>
      <c r="AA2476" s="79" t="s">
        <v>2073</v>
      </c>
      <c r="AB2476" s="28" t="s">
        <v>91</v>
      </c>
      <c r="AC2476" s="30" t="s">
        <v>2</v>
      </c>
      <c r="AD2476" s="31"/>
      <c r="AE2476" s="20">
        <f t="shared" si="119"/>
        <v>0.82030000000000003</v>
      </c>
    </row>
    <row r="2477" spans="1:31">
      <c r="A2477" s="83">
        <v>43600</v>
      </c>
      <c r="B2477" s="84">
        <v>46121</v>
      </c>
      <c r="C2477" s="85">
        <v>99943</v>
      </c>
      <c r="D2477" s="78" t="s">
        <v>178</v>
      </c>
      <c r="E2477" s="79" t="s">
        <v>1326</v>
      </c>
      <c r="F2477" s="34" t="s">
        <v>2</v>
      </c>
      <c r="G2477" s="24" t="s">
        <v>97</v>
      </c>
      <c r="H2477" s="80">
        <f t="shared" si="118"/>
        <v>0.82030000000000003</v>
      </c>
      <c r="I2477" s="25">
        <f>ROUND(('NEW Reference'!B$6*List!$H2477)+'NEW Reference'!B$7,0)</f>
        <v>1139</v>
      </c>
      <c r="J2477" s="25">
        <f>ROUND(('NEW Reference'!C$6*List!$H2477)+'NEW Reference'!C$7,0)</f>
        <v>1699</v>
      </c>
      <c r="K2477" s="25">
        <f>ROUND(('NEW Reference'!D$6*List!$H2477)+'NEW Reference'!D$7,0)</f>
        <v>2036</v>
      </c>
      <c r="L2477" s="25">
        <f>ROUND(('NEW Reference'!E$6*List!$H2477)+'NEW Reference'!E$7,0)</f>
        <v>2517</v>
      </c>
      <c r="M2477" s="25">
        <f>ROUND(('NEW Reference'!F$6*List!$H2477)+'NEW Reference'!F$7,0)</f>
        <v>2622</v>
      </c>
      <c r="N2477" s="25">
        <f>ROUND(('NEW Reference'!G$6*List!$H2477)+'NEW Reference'!G$7,0)</f>
        <v>2968</v>
      </c>
      <c r="O2477" s="25">
        <f>ROUND(('NEW Reference'!H$6*List!$H2477)+'NEW Reference'!H$7,0)</f>
        <v>3082</v>
      </c>
      <c r="P2477" s="25">
        <f>ROUND(('NEW Reference'!I$6*List!$H2477)+'NEW Reference'!I$7,0)</f>
        <v>3203</v>
      </c>
      <c r="Q2477" s="25">
        <f>ROUND(('NEW Reference'!J$6*List!$H2477)+'NEW Reference'!J$7,0)</f>
        <v>3709</v>
      </c>
      <c r="R2477" s="25">
        <f>ROUND(('NEW Reference'!K$6*List!$H2477)+'NEW Reference'!K$7,0)</f>
        <v>3826</v>
      </c>
      <c r="S2477" s="25">
        <f>ROUND(('NEW Reference'!L$6*List!$H2477)+'NEW Reference'!L$7,0)</f>
        <v>4128</v>
      </c>
      <c r="T2477" s="25">
        <f>ROUND(('NEW Reference'!M$6*List!$H2477)+'NEW Reference'!M$7,0)</f>
        <v>4930</v>
      </c>
      <c r="U2477" s="25">
        <f>ROUND(('NEW Reference'!N$6*List!$H2477)+'NEW Reference'!N$7,0)</f>
        <v>19894</v>
      </c>
      <c r="V2477" s="26">
        <f>ROUND(('NEW Reference'!O$6*List!$H2477)+'NEW Reference'!O$7,0)</f>
        <v>740</v>
      </c>
      <c r="W2477" s="26">
        <f>ROUND(('NEW Reference'!P$6*List!$H2477)+'NEW Reference'!P$7,0)</f>
        <v>1042</v>
      </c>
      <c r="X2477" s="26">
        <f>ROUND(('NEW Reference'!Q$6*List!$H2477)+'NEW Reference'!Q$7,0)</f>
        <v>521</v>
      </c>
      <c r="Z2477" s="3" t="str">
        <f t="shared" si="120"/>
        <v>TODD, South Dakota</v>
      </c>
      <c r="AA2477" s="79" t="s">
        <v>1326</v>
      </c>
      <c r="AB2477" s="28" t="s">
        <v>91</v>
      </c>
      <c r="AC2477" s="23" t="s">
        <v>2</v>
      </c>
      <c r="AD2477" s="29"/>
      <c r="AE2477" s="20">
        <f t="shared" si="119"/>
        <v>0.82030000000000003</v>
      </c>
    </row>
    <row r="2478" spans="1:31">
      <c r="A2478" s="83">
        <v>43610</v>
      </c>
      <c r="B2478" s="84">
        <v>46123</v>
      </c>
      <c r="C2478" s="85">
        <v>99943</v>
      </c>
      <c r="D2478" s="78" t="s">
        <v>178</v>
      </c>
      <c r="E2478" s="79" t="s">
        <v>2074</v>
      </c>
      <c r="F2478" s="34" t="s">
        <v>2</v>
      </c>
      <c r="G2478" s="24" t="s">
        <v>97</v>
      </c>
      <c r="H2478" s="80">
        <f t="shared" si="118"/>
        <v>0.82030000000000003</v>
      </c>
      <c r="I2478" s="25">
        <f>ROUND(('NEW Reference'!B$6*List!$H2478)+'NEW Reference'!B$7,0)</f>
        <v>1139</v>
      </c>
      <c r="J2478" s="25">
        <f>ROUND(('NEW Reference'!C$6*List!$H2478)+'NEW Reference'!C$7,0)</f>
        <v>1699</v>
      </c>
      <c r="K2478" s="25">
        <f>ROUND(('NEW Reference'!D$6*List!$H2478)+'NEW Reference'!D$7,0)</f>
        <v>2036</v>
      </c>
      <c r="L2478" s="25">
        <f>ROUND(('NEW Reference'!E$6*List!$H2478)+'NEW Reference'!E$7,0)</f>
        <v>2517</v>
      </c>
      <c r="M2478" s="25">
        <f>ROUND(('NEW Reference'!F$6*List!$H2478)+'NEW Reference'!F$7,0)</f>
        <v>2622</v>
      </c>
      <c r="N2478" s="25">
        <f>ROUND(('NEW Reference'!G$6*List!$H2478)+'NEW Reference'!G$7,0)</f>
        <v>2968</v>
      </c>
      <c r="O2478" s="25">
        <f>ROUND(('NEW Reference'!H$6*List!$H2478)+'NEW Reference'!H$7,0)</f>
        <v>3082</v>
      </c>
      <c r="P2478" s="25">
        <f>ROUND(('NEW Reference'!I$6*List!$H2478)+'NEW Reference'!I$7,0)</f>
        <v>3203</v>
      </c>
      <c r="Q2478" s="25">
        <f>ROUND(('NEW Reference'!J$6*List!$H2478)+'NEW Reference'!J$7,0)</f>
        <v>3709</v>
      </c>
      <c r="R2478" s="25">
        <f>ROUND(('NEW Reference'!K$6*List!$H2478)+'NEW Reference'!K$7,0)</f>
        <v>3826</v>
      </c>
      <c r="S2478" s="25">
        <f>ROUND(('NEW Reference'!L$6*List!$H2478)+'NEW Reference'!L$7,0)</f>
        <v>4128</v>
      </c>
      <c r="T2478" s="25">
        <f>ROUND(('NEW Reference'!M$6*List!$H2478)+'NEW Reference'!M$7,0)</f>
        <v>4930</v>
      </c>
      <c r="U2478" s="25">
        <f>ROUND(('NEW Reference'!N$6*List!$H2478)+'NEW Reference'!N$7,0)</f>
        <v>19894</v>
      </c>
      <c r="V2478" s="26">
        <f>ROUND(('NEW Reference'!O$6*List!$H2478)+'NEW Reference'!O$7,0)</f>
        <v>740</v>
      </c>
      <c r="W2478" s="26">
        <f>ROUND(('NEW Reference'!P$6*List!$H2478)+'NEW Reference'!P$7,0)</f>
        <v>1042</v>
      </c>
      <c r="X2478" s="26">
        <f>ROUND(('NEW Reference'!Q$6*List!$H2478)+'NEW Reference'!Q$7,0)</f>
        <v>521</v>
      </c>
      <c r="Z2478" s="3" t="str">
        <f t="shared" si="120"/>
        <v>TRIPP, South Dakota</v>
      </c>
      <c r="AA2478" s="79" t="s">
        <v>2074</v>
      </c>
      <c r="AB2478" s="28" t="s">
        <v>91</v>
      </c>
      <c r="AC2478" s="30" t="s">
        <v>2</v>
      </c>
      <c r="AD2478" s="31"/>
      <c r="AE2478" s="20">
        <f t="shared" si="119"/>
        <v>0.82030000000000003</v>
      </c>
    </row>
    <row r="2479" spans="1:31">
      <c r="A2479" s="83">
        <v>43620</v>
      </c>
      <c r="B2479" s="84">
        <v>46125</v>
      </c>
      <c r="C2479" s="85">
        <v>43620</v>
      </c>
      <c r="D2479" s="78" t="s">
        <v>877</v>
      </c>
      <c r="E2479" s="79" t="s">
        <v>1016</v>
      </c>
      <c r="F2479" s="33" t="s">
        <v>2</v>
      </c>
      <c r="G2479" s="24" t="s">
        <v>90</v>
      </c>
      <c r="H2479" s="80">
        <f t="shared" si="118"/>
        <v>0.79720000000000002</v>
      </c>
      <c r="I2479" s="25">
        <f>ROUND(('NEW Reference'!B$6*List!$H2479)+'NEW Reference'!B$7,0)</f>
        <v>1117</v>
      </c>
      <c r="J2479" s="25">
        <f>ROUND(('NEW Reference'!C$6*List!$H2479)+'NEW Reference'!C$7,0)</f>
        <v>1665</v>
      </c>
      <c r="K2479" s="25">
        <f>ROUND(('NEW Reference'!D$6*List!$H2479)+'NEW Reference'!D$7,0)</f>
        <v>1995</v>
      </c>
      <c r="L2479" s="25">
        <f>ROUND(('NEW Reference'!E$6*List!$H2479)+'NEW Reference'!E$7,0)</f>
        <v>2467</v>
      </c>
      <c r="M2479" s="25">
        <f>ROUND(('NEW Reference'!F$6*List!$H2479)+'NEW Reference'!F$7,0)</f>
        <v>2570</v>
      </c>
      <c r="N2479" s="25">
        <f>ROUND(('NEW Reference'!G$6*List!$H2479)+'NEW Reference'!G$7,0)</f>
        <v>2909</v>
      </c>
      <c r="O2479" s="25">
        <f>ROUND(('NEW Reference'!H$6*List!$H2479)+'NEW Reference'!H$7,0)</f>
        <v>3020</v>
      </c>
      <c r="P2479" s="25">
        <f>ROUND(('NEW Reference'!I$6*List!$H2479)+'NEW Reference'!I$7,0)</f>
        <v>3139</v>
      </c>
      <c r="Q2479" s="25">
        <f>ROUND(('NEW Reference'!J$6*List!$H2479)+'NEW Reference'!J$7,0)</f>
        <v>3635</v>
      </c>
      <c r="R2479" s="25">
        <f>ROUND(('NEW Reference'!K$6*List!$H2479)+'NEW Reference'!K$7,0)</f>
        <v>3749</v>
      </c>
      <c r="S2479" s="25">
        <f>ROUND(('NEW Reference'!L$6*List!$H2479)+'NEW Reference'!L$7,0)</f>
        <v>4046</v>
      </c>
      <c r="T2479" s="25">
        <f>ROUND(('NEW Reference'!M$6*List!$H2479)+'NEW Reference'!M$7,0)</f>
        <v>4832</v>
      </c>
      <c r="U2479" s="25">
        <f>ROUND(('NEW Reference'!N$6*List!$H2479)+'NEW Reference'!N$7,0)</f>
        <v>19496</v>
      </c>
      <c r="V2479" s="26">
        <f>ROUND(('NEW Reference'!O$6*List!$H2479)+'NEW Reference'!O$7,0)</f>
        <v>725</v>
      </c>
      <c r="W2479" s="26">
        <f>ROUND(('NEW Reference'!P$6*List!$H2479)+'NEW Reference'!P$7,0)</f>
        <v>1021</v>
      </c>
      <c r="X2479" s="26">
        <f>ROUND(('NEW Reference'!Q$6*List!$H2479)+'NEW Reference'!Q$7,0)</f>
        <v>511</v>
      </c>
      <c r="Z2479" s="3" t="str">
        <f t="shared" si="120"/>
        <v>TURNER, South Dakota</v>
      </c>
      <c r="AA2479" s="79" t="s">
        <v>1016</v>
      </c>
      <c r="AB2479" s="28" t="s">
        <v>91</v>
      </c>
      <c r="AC2479" s="30" t="s">
        <v>2</v>
      </c>
      <c r="AD2479" s="31"/>
      <c r="AE2479" s="20">
        <f t="shared" si="119"/>
        <v>0.79720000000000002</v>
      </c>
    </row>
    <row r="2480" spans="1:31">
      <c r="A2480" s="83">
        <v>43630</v>
      </c>
      <c r="B2480" s="84">
        <v>46127</v>
      </c>
      <c r="C2480" s="85">
        <v>43580</v>
      </c>
      <c r="D2480" s="78" t="s">
        <v>876</v>
      </c>
      <c r="E2480" s="79" t="s">
        <v>455</v>
      </c>
      <c r="F2480" s="33" t="s">
        <v>2</v>
      </c>
      <c r="G2480" s="24" t="s">
        <v>90</v>
      </c>
      <c r="H2480" s="80">
        <f t="shared" si="118"/>
        <v>0.86899999999999999</v>
      </c>
      <c r="I2480" s="25">
        <f>ROUND(('NEW Reference'!B$6*List!$H2480)+'NEW Reference'!B$7,0)</f>
        <v>1187</v>
      </c>
      <c r="J2480" s="25">
        <f>ROUND(('NEW Reference'!C$6*List!$H2480)+'NEW Reference'!C$7,0)</f>
        <v>1771</v>
      </c>
      <c r="K2480" s="25">
        <f>ROUND(('NEW Reference'!D$6*List!$H2480)+'NEW Reference'!D$7,0)</f>
        <v>2122</v>
      </c>
      <c r="L2480" s="25">
        <f>ROUND(('NEW Reference'!E$6*List!$H2480)+'NEW Reference'!E$7,0)</f>
        <v>2623</v>
      </c>
      <c r="M2480" s="25">
        <f>ROUND(('NEW Reference'!F$6*List!$H2480)+'NEW Reference'!F$7,0)</f>
        <v>2733</v>
      </c>
      <c r="N2480" s="25">
        <f>ROUND(('NEW Reference'!G$6*List!$H2480)+'NEW Reference'!G$7,0)</f>
        <v>3093</v>
      </c>
      <c r="O2480" s="25">
        <f>ROUND(('NEW Reference'!H$6*List!$H2480)+'NEW Reference'!H$7,0)</f>
        <v>3212</v>
      </c>
      <c r="P2480" s="25">
        <f>ROUND(('NEW Reference'!I$6*List!$H2480)+'NEW Reference'!I$7,0)</f>
        <v>3338</v>
      </c>
      <c r="Q2480" s="25">
        <f>ROUND(('NEW Reference'!J$6*List!$H2480)+'NEW Reference'!J$7,0)</f>
        <v>3865</v>
      </c>
      <c r="R2480" s="25">
        <f>ROUND(('NEW Reference'!K$6*List!$H2480)+'NEW Reference'!K$7,0)</f>
        <v>3987</v>
      </c>
      <c r="S2480" s="25">
        <f>ROUND(('NEW Reference'!L$6*List!$H2480)+'NEW Reference'!L$7,0)</f>
        <v>4302</v>
      </c>
      <c r="T2480" s="25">
        <f>ROUND(('NEW Reference'!M$6*List!$H2480)+'NEW Reference'!M$7,0)</f>
        <v>5138</v>
      </c>
      <c r="U2480" s="25">
        <f>ROUND(('NEW Reference'!N$6*List!$H2480)+'NEW Reference'!N$7,0)</f>
        <v>20732</v>
      </c>
      <c r="V2480" s="26">
        <f>ROUND(('NEW Reference'!O$6*List!$H2480)+'NEW Reference'!O$7,0)</f>
        <v>771</v>
      </c>
      <c r="W2480" s="26">
        <f>ROUND(('NEW Reference'!P$6*List!$H2480)+'NEW Reference'!P$7,0)</f>
        <v>1086</v>
      </c>
      <c r="X2480" s="26">
        <f>ROUND(('NEW Reference'!Q$6*List!$H2480)+'NEW Reference'!Q$7,0)</f>
        <v>543</v>
      </c>
      <c r="Z2480" s="3" t="str">
        <f t="shared" si="120"/>
        <v>UNION, South Dakota</v>
      </c>
      <c r="AA2480" s="79" t="s">
        <v>455</v>
      </c>
      <c r="AB2480" s="28" t="s">
        <v>91</v>
      </c>
      <c r="AC2480" s="30" t="s">
        <v>2</v>
      </c>
      <c r="AD2480" s="31"/>
      <c r="AE2480" s="20">
        <f t="shared" si="119"/>
        <v>0.86899999999999999</v>
      </c>
    </row>
    <row r="2481" spans="1:31">
      <c r="A2481" s="83">
        <v>43640</v>
      </c>
      <c r="B2481" s="84">
        <v>46129</v>
      </c>
      <c r="C2481" s="85">
        <v>99943</v>
      </c>
      <c r="D2481" s="78" t="s">
        <v>178</v>
      </c>
      <c r="E2481" s="79" t="s">
        <v>2075</v>
      </c>
      <c r="F2481" s="34" t="s">
        <v>2</v>
      </c>
      <c r="G2481" s="24" t="s">
        <v>97</v>
      </c>
      <c r="H2481" s="80">
        <f t="shared" si="118"/>
        <v>0.82030000000000003</v>
      </c>
      <c r="I2481" s="25">
        <f>ROUND(('NEW Reference'!B$6*List!$H2481)+'NEW Reference'!B$7,0)</f>
        <v>1139</v>
      </c>
      <c r="J2481" s="25">
        <f>ROUND(('NEW Reference'!C$6*List!$H2481)+'NEW Reference'!C$7,0)</f>
        <v>1699</v>
      </c>
      <c r="K2481" s="25">
        <f>ROUND(('NEW Reference'!D$6*List!$H2481)+'NEW Reference'!D$7,0)</f>
        <v>2036</v>
      </c>
      <c r="L2481" s="25">
        <f>ROUND(('NEW Reference'!E$6*List!$H2481)+'NEW Reference'!E$7,0)</f>
        <v>2517</v>
      </c>
      <c r="M2481" s="25">
        <f>ROUND(('NEW Reference'!F$6*List!$H2481)+'NEW Reference'!F$7,0)</f>
        <v>2622</v>
      </c>
      <c r="N2481" s="25">
        <f>ROUND(('NEW Reference'!G$6*List!$H2481)+'NEW Reference'!G$7,0)</f>
        <v>2968</v>
      </c>
      <c r="O2481" s="25">
        <f>ROUND(('NEW Reference'!H$6*List!$H2481)+'NEW Reference'!H$7,0)</f>
        <v>3082</v>
      </c>
      <c r="P2481" s="25">
        <f>ROUND(('NEW Reference'!I$6*List!$H2481)+'NEW Reference'!I$7,0)</f>
        <v>3203</v>
      </c>
      <c r="Q2481" s="25">
        <f>ROUND(('NEW Reference'!J$6*List!$H2481)+'NEW Reference'!J$7,0)</f>
        <v>3709</v>
      </c>
      <c r="R2481" s="25">
        <f>ROUND(('NEW Reference'!K$6*List!$H2481)+'NEW Reference'!K$7,0)</f>
        <v>3826</v>
      </c>
      <c r="S2481" s="25">
        <f>ROUND(('NEW Reference'!L$6*List!$H2481)+'NEW Reference'!L$7,0)</f>
        <v>4128</v>
      </c>
      <c r="T2481" s="25">
        <f>ROUND(('NEW Reference'!M$6*List!$H2481)+'NEW Reference'!M$7,0)</f>
        <v>4930</v>
      </c>
      <c r="U2481" s="25">
        <f>ROUND(('NEW Reference'!N$6*List!$H2481)+'NEW Reference'!N$7,0)</f>
        <v>19894</v>
      </c>
      <c r="V2481" s="26">
        <f>ROUND(('NEW Reference'!O$6*List!$H2481)+'NEW Reference'!O$7,0)</f>
        <v>740</v>
      </c>
      <c r="W2481" s="26">
        <f>ROUND(('NEW Reference'!P$6*List!$H2481)+'NEW Reference'!P$7,0)</f>
        <v>1042</v>
      </c>
      <c r="X2481" s="26">
        <f>ROUND(('NEW Reference'!Q$6*List!$H2481)+'NEW Reference'!Q$7,0)</f>
        <v>521</v>
      </c>
      <c r="Z2481" s="3" t="str">
        <f t="shared" si="120"/>
        <v>WALWORTH, South Dakota</v>
      </c>
      <c r="AA2481" s="79" t="s">
        <v>2075</v>
      </c>
      <c r="AB2481" s="28" t="s">
        <v>91</v>
      </c>
      <c r="AC2481" s="30" t="s">
        <v>2</v>
      </c>
      <c r="AD2481" s="31"/>
      <c r="AE2481" s="20">
        <f t="shared" si="119"/>
        <v>0.82030000000000003</v>
      </c>
    </row>
    <row r="2482" spans="1:31">
      <c r="A2482" s="83">
        <v>43670</v>
      </c>
      <c r="B2482" s="84">
        <v>46135</v>
      </c>
      <c r="C2482" s="85">
        <v>99943</v>
      </c>
      <c r="D2482" s="78" t="s">
        <v>178</v>
      </c>
      <c r="E2482" s="79" t="s">
        <v>2076</v>
      </c>
      <c r="F2482" s="34" t="s">
        <v>2</v>
      </c>
      <c r="G2482" s="24" t="s">
        <v>97</v>
      </c>
      <c r="H2482" s="80">
        <f t="shared" si="118"/>
        <v>0.82030000000000003</v>
      </c>
      <c r="I2482" s="25">
        <f>ROUND(('NEW Reference'!B$6*List!$H2482)+'NEW Reference'!B$7,0)</f>
        <v>1139</v>
      </c>
      <c r="J2482" s="25">
        <f>ROUND(('NEW Reference'!C$6*List!$H2482)+'NEW Reference'!C$7,0)</f>
        <v>1699</v>
      </c>
      <c r="K2482" s="25">
        <f>ROUND(('NEW Reference'!D$6*List!$H2482)+'NEW Reference'!D$7,0)</f>
        <v>2036</v>
      </c>
      <c r="L2482" s="25">
        <f>ROUND(('NEW Reference'!E$6*List!$H2482)+'NEW Reference'!E$7,0)</f>
        <v>2517</v>
      </c>
      <c r="M2482" s="25">
        <f>ROUND(('NEW Reference'!F$6*List!$H2482)+'NEW Reference'!F$7,0)</f>
        <v>2622</v>
      </c>
      <c r="N2482" s="25">
        <f>ROUND(('NEW Reference'!G$6*List!$H2482)+'NEW Reference'!G$7,0)</f>
        <v>2968</v>
      </c>
      <c r="O2482" s="25">
        <f>ROUND(('NEW Reference'!H$6*List!$H2482)+'NEW Reference'!H$7,0)</f>
        <v>3082</v>
      </c>
      <c r="P2482" s="25">
        <f>ROUND(('NEW Reference'!I$6*List!$H2482)+'NEW Reference'!I$7,0)</f>
        <v>3203</v>
      </c>
      <c r="Q2482" s="25">
        <f>ROUND(('NEW Reference'!J$6*List!$H2482)+'NEW Reference'!J$7,0)</f>
        <v>3709</v>
      </c>
      <c r="R2482" s="25">
        <f>ROUND(('NEW Reference'!K$6*List!$H2482)+'NEW Reference'!K$7,0)</f>
        <v>3826</v>
      </c>
      <c r="S2482" s="25">
        <f>ROUND(('NEW Reference'!L$6*List!$H2482)+'NEW Reference'!L$7,0)</f>
        <v>4128</v>
      </c>
      <c r="T2482" s="25">
        <f>ROUND(('NEW Reference'!M$6*List!$H2482)+'NEW Reference'!M$7,0)</f>
        <v>4930</v>
      </c>
      <c r="U2482" s="25">
        <f>ROUND(('NEW Reference'!N$6*List!$H2482)+'NEW Reference'!N$7,0)</f>
        <v>19894</v>
      </c>
      <c r="V2482" s="26">
        <f>ROUND(('NEW Reference'!O$6*List!$H2482)+'NEW Reference'!O$7,0)</f>
        <v>740</v>
      </c>
      <c r="W2482" s="26">
        <f>ROUND(('NEW Reference'!P$6*List!$H2482)+'NEW Reference'!P$7,0)</f>
        <v>1042</v>
      </c>
      <c r="X2482" s="26">
        <f>ROUND(('NEW Reference'!Q$6*List!$H2482)+'NEW Reference'!Q$7,0)</f>
        <v>521</v>
      </c>
      <c r="Z2482" s="3" t="str">
        <f t="shared" si="120"/>
        <v>YANKTON, South Dakota</v>
      </c>
      <c r="AA2482" s="79" t="s">
        <v>2076</v>
      </c>
      <c r="AB2482" s="28" t="s">
        <v>91</v>
      </c>
      <c r="AC2482" s="30" t="s">
        <v>2</v>
      </c>
      <c r="AD2482" s="31"/>
      <c r="AE2482" s="20">
        <f t="shared" si="119"/>
        <v>0.82030000000000003</v>
      </c>
    </row>
    <row r="2483" spans="1:31">
      <c r="A2483" s="83">
        <v>43680</v>
      </c>
      <c r="B2483" s="84">
        <v>46137</v>
      </c>
      <c r="C2483" s="85">
        <v>99943</v>
      </c>
      <c r="D2483" s="78" t="s">
        <v>178</v>
      </c>
      <c r="E2483" s="79" t="s">
        <v>2077</v>
      </c>
      <c r="F2483" s="34" t="s">
        <v>2</v>
      </c>
      <c r="G2483" s="24" t="s">
        <v>97</v>
      </c>
      <c r="H2483" s="80">
        <f t="shared" si="118"/>
        <v>0.82030000000000003</v>
      </c>
      <c r="I2483" s="25">
        <f>ROUND(('NEW Reference'!B$6*List!$H2483)+'NEW Reference'!B$7,0)</f>
        <v>1139</v>
      </c>
      <c r="J2483" s="25">
        <f>ROUND(('NEW Reference'!C$6*List!$H2483)+'NEW Reference'!C$7,0)</f>
        <v>1699</v>
      </c>
      <c r="K2483" s="25">
        <f>ROUND(('NEW Reference'!D$6*List!$H2483)+'NEW Reference'!D$7,0)</f>
        <v>2036</v>
      </c>
      <c r="L2483" s="25">
        <f>ROUND(('NEW Reference'!E$6*List!$H2483)+'NEW Reference'!E$7,0)</f>
        <v>2517</v>
      </c>
      <c r="M2483" s="25">
        <f>ROUND(('NEW Reference'!F$6*List!$H2483)+'NEW Reference'!F$7,0)</f>
        <v>2622</v>
      </c>
      <c r="N2483" s="25">
        <f>ROUND(('NEW Reference'!G$6*List!$H2483)+'NEW Reference'!G$7,0)</f>
        <v>2968</v>
      </c>
      <c r="O2483" s="25">
        <f>ROUND(('NEW Reference'!H$6*List!$H2483)+'NEW Reference'!H$7,0)</f>
        <v>3082</v>
      </c>
      <c r="P2483" s="25">
        <f>ROUND(('NEW Reference'!I$6*List!$H2483)+'NEW Reference'!I$7,0)</f>
        <v>3203</v>
      </c>
      <c r="Q2483" s="25">
        <f>ROUND(('NEW Reference'!J$6*List!$H2483)+'NEW Reference'!J$7,0)</f>
        <v>3709</v>
      </c>
      <c r="R2483" s="25">
        <f>ROUND(('NEW Reference'!K$6*List!$H2483)+'NEW Reference'!K$7,0)</f>
        <v>3826</v>
      </c>
      <c r="S2483" s="25">
        <f>ROUND(('NEW Reference'!L$6*List!$H2483)+'NEW Reference'!L$7,0)</f>
        <v>4128</v>
      </c>
      <c r="T2483" s="25">
        <f>ROUND(('NEW Reference'!M$6*List!$H2483)+'NEW Reference'!M$7,0)</f>
        <v>4930</v>
      </c>
      <c r="U2483" s="25">
        <f>ROUND(('NEW Reference'!N$6*List!$H2483)+'NEW Reference'!N$7,0)</f>
        <v>19894</v>
      </c>
      <c r="V2483" s="26">
        <f>ROUND(('NEW Reference'!O$6*List!$H2483)+'NEW Reference'!O$7,0)</f>
        <v>740</v>
      </c>
      <c r="W2483" s="26">
        <f>ROUND(('NEW Reference'!P$6*List!$H2483)+'NEW Reference'!P$7,0)</f>
        <v>1042</v>
      </c>
      <c r="X2483" s="26">
        <f>ROUND(('NEW Reference'!Q$6*List!$H2483)+'NEW Reference'!Q$7,0)</f>
        <v>521</v>
      </c>
      <c r="Z2483" s="3" t="str">
        <f t="shared" si="120"/>
        <v>ZIEBACH, South Dakota</v>
      </c>
      <c r="AA2483" s="79" t="s">
        <v>2077</v>
      </c>
      <c r="AB2483" s="28" t="s">
        <v>91</v>
      </c>
      <c r="AC2483" s="30" t="s">
        <v>2</v>
      </c>
      <c r="AD2483" s="31"/>
      <c r="AE2483" s="20">
        <f t="shared" si="119"/>
        <v>0.82030000000000003</v>
      </c>
    </row>
    <row r="2484" spans="1:31">
      <c r="A2484" s="83">
        <v>43999</v>
      </c>
      <c r="B2484" s="84">
        <v>46990</v>
      </c>
      <c r="C2484" s="85">
        <v>99943</v>
      </c>
      <c r="D2484" s="78" t="s">
        <v>178</v>
      </c>
      <c r="E2484" s="79" t="s">
        <v>236</v>
      </c>
      <c r="F2484" s="34" t="s">
        <v>2</v>
      </c>
      <c r="G2484" s="24" t="s">
        <v>97</v>
      </c>
      <c r="H2484" s="80">
        <f t="shared" si="118"/>
        <v>0.82030000000000003</v>
      </c>
      <c r="I2484" s="25">
        <f>ROUND(('NEW Reference'!B$6*List!$H2484)+'NEW Reference'!B$7,0)</f>
        <v>1139</v>
      </c>
      <c r="J2484" s="25">
        <f>ROUND(('NEW Reference'!C$6*List!$H2484)+'NEW Reference'!C$7,0)</f>
        <v>1699</v>
      </c>
      <c r="K2484" s="25">
        <f>ROUND(('NEW Reference'!D$6*List!$H2484)+'NEW Reference'!D$7,0)</f>
        <v>2036</v>
      </c>
      <c r="L2484" s="25">
        <f>ROUND(('NEW Reference'!E$6*List!$H2484)+'NEW Reference'!E$7,0)</f>
        <v>2517</v>
      </c>
      <c r="M2484" s="25">
        <f>ROUND(('NEW Reference'!F$6*List!$H2484)+'NEW Reference'!F$7,0)</f>
        <v>2622</v>
      </c>
      <c r="N2484" s="25">
        <f>ROUND(('NEW Reference'!G$6*List!$H2484)+'NEW Reference'!G$7,0)</f>
        <v>2968</v>
      </c>
      <c r="O2484" s="25">
        <f>ROUND(('NEW Reference'!H$6*List!$H2484)+'NEW Reference'!H$7,0)</f>
        <v>3082</v>
      </c>
      <c r="P2484" s="25">
        <f>ROUND(('NEW Reference'!I$6*List!$H2484)+'NEW Reference'!I$7,0)</f>
        <v>3203</v>
      </c>
      <c r="Q2484" s="25">
        <f>ROUND(('NEW Reference'!J$6*List!$H2484)+'NEW Reference'!J$7,0)</f>
        <v>3709</v>
      </c>
      <c r="R2484" s="25">
        <f>ROUND(('NEW Reference'!K$6*List!$H2484)+'NEW Reference'!K$7,0)</f>
        <v>3826</v>
      </c>
      <c r="S2484" s="25">
        <f>ROUND(('NEW Reference'!L$6*List!$H2484)+'NEW Reference'!L$7,0)</f>
        <v>4128</v>
      </c>
      <c r="T2484" s="25">
        <f>ROUND(('NEW Reference'!M$6*List!$H2484)+'NEW Reference'!M$7,0)</f>
        <v>4930</v>
      </c>
      <c r="U2484" s="25">
        <f>ROUND(('NEW Reference'!N$6*List!$H2484)+'NEW Reference'!N$7,0)</f>
        <v>19894</v>
      </c>
      <c r="V2484" s="26">
        <f>ROUND(('NEW Reference'!O$6*List!$H2484)+'NEW Reference'!O$7,0)</f>
        <v>740</v>
      </c>
      <c r="W2484" s="26">
        <f>ROUND(('NEW Reference'!P$6*List!$H2484)+'NEW Reference'!P$7,0)</f>
        <v>1042</v>
      </c>
      <c r="X2484" s="26">
        <f>ROUND(('NEW Reference'!Q$6*List!$H2484)+'NEW Reference'!Q$7,0)</f>
        <v>521</v>
      </c>
      <c r="Z2484" s="3" t="str">
        <f t="shared" si="120"/>
        <v>STATEWIDE, South Dakota</v>
      </c>
      <c r="AA2484" s="79" t="s">
        <v>236</v>
      </c>
      <c r="AB2484" s="28" t="s">
        <v>91</v>
      </c>
      <c r="AC2484" s="30" t="s">
        <v>2</v>
      </c>
      <c r="AD2484" s="31"/>
      <c r="AE2484" s="20">
        <f t="shared" si="119"/>
        <v>0.82030000000000003</v>
      </c>
    </row>
    <row r="2485" spans="1:31">
      <c r="A2485" s="83">
        <v>44000</v>
      </c>
      <c r="B2485" s="84">
        <v>47001</v>
      </c>
      <c r="C2485" s="85">
        <v>28940</v>
      </c>
      <c r="D2485" s="78" t="s">
        <v>600</v>
      </c>
      <c r="E2485" s="79" t="s">
        <v>1207</v>
      </c>
      <c r="F2485" s="33" t="s">
        <v>2078</v>
      </c>
      <c r="G2485" s="24" t="s">
        <v>90</v>
      </c>
      <c r="H2485" s="80">
        <f t="shared" si="118"/>
        <v>0.73499999999999999</v>
      </c>
      <c r="I2485" s="25">
        <f>ROUND(('NEW Reference'!B$6*List!$H2485)+'NEW Reference'!B$7,0)</f>
        <v>1055</v>
      </c>
      <c r="J2485" s="25">
        <f>ROUND(('NEW Reference'!C$6*List!$H2485)+'NEW Reference'!C$7,0)</f>
        <v>1574</v>
      </c>
      <c r="K2485" s="25">
        <f>ROUND(('NEW Reference'!D$6*List!$H2485)+'NEW Reference'!D$7,0)</f>
        <v>1885</v>
      </c>
      <c r="L2485" s="25">
        <f>ROUND(('NEW Reference'!E$6*List!$H2485)+'NEW Reference'!E$7,0)</f>
        <v>2331</v>
      </c>
      <c r="M2485" s="25">
        <f>ROUND(('NEW Reference'!F$6*List!$H2485)+'NEW Reference'!F$7,0)</f>
        <v>2429</v>
      </c>
      <c r="N2485" s="25">
        <f>ROUND(('NEW Reference'!G$6*List!$H2485)+'NEW Reference'!G$7,0)</f>
        <v>2749</v>
      </c>
      <c r="O2485" s="25">
        <f>ROUND(('NEW Reference'!H$6*List!$H2485)+'NEW Reference'!H$7,0)</f>
        <v>2854</v>
      </c>
      <c r="P2485" s="25">
        <f>ROUND(('NEW Reference'!I$6*List!$H2485)+'NEW Reference'!I$7,0)</f>
        <v>2966</v>
      </c>
      <c r="Q2485" s="25">
        <f>ROUND(('NEW Reference'!J$6*List!$H2485)+'NEW Reference'!J$7,0)</f>
        <v>3435</v>
      </c>
      <c r="R2485" s="25">
        <f>ROUND(('NEW Reference'!K$6*List!$H2485)+'NEW Reference'!K$7,0)</f>
        <v>3543</v>
      </c>
      <c r="S2485" s="25">
        <f>ROUND(('NEW Reference'!L$6*List!$H2485)+'NEW Reference'!L$7,0)</f>
        <v>3823</v>
      </c>
      <c r="T2485" s="25">
        <f>ROUND(('NEW Reference'!M$6*List!$H2485)+'NEW Reference'!M$7,0)</f>
        <v>4566</v>
      </c>
      <c r="U2485" s="25">
        <f>ROUND(('NEW Reference'!N$6*List!$H2485)+'NEW Reference'!N$7,0)</f>
        <v>18425</v>
      </c>
      <c r="V2485" s="26">
        <f>ROUND(('NEW Reference'!O$6*List!$H2485)+'NEW Reference'!O$7,0)</f>
        <v>685</v>
      </c>
      <c r="W2485" s="26">
        <f>ROUND(('NEW Reference'!P$6*List!$H2485)+'NEW Reference'!P$7,0)</f>
        <v>965</v>
      </c>
      <c r="X2485" s="26">
        <f>ROUND(('NEW Reference'!Q$6*List!$H2485)+'NEW Reference'!Q$7,0)</f>
        <v>483</v>
      </c>
      <c r="Z2485" s="3" t="str">
        <f t="shared" si="120"/>
        <v>ANDERSON, Tennessee</v>
      </c>
      <c r="AA2485" s="79" t="s">
        <v>1207</v>
      </c>
      <c r="AB2485" s="28" t="s">
        <v>91</v>
      </c>
      <c r="AC2485" s="30" t="s">
        <v>2078</v>
      </c>
      <c r="AD2485" s="31"/>
      <c r="AE2485" s="20">
        <f t="shared" si="119"/>
        <v>0.73499999999999999</v>
      </c>
    </row>
    <row r="2486" spans="1:31">
      <c r="A2486" s="83">
        <v>44010</v>
      </c>
      <c r="B2486" s="84">
        <v>47003</v>
      </c>
      <c r="C2486" s="85">
        <v>99944</v>
      </c>
      <c r="D2486" s="78" t="s">
        <v>181</v>
      </c>
      <c r="E2486" s="79" t="s">
        <v>1980</v>
      </c>
      <c r="F2486" s="34" t="s">
        <v>2078</v>
      </c>
      <c r="G2486" s="24" t="s">
        <v>97</v>
      </c>
      <c r="H2486" s="80">
        <f t="shared" si="118"/>
        <v>0.72460000000000002</v>
      </c>
      <c r="I2486" s="25">
        <f>ROUND(('NEW Reference'!B$6*List!$H2486)+'NEW Reference'!B$7,0)</f>
        <v>1045</v>
      </c>
      <c r="J2486" s="25">
        <f>ROUND(('NEW Reference'!C$6*List!$H2486)+'NEW Reference'!C$7,0)</f>
        <v>1558</v>
      </c>
      <c r="K2486" s="25">
        <f>ROUND(('NEW Reference'!D$6*List!$H2486)+'NEW Reference'!D$7,0)</f>
        <v>1867</v>
      </c>
      <c r="L2486" s="25">
        <f>ROUND(('NEW Reference'!E$6*List!$H2486)+'NEW Reference'!E$7,0)</f>
        <v>2308</v>
      </c>
      <c r="M2486" s="25">
        <f>ROUND(('NEW Reference'!F$6*List!$H2486)+'NEW Reference'!F$7,0)</f>
        <v>2405</v>
      </c>
      <c r="N2486" s="25">
        <f>ROUND(('NEW Reference'!G$6*List!$H2486)+'NEW Reference'!G$7,0)</f>
        <v>2722</v>
      </c>
      <c r="O2486" s="25">
        <f>ROUND(('NEW Reference'!H$6*List!$H2486)+'NEW Reference'!H$7,0)</f>
        <v>2826</v>
      </c>
      <c r="P2486" s="25">
        <f>ROUND(('NEW Reference'!I$6*List!$H2486)+'NEW Reference'!I$7,0)</f>
        <v>2937</v>
      </c>
      <c r="Q2486" s="25">
        <f>ROUND(('NEW Reference'!J$6*List!$H2486)+'NEW Reference'!J$7,0)</f>
        <v>3402</v>
      </c>
      <c r="R2486" s="25">
        <f>ROUND(('NEW Reference'!K$6*List!$H2486)+'NEW Reference'!K$7,0)</f>
        <v>3509</v>
      </c>
      <c r="S2486" s="25">
        <f>ROUND(('NEW Reference'!L$6*List!$H2486)+'NEW Reference'!L$7,0)</f>
        <v>3786</v>
      </c>
      <c r="T2486" s="25">
        <f>ROUND(('NEW Reference'!M$6*List!$H2486)+'NEW Reference'!M$7,0)</f>
        <v>4522</v>
      </c>
      <c r="U2486" s="25">
        <f>ROUND(('NEW Reference'!N$6*List!$H2486)+'NEW Reference'!N$7,0)</f>
        <v>18246</v>
      </c>
      <c r="V2486" s="26">
        <f>ROUND(('NEW Reference'!O$6*List!$H2486)+'NEW Reference'!O$7,0)</f>
        <v>678</v>
      </c>
      <c r="W2486" s="26">
        <f>ROUND(('NEW Reference'!P$6*List!$H2486)+'NEW Reference'!P$7,0)</f>
        <v>956</v>
      </c>
      <c r="X2486" s="26">
        <f>ROUND(('NEW Reference'!Q$6*List!$H2486)+'NEW Reference'!Q$7,0)</f>
        <v>478</v>
      </c>
      <c r="Z2486" s="3" t="str">
        <f t="shared" si="120"/>
        <v>BEDFORD, Tennessee</v>
      </c>
      <c r="AA2486" s="79" t="s">
        <v>1980</v>
      </c>
      <c r="AB2486" s="28" t="s">
        <v>91</v>
      </c>
      <c r="AC2486" s="30" t="s">
        <v>2078</v>
      </c>
      <c r="AD2486" s="31"/>
      <c r="AE2486" s="20">
        <f t="shared" si="119"/>
        <v>0.72460000000000002</v>
      </c>
    </row>
    <row r="2487" spans="1:31">
      <c r="A2487" s="83">
        <v>44020</v>
      </c>
      <c r="B2487" s="84">
        <v>47005</v>
      </c>
      <c r="C2487" s="85">
        <v>99944</v>
      </c>
      <c r="D2487" s="78" t="s">
        <v>181</v>
      </c>
      <c r="E2487" s="79" t="s">
        <v>344</v>
      </c>
      <c r="F2487" s="34" t="s">
        <v>2078</v>
      </c>
      <c r="G2487" s="24" t="s">
        <v>97</v>
      </c>
      <c r="H2487" s="80">
        <f t="shared" si="118"/>
        <v>0.72460000000000002</v>
      </c>
      <c r="I2487" s="25">
        <f>ROUND(('NEW Reference'!B$6*List!$H2487)+'NEW Reference'!B$7,0)</f>
        <v>1045</v>
      </c>
      <c r="J2487" s="25">
        <f>ROUND(('NEW Reference'!C$6*List!$H2487)+'NEW Reference'!C$7,0)</f>
        <v>1558</v>
      </c>
      <c r="K2487" s="25">
        <f>ROUND(('NEW Reference'!D$6*List!$H2487)+'NEW Reference'!D$7,0)</f>
        <v>1867</v>
      </c>
      <c r="L2487" s="25">
        <f>ROUND(('NEW Reference'!E$6*List!$H2487)+'NEW Reference'!E$7,0)</f>
        <v>2308</v>
      </c>
      <c r="M2487" s="25">
        <f>ROUND(('NEW Reference'!F$6*List!$H2487)+'NEW Reference'!F$7,0)</f>
        <v>2405</v>
      </c>
      <c r="N2487" s="25">
        <f>ROUND(('NEW Reference'!G$6*List!$H2487)+'NEW Reference'!G$7,0)</f>
        <v>2722</v>
      </c>
      <c r="O2487" s="25">
        <f>ROUND(('NEW Reference'!H$6*List!$H2487)+'NEW Reference'!H$7,0)</f>
        <v>2826</v>
      </c>
      <c r="P2487" s="25">
        <f>ROUND(('NEW Reference'!I$6*List!$H2487)+'NEW Reference'!I$7,0)</f>
        <v>2937</v>
      </c>
      <c r="Q2487" s="25">
        <f>ROUND(('NEW Reference'!J$6*List!$H2487)+'NEW Reference'!J$7,0)</f>
        <v>3402</v>
      </c>
      <c r="R2487" s="25">
        <f>ROUND(('NEW Reference'!K$6*List!$H2487)+'NEW Reference'!K$7,0)</f>
        <v>3509</v>
      </c>
      <c r="S2487" s="25">
        <f>ROUND(('NEW Reference'!L$6*List!$H2487)+'NEW Reference'!L$7,0)</f>
        <v>3786</v>
      </c>
      <c r="T2487" s="25">
        <f>ROUND(('NEW Reference'!M$6*List!$H2487)+'NEW Reference'!M$7,0)</f>
        <v>4522</v>
      </c>
      <c r="U2487" s="25">
        <f>ROUND(('NEW Reference'!N$6*List!$H2487)+'NEW Reference'!N$7,0)</f>
        <v>18246</v>
      </c>
      <c r="V2487" s="26">
        <f>ROUND(('NEW Reference'!O$6*List!$H2487)+'NEW Reference'!O$7,0)</f>
        <v>678</v>
      </c>
      <c r="W2487" s="26">
        <f>ROUND(('NEW Reference'!P$6*List!$H2487)+'NEW Reference'!P$7,0)</f>
        <v>956</v>
      </c>
      <c r="X2487" s="26">
        <f>ROUND(('NEW Reference'!Q$6*List!$H2487)+'NEW Reference'!Q$7,0)</f>
        <v>478</v>
      </c>
      <c r="Z2487" s="3" t="str">
        <f t="shared" si="120"/>
        <v>BENTON, Tennessee</v>
      </c>
      <c r="AA2487" s="79" t="s">
        <v>344</v>
      </c>
      <c r="AB2487" s="28" t="s">
        <v>91</v>
      </c>
      <c r="AC2487" s="30" t="s">
        <v>2078</v>
      </c>
      <c r="AD2487" s="31"/>
      <c r="AE2487" s="20">
        <f t="shared" si="119"/>
        <v>0.72460000000000002</v>
      </c>
    </row>
    <row r="2488" spans="1:31">
      <c r="A2488" s="83">
        <v>44030</v>
      </c>
      <c r="B2488" s="84">
        <v>47007</v>
      </c>
      <c r="C2488" s="85">
        <v>99944</v>
      </c>
      <c r="D2488" s="78" t="s">
        <v>181</v>
      </c>
      <c r="E2488" s="79" t="s">
        <v>2079</v>
      </c>
      <c r="F2488" s="34" t="s">
        <v>2078</v>
      </c>
      <c r="G2488" s="24" t="s">
        <v>97</v>
      </c>
      <c r="H2488" s="80">
        <f t="shared" si="118"/>
        <v>0.72460000000000002</v>
      </c>
      <c r="I2488" s="25">
        <f>ROUND(('NEW Reference'!B$6*List!$H2488)+'NEW Reference'!B$7,0)</f>
        <v>1045</v>
      </c>
      <c r="J2488" s="25">
        <f>ROUND(('NEW Reference'!C$6*List!$H2488)+'NEW Reference'!C$7,0)</f>
        <v>1558</v>
      </c>
      <c r="K2488" s="25">
        <f>ROUND(('NEW Reference'!D$6*List!$H2488)+'NEW Reference'!D$7,0)</f>
        <v>1867</v>
      </c>
      <c r="L2488" s="25">
        <f>ROUND(('NEW Reference'!E$6*List!$H2488)+'NEW Reference'!E$7,0)</f>
        <v>2308</v>
      </c>
      <c r="M2488" s="25">
        <f>ROUND(('NEW Reference'!F$6*List!$H2488)+'NEW Reference'!F$7,0)</f>
        <v>2405</v>
      </c>
      <c r="N2488" s="25">
        <f>ROUND(('NEW Reference'!G$6*List!$H2488)+'NEW Reference'!G$7,0)</f>
        <v>2722</v>
      </c>
      <c r="O2488" s="25">
        <f>ROUND(('NEW Reference'!H$6*List!$H2488)+'NEW Reference'!H$7,0)</f>
        <v>2826</v>
      </c>
      <c r="P2488" s="25">
        <f>ROUND(('NEW Reference'!I$6*List!$H2488)+'NEW Reference'!I$7,0)</f>
        <v>2937</v>
      </c>
      <c r="Q2488" s="25">
        <f>ROUND(('NEW Reference'!J$6*List!$H2488)+'NEW Reference'!J$7,0)</f>
        <v>3402</v>
      </c>
      <c r="R2488" s="25">
        <f>ROUND(('NEW Reference'!K$6*List!$H2488)+'NEW Reference'!K$7,0)</f>
        <v>3509</v>
      </c>
      <c r="S2488" s="25">
        <f>ROUND(('NEW Reference'!L$6*List!$H2488)+'NEW Reference'!L$7,0)</f>
        <v>3786</v>
      </c>
      <c r="T2488" s="25">
        <f>ROUND(('NEW Reference'!M$6*List!$H2488)+'NEW Reference'!M$7,0)</f>
        <v>4522</v>
      </c>
      <c r="U2488" s="25">
        <f>ROUND(('NEW Reference'!N$6*List!$H2488)+'NEW Reference'!N$7,0)</f>
        <v>18246</v>
      </c>
      <c r="V2488" s="26">
        <f>ROUND(('NEW Reference'!O$6*List!$H2488)+'NEW Reference'!O$7,0)</f>
        <v>678</v>
      </c>
      <c r="W2488" s="26">
        <f>ROUND(('NEW Reference'!P$6*List!$H2488)+'NEW Reference'!P$7,0)</f>
        <v>956</v>
      </c>
      <c r="X2488" s="26">
        <f>ROUND(('NEW Reference'!Q$6*List!$H2488)+'NEW Reference'!Q$7,0)</f>
        <v>478</v>
      </c>
      <c r="Z2488" s="3" t="str">
        <f t="shared" si="120"/>
        <v>BLEDSOE, Tennessee</v>
      </c>
      <c r="AA2488" s="79" t="s">
        <v>2079</v>
      </c>
      <c r="AB2488" s="28" t="s">
        <v>91</v>
      </c>
      <c r="AC2488" s="30" t="s">
        <v>2078</v>
      </c>
      <c r="AD2488" s="31"/>
      <c r="AE2488" s="20">
        <f t="shared" si="119"/>
        <v>0.72460000000000002</v>
      </c>
    </row>
    <row r="2489" spans="1:31">
      <c r="A2489" s="83">
        <v>44040</v>
      </c>
      <c r="B2489" s="84">
        <v>47009</v>
      </c>
      <c r="C2489" s="85">
        <v>28940</v>
      </c>
      <c r="D2489" s="78" t="s">
        <v>600</v>
      </c>
      <c r="E2489" s="79" t="s">
        <v>102</v>
      </c>
      <c r="F2489" s="33" t="s">
        <v>2078</v>
      </c>
      <c r="G2489" s="24" t="s">
        <v>90</v>
      </c>
      <c r="H2489" s="80">
        <f t="shared" si="118"/>
        <v>0.73499999999999999</v>
      </c>
      <c r="I2489" s="25">
        <f>ROUND(('NEW Reference'!B$6*List!$H2489)+'NEW Reference'!B$7,0)</f>
        <v>1055</v>
      </c>
      <c r="J2489" s="25">
        <f>ROUND(('NEW Reference'!C$6*List!$H2489)+'NEW Reference'!C$7,0)</f>
        <v>1574</v>
      </c>
      <c r="K2489" s="25">
        <f>ROUND(('NEW Reference'!D$6*List!$H2489)+'NEW Reference'!D$7,0)</f>
        <v>1885</v>
      </c>
      <c r="L2489" s="25">
        <f>ROUND(('NEW Reference'!E$6*List!$H2489)+'NEW Reference'!E$7,0)</f>
        <v>2331</v>
      </c>
      <c r="M2489" s="25">
        <f>ROUND(('NEW Reference'!F$6*List!$H2489)+'NEW Reference'!F$7,0)</f>
        <v>2429</v>
      </c>
      <c r="N2489" s="25">
        <f>ROUND(('NEW Reference'!G$6*List!$H2489)+'NEW Reference'!G$7,0)</f>
        <v>2749</v>
      </c>
      <c r="O2489" s="25">
        <f>ROUND(('NEW Reference'!H$6*List!$H2489)+'NEW Reference'!H$7,0)</f>
        <v>2854</v>
      </c>
      <c r="P2489" s="25">
        <f>ROUND(('NEW Reference'!I$6*List!$H2489)+'NEW Reference'!I$7,0)</f>
        <v>2966</v>
      </c>
      <c r="Q2489" s="25">
        <f>ROUND(('NEW Reference'!J$6*List!$H2489)+'NEW Reference'!J$7,0)</f>
        <v>3435</v>
      </c>
      <c r="R2489" s="25">
        <f>ROUND(('NEW Reference'!K$6*List!$H2489)+'NEW Reference'!K$7,0)</f>
        <v>3543</v>
      </c>
      <c r="S2489" s="25">
        <f>ROUND(('NEW Reference'!L$6*List!$H2489)+'NEW Reference'!L$7,0)</f>
        <v>3823</v>
      </c>
      <c r="T2489" s="25">
        <f>ROUND(('NEW Reference'!M$6*List!$H2489)+'NEW Reference'!M$7,0)</f>
        <v>4566</v>
      </c>
      <c r="U2489" s="25">
        <f>ROUND(('NEW Reference'!N$6*List!$H2489)+'NEW Reference'!N$7,0)</f>
        <v>18425</v>
      </c>
      <c r="V2489" s="26">
        <f>ROUND(('NEW Reference'!O$6*List!$H2489)+'NEW Reference'!O$7,0)</f>
        <v>685</v>
      </c>
      <c r="W2489" s="26">
        <f>ROUND(('NEW Reference'!P$6*List!$H2489)+'NEW Reference'!P$7,0)</f>
        <v>965</v>
      </c>
      <c r="X2489" s="26">
        <f>ROUND(('NEW Reference'!Q$6*List!$H2489)+'NEW Reference'!Q$7,0)</f>
        <v>483</v>
      </c>
      <c r="Z2489" s="3" t="str">
        <f t="shared" si="120"/>
        <v>BLOUNT, Tennessee</v>
      </c>
      <c r="AA2489" s="79" t="s">
        <v>102</v>
      </c>
      <c r="AB2489" s="28" t="s">
        <v>91</v>
      </c>
      <c r="AC2489" s="30" t="s">
        <v>2078</v>
      </c>
      <c r="AD2489" s="31"/>
      <c r="AE2489" s="20">
        <f t="shared" si="119"/>
        <v>0.73499999999999999</v>
      </c>
    </row>
    <row r="2490" spans="1:31">
      <c r="A2490" s="83">
        <v>44050</v>
      </c>
      <c r="B2490" s="84">
        <v>47011</v>
      </c>
      <c r="C2490" s="85">
        <v>17420</v>
      </c>
      <c r="D2490" s="78" t="s">
        <v>364</v>
      </c>
      <c r="E2490" s="79" t="s">
        <v>348</v>
      </c>
      <c r="F2490" s="33" t="s">
        <v>2078</v>
      </c>
      <c r="G2490" s="24" t="s">
        <v>90</v>
      </c>
      <c r="H2490" s="80">
        <f t="shared" si="118"/>
        <v>0.81189999999999996</v>
      </c>
      <c r="I2490" s="25">
        <f>ROUND(('NEW Reference'!B$6*List!$H2490)+'NEW Reference'!B$7,0)</f>
        <v>1131</v>
      </c>
      <c r="J2490" s="25">
        <f>ROUND(('NEW Reference'!C$6*List!$H2490)+'NEW Reference'!C$7,0)</f>
        <v>1687</v>
      </c>
      <c r="K2490" s="25">
        <f>ROUND(('NEW Reference'!D$6*List!$H2490)+'NEW Reference'!D$7,0)</f>
        <v>2021</v>
      </c>
      <c r="L2490" s="25">
        <f>ROUND(('NEW Reference'!E$6*List!$H2490)+'NEW Reference'!E$7,0)</f>
        <v>2499</v>
      </c>
      <c r="M2490" s="25">
        <f>ROUND(('NEW Reference'!F$6*List!$H2490)+'NEW Reference'!F$7,0)</f>
        <v>2603</v>
      </c>
      <c r="N2490" s="25">
        <f>ROUND(('NEW Reference'!G$6*List!$H2490)+'NEW Reference'!G$7,0)</f>
        <v>2947</v>
      </c>
      <c r="O2490" s="25">
        <f>ROUND(('NEW Reference'!H$6*List!$H2490)+'NEW Reference'!H$7,0)</f>
        <v>3059</v>
      </c>
      <c r="P2490" s="25">
        <f>ROUND(('NEW Reference'!I$6*List!$H2490)+'NEW Reference'!I$7,0)</f>
        <v>3179</v>
      </c>
      <c r="Q2490" s="25">
        <f>ROUND(('NEW Reference'!J$6*List!$H2490)+'NEW Reference'!J$7,0)</f>
        <v>3682</v>
      </c>
      <c r="R2490" s="25">
        <f>ROUND(('NEW Reference'!K$6*List!$H2490)+'NEW Reference'!K$7,0)</f>
        <v>3798</v>
      </c>
      <c r="S2490" s="25">
        <f>ROUND(('NEW Reference'!L$6*List!$H2490)+'NEW Reference'!L$7,0)</f>
        <v>4098</v>
      </c>
      <c r="T2490" s="25">
        <f>ROUND(('NEW Reference'!M$6*List!$H2490)+'NEW Reference'!M$7,0)</f>
        <v>4895</v>
      </c>
      <c r="U2490" s="25">
        <f>ROUND(('NEW Reference'!N$6*List!$H2490)+'NEW Reference'!N$7,0)</f>
        <v>19749</v>
      </c>
      <c r="V2490" s="26">
        <f>ROUND(('NEW Reference'!O$6*List!$H2490)+'NEW Reference'!O$7,0)</f>
        <v>734</v>
      </c>
      <c r="W2490" s="26">
        <f>ROUND(('NEW Reference'!P$6*List!$H2490)+'NEW Reference'!P$7,0)</f>
        <v>1035</v>
      </c>
      <c r="X2490" s="26">
        <f>ROUND(('NEW Reference'!Q$6*List!$H2490)+'NEW Reference'!Q$7,0)</f>
        <v>517</v>
      </c>
      <c r="Z2490" s="3" t="str">
        <f t="shared" si="120"/>
        <v>BRADLEY, Tennessee</v>
      </c>
      <c r="AA2490" s="79" t="s">
        <v>348</v>
      </c>
      <c r="AB2490" s="28" t="s">
        <v>91</v>
      </c>
      <c r="AC2490" s="30" t="s">
        <v>2078</v>
      </c>
      <c r="AD2490" s="31"/>
      <c r="AE2490" s="20">
        <f t="shared" si="119"/>
        <v>0.81189999999999996</v>
      </c>
    </row>
    <row r="2491" spans="1:31">
      <c r="A2491" s="83">
        <v>44060</v>
      </c>
      <c r="B2491" s="84">
        <v>47013</v>
      </c>
      <c r="C2491" s="85">
        <v>28940</v>
      </c>
      <c r="D2491" s="78" t="s">
        <v>600</v>
      </c>
      <c r="E2491" s="79" t="s">
        <v>1287</v>
      </c>
      <c r="F2491" s="33" t="s">
        <v>2078</v>
      </c>
      <c r="G2491" s="24" t="s">
        <v>90</v>
      </c>
      <c r="H2491" s="80">
        <f t="shared" si="118"/>
        <v>0.73499999999999999</v>
      </c>
      <c r="I2491" s="25">
        <f>ROUND(('NEW Reference'!B$6*List!$H2491)+'NEW Reference'!B$7,0)</f>
        <v>1055</v>
      </c>
      <c r="J2491" s="25">
        <f>ROUND(('NEW Reference'!C$6*List!$H2491)+'NEW Reference'!C$7,0)</f>
        <v>1574</v>
      </c>
      <c r="K2491" s="25">
        <f>ROUND(('NEW Reference'!D$6*List!$H2491)+'NEW Reference'!D$7,0)</f>
        <v>1885</v>
      </c>
      <c r="L2491" s="25">
        <f>ROUND(('NEW Reference'!E$6*List!$H2491)+'NEW Reference'!E$7,0)</f>
        <v>2331</v>
      </c>
      <c r="M2491" s="25">
        <f>ROUND(('NEW Reference'!F$6*List!$H2491)+'NEW Reference'!F$7,0)</f>
        <v>2429</v>
      </c>
      <c r="N2491" s="25">
        <f>ROUND(('NEW Reference'!G$6*List!$H2491)+'NEW Reference'!G$7,0)</f>
        <v>2749</v>
      </c>
      <c r="O2491" s="25">
        <f>ROUND(('NEW Reference'!H$6*List!$H2491)+'NEW Reference'!H$7,0)</f>
        <v>2854</v>
      </c>
      <c r="P2491" s="25">
        <f>ROUND(('NEW Reference'!I$6*List!$H2491)+'NEW Reference'!I$7,0)</f>
        <v>2966</v>
      </c>
      <c r="Q2491" s="25">
        <f>ROUND(('NEW Reference'!J$6*List!$H2491)+'NEW Reference'!J$7,0)</f>
        <v>3435</v>
      </c>
      <c r="R2491" s="25">
        <f>ROUND(('NEW Reference'!K$6*List!$H2491)+'NEW Reference'!K$7,0)</f>
        <v>3543</v>
      </c>
      <c r="S2491" s="25">
        <f>ROUND(('NEW Reference'!L$6*List!$H2491)+'NEW Reference'!L$7,0)</f>
        <v>3823</v>
      </c>
      <c r="T2491" s="25">
        <f>ROUND(('NEW Reference'!M$6*List!$H2491)+'NEW Reference'!M$7,0)</f>
        <v>4566</v>
      </c>
      <c r="U2491" s="25">
        <f>ROUND(('NEW Reference'!N$6*List!$H2491)+'NEW Reference'!N$7,0)</f>
        <v>18425</v>
      </c>
      <c r="V2491" s="26">
        <f>ROUND(('NEW Reference'!O$6*List!$H2491)+'NEW Reference'!O$7,0)</f>
        <v>685</v>
      </c>
      <c r="W2491" s="26">
        <f>ROUND(('NEW Reference'!P$6*List!$H2491)+'NEW Reference'!P$7,0)</f>
        <v>965</v>
      </c>
      <c r="X2491" s="26">
        <f>ROUND(('NEW Reference'!Q$6*List!$H2491)+'NEW Reference'!Q$7,0)</f>
        <v>483</v>
      </c>
      <c r="Z2491" s="3" t="str">
        <f t="shared" si="120"/>
        <v>CAMPBELL, Tennessee</v>
      </c>
      <c r="AA2491" s="79" t="s">
        <v>1287</v>
      </c>
      <c r="AB2491" s="28" t="s">
        <v>91</v>
      </c>
      <c r="AC2491" s="30" t="s">
        <v>2078</v>
      </c>
      <c r="AD2491" s="31"/>
      <c r="AE2491" s="20">
        <f t="shared" si="119"/>
        <v>0.73499999999999999</v>
      </c>
    </row>
    <row r="2492" spans="1:31">
      <c r="A2492" s="83">
        <v>44070</v>
      </c>
      <c r="B2492" s="84">
        <v>47015</v>
      </c>
      <c r="C2492" s="85">
        <v>34980</v>
      </c>
      <c r="D2492" s="78" t="s">
        <v>721</v>
      </c>
      <c r="E2492" s="79" t="s">
        <v>2080</v>
      </c>
      <c r="F2492" s="33" t="s">
        <v>2078</v>
      </c>
      <c r="G2492" s="24" t="s">
        <v>90</v>
      </c>
      <c r="H2492" s="80">
        <f t="shared" si="118"/>
        <v>0.89759999999999995</v>
      </c>
      <c r="I2492" s="25">
        <f>ROUND(('NEW Reference'!B$6*List!$H2492)+'NEW Reference'!B$7,0)</f>
        <v>1216</v>
      </c>
      <c r="J2492" s="25">
        <f>ROUND(('NEW Reference'!C$6*List!$H2492)+'NEW Reference'!C$7,0)</f>
        <v>1813</v>
      </c>
      <c r="K2492" s="25">
        <f>ROUND(('NEW Reference'!D$6*List!$H2492)+'NEW Reference'!D$7,0)</f>
        <v>2172</v>
      </c>
      <c r="L2492" s="25">
        <f>ROUND(('NEW Reference'!E$6*List!$H2492)+'NEW Reference'!E$7,0)</f>
        <v>2685</v>
      </c>
      <c r="M2492" s="25">
        <f>ROUND(('NEW Reference'!F$6*List!$H2492)+'NEW Reference'!F$7,0)</f>
        <v>2798</v>
      </c>
      <c r="N2492" s="25">
        <f>ROUND(('NEW Reference'!G$6*List!$H2492)+'NEW Reference'!G$7,0)</f>
        <v>3167</v>
      </c>
      <c r="O2492" s="25">
        <f>ROUND(('NEW Reference'!H$6*List!$H2492)+'NEW Reference'!H$7,0)</f>
        <v>3288</v>
      </c>
      <c r="P2492" s="25">
        <f>ROUND(('NEW Reference'!I$6*List!$H2492)+'NEW Reference'!I$7,0)</f>
        <v>3417</v>
      </c>
      <c r="Q2492" s="25">
        <f>ROUND(('NEW Reference'!J$6*List!$H2492)+'NEW Reference'!J$7,0)</f>
        <v>3957</v>
      </c>
      <c r="R2492" s="25">
        <f>ROUND(('NEW Reference'!K$6*List!$H2492)+'NEW Reference'!K$7,0)</f>
        <v>4082</v>
      </c>
      <c r="S2492" s="25">
        <f>ROUND(('NEW Reference'!L$6*List!$H2492)+'NEW Reference'!L$7,0)</f>
        <v>4404</v>
      </c>
      <c r="T2492" s="25">
        <f>ROUND(('NEW Reference'!M$6*List!$H2492)+'NEW Reference'!M$7,0)</f>
        <v>5260</v>
      </c>
      <c r="U2492" s="25">
        <f>ROUND(('NEW Reference'!N$6*List!$H2492)+'NEW Reference'!N$7,0)</f>
        <v>21225</v>
      </c>
      <c r="V2492" s="26">
        <f>ROUND(('NEW Reference'!O$6*List!$H2492)+'NEW Reference'!O$7,0)</f>
        <v>789</v>
      </c>
      <c r="W2492" s="26">
        <f>ROUND(('NEW Reference'!P$6*List!$H2492)+'NEW Reference'!P$7,0)</f>
        <v>1112</v>
      </c>
      <c r="X2492" s="26">
        <f>ROUND(('NEW Reference'!Q$6*List!$H2492)+'NEW Reference'!Q$7,0)</f>
        <v>556</v>
      </c>
      <c r="Z2492" s="3" t="str">
        <f t="shared" si="120"/>
        <v>CANNON, Tennessee</v>
      </c>
      <c r="AA2492" s="79" t="s">
        <v>2080</v>
      </c>
      <c r="AB2492" s="28" t="s">
        <v>91</v>
      </c>
      <c r="AC2492" s="30" t="s">
        <v>2078</v>
      </c>
      <c r="AD2492" s="31"/>
      <c r="AE2492" s="20">
        <f t="shared" si="119"/>
        <v>0.89759999999999995</v>
      </c>
    </row>
    <row r="2493" spans="1:31">
      <c r="A2493" s="83">
        <v>44080</v>
      </c>
      <c r="B2493" s="84">
        <v>47017</v>
      </c>
      <c r="C2493" s="85">
        <v>99944</v>
      </c>
      <c r="D2493" s="78" t="s">
        <v>181</v>
      </c>
      <c r="E2493" s="79" t="s">
        <v>351</v>
      </c>
      <c r="F2493" s="34" t="s">
        <v>2078</v>
      </c>
      <c r="G2493" s="24" t="s">
        <v>97</v>
      </c>
      <c r="H2493" s="80">
        <f t="shared" si="118"/>
        <v>0.72460000000000002</v>
      </c>
      <c r="I2493" s="25">
        <f>ROUND(('NEW Reference'!B$6*List!$H2493)+'NEW Reference'!B$7,0)</f>
        <v>1045</v>
      </c>
      <c r="J2493" s="25">
        <f>ROUND(('NEW Reference'!C$6*List!$H2493)+'NEW Reference'!C$7,0)</f>
        <v>1558</v>
      </c>
      <c r="K2493" s="25">
        <f>ROUND(('NEW Reference'!D$6*List!$H2493)+'NEW Reference'!D$7,0)</f>
        <v>1867</v>
      </c>
      <c r="L2493" s="25">
        <f>ROUND(('NEW Reference'!E$6*List!$H2493)+'NEW Reference'!E$7,0)</f>
        <v>2308</v>
      </c>
      <c r="M2493" s="25">
        <f>ROUND(('NEW Reference'!F$6*List!$H2493)+'NEW Reference'!F$7,0)</f>
        <v>2405</v>
      </c>
      <c r="N2493" s="25">
        <f>ROUND(('NEW Reference'!G$6*List!$H2493)+'NEW Reference'!G$7,0)</f>
        <v>2722</v>
      </c>
      <c r="O2493" s="25">
        <f>ROUND(('NEW Reference'!H$6*List!$H2493)+'NEW Reference'!H$7,0)</f>
        <v>2826</v>
      </c>
      <c r="P2493" s="25">
        <f>ROUND(('NEW Reference'!I$6*List!$H2493)+'NEW Reference'!I$7,0)</f>
        <v>2937</v>
      </c>
      <c r="Q2493" s="25">
        <f>ROUND(('NEW Reference'!J$6*List!$H2493)+'NEW Reference'!J$7,0)</f>
        <v>3402</v>
      </c>
      <c r="R2493" s="25">
        <f>ROUND(('NEW Reference'!K$6*List!$H2493)+'NEW Reference'!K$7,0)</f>
        <v>3509</v>
      </c>
      <c r="S2493" s="25">
        <f>ROUND(('NEW Reference'!L$6*List!$H2493)+'NEW Reference'!L$7,0)</f>
        <v>3786</v>
      </c>
      <c r="T2493" s="25">
        <f>ROUND(('NEW Reference'!M$6*List!$H2493)+'NEW Reference'!M$7,0)</f>
        <v>4522</v>
      </c>
      <c r="U2493" s="25">
        <f>ROUND(('NEW Reference'!N$6*List!$H2493)+'NEW Reference'!N$7,0)</f>
        <v>18246</v>
      </c>
      <c r="V2493" s="26">
        <f>ROUND(('NEW Reference'!O$6*List!$H2493)+'NEW Reference'!O$7,0)</f>
        <v>678</v>
      </c>
      <c r="W2493" s="26">
        <f>ROUND(('NEW Reference'!P$6*List!$H2493)+'NEW Reference'!P$7,0)</f>
        <v>956</v>
      </c>
      <c r="X2493" s="26">
        <f>ROUND(('NEW Reference'!Q$6*List!$H2493)+'NEW Reference'!Q$7,0)</f>
        <v>478</v>
      </c>
      <c r="Z2493" s="3" t="str">
        <f t="shared" si="120"/>
        <v>CARROLL, Tennessee</v>
      </c>
      <c r="AA2493" s="79" t="s">
        <v>351</v>
      </c>
      <c r="AB2493" s="28" t="s">
        <v>91</v>
      </c>
      <c r="AC2493" s="23" t="s">
        <v>2078</v>
      </c>
      <c r="AD2493" s="29"/>
      <c r="AE2493" s="20">
        <f t="shared" si="119"/>
        <v>0.72460000000000002</v>
      </c>
    </row>
    <row r="2494" spans="1:31">
      <c r="A2494" s="83">
        <v>44090</v>
      </c>
      <c r="B2494" s="84">
        <v>47019</v>
      </c>
      <c r="C2494" s="85">
        <v>27740</v>
      </c>
      <c r="D2494" s="78" t="s">
        <v>564</v>
      </c>
      <c r="E2494" s="79" t="s">
        <v>1289</v>
      </c>
      <c r="F2494" s="33" t="s">
        <v>2078</v>
      </c>
      <c r="G2494" s="24" t="s">
        <v>90</v>
      </c>
      <c r="H2494" s="80">
        <f t="shared" si="118"/>
        <v>0.81110000000000004</v>
      </c>
      <c r="I2494" s="25">
        <f>ROUND(('NEW Reference'!B$6*List!$H2494)+'NEW Reference'!B$7,0)</f>
        <v>1130</v>
      </c>
      <c r="J2494" s="25">
        <f>ROUND(('NEW Reference'!C$6*List!$H2494)+'NEW Reference'!C$7,0)</f>
        <v>1685</v>
      </c>
      <c r="K2494" s="25">
        <f>ROUND(('NEW Reference'!D$6*List!$H2494)+'NEW Reference'!D$7,0)</f>
        <v>2020</v>
      </c>
      <c r="L2494" s="25">
        <f>ROUND(('NEW Reference'!E$6*List!$H2494)+'NEW Reference'!E$7,0)</f>
        <v>2497</v>
      </c>
      <c r="M2494" s="25">
        <f>ROUND(('NEW Reference'!F$6*List!$H2494)+'NEW Reference'!F$7,0)</f>
        <v>2601</v>
      </c>
      <c r="N2494" s="25">
        <f>ROUND(('NEW Reference'!G$6*List!$H2494)+'NEW Reference'!G$7,0)</f>
        <v>2945</v>
      </c>
      <c r="O2494" s="25">
        <f>ROUND(('NEW Reference'!H$6*List!$H2494)+'NEW Reference'!H$7,0)</f>
        <v>3057</v>
      </c>
      <c r="P2494" s="25">
        <f>ROUND(('NEW Reference'!I$6*List!$H2494)+'NEW Reference'!I$7,0)</f>
        <v>3177</v>
      </c>
      <c r="Q2494" s="25">
        <f>ROUND(('NEW Reference'!J$6*List!$H2494)+'NEW Reference'!J$7,0)</f>
        <v>3679</v>
      </c>
      <c r="R2494" s="25">
        <f>ROUND(('NEW Reference'!K$6*List!$H2494)+'NEW Reference'!K$7,0)</f>
        <v>3795</v>
      </c>
      <c r="S2494" s="25">
        <f>ROUND(('NEW Reference'!L$6*List!$H2494)+'NEW Reference'!L$7,0)</f>
        <v>4095</v>
      </c>
      <c r="T2494" s="25">
        <f>ROUND(('NEW Reference'!M$6*List!$H2494)+'NEW Reference'!M$7,0)</f>
        <v>4891</v>
      </c>
      <c r="U2494" s="25">
        <f>ROUND(('NEW Reference'!N$6*List!$H2494)+'NEW Reference'!N$7,0)</f>
        <v>19735</v>
      </c>
      <c r="V2494" s="26">
        <f>ROUND(('NEW Reference'!O$6*List!$H2494)+'NEW Reference'!O$7,0)</f>
        <v>734</v>
      </c>
      <c r="W2494" s="26">
        <f>ROUND(('NEW Reference'!P$6*List!$H2494)+'NEW Reference'!P$7,0)</f>
        <v>1034</v>
      </c>
      <c r="X2494" s="26">
        <f>ROUND(('NEW Reference'!Q$6*List!$H2494)+'NEW Reference'!Q$7,0)</f>
        <v>517</v>
      </c>
      <c r="Z2494" s="3" t="str">
        <f t="shared" si="120"/>
        <v>CARTER, Tennessee</v>
      </c>
      <c r="AA2494" s="79" t="s">
        <v>1289</v>
      </c>
      <c r="AB2494" s="28" t="s">
        <v>91</v>
      </c>
      <c r="AC2494" s="30" t="s">
        <v>2078</v>
      </c>
      <c r="AD2494" s="31"/>
      <c r="AE2494" s="20">
        <f t="shared" si="119"/>
        <v>0.81110000000000004</v>
      </c>
    </row>
    <row r="2495" spans="1:31">
      <c r="A2495" s="83">
        <v>44100</v>
      </c>
      <c r="B2495" s="84">
        <v>47021</v>
      </c>
      <c r="C2495" s="85">
        <v>34980</v>
      </c>
      <c r="D2495" s="78" t="s">
        <v>721</v>
      </c>
      <c r="E2495" s="79" t="s">
        <v>2081</v>
      </c>
      <c r="F2495" s="33" t="s">
        <v>2078</v>
      </c>
      <c r="G2495" s="24" t="s">
        <v>90</v>
      </c>
      <c r="H2495" s="80">
        <f t="shared" si="118"/>
        <v>0.89759999999999995</v>
      </c>
      <c r="I2495" s="25">
        <f>ROUND(('NEW Reference'!B$6*List!$H2495)+'NEW Reference'!B$7,0)</f>
        <v>1216</v>
      </c>
      <c r="J2495" s="25">
        <f>ROUND(('NEW Reference'!C$6*List!$H2495)+'NEW Reference'!C$7,0)</f>
        <v>1813</v>
      </c>
      <c r="K2495" s="25">
        <f>ROUND(('NEW Reference'!D$6*List!$H2495)+'NEW Reference'!D$7,0)</f>
        <v>2172</v>
      </c>
      <c r="L2495" s="25">
        <f>ROUND(('NEW Reference'!E$6*List!$H2495)+'NEW Reference'!E$7,0)</f>
        <v>2685</v>
      </c>
      <c r="M2495" s="25">
        <f>ROUND(('NEW Reference'!F$6*List!$H2495)+'NEW Reference'!F$7,0)</f>
        <v>2798</v>
      </c>
      <c r="N2495" s="25">
        <f>ROUND(('NEW Reference'!G$6*List!$H2495)+'NEW Reference'!G$7,0)</f>
        <v>3167</v>
      </c>
      <c r="O2495" s="25">
        <f>ROUND(('NEW Reference'!H$6*List!$H2495)+'NEW Reference'!H$7,0)</f>
        <v>3288</v>
      </c>
      <c r="P2495" s="25">
        <f>ROUND(('NEW Reference'!I$6*List!$H2495)+'NEW Reference'!I$7,0)</f>
        <v>3417</v>
      </c>
      <c r="Q2495" s="25">
        <f>ROUND(('NEW Reference'!J$6*List!$H2495)+'NEW Reference'!J$7,0)</f>
        <v>3957</v>
      </c>
      <c r="R2495" s="25">
        <f>ROUND(('NEW Reference'!K$6*List!$H2495)+'NEW Reference'!K$7,0)</f>
        <v>4082</v>
      </c>
      <c r="S2495" s="25">
        <f>ROUND(('NEW Reference'!L$6*List!$H2495)+'NEW Reference'!L$7,0)</f>
        <v>4404</v>
      </c>
      <c r="T2495" s="25">
        <f>ROUND(('NEW Reference'!M$6*List!$H2495)+'NEW Reference'!M$7,0)</f>
        <v>5260</v>
      </c>
      <c r="U2495" s="25">
        <f>ROUND(('NEW Reference'!N$6*List!$H2495)+'NEW Reference'!N$7,0)</f>
        <v>21225</v>
      </c>
      <c r="V2495" s="26">
        <f>ROUND(('NEW Reference'!O$6*List!$H2495)+'NEW Reference'!O$7,0)</f>
        <v>789</v>
      </c>
      <c r="W2495" s="26">
        <f>ROUND(('NEW Reference'!P$6*List!$H2495)+'NEW Reference'!P$7,0)</f>
        <v>1112</v>
      </c>
      <c r="X2495" s="26">
        <f>ROUND(('NEW Reference'!Q$6*List!$H2495)+'NEW Reference'!Q$7,0)</f>
        <v>556</v>
      </c>
      <c r="Z2495" s="3" t="str">
        <f t="shared" si="120"/>
        <v>CHEATHAM, Tennessee</v>
      </c>
      <c r="AA2495" s="79" t="s">
        <v>2081</v>
      </c>
      <c r="AB2495" s="28" t="s">
        <v>91</v>
      </c>
      <c r="AC2495" s="30" t="s">
        <v>2078</v>
      </c>
      <c r="AD2495" s="31"/>
      <c r="AE2495" s="20">
        <f t="shared" si="119"/>
        <v>0.89759999999999995</v>
      </c>
    </row>
    <row r="2496" spans="1:31">
      <c r="A2496" s="83">
        <v>44110</v>
      </c>
      <c r="B2496" s="84">
        <v>47023</v>
      </c>
      <c r="C2496" s="85">
        <v>27180</v>
      </c>
      <c r="D2496" s="78" t="s">
        <v>551</v>
      </c>
      <c r="E2496" s="79" t="s">
        <v>1986</v>
      </c>
      <c r="F2496" s="33" t="s">
        <v>2078</v>
      </c>
      <c r="G2496" s="24" t="s">
        <v>90</v>
      </c>
      <c r="H2496" s="80">
        <f t="shared" si="118"/>
        <v>0.70330000000000004</v>
      </c>
      <c r="I2496" s="25">
        <f>ROUND(('NEW Reference'!B$6*List!$H2496)+'NEW Reference'!B$7,0)</f>
        <v>1024</v>
      </c>
      <c r="J2496" s="25">
        <f>ROUND(('NEW Reference'!C$6*List!$H2496)+'NEW Reference'!C$7,0)</f>
        <v>1527</v>
      </c>
      <c r="K2496" s="25">
        <f>ROUND(('NEW Reference'!D$6*List!$H2496)+'NEW Reference'!D$7,0)</f>
        <v>1830</v>
      </c>
      <c r="L2496" s="25">
        <f>ROUND(('NEW Reference'!E$6*List!$H2496)+'NEW Reference'!E$7,0)</f>
        <v>2262</v>
      </c>
      <c r="M2496" s="25">
        <f>ROUND(('NEW Reference'!F$6*List!$H2496)+'NEW Reference'!F$7,0)</f>
        <v>2357</v>
      </c>
      <c r="N2496" s="25">
        <f>ROUND(('NEW Reference'!G$6*List!$H2496)+'NEW Reference'!G$7,0)</f>
        <v>2668</v>
      </c>
      <c r="O2496" s="25">
        <f>ROUND(('NEW Reference'!H$6*List!$H2496)+'NEW Reference'!H$7,0)</f>
        <v>2770</v>
      </c>
      <c r="P2496" s="25">
        <f>ROUND(('NEW Reference'!I$6*List!$H2496)+'NEW Reference'!I$7,0)</f>
        <v>2878</v>
      </c>
      <c r="Q2496" s="25">
        <f>ROUND(('NEW Reference'!J$6*List!$H2496)+'NEW Reference'!J$7,0)</f>
        <v>3333</v>
      </c>
      <c r="R2496" s="25">
        <f>ROUND(('NEW Reference'!K$6*List!$H2496)+'NEW Reference'!K$7,0)</f>
        <v>3438</v>
      </c>
      <c r="S2496" s="25">
        <f>ROUND(('NEW Reference'!L$6*List!$H2496)+'NEW Reference'!L$7,0)</f>
        <v>3710</v>
      </c>
      <c r="T2496" s="25">
        <f>ROUND(('NEW Reference'!M$6*List!$H2496)+'NEW Reference'!M$7,0)</f>
        <v>4431</v>
      </c>
      <c r="U2496" s="25">
        <f>ROUND(('NEW Reference'!N$6*List!$H2496)+'NEW Reference'!N$7,0)</f>
        <v>17879</v>
      </c>
      <c r="V2496" s="26">
        <f>ROUND(('NEW Reference'!O$6*List!$H2496)+'NEW Reference'!O$7,0)</f>
        <v>665</v>
      </c>
      <c r="W2496" s="26">
        <f>ROUND(('NEW Reference'!P$6*List!$H2496)+'NEW Reference'!P$7,0)</f>
        <v>937</v>
      </c>
      <c r="X2496" s="26">
        <f>ROUND(('NEW Reference'!Q$6*List!$H2496)+'NEW Reference'!Q$7,0)</f>
        <v>468</v>
      </c>
      <c r="Z2496" s="3" t="str">
        <f t="shared" si="120"/>
        <v>CHESTER, Tennessee</v>
      </c>
      <c r="AA2496" s="79" t="s">
        <v>1986</v>
      </c>
      <c r="AB2496" s="28" t="s">
        <v>91</v>
      </c>
      <c r="AC2496" s="30" t="s">
        <v>2078</v>
      </c>
      <c r="AD2496" s="31"/>
      <c r="AE2496" s="20">
        <f t="shared" si="119"/>
        <v>0.70330000000000004</v>
      </c>
    </row>
    <row r="2497" spans="1:31">
      <c r="A2497" s="83">
        <v>44120</v>
      </c>
      <c r="B2497" s="84">
        <v>47025</v>
      </c>
      <c r="C2497" s="85">
        <v>99944</v>
      </c>
      <c r="D2497" s="78" t="s">
        <v>181</v>
      </c>
      <c r="E2497" s="79" t="s">
        <v>1342</v>
      </c>
      <c r="F2497" s="34" t="s">
        <v>2078</v>
      </c>
      <c r="G2497" s="24" t="s">
        <v>97</v>
      </c>
      <c r="H2497" s="80">
        <f t="shared" si="118"/>
        <v>0.72460000000000002</v>
      </c>
      <c r="I2497" s="25">
        <f>ROUND(('NEW Reference'!B$6*List!$H2497)+'NEW Reference'!B$7,0)</f>
        <v>1045</v>
      </c>
      <c r="J2497" s="25">
        <f>ROUND(('NEW Reference'!C$6*List!$H2497)+'NEW Reference'!C$7,0)</f>
        <v>1558</v>
      </c>
      <c r="K2497" s="25">
        <f>ROUND(('NEW Reference'!D$6*List!$H2497)+'NEW Reference'!D$7,0)</f>
        <v>1867</v>
      </c>
      <c r="L2497" s="25">
        <f>ROUND(('NEW Reference'!E$6*List!$H2497)+'NEW Reference'!E$7,0)</f>
        <v>2308</v>
      </c>
      <c r="M2497" s="25">
        <f>ROUND(('NEW Reference'!F$6*List!$H2497)+'NEW Reference'!F$7,0)</f>
        <v>2405</v>
      </c>
      <c r="N2497" s="25">
        <f>ROUND(('NEW Reference'!G$6*List!$H2497)+'NEW Reference'!G$7,0)</f>
        <v>2722</v>
      </c>
      <c r="O2497" s="25">
        <f>ROUND(('NEW Reference'!H$6*List!$H2497)+'NEW Reference'!H$7,0)</f>
        <v>2826</v>
      </c>
      <c r="P2497" s="25">
        <f>ROUND(('NEW Reference'!I$6*List!$H2497)+'NEW Reference'!I$7,0)</f>
        <v>2937</v>
      </c>
      <c r="Q2497" s="25">
        <f>ROUND(('NEW Reference'!J$6*List!$H2497)+'NEW Reference'!J$7,0)</f>
        <v>3402</v>
      </c>
      <c r="R2497" s="25">
        <f>ROUND(('NEW Reference'!K$6*List!$H2497)+'NEW Reference'!K$7,0)</f>
        <v>3509</v>
      </c>
      <c r="S2497" s="25">
        <f>ROUND(('NEW Reference'!L$6*List!$H2497)+'NEW Reference'!L$7,0)</f>
        <v>3786</v>
      </c>
      <c r="T2497" s="25">
        <f>ROUND(('NEW Reference'!M$6*List!$H2497)+'NEW Reference'!M$7,0)</f>
        <v>4522</v>
      </c>
      <c r="U2497" s="25">
        <f>ROUND(('NEW Reference'!N$6*List!$H2497)+'NEW Reference'!N$7,0)</f>
        <v>18246</v>
      </c>
      <c r="V2497" s="26">
        <f>ROUND(('NEW Reference'!O$6*List!$H2497)+'NEW Reference'!O$7,0)</f>
        <v>678</v>
      </c>
      <c r="W2497" s="26">
        <f>ROUND(('NEW Reference'!P$6*List!$H2497)+'NEW Reference'!P$7,0)</f>
        <v>956</v>
      </c>
      <c r="X2497" s="26">
        <f>ROUND(('NEW Reference'!Q$6*List!$H2497)+'NEW Reference'!Q$7,0)</f>
        <v>478</v>
      </c>
      <c r="Z2497" s="3" t="str">
        <f t="shared" si="120"/>
        <v>CLAIBORNE, Tennessee</v>
      </c>
      <c r="AA2497" s="79" t="s">
        <v>1342</v>
      </c>
      <c r="AB2497" s="28" t="s">
        <v>91</v>
      </c>
      <c r="AC2497" s="30" t="s">
        <v>2078</v>
      </c>
      <c r="AD2497" s="31"/>
      <c r="AE2497" s="20">
        <f t="shared" si="119"/>
        <v>0.72460000000000002</v>
      </c>
    </row>
    <row r="2498" spans="1:31">
      <c r="A2498" s="83">
        <v>44130</v>
      </c>
      <c r="B2498" s="84">
        <v>47027</v>
      </c>
      <c r="C2498" s="85">
        <v>99944</v>
      </c>
      <c r="D2498" s="78" t="s">
        <v>181</v>
      </c>
      <c r="E2498" s="79" t="s">
        <v>120</v>
      </c>
      <c r="F2498" s="34" t="s">
        <v>2078</v>
      </c>
      <c r="G2498" s="24" t="s">
        <v>97</v>
      </c>
      <c r="H2498" s="80">
        <f t="shared" si="118"/>
        <v>0.72460000000000002</v>
      </c>
      <c r="I2498" s="25">
        <f>ROUND(('NEW Reference'!B$6*List!$H2498)+'NEW Reference'!B$7,0)</f>
        <v>1045</v>
      </c>
      <c r="J2498" s="25">
        <f>ROUND(('NEW Reference'!C$6*List!$H2498)+'NEW Reference'!C$7,0)</f>
        <v>1558</v>
      </c>
      <c r="K2498" s="25">
        <f>ROUND(('NEW Reference'!D$6*List!$H2498)+'NEW Reference'!D$7,0)</f>
        <v>1867</v>
      </c>
      <c r="L2498" s="25">
        <f>ROUND(('NEW Reference'!E$6*List!$H2498)+'NEW Reference'!E$7,0)</f>
        <v>2308</v>
      </c>
      <c r="M2498" s="25">
        <f>ROUND(('NEW Reference'!F$6*List!$H2498)+'NEW Reference'!F$7,0)</f>
        <v>2405</v>
      </c>
      <c r="N2498" s="25">
        <f>ROUND(('NEW Reference'!G$6*List!$H2498)+'NEW Reference'!G$7,0)</f>
        <v>2722</v>
      </c>
      <c r="O2498" s="25">
        <f>ROUND(('NEW Reference'!H$6*List!$H2498)+'NEW Reference'!H$7,0)</f>
        <v>2826</v>
      </c>
      <c r="P2498" s="25">
        <f>ROUND(('NEW Reference'!I$6*List!$H2498)+'NEW Reference'!I$7,0)</f>
        <v>2937</v>
      </c>
      <c r="Q2498" s="25">
        <f>ROUND(('NEW Reference'!J$6*List!$H2498)+'NEW Reference'!J$7,0)</f>
        <v>3402</v>
      </c>
      <c r="R2498" s="25">
        <f>ROUND(('NEW Reference'!K$6*List!$H2498)+'NEW Reference'!K$7,0)</f>
        <v>3509</v>
      </c>
      <c r="S2498" s="25">
        <f>ROUND(('NEW Reference'!L$6*List!$H2498)+'NEW Reference'!L$7,0)</f>
        <v>3786</v>
      </c>
      <c r="T2498" s="25">
        <f>ROUND(('NEW Reference'!M$6*List!$H2498)+'NEW Reference'!M$7,0)</f>
        <v>4522</v>
      </c>
      <c r="U2498" s="25">
        <f>ROUND(('NEW Reference'!N$6*List!$H2498)+'NEW Reference'!N$7,0)</f>
        <v>18246</v>
      </c>
      <c r="V2498" s="26">
        <f>ROUND(('NEW Reference'!O$6*List!$H2498)+'NEW Reference'!O$7,0)</f>
        <v>678</v>
      </c>
      <c r="W2498" s="26">
        <f>ROUND(('NEW Reference'!P$6*List!$H2498)+'NEW Reference'!P$7,0)</f>
        <v>956</v>
      </c>
      <c r="X2498" s="26">
        <f>ROUND(('NEW Reference'!Q$6*List!$H2498)+'NEW Reference'!Q$7,0)</f>
        <v>478</v>
      </c>
      <c r="Z2498" s="3" t="str">
        <f t="shared" si="120"/>
        <v>CLAY, Tennessee</v>
      </c>
      <c r="AA2498" s="79" t="s">
        <v>120</v>
      </c>
      <c r="AB2498" s="28" t="s">
        <v>91</v>
      </c>
      <c r="AC2498" s="30" t="s">
        <v>2078</v>
      </c>
      <c r="AD2498" s="31"/>
      <c r="AE2498" s="20">
        <f t="shared" si="119"/>
        <v>0.72460000000000002</v>
      </c>
    </row>
    <row r="2499" spans="1:31">
      <c r="A2499" s="83">
        <v>44140</v>
      </c>
      <c r="B2499" s="84">
        <v>47029</v>
      </c>
      <c r="C2499" s="85">
        <v>99944</v>
      </c>
      <c r="D2499" s="78" t="s">
        <v>181</v>
      </c>
      <c r="E2499" s="79" t="s">
        <v>2082</v>
      </c>
      <c r="F2499" s="34" t="s">
        <v>2078</v>
      </c>
      <c r="G2499" s="24" t="s">
        <v>97</v>
      </c>
      <c r="H2499" s="80">
        <f t="shared" si="118"/>
        <v>0.72460000000000002</v>
      </c>
      <c r="I2499" s="25">
        <f>ROUND(('NEW Reference'!B$6*List!$H2499)+'NEW Reference'!B$7,0)</f>
        <v>1045</v>
      </c>
      <c r="J2499" s="25">
        <f>ROUND(('NEW Reference'!C$6*List!$H2499)+'NEW Reference'!C$7,0)</f>
        <v>1558</v>
      </c>
      <c r="K2499" s="25">
        <f>ROUND(('NEW Reference'!D$6*List!$H2499)+'NEW Reference'!D$7,0)</f>
        <v>1867</v>
      </c>
      <c r="L2499" s="25">
        <f>ROUND(('NEW Reference'!E$6*List!$H2499)+'NEW Reference'!E$7,0)</f>
        <v>2308</v>
      </c>
      <c r="M2499" s="25">
        <f>ROUND(('NEW Reference'!F$6*List!$H2499)+'NEW Reference'!F$7,0)</f>
        <v>2405</v>
      </c>
      <c r="N2499" s="25">
        <f>ROUND(('NEW Reference'!G$6*List!$H2499)+'NEW Reference'!G$7,0)</f>
        <v>2722</v>
      </c>
      <c r="O2499" s="25">
        <f>ROUND(('NEW Reference'!H$6*List!$H2499)+'NEW Reference'!H$7,0)</f>
        <v>2826</v>
      </c>
      <c r="P2499" s="25">
        <f>ROUND(('NEW Reference'!I$6*List!$H2499)+'NEW Reference'!I$7,0)</f>
        <v>2937</v>
      </c>
      <c r="Q2499" s="25">
        <f>ROUND(('NEW Reference'!J$6*List!$H2499)+'NEW Reference'!J$7,0)</f>
        <v>3402</v>
      </c>
      <c r="R2499" s="25">
        <f>ROUND(('NEW Reference'!K$6*List!$H2499)+'NEW Reference'!K$7,0)</f>
        <v>3509</v>
      </c>
      <c r="S2499" s="25">
        <f>ROUND(('NEW Reference'!L$6*List!$H2499)+'NEW Reference'!L$7,0)</f>
        <v>3786</v>
      </c>
      <c r="T2499" s="25">
        <f>ROUND(('NEW Reference'!M$6*List!$H2499)+'NEW Reference'!M$7,0)</f>
        <v>4522</v>
      </c>
      <c r="U2499" s="25">
        <f>ROUND(('NEW Reference'!N$6*List!$H2499)+'NEW Reference'!N$7,0)</f>
        <v>18246</v>
      </c>
      <c r="V2499" s="26">
        <f>ROUND(('NEW Reference'!O$6*List!$H2499)+'NEW Reference'!O$7,0)</f>
        <v>678</v>
      </c>
      <c r="W2499" s="26">
        <f>ROUND(('NEW Reference'!P$6*List!$H2499)+'NEW Reference'!P$7,0)</f>
        <v>956</v>
      </c>
      <c r="X2499" s="26">
        <f>ROUND(('NEW Reference'!Q$6*List!$H2499)+'NEW Reference'!Q$7,0)</f>
        <v>478</v>
      </c>
      <c r="Z2499" s="3" t="str">
        <f t="shared" si="120"/>
        <v>COCKE, Tennessee</v>
      </c>
      <c r="AA2499" s="79" t="s">
        <v>2082</v>
      </c>
      <c r="AB2499" s="28" t="s">
        <v>91</v>
      </c>
      <c r="AC2499" s="30" t="s">
        <v>2078</v>
      </c>
      <c r="AD2499" s="31"/>
      <c r="AE2499" s="20">
        <f t="shared" si="119"/>
        <v>0.72460000000000002</v>
      </c>
    </row>
    <row r="2500" spans="1:31">
      <c r="A2500" s="83">
        <v>44150</v>
      </c>
      <c r="B2500" s="84">
        <v>47031</v>
      </c>
      <c r="C2500" s="85">
        <v>99944</v>
      </c>
      <c r="D2500" s="78" t="s">
        <v>181</v>
      </c>
      <c r="E2500" s="79" t="s">
        <v>124</v>
      </c>
      <c r="F2500" s="34" t="s">
        <v>2078</v>
      </c>
      <c r="G2500" s="24" t="s">
        <v>97</v>
      </c>
      <c r="H2500" s="80">
        <f t="shared" si="118"/>
        <v>0.72460000000000002</v>
      </c>
      <c r="I2500" s="25">
        <f>ROUND(('NEW Reference'!B$6*List!$H2500)+'NEW Reference'!B$7,0)</f>
        <v>1045</v>
      </c>
      <c r="J2500" s="25">
        <f>ROUND(('NEW Reference'!C$6*List!$H2500)+'NEW Reference'!C$7,0)</f>
        <v>1558</v>
      </c>
      <c r="K2500" s="25">
        <f>ROUND(('NEW Reference'!D$6*List!$H2500)+'NEW Reference'!D$7,0)</f>
        <v>1867</v>
      </c>
      <c r="L2500" s="25">
        <f>ROUND(('NEW Reference'!E$6*List!$H2500)+'NEW Reference'!E$7,0)</f>
        <v>2308</v>
      </c>
      <c r="M2500" s="25">
        <f>ROUND(('NEW Reference'!F$6*List!$H2500)+'NEW Reference'!F$7,0)</f>
        <v>2405</v>
      </c>
      <c r="N2500" s="25">
        <f>ROUND(('NEW Reference'!G$6*List!$H2500)+'NEW Reference'!G$7,0)</f>
        <v>2722</v>
      </c>
      <c r="O2500" s="25">
        <f>ROUND(('NEW Reference'!H$6*List!$H2500)+'NEW Reference'!H$7,0)</f>
        <v>2826</v>
      </c>
      <c r="P2500" s="25">
        <f>ROUND(('NEW Reference'!I$6*List!$H2500)+'NEW Reference'!I$7,0)</f>
        <v>2937</v>
      </c>
      <c r="Q2500" s="25">
        <f>ROUND(('NEW Reference'!J$6*List!$H2500)+'NEW Reference'!J$7,0)</f>
        <v>3402</v>
      </c>
      <c r="R2500" s="25">
        <f>ROUND(('NEW Reference'!K$6*List!$H2500)+'NEW Reference'!K$7,0)</f>
        <v>3509</v>
      </c>
      <c r="S2500" s="25">
        <f>ROUND(('NEW Reference'!L$6*List!$H2500)+'NEW Reference'!L$7,0)</f>
        <v>3786</v>
      </c>
      <c r="T2500" s="25">
        <f>ROUND(('NEW Reference'!M$6*List!$H2500)+'NEW Reference'!M$7,0)</f>
        <v>4522</v>
      </c>
      <c r="U2500" s="25">
        <f>ROUND(('NEW Reference'!N$6*List!$H2500)+'NEW Reference'!N$7,0)</f>
        <v>18246</v>
      </c>
      <c r="V2500" s="26">
        <f>ROUND(('NEW Reference'!O$6*List!$H2500)+'NEW Reference'!O$7,0)</f>
        <v>678</v>
      </c>
      <c r="W2500" s="26">
        <f>ROUND(('NEW Reference'!P$6*List!$H2500)+'NEW Reference'!P$7,0)</f>
        <v>956</v>
      </c>
      <c r="X2500" s="26">
        <f>ROUND(('NEW Reference'!Q$6*List!$H2500)+'NEW Reference'!Q$7,0)</f>
        <v>478</v>
      </c>
      <c r="Z2500" s="3" t="str">
        <f t="shared" si="120"/>
        <v>COFFEE, Tennessee</v>
      </c>
      <c r="AA2500" s="79" t="s">
        <v>124</v>
      </c>
      <c r="AB2500" s="28" t="s">
        <v>91</v>
      </c>
      <c r="AC2500" s="30" t="s">
        <v>2078</v>
      </c>
      <c r="AD2500" s="31"/>
      <c r="AE2500" s="20">
        <f t="shared" si="119"/>
        <v>0.72460000000000002</v>
      </c>
    </row>
    <row r="2501" spans="1:31">
      <c r="A2501" s="83">
        <v>44160</v>
      </c>
      <c r="B2501" s="84">
        <v>47033</v>
      </c>
      <c r="C2501" s="85">
        <v>27180</v>
      </c>
      <c r="D2501" s="78" t="s">
        <v>551</v>
      </c>
      <c r="E2501" s="79" t="s">
        <v>2083</v>
      </c>
      <c r="F2501" s="33" t="s">
        <v>2078</v>
      </c>
      <c r="G2501" s="24" t="s">
        <v>90</v>
      </c>
      <c r="H2501" s="80">
        <f t="shared" si="118"/>
        <v>0.70330000000000004</v>
      </c>
      <c r="I2501" s="25">
        <f>ROUND(('NEW Reference'!B$6*List!$H2501)+'NEW Reference'!B$7,0)</f>
        <v>1024</v>
      </c>
      <c r="J2501" s="25">
        <f>ROUND(('NEW Reference'!C$6*List!$H2501)+'NEW Reference'!C$7,0)</f>
        <v>1527</v>
      </c>
      <c r="K2501" s="25">
        <f>ROUND(('NEW Reference'!D$6*List!$H2501)+'NEW Reference'!D$7,0)</f>
        <v>1830</v>
      </c>
      <c r="L2501" s="25">
        <f>ROUND(('NEW Reference'!E$6*List!$H2501)+'NEW Reference'!E$7,0)</f>
        <v>2262</v>
      </c>
      <c r="M2501" s="25">
        <f>ROUND(('NEW Reference'!F$6*List!$H2501)+'NEW Reference'!F$7,0)</f>
        <v>2357</v>
      </c>
      <c r="N2501" s="25">
        <f>ROUND(('NEW Reference'!G$6*List!$H2501)+'NEW Reference'!G$7,0)</f>
        <v>2668</v>
      </c>
      <c r="O2501" s="25">
        <f>ROUND(('NEW Reference'!H$6*List!$H2501)+'NEW Reference'!H$7,0)</f>
        <v>2770</v>
      </c>
      <c r="P2501" s="25">
        <f>ROUND(('NEW Reference'!I$6*List!$H2501)+'NEW Reference'!I$7,0)</f>
        <v>2878</v>
      </c>
      <c r="Q2501" s="25">
        <f>ROUND(('NEW Reference'!J$6*List!$H2501)+'NEW Reference'!J$7,0)</f>
        <v>3333</v>
      </c>
      <c r="R2501" s="25">
        <f>ROUND(('NEW Reference'!K$6*List!$H2501)+'NEW Reference'!K$7,0)</f>
        <v>3438</v>
      </c>
      <c r="S2501" s="25">
        <f>ROUND(('NEW Reference'!L$6*List!$H2501)+'NEW Reference'!L$7,0)</f>
        <v>3710</v>
      </c>
      <c r="T2501" s="25">
        <f>ROUND(('NEW Reference'!M$6*List!$H2501)+'NEW Reference'!M$7,0)</f>
        <v>4431</v>
      </c>
      <c r="U2501" s="25">
        <f>ROUND(('NEW Reference'!N$6*List!$H2501)+'NEW Reference'!N$7,0)</f>
        <v>17879</v>
      </c>
      <c r="V2501" s="26">
        <f>ROUND(('NEW Reference'!O$6*List!$H2501)+'NEW Reference'!O$7,0)</f>
        <v>665</v>
      </c>
      <c r="W2501" s="26">
        <f>ROUND(('NEW Reference'!P$6*List!$H2501)+'NEW Reference'!P$7,0)</f>
        <v>937</v>
      </c>
      <c r="X2501" s="26">
        <f>ROUND(('NEW Reference'!Q$6*List!$H2501)+'NEW Reference'!Q$7,0)</f>
        <v>468</v>
      </c>
      <c r="Z2501" s="3" t="str">
        <f t="shared" si="120"/>
        <v>CROCKETT, Tennessee</v>
      </c>
      <c r="AA2501" s="79" t="s">
        <v>2083</v>
      </c>
      <c r="AB2501" s="28" t="s">
        <v>91</v>
      </c>
      <c r="AC2501" s="30" t="s">
        <v>2078</v>
      </c>
      <c r="AD2501" s="31"/>
      <c r="AE2501" s="20">
        <f t="shared" si="119"/>
        <v>0.70330000000000004</v>
      </c>
    </row>
    <row r="2502" spans="1:31">
      <c r="A2502" s="83">
        <v>44170</v>
      </c>
      <c r="B2502" s="84">
        <v>47035</v>
      </c>
      <c r="C2502" s="85">
        <v>99944</v>
      </c>
      <c r="D2502" s="78" t="s">
        <v>181</v>
      </c>
      <c r="E2502" s="79" t="s">
        <v>1076</v>
      </c>
      <c r="F2502" s="34" t="s">
        <v>2078</v>
      </c>
      <c r="G2502" s="24" t="s">
        <v>97</v>
      </c>
      <c r="H2502" s="80">
        <f t="shared" si="118"/>
        <v>0.72460000000000002</v>
      </c>
      <c r="I2502" s="25">
        <f>ROUND(('NEW Reference'!B$6*List!$H2502)+'NEW Reference'!B$7,0)</f>
        <v>1045</v>
      </c>
      <c r="J2502" s="25">
        <f>ROUND(('NEW Reference'!C$6*List!$H2502)+'NEW Reference'!C$7,0)</f>
        <v>1558</v>
      </c>
      <c r="K2502" s="25">
        <f>ROUND(('NEW Reference'!D$6*List!$H2502)+'NEW Reference'!D$7,0)</f>
        <v>1867</v>
      </c>
      <c r="L2502" s="25">
        <f>ROUND(('NEW Reference'!E$6*List!$H2502)+'NEW Reference'!E$7,0)</f>
        <v>2308</v>
      </c>
      <c r="M2502" s="25">
        <f>ROUND(('NEW Reference'!F$6*List!$H2502)+'NEW Reference'!F$7,0)</f>
        <v>2405</v>
      </c>
      <c r="N2502" s="25">
        <f>ROUND(('NEW Reference'!G$6*List!$H2502)+'NEW Reference'!G$7,0)</f>
        <v>2722</v>
      </c>
      <c r="O2502" s="25">
        <f>ROUND(('NEW Reference'!H$6*List!$H2502)+'NEW Reference'!H$7,0)</f>
        <v>2826</v>
      </c>
      <c r="P2502" s="25">
        <f>ROUND(('NEW Reference'!I$6*List!$H2502)+'NEW Reference'!I$7,0)</f>
        <v>2937</v>
      </c>
      <c r="Q2502" s="25">
        <f>ROUND(('NEW Reference'!J$6*List!$H2502)+'NEW Reference'!J$7,0)</f>
        <v>3402</v>
      </c>
      <c r="R2502" s="25">
        <f>ROUND(('NEW Reference'!K$6*List!$H2502)+'NEW Reference'!K$7,0)</f>
        <v>3509</v>
      </c>
      <c r="S2502" s="25">
        <f>ROUND(('NEW Reference'!L$6*List!$H2502)+'NEW Reference'!L$7,0)</f>
        <v>3786</v>
      </c>
      <c r="T2502" s="25">
        <f>ROUND(('NEW Reference'!M$6*List!$H2502)+'NEW Reference'!M$7,0)</f>
        <v>4522</v>
      </c>
      <c r="U2502" s="25">
        <f>ROUND(('NEW Reference'!N$6*List!$H2502)+'NEW Reference'!N$7,0)</f>
        <v>18246</v>
      </c>
      <c r="V2502" s="26">
        <f>ROUND(('NEW Reference'!O$6*List!$H2502)+'NEW Reference'!O$7,0)</f>
        <v>678</v>
      </c>
      <c r="W2502" s="26">
        <f>ROUND(('NEW Reference'!P$6*List!$H2502)+'NEW Reference'!P$7,0)</f>
        <v>956</v>
      </c>
      <c r="X2502" s="26">
        <f>ROUND(('NEW Reference'!Q$6*List!$H2502)+'NEW Reference'!Q$7,0)</f>
        <v>478</v>
      </c>
      <c r="Z2502" s="3" t="str">
        <f t="shared" si="120"/>
        <v>CUMBERLAND, Tennessee</v>
      </c>
      <c r="AA2502" s="79" t="s">
        <v>1076</v>
      </c>
      <c r="AB2502" s="28" t="s">
        <v>91</v>
      </c>
      <c r="AC2502" s="30" t="s">
        <v>2078</v>
      </c>
      <c r="AD2502" s="31"/>
      <c r="AE2502" s="20">
        <f t="shared" si="119"/>
        <v>0.72460000000000002</v>
      </c>
    </row>
    <row r="2503" spans="1:31">
      <c r="A2503" s="83">
        <v>44180</v>
      </c>
      <c r="B2503" s="84">
        <v>47037</v>
      </c>
      <c r="C2503" s="85">
        <v>34980</v>
      </c>
      <c r="D2503" s="78" t="s">
        <v>721</v>
      </c>
      <c r="E2503" s="79" t="s">
        <v>1803</v>
      </c>
      <c r="F2503" s="33" t="s">
        <v>2078</v>
      </c>
      <c r="G2503" s="24" t="s">
        <v>90</v>
      </c>
      <c r="H2503" s="80">
        <f t="shared" si="118"/>
        <v>0.89759999999999995</v>
      </c>
      <c r="I2503" s="25">
        <f>ROUND(('NEW Reference'!B$6*List!$H2503)+'NEW Reference'!B$7,0)</f>
        <v>1216</v>
      </c>
      <c r="J2503" s="25">
        <f>ROUND(('NEW Reference'!C$6*List!$H2503)+'NEW Reference'!C$7,0)</f>
        <v>1813</v>
      </c>
      <c r="K2503" s="25">
        <f>ROUND(('NEW Reference'!D$6*List!$H2503)+'NEW Reference'!D$7,0)</f>
        <v>2172</v>
      </c>
      <c r="L2503" s="25">
        <f>ROUND(('NEW Reference'!E$6*List!$H2503)+'NEW Reference'!E$7,0)</f>
        <v>2685</v>
      </c>
      <c r="M2503" s="25">
        <f>ROUND(('NEW Reference'!F$6*List!$H2503)+'NEW Reference'!F$7,0)</f>
        <v>2798</v>
      </c>
      <c r="N2503" s="25">
        <f>ROUND(('NEW Reference'!G$6*List!$H2503)+'NEW Reference'!G$7,0)</f>
        <v>3167</v>
      </c>
      <c r="O2503" s="25">
        <f>ROUND(('NEW Reference'!H$6*List!$H2503)+'NEW Reference'!H$7,0)</f>
        <v>3288</v>
      </c>
      <c r="P2503" s="25">
        <f>ROUND(('NEW Reference'!I$6*List!$H2503)+'NEW Reference'!I$7,0)</f>
        <v>3417</v>
      </c>
      <c r="Q2503" s="25">
        <f>ROUND(('NEW Reference'!J$6*List!$H2503)+'NEW Reference'!J$7,0)</f>
        <v>3957</v>
      </c>
      <c r="R2503" s="25">
        <f>ROUND(('NEW Reference'!K$6*List!$H2503)+'NEW Reference'!K$7,0)</f>
        <v>4082</v>
      </c>
      <c r="S2503" s="25">
        <f>ROUND(('NEW Reference'!L$6*List!$H2503)+'NEW Reference'!L$7,0)</f>
        <v>4404</v>
      </c>
      <c r="T2503" s="25">
        <f>ROUND(('NEW Reference'!M$6*List!$H2503)+'NEW Reference'!M$7,0)</f>
        <v>5260</v>
      </c>
      <c r="U2503" s="25">
        <f>ROUND(('NEW Reference'!N$6*List!$H2503)+'NEW Reference'!N$7,0)</f>
        <v>21225</v>
      </c>
      <c r="V2503" s="26">
        <f>ROUND(('NEW Reference'!O$6*List!$H2503)+'NEW Reference'!O$7,0)</f>
        <v>789</v>
      </c>
      <c r="W2503" s="26">
        <f>ROUND(('NEW Reference'!P$6*List!$H2503)+'NEW Reference'!P$7,0)</f>
        <v>1112</v>
      </c>
      <c r="X2503" s="26">
        <f>ROUND(('NEW Reference'!Q$6*List!$H2503)+'NEW Reference'!Q$7,0)</f>
        <v>556</v>
      </c>
      <c r="Z2503" s="3" t="str">
        <f t="shared" si="120"/>
        <v>DAVIDSON, Tennessee</v>
      </c>
      <c r="AA2503" s="79" t="s">
        <v>1803</v>
      </c>
      <c r="AB2503" s="28" t="s">
        <v>91</v>
      </c>
      <c r="AC2503" s="30" t="s">
        <v>2078</v>
      </c>
      <c r="AD2503" s="31"/>
      <c r="AE2503" s="20">
        <f t="shared" si="119"/>
        <v>0.89759999999999995</v>
      </c>
    </row>
    <row r="2504" spans="1:31">
      <c r="A2504" s="83">
        <v>44190</v>
      </c>
      <c r="B2504" s="84">
        <v>47039</v>
      </c>
      <c r="C2504" s="85">
        <v>99944</v>
      </c>
      <c r="D2504" s="78" t="s">
        <v>181</v>
      </c>
      <c r="E2504" s="79" t="s">
        <v>926</v>
      </c>
      <c r="F2504" s="34" t="s">
        <v>2078</v>
      </c>
      <c r="G2504" s="24" t="s">
        <v>97</v>
      </c>
      <c r="H2504" s="80">
        <f t="shared" si="118"/>
        <v>0.72460000000000002</v>
      </c>
      <c r="I2504" s="25">
        <f>ROUND(('NEW Reference'!B$6*List!$H2504)+'NEW Reference'!B$7,0)</f>
        <v>1045</v>
      </c>
      <c r="J2504" s="25">
        <f>ROUND(('NEW Reference'!C$6*List!$H2504)+'NEW Reference'!C$7,0)</f>
        <v>1558</v>
      </c>
      <c r="K2504" s="25">
        <f>ROUND(('NEW Reference'!D$6*List!$H2504)+'NEW Reference'!D$7,0)</f>
        <v>1867</v>
      </c>
      <c r="L2504" s="25">
        <f>ROUND(('NEW Reference'!E$6*List!$H2504)+'NEW Reference'!E$7,0)</f>
        <v>2308</v>
      </c>
      <c r="M2504" s="25">
        <f>ROUND(('NEW Reference'!F$6*List!$H2504)+'NEW Reference'!F$7,0)</f>
        <v>2405</v>
      </c>
      <c r="N2504" s="25">
        <f>ROUND(('NEW Reference'!G$6*List!$H2504)+'NEW Reference'!G$7,0)</f>
        <v>2722</v>
      </c>
      <c r="O2504" s="25">
        <f>ROUND(('NEW Reference'!H$6*List!$H2504)+'NEW Reference'!H$7,0)</f>
        <v>2826</v>
      </c>
      <c r="P2504" s="25">
        <f>ROUND(('NEW Reference'!I$6*List!$H2504)+'NEW Reference'!I$7,0)</f>
        <v>2937</v>
      </c>
      <c r="Q2504" s="25">
        <f>ROUND(('NEW Reference'!J$6*List!$H2504)+'NEW Reference'!J$7,0)</f>
        <v>3402</v>
      </c>
      <c r="R2504" s="25">
        <f>ROUND(('NEW Reference'!K$6*List!$H2504)+'NEW Reference'!K$7,0)</f>
        <v>3509</v>
      </c>
      <c r="S2504" s="25">
        <f>ROUND(('NEW Reference'!L$6*List!$H2504)+'NEW Reference'!L$7,0)</f>
        <v>3786</v>
      </c>
      <c r="T2504" s="25">
        <f>ROUND(('NEW Reference'!M$6*List!$H2504)+'NEW Reference'!M$7,0)</f>
        <v>4522</v>
      </c>
      <c r="U2504" s="25">
        <f>ROUND(('NEW Reference'!N$6*List!$H2504)+'NEW Reference'!N$7,0)</f>
        <v>18246</v>
      </c>
      <c r="V2504" s="26">
        <f>ROUND(('NEW Reference'!O$6*List!$H2504)+'NEW Reference'!O$7,0)</f>
        <v>678</v>
      </c>
      <c r="W2504" s="26">
        <f>ROUND(('NEW Reference'!P$6*List!$H2504)+'NEW Reference'!P$7,0)</f>
        <v>956</v>
      </c>
      <c r="X2504" s="26">
        <f>ROUND(('NEW Reference'!Q$6*List!$H2504)+'NEW Reference'!Q$7,0)</f>
        <v>478</v>
      </c>
      <c r="Z2504" s="3" t="str">
        <f t="shared" si="120"/>
        <v>DECATUR, Tennessee</v>
      </c>
      <c r="AA2504" s="79" t="s">
        <v>926</v>
      </c>
      <c r="AB2504" s="28" t="s">
        <v>91</v>
      </c>
      <c r="AC2504" s="30" t="s">
        <v>2078</v>
      </c>
      <c r="AD2504" s="31"/>
      <c r="AE2504" s="20">
        <f t="shared" si="119"/>
        <v>0.72460000000000002</v>
      </c>
    </row>
    <row r="2505" spans="1:31">
      <c r="A2505" s="83">
        <v>44200</v>
      </c>
      <c r="B2505" s="84">
        <v>47041</v>
      </c>
      <c r="C2505" s="85">
        <v>99944</v>
      </c>
      <c r="D2505" s="78" t="s">
        <v>181</v>
      </c>
      <c r="E2505" s="79" t="s">
        <v>143</v>
      </c>
      <c r="F2505" s="34" t="s">
        <v>2078</v>
      </c>
      <c r="G2505" s="24" t="s">
        <v>97</v>
      </c>
      <c r="H2505" s="80">
        <f t="shared" si="118"/>
        <v>0.72460000000000002</v>
      </c>
      <c r="I2505" s="25">
        <f>ROUND(('NEW Reference'!B$6*List!$H2505)+'NEW Reference'!B$7,0)</f>
        <v>1045</v>
      </c>
      <c r="J2505" s="25">
        <f>ROUND(('NEW Reference'!C$6*List!$H2505)+'NEW Reference'!C$7,0)</f>
        <v>1558</v>
      </c>
      <c r="K2505" s="25">
        <f>ROUND(('NEW Reference'!D$6*List!$H2505)+'NEW Reference'!D$7,0)</f>
        <v>1867</v>
      </c>
      <c r="L2505" s="25">
        <f>ROUND(('NEW Reference'!E$6*List!$H2505)+'NEW Reference'!E$7,0)</f>
        <v>2308</v>
      </c>
      <c r="M2505" s="25">
        <f>ROUND(('NEW Reference'!F$6*List!$H2505)+'NEW Reference'!F$7,0)</f>
        <v>2405</v>
      </c>
      <c r="N2505" s="25">
        <f>ROUND(('NEW Reference'!G$6*List!$H2505)+'NEW Reference'!G$7,0)</f>
        <v>2722</v>
      </c>
      <c r="O2505" s="25">
        <f>ROUND(('NEW Reference'!H$6*List!$H2505)+'NEW Reference'!H$7,0)</f>
        <v>2826</v>
      </c>
      <c r="P2505" s="25">
        <f>ROUND(('NEW Reference'!I$6*List!$H2505)+'NEW Reference'!I$7,0)</f>
        <v>2937</v>
      </c>
      <c r="Q2505" s="25">
        <f>ROUND(('NEW Reference'!J$6*List!$H2505)+'NEW Reference'!J$7,0)</f>
        <v>3402</v>
      </c>
      <c r="R2505" s="25">
        <f>ROUND(('NEW Reference'!K$6*List!$H2505)+'NEW Reference'!K$7,0)</f>
        <v>3509</v>
      </c>
      <c r="S2505" s="25">
        <f>ROUND(('NEW Reference'!L$6*List!$H2505)+'NEW Reference'!L$7,0)</f>
        <v>3786</v>
      </c>
      <c r="T2505" s="25">
        <f>ROUND(('NEW Reference'!M$6*List!$H2505)+'NEW Reference'!M$7,0)</f>
        <v>4522</v>
      </c>
      <c r="U2505" s="25">
        <f>ROUND(('NEW Reference'!N$6*List!$H2505)+'NEW Reference'!N$7,0)</f>
        <v>18246</v>
      </c>
      <c r="V2505" s="26">
        <f>ROUND(('NEW Reference'!O$6*List!$H2505)+'NEW Reference'!O$7,0)</f>
        <v>678</v>
      </c>
      <c r="W2505" s="26">
        <f>ROUND(('NEW Reference'!P$6*List!$H2505)+'NEW Reference'!P$7,0)</f>
        <v>956</v>
      </c>
      <c r="X2505" s="26">
        <f>ROUND(('NEW Reference'!Q$6*List!$H2505)+'NEW Reference'!Q$7,0)</f>
        <v>478</v>
      </c>
      <c r="Z2505" s="3" t="str">
        <f t="shared" si="120"/>
        <v>DE KALB, Tennessee</v>
      </c>
      <c r="AA2505" s="79" t="s">
        <v>143</v>
      </c>
      <c r="AB2505" s="28" t="s">
        <v>91</v>
      </c>
      <c r="AC2505" s="30" t="s">
        <v>2078</v>
      </c>
      <c r="AD2505" s="31"/>
      <c r="AE2505" s="20">
        <f t="shared" si="119"/>
        <v>0.72460000000000002</v>
      </c>
    </row>
    <row r="2506" spans="1:31">
      <c r="A2506" s="83">
        <v>44210</v>
      </c>
      <c r="B2506" s="84">
        <v>47043</v>
      </c>
      <c r="C2506" s="85">
        <v>34980</v>
      </c>
      <c r="D2506" s="78" t="s">
        <v>721</v>
      </c>
      <c r="E2506" s="79" t="s">
        <v>2084</v>
      </c>
      <c r="F2506" s="33" t="s">
        <v>2078</v>
      </c>
      <c r="G2506" s="24" t="s">
        <v>90</v>
      </c>
      <c r="H2506" s="80">
        <f t="shared" si="118"/>
        <v>0.89759999999999995</v>
      </c>
      <c r="I2506" s="25">
        <f>ROUND(('NEW Reference'!B$6*List!$H2506)+'NEW Reference'!B$7,0)</f>
        <v>1216</v>
      </c>
      <c r="J2506" s="25">
        <f>ROUND(('NEW Reference'!C$6*List!$H2506)+'NEW Reference'!C$7,0)</f>
        <v>1813</v>
      </c>
      <c r="K2506" s="25">
        <f>ROUND(('NEW Reference'!D$6*List!$H2506)+'NEW Reference'!D$7,0)</f>
        <v>2172</v>
      </c>
      <c r="L2506" s="25">
        <f>ROUND(('NEW Reference'!E$6*List!$H2506)+'NEW Reference'!E$7,0)</f>
        <v>2685</v>
      </c>
      <c r="M2506" s="25">
        <f>ROUND(('NEW Reference'!F$6*List!$H2506)+'NEW Reference'!F$7,0)</f>
        <v>2798</v>
      </c>
      <c r="N2506" s="25">
        <f>ROUND(('NEW Reference'!G$6*List!$H2506)+'NEW Reference'!G$7,0)</f>
        <v>3167</v>
      </c>
      <c r="O2506" s="25">
        <f>ROUND(('NEW Reference'!H$6*List!$H2506)+'NEW Reference'!H$7,0)</f>
        <v>3288</v>
      </c>
      <c r="P2506" s="25">
        <f>ROUND(('NEW Reference'!I$6*List!$H2506)+'NEW Reference'!I$7,0)</f>
        <v>3417</v>
      </c>
      <c r="Q2506" s="25">
        <f>ROUND(('NEW Reference'!J$6*List!$H2506)+'NEW Reference'!J$7,0)</f>
        <v>3957</v>
      </c>
      <c r="R2506" s="25">
        <f>ROUND(('NEW Reference'!K$6*List!$H2506)+'NEW Reference'!K$7,0)</f>
        <v>4082</v>
      </c>
      <c r="S2506" s="25">
        <f>ROUND(('NEW Reference'!L$6*List!$H2506)+'NEW Reference'!L$7,0)</f>
        <v>4404</v>
      </c>
      <c r="T2506" s="25">
        <f>ROUND(('NEW Reference'!M$6*List!$H2506)+'NEW Reference'!M$7,0)</f>
        <v>5260</v>
      </c>
      <c r="U2506" s="25">
        <f>ROUND(('NEW Reference'!N$6*List!$H2506)+'NEW Reference'!N$7,0)</f>
        <v>21225</v>
      </c>
      <c r="V2506" s="26">
        <f>ROUND(('NEW Reference'!O$6*List!$H2506)+'NEW Reference'!O$7,0)</f>
        <v>789</v>
      </c>
      <c r="W2506" s="26">
        <f>ROUND(('NEW Reference'!P$6*List!$H2506)+'NEW Reference'!P$7,0)</f>
        <v>1112</v>
      </c>
      <c r="X2506" s="26">
        <f>ROUND(('NEW Reference'!Q$6*List!$H2506)+'NEW Reference'!Q$7,0)</f>
        <v>556</v>
      </c>
      <c r="Z2506" s="3" t="str">
        <f t="shared" si="120"/>
        <v>DICKSON, Tennessee</v>
      </c>
      <c r="AA2506" s="79" t="s">
        <v>2084</v>
      </c>
      <c r="AB2506" s="28" t="s">
        <v>91</v>
      </c>
      <c r="AC2506" s="30" t="s">
        <v>2078</v>
      </c>
      <c r="AD2506" s="31"/>
      <c r="AE2506" s="20">
        <f t="shared" si="119"/>
        <v>0.89759999999999995</v>
      </c>
    </row>
    <row r="2507" spans="1:31">
      <c r="A2507" s="83">
        <v>44220</v>
      </c>
      <c r="B2507" s="84">
        <v>47045</v>
      </c>
      <c r="C2507" s="85">
        <v>99944</v>
      </c>
      <c r="D2507" s="78" t="s">
        <v>181</v>
      </c>
      <c r="E2507" s="79" t="s">
        <v>2085</v>
      </c>
      <c r="F2507" s="34" t="s">
        <v>2078</v>
      </c>
      <c r="G2507" s="24" t="s">
        <v>97</v>
      </c>
      <c r="H2507" s="80">
        <f t="shared" ref="H2507:H2570" si="121">IFERROR(INDEX($AH:$AH,MATCH($C2507,$AF:$AF,0)),"")</f>
        <v>0.72460000000000002</v>
      </c>
      <c r="I2507" s="25">
        <f>ROUND(('NEW Reference'!B$6*List!$H2507)+'NEW Reference'!B$7,0)</f>
        <v>1045</v>
      </c>
      <c r="J2507" s="25">
        <f>ROUND(('NEW Reference'!C$6*List!$H2507)+'NEW Reference'!C$7,0)</f>
        <v>1558</v>
      </c>
      <c r="K2507" s="25">
        <f>ROUND(('NEW Reference'!D$6*List!$H2507)+'NEW Reference'!D$7,0)</f>
        <v>1867</v>
      </c>
      <c r="L2507" s="25">
        <f>ROUND(('NEW Reference'!E$6*List!$H2507)+'NEW Reference'!E$7,0)</f>
        <v>2308</v>
      </c>
      <c r="M2507" s="25">
        <f>ROUND(('NEW Reference'!F$6*List!$H2507)+'NEW Reference'!F$7,0)</f>
        <v>2405</v>
      </c>
      <c r="N2507" s="25">
        <f>ROUND(('NEW Reference'!G$6*List!$H2507)+'NEW Reference'!G$7,0)</f>
        <v>2722</v>
      </c>
      <c r="O2507" s="25">
        <f>ROUND(('NEW Reference'!H$6*List!$H2507)+'NEW Reference'!H$7,0)</f>
        <v>2826</v>
      </c>
      <c r="P2507" s="25">
        <f>ROUND(('NEW Reference'!I$6*List!$H2507)+'NEW Reference'!I$7,0)</f>
        <v>2937</v>
      </c>
      <c r="Q2507" s="25">
        <f>ROUND(('NEW Reference'!J$6*List!$H2507)+'NEW Reference'!J$7,0)</f>
        <v>3402</v>
      </c>
      <c r="R2507" s="25">
        <f>ROUND(('NEW Reference'!K$6*List!$H2507)+'NEW Reference'!K$7,0)</f>
        <v>3509</v>
      </c>
      <c r="S2507" s="25">
        <f>ROUND(('NEW Reference'!L$6*List!$H2507)+'NEW Reference'!L$7,0)</f>
        <v>3786</v>
      </c>
      <c r="T2507" s="25">
        <f>ROUND(('NEW Reference'!M$6*List!$H2507)+'NEW Reference'!M$7,0)</f>
        <v>4522</v>
      </c>
      <c r="U2507" s="25">
        <f>ROUND(('NEW Reference'!N$6*List!$H2507)+'NEW Reference'!N$7,0)</f>
        <v>18246</v>
      </c>
      <c r="V2507" s="26">
        <f>ROUND(('NEW Reference'!O$6*List!$H2507)+'NEW Reference'!O$7,0)</f>
        <v>678</v>
      </c>
      <c r="W2507" s="26">
        <f>ROUND(('NEW Reference'!P$6*List!$H2507)+'NEW Reference'!P$7,0)</f>
        <v>956</v>
      </c>
      <c r="X2507" s="26">
        <f>ROUND(('NEW Reference'!Q$6*List!$H2507)+'NEW Reference'!Q$7,0)</f>
        <v>478</v>
      </c>
      <c r="Z2507" s="3" t="str">
        <f t="shared" si="120"/>
        <v>DYER, Tennessee</v>
      </c>
      <c r="AA2507" s="79" t="s">
        <v>2085</v>
      </c>
      <c r="AB2507" s="28" t="s">
        <v>91</v>
      </c>
      <c r="AC2507" s="30" t="s">
        <v>2078</v>
      </c>
      <c r="AD2507" s="31"/>
      <c r="AE2507" s="20">
        <f t="shared" si="119"/>
        <v>0.72460000000000002</v>
      </c>
    </row>
    <row r="2508" spans="1:31">
      <c r="A2508" s="83">
        <v>44230</v>
      </c>
      <c r="B2508" s="84">
        <v>47047</v>
      </c>
      <c r="C2508" s="85">
        <v>32820</v>
      </c>
      <c r="D2508" s="78" t="s">
        <v>371</v>
      </c>
      <c r="E2508" s="79" t="s">
        <v>152</v>
      </c>
      <c r="F2508" s="33" t="s">
        <v>2078</v>
      </c>
      <c r="G2508" s="24" t="s">
        <v>90</v>
      </c>
      <c r="H2508" s="80">
        <f t="shared" si="121"/>
        <v>0.86480000000000001</v>
      </c>
      <c r="I2508" s="25">
        <f>ROUND(('NEW Reference'!B$6*List!$H2508)+'NEW Reference'!B$7,0)</f>
        <v>1183</v>
      </c>
      <c r="J2508" s="25">
        <f>ROUND(('NEW Reference'!C$6*List!$H2508)+'NEW Reference'!C$7,0)</f>
        <v>1764</v>
      </c>
      <c r="K2508" s="25">
        <f>ROUND(('NEW Reference'!D$6*List!$H2508)+'NEW Reference'!D$7,0)</f>
        <v>2114</v>
      </c>
      <c r="L2508" s="25">
        <f>ROUND(('NEW Reference'!E$6*List!$H2508)+'NEW Reference'!E$7,0)</f>
        <v>2614</v>
      </c>
      <c r="M2508" s="25">
        <f>ROUND(('NEW Reference'!F$6*List!$H2508)+'NEW Reference'!F$7,0)</f>
        <v>2723</v>
      </c>
      <c r="N2508" s="25">
        <f>ROUND(('NEW Reference'!G$6*List!$H2508)+'NEW Reference'!G$7,0)</f>
        <v>3083</v>
      </c>
      <c r="O2508" s="25">
        <f>ROUND(('NEW Reference'!H$6*List!$H2508)+'NEW Reference'!H$7,0)</f>
        <v>3200</v>
      </c>
      <c r="P2508" s="25">
        <f>ROUND(('NEW Reference'!I$6*List!$H2508)+'NEW Reference'!I$7,0)</f>
        <v>3326</v>
      </c>
      <c r="Q2508" s="25">
        <f>ROUND(('NEW Reference'!J$6*List!$H2508)+'NEW Reference'!J$7,0)</f>
        <v>3852</v>
      </c>
      <c r="R2508" s="25">
        <f>ROUND(('NEW Reference'!K$6*List!$H2508)+'NEW Reference'!K$7,0)</f>
        <v>3973</v>
      </c>
      <c r="S2508" s="25">
        <f>ROUND(('NEW Reference'!L$6*List!$H2508)+'NEW Reference'!L$7,0)</f>
        <v>4287</v>
      </c>
      <c r="T2508" s="25">
        <f>ROUND(('NEW Reference'!M$6*List!$H2508)+'NEW Reference'!M$7,0)</f>
        <v>5120</v>
      </c>
      <c r="U2508" s="25">
        <f>ROUND(('NEW Reference'!N$6*List!$H2508)+'NEW Reference'!N$7,0)</f>
        <v>20660</v>
      </c>
      <c r="V2508" s="26">
        <f>ROUND(('NEW Reference'!O$6*List!$H2508)+'NEW Reference'!O$7,0)</f>
        <v>768</v>
      </c>
      <c r="W2508" s="26">
        <f>ROUND(('NEW Reference'!P$6*List!$H2508)+'NEW Reference'!P$7,0)</f>
        <v>1082</v>
      </c>
      <c r="X2508" s="26">
        <f>ROUND(('NEW Reference'!Q$6*List!$H2508)+'NEW Reference'!Q$7,0)</f>
        <v>541</v>
      </c>
      <c r="Z2508" s="3" t="str">
        <f t="shared" si="120"/>
        <v>FAYETTE, Tennessee</v>
      </c>
      <c r="AA2508" s="79" t="s">
        <v>152</v>
      </c>
      <c r="AB2508" s="28" t="s">
        <v>91</v>
      </c>
      <c r="AC2508" s="30" t="s">
        <v>2078</v>
      </c>
      <c r="AD2508" s="31"/>
      <c r="AE2508" s="20">
        <f t="shared" si="119"/>
        <v>0.86480000000000001</v>
      </c>
    </row>
    <row r="2509" spans="1:31">
      <c r="A2509" s="83">
        <v>44240</v>
      </c>
      <c r="B2509" s="84">
        <v>47049</v>
      </c>
      <c r="C2509" s="85">
        <v>99944</v>
      </c>
      <c r="D2509" s="78" t="s">
        <v>181</v>
      </c>
      <c r="E2509" s="79" t="s">
        <v>2086</v>
      </c>
      <c r="F2509" s="34" t="s">
        <v>2078</v>
      </c>
      <c r="G2509" s="24" t="s">
        <v>97</v>
      </c>
      <c r="H2509" s="80">
        <f t="shared" si="121"/>
        <v>0.72460000000000002</v>
      </c>
      <c r="I2509" s="25">
        <f>ROUND(('NEW Reference'!B$6*List!$H2509)+'NEW Reference'!B$7,0)</f>
        <v>1045</v>
      </c>
      <c r="J2509" s="25">
        <f>ROUND(('NEW Reference'!C$6*List!$H2509)+'NEW Reference'!C$7,0)</f>
        <v>1558</v>
      </c>
      <c r="K2509" s="25">
        <f>ROUND(('NEW Reference'!D$6*List!$H2509)+'NEW Reference'!D$7,0)</f>
        <v>1867</v>
      </c>
      <c r="L2509" s="25">
        <f>ROUND(('NEW Reference'!E$6*List!$H2509)+'NEW Reference'!E$7,0)</f>
        <v>2308</v>
      </c>
      <c r="M2509" s="25">
        <f>ROUND(('NEW Reference'!F$6*List!$H2509)+'NEW Reference'!F$7,0)</f>
        <v>2405</v>
      </c>
      <c r="N2509" s="25">
        <f>ROUND(('NEW Reference'!G$6*List!$H2509)+'NEW Reference'!G$7,0)</f>
        <v>2722</v>
      </c>
      <c r="O2509" s="25">
        <f>ROUND(('NEW Reference'!H$6*List!$H2509)+'NEW Reference'!H$7,0)</f>
        <v>2826</v>
      </c>
      <c r="P2509" s="25">
        <f>ROUND(('NEW Reference'!I$6*List!$H2509)+'NEW Reference'!I$7,0)</f>
        <v>2937</v>
      </c>
      <c r="Q2509" s="25">
        <f>ROUND(('NEW Reference'!J$6*List!$H2509)+'NEW Reference'!J$7,0)</f>
        <v>3402</v>
      </c>
      <c r="R2509" s="25">
        <f>ROUND(('NEW Reference'!K$6*List!$H2509)+'NEW Reference'!K$7,0)</f>
        <v>3509</v>
      </c>
      <c r="S2509" s="25">
        <f>ROUND(('NEW Reference'!L$6*List!$H2509)+'NEW Reference'!L$7,0)</f>
        <v>3786</v>
      </c>
      <c r="T2509" s="25">
        <f>ROUND(('NEW Reference'!M$6*List!$H2509)+'NEW Reference'!M$7,0)</f>
        <v>4522</v>
      </c>
      <c r="U2509" s="25">
        <f>ROUND(('NEW Reference'!N$6*List!$H2509)+'NEW Reference'!N$7,0)</f>
        <v>18246</v>
      </c>
      <c r="V2509" s="26">
        <f>ROUND(('NEW Reference'!O$6*List!$H2509)+'NEW Reference'!O$7,0)</f>
        <v>678</v>
      </c>
      <c r="W2509" s="26">
        <f>ROUND(('NEW Reference'!P$6*List!$H2509)+'NEW Reference'!P$7,0)</f>
        <v>956</v>
      </c>
      <c r="X2509" s="26">
        <f>ROUND(('NEW Reference'!Q$6*List!$H2509)+'NEW Reference'!Q$7,0)</f>
        <v>478</v>
      </c>
      <c r="Z2509" s="3" t="str">
        <f t="shared" si="120"/>
        <v>FENTRESS, Tennessee</v>
      </c>
      <c r="AA2509" s="79" t="s">
        <v>2086</v>
      </c>
      <c r="AB2509" s="28" t="s">
        <v>91</v>
      </c>
      <c r="AC2509" s="30" t="s">
        <v>2078</v>
      </c>
      <c r="AD2509" s="31"/>
      <c r="AE2509" s="20">
        <f t="shared" si="119"/>
        <v>0.72460000000000002</v>
      </c>
    </row>
    <row r="2510" spans="1:31">
      <c r="A2510" s="83">
        <v>44250</v>
      </c>
      <c r="B2510" s="84">
        <v>47051</v>
      </c>
      <c r="C2510" s="85">
        <v>99944</v>
      </c>
      <c r="D2510" s="78" t="s">
        <v>181</v>
      </c>
      <c r="E2510" s="79" t="s">
        <v>154</v>
      </c>
      <c r="F2510" s="34" t="s">
        <v>2078</v>
      </c>
      <c r="G2510" s="24" t="s">
        <v>97</v>
      </c>
      <c r="H2510" s="80">
        <f t="shared" si="121"/>
        <v>0.72460000000000002</v>
      </c>
      <c r="I2510" s="25">
        <f>ROUND(('NEW Reference'!B$6*List!$H2510)+'NEW Reference'!B$7,0)</f>
        <v>1045</v>
      </c>
      <c r="J2510" s="25">
        <f>ROUND(('NEW Reference'!C$6*List!$H2510)+'NEW Reference'!C$7,0)</f>
        <v>1558</v>
      </c>
      <c r="K2510" s="25">
        <f>ROUND(('NEW Reference'!D$6*List!$H2510)+'NEW Reference'!D$7,0)</f>
        <v>1867</v>
      </c>
      <c r="L2510" s="25">
        <f>ROUND(('NEW Reference'!E$6*List!$H2510)+'NEW Reference'!E$7,0)</f>
        <v>2308</v>
      </c>
      <c r="M2510" s="25">
        <f>ROUND(('NEW Reference'!F$6*List!$H2510)+'NEW Reference'!F$7,0)</f>
        <v>2405</v>
      </c>
      <c r="N2510" s="25">
        <f>ROUND(('NEW Reference'!G$6*List!$H2510)+'NEW Reference'!G$7,0)</f>
        <v>2722</v>
      </c>
      <c r="O2510" s="25">
        <f>ROUND(('NEW Reference'!H$6*List!$H2510)+'NEW Reference'!H$7,0)</f>
        <v>2826</v>
      </c>
      <c r="P2510" s="25">
        <f>ROUND(('NEW Reference'!I$6*List!$H2510)+'NEW Reference'!I$7,0)</f>
        <v>2937</v>
      </c>
      <c r="Q2510" s="25">
        <f>ROUND(('NEW Reference'!J$6*List!$H2510)+'NEW Reference'!J$7,0)</f>
        <v>3402</v>
      </c>
      <c r="R2510" s="25">
        <f>ROUND(('NEW Reference'!K$6*List!$H2510)+'NEW Reference'!K$7,0)</f>
        <v>3509</v>
      </c>
      <c r="S2510" s="25">
        <f>ROUND(('NEW Reference'!L$6*List!$H2510)+'NEW Reference'!L$7,0)</f>
        <v>3786</v>
      </c>
      <c r="T2510" s="25">
        <f>ROUND(('NEW Reference'!M$6*List!$H2510)+'NEW Reference'!M$7,0)</f>
        <v>4522</v>
      </c>
      <c r="U2510" s="25">
        <f>ROUND(('NEW Reference'!N$6*List!$H2510)+'NEW Reference'!N$7,0)</f>
        <v>18246</v>
      </c>
      <c r="V2510" s="26">
        <f>ROUND(('NEW Reference'!O$6*List!$H2510)+'NEW Reference'!O$7,0)</f>
        <v>678</v>
      </c>
      <c r="W2510" s="26">
        <f>ROUND(('NEW Reference'!P$6*List!$H2510)+'NEW Reference'!P$7,0)</f>
        <v>956</v>
      </c>
      <c r="X2510" s="26">
        <f>ROUND(('NEW Reference'!Q$6*List!$H2510)+'NEW Reference'!Q$7,0)</f>
        <v>478</v>
      </c>
      <c r="Z2510" s="3" t="str">
        <f t="shared" si="120"/>
        <v>FRANKLIN, Tennessee</v>
      </c>
      <c r="AA2510" s="79" t="s">
        <v>154</v>
      </c>
      <c r="AB2510" s="28" t="s">
        <v>91</v>
      </c>
      <c r="AC2510" s="30" t="s">
        <v>2078</v>
      </c>
      <c r="AD2510" s="31"/>
      <c r="AE2510" s="20">
        <f t="shared" ref="AE2510:AE2573" si="122">IFERROR(INDEX($AH:$AH,MATCH($C2510,$AF:$AF,0)),"")</f>
        <v>0.72460000000000002</v>
      </c>
    </row>
    <row r="2511" spans="1:31">
      <c r="A2511" s="83">
        <v>44260</v>
      </c>
      <c r="B2511" s="84">
        <v>47053</v>
      </c>
      <c r="C2511" s="85">
        <v>27180</v>
      </c>
      <c r="D2511" s="78" t="s">
        <v>551</v>
      </c>
      <c r="E2511" s="79" t="s">
        <v>1130</v>
      </c>
      <c r="F2511" s="34" t="s">
        <v>2078</v>
      </c>
      <c r="G2511" s="24" t="s">
        <v>90</v>
      </c>
      <c r="H2511" s="80">
        <f t="shared" si="121"/>
        <v>0.70330000000000004</v>
      </c>
      <c r="I2511" s="25">
        <f>ROUND(('NEW Reference'!B$6*List!$H2511)+'NEW Reference'!B$7,0)</f>
        <v>1024</v>
      </c>
      <c r="J2511" s="25">
        <f>ROUND(('NEW Reference'!C$6*List!$H2511)+'NEW Reference'!C$7,0)</f>
        <v>1527</v>
      </c>
      <c r="K2511" s="25">
        <f>ROUND(('NEW Reference'!D$6*List!$H2511)+'NEW Reference'!D$7,0)</f>
        <v>1830</v>
      </c>
      <c r="L2511" s="25">
        <f>ROUND(('NEW Reference'!E$6*List!$H2511)+'NEW Reference'!E$7,0)</f>
        <v>2262</v>
      </c>
      <c r="M2511" s="25">
        <f>ROUND(('NEW Reference'!F$6*List!$H2511)+'NEW Reference'!F$7,0)</f>
        <v>2357</v>
      </c>
      <c r="N2511" s="25">
        <f>ROUND(('NEW Reference'!G$6*List!$H2511)+'NEW Reference'!G$7,0)</f>
        <v>2668</v>
      </c>
      <c r="O2511" s="25">
        <f>ROUND(('NEW Reference'!H$6*List!$H2511)+'NEW Reference'!H$7,0)</f>
        <v>2770</v>
      </c>
      <c r="P2511" s="25">
        <f>ROUND(('NEW Reference'!I$6*List!$H2511)+'NEW Reference'!I$7,0)</f>
        <v>2878</v>
      </c>
      <c r="Q2511" s="25">
        <f>ROUND(('NEW Reference'!J$6*List!$H2511)+'NEW Reference'!J$7,0)</f>
        <v>3333</v>
      </c>
      <c r="R2511" s="25">
        <f>ROUND(('NEW Reference'!K$6*List!$H2511)+'NEW Reference'!K$7,0)</f>
        <v>3438</v>
      </c>
      <c r="S2511" s="25">
        <f>ROUND(('NEW Reference'!L$6*List!$H2511)+'NEW Reference'!L$7,0)</f>
        <v>3710</v>
      </c>
      <c r="T2511" s="25">
        <f>ROUND(('NEW Reference'!M$6*List!$H2511)+'NEW Reference'!M$7,0)</f>
        <v>4431</v>
      </c>
      <c r="U2511" s="25">
        <f>ROUND(('NEW Reference'!N$6*List!$H2511)+'NEW Reference'!N$7,0)</f>
        <v>17879</v>
      </c>
      <c r="V2511" s="26">
        <f>ROUND(('NEW Reference'!O$6*List!$H2511)+'NEW Reference'!O$7,0)</f>
        <v>665</v>
      </c>
      <c r="W2511" s="26">
        <f>ROUND(('NEW Reference'!P$6*List!$H2511)+'NEW Reference'!P$7,0)</f>
        <v>937</v>
      </c>
      <c r="X2511" s="26">
        <f>ROUND(('NEW Reference'!Q$6*List!$H2511)+'NEW Reference'!Q$7,0)</f>
        <v>468</v>
      </c>
      <c r="Z2511" s="3" t="str">
        <f t="shared" si="120"/>
        <v>GIBSON, Tennessee</v>
      </c>
      <c r="AA2511" s="79" t="s">
        <v>1130</v>
      </c>
      <c r="AB2511" s="28" t="s">
        <v>91</v>
      </c>
      <c r="AC2511" s="30" t="s">
        <v>2078</v>
      </c>
      <c r="AD2511" s="31"/>
      <c r="AE2511" s="20">
        <f t="shared" si="122"/>
        <v>0.70330000000000004</v>
      </c>
    </row>
    <row r="2512" spans="1:31">
      <c r="A2512" s="83">
        <v>44270</v>
      </c>
      <c r="B2512" s="84">
        <v>47055</v>
      </c>
      <c r="C2512" s="85">
        <v>99944</v>
      </c>
      <c r="D2512" s="78" t="s">
        <v>181</v>
      </c>
      <c r="E2512" s="79" t="s">
        <v>2087</v>
      </c>
      <c r="F2512" s="34" t="s">
        <v>2078</v>
      </c>
      <c r="G2512" s="24" t="s">
        <v>97</v>
      </c>
      <c r="H2512" s="80">
        <f t="shared" si="121"/>
        <v>0.72460000000000002</v>
      </c>
      <c r="I2512" s="25">
        <f>ROUND(('NEW Reference'!B$6*List!$H2512)+'NEW Reference'!B$7,0)</f>
        <v>1045</v>
      </c>
      <c r="J2512" s="25">
        <f>ROUND(('NEW Reference'!C$6*List!$H2512)+'NEW Reference'!C$7,0)</f>
        <v>1558</v>
      </c>
      <c r="K2512" s="25">
        <f>ROUND(('NEW Reference'!D$6*List!$H2512)+'NEW Reference'!D$7,0)</f>
        <v>1867</v>
      </c>
      <c r="L2512" s="25">
        <f>ROUND(('NEW Reference'!E$6*List!$H2512)+'NEW Reference'!E$7,0)</f>
        <v>2308</v>
      </c>
      <c r="M2512" s="25">
        <f>ROUND(('NEW Reference'!F$6*List!$H2512)+'NEW Reference'!F$7,0)</f>
        <v>2405</v>
      </c>
      <c r="N2512" s="25">
        <f>ROUND(('NEW Reference'!G$6*List!$H2512)+'NEW Reference'!G$7,0)</f>
        <v>2722</v>
      </c>
      <c r="O2512" s="25">
        <f>ROUND(('NEW Reference'!H$6*List!$H2512)+'NEW Reference'!H$7,0)</f>
        <v>2826</v>
      </c>
      <c r="P2512" s="25">
        <f>ROUND(('NEW Reference'!I$6*List!$H2512)+'NEW Reference'!I$7,0)</f>
        <v>2937</v>
      </c>
      <c r="Q2512" s="25">
        <f>ROUND(('NEW Reference'!J$6*List!$H2512)+'NEW Reference'!J$7,0)</f>
        <v>3402</v>
      </c>
      <c r="R2512" s="25">
        <f>ROUND(('NEW Reference'!K$6*List!$H2512)+'NEW Reference'!K$7,0)</f>
        <v>3509</v>
      </c>
      <c r="S2512" s="25">
        <f>ROUND(('NEW Reference'!L$6*List!$H2512)+'NEW Reference'!L$7,0)</f>
        <v>3786</v>
      </c>
      <c r="T2512" s="25">
        <f>ROUND(('NEW Reference'!M$6*List!$H2512)+'NEW Reference'!M$7,0)</f>
        <v>4522</v>
      </c>
      <c r="U2512" s="25">
        <f>ROUND(('NEW Reference'!N$6*List!$H2512)+'NEW Reference'!N$7,0)</f>
        <v>18246</v>
      </c>
      <c r="V2512" s="26">
        <f>ROUND(('NEW Reference'!O$6*List!$H2512)+'NEW Reference'!O$7,0)</f>
        <v>678</v>
      </c>
      <c r="W2512" s="26">
        <f>ROUND(('NEW Reference'!P$6*List!$H2512)+'NEW Reference'!P$7,0)</f>
        <v>956</v>
      </c>
      <c r="X2512" s="26">
        <f>ROUND(('NEW Reference'!Q$6*List!$H2512)+'NEW Reference'!Q$7,0)</f>
        <v>478</v>
      </c>
      <c r="Z2512" s="3" t="str">
        <f t="shared" si="120"/>
        <v>GILES, Tennessee</v>
      </c>
      <c r="AA2512" s="79" t="s">
        <v>2087</v>
      </c>
      <c r="AB2512" s="28" t="s">
        <v>91</v>
      </c>
      <c r="AC2512" s="30" t="s">
        <v>2078</v>
      </c>
      <c r="AD2512" s="31"/>
      <c r="AE2512" s="20">
        <f t="shared" si="122"/>
        <v>0.72460000000000002</v>
      </c>
    </row>
    <row r="2513" spans="1:31">
      <c r="A2513" s="83">
        <v>44280</v>
      </c>
      <c r="B2513" s="84">
        <v>47057</v>
      </c>
      <c r="C2513" s="85">
        <v>28940</v>
      </c>
      <c r="D2513" s="78" t="s">
        <v>600</v>
      </c>
      <c r="E2513" s="79" t="s">
        <v>2088</v>
      </c>
      <c r="F2513" s="33" t="s">
        <v>2078</v>
      </c>
      <c r="G2513" s="24" t="s">
        <v>90</v>
      </c>
      <c r="H2513" s="80">
        <f t="shared" si="121"/>
        <v>0.73499999999999999</v>
      </c>
      <c r="I2513" s="25">
        <f>ROUND(('NEW Reference'!B$6*List!$H2513)+'NEW Reference'!B$7,0)</f>
        <v>1055</v>
      </c>
      <c r="J2513" s="25">
        <f>ROUND(('NEW Reference'!C$6*List!$H2513)+'NEW Reference'!C$7,0)</f>
        <v>1574</v>
      </c>
      <c r="K2513" s="25">
        <f>ROUND(('NEW Reference'!D$6*List!$H2513)+'NEW Reference'!D$7,0)</f>
        <v>1885</v>
      </c>
      <c r="L2513" s="25">
        <f>ROUND(('NEW Reference'!E$6*List!$H2513)+'NEW Reference'!E$7,0)</f>
        <v>2331</v>
      </c>
      <c r="M2513" s="25">
        <f>ROUND(('NEW Reference'!F$6*List!$H2513)+'NEW Reference'!F$7,0)</f>
        <v>2429</v>
      </c>
      <c r="N2513" s="25">
        <f>ROUND(('NEW Reference'!G$6*List!$H2513)+'NEW Reference'!G$7,0)</f>
        <v>2749</v>
      </c>
      <c r="O2513" s="25">
        <f>ROUND(('NEW Reference'!H$6*List!$H2513)+'NEW Reference'!H$7,0)</f>
        <v>2854</v>
      </c>
      <c r="P2513" s="25">
        <f>ROUND(('NEW Reference'!I$6*List!$H2513)+'NEW Reference'!I$7,0)</f>
        <v>2966</v>
      </c>
      <c r="Q2513" s="25">
        <f>ROUND(('NEW Reference'!J$6*List!$H2513)+'NEW Reference'!J$7,0)</f>
        <v>3435</v>
      </c>
      <c r="R2513" s="25">
        <f>ROUND(('NEW Reference'!K$6*List!$H2513)+'NEW Reference'!K$7,0)</f>
        <v>3543</v>
      </c>
      <c r="S2513" s="25">
        <f>ROUND(('NEW Reference'!L$6*List!$H2513)+'NEW Reference'!L$7,0)</f>
        <v>3823</v>
      </c>
      <c r="T2513" s="25">
        <f>ROUND(('NEW Reference'!M$6*List!$H2513)+'NEW Reference'!M$7,0)</f>
        <v>4566</v>
      </c>
      <c r="U2513" s="25">
        <f>ROUND(('NEW Reference'!N$6*List!$H2513)+'NEW Reference'!N$7,0)</f>
        <v>18425</v>
      </c>
      <c r="V2513" s="26">
        <f>ROUND(('NEW Reference'!O$6*List!$H2513)+'NEW Reference'!O$7,0)</f>
        <v>685</v>
      </c>
      <c r="W2513" s="26">
        <f>ROUND(('NEW Reference'!P$6*List!$H2513)+'NEW Reference'!P$7,0)</f>
        <v>965</v>
      </c>
      <c r="X2513" s="26">
        <f>ROUND(('NEW Reference'!Q$6*List!$H2513)+'NEW Reference'!Q$7,0)</f>
        <v>483</v>
      </c>
      <c r="Z2513" s="3" t="str">
        <f t="shared" si="120"/>
        <v>GRAINGER, Tennessee</v>
      </c>
      <c r="AA2513" s="79" t="s">
        <v>2088</v>
      </c>
      <c r="AB2513" s="28" t="s">
        <v>91</v>
      </c>
      <c r="AC2513" s="30" t="s">
        <v>2078</v>
      </c>
      <c r="AD2513" s="31"/>
      <c r="AE2513" s="20">
        <f t="shared" si="122"/>
        <v>0.73499999999999999</v>
      </c>
    </row>
    <row r="2514" spans="1:31">
      <c r="A2514" s="83">
        <v>44290</v>
      </c>
      <c r="B2514" s="84">
        <v>47059</v>
      </c>
      <c r="C2514" s="85">
        <v>99944</v>
      </c>
      <c r="D2514" s="78" t="s">
        <v>181</v>
      </c>
      <c r="E2514" s="79" t="s">
        <v>160</v>
      </c>
      <c r="F2514" s="34" t="s">
        <v>2078</v>
      </c>
      <c r="G2514" s="24" t="s">
        <v>97</v>
      </c>
      <c r="H2514" s="80">
        <f t="shared" si="121"/>
        <v>0.72460000000000002</v>
      </c>
      <c r="I2514" s="25">
        <f>ROUND(('NEW Reference'!B$6*List!$H2514)+'NEW Reference'!B$7,0)</f>
        <v>1045</v>
      </c>
      <c r="J2514" s="25">
        <f>ROUND(('NEW Reference'!C$6*List!$H2514)+'NEW Reference'!C$7,0)</f>
        <v>1558</v>
      </c>
      <c r="K2514" s="25">
        <f>ROUND(('NEW Reference'!D$6*List!$H2514)+'NEW Reference'!D$7,0)</f>
        <v>1867</v>
      </c>
      <c r="L2514" s="25">
        <f>ROUND(('NEW Reference'!E$6*List!$H2514)+'NEW Reference'!E$7,0)</f>
        <v>2308</v>
      </c>
      <c r="M2514" s="25">
        <f>ROUND(('NEW Reference'!F$6*List!$H2514)+'NEW Reference'!F$7,0)</f>
        <v>2405</v>
      </c>
      <c r="N2514" s="25">
        <f>ROUND(('NEW Reference'!G$6*List!$H2514)+'NEW Reference'!G$7,0)</f>
        <v>2722</v>
      </c>
      <c r="O2514" s="25">
        <f>ROUND(('NEW Reference'!H$6*List!$H2514)+'NEW Reference'!H$7,0)</f>
        <v>2826</v>
      </c>
      <c r="P2514" s="25">
        <f>ROUND(('NEW Reference'!I$6*List!$H2514)+'NEW Reference'!I$7,0)</f>
        <v>2937</v>
      </c>
      <c r="Q2514" s="25">
        <f>ROUND(('NEW Reference'!J$6*List!$H2514)+'NEW Reference'!J$7,0)</f>
        <v>3402</v>
      </c>
      <c r="R2514" s="25">
        <f>ROUND(('NEW Reference'!K$6*List!$H2514)+'NEW Reference'!K$7,0)</f>
        <v>3509</v>
      </c>
      <c r="S2514" s="25">
        <f>ROUND(('NEW Reference'!L$6*List!$H2514)+'NEW Reference'!L$7,0)</f>
        <v>3786</v>
      </c>
      <c r="T2514" s="25">
        <f>ROUND(('NEW Reference'!M$6*List!$H2514)+'NEW Reference'!M$7,0)</f>
        <v>4522</v>
      </c>
      <c r="U2514" s="25">
        <f>ROUND(('NEW Reference'!N$6*List!$H2514)+'NEW Reference'!N$7,0)</f>
        <v>18246</v>
      </c>
      <c r="V2514" s="26">
        <f>ROUND(('NEW Reference'!O$6*List!$H2514)+'NEW Reference'!O$7,0)</f>
        <v>678</v>
      </c>
      <c r="W2514" s="26">
        <f>ROUND(('NEW Reference'!P$6*List!$H2514)+'NEW Reference'!P$7,0)</f>
        <v>956</v>
      </c>
      <c r="X2514" s="26">
        <f>ROUND(('NEW Reference'!Q$6*List!$H2514)+'NEW Reference'!Q$7,0)</f>
        <v>478</v>
      </c>
      <c r="Z2514" s="3" t="str">
        <f t="shared" si="120"/>
        <v>GREENE, Tennessee</v>
      </c>
      <c r="AA2514" s="79" t="s">
        <v>160</v>
      </c>
      <c r="AB2514" s="28" t="s">
        <v>91</v>
      </c>
      <c r="AC2514" s="30" t="s">
        <v>2078</v>
      </c>
      <c r="AD2514" s="31"/>
      <c r="AE2514" s="20">
        <f t="shared" si="122"/>
        <v>0.72460000000000002</v>
      </c>
    </row>
    <row r="2515" spans="1:31">
      <c r="A2515" s="83">
        <v>44300</v>
      </c>
      <c r="B2515" s="84">
        <v>47061</v>
      </c>
      <c r="C2515" s="85">
        <v>99944</v>
      </c>
      <c r="D2515" s="78" t="s">
        <v>181</v>
      </c>
      <c r="E2515" s="79" t="s">
        <v>1083</v>
      </c>
      <c r="F2515" s="34" t="s">
        <v>2078</v>
      </c>
      <c r="G2515" s="24" t="s">
        <v>97</v>
      </c>
      <c r="H2515" s="80">
        <f t="shared" si="121"/>
        <v>0.72460000000000002</v>
      </c>
      <c r="I2515" s="25">
        <f>ROUND(('NEW Reference'!B$6*List!$H2515)+'NEW Reference'!B$7,0)</f>
        <v>1045</v>
      </c>
      <c r="J2515" s="25">
        <f>ROUND(('NEW Reference'!C$6*List!$H2515)+'NEW Reference'!C$7,0)</f>
        <v>1558</v>
      </c>
      <c r="K2515" s="25">
        <f>ROUND(('NEW Reference'!D$6*List!$H2515)+'NEW Reference'!D$7,0)</f>
        <v>1867</v>
      </c>
      <c r="L2515" s="25">
        <f>ROUND(('NEW Reference'!E$6*List!$H2515)+'NEW Reference'!E$7,0)</f>
        <v>2308</v>
      </c>
      <c r="M2515" s="25">
        <f>ROUND(('NEW Reference'!F$6*List!$H2515)+'NEW Reference'!F$7,0)</f>
        <v>2405</v>
      </c>
      <c r="N2515" s="25">
        <f>ROUND(('NEW Reference'!G$6*List!$H2515)+'NEW Reference'!G$7,0)</f>
        <v>2722</v>
      </c>
      <c r="O2515" s="25">
        <f>ROUND(('NEW Reference'!H$6*List!$H2515)+'NEW Reference'!H$7,0)</f>
        <v>2826</v>
      </c>
      <c r="P2515" s="25">
        <f>ROUND(('NEW Reference'!I$6*List!$H2515)+'NEW Reference'!I$7,0)</f>
        <v>2937</v>
      </c>
      <c r="Q2515" s="25">
        <f>ROUND(('NEW Reference'!J$6*List!$H2515)+'NEW Reference'!J$7,0)</f>
        <v>3402</v>
      </c>
      <c r="R2515" s="25">
        <f>ROUND(('NEW Reference'!K$6*List!$H2515)+'NEW Reference'!K$7,0)</f>
        <v>3509</v>
      </c>
      <c r="S2515" s="25">
        <f>ROUND(('NEW Reference'!L$6*List!$H2515)+'NEW Reference'!L$7,0)</f>
        <v>3786</v>
      </c>
      <c r="T2515" s="25">
        <f>ROUND(('NEW Reference'!M$6*List!$H2515)+'NEW Reference'!M$7,0)</f>
        <v>4522</v>
      </c>
      <c r="U2515" s="25">
        <f>ROUND(('NEW Reference'!N$6*List!$H2515)+'NEW Reference'!N$7,0)</f>
        <v>18246</v>
      </c>
      <c r="V2515" s="26">
        <f>ROUND(('NEW Reference'!O$6*List!$H2515)+'NEW Reference'!O$7,0)</f>
        <v>678</v>
      </c>
      <c r="W2515" s="26">
        <f>ROUND(('NEW Reference'!P$6*List!$H2515)+'NEW Reference'!P$7,0)</f>
        <v>956</v>
      </c>
      <c r="X2515" s="26">
        <f>ROUND(('NEW Reference'!Q$6*List!$H2515)+'NEW Reference'!Q$7,0)</f>
        <v>478</v>
      </c>
      <c r="Z2515" s="3" t="str">
        <f t="shared" ref="Z2515:Z2578" si="123">CONCATENATE(AA2515, AB2515, AC2515)</f>
        <v>GRUNDY, Tennessee</v>
      </c>
      <c r="AA2515" s="79" t="s">
        <v>1083</v>
      </c>
      <c r="AB2515" s="28" t="s">
        <v>91</v>
      </c>
      <c r="AC2515" s="30" t="s">
        <v>2078</v>
      </c>
      <c r="AD2515" s="31"/>
      <c r="AE2515" s="20">
        <f t="shared" si="122"/>
        <v>0.72460000000000002</v>
      </c>
    </row>
    <row r="2516" spans="1:31">
      <c r="A2516" s="83">
        <v>44310</v>
      </c>
      <c r="B2516" s="84">
        <v>47063</v>
      </c>
      <c r="C2516" s="85">
        <v>34100</v>
      </c>
      <c r="D2516" s="78" t="s">
        <v>708</v>
      </c>
      <c r="E2516" s="79" t="s">
        <v>2089</v>
      </c>
      <c r="F2516" s="33" t="s">
        <v>2078</v>
      </c>
      <c r="G2516" s="24" t="s">
        <v>90</v>
      </c>
      <c r="H2516" s="80">
        <f t="shared" si="121"/>
        <v>0.6925</v>
      </c>
      <c r="I2516" s="25">
        <f>ROUND(('NEW Reference'!B$6*List!$H2516)+'NEW Reference'!B$7,0)</f>
        <v>1013</v>
      </c>
      <c r="J2516" s="25">
        <f>ROUND(('NEW Reference'!C$6*List!$H2516)+'NEW Reference'!C$7,0)</f>
        <v>1511</v>
      </c>
      <c r="K2516" s="25">
        <f>ROUND(('NEW Reference'!D$6*List!$H2516)+'NEW Reference'!D$7,0)</f>
        <v>1811</v>
      </c>
      <c r="L2516" s="25">
        <f>ROUND(('NEW Reference'!E$6*List!$H2516)+'NEW Reference'!E$7,0)</f>
        <v>2238</v>
      </c>
      <c r="M2516" s="25">
        <f>ROUND(('NEW Reference'!F$6*List!$H2516)+'NEW Reference'!F$7,0)</f>
        <v>2332</v>
      </c>
      <c r="N2516" s="25">
        <f>ROUND(('NEW Reference'!G$6*List!$H2516)+'NEW Reference'!G$7,0)</f>
        <v>2640</v>
      </c>
      <c r="O2516" s="25">
        <f>ROUND(('NEW Reference'!H$6*List!$H2516)+'NEW Reference'!H$7,0)</f>
        <v>2741</v>
      </c>
      <c r="P2516" s="25">
        <f>ROUND(('NEW Reference'!I$6*List!$H2516)+'NEW Reference'!I$7,0)</f>
        <v>2848</v>
      </c>
      <c r="Q2516" s="25">
        <f>ROUND(('NEW Reference'!J$6*List!$H2516)+'NEW Reference'!J$7,0)</f>
        <v>3299</v>
      </c>
      <c r="R2516" s="25">
        <f>ROUND(('NEW Reference'!K$6*List!$H2516)+'NEW Reference'!K$7,0)</f>
        <v>3403</v>
      </c>
      <c r="S2516" s="25">
        <f>ROUND(('NEW Reference'!L$6*List!$H2516)+'NEW Reference'!L$7,0)</f>
        <v>3672</v>
      </c>
      <c r="T2516" s="25">
        <f>ROUND(('NEW Reference'!M$6*List!$H2516)+'NEW Reference'!M$7,0)</f>
        <v>4385</v>
      </c>
      <c r="U2516" s="25">
        <f>ROUND(('NEW Reference'!N$6*List!$H2516)+'NEW Reference'!N$7,0)</f>
        <v>17693</v>
      </c>
      <c r="V2516" s="26">
        <f>ROUND(('NEW Reference'!O$6*List!$H2516)+'NEW Reference'!O$7,0)</f>
        <v>658</v>
      </c>
      <c r="W2516" s="26">
        <f>ROUND(('NEW Reference'!P$6*List!$H2516)+'NEW Reference'!P$7,0)</f>
        <v>927</v>
      </c>
      <c r="X2516" s="26">
        <f>ROUND(('NEW Reference'!Q$6*List!$H2516)+'NEW Reference'!Q$7,0)</f>
        <v>463</v>
      </c>
      <c r="Z2516" s="3" t="str">
        <f t="shared" si="123"/>
        <v>HAMBLEN, Tennessee</v>
      </c>
      <c r="AA2516" s="79" t="s">
        <v>2089</v>
      </c>
      <c r="AB2516" s="28" t="s">
        <v>91</v>
      </c>
      <c r="AC2516" s="30" t="s">
        <v>2078</v>
      </c>
      <c r="AD2516" s="31"/>
      <c r="AE2516" s="20">
        <f t="shared" si="122"/>
        <v>0.6925</v>
      </c>
    </row>
    <row r="2517" spans="1:31">
      <c r="A2517" s="83">
        <v>44320</v>
      </c>
      <c r="B2517" s="84">
        <v>47065</v>
      </c>
      <c r="C2517" s="85">
        <v>16860</v>
      </c>
      <c r="D2517" s="78" t="s">
        <v>352</v>
      </c>
      <c r="E2517" s="79" t="s">
        <v>793</v>
      </c>
      <c r="F2517" s="33" t="s">
        <v>2078</v>
      </c>
      <c r="G2517" s="24" t="s">
        <v>90</v>
      </c>
      <c r="H2517" s="80">
        <f t="shared" si="121"/>
        <v>0.85600000000000021</v>
      </c>
      <c r="I2517" s="25">
        <f>ROUND(('NEW Reference'!B$6*List!$H2517)+'NEW Reference'!B$7,0)</f>
        <v>1175</v>
      </c>
      <c r="J2517" s="25">
        <f>ROUND(('NEW Reference'!C$6*List!$H2517)+'NEW Reference'!C$7,0)</f>
        <v>1751</v>
      </c>
      <c r="K2517" s="25">
        <f>ROUND(('NEW Reference'!D$6*List!$H2517)+'NEW Reference'!D$7,0)</f>
        <v>2099</v>
      </c>
      <c r="L2517" s="25">
        <f>ROUND(('NEW Reference'!E$6*List!$H2517)+'NEW Reference'!E$7,0)</f>
        <v>2595</v>
      </c>
      <c r="M2517" s="25">
        <f>ROUND(('NEW Reference'!F$6*List!$H2517)+'NEW Reference'!F$7,0)</f>
        <v>2703</v>
      </c>
      <c r="N2517" s="25">
        <f>ROUND(('NEW Reference'!G$6*List!$H2517)+'NEW Reference'!G$7,0)</f>
        <v>3060</v>
      </c>
      <c r="O2517" s="25">
        <f>ROUND(('NEW Reference'!H$6*List!$H2517)+'NEW Reference'!H$7,0)</f>
        <v>3177</v>
      </c>
      <c r="P2517" s="25">
        <f>ROUND(('NEW Reference'!I$6*List!$H2517)+'NEW Reference'!I$7,0)</f>
        <v>3302</v>
      </c>
      <c r="Q2517" s="25">
        <f>ROUND(('NEW Reference'!J$6*List!$H2517)+'NEW Reference'!J$7,0)</f>
        <v>3823</v>
      </c>
      <c r="R2517" s="25">
        <f>ROUND(('NEW Reference'!K$6*List!$H2517)+'NEW Reference'!K$7,0)</f>
        <v>3944</v>
      </c>
      <c r="S2517" s="25">
        <f>ROUND(('NEW Reference'!L$6*List!$H2517)+'NEW Reference'!L$7,0)</f>
        <v>4256</v>
      </c>
      <c r="T2517" s="25">
        <f>ROUND(('NEW Reference'!M$6*List!$H2517)+'NEW Reference'!M$7,0)</f>
        <v>5083</v>
      </c>
      <c r="U2517" s="25">
        <f>ROUND(('NEW Reference'!N$6*List!$H2517)+'NEW Reference'!N$7,0)</f>
        <v>20508</v>
      </c>
      <c r="V2517" s="26">
        <f>ROUND(('NEW Reference'!O$6*List!$H2517)+'NEW Reference'!O$7,0)</f>
        <v>762</v>
      </c>
      <c r="W2517" s="26">
        <f>ROUND(('NEW Reference'!P$6*List!$H2517)+'NEW Reference'!P$7,0)</f>
        <v>1074</v>
      </c>
      <c r="X2517" s="26">
        <f>ROUND(('NEW Reference'!Q$6*List!$H2517)+'NEW Reference'!Q$7,0)</f>
        <v>537</v>
      </c>
      <c r="Z2517" s="3" t="str">
        <f t="shared" si="123"/>
        <v>HAMILTON, Tennessee</v>
      </c>
      <c r="AA2517" s="79" t="s">
        <v>793</v>
      </c>
      <c r="AB2517" s="28" t="s">
        <v>91</v>
      </c>
      <c r="AC2517" s="30" t="s">
        <v>2078</v>
      </c>
      <c r="AD2517" s="31"/>
      <c r="AE2517" s="20">
        <f t="shared" si="122"/>
        <v>0.85600000000000021</v>
      </c>
    </row>
    <row r="2518" spans="1:31">
      <c r="A2518" s="83">
        <v>44330</v>
      </c>
      <c r="B2518" s="84">
        <v>47067</v>
      </c>
      <c r="C2518" s="85">
        <v>99944</v>
      </c>
      <c r="D2518" s="78" t="s">
        <v>181</v>
      </c>
      <c r="E2518" s="79" t="s">
        <v>967</v>
      </c>
      <c r="F2518" s="34" t="s">
        <v>2078</v>
      </c>
      <c r="G2518" s="24" t="s">
        <v>97</v>
      </c>
      <c r="H2518" s="80">
        <f t="shared" si="121"/>
        <v>0.72460000000000002</v>
      </c>
      <c r="I2518" s="25">
        <f>ROUND(('NEW Reference'!B$6*List!$H2518)+'NEW Reference'!B$7,0)</f>
        <v>1045</v>
      </c>
      <c r="J2518" s="25">
        <f>ROUND(('NEW Reference'!C$6*List!$H2518)+'NEW Reference'!C$7,0)</f>
        <v>1558</v>
      </c>
      <c r="K2518" s="25">
        <f>ROUND(('NEW Reference'!D$6*List!$H2518)+'NEW Reference'!D$7,0)</f>
        <v>1867</v>
      </c>
      <c r="L2518" s="25">
        <f>ROUND(('NEW Reference'!E$6*List!$H2518)+'NEW Reference'!E$7,0)</f>
        <v>2308</v>
      </c>
      <c r="M2518" s="25">
        <f>ROUND(('NEW Reference'!F$6*List!$H2518)+'NEW Reference'!F$7,0)</f>
        <v>2405</v>
      </c>
      <c r="N2518" s="25">
        <f>ROUND(('NEW Reference'!G$6*List!$H2518)+'NEW Reference'!G$7,0)</f>
        <v>2722</v>
      </c>
      <c r="O2518" s="25">
        <f>ROUND(('NEW Reference'!H$6*List!$H2518)+'NEW Reference'!H$7,0)</f>
        <v>2826</v>
      </c>
      <c r="P2518" s="25">
        <f>ROUND(('NEW Reference'!I$6*List!$H2518)+'NEW Reference'!I$7,0)</f>
        <v>2937</v>
      </c>
      <c r="Q2518" s="25">
        <f>ROUND(('NEW Reference'!J$6*List!$H2518)+'NEW Reference'!J$7,0)</f>
        <v>3402</v>
      </c>
      <c r="R2518" s="25">
        <f>ROUND(('NEW Reference'!K$6*List!$H2518)+'NEW Reference'!K$7,0)</f>
        <v>3509</v>
      </c>
      <c r="S2518" s="25">
        <f>ROUND(('NEW Reference'!L$6*List!$H2518)+'NEW Reference'!L$7,0)</f>
        <v>3786</v>
      </c>
      <c r="T2518" s="25">
        <f>ROUND(('NEW Reference'!M$6*List!$H2518)+'NEW Reference'!M$7,0)</f>
        <v>4522</v>
      </c>
      <c r="U2518" s="25">
        <f>ROUND(('NEW Reference'!N$6*List!$H2518)+'NEW Reference'!N$7,0)</f>
        <v>18246</v>
      </c>
      <c r="V2518" s="26">
        <f>ROUND(('NEW Reference'!O$6*List!$H2518)+'NEW Reference'!O$7,0)</f>
        <v>678</v>
      </c>
      <c r="W2518" s="26">
        <f>ROUND(('NEW Reference'!P$6*List!$H2518)+'NEW Reference'!P$7,0)</f>
        <v>956</v>
      </c>
      <c r="X2518" s="26">
        <f>ROUND(('NEW Reference'!Q$6*List!$H2518)+'NEW Reference'!Q$7,0)</f>
        <v>478</v>
      </c>
      <c r="Z2518" s="3" t="str">
        <f t="shared" si="123"/>
        <v>HANCOCK, Tennessee</v>
      </c>
      <c r="AA2518" s="79" t="s">
        <v>967</v>
      </c>
      <c r="AB2518" s="28" t="s">
        <v>91</v>
      </c>
      <c r="AC2518" s="23" t="s">
        <v>2078</v>
      </c>
      <c r="AD2518" s="29"/>
      <c r="AE2518" s="20">
        <f t="shared" si="122"/>
        <v>0.72460000000000002</v>
      </c>
    </row>
    <row r="2519" spans="1:31">
      <c r="A2519" s="83">
        <v>44340</v>
      </c>
      <c r="B2519" s="84">
        <v>47069</v>
      </c>
      <c r="C2519" s="85">
        <v>99944</v>
      </c>
      <c r="D2519" s="78" t="s">
        <v>181</v>
      </c>
      <c r="E2519" s="79" t="s">
        <v>2090</v>
      </c>
      <c r="F2519" s="34" t="s">
        <v>2078</v>
      </c>
      <c r="G2519" s="24" t="s">
        <v>97</v>
      </c>
      <c r="H2519" s="80">
        <f t="shared" si="121"/>
        <v>0.72460000000000002</v>
      </c>
      <c r="I2519" s="25">
        <f>ROUND(('NEW Reference'!B$6*List!$H2519)+'NEW Reference'!B$7,0)</f>
        <v>1045</v>
      </c>
      <c r="J2519" s="25">
        <f>ROUND(('NEW Reference'!C$6*List!$H2519)+'NEW Reference'!C$7,0)</f>
        <v>1558</v>
      </c>
      <c r="K2519" s="25">
        <f>ROUND(('NEW Reference'!D$6*List!$H2519)+'NEW Reference'!D$7,0)</f>
        <v>1867</v>
      </c>
      <c r="L2519" s="25">
        <f>ROUND(('NEW Reference'!E$6*List!$H2519)+'NEW Reference'!E$7,0)</f>
        <v>2308</v>
      </c>
      <c r="M2519" s="25">
        <f>ROUND(('NEW Reference'!F$6*List!$H2519)+'NEW Reference'!F$7,0)</f>
        <v>2405</v>
      </c>
      <c r="N2519" s="25">
        <f>ROUND(('NEW Reference'!G$6*List!$H2519)+'NEW Reference'!G$7,0)</f>
        <v>2722</v>
      </c>
      <c r="O2519" s="25">
        <f>ROUND(('NEW Reference'!H$6*List!$H2519)+'NEW Reference'!H$7,0)</f>
        <v>2826</v>
      </c>
      <c r="P2519" s="25">
        <f>ROUND(('NEW Reference'!I$6*List!$H2519)+'NEW Reference'!I$7,0)</f>
        <v>2937</v>
      </c>
      <c r="Q2519" s="25">
        <f>ROUND(('NEW Reference'!J$6*List!$H2519)+'NEW Reference'!J$7,0)</f>
        <v>3402</v>
      </c>
      <c r="R2519" s="25">
        <f>ROUND(('NEW Reference'!K$6*List!$H2519)+'NEW Reference'!K$7,0)</f>
        <v>3509</v>
      </c>
      <c r="S2519" s="25">
        <f>ROUND(('NEW Reference'!L$6*List!$H2519)+'NEW Reference'!L$7,0)</f>
        <v>3786</v>
      </c>
      <c r="T2519" s="25">
        <f>ROUND(('NEW Reference'!M$6*List!$H2519)+'NEW Reference'!M$7,0)</f>
        <v>4522</v>
      </c>
      <c r="U2519" s="25">
        <f>ROUND(('NEW Reference'!N$6*List!$H2519)+'NEW Reference'!N$7,0)</f>
        <v>18246</v>
      </c>
      <c r="V2519" s="26">
        <f>ROUND(('NEW Reference'!O$6*List!$H2519)+'NEW Reference'!O$7,0)</f>
        <v>678</v>
      </c>
      <c r="W2519" s="26">
        <f>ROUND(('NEW Reference'!P$6*List!$H2519)+'NEW Reference'!P$7,0)</f>
        <v>956</v>
      </c>
      <c r="X2519" s="26">
        <f>ROUND(('NEW Reference'!Q$6*List!$H2519)+'NEW Reference'!Q$7,0)</f>
        <v>478</v>
      </c>
      <c r="Z2519" s="3" t="str">
        <f t="shared" si="123"/>
        <v>HARDEMAN, Tennessee</v>
      </c>
      <c r="AA2519" s="79" t="s">
        <v>2090</v>
      </c>
      <c r="AB2519" s="28" t="s">
        <v>91</v>
      </c>
      <c r="AC2519" s="30" t="s">
        <v>2078</v>
      </c>
      <c r="AD2519" s="31"/>
      <c r="AE2519" s="20">
        <f t="shared" si="122"/>
        <v>0.72460000000000002</v>
      </c>
    </row>
    <row r="2520" spans="1:31">
      <c r="A2520" s="83">
        <v>44350</v>
      </c>
      <c r="B2520" s="84">
        <v>47071</v>
      </c>
      <c r="C2520" s="85">
        <v>99944</v>
      </c>
      <c r="D2520" s="78" t="s">
        <v>181</v>
      </c>
      <c r="E2520" s="79" t="s">
        <v>1084</v>
      </c>
      <c r="F2520" s="34" t="s">
        <v>2078</v>
      </c>
      <c r="G2520" s="24" t="s">
        <v>97</v>
      </c>
      <c r="H2520" s="80">
        <f t="shared" si="121"/>
        <v>0.72460000000000002</v>
      </c>
      <c r="I2520" s="25">
        <f>ROUND(('NEW Reference'!B$6*List!$H2520)+'NEW Reference'!B$7,0)</f>
        <v>1045</v>
      </c>
      <c r="J2520" s="25">
        <f>ROUND(('NEW Reference'!C$6*List!$H2520)+'NEW Reference'!C$7,0)</f>
        <v>1558</v>
      </c>
      <c r="K2520" s="25">
        <f>ROUND(('NEW Reference'!D$6*List!$H2520)+'NEW Reference'!D$7,0)</f>
        <v>1867</v>
      </c>
      <c r="L2520" s="25">
        <f>ROUND(('NEW Reference'!E$6*List!$H2520)+'NEW Reference'!E$7,0)</f>
        <v>2308</v>
      </c>
      <c r="M2520" s="25">
        <f>ROUND(('NEW Reference'!F$6*List!$H2520)+'NEW Reference'!F$7,0)</f>
        <v>2405</v>
      </c>
      <c r="N2520" s="25">
        <f>ROUND(('NEW Reference'!G$6*List!$H2520)+'NEW Reference'!G$7,0)</f>
        <v>2722</v>
      </c>
      <c r="O2520" s="25">
        <f>ROUND(('NEW Reference'!H$6*List!$H2520)+'NEW Reference'!H$7,0)</f>
        <v>2826</v>
      </c>
      <c r="P2520" s="25">
        <f>ROUND(('NEW Reference'!I$6*List!$H2520)+'NEW Reference'!I$7,0)</f>
        <v>2937</v>
      </c>
      <c r="Q2520" s="25">
        <f>ROUND(('NEW Reference'!J$6*List!$H2520)+'NEW Reference'!J$7,0)</f>
        <v>3402</v>
      </c>
      <c r="R2520" s="25">
        <f>ROUND(('NEW Reference'!K$6*List!$H2520)+'NEW Reference'!K$7,0)</f>
        <v>3509</v>
      </c>
      <c r="S2520" s="25">
        <f>ROUND(('NEW Reference'!L$6*List!$H2520)+'NEW Reference'!L$7,0)</f>
        <v>3786</v>
      </c>
      <c r="T2520" s="25">
        <f>ROUND(('NEW Reference'!M$6*List!$H2520)+'NEW Reference'!M$7,0)</f>
        <v>4522</v>
      </c>
      <c r="U2520" s="25">
        <f>ROUND(('NEW Reference'!N$6*List!$H2520)+'NEW Reference'!N$7,0)</f>
        <v>18246</v>
      </c>
      <c r="V2520" s="26">
        <f>ROUND(('NEW Reference'!O$6*List!$H2520)+'NEW Reference'!O$7,0)</f>
        <v>678</v>
      </c>
      <c r="W2520" s="26">
        <f>ROUND(('NEW Reference'!P$6*List!$H2520)+'NEW Reference'!P$7,0)</f>
        <v>956</v>
      </c>
      <c r="X2520" s="26">
        <f>ROUND(('NEW Reference'!Q$6*List!$H2520)+'NEW Reference'!Q$7,0)</f>
        <v>478</v>
      </c>
      <c r="Z2520" s="3" t="str">
        <f t="shared" si="123"/>
        <v>HARDIN, Tennessee</v>
      </c>
      <c r="AA2520" s="79" t="s">
        <v>1084</v>
      </c>
      <c r="AB2520" s="28" t="s">
        <v>91</v>
      </c>
      <c r="AC2520" s="30" t="s">
        <v>2078</v>
      </c>
      <c r="AD2520" s="31"/>
      <c r="AE2520" s="20">
        <f t="shared" si="122"/>
        <v>0.72460000000000002</v>
      </c>
    </row>
    <row r="2521" spans="1:31">
      <c r="A2521" s="83">
        <v>44360</v>
      </c>
      <c r="B2521" s="84">
        <v>47073</v>
      </c>
      <c r="C2521" s="85">
        <v>28700</v>
      </c>
      <c r="D2521" s="78" t="s">
        <v>593</v>
      </c>
      <c r="E2521" s="79" t="s">
        <v>2091</v>
      </c>
      <c r="F2521" s="33" t="s">
        <v>2078</v>
      </c>
      <c r="G2521" s="24" t="s">
        <v>90</v>
      </c>
      <c r="H2521" s="80">
        <f t="shared" si="121"/>
        <v>0.81010000000000004</v>
      </c>
      <c r="I2521" s="25">
        <f>ROUND(('NEW Reference'!B$6*List!$H2521)+'NEW Reference'!B$7,0)</f>
        <v>1129</v>
      </c>
      <c r="J2521" s="25">
        <f>ROUND(('NEW Reference'!C$6*List!$H2521)+'NEW Reference'!C$7,0)</f>
        <v>1684</v>
      </c>
      <c r="K2521" s="25">
        <f>ROUND(('NEW Reference'!D$6*List!$H2521)+'NEW Reference'!D$7,0)</f>
        <v>2018</v>
      </c>
      <c r="L2521" s="25">
        <f>ROUND(('NEW Reference'!E$6*List!$H2521)+'NEW Reference'!E$7,0)</f>
        <v>2495</v>
      </c>
      <c r="M2521" s="25">
        <f>ROUND(('NEW Reference'!F$6*List!$H2521)+'NEW Reference'!F$7,0)</f>
        <v>2599</v>
      </c>
      <c r="N2521" s="25">
        <f>ROUND(('NEW Reference'!G$6*List!$H2521)+'NEW Reference'!G$7,0)</f>
        <v>2942</v>
      </c>
      <c r="O2521" s="25">
        <f>ROUND(('NEW Reference'!H$6*List!$H2521)+'NEW Reference'!H$7,0)</f>
        <v>3054</v>
      </c>
      <c r="P2521" s="25">
        <f>ROUND(('NEW Reference'!I$6*List!$H2521)+'NEW Reference'!I$7,0)</f>
        <v>3174</v>
      </c>
      <c r="Q2521" s="25">
        <f>ROUND(('NEW Reference'!J$6*List!$H2521)+'NEW Reference'!J$7,0)</f>
        <v>3676</v>
      </c>
      <c r="R2521" s="25">
        <f>ROUND(('NEW Reference'!K$6*List!$H2521)+'NEW Reference'!K$7,0)</f>
        <v>3792</v>
      </c>
      <c r="S2521" s="25">
        <f>ROUND(('NEW Reference'!L$6*List!$H2521)+'NEW Reference'!L$7,0)</f>
        <v>4092</v>
      </c>
      <c r="T2521" s="25">
        <f>ROUND(('NEW Reference'!M$6*List!$H2521)+'NEW Reference'!M$7,0)</f>
        <v>4887</v>
      </c>
      <c r="U2521" s="25">
        <f>ROUND(('NEW Reference'!N$6*List!$H2521)+'NEW Reference'!N$7,0)</f>
        <v>19718</v>
      </c>
      <c r="V2521" s="26">
        <f>ROUND(('NEW Reference'!O$6*List!$H2521)+'NEW Reference'!O$7,0)</f>
        <v>733</v>
      </c>
      <c r="W2521" s="26">
        <f>ROUND(('NEW Reference'!P$6*List!$H2521)+'NEW Reference'!P$7,0)</f>
        <v>1033</v>
      </c>
      <c r="X2521" s="26">
        <f>ROUND(('NEW Reference'!Q$6*List!$H2521)+'NEW Reference'!Q$7,0)</f>
        <v>516</v>
      </c>
      <c r="Z2521" s="3" t="str">
        <f t="shared" si="123"/>
        <v>HAWKINS, Tennessee</v>
      </c>
      <c r="AA2521" s="79" t="s">
        <v>2091</v>
      </c>
      <c r="AB2521" s="28" t="s">
        <v>91</v>
      </c>
      <c r="AC2521" s="23" t="s">
        <v>2078</v>
      </c>
      <c r="AD2521" s="29"/>
      <c r="AE2521" s="20">
        <f t="shared" si="122"/>
        <v>0.81010000000000004</v>
      </c>
    </row>
    <row r="2522" spans="1:31">
      <c r="A2522" s="83">
        <v>44370</v>
      </c>
      <c r="B2522" s="84">
        <v>47075</v>
      </c>
      <c r="C2522" s="85">
        <v>99944</v>
      </c>
      <c r="D2522" s="78" t="s">
        <v>181</v>
      </c>
      <c r="E2522" s="79" t="s">
        <v>1814</v>
      </c>
      <c r="F2522" s="34" t="s">
        <v>2078</v>
      </c>
      <c r="G2522" s="24" t="s">
        <v>97</v>
      </c>
      <c r="H2522" s="80">
        <f t="shared" si="121"/>
        <v>0.72460000000000002</v>
      </c>
      <c r="I2522" s="25">
        <f>ROUND(('NEW Reference'!B$6*List!$H2522)+'NEW Reference'!B$7,0)</f>
        <v>1045</v>
      </c>
      <c r="J2522" s="25">
        <f>ROUND(('NEW Reference'!C$6*List!$H2522)+'NEW Reference'!C$7,0)</f>
        <v>1558</v>
      </c>
      <c r="K2522" s="25">
        <f>ROUND(('NEW Reference'!D$6*List!$H2522)+'NEW Reference'!D$7,0)</f>
        <v>1867</v>
      </c>
      <c r="L2522" s="25">
        <f>ROUND(('NEW Reference'!E$6*List!$H2522)+'NEW Reference'!E$7,0)</f>
        <v>2308</v>
      </c>
      <c r="M2522" s="25">
        <f>ROUND(('NEW Reference'!F$6*List!$H2522)+'NEW Reference'!F$7,0)</f>
        <v>2405</v>
      </c>
      <c r="N2522" s="25">
        <f>ROUND(('NEW Reference'!G$6*List!$H2522)+'NEW Reference'!G$7,0)</f>
        <v>2722</v>
      </c>
      <c r="O2522" s="25">
        <f>ROUND(('NEW Reference'!H$6*List!$H2522)+'NEW Reference'!H$7,0)</f>
        <v>2826</v>
      </c>
      <c r="P2522" s="25">
        <f>ROUND(('NEW Reference'!I$6*List!$H2522)+'NEW Reference'!I$7,0)</f>
        <v>2937</v>
      </c>
      <c r="Q2522" s="25">
        <f>ROUND(('NEW Reference'!J$6*List!$H2522)+'NEW Reference'!J$7,0)</f>
        <v>3402</v>
      </c>
      <c r="R2522" s="25">
        <f>ROUND(('NEW Reference'!K$6*List!$H2522)+'NEW Reference'!K$7,0)</f>
        <v>3509</v>
      </c>
      <c r="S2522" s="25">
        <f>ROUND(('NEW Reference'!L$6*List!$H2522)+'NEW Reference'!L$7,0)</f>
        <v>3786</v>
      </c>
      <c r="T2522" s="25">
        <f>ROUND(('NEW Reference'!M$6*List!$H2522)+'NEW Reference'!M$7,0)</f>
        <v>4522</v>
      </c>
      <c r="U2522" s="25">
        <f>ROUND(('NEW Reference'!N$6*List!$H2522)+'NEW Reference'!N$7,0)</f>
        <v>18246</v>
      </c>
      <c r="V2522" s="26">
        <f>ROUND(('NEW Reference'!O$6*List!$H2522)+'NEW Reference'!O$7,0)</f>
        <v>678</v>
      </c>
      <c r="W2522" s="26">
        <f>ROUND(('NEW Reference'!P$6*List!$H2522)+'NEW Reference'!P$7,0)</f>
        <v>956</v>
      </c>
      <c r="X2522" s="26">
        <f>ROUND(('NEW Reference'!Q$6*List!$H2522)+'NEW Reference'!Q$7,0)</f>
        <v>478</v>
      </c>
      <c r="Z2522" s="3" t="str">
        <f t="shared" si="123"/>
        <v>HAYWOOD, Tennessee</v>
      </c>
      <c r="AA2522" s="79" t="s">
        <v>1814</v>
      </c>
      <c r="AB2522" s="28" t="s">
        <v>91</v>
      </c>
      <c r="AC2522" s="30" t="s">
        <v>2078</v>
      </c>
      <c r="AD2522" s="31"/>
      <c r="AE2522" s="20">
        <f t="shared" si="122"/>
        <v>0.72460000000000002</v>
      </c>
    </row>
    <row r="2523" spans="1:31">
      <c r="A2523" s="83">
        <v>44380</v>
      </c>
      <c r="B2523" s="84">
        <v>47077</v>
      </c>
      <c r="C2523" s="85">
        <v>99944</v>
      </c>
      <c r="D2523" s="78" t="s">
        <v>181</v>
      </c>
      <c r="E2523" s="79" t="s">
        <v>1085</v>
      </c>
      <c r="F2523" s="34" t="s">
        <v>2078</v>
      </c>
      <c r="G2523" s="24" t="s">
        <v>97</v>
      </c>
      <c r="H2523" s="80">
        <f t="shared" si="121"/>
        <v>0.72460000000000002</v>
      </c>
      <c r="I2523" s="25">
        <f>ROUND(('NEW Reference'!B$6*List!$H2523)+'NEW Reference'!B$7,0)</f>
        <v>1045</v>
      </c>
      <c r="J2523" s="25">
        <f>ROUND(('NEW Reference'!C$6*List!$H2523)+'NEW Reference'!C$7,0)</f>
        <v>1558</v>
      </c>
      <c r="K2523" s="25">
        <f>ROUND(('NEW Reference'!D$6*List!$H2523)+'NEW Reference'!D$7,0)</f>
        <v>1867</v>
      </c>
      <c r="L2523" s="25">
        <f>ROUND(('NEW Reference'!E$6*List!$H2523)+'NEW Reference'!E$7,0)</f>
        <v>2308</v>
      </c>
      <c r="M2523" s="25">
        <f>ROUND(('NEW Reference'!F$6*List!$H2523)+'NEW Reference'!F$7,0)</f>
        <v>2405</v>
      </c>
      <c r="N2523" s="25">
        <f>ROUND(('NEW Reference'!G$6*List!$H2523)+'NEW Reference'!G$7,0)</f>
        <v>2722</v>
      </c>
      <c r="O2523" s="25">
        <f>ROUND(('NEW Reference'!H$6*List!$H2523)+'NEW Reference'!H$7,0)</f>
        <v>2826</v>
      </c>
      <c r="P2523" s="25">
        <f>ROUND(('NEW Reference'!I$6*List!$H2523)+'NEW Reference'!I$7,0)</f>
        <v>2937</v>
      </c>
      <c r="Q2523" s="25">
        <f>ROUND(('NEW Reference'!J$6*List!$H2523)+'NEW Reference'!J$7,0)</f>
        <v>3402</v>
      </c>
      <c r="R2523" s="25">
        <f>ROUND(('NEW Reference'!K$6*List!$H2523)+'NEW Reference'!K$7,0)</f>
        <v>3509</v>
      </c>
      <c r="S2523" s="25">
        <f>ROUND(('NEW Reference'!L$6*List!$H2523)+'NEW Reference'!L$7,0)</f>
        <v>3786</v>
      </c>
      <c r="T2523" s="25">
        <f>ROUND(('NEW Reference'!M$6*List!$H2523)+'NEW Reference'!M$7,0)</f>
        <v>4522</v>
      </c>
      <c r="U2523" s="25">
        <f>ROUND(('NEW Reference'!N$6*List!$H2523)+'NEW Reference'!N$7,0)</f>
        <v>18246</v>
      </c>
      <c r="V2523" s="26">
        <f>ROUND(('NEW Reference'!O$6*List!$H2523)+'NEW Reference'!O$7,0)</f>
        <v>678</v>
      </c>
      <c r="W2523" s="26">
        <f>ROUND(('NEW Reference'!P$6*List!$H2523)+'NEW Reference'!P$7,0)</f>
        <v>956</v>
      </c>
      <c r="X2523" s="26">
        <f>ROUND(('NEW Reference'!Q$6*List!$H2523)+'NEW Reference'!Q$7,0)</f>
        <v>478</v>
      </c>
      <c r="Z2523" s="3" t="str">
        <f t="shared" si="123"/>
        <v>HENDERSON, Tennessee</v>
      </c>
      <c r="AA2523" s="79" t="s">
        <v>1085</v>
      </c>
      <c r="AB2523" s="28" t="s">
        <v>91</v>
      </c>
      <c r="AC2523" s="23" t="s">
        <v>2078</v>
      </c>
      <c r="AD2523" s="29"/>
      <c r="AE2523" s="20">
        <f t="shared" si="122"/>
        <v>0.72460000000000002</v>
      </c>
    </row>
    <row r="2524" spans="1:31">
      <c r="A2524" s="83">
        <v>44390</v>
      </c>
      <c r="B2524" s="84">
        <v>47079</v>
      </c>
      <c r="C2524" s="85">
        <v>99944</v>
      </c>
      <c r="D2524" s="78" t="s">
        <v>181</v>
      </c>
      <c r="E2524" s="79" t="s">
        <v>164</v>
      </c>
      <c r="F2524" s="34" t="s">
        <v>2078</v>
      </c>
      <c r="G2524" s="24" t="s">
        <v>97</v>
      </c>
      <c r="H2524" s="80">
        <f t="shared" si="121"/>
        <v>0.72460000000000002</v>
      </c>
      <c r="I2524" s="25">
        <f>ROUND(('NEW Reference'!B$6*List!$H2524)+'NEW Reference'!B$7,0)</f>
        <v>1045</v>
      </c>
      <c r="J2524" s="25">
        <f>ROUND(('NEW Reference'!C$6*List!$H2524)+'NEW Reference'!C$7,0)</f>
        <v>1558</v>
      </c>
      <c r="K2524" s="25">
        <f>ROUND(('NEW Reference'!D$6*List!$H2524)+'NEW Reference'!D$7,0)</f>
        <v>1867</v>
      </c>
      <c r="L2524" s="25">
        <f>ROUND(('NEW Reference'!E$6*List!$H2524)+'NEW Reference'!E$7,0)</f>
        <v>2308</v>
      </c>
      <c r="M2524" s="25">
        <f>ROUND(('NEW Reference'!F$6*List!$H2524)+'NEW Reference'!F$7,0)</f>
        <v>2405</v>
      </c>
      <c r="N2524" s="25">
        <f>ROUND(('NEW Reference'!G$6*List!$H2524)+'NEW Reference'!G$7,0)</f>
        <v>2722</v>
      </c>
      <c r="O2524" s="25">
        <f>ROUND(('NEW Reference'!H$6*List!$H2524)+'NEW Reference'!H$7,0)</f>
        <v>2826</v>
      </c>
      <c r="P2524" s="25">
        <f>ROUND(('NEW Reference'!I$6*List!$H2524)+'NEW Reference'!I$7,0)</f>
        <v>2937</v>
      </c>
      <c r="Q2524" s="25">
        <f>ROUND(('NEW Reference'!J$6*List!$H2524)+'NEW Reference'!J$7,0)</f>
        <v>3402</v>
      </c>
      <c r="R2524" s="25">
        <f>ROUND(('NEW Reference'!K$6*List!$H2524)+'NEW Reference'!K$7,0)</f>
        <v>3509</v>
      </c>
      <c r="S2524" s="25">
        <f>ROUND(('NEW Reference'!L$6*List!$H2524)+'NEW Reference'!L$7,0)</f>
        <v>3786</v>
      </c>
      <c r="T2524" s="25">
        <f>ROUND(('NEW Reference'!M$6*List!$H2524)+'NEW Reference'!M$7,0)</f>
        <v>4522</v>
      </c>
      <c r="U2524" s="25">
        <f>ROUND(('NEW Reference'!N$6*List!$H2524)+'NEW Reference'!N$7,0)</f>
        <v>18246</v>
      </c>
      <c r="V2524" s="26">
        <f>ROUND(('NEW Reference'!O$6*List!$H2524)+'NEW Reference'!O$7,0)</f>
        <v>678</v>
      </c>
      <c r="W2524" s="26">
        <f>ROUND(('NEW Reference'!P$6*List!$H2524)+'NEW Reference'!P$7,0)</f>
        <v>956</v>
      </c>
      <c r="X2524" s="26">
        <f>ROUND(('NEW Reference'!Q$6*List!$H2524)+'NEW Reference'!Q$7,0)</f>
        <v>478</v>
      </c>
      <c r="Z2524" s="3" t="str">
        <f t="shared" si="123"/>
        <v>HENRY, Tennessee</v>
      </c>
      <c r="AA2524" s="79" t="s">
        <v>164</v>
      </c>
      <c r="AB2524" s="28" t="s">
        <v>91</v>
      </c>
      <c r="AC2524" s="30" t="s">
        <v>2078</v>
      </c>
      <c r="AD2524" s="31"/>
      <c r="AE2524" s="20">
        <f t="shared" si="122"/>
        <v>0.72460000000000002</v>
      </c>
    </row>
    <row r="2525" spans="1:31">
      <c r="A2525" s="83">
        <v>44400</v>
      </c>
      <c r="B2525" s="84">
        <v>47081</v>
      </c>
      <c r="C2525" s="85">
        <v>34980</v>
      </c>
      <c r="D2525" s="78" t="s">
        <v>721</v>
      </c>
      <c r="E2525" s="79" t="s">
        <v>1301</v>
      </c>
      <c r="F2525" s="33" t="s">
        <v>2078</v>
      </c>
      <c r="G2525" s="24" t="s">
        <v>97</v>
      </c>
      <c r="H2525" s="80">
        <f t="shared" si="121"/>
        <v>0.89759999999999995</v>
      </c>
      <c r="I2525" s="25">
        <f>ROUND(('NEW Reference'!B$6*List!$H2525)+'NEW Reference'!B$7,0)</f>
        <v>1216</v>
      </c>
      <c r="J2525" s="25">
        <f>ROUND(('NEW Reference'!C$6*List!$H2525)+'NEW Reference'!C$7,0)</f>
        <v>1813</v>
      </c>
      <c r="K2525" s="25">
        <f>ROUND(('NEW Reference'!D$6*List!$H2525)+'NEW Reference'!D$7,0)</f>
        <v>2172</v>
      </c>
      <c r="L2525" s="25">
        <f>ROUND(('NEW Reference'!E$6*List!$H2525)+'NEW Reference'!E$7,0)</f>
        <v>2685</v>
      </c>
      <c r="M2525" s="25">
        <f>ROUND(('NEW Reference'!F$6*List!$H2525)+'NEW Reference'!F$7,0)</f>
        <v>2798</v>
      </c>
      <c r="N2525" s="25">
        <f>ROUND(('NEW Reference'!G$6*List!$H2525)+'NEW Reference'!G$7,0)</f>
        <v>3167</v>
      </c>
      <c r="O2525" s="25">
        <f>ROUND(('NEW Reference'!H$6*List!$H2525)+'NEW Reference'!H$7,0)</f>
        <v>3288</v>
      </c>
      <c r="P2525" s="25">
        <f>ROUND(('NEW Reference'!I$6*List!$H2525)+'NEW Reference'!I$7,0)</f>
        <v>3417</v>
      </c>
      <c r="Q2525" s="25">
        <f>ROUND(('NEW Reference'!J$6*List!$H2525)+'NEW Reference'!J$7,0)</f>
        <v>3957</v>
      </c>
      <c r="R2525" s="25">
        <f>ROUND(('NEW Reference'!K$6*List!$H2525)+'NEW Reference'!K$7,0)</f>
        <v>4082</v>
      </c>
      <c r="S2525" s="25">
        <f>ROUND(('NEW Reference'!L$6*List!$H2525)+'NEW Reference'!L$7,0)</f>
        <v>4404</v>
      </c>
      <c r="T2525" s="25">
        <f>ROUND(('NEW Reference'!M$6*List!$H2525)+'NEW Reference'!M$7,0)</f>
        <v>5260</v>
      </c>
      <c r="U2525" s="25">
        <f>ROUND(('NEW Reference'!N$6*List!$H2525)+'NEW Reference'!N$7,0)</f>
        <v>21225</v>
      </c>
      <c r="V2525" s="26">
        <f>ROUND(('NEW Reference'!O$6*List!$H2525)+'NEW Reference'!O$7,0)</f>
        <v>789</v>
      </c>
      <c r="W2525" s="26">
        <f>ROUND(('NEW Reference'!P$6*List!$H2525)+'NEW Reference'!P$7,0)</f>
        <v>1112</v>
      </c>
      <c r="X2525" s="26">
        <f>ROUND(('NEW Reference'!Q$6*List!$H2525)+'NEW Reference'!Q$7,0)</f>
        <v>556</v>
      </c>
      <c r="Z2525" s="3" t="str">
        <f t="shared" si="123"/>
        <v>HICKMAN, Tennessee</v>
      </c>
      <c r="AA2525" s="79" t="s">
        <v>1301</v>
      </c>
      <c r="AB2525" s="28" t="s">
        <v>91</v>
      </c>
      <c r="AC2525" s="30" t="s">
        <v>2078</v>
      </c>
      <c r="AD2525" s="31"/>
      <c r="AE2525" s="20">
        <f t="shared" si="122"/>
        <v>0.89759999999999995</v>
      </c>
    </row>
    <row r="2526" spans="1:31">
      <c r="A2526" s="83">
        <v>44410</v>
      </c>
      <c r="B2526" s="84">
        <v>47083</v>
      </c>
      <c r="C2526" s="85">
        <v>99944</v>
      </c>
      <c r="D2526" s="78" t="s">
        <v>181</v>
      </c>
      <c r="E2526" s="79" t="s">
        <v>166</v>
      </c>
      <c r="F2526" s="34" t="s">
        <v>2078</v>
      </c>
      <c r="G2526" s="24" t="s">
        <v>97</v>
      </c>
      <c r="H2526" s="80">
        <f t="shared" si="121"/>
        <v>0.72460000000000002</v>
      </c>
      <c r="I2526" s="25">
        <f>ROUND(('NEW Reference'!B$6*List!$H2526)+'NEW Reference'!B$7,0)</f>
        <v>1045</v>
      </c>
      <c r="J2526" s="25">
        <f>ROUND(('NEW Reference'!C$6*List!$H2526)+'NEW Reference'!C$7,0)</f>
        <v>1558</v>
      </c>
      <c r="K2526" s="25">
        <f>ROUND(('NEW Reference'!D$6*List!$H2526)+'NEW Reference'!D$7,0)</f>
        <v>1867</v>
      </c>
      <c r="L2526" s="25">
        <f>ROUND(('NEW Reference'!E$6*List!$H2526)+'NEW Reference'!E$7,0)</f>
        <v>2308</v>
      </c>
      <c r="M2526" s="25">
        <f>ROUND(('NEW Reference'!F$6*List!$H2526)+'NEW Reference'!F$7,0)</f>
        <v>2405</v>
      </c>
      <c r="N2526" s="25">
        <f>ROUND(('NEW Reference'!G$6*List!$H2526)+'NEW Reference'!G$7,0)</f>
        <v>2722</v>
      </c>
      <c r="O2526" s="25">
        <f>ROUND(('NEW Reference'!H$6*List!$H2526)+'NEW Reference'!H$7,0)</f>
        <v>2826</v>
      </c>
      <c r="P2526" s="25">
        <f>ROUND(('NEW Reference'!I$6*List!$H2526)+'NEW Reference'!I$7,0)</f>
        <v>2937</v>
      </c>
      <c r="Q2526" s="25">
        <f>ROUND(('NEW Reference'!J$6*List!$H2526)+'NEW Reference'!J$7,0)</f>
        <v>3402</v>
      </c>
      <c r="R2526" s="25">
        <f>ROUND(('NEW Reference'!K$6*List!$H2526)+'NEW Reference'!K$7,0)</f>
        <v>3509</v>
      </c>
      <c r="S2526" s="25">
        <f>ROUND(('NEW Reference'!L$6*List!$H2526)+'NEW Reference'!L$7,0)</f>
        <v>3786</v>
      </c>
      <c r="T2526" s="25">
        <f>ROUND(('NEW Reference'!M$6*List!$H2526)+'NEW Reference'!M$7,0)</f>
        <v>4522</v>
      </c>
      <c r="U2526" s="25">
        <f>ROUND(('NEW Reference'!N$6*List!$H2526)+'NEW Reference'!N$7,0)</f>
        <v>18246</v>
      </c>
      <c r="V2526" s="26">
        <f>ROUND(('NEW Reference'!O$6*List!$H2526)+'NEW Reference'!O$7,0)</f>
        <v>678</v>
      </c>
      <c r="W2526" s="26">
        <f>ROUND(('NEW Reference'!P$6*List!$H2526)+'NEW Reference'!P$7,0)</f>
        <v>956</v>
      </c>
      <c r="X2526" s="26">
        <f>ROUND(('NEW Reference'!Q$6*List!$H2526)+'NEW Reference'!Q$7,0)</f>
        <v>478</v>
      </c>
      <c r="Z2526" s="3" t="str">
        <f t="shared" si="123"/>
        <v>HOUSTON, Tennessee</v>
      </c>
      <c r="AA2526" s="79" t="s">
        <v>166</v>
      </c>
      <c r="AB2526" s="28" t="s">
        <v>91</v>
      </c>
      <c r="AC2526" s="23" t="s">
        <v>2078</v>
      </c>
      <c r="AD2526" s="29"/>
      <c r="AE2526" s="20">
        <f t="shared" si="122"/>
        <v>0.72460000000000002</v>
      </c>
    </row>
    <row r="2527" spans="1:31">
      <c r="A2527" s="83">
        <v>44420</v>
      </c>
      <c r="B2527" s="84">
        <v>47085</v>
      </c>
      <c r="C2527" s="85">
        <v>99944</v>
      </c>
      <c r="D2527" s="78" t="s">
        <v>181</v>
      </c>
      <c r="E2527" s="79" t="s">
        <v>1554</v>
      </c>
      <c r="F2527" s="34" t="s">
        <v>2078</v>
      </c>
      <c r="G2527" s="24" t="s">
        <v>97</v>
      </c>
      <c r="H2527" s="80">
        <f t="shared" si="121"/>
        <v>0.72460000000000002</v>
      </c>
      <c r="I2527" s="25">
        <f>ROUND(('NEW Reference'!B$6*List!$H2527)+'NEW Reference'!B$7,0)</f>
        <v>1045</v>
      </c>
      <c r="J2527" s="25">
        <f>ROUND(('NEW Reference'!C$6*List!$H2527)+'NEW Reference'!C$7,0)</f>
        <v>1558</v>
      </c>
      <c r="K2527" s="25">
        <f>ROUND(('NEW Reference'!D$6*List!$H2527)+'NEW Reference'!D$7,0)</f>
        <v>1867</v>
      </c>
      <c r="L2527" s="25">
        <f>ROUND(('NEW Reference'!E$6*List!$H2527)+'NEW Reference'!E$7,0)</f>
        <v>2308</v>
      </c>
      <c r="M2527" s="25">
        <f>ROUND(('NEW Reference'!F$6*List!$H2527)+'NEW Reference'!F$7,0)</f>
        <v>2405</v>
      </c>
      <c r="N2527" s="25">
        <f>ROUND(('NEW Reference'!G$6*List!$H2527)+'NEW Reference'!G$7,0)</f>
        <v>2722</v>
      </c>
      <c r="O2527" s="25">
        <f>ROUND(('NEW Reference'!H$6*List!$H2527)+'NEW Reference'!H$7,0)</f>
        <v>2826</v>
      </c>
      <c r="P2527" s="25">
        <f>ROUND(('NEW Reference'!I$6*List!$H2527)+'NEW Reference'!I$7,0)</f>
        <v>2937</v>
      </c>
      <c r="Q2527" s="25">
        <f>ROUND(('NEW Reference'!J$6*List!$H2527)+'NEW Reference'!J$7,0)</f>
        <v>3402</v>
      </c>
      <c r="R2527" s="25">
        <f>ROUND(('NEW Reference'!K$6*List!$H2527)+'NEW Reference'!K$7,0)</f>
        <v>3509</v>
      </c>
      <c r="S2527" s="25">
        <f>ROUND(('NEW Reference'!L$6*List!$H2527)+'NEW Reference'!L$7,0)</f>
        <v>3786</v>
      </c>
      <c r="T2527" s="25">
        <f>ROUND(('NEW Reference'!M$6*List!$H2527)+'NEW Reference'!M$7,0)</f>
        <v>4522</v>
      </c>
      <c r="U2527" s="25">
        <f>ROUND(('NEW Reference'!N$6*List!$H2527)+'NEW Reference'!N$7,0)</f>
        <v>18246</v>
      </c>
      <c r="V2527" s="26">
        <f>ROUND(('NEW Reference'!O$6*List!$H2527)+'NEW Reference'!O$7,0)</f>
        <v>678</v>
      </c>
      <c r="W2527" s="26">
        <f>ROUND(('NEW Reference'!P$6*List!$H2527)+'NEW Reference'!P$7,0)</f>
        <v>956</v>
      </c>
      <c r="X2527" s="26">
        <f>ROUND(('NEW Reference'!Q$6*List!$H2527)+'NEW Reference'!Q$7,0)</f>
        <v>478</v>
      </c>
      <c r="Z2527" s="3" t="str">
        <f t="shared" si="123"/>
        <v>HUMPHREYS, Tennessee</v>
      </c>
      <c r="AA2527" s="79" t="s">
        <v>1554</v>
      </c>
      <c r="AB2527" s="28" t="s">
        <v>91</v>
      </c>
      <c r="AC2527" s="30" t="s">
        <v>2078</v>
      </c>
      <c r="AD2527" s="31"/>
      <c r="AE2527" s="20">
        <f t="shared" si="122"/>
        <v>0.72460000000000002</v>
      </c>
    </row>
    <row r="2528" spans="1:31">
      <c r="A2528" s="83">
        <v>44430</v>
      </c>
      <c r="B2528" s="84">
        <v>47087</v>
      </c>
      <c r="C2528" s="85">
        <v>99944</v>
      </c>
      <c r="D2528" s="78" t="s">
        <v>181</v>
      </c>
      <c r="E2528" s="79" t="s">
        <v>168</v>
      </c>
      <c r="F2528" s="34" t="s">
        <v>2078</v>
      </c>
      <c r="G2528" s="24" t="s">
        <v>97</v>
      </c>
      <c r="H2528" s="80">
        <f t="shared" si="121"/>
        <v>0.72460000000000002</v>
      </c>
      <c r="I2528" s="25">
        <f>ROUND(('NEW Reference'!B$6*List!$H2528)+'NEW Reference'!B$7,0)</f>
        <v>1045</v>
      </c>
      <c r="J2528" s="25">
        <f>ROUND(('NEW Reference'!C$6*List!$H2528)+'NEW Reference'!C$7,0)</f>
        <v>1558</v>
      </c>
      <c r="K2528" s="25">
        <f>ROUND(('NEW Reference'!D$6*List!$H2528)+'NEW Reference'!D$7,0)</f>
        <v>1867</v>
      </c>
      <c r="L2528" s="25">
        <f>ROUND(('NEW Reference'!E$6*List!$H2528)+'NEW Reference'!E$7,0)</f>
        <v>2308</v>
      </c>
      <c r="M2528" s="25">
        <f>ROUND(('NEW Reference'!F$6*List!$H2528)+'NEW Reference'!F$7,0)</f>
        <v>2405</v>
      </c>
      <c r="N2528" s="25">
        <f>ROUND(('NEW Reference'!G$6*List!$H2528)+'NEW Reference'!G$7,0)</f>
        <v>2722</v>
      </c>
      <c r="O2528" s="25">
        <f>ROUND(('NEW Reference'!H$6*List!$H2528)+'NEW Reference'!H$7,0)</f>
        <v>2826</v>
      </c>
      <c r="P2528" s="25">
        <f>ROUND(('NEW Reference'!I$6*List!$H2528)+'NEW Reference'!I$7,0)</f>
        <v>2937</v>
      </c>
      <c r="Q2528" s="25">
        <f>ROUND(('NEW Reference'!J$6*List!$H2528)+'NEW Reference'!J$7,0)</f>
        <v>3402</v>
      </c>
      <c r="R2528" s="25">
        <f>ROUND(('NEW Reference'!K$6*List!$H2528)+'NEW Reference'!K$7,0)</f>
        <v>3509</v>
      </c>
      <c r="S2528" s="25">
        <f>ROUND(('NEW Reference'!L$6*List!$H2528)+'NEW Reference'!L$7,0)</f>
        <v>3786</v>
      </c>
      <c r="T2528" s="25">
        <f>ROUND(('NEW Reference'!M$6*List!$H2528)+'NEW Reference'!M$7,0)</f>
        <v>4522</v>
      </c>
      <c r="U2528" s="25">
        <f>ROUND(('NEW Reference'!N$6*List!$H2528)+'NEW Reference'!N$7,0)</f>
        <v>18246</v>
      </c>
      <c r="V2528" s="26">
        <f>ROUND(('NEW Reference'!O$6*List!$H2528)+'NEW Reference'!O$7,0)</f>
        <v>678</v>
      </c>
      <c r="W2528" s="26">
        <f>ROUND(('NEW Reference'!P$6*List!$H2528)+'NEW Reference'!P$7,0)</f>
        <v>956</v>
      </c>
      <c r="X2528" s="26">
        <f>ROUND(('NEW Reference'!Q$6*List!$H2528)+'NEW Reference'!Q$7,0)</f>
        <v>478</v>
      </c>
      <c r="Z2528" s="3" t="str">
        <f t="shared" si="123"/>
        <v>JACKSON, Tennessee</v>
      </c>
      <c r="AA2528" s="79" t="s">
        <v>168</v>
      </c>
      <c r="AB2528" s="28" t="s">
        <v>91</v>
      </c>
      <c r="AC2528" s="23" t="s">
        <v>2078</v>
      </c>
      <c r="AD2528" s="29"/>
      <c r="AE2528" s="20">
        <f t="shared" si="122"/>
        <v>0.72460000000000002</v>
      </c>
    </row>
    <row r="2529" spans="1:31">
      <c r="A2529" s="83">
        <v>44440</v>
      </c>
      <c r="B2529" s="84">
        <v>47089</v>
      </c>
      <c r="C2529" s="85">
        <v>34100</v>
      </c>
      <c r="D2529" s="78" t="s">
        <v>708</v>
      </c>
      <c r="E2529" s="79" t="s">
        <v>170</v>
      </c>
      <c r="F2529" s="33" t="s">
        <v>2078</v>
      </c>
      <c r="G2529" s="24" t="s">
        <v>90</v>
      </c>
      <c r="H2529" s="80">
        <f t="shared" si="121"/>
        <v>0.6925</v>
      </c>
      <c r="I2529" s="25">
        <f>ROUND(('NEW Reference'!B$6*List!$H2529)+'NEW Reference'!B$7,0)</f>
        <v>1013</v>
      </c>
      <c r="J2529" s="25">
        <f>ROUND(('NEW Reference'!C$6*List!$H2529)+'NEW Reference'!C$7,0)</f>
        <v>1511</v>
      </c>
      <c r="K2529" s="25">
        <f>ROUND(('NEW Reference'!D$6*List!$H2529)+'NEW Reference'!D$7,0)</f>
        <v>1811</v>
      </c>
      <c r="L2529" s="25">
        <f>ROUND(('NEW Reference'!E$6*List!$H2529)+'NEW Reference'!E$7,0)</f>
        <v>2238</v>
      </c>
      <c r="M2529" s="25">
        <f>ROUND(('NEW Reference'!F$6*List!$H2529)+'NEW Reference'!F$7,0)</f>
        <v>2332</v>
      </c>
      <c r="N2529" s="25">
        <f>ROUND(('NEW Reference'!G$6*List!$H2529)+'NEW Reference'!G$7,0)</f>
        <v>2640</v>
      </c>
      <c r="O2529" s="25">
        <f>ROUND(('NEW Reference'!H$6*List!$H2529)+'NEW Reference'!H$7,0)</f>
        <v>2741</v>
      </c>
      <c r="P2529" s="25">
        <f>ROUND(('NEW Reference'!I$6*List!$H2529)+'NEW Reference'!I$7,0)</f>
        <v>2848</v>
      </c>
      <c r="Q2529" s="25">
        <f>ROUND(('NEW Reference'!J$6*List!$H2529)+'NEW Reference'!J$7,0)</f>
        <v>3299</v>
      </c>
      <c r="R2529" s="25">
        <f>ROUND(('NEW Reference'!K$6*List!$H2529)+'NEW Reference'!K$7,0)</f>
        <v>3403</v>
      </c>
      <c r="S2529" s="25">
        <f>ROUND(('NEW Reference'!L$6*List!$H2529)+'NEW Reference'!L$7,0)</f>
        <v>3672</v>
      </c>
      <c r="T2529" s="25">
        <f>ROUND(('NEW Reference'!M$6*List!$H2529)+'NEW Reference'!M$7,0)</f>
        <v>4385</v>
      </c>
      <c r="U2529" s="25">
        <f>ROUND(('NEW Reference'!N$6*List!$H2529)+'NEW Reference'!N$7,0)</f>
        <v>17693</v>
      </c>
      <c r="V2529" s="26">
        <f>ROUND(('NEW Reference'!O$6*List!$H2529)+'NEW Reference'!O$7,0)</f>
        <v>658</v>
      </c>
      <c r="W2529" s="26">
        <f>ROUND(('NEW Reference'!P$6*List!$H2529)+'NEW Reference'!P$7,0)</f>
        <v>927</v>
      </c>
      <c r="X2529" s="26">
        <f>ROUND(('NEW Reference'!Q$6*List!$H2529)+'NEW Reference'!Q$7,0)</f>
        <v>463</v>
      </c>
      <c r="Z2529" s="3" t="str">
        <f t="shared" si="123"/>
        <v>JEFFERSON, Tennessee</v>
      </c>
      <c r="AA2529" s="79" t="s">
        <v>170</v>
      </c>
      <c r="AB2529" s="28" t="s">
        <v>91</v>
      </c>
      <c r="AC2529" s="30" t="s">
        <v>2078</v>
      </c>
      <c r="AD2529" s="31"/>
      <c r="AE2529" s="20">
        <f t="shared" si="122"/>
        <v>0.6925</v>
      </c>
    </row>
    <row r="2530" spans="1:31">
      <c r="A2530" s="83">
        <v>44450</v>
      </c>
      <c r="B2530" s="84">
        <v>47091</v>
      </c>
      <c r="C2530" s="85">
        <v>99944</v>
      </c>
      <c r="D2530" s="78" t="s">
        <v>181</v>
      </c>
      <c r="E2530" s="79" t="s">
        <v>403</v>
      </c>
      <c r="F2530" s="34" t="s">
        <v>2078</v>
      </c>
      <c r="G2530" s="24" t="s">
        <v>97</v>
      </c>
      <c r="H2530" s="80">
        <f t="shared" si="121"/>
        <v>0.72460000000000002</v>
      </c>
      <c r="I2530" s="25">
        <f>ROUND(('NEW Reference'!B$6*List!$H2530)+'NEW Reference'!B$7,0)</f>
        <v>1045</v>
      </c>
      <c r="J2530" s="25">
        <f>ROUND(('NEW Reference'!C$6*List!$H2530)+'NEW Reference'!C$7,0)</f>
        <v>1558</v>
      </c>
      <c r="K2530" s="25">
        <f>ROUND(('NEW Reference'!D$6*List!$H2530)+'NEW Reference'!D$7,0)</f>
        <v>1867</v>
      </c>
      <c r="L2530" s="25">
        <f>ROUND(('NEW Reference'!E$6*List!$H2530)+'NEW Reference'!E$7,0)</f>
        <v>2308</v>
      </c>
      <c r="M2530" s="25">
        <f>ROUND(('NEW Reference'!F$6*List!$H2530)+'NEW Reference'!F$7,0)</f>
        <v>2405</v>
      </c>
      <c r="N2530" s="25">
        <f>ROUND(('NEW Reference'!G$6*List!$H2530)+'NEW Reference'!G$7,0)</f>
        <v>2722</v>
      </c>
      <c r="O2530" s="25">
        <f>ROUND(('NEW Reference'!H$6*List!$H2530)+'NEW Reference'!H$7,0)</f>
        <v>2826</v>
      </c>
      <c r="P2530" s="25">
        <f>ROUND(('NEW Reference'!I$6*List!$H2530)+'NEW Reference'!I$7,0)</f>
        <v>2937</v>
      </c>
      <c r="Q2530" s="25">
        <f>ROUND(('NEW Reference'!J$6*List!$H2530)+'NEW Reference'!J$7,0)</f>
        <v>3402</v>
      </c>
      <c r="R2530" s="25">
        <f>ROUND(('NEW Reference'!K$6*List!$H2530)+'NEW Reference'!K$7,0)</f>
        <v>3509</v>
      </c>
      <c r="S2530" s="25">
        <f>ROUND(('NEW Reference'!L$6*List!$H2530)+'NEW Reference'!L$7,0)</f>
        <v>3786</v>
      </c>
      <c r="T2530" s="25">
        <f>ROUND(('NEW Reference'!M$6*List!$H2530)+'NEW Reference'!M$7,0)</f>
        <v>4522</v>
      </c>
      <c r="U2530" s="25">
        <f>ROUND(('NEW Reference'!N$6*List!$H2530)+'NEW Reference'!N$7,0)</f>
        <v>18246</v>
      </c>
      <c r="V2530" s="26">
        <f>ROUND(('NEW Reference'!O$6*List!$H2530)+'NEW Reference'!O$7,0)</f>
        <v>678</v>
      </c>
      <c r="W2530" s="26">
        <f>ROUND(('NEW Reference'!P$6*List!$H2530)+'NEW Reference'!P$7,0)</f>
        <v>956</v>
      </c>
      <c r="X2530" s="26">
        <f>ROUND(('NEW Reference'!Q$6*List!$H2530)+'NEW Reference'!Q$7,0)</f>
        <v>478</v>
      </c>
      <c r="Z2530" s="3" t="str">
        <f t="shared" si="123"/>
        <v>JOHNSON, Tennessee</v>
      </c>
      <c r="AA2530" s="79" t="s">
        <v>403</v>
      </c>
      <c r="AB2530" s="28" t="s">
        <v>91</v>
      </c>
      <c r="AC2530" s="30" t="s">
        <v>2078</v>
      </c>
      <c r="AD2530" s="31"/>
      <c r="AE2530" s="20">
        <f t="shared" si="122"/>
        <v>0.72460000000000002</v>
      </c>
    </row>
    <row r="2531" spans="1:31">
      <c r="A2531" s="83">
        <v>44460</v>
      </c>
      <c r="B2531" s="84">
        <v>47093</v>
      </c>
      <c r="C2531" s="85">
        <v>28940</v>
      </c>
      <c r="D2531" s="78" t="s">
        <v>600</v>
      </c>
      <c r="E2531" s="79" t="s">
        <v>1092</v>
      </c>
      <c r="F2531" s="33" t="s">
        <v>2078</v>
      </c>
      <c r="G2531" s="24" t="s">
        <v>90</v>
      </c>
      <c r="H2531" s="80">
        <f t="shared" si="121"/>
        <v>0.73499999999999999</v>
      </c>
      <c r="I2531" s="25">
        <f>ROUND(('NEW Reference'!B$6*List!$H2531)+'NEW Reference'!B$7,0)</f>
        <v>1055</v>
      </c>
      <c r="J2531" s="25">
        <f>ROUND(('NEW Reference'!C$6*List!$H2531)+'NEW Reference'!C$7,0)</f>
        <v>1574</v>
      </c>
      <c r="K2531" s="25">
        <f>ROUND(('NEW Reference'!D$6*List!$H2531)+'NEW Reference'!D$7,0)</f>
        <v>1885</v>
      </c>
      <c r="L2531" s="25">
        <f>ROUND(('NEW Reference'!E$6*List!$H2531)+'NEW Reference'!E$7,0)</f>
        <v>2331</v>
      </c>
      <c r="M2531" s="25">
        <f>ROUND(('NEW Reference'!F$6*List!$H2531)+'NEW Reference'!F$7,0)</f>
        <v>2429</v>
      </c>
      <c r="N2531" s="25">
        <f>ROUND(('NEW Reference'!G$6*List!$H2531)+'NEW Reference'!G$7,0)</f>
        <v>2749</v>
      </c>
      <c r="O2531" s="25">
        <f>ROUND(('NEW Reference'!H$6*List!$H2531)+'NEW Reference'!H$7,0)</f>
        <v>2854</v>
      </c>
      <c r="P2531" s="25">
        <f>ROUND(('NEW Reference'!I$6*List!$H2531)+'NEW Reference'!I$7,0)</f>
        <v>2966</v>
      </c>
      <c r="Q2531" s="25">
        <f>ROUND(('NEW Reference'!J$6*List!$H2531)+'NEW Reference'!J$7,0)</f>
        <v>3435</v>
      </c>
      <c r="R2531" s="25">
        <f>ROUND(('NEW Reference'!K$6*List!$H2531)+'NEW Reference'!K$7,0)</f>
        <v>3543</v>
      </c>
      <c r="S2531" s="25">
        <f>ROUND(('NEW Reference'!L$6*List!$H2531)+'NEW Reference'!L$7,0)</f>
        <v>3823</v>
      </c>
      <c r="T2531" s="25">
        <f>ROUND(('NEW Reference'!M$6*List!$H2531)+'NEW Reference'!M$7,0)</f>
        <v>4566</v>
      </c>
      <c r="U2531" s="25">
        <f>ROUND(('NEW Reference'!N$6*List!$H2531)+'NEW Reference'!N$7,0)</f>
        <v>18425</v>
      </c>
      <c r="V2531" s="26">
        <f>ROUND(('NEW Reference'!O$6*List!$H2531)+'NEW Reference'!O$7,0)</f>
        <v>685</v>
      </c>
      <c r="W2531" s="26">
        <f>ROUND(('NEW Reference'!P$6*List!$H2531)+'NEW Reference'!P$7,0)</f>
        <v>965</v>
      </c>
      <c r="X2531" s="26">
        <f>ROUND(('NEW Reference'!Q$6*List!$H2531)+'NEW Reference'!Q$7,0)</f>
        <v>483</v>
      </c>
      <c r="Z2531" s="3" t="str">
        <f t="shared" si="123"/>
        <v>KNOX, Tennessee</v>
      </c>
      <c r="AA2531" s="79" t="s">
        <v>1092</v>
      </c>
      <c r="AB2531" s="28" t="s">
        <v>91</v>
      </c>
      <c r="AC2531" s="30" t="s">
        <v>2078</v>
      </c>
      <c r="AD2531" s="31"/>
      <c r="AE2531" s="20">
        <f t="shared" si="122"/>
        <v>0.73499999999999999</v>
      </c>
    </row>
    <row r="2532" spans="1:31">
      <c r="A2532" s="83">
        <v>44470</v>
      </c>
      <c r="B2532" s="84">
        <v>47095</v>
      </c>
      <c r="C2532" s="85">
        <v>99944</v>
      </c>
      <c r="D2532" s="78" t="s">
        <v>181</v>
      </c>
      <c r="E2532" s="79" t="s">
        <v>502</v>
      </c>
      <c r="F2532" s="34" t="s">
        <v>2078</v>
      </c>
      <c r="G2532" s="24" t="s">
        <v>97</v>
      </c>
      <c r="H2532" s="80">
        <f t="shared" si="121"/>
        <v>0.72460000000000002</v>
      </c>
      <c r="I2532" s="25">
        <f>ROUND(('NEW Reference'!B$6*List!$H2532)+'NEW Reference'!B$7,0)</f>
        <v>1045</v>
      </c>
      <c r="J2532" s="25">
        <f>ROUND(('NEW Reference'!C$6*List!$H2532)+'NEW Reference'!C$7,0)</f>
        <v>1558</v>
      </c>
      <c r="K2532" s="25">
        <f>ROUND(('NEW Reference'!D$6*List!$H2532)+'NEW Reference'!D$7,0)</f>
        <v>1867</v>
      </c>
      <c r="L2532" s="25">
        <f>ROUND(('NEW Reference'!E$6*List!$H2532)+'NEW Reference'!E$7,0)</f>
        <v>2308</v>
      </c>
      <c r="M2532" s="25">
        <f>ROUND(('NEW Reference'!F$6*List!$H2532)+'NEW Reference'!F$7,0)</f>
        <v>2405</v>
      </c>
      <c r="N2532" s="25">
        <f>ROUND(('NEW Reference'!G$6*List!$H2532)+'NEW Reference'!G$7,0)</f>
        <v>2722</v>
      </c>
      <c r="O2532" s="25">
        <f>ROUND(('NEW Reference'!H$6*List!$H2532)+'NEW Reference'!H$7,0)</f>
        <v>2826</v>
      </c>
      <c r="P2532" s="25">
        <f>ROUND(('NEW Reference'!I$6*List!$H2532)+'NEW Reference'!I$7,0)</f>
        <v>2937</v>
      </c>
      <c r="Q2532" s="25">
        <f>ROUND(('NEW Reference'!J$6*List!$H2532)+'NEW Reference'!J$7,0)</f>
        <v>3402</v>
      </c>
      <c r="R2532" s="25">
        <f>ROUND(('NEW Reference'!K$6*List!$H2532)+'NEW Reference'!K$7,0)</f>
        <v>3509</v>
      </c>
      <c r="S2532" s="25">
        <f>ROUND(('NEW Reference'!L$6*List!$H2532)+'NEW Reference'!L$7,0)</f>
        <v>3786</v>
      </c>
      <c r="T2532" s="25">
        <f>ROUND(('NEW Reference'!M$6*List!$H2532)+'NEW Reference'!M$7,0)</f>
        <v>4522</v>
      </c>
      <c r="U2532" s="25">
        <f>ROUND(('NEW Reference'!N$6*List!$H2532)+'NEW Reference'!N$7,0)</f>
        <v>18246</v>
      </c>
      <c r="V2532" s="26">
        <f>ROUND(('NEW Reference'!O$6*List!$H2532)+'NEW Reference'!O$7,0)</f>
        <v>678</v>
      </c>
      <c r="W2532" s="26">
        <f>ROUND(('NEW Reference'!P$6*List!$H2532)+'NEW Reference'!P$7,0)</f>
        <v>956</v>
      </c>
      <c r="X2532" s="26">
        <f>ROUND(('NEW Reference'!Q$6*List!$H2532)+'NEW Reference'!Q$7,0)</f>
        <v>478</v>
      </c>
      <c r="Z2532" s="3" t="str">
        <f t="shared" si="123"/>
        <v>LAKE, Tennessee</v>
      </c>
      <c r="AA2532" s="79" t="s">
        <v>502</v>
      </c>
      <c r="AB2532" s="28" t="s">
        <v>91</v>
      </c>
      <c r="AC2532" s="30" t="s">
        <v>2078</v>
      </c>
      <c r="AD2532" s="31"/>
      <c r="AE2532" s="20">
        <f t="shared" si="122"/>
        <v>0.72460000000000002</v>
      </c>
    </row>
    <row r="2533" spans="1:31">
      <c r="A2533" s="83">
        <v>44480</v>
      </c>
      <c r="B2533" s="84">
        <v>47097</v>
      </c>
      <c r="C2533" s="85">
        <v>99944</v>
      </c>
      <c r="D2533" s="78" t="s">
        <v>181</v>
      </c>
      <c r="E2533" s="79" t="s">
        <v>174</v>
      </c>
      <c r="F2533" s="34" t="s">
        <v>2078</v>
      </c>
      <c r="G2533" s="24" t="s">
        <v>97</v>
      </c>
      <c r="H2533" s="80">
        <f t="shared" si="121"/>
        <v>0.72460000000000002</v>
      </c>
      <c r="I2533" s="25">
        <f>ROUND(('NEW Reference'!B$6*List!$H2533)+'NEW Reference'!B$7,0)</f>
        <v>1045</v>
      </c>
      <c r="J2533" s="25">
        <f>ROUND(('NEW Reference'!C$6*List!$H2533)+'NEW Reference'!C$7,0)</f>
        <v>1558</v>
      </c>
      <c r="K2533" s="25">
        <f>ROUND(('NEW Reference'!D$6*List!$H2533)+'NEW Reference'!D$7,0)</f>
        <v>1867</v>
      </c>
      <c r="L2533" s="25">
        <f>ROUND(('NEW Reference'!E$6*List!$H2533)+'NEW Reference'!E$7,0)</f>
        <v>2308</v>
      </c>
      <c r="M2533" s="25">
        <f>ROUND(('NEW Reference'!F$6*List!$H2533)+'NEW Reference'!F$7,0)</f>
        <v>2405</v>
      </c>
      <c r="N2533" s="25">
        <f>ROUND(('NEW Reference'!G$6*List!$H2533)+'NEW Reference'!G$7,0)</f>
        <v>2722</v>
      </c>
      <c r="O2533" s="25">
        <f>ROUND(('NEW Reference'!H$6*List!$H2533)+'NEW Reference'!H$7,0)</f>
        <v>2826</v>
      </c>
      <c r="P2533" s="25">
        <f>ROUND(('NEW Reference'!I$6*List!$H2533)+'NEW Reference'!I$7,0)</f>
        <v>2937</v>
      </c>
      <c r="Q2533" s="25">
        <f>ROUND(('NEW Reference'!J$6*List!$H2533)+'NEW Reference'!J$7,0)</f>
        <v>3402</v>
      </c>
      <c r="R2533" s="25">
        <f>ROUND(('NEW Reference'!K$6*List!$H2533)+'NEW Reference'!K$7,0)</f>
        <v>3509</v>
      </c>
      <c r="S2533" s="25">
        <f>ROUND(('NEW Reference'!L$6*List!$H2533)+'NEW Reference'!L$7,0)</f>
        <v>3786</v>
      </c>
      <c r="T2533" s="25">
        <f>ROUND(('NEW Reference'!M$6*List!$H2533)+'NEW Reference'!M$7,0)</f>
        <v>4522</v>
      </c>
      <c r="U2533" s="25">
        <f>ROUND(('NEW Reference'!N$6*List!$H2533)+'NEW Reference'!N$7,0)</f>
        <v>18246</v>
      </c>
      <c r="V2533" s="26">
        <f>ROUND(('NEW Reference'!O$6*List!$H2533)+'NEW Reference'!O$7,0)</f>
        <v>678</v>
      </c>
      <c r="W2533" s="26">
        <f>ROUND(('NEW Reference'!P$6*List!$H2533)+'NEW Reference'!P$7,0)</f>
        <v>956</v>
      </c>
      <c r="X2533" s="26">
        <f>ROUND(('NEW Reference'!Q$6*List!$H2533)+'NEW Reference'!Q$7,0)</f>
        <v>478</v>
      </c>
      <c r="Z2533" s="3" t="str">
        <f t="shared" si="123"/>
        <v>LAUDERDALE, Tennessee</v>
      </c>
      <c r="AA2533" s="79" t="s">
        <v>174</v>
      </c>
      <c r="AB2533" s="28" t="s">
        <v>91</v>
      </c>
      <c r="AC2533" s="30" t="s">
        <v>2078</v>
      </c>
      <c r="AD2533" s="31"/>
      <c r="AE2533" s="20">
        <f t="shared" si="122"/>
        <v>0.72460000000000002</v>
      </c>
    </row>
    <row r="2534" spans="1:31">
      <c r="A2534" s="83">
        <v>44490</v>
      </c>
      <c r="B2534" s="84">
        <v>47099</v>
      </c>
      <c r="C2534" s="85">
        <v>99944</v>
      </c>
      <c r="D2534" s="78" t="s">
        <v>181</v>
      </c>
      <c r="E2534" s="79" t="s">
        <v>177</v>
      </c>
      <c r="F2534" s="34" t="s">
        <v>2078</v>
      </c>
      <c r="G2534" s="24" t="s">
        <v>97</v>
      </c>
      <c r="H2534" s="80">
        <f t="shared" si="121"/>
        <v>0.72460000000000002</v>
      </c>
      <c r="I2534" s="25">
        <f>ROUND(('NEW Reference'!B$6*List!$H2534)+'NEW Reference'!B$7,0)</f>
        <v>1045</v>
      </c>
      <c r="J2534" s="25">
        <f>ROUND(('NEW Reference'!C$6*List!$H2534)+'NEW Reference'!C$7,0)</f>
        <v>1558</v>
      </c>
      <c r="K2534" s="25">
        <f>ROUND(('NEW Reference'!D$6*List!$H2534)+'NEW Reference'!D$7,0)</f>
        <v>1867</v>
      </c>
      <c r="L2534" s="25">
        <f>ROUND(('NEW Reference'!E$6*List!$H2534)+'NEW Reference'!E$7,0)</f>
        <v>2308</v>
      </c>
      <c r="M2534" s="25">
        <f>ROUND(('NEW Reference'!F$6*List!$H2534)+'NEW Reference'!F$7,0)</f>
        <v>2405</v>
      </c>
      <c r="N2534" s="25">
        <f>ROUND(('NEW Reference'!G$6*List!$H2534)+'NEW Reference'!G$7,0)</f>
        <v>2722</v>
      </c>
      <c r="O2534" s="25">
        <f>ROUND(('NEW Reference'!H$6*List!$H2534)+'NEW Reference'!H$7,0)</f>
        <v>2826</v>
      </c>
      <c r="P2534" s="25">
        <f>ROUND(('NEW Reference'!I$6*List!$H2534)+'NEW Reference'!I$7,0)</f>
        <v>2937</v>
      </c>
      <c r="Q2534" s="25">
        <f>ROUND(('NEW Reference'!J$6*List!$H2534)+'NEW Reference'!J$7,0)</f>
        <v>3402</v>
      </c>
      <c r="R2534" s="25">
        <f>ROUND(('NEW Reference'!K$6*List!$H2534)+'NEW Reference'!K$7,0)</f>
        <v>3509</v>
      </c>
      <c r="S2534" s="25">
        <f>ROUND(('NEW Reference'!L$6*List!$H2534)+'NEW Reference'!L$7,0)</f>
        <v>3786</v>
      </c>
      <c r="T2534" s="25">
        <f>ROUND(('NEW Reference'!M$6*List!$H2534)+'NEW Reference'!M$7,0)</f>
        <v>4522</v>
      </c>
      <c r="U2534" s="25">
        <f>ROUND(('NEW Reference'!N$6*List!$H2534)+'NEW Reference'!N$7,0)</f>
        <v>18246</v>
      </c>
      <c r="V2534" s="26">
        <f>ROUND(('NEW Reference'!O$6*List!$H2534)+'NEW Reference'!O$7,0)</f>
        <v>678</v>
      </c>
      <c r="W2534" s="26">
        <f>ROUND(('NEW Reference'!P$6*List!$H2534)+'NEW Reference'!P$7,0)</f>
        <v>956</v>
      </c>
      <c r="X2534" s="26">
        <f>ROUND(('NEW Reference'!Q$6*List!$H2534)+'NEW Reference'!Q$7,0)</f>
        <v>478</v>
      </c>
      <c r="Z2534" s="3" t="str">
        <f t="shared" si="123"/>
        <v>LAWRENCE, Tennessee</v>
      </c>
      <c r="AA2534" s="79" t="s">
        <v>177</v>
      </c>
      <c r="AB2534" s="28" t="s">
        <v>91</v>
      </c>
      <c r="AC2534" s="30" t="s">
        <v>2078</v>
      </c>
      <c r="AD2534" s="31"/>
      <c r="AE2534" s="20">
        <f t="shared" si="122"/>
        <v>0.72460000000000002</v>
      </c>
    </row>
    <row r="2535" spans="1:31">
      <c r="A2535" s="83">
        <v>44500</v>
      </c>
      <c r="B2535" s="84">
        <v>47101</v>
      </c>
      <c r="C2535" s="85">
        <v>99944</v>
      </c>
      <c r="D2535" s="78" t="s">
        <v>181</v>
      </c>
      <c r="E2535" s="79" t="s">
        <v>1055</v>
      </c>
      <c r="F2535" s="34" t="s">
        <v>2078</v>
      </c>
      <c r="G2535" s="24" t="s">
        <v>97</v>
      </c>
      <c r="H2535" s="80">
        <f t="shared" si="121"/>
        <v>0.72460000000000002</v>
      </c>
      <c r="I2535" s="25">
        <f>ROUND(('NEW Reference'!B$6*List!$H2535)+'NEW Reference'!B$7,0)</f>
        <v>1045</v>
      </c>
      <c r="J2535" s="25">
        <f>ROUND(('NEW Reference'!C$6*List!$H2535)+'NEW Reference'!C$7,0)</f>
        <v>1558</v>
      </c>
      <c r="K2535" s="25">
        <f>ROUND(('NEW Reference'!D$6*List!$H2535)+'NEW Reference'!D$7,0)</f>
        <v>1867</v>
      </c>
      <c r="L2535" s="25">
        <f>ROUND(('NEW Reference'!E$6*List!$H2535)+'NEW Reference'!E$7,0)</f>
        <v>2308</v>
      </c>
      <c r="M2535" s="25">
        <f>ROUND(('NEW Reference'!F$6*List!$H2535)+'NEW Reference'!F$7,0)</f>
        <v>2405</v>
      </c>
      <c r="N2535" s="25">
        <f>ROUND(('NEW Reference'!G$6*List!$H2535)+'NEW Reference'!G$7,0)</f>
        <v>2722</v>
      </c>
      <c r="O2535" s="25">
        <f>ROUND(('NEW Reference'!H$6*List!$H2535)+'NEW Reference'!H$7,0)</f>
        <v>2826</v>
      </c>
      <c r="P2535" s="25">
        <f>ROUND(('NEW Reference'!I$6*List!$H2535)+'NEW Reference'!I$7,0)</f>
        <v>2937</v>
      </c>
      <c r="Q2535" s="25">
        <f>ROUND(('NEW Reference'!J$6*List!$H2535)+'NEW Reference'!J$7,0)</f>
        <v>3402</v>
      </c>
      <c r="R2535" s="25">
        <f>ROUND(('NEW Reference'!K$6*List!$H2535)+'NEW Reference'!K$7,0)</f>
        <v>3509</v>
      </c>
      <c r="S2535" s="25">
        <f>ROUND(('NEW Reference'!L$6*List!$H2535)+'NEW Reference'!L$7,0)</f>
        <v>3786</v>
      </c>
      <c r="T2535" s="25">
        <f>ROUND(('NEW Reference'!M$6*List!$H2535)+'NEW Reference'!M$7,0)</f>
        <v>4522</v>
      </c>
      <c r="U2535" s="25">
        <f>ROUND(('NEW Reference'!N$6*List!$H2535)+'NEW Reference'!N$7,0)</f>
        <v>18246</v>
      </c>
      <c r="V2535" s="26">
        <f>ROUND(('NEW Reference'!O$6*List!$H2535)+'NEW Reference'!O$7,0)</f>
        <v>678</v>
      </c>
      <c r="W2535" s="26">
        <f>ROUND(('NEW Reference'!P$6*List!$H2535)+'NEW Reference'!P$7,0)</f>
        <v>956</v>
      </c>
      <c r="X2535" s="26">
        <f>ROUND(('NEW Reference'!Q$6*List!$H2535)+'NEW Reference'!Q$7,0)</f>
        <v>478</v>
      </c>
      <c r="Z2535" s="3" t="str">
        <f t="shared" si="123"/>
        <v>LEWIS, Tennessee</v>
      </c>
      <c r="AA2535" s="79" t="s">
        <v>1055</v>
      </c>
      <c r="AB2535" s="28" t="s">
        <v>91</v>
      </c>
      <c r="AC2535" s="30" t="s">
        <v>2078</v>
      </c>
      <c r="AD2535" s="31"/>
      <c r="AE2535" s="20">
        <f t="shared" si="122"/>
        <v>0.72460000000000002</v>
      </c>
    </row>
    <row r="2536" spans="1:31">
      <c r="A2536" s="83">
        <v>44510</v>
      </c>
      <c r="B2536" s="84">
        <v>47103</v>
      </c>
      <c r="C2536" s="85">
        <v>99944</v>
      </c>
      <c r="D2536" s="78" t="s">
        <v>181</v>
      </c>
      <c r="E2536" s="79" t="s">
        <v>408</v>
      </c>
      <c r="F2536" s="34" t="s">
        <v>2078</v>
      </c>
      <c r="G2536" s="24" t="s">
        <v>97</v>
      </c>
      <c r="H2536" s="80">
        <f t="shared" si="121"/>
        <v>0.72460000000000002</v>
      </c>
      <c r="I2536" s="25">
        <f>ROUND(('NEW Reference'!B$6*List!$H2536)+'NEW Reference'!B$7,0)</f>
        <v>1045</v>
      </c>
      <c r="J2536" s="25">
        <f>ROUND(('NEW Reference'!C$6*List!$H2536)+'NEW Reference'!C$7,0)</f>
        <v>1558</v>
      </c>
      <c r="K2536" s="25">
        <f>ROUND(('NEW Reference'!D$6*List!$H2536)+'NEW Reference'!D$7,0)</f>
        <v>1867</v>
      </c>
      <c r="L2536" s="25">
        <f>ROUND(('NEW Reference'!E$6*List!$H2536)+'NEW Reference'!E$7,0)</f>
        <v>2308</v>
      </c>
      <c r="M2536" s="25">
        <f>ROUND(('NEW Reference'!F$6*List!$H2536)+'NEW Reference'!F$7,0)</f>
        <v>2405</v>
      </c>
      <c r="N2536" s="25">
        <f>ROUND(('NEW Reference'!G$6*List!$H2536)+'NEW Reference'!G$7,0)</f>
        <v>2722</v>
      </c>
      <c r="O2536" s="25">
        <f>ROUND(('NEW Reference'!H$6*List!$H2536)+'NEW Reference'!H$7,0)</f>
        <v>2826</v>
      </c>
      <c r="P2536" s="25">
        <f>ROUND(('NEW Reference'!I$6*List!$H2536)+'NEW Reference'!I$7,0)</f>
        <v>2937</v>
      </c>
      <c r="Q2536" s="25">
        <f>ROUND(('NEW Reference'!J$6*List!$H2536)+'NEW Reference'!J$7,0)</f>
        <v>3402</v>
      </c>
      <c r="R2536" s="25">
        <f>ROUND(('NEW Reference'!K$6*List!$H2536)+'NEW Reference'!K$7,0)</f>
        <v>3509</v>
      </c>
      <c r="S2536" s="25">
        <f>ROUND(('NEW Reference'!L$6*List!$H2536)+'NEW Reference'!L$7,0)</f>
        <v>3786</v>
      </c>
      <c r="T2536" s="25">
        <f>ROUND(('NEW Reference'!M$6*List!$H2536)+'NEW Reference'!M$7,0)</f>
        <v>4522</v>
      </c>
      <c r="U2536" s="25">
        <f>ROUND(('NEW Reference'!N$6*List!$H2536)+'NEW Reference'!N$7,0)</f>
        <v>18246</v>
      </c>
      <c r="V2536" s="26">
        <f>ROUND(('NEW Reference'!O$6*List!$H2536)+'NEW Reference'!O$7,0)</f>
        <v>678</v>
      </c>
      <c r="W2536" s="26">
        <f>ROUND(('NEW Reference'!P$6*List!$H2536)+'NEW Reference'!P$7,0)</f>
        <v>956</v>
      </c>
      <c r="X2536" s="26">
        <f>ROUND(('NEW Reference'!Q$6*List!$H2536)+'NEW Reference'!Q$7,0)</f>
        <v>478</v>
      </c>
      <c r="Z2536" s="3" t="str">
        <f t="shared" si="123"/>
        <v>LINCOLN, Tennessee</v>
      </c>
      <c r="AA2536" s="79" t="s">
        <v>408</v>
      </c>
      <c r="AB2536" s="28" t="s">
        <v>91</v>
      </c>
      <c r="AC2536" s="30" t="s">
        <v>2078</v>
      </c>
      <c r="AD2536" s="31"/>
      <c r="AE2536" s="20">
        <f t="shared" si="122"/>
        <v>0.72460000000000002</v>
      </c>
    </row>
    <row r="2537" spans="1:31">
      <c r="A2537" s="83">
        <v>44520</v>
      </c>
      <c r="B2537" s="84">
        <v>47105</v>
      </c>
      <c r="C2537" s="85">
        <v>28940</v>
      </c>
      <c r="D2537" s="78" t="s">
        <v>600</v>
      </c>
      <c r="E2537" s="79" t="s">
        <v>2092</v>
      </c>
      <c r="F2537" s="33" t="s">
        <v>2078</v>
      </c>
      <c r="G2537" s="24" t="s">
        <v>90</v>
      </c>
      <c r="H2537" s="80">
        <f t="shared" si="121"/>
        <v>0.73499999999999999</v>
      </c>
      <c r="I2537" s="25">
        <f>ROUND(('NEW Reference'!B$6*List!$H2537)+'NEW Reference'!B$7,0)</f>
        <v>1055</v>
      </c>
      <c r="J2537" s="25">
        <f>ROUND(('NEW Reference'!C$6*List!$H2537)+'NEW Reference'!C$7,0)</f>
        <v>1574</v>
      </c>
      <c r="K2537" s="25">
        <f>ROUND(('NEW Reference'!D$6*List!$H2537)+'NEW Reference'!D$7,0)</f>
        <v>1885</v>
      </c>
      <c r="L2537" s="25">
        <f>ROUND(('NEW Reference'!E$6*List!$H2537)+'NEW Reference'!E$7,0)</f>
        <v>2331</v>
      </c>
      <c r="M2537" s="25">
        <f>ROUND(('NEW Reference'!F$6*List!$H2537)+'NEW Reference'!F$7,0)</f>
        <v>2429</v>
      </c>
      <c r="N2537" s="25">
        <f>ROUND(('NEW Reference'!G$6*List!$H2537)+'NEW Reference'!G$7,0)</f>
        <v>2749</v>
      </c>
      <c r="O2537" s="25">
        <f>ROUND(('NEW Reference'!H$6*List!$H2537)+'NEW Reference'!H$7,0)</f>
        <v>2854</v>
      </c>
      <c r="P2537" s="25">
        <f>ROUND(('NEW Reference'!I$6*List!$H2537)+'NEW Reference'!I$7,0)</f>
        <v>2966</v>
      </c>
      <c r="Q2537" s="25">
        <f>ROUND(('NEW Reference'!J$6*List!$H2537)+'NEW Reference'!J$7,0)</f>
        <v>3435</v>
      </c>
      <c r="R2537" s="25">
        <f>ROUND(('NEW Reference'!K$6*List!$H2537)+'NEW Reference'!K$7,0)</f>
        <v>3543</v>
      </c>
      <c r="S2537" s="25">
        <f>ROUND(('NEW Reference'!L$6*List!$H2537)+'NEW Reference'!L$7,0)</f>
        <v>3823</v>
      </c>
      <c r="T2537" s="25">
        <f>ROUND(('NEW Reference'!M$6*List!$H2537)+'NEW Reference'!M$7,0)</f>
        <v>4566</v>
      </c>
      <c r="U2537" s="25">
        <f>ROUND(('NEW Reference'!N$6*List!$H2537)+'NEW Reference'!N$7,0)</f>
        <v>18425</v>
      </c>
      <c r="V2537" s="26">
        <f>ROUND(('NEW Reference'!O$6*List!$H2537)+'NEW Reference'!O$7,0)</f>
        <v>685</v>
      </c>
      <c r="W2537" s="26">
        <f>ROUND(('NEW Reference'!P$6*List!$H2537)+'NEW Reference'!P$7,0)</f>
        <v>965</v>
      </c>
      <c r="X2537" s="26">
        <f>ROUND(('NEW Reference'!Q$6*List!$H2537)+'NEW Reference'!Q$7,0)</f>
        <v>483</v>
      </c>
      <c r="Z2537" s="3" t="str">
        <f t="shared" si="123"/>
        <v>LOUDON, Tennessee</v>
      </c>
      <c r="AA2537" s="79" t="s">
        <v>2092</v>
      </c>
      <c r="AB2537" s="28" t="s">
        <v>91</v>
      </c>
      <c r="AC2537" s="30" t="s">
        <v>2078</v>
      </c>
      <c r="AD2537" s="31"/>
      <c r="AE2537" s="20">
        <f t="shared" si="122"/>
        <v>0.73499999999999999</v>
      </c>
    </row>
    <row r="2538" spans="1:31">
      <c r="A2538" s="83">
        <v>44530</v>
      </c>
      <c r="B2538" s="84">
        <v>47107</v>
      </c>
      <c r="C2538" s="85">
        <v>99944</v>
      </c>
      <c r="D2538" s="78" t="s">
        <v>181</v>
      </c>
      <c r="E2538" s="79" t="s">
        <v>2093</v>
      </c>
      <c r="F2538" s="34" t="s">
        <v>2078</v>
      </c>
      <c r="G2538" s="24" t="s">
        <v>97</v>
      </c>
      <c r="H2538" s="80">
        <f t="shared" si="121"/>
        <v>0.72460000000000002</v>
      </c>
      <c r="I2538" s="25">
        <f>ROUND(('NEW Reference'!B$6*List!$H2538)+'NEW Reference'!B$7,0)</f>
        <v>1045</v>
      </c>
      <c r="J2538" s="25">
        <f>ROUND(('NEW Reference'!C$6*List!$H2538)+'NEW Reference'!C$7,0)</f>
        <v>1558</v>
      </c>
      <c r="K2538" s="25">
        <f>ROUND(('NEW Reference'!D$6*List!$H2538)+'NEW Reference'!D$7,0)</f>
        <v>1867</v>
      </c>
      <c r="L2538" s="25">
        <f>ROUND(('NEW Reference'!E$6*List!$H2538)+'NEW Reference'!E$7,0)</f>
        <v>2308</v>
      </c>
      <c r="M2538" s="25">
        <f>ROUND(('NEW Reference'!F$6*List!$H2538)+'NEW Reference'!F$7,0)</f>
        <v>2405</v>
      </c>
      <c r="N2538" s="25">
        <f>ROUND(('NEW Reference'!G$6*List!$H2538)+'NEW Reference'!G$7,0)</f>
        <v>2722</v>
      </c>
      <c r="O2538" s="25">
        <f>ROUND(('NEW Reference'!H$6*List!$H2538)+'NEW Reference'!H$7,0)</f>
        <v>2826</v>
      </c>
      <c r="P2538" s="25">
        <f>ROUND(('NEW Reference'!I$6*List!$H2538)+'NEW Reference'!I$7,0)</f>
        <v>2937</v>
      </c>
      <c r="Q2538" s="25">
        <f>ROUND(('NEW Reference'!J$6*List!$H2538)+'NEW Reference'!J$7,0)</f>
        <v>3402</v>
      </c>
      <c r="R2538" s="25">
        <f>ROUND(('NEW Reference'!K$6*List!$H2538)+'NEW Reference'!K$7,0)</f>
        <v>3509</v>
      </c>
      <c r="S2538" s="25">
        <f>ROUND(('NEW Reference'!L$6*List!$H2538)+'NEW Reference'!L$7,0)</f>
        <v>3786</v>
      </c>
      <c r="T2538" s="25">
        <f>ROUND(('NEW Reference'!M$6*List!$H2538)+'NEW Reference'!M$7,0)</f>
        <v>4522</v>
      </c>
      <c r="U2538" s="25">
        <f>ROUND(('NEW Reference'!N$6*List!$H2538)+'NEW Reference'!N$7,0)</f>
        <v>18246</v>
      </c>
      <c r="V2538" s="26">
        <f>ROUND(('NEW Reference'!O$6*List!$H2538)+'NEW Reference'!O$7,0)</f>
        <v>678</v>
      </c>
      <c r="W2538" s="26">
        <f>ROUND(('NEW Reference'!P$6*List!$H2538)+'NEW Reference'!P$7,0)</f>
        <v>956</v>
      </c>
      <c r="X2538" s="26">
        <f>ROUND(('NEW Reference'!Q$6*List!$H2538)+'NEW Reference'!Q$7,0)</f>
        <v>478</v>
      </c>
      <c r="Z2538" s="3" t="str">
        <f t="shared" si="123"/>
        <v>MC MINN, Tennessee</v>
      </c>
      <c r="AA2538" s="79" t="s">
        <v>2093</v>
      </c>
      <c r="AB2538" s="28" t="s">
        <v>91</v>
      </c>
      <c r="AC2538" s="30" t="s">
        <v>2078</v>
      </c>
      <c r="AD2538" s="31"/>
      <c r="AE2538" s="20">
        <f t="shared" si="122"/>
        <v>0.72460000000000002</v>
      </c>
    </row>
    <row r="2539" spans="1:31">
      <c r="A2539" s="83">
        <v>44540</v>
      </c>
      <c r="B2539" s="84">
        <v>47109</v>
      </c>
      <c r="C2539" s="85">
        <v>99944</v>
      </c>
      <c r="D2539" s="78" t="s">
        <v>181</v>
      </c>
      <c r="E2539" s="79" t="s">
        <v>2094</v>
      </c>
      <c r="F2539" s="34" t="s">
        <v>2078</v>
      </c>
      <c r="G2539" s="24" t="s">
        <v>97</v>
      </c>
      <c r="H2539" s="80">
        <f t="shared" si="121"/>
        <v>0.72460000000000002</v>
      </c>
      <c r="I2539" s="25">
        <f>ROUND(('NEW Reference'!B$6*List!$H2539)+'NEW Reference'!B$7,0)</f>
        <v>1045</v>
      </c>
      <c r="J2539" s="25">
        <f>ROUND(('NEW Reference'!C$6*List!$H2539)+'NEW Reference'!C$7,0)</f>
        <v>1558</v>
      </c>
      <c r="K2539" s="25">
        <f>ROUND(('NEW Reference'!D$6*List!$H2539)+'NEW Reference'!D$7,0)</f>
        <v>1867</v>
      </c>
      <c r="L2539" s="25">
        <f>ROUND(('NEW Reference'!E$6*List!$H2539)+'NEW Reference'!E$7,0)</f>
        <v>2308</v>
      </c>
      <c r="M2539" s="25">
        <f>ROUND(('NEW Reference'!F$6*List!$H2539)+'NEW Reference'!F$7,0)</f>
        <v>2405</v>
      </c>
      <c r="N2539" s="25">
        <f>ROUND(('NEW Reference'!G$6*List!$H2539)+'NEW Reference'!G$7,0)</f>
        <v>2722</v>
      </c>
      <c r="O2539" s="25">
        <f>ROUND(('NEW Reference'!H$6*List!$H2539)+'NEW Reference'!H$7,0)</f>
        <v>2826</v>
      </c>
      <c r="P2539" s="25">
        <f>ROUND(('NEW Reference'!I$6*List!$H2539)+'NEW Reference'!I$7,0)</f>
        <v>2937</v>
      </c>
      <c r="Q2539" s="25">
        <f>ROUND(('NEW Reference'!J$6*List!$H2539)+'NEW Reference'!J$7,0)</f>
        <v>3402</v>
      </c>
      <c r="R2539" s="25">
        <f>ROUND(('NEW Reference'!K$6*List!$H2539)+'NEW Reference'!K$7,0)</f>
        <v>3509</v>
      </c>
      <c r="S2539" s="25">
        <f>ROUND(('NEW Reference'!L$6*List!$H2539)+'NEW Reference'!L$7,0)</f>
        <v>3786</v>
      </c>
      <c r="T2539" s="25">
        <f>ROUND(('NEW Reference'!M$6*List!$H2539)+'NEW Reference'!M$7,0)</f>
        <v>4522</v>
      </c>
      <c r="U2539" s="25">
        <f>ROUND(('NEW Reference'!N$6*List!$H2539)+'NEW Reference'!N$7,0)</f>
        <v>18246</v>
      </c>
      <c r="V2539" s="26">
        <f>ROUND(('NEW Reference'!O$6*List!$H2539)+'NEW Reference'!O$7,0)</f>
        <v>678</v>
      </c>
      <c r="W2539" s="26">
        <f>ROUND(('NEW Reference'!P$6*List!$H2539)+'NEW Reference'!P$7,0)</f>
        <v>956</v>
      </c>
      <c r="X2539" s="26">
        <f>ROUND(('NEW Reference'!Q$6*List!$H2539)+'NEW Reference'!Q$7,0)</f>
        <v>478</v>
      </c>
      <c r="Z2539" s="3" t="str">
        <f t="shared" si="123"/>
        <v>MC NAIRY, Tennessee</v>
      </c>
      <c r="AA2539" s="79" t="s">
        <v>2094</v>
      </c>
      <c r="AB2539" s="28" t="s">
        <v>91</v>
      </c>
      <c r="AC2539" s="23" t="s">
        <v>2078</v>
      </c>
      <c r="AD2539" s="29"/>
      <c r="AE2539" s="20">
        <f t="shared" si="122"/>
        <v>0.72460000000000002</v>
      </c>
    </row>
    <row r="2540" spans="1:31">
      <c r="A2540" s="83">
        <v>44550</v>
      </c>
      <c r="B2540" s="84">
        <v>47111</v>
      </c>
      <c r="C2540" s="85">
        <v>34980</v>
      </c>
      <c r="D2540" s="78" t="s">
        <v>721</v>
      </c>
      <c r="E2540" s="79" t="s">
        <v>187</v>
      </c>
      <c r="F2540" s="33" t="s">
        <v>2078</v>
      </c>
      <c r="G2540" s="24" t="s">
        <v>90</v>
      </c>
      <c r="H2540" s="80">
        <f t="shared" si="121"/>
        <v>0.89759999999999995</v>
      </c>
      <c r="I2540" s="25">
        <f>ROUND(('NEW Reference'!B$6*List!$H2540)+'NEW Reference'!B$7,0)</f>
        <v>1216</v>
      </c>
      <c r="J2540" s="25">
        <f>ROUND(('NEW Reference'!C$6*List!$H2540)+'NEW Reference'!C$7,0)</f>
        <v>1813</v>
      </c>
      <c r="K2540" s="25">
        <f>ROUND(('NEW Reference'!D$6*List!$H2540)+'NEW Reference'!D$7,0)</f>
        <v>2172</v>
      </c>
      <c r="L2540" s="25">
        <f>ROUND(('NEW Reference'!E$6*List!$H2540)+'NEW Reference'!E$7,0)</f>
        <v>2685</v>
      </c>
      <c r="M2540" s="25">
        <f>ROUND(('NEW Reference'!F$6*List!$H2540)+'NEW Reference'!F$7,0)</f>
        <v>2798</v>
      </c>
      <c r="N2540" s="25">
        <f>ROUND(('NEW Reference'!G$6*List!$H2540)+'NEW Reference'!G$7,0)</f>
        <v>3167</v>
      </c>
      <c r="O2540" s="25">
        <f>ROUND(('NEW Reference'!H$6*List!$H2540)+'NEW Reference'!H$7,0)</f>
        <v>3288</v>
      </c>
      <c r="P2540" s="25">
        <f>ROUND(('NEW Reference'!I$6*List!$H2540)+'NEW Reference'!I$7,0)</f>
        <v>3417</v>
      </c>
      <c r="Q2540" s="25">
        <f>ROUND(('NEW Reference'!J$6*List!$H2540)+'NEW Reference'!J$7,0)</f>
        <v>3957</v>
      </c>
      <c r="R2540" s="25">
        <f>ROUND(('NEW Reference'!K$6*List!$H2540)+'NEW Reference'!K$7,0)</f>
        <v>4082</v>
      </c>
      <c r="S2540" s="25">
        <f>ROUND(('NEW Reference'!L$6*List!$H2540)+'NEW Reference'!L$7,0)</f>
        <v>4404</v>
      </c>
      <c r="T2540" s="25">
        <f>ROUND(('NEW Reference'!M$6*List!$H2540)+'NEW Reference'!M$7,0)</f>
        <v>5260</v>
      </c>
      <c r="U2540" s="25">
        <f>ROUND(('NEW Reference'!N$6*List!$H2540)+'NEW Reference'!N$7,0)</f>
        <v>21225</v>
      </c>
      <c r="V2540" s="26">
        <f>ROUND(('NEW Reference'!O$6*List!$H2540)+'NEW Reference'!O$7,0)</f>
        <v>789</v>
      </c>
      <c r="W2540" s="26">
        <f>ROUND(('NEW Reference'!P$6*List!$H2540)+'NEW Reference'!P$7,0)</f>
        <v>1112</v>
      </c>
      <c r="X2540" s="26">
        <f>ROUND(('NEW Reference'!Q$6*List!$H2540)+'NEW Reference'!Q$7,0)</f>
        <v>556</v>
      </c>
      <c r="Z2540" s="3" t="str">
        <f t="shared" si="123"/>
        <v>MACON, Tennessee</v>
      </c>
      <c r="AA2540" s="79" t="s">
        <v>187</v>
      </c>
      <c r="AB2540" s="28" t="s">
        <v>91</v>
      </c>
      <c r="AC2540" s="23" t="s">
        <v>2078</v>
      </c>
      <c r="AD2540" s="29"/>
      <c r="AE2540" s="20">
        <f t="shared" si="122"/>
        <v>0.89759999999999995</v>
      </c>
    </row>
    <row r="2541" spans="1:31">
      <c r="A2541" s="83">
        <v>44560</v>
      </c>
      <c r="B2541" s="84">
        <v>47113</v>
      </c>
      <c r="C2541" s="85">
        <v>27180</v>
      </c>
      <c r="D2541" s="78" t="s">
        <v>551</v>
      </c>
      <c r="E2541" s="79" t="s">
        <v>189</v>
      </c>
      <c r="F2541" s="33" t="s">
        <v>2078</v>
      </c>
      <c r="G2541" s="24" t="s">
        <v>90</v>
      </c>
      <c r="H2541" s="80">
        <f t="shared" si="121"/>
        <v>0.70330000000000004</v>
      </c>
      <c r="I2541" s="25">
        <f>ROUND(('NEW Reference'!B$6*List!$H2541)+'NEW Reference'!B$7,0)</f>
        <v>1024</v>
      </c>
      <c r="J2541" s="25">
        <f>ROUND(('NEW Reference'!C$6*List!$H2541)+'NEW Reference'!C$7,0)</f>
        <v>1527</v>
      </c>
      <c r="K2541" s="25">
        <f>ROUND(('NEW Reference'!D$6*List!$H2541)+'NEW Reference'!D$7,0)</f>
        <v>1830</v>
      </c>
      <c r="L2541" s="25">
        <f>ROUND(('NEW Reference'!E$6*List!$H2541)+'NEW Reference'!E$7,0)</f>
        <v>2262</v>
      </c>
      <c r="M2541" s="25">
        <f>ROUND(('NEW Reference'!F$6*List!$H2541)+'NEW Reference'!F$7,0)</f>
        <v>2357</v>
      </c>
      <c r="N2541" s="25">
        <f>ROUND(('NEW Reference'!G$6*List!$H2541)+'NEW Reference'!G$7,0)</f>
        <v>2668</v>
      </c>
      <c r="O2541" s="25">
        <f>ROUND(('NEW Reference'!H$6*List!$H2541)+'NEW Reference'!H$7,0)</f>
        <v>2770</v>
      </c>
      <c r="P2541" s="25">
        <f>ROUND(('NEW Reference'!I$6*List!$H2541)+'NEW Reference'!I$7,0)</f>
        <v>2878</v>
      </c>
      <c r="Q2541" s="25">
        <f>ROUND(('NEW Reference'!J$6*List!$H2541)+'NEW Reference'!J$7,0)</f>
        <v>3333</v>
      </c>
      <c r="R2541" s="25">
        <f>ROUND(('NEW Reference'!K$6*List!$H2541)+'NEW Reference'!K$7,0)</f>
        <v>3438</v>
      </c>
      <c r="S2541" s="25">
        <f>ROUND(('NEW Reference'!L$6*List!$H2541)+'NEW Reference'!L$7,0)</f>
        <v>3710</v>
      </c>
      <c r="T2541" s="25">
        <f>ROUND(('NEW Reference'!M$6*List!$H2541)+'NEW Reference'!M$7,0)</f>
        <v>4431</v>
      </c>
      <c r="U2541" s="25">
        <f>ROUND(('NEW Reference'!N$6*List!$H2541)+'NEW Reference'!N$7,0)</f>
        <v>17879</v>
      </c>
      <c r="V2541" s="26">
        <f>ROUND(('NEW Reference'!O$6*List!$H2541)+'NEW Reference'!O$7,0)</f>
        <v>665</v>
      </c>
      <c r="W2541" s="26">
        <f>ROUND(('NEW Reference'!P$6*List!$H2541)+'NEW Reference'!P$7,0)</f>
        <v>937</v>
      </c>
      <c r="X2541" s="26">
        <f>ROUND(('NEW Reference'!Q$6*List!$H2541)+'NEW Reference'!Q$7,0)</f>
        <v>468</v>
      </c>
      <c r="Z2541" s="3" t="str">
        <f t="shared" si="123"/>
        <v>MADISON, Tennessee</v>
      </c>
      <c r="AA2541" s="79" t="s">
        <v>189</v>
      </c>
      <c r="AB2541" s="28" t="s">
        <v>91</v>
      </c>
      <c r="AC2541" s="30" t="s">
        <v>2078</v>
      </c>
      <c r="AD2541" s="31"/>
      <c r="AE2541" s="20">
        <f t="shared" si="122"/>
        <v>0.70330000000000004</v>
      </c>
    </row>
    <row r="2542" spans="1:31">
      <c r="A2542" s="83">
        <v>44570</v>
      </c>
      <c r="B2542" s="84">
        <v>47115</v>
      </c>
      <c r="C2542" s="85">
        <v>16860</v>
      </c>
      <c r="D2542" s="78" t="s">
        <v>352</v>
      </c>
      <c r="E2542" s="79" t="s">
        <v>193</v>
      </c>
      <c r="F2542" s="33" t="s">
        <v>2078</v>
      </c>
      <c r="G2542" s="24" t="s">
        <v>90</v>
      </c>
      <c r="H2542" s="80">
        <f t="shared" si="121"/>
        <v>0.85600000000000021</v>
      </c>
      <c r="I2542" s="25">
        <f>ROUND(('NEW Reference'!B$6*List!$H2542)+'NEW Reference'!B$7,0)</f>
        <v>1175</v>
      </c>
      <c r="J2542" s="25">
        <f>ROUND(('NEW Reference'!C$6*List!$H2542)+'NEW Reference'!C$7,0)</f>
        <v>1751</v>
      </c>
      <c r="K2542" s="25">
        <f>ROUND(('NEW Reference'!D$6*List!$H2542)+'NEW Reference'!D$7,0)</f>
        <v>2099</v>
      </c>
      <c r="L2542" s="25">
        <f>ROUND(('NEW Reference'!E$6*List!$H2542)+'NEW Reference'!E$7,0)</f>
        <v>2595</v>
      </c>
      <c r="M2542" s="25">
        <f>ROUND(('NEW Reference'!F$6*List!$H2542)+'NEW Reference'!F$7,0)</f>
        <v>2703</v>
      </c>
      <c r="N2542" s="25">
        <f>ROUND(('NEW Reference'!G$6*List!$H2542)+'NEW Reference'!G$7,0)</f>
        <v>3060</v>
      </c>
      <c r="O2542" s="25">
        <f>ROUND(('NEW Reference'!H$6*List!$H2542)+'NEW Reference'!H$7,0)</f>
        <v>3177</v>
      </c>
      <c r="P2542" s="25">
        <f>ROUND(('NEW Reference'!I$6*List!$H2542)+'NEW Reference'!I$7,0)</f>
        <v>3302</v>
      </c>
      <c r="Q2542" s="25">
        <f>ROUND(('NEW Reference'!J$6*List!$H2542)+'NEW Reference'!J$7,0)</f>
        <v>3823</v>
      </c>
      <c r="R2542" s="25">
        <f>ROUND(('NEW Reference'!K$6*List!$H2542)+'NEW Reference'!K$7,0)</f>
        <v>3944</v>
      </c>
      <c r="S2542" s="25">
        <f>ROUND(('NEW Reference'!L$6*List!$H2542)+'NEW Reference'!L$7,0)</f>
        <v>4256</v>
      </c>
      <c r="T2542" s="25">
        <f>ROUND(('NEW Reference'!M$6*List!$H2542)+'NEW Reference'!M$7,0)</f>
        <v>5083</v>
      </c>
      <c r="U2542" s="25">
        <f>ROUND(('NEW Reference'!N$6*List!$H2542)+'NEW Reference'!N$7,0)</f>
        <v>20508</v>
      </c>
      <c r="V2542" s="26">
        <f>ROUND(('NEW Reference'!O$6*List!$H2542)+'NEW Reference'!O$7,0)</f>
        <v>762</v>
      </c>
      <c r="W2542" s="26">
        <f>ROUND(('NEW Reference'!P$6*List!$H2542)+'NEW Reference'!P$7,0)</f>
        <v>1074</v>
      </c>
      <c r="X2542" s="26">
        <f>ROUND(('NEW Reference'!Q$6*List!$H2542)+'NEW Reference'!Q$7,0)</f>
        <v>537</v>
      </c>
      <c r="Z2542" s="3" t="str">
        <f t="shared" si="123"/>
        <v>MARION, Tennessee</v>
      </c>
      <c r="AA2542" s="79" t="s">
        <v>193</v>
      </c>
      <c r="AB2542" s="28" t="s">
        <v>91</v>
      </c>
      <c r="AC2542" s="30" t="s">
        <v>2078</v>
      </c>
      <c r="AD2542" s="31"/>
      <c r="AE2542" s="20">
        <f t="shared" si="122"/>
        <v>0.85600000000000021</v>
      </c>
    </row>
    <row r="2543" spans="1:31">
      <c r="A2543" s="83">
        <v>44580</v>
      </c>
      <c r="B2543" s="84">
        <v>47117</v>
      </c>
      <c r="C2543" s="85">
        <v>99944</v>
      </c>
      <c r="D2543" s="78" t="s">
        <v>181</v>
      </c>
      <c r="E2543" s="79" t="s">
        <v>195</v>
      </c>
      <c r="F2543" s="34" t="s">
        <v>2078</v>
      </c>
      <c r="G2543" s="24" t="s">
        <v>97</v>
      </c>
      <c r="H2543" s="80">
        <f t="shared" si="121"/>
        <v>0.72460000000000002</v>
      </c>
      <c r="I2543" s="25">
        <f>ROUND(('NEW Reference'!B$6*List!$H2543)+'NEW Reference'!B$7,0)</f>
        <v>1045</v>
      </c>
      <c r="J2543" s="25">
        <f>ROUND(('NEW Reference'!C$6*List!$H2543)+'NEW Reference'!C$7,0)</f>
        <v>1558</v>
      </c>
      <c r="K2543" s="25">
        <f>ROUND(('NEW Reference'!D$6*List!$H2543)+'NEW Reference'!D$7,0)</f>
        <v>1867</v>
      </c>
      <c r="L2543" s="25">
        <f>ROUND(('NEW Reference'!E$6*List!$H2543)+'NEW Reference'!E$7,0)</f>
        <v>2308</v>
      </c>
      <c r="M2543" s="25">
        <f>ROUND(('NEW Reference'!F$6*List!$H2543)+'NEW Reference'!F$7,0)</f>
        <v>2405</v>
      </c>
      <c r="N2543" s="25">
        <f>ROUND(('NEW Reference'!G$6*List!$H2543)+'NEW Reference'!G$7,0)</f>
        <v>2722</v>
      </c>
      <c r="O2543" s="25">
        <f>ROUND(('NEW Reference'!H$6*List!$H2543)+'NEW Reference'!H$7,0)</f>
        <v>2826</v>
      </c>
      <c r="P2543" s="25">
        <f>ROUND(('NEW Reference'!I$6*List!$H2543)+'NEW Reference'!I$7,0)</f>
        <v>2937</v>
      </c>
      <c r="Q2543" s="25">
        <f>ROUND(('NEW Reference'!J$6*List!$H2543)+'NEW Reference'!J$7,0)</f>
        <v>3402</v>
      </c>
      <c r="R2543" s="25">
        <f>ROUND(('NEW Reference'!K$6*List!$H2543)+'NEW Reference'!K$7,0)</f>
        <v>3509</v>
      </c>
      <c r="S2543" s="25">
        <f>ROUND(('NEW Reference'!L$6*List!$H2543)+'NEW Reference'!L$7,0)</f>
        <v>3786</v>
      </c>
      <c r="T2543" s="25">
        <f>ROUND(('NEW Reference'!M$6*List!$H2543)+'NEW Reference'!M$7,0)</f>
        <v>4522</v>
      </c>
      <c r="U2543" s="25">
        <f>ROUND(('NEW Reference'!N$6*List!$H2543)+'NEW Reference'!N$7,0)</f>
        <v>18246</v>
      </c>
      <c r="V2543" s="26">
        <f>ROUND(('NEW Reference'!O$6*List!$H2543)+'NEW Reference'!O$7,0)</f>
        <v>678</v>
      </c>
      <c r="W2543" s="26">
        <f>ROUND(('NEW Reference'!P$6*List!$H2543)+'NEW Reference'!P$7,0)</f>
        <v>956</v>
      </c>
      <c r="X2543" s="26">
        <f>ROUND(('NEW Reference'!Q$6*List!$H2543)+'NEW Reference'!Q$7,0)</f>
        <v>478</v>
      </c>
      <c r="Z2543" s="3" t="str">
        <f t="shared" si="123"/>
        <v>MARSHALL, Tennessee</v>
      </c>
      <c r="AA2543" s="79" t="s">
        <v>195</v>
      </c>
      <c r="AB2543" s="28" t="s">
        <v>91</v>
      </c>
      <c r="AC2543" s="30" t="s">
        <v>2078</v>
      </c>
      <c r="AD2543" s="31"/>
      <c r="AE2543" s="20">
        <f t="shared" si="122"/>
        <v>0.72460000000000002</v>
      </c>
    </row>
    <row r="2544" spans="1:31">
      <c r="A2544" s="83">
        <v>44590</v>
      </c>
      <c r="B2544" s="84">
        <v>47119</v>
      </c>
      <c r="C2544" s="85">
        <v>34980</v>
      </c>
      <c r="D2544" s="78" t="s">
        <v>721</v>
      </c>
      <c r="E2544" s="79" t="s">
        <v>2095</v>
      </c>
      <c r="F2544" s="33" t="s">
        <v>2078</v>
      </c>
      <c r="G2544" s="24" t="s">
        <v>90</v>
      </c>
      <c r="H2544" s="80">
        <f t="shared" si="121"/>
        <v>0.89759999999999995</v>
      </c>
      <c r="I2544" s="25">
        <f>ROUND(('NEW Reference'!B$6*List!$H2544)+'NEW Reference'!B$7,0)</f>
        <v>1216</v>
      </c>
      <c r="J2544" s="25">
        <f>ROUND(('NEW Reference'!C$6*List!$H2544)+'NEW Reference'!C$7,0)</f>
        <v>1813</v>
      </c>
      <c r="K2544" s="25">
        <f>ROUND(('NEW Reference'!D$6*List!$H2544)+'NEW Reference'!D$7,0)</f>
        <v>2172</v>
      </c>
      <c r="L2544" s="25">
        <f>ROUND(('NEW Reference'!E$6*List!$H2544)+'NEW Reference'!E$7,0)</f>
        <v>2685</v>
      </c>
      <c r="M2544" s="25">
        <f>ROUND(('NEW Reference'!F$6*List!$H2544)+'NEW Reference'!F$7,0)</f>
        <v>2798</v>
      </c>
      <c r="N2544" s="25">
        <f>ROUND(('NEW Reference'!G$6*List!$H2544)+'NEW Reference'!G$7,0)</f>
        <v>3167</v>
      </c>
      <c r="O2544" s="25">
        <f>ROUND(('NEW Reference'!H$6*List!$H2544)+'NEW Reference'!H$7,0)</f>
        <v>3288</v>
      </c>
      <c r="P2544" s="25">
        <f>ROUND(('NEW Reference'!I$6*List!$H2544)+'NEW Reference'!I$7,0)</f>
        <v>3417</v>
      </c>
      <c r="Q2544" s="25">
        <f>ROUND(('NEW Reference'!J$6*List!$H2544)+'NEW Reference'!J$7,0)</f>
        <v>3957</v>
      </c>
      <c r="R2544" s="25">
        <f>ROUND(('NEW Reference'!K$6*List!$H2544)+'NEW Reference'!K$7,0)</f>
        <v>4082</v>
      </c>
      <c r="S2544" s="25">
        <f>ROUND(('NEW Reference'!L$6*List!$H2544)+'NEW Reference'!L$7,0)</f>
        <v>4404</v>
      </c>
      <c r="T2544" s="25">
        <f>ROUND(('NEW Reference'!M$6*List!$H2544)+'NEW Reference'!M$7,0)</f>
        <v>5260</v>
      </c>
      <c r="U2544" s="25">
        <f>ROUND(('NEW Reference'!N$6*List!$H2544)+'NEW Reference'!N$7,0)</f>
        <v>21225</v>
      </c>
      <c r="V2544" s="26">
        <f>ROUND(('NEW Reference'!O$6*List!$H2544)+'NEW Reference'!O$7,0)</f>
        <v>789</v>
      </c>
      <c r="W2544" s="26">
        <f>ROUND(('NEW Reference'!P$6*List!$H2544)+'NEW Reference'!P$7,0)</f>
        <v>1112</v>
      </c>
      <c r="X2544" s="26">
        <f>ROUND(('NEW Reference'!Q$6*List!$H2544)+'NEW Reference'!Q$7,0)</f>
        <v>556</v>
      </c>
      <c r="Z2544" s="3" t="str">
        <f t="shared" si="123"/>
        <v>MAURY, Tennessee</v>
      </c>
      <c r="AA2544" s="79" t="s">
        <v>2095</v>
      </c>
      <c r="AB2544" s="28" t="s">
        <v>91</v>
      </c>
      <c r="AC2544" s="23" t="s">
        <v>2078</v>
      </c>
      <c r="AD2544" s="29"/>
      <c r="AE2544" s="20">
        <f t="shared" si="122"/>
        <v>0.89759999999999995</v>
      </c>
    </row>
    <row r="2545" spans="1:31">
      <c r="A2545" s="83">
        <v>44600</v>
      </c>
      <c r="B2545" s="84">
        <v>47121</v>
      </c>
      <c r="C2545" s="85">
        <v>99944</v>
      </c>
      <c r="D2545" s="78" t="s">
        <v>181</v>
      </c>
      <c r="E2545" s="79" t="s">
        <v>1904</v>
      </c>
      <c r="F2545" s="34" t="s">
        <v>2078</v>
      </c>
      <c r="G2545" s="24" t="s">
        <v>97</v>
      </c>
      <c r="H2545" s="80">
        <f t="shared" si="121"/>
        <v>0.72460000000000002</v>
      </c>
      <c r="I2545" s="25">
        <f>ROUND(('NEW Reference'!B$6*List!$H2545)+'NEW Reference'!B$7,0)</f>
        <v>1045</v>
      </c>
      <c r="J2545" s="25">
        <f>ROUND(('NEW Reference'!C$6*List!$H2545)+'NEW Reference'!C$7,0)</f>
        <v>1558</v>
      </c>
      <c r="K2545" s="25">
        <f>ROUND(('NEW Reference'!D$6*List!$H2545)+'NEW Reference'!D$7,0)</f>
        <v>1867</v>
      </c>
      <c r="L2545" s="25">
        <f>ROUND(('NEW Reference'!E$6*List!$H2545)+'NEW Reference'!E$7,0)</f>
        <v>2308</v>
      </c>
      <c r="M2545" s="25">
        <f>ROUND(('NEW Reference'!F$6*List!$H2545)+'NEW Reference'!F$7,0)</f>
        <v>2405</v>
      </c>
      <c r="N2545" s="25">
        <f>ROUND(('NEW Reference'!G$6*List!$H2545)+'NEW Reference'!G$7,0)</f>
        <v>2722</v>
      </c>
      <c r="O2545" s="25">
        <f>ROUND(('NEW Reference'!H$6*List!$H2545)+'NEW Reference'!H$7,0)</f>
        <v>2826</v>
      </c>
      <c r="P2545" s="25">
        <f>ROUND(('NEW Reference'!I$6*List!$H2545)+'NEW Reference'!I$7,0)</f>
        <v>2937</v>
      </c>
      <c r="Q2545" s="25">
        <f>ROUND(('NEW Reference'!J$6*List!$H2545)+'NEW Reference'!J$7,0)</f>
        <v>3402</v>
      </c>
      <c r="R2545" s="25">
        <f>ROUND(('NEW Reference'!K$6*List!$H2545)+'NEW Reference'!K$7,0)</f>
        <v>3509</v>
      </c>
      <c r="S2545" s="25">
        <f>ROUND(('NEW Reference'!L$6*List!$H2545)+'NEW Reference'!L$7,0)</f>
        <v>3786</v>
      </c>
      <c r="T2545" s="25">
        <f>ROUND(('NEW Reference'!M$6*List!$H2545)+'NEW Reference'!M$7,0)</f>
        <v>4522</v>
      </c>
      <c r="U2545" s="25">
        <f>ROUND(('NEW Reference'!N$6*List!$H2545)+'NEW Reference'!N$7,0)</f>
        <v>18246</v>
      </c>
      <c r="V2545" s="26">
        <f>ROUND(('NEW Reference'!O$6*List!$H2545)+'NEW Reference'!O$7,0)</f>
        <v>678</v>
      </c>
      <c r="W2545" s="26">
        <f>ROUND(('NEW Reference'!P$6*List!$H2545)+'NEW Reference'!P$7,0)</f>
        <v>956</v>
      </c>
      <c r="X2545" s="26">
        <f>ROUND(('NEW Reference'!Q$6*List!$H2545)+'NEW Reference'!Q$7,0)</f>
        <v>478</v>
      </c>
      <c r="Z2545" s="3" t="str">
        <f t="shared" si="123"/>
        <v>MEIGS, Tennessee</v>
      </c>
      <c r="AA2545" s="79" t="s">
        <v>1904</v>
      </c>
      <c r="AB2545" s="28" t="s">
        <v>91</v>
      </c>
      <c r="AC2545" s="30" t="s">
        <v>2078</v>
      </c>
      <c r="AD2545" s="31"/>
      <c r="AE2545" s="20">
        <f t="shared" si="122"/>
        <v>0.72460000000000002</v>
      </c>
    </row>
    <row r="2546" spans="1:31">
      <c r="A2546" s="83">
        <v>44610</v>
      </c>
      <c r="B2546" s="84">
        <v>47123</v>
      </c>
      <c r="C2546" s="85">
        <v>99944</v>
      </c>
      <c r="D2546" s="78" t="s">
        <v>181</v>
      </c>
      <c r="E2546" s="79" t="s">
        <v>200</v>
      </c>
      <c r="F2546" s="34" t="s">
        <v>2078</v>
      </c>
      <c r="G2546" s="24" t="s">
        <v>97</v>
      </c>
      <c r="H2546" s="80">
        <f t="shared" si="121"/>
        <v>0.72460000000000002</v>
      </c>
      <c r="I2546" s="25">
        <f>ROUND(('NEW Reference'!B$6*List!$H2546)+'NEW Reference'!B$7,0)</f>
        <v>1045</v>
      </c>
      <c r="J2546" s="25">
        <f>ROUND(('NEW Reference'!C$6*List!$H2546)+'NEW Reference'!C$7,0)</f>
        <v>1558</v>
      </c>
      <c r="K2546" s="25">
        <f>ROUND(('NEW Reference'!D$6*List!$H2546)+'NEW Reference'!D$7,0)</f>
        <v>1867</v>
      </c>
      <c r="L2546" s="25">
        <f>ROUND(('NEW Reference'!E$6*List!$H2546)+'NEW Reference'!E$7,0)</f>
        <v>2308</v>
      </c>
      <c r="M2546" s="25">
        <f>ROUND(('NEW Reference'!F$6*List!$H2546)+'NEW Reference'!F$7,0)</f>
        <v>2405</v>
      </c>
      <c r="N2546" s="25">
        <f>ROUND(('NEW Reference'!G$6*List!$H2546)+'NEW Reference'!G$7,0)</f>
        <v>2722</v>
      </c>
      <c r="O2546" s="25">
        <f>ROUND(('NEW Reference'!H$6*List!$H2546)+'NEW Reference'!H$7,0)</f>
        <v>2826</v>
      </c>
      <c r="P2546" s="25">
        <f>ROUND(('NEW Reference'!I$6*List!$H2546)+'NEW Reference'!I$7,0)</f>
        <v>2937</v>
      </c>
      <c r="Q2546" s="25">
        <f>ROUND(('NEW Reference'!J$6*List!$H2546)+'NEW Reference'!J$7,0)</f>
        <v>3402</v>
      </c>
      <c r="R2546" s="25">
        <f>ROUND(('NEW Reference'!K$6*List!$H2546)+'NEW Reference'!K$7,0)</f>
        <v>3509</v>
      </c>
      <c r="S2546" s="25">
        <f>ROUND(('NEW Reference'!L$6*List!$H2546)+'NEW Reference'!L$7,0)</f>
        <v>3786</v>
      </c>
      <c r="T2546" s="25">
        <f>ROUND(('NEW Reference'!M$6*List!$H2546)+'NEW Reference'!M$7,0)</f>
        <v>4522</v>
      </c>
      <c r="U2546" s="25">
        <f>ROUND(('NEW Reference'!N$6*List!$H2546)+'NEW Reference'!N$7,0)</f>
        <v>18246</v>
      </c>
      <c r="V2546" s="26">
        <f>ROUND(('NEW Reference'!O$6*List!$H2546)+'NEW Reference'!O$7,0)</f>
        <v>678</v>
      </c>
      <c r="W2546" s="26">
        <f>ROUND(('NEW Reference'!P$6*List!$H2546)+'NEW Reference'!P$7,0)</f>
        <v>956</v>
      </c>
      <c r="X2546" s="26">
        <f>ROUND(('NEW Reference'!Q$6*List!$H2546)+'NEW Reference'!Q$7,0)</f>
        <v>478</v>
      </c>
      <c r="Z2546" s="3" t="str">
        <f t="shared" si="123"/>
        <v>MONROE, Tennessee</v>
      </c>
      <c r="AA2546" s="79" t="s">
        <v>200</v>
      </c>
      <c r="AB2546" s="28" t="s">
        <v>91</v>
      </c>
      <c r="AC2546" s="30" t="s">
        <v>2078</v>
      </c>
      <c r="AD2546" s="31"/>
      <c r="AE2546" s="20">
        <f t="shared" si="122"/>
        <v>0.72460000000000002</v>
      </c>
    </row>
    <row r="2547" spans="1:31">
      <c r="A2547" s="83">
        <v>44620</v>
      </c>
      <c r="B2547" s="84">
        <v>47125</v>
      </c>
      <c r="C2547" s="85">
        <v>17300</v>
      </c>
      <c r="D2547" s="78" t="s">
        <v>360</v>
      </c>
      <c r="E2547" s="79" t="s">
        <v>202</v>
      </c>
      <c r="F2547" s="33" t="s">
        <v>2078</v>
      </c>
      <c r="G2547" s="24" t="s">
        <v>90</v>
      </c>
      <c r="H2547" s="80">
        <f t="shared" si="121"/>
        <v>0.8347</v>
      </c>
      <c r="I2547" s="25">
        <f>ROUND(('NEW Reference'!B$6*List!$H2547)+'NEW Reference'!B$7,0)</f>
        <v>1154</v>
      </c>
      <c r="J2547" s="25">
        <f>ROUND(('NEW Reference'!C$6*List!$H2547)+'NEW Reference'!C$7,0)</f>
        <v>1720</v>
      </c>
      <c r="K2547" s="25">
        <f>ROUND(('NEW Reference'!D$6*List!$H2547)+'NEW Reference'!D$7,0)</f>
        <v>2061</v>
      </c>
      <c r="L2547" s="25">
        <f>ROUND(('NEW Reference'!E$6*List!$H2547)+'NEW Reference'!E$7,0)</f>
        <v>2548</v>
      </c>
      <c r="M2547" s="25">
        <f>ROUND(('NEW Reference'!F$6*List!$H2547)+'NEW Reference'!F$7,0)</f>
        <v>2655</v>
      </c>
      <c r="N2547" s="25">
        <f>ROUND(('NEW Reference'!G$6*List!$H2547)+'NEW Reference'!G$7,0)</f>
        <v>3005</v>
      </c>
      <c r="O2547" s="25">
        <f>ROUND(('NEW Reference'!H$6*List!$H2547)+'NEW Reference'!H$7,0)</f>
        <v>3120</v>
      </c>
      <c r="P2547" s="25">
        <f>ROUND(('NEW Reference'!I$6*List!$H2547)+'NEW Reference'!I$7,0)</f>
        <v>3243</v>
      </c>
      <c r="Q2547" s="25">
        <f>ROUND(('NEW Reference'!J$6*List!$H2547)+'NEW Reference'!J$7,0)</f>
        <v>3755</v>
      </c>
      <c r="R2547" s="25">
        <f>ROUND(('NEW Reference'!K$6*List!$H2547)+'NEW Reference'!K$7,0)</f>
        <v>3873</v>
      </c>
      <c r="S2547" s="25">
        <f>ROUND(('NEW Reference'!L$6*List!$H2547)+'NEW Reference'!L$7,0)</f>
        <v>4180</v>
      </c>
      <c r="T2547" s="25">
        <f>ROUND(('NEW Reference'!M$6*List!$H2547)+'NEW Reference'!M$7,0)</f>
        <v>4992</v>
      </c>
      <c r="U2547" s="25">
        <f>ROUND(('NEW Reference'!N$6*List!$H2547)+'NEW Reference'!N$7,0)</f>
        <v>20142</v>
      </c>
      <c r="V2547" s="26">
        <f>ROUND(('NEW Reference'!O$6*List!$H2547)+'NEW Reference'!O$7,0)</f>
        <v>749</v>
      </c>
      <c r="W2547" s="26">
        <f>ROUND(('NEW Reference'!P$6*List!$H2547)+'NEW Reference'!P$7,0)</f>
        <v>1055</v>
      </c>
      <c r="X2547" s="26">
        <f>ROUND(('NEW Reference'!Q$6*List!$H2547)+'NEW Reference'!Q$7,0)</f>
        <v>528</v>
      </c>
      <c r="Z2547" s="3" t="str">
        <f t="shared" si="123"/>
        <v>MONTGOMERY, Tennessee</v>
      </c>
      <c r="AA2547" s="79" t="s">
        <v>202</v>
      </c>
      <c r="AB2547" s="28" t="s">
        <v>91</v>
      </c>
      <c r="AC2547" s="30" t="s">
        <v>2078</v>
      </c>
      <c r="AD2547" s="31"/>
      <c r="AE2547" s="20">
        <f t="shared" si="122"/>
        <v>0.8347</v>
      </c>
    </row>
    <row r="2548" spans="1:31">
      <c r="A2548" s="83">
        <v>44630</v>
      </c>
      <c r="B2548" s="84">
        <v>47127</v>
      </c>
      <c r="C2548" s="85">
        <v>99944</v>
      </c>
      <c r="D2548" s="78" t="s">
        <v>181</v>
      </c>
      <c r="E2548" s="79" t="s">
        <v>1823</v>
      </c>
      <c r="F2548" s="34" t="s">
        <v>2078</v>
      </c>
      <c r="G2548" s="24" t="s">
        <v>97</v>
      </c>
      <c r="H2548" s="80">
        <f t="shared" si="121"/>
        <v>0.72460000000000002</v>
      </c>
      <c r="I2548" s="25">
        <f>ROUND(('NEW Reference'!B$6*List!$H2548)+'NEW Reference'!B$7,0)</f>
        <v>1045</v>
      </c>
      <c r="J2548" s="25">
        <f>ROUND(('NEW Reference'!C$6*List!$H2548)+'NEW Reference'!C$7,0)</f>
        <v>1558</v>
      </c>
      <c r="K2548" s="25">
        <f>ROUND(('NEW Reference'!D$6*List!$H2548)+'NEW Reference'!D$7,0)</f>
        <v>1867</v>
      </c>
      <c r="L2548" s="25">
        <f>ROUND(('NEW Reference'!E$6*List!$H2548)+'NEW Reference'!E$7,0)</f>
        <v>2308</v>
      </c>
      <c r="M2548" s="25">
        <f>ROUND(('NEW Reference'!F$6*List!$H2548)+'NEW Reference'!F$7,0)</f>
        <v>2405</v>
      </c>
      <c r="N2548" s="25">
        <f>ROUND(('NEW Reference'!G$6*List!$H2548)+'NEW Reference'!G$7,0)</f>
        <v>2722</v>
      </c>
      <c r="O2548" s="25">
        <f>ROUND(('NEW Reference'!H$6*List!$H2548)+'NEW Reference'!H$7,0)</f>
        <v>2826</v>
      </c>
      <c r="P2548" s="25">
        <f>ROUND(('NEW Reference'!I$6*List!$H2548)+'NEW Reference'!I$7,0)</f>
        <v>2937</v>
      </c>
      <c r="Q2548" s="25">
        <f>ROUND(('NEW Reference'!J$6*List!$H2548)+'NEW Reference'!J$7,0)</f>
        <v>3402</v>
      </c>
      <c r="R2548" s="25">
        <f>ROUND(('NEW Reference'!K$6*List!$H2548)+'NEW Reference'!K$7,0)</f>
        <v>3509</v>
      </c>
      <c r="S2548" s="25">
        <f>ROUND(('NEW Reference'!L$6*List!$H2548)+'NEW Reference'!L$7,0)</f>
        <v>3786</v>
      </c>
      <c r="T2548" s="25">
        <f>ROUND(('NEW Reference'!M$6*List!$H2548)+'NEW Reference'!M$7,0)</f>
        <v>4522</v>
      </c>
      <c r="U2548" s="25">
        <f>ROUND(('NEW Reference'!N$6*List!$H2548)+'NEW Reference'!N$7,0)</f>
        <v>18246</v>
      </c>
      <c r="V2548" s="26">
        <f>ROUND(('NEW Reference'!O$6*List!$H2548)+'NEW Reference'!O$7,0)</f>
        <v>678</v>
      </c>
      <c r="W2548" s="26">
        <f>ROUND(('NEW Reference'!P$6*List!$H2548)+'NEW Reference'!P$7,0)</f>
        <v>956</v>
      </c>
      <c r="X2548" s="26">
        <f>ROUND(('NEW Reference'!Q$6*List!$H2548)+'NEW Reference'!Q$7,0)</f>
        <v>478</v>
      </c>
      <c r="Z2548" s="3" t="str">
        <f t="shared" si="123"/>
        <v>MOORE, Tennessee</v>
      </c>
      <c r="AA2548" s="79" t="s">
        <v>1823</v>
      </c>
      <c r="AB2548" s="28" t="s">
        <v>91</v>
      </c>
      <c r="AC2548" s="23" t="s">
        <v>2078</v>
      </c>
      <c r="AD2548" s="29"/>
      <c r="AE2548" s="20">
        <f t="shared" si="122"/>
        <v>0.72460000000000002</v>
      </c>
    </row>
    <row r="2549" spans="1:31">
      <c r="A2549" s="83">
        <v>44640</v>
      </c>
      <c r="B2549" s="84">
        <v>47129</v>
      </c>
      <c r="C2549" s="85">
        <v>28940</v>
      </c>
      <c r="D2549" s="78" t="s">
        <v>600</v>
      </c>
      <c r="E2549" s="79" t="s">
        <v>204</v>
      </c>
      <c r="F2549" s="33" t="s">
        <v>2078</v>
      </c>
      <c r="G2549" s="24" t="s">
        <v>90</v>
      </c>
      <c r="H2549" s="80">
        <f t="shared" si="121"/>
        <v>0.73499999999999999</v>
      </c>
      <c r="I2549" s="25">
        <f>ROUND(('NEW Reference'!B$6*List!$H2549)+'NEW Reference'!B$7,0)</f>
        <v>1055</v>
      </c>
      <c r="J2549" s="25">
        <f>ROUND(('NEW Reference'!C$6*List!$H2549)+'NEW Reference'!C$7,0)</f>
        <v>1574</v>
      </c>
      <c r="K2549" s="25">
        <f>ROUND(('NEW Reference'!D$6*List!$H2549)+'NEW Reference'!D$7,0)</f>
        <v>1885</v>
      </c>
      <c r="L2549" s="25">
        <f>ROUND(('NEW Reference'!E$6*List!$H2549)+'NEW Reference'!E$7,0)</f>
        <v>2331</v>
      </c>
      <c r="M2549" s="25">
        <f>ROUND(('NEW Reference'!F$6*List!$H2549)+'NEW Reference'!F$7,0)</f>
        <v>2429</v>
      </c>
      <c r="N2549" s="25">
        <f>ROUND(('NEW Reference'!G$6*List!$H2549)+'NEW Reference'!G$7,0)</f>
        <v>2749</v>
      </c>
      <c r="O2549" s="25">
        <f>ROUND(('NEW Reference'!H$6*List!$H2549)+'NEW Reference'!H$7,0)</f>
        <v>2854</v>
      </c>
      <c r="P2549" s="25">
        <f>ROUND(('NEW Reference'!I$6*List!$H2549)+'NEW Reference'!I$7,0)</f>
        <v>2966</v>
      </c>
      <c r="Q2549" s="25">
        <f>ROUND(('NEW Reference'!J$6*List!$H2549)+'NEW Reference'!J$7,0)</f>
        <v>3435</v>
      </c>
      <c r="R2549" s="25">
        <f>ROUND(('NEW Reference'!K$6*List!$H2549)+'NEW Reference'!K$7,0)</f>
        <v>3543</v>
      </c>
      <c r="S2549" s="25">
        <f>ROUND(('NEW Reference'!L$6*List!$H2549)+'NEW Reference'!L$7,0)</f>
        <v>3823</v>
      </c>
      <c r="T2549" s="25">
        <f>ROUND(('NEW Reference'!M$6*List!$H2549)+'NEW Reference'!M$7,0)</f>
        <v>4566</v>
      </c>
      <c r="U2549" s="25">
        <f>ROUND(('NEW Reference'!N$6*List!$H2549)+'NEW Reference'!N$7,0)</f>
        <v>18425</v>
      </c>
      <c r="V2549" s="26">
        <f>ROUND(('NEW Reference'!O$6*List!$H2549)+'NEW Reference'!O$7,0)</f>
        <v>685</v>
      </c>
      <c r="W2549" s="26">
        <f>ROUND(('NEW Reference'!P$6*List!$H2549)+'NEW Reference'!P$7,0)</f>
        <v>965</v>
      </c>
      <c r="X2549" s="26">
        <f>ROUND(('NEW Reference'!Q$6*List!$H2549)+'NEW Reference'!Q$7,0)</f>
        <v>483</v>
      </c>
      <c r="Z2549" s="3" t="str">
        <f t="shared" si="123"/>
        <v>MORGAN, Tennessee</v>
      </c>
      <c r="AA2549" s="79" t="s">
        <v>204</v>
      </c>
      <c r="AB2549" s="28" t="s">
        <v>91</v>
      </c>
      <c r="AC2549" s="23" t="s">
        <v>2078</v>
      </c>
      <c r="AD2549" s="29"/>
      <c r="AE2549" s="20">
        <f t="shared" si="122"/>
        <v>0.73499999999999999</v>
      </c>
    </row>
    <row r="2550" spans="1:31">
      <c r="A2550" s="83">
        <v>44650</v>
      </c>
      <c r="B2550" s="84">
        <v>47131</v>
      </c>
      <c r="C2550" s="85">
        <v>99944</v>
      </c>
      <c r="D2550" s="78" t="s">
        <v>181</v>
      </c>
      <c r="E2550" s="79" t="s">
        <v>2096</v>
      </c>
      <c r="F2550" s="34" t="s">
        <v>2078</v>
      </c>
      <c r="G2550" s="24" t="s">
        <v>97</v>
      </c>
      <c r="H2550" s="80">
        <f t="shared" si="121"/>
        <v>0.72460000000000002</v>
      </c>
      <c r="I2550" s="25">
        <f>ROUND(('NEW Reference'!B$6*List!$H2550)+'NEW Reference'!B$7,0)</f>
        <v>1045</v>
      </c>
      <c r="J2550" s="25">
        <f>ROUND(('NEW Reference'!C$6*List!$H2550)+'NEW Reference'!C$7,0)</f>
        <v>1558</v>
      </c>
      <c r="K2550" s="25">
        <f>ROUND(('NEW Reference'!D$6*List!$H2550)+'NEW Reference'!D$7,0)</f>
        <v>1867</v>
      </c>
      <c r="L2550" s="25">
        <f>ROUND(('NEW Reference'!E$6*List!$H2550)+'NEW Reference'!E$7,0)</f>
        <v>2308</v>
      </c>
      <c r="M2550" s="25">
        <f>ROUND(('NEW Reference'!F$6*List!$H2550)+'NEW Reference'!F$7,0)</f>
        <v>2405</v>
      </c>
      <c r="N2550" s="25">
        <f>ROUND(('NEW Reference'!G$6*List!$H2550)+'NEW Reference'!G$7,0)</f>
        <v>2722</v>
      </c>
      <c r="O2550" s="25">
        <f>ROUND(('NEW Reference'!H$6*List!$H2550)+'NEW Reference'!H$7,0)</f>
        <v>2826</v>
      </c>
      <c r="P2550" s="25">
        <f>ROUND(('NEW Reference'!I$6*List!$H2550)+'NEW Reference'!I$7,0)</f>
        <v>2937</v>
      </c>
      <c r="Q2550" s="25">
        <f>ROUND(('NEW Reference'!J$6*List!$H2550)+'NEW Reference'!J$7,0)</f>
        <v>3402</v>
      </c>
      <c r="R2550" s="25">
        <f>ROUND(('NEW Reference'!K$6*List!$H2550)+'NEW Reference'!K$7,0)</f>
        <v>3509</v>
      </c>
      <c r="S2550" s="25">
        <f>ROUND(('NEW Reference'!L$6*List!$H2550)+'NEW Reference'!L$7,0)</f>
        <v>3786</v>
      </c>
      <c r="T2550" s="25">
        <f>ROUND(('NEW Reference'!M$6*List!$H2550)+'NEW Reference'!M$7,0)</f>
        <v>4522</v>
      </c>
      <c r="U2550" s="25">
        <f>ROUND(('NEW Reference'!N$6*List!$H2550)+'NEW Reference'!N$7,0)</f>
        <v>18246</v>
      </c>
      <c r="V2550" s="26">
        <f>ROUND(('NEW Reference'!O$6*List!$H2550)+'NEW Reference'!O$7,0)</f>
        <v>678</v>
      </c>
      <c r="W2550" s="26">
        <f>ROUND(('NEW Reference'!P$6*List!$H2550)+'NEW Reference'!P$7,0)</f>
        <v>956</v>
      </c>
      <c r="X2550" s="26">
        <f>ROUND(('NEW Reference'!Q$6*List!$H2550)+'NEW Reference'!Q$7,0)</f>
        <v>478</v>
      </c>
      <c r="Z2550" s="3" t="str">
        <f t="shared" si="123"/>
        <v>OBION, Tennessee</v>
      </c>
      <c r="AA2550" s="79" t="s">
        <v>2096</v>
      </c>
      <c r="AB2550" s="28" t="s">
        <v>91</v>
      </c>
      <c r="AC2550" s="23" t="s">
        <v>2078</v>
      </c>
      <c r="AD2550" s="29"/>
      <c r="AE2550" s="20">
        <f t="shared" si="122"/>
        <v>0.72460000000000002</v>
      </c>
    </row>
    <row r="2551" spans="1:31">
      <c r="A2551" s="83">
        <v>44660</v>
      </c>
      <c r="B2551" s="84">
        <v>47133</v>
      </c>
      <c r="C2551" s="85">
        <v>99944</v>
      </c>
      <c r="D2551" s="78" t="s">
        <v>181</v>
      </c>
      <c r="E2551" s="79" t="s">
        <v>2097</v>
      </c>
      <c r="F2551" s="34" t="s">
        <v>2078</v>
      </c>
      <c r="G2551" s="24" t="s">
        <v>97</v>
      </c>
      <c r="H2551" s="80">
        <f t="shared" si="121"/>
        <v>0.72460000000000002</v>
      </c>
      <c r="I2551" s="25">
        <f>ROUND(('NEW Reference'!B$6*List!$H2551)+'NEW Reference'!B$7,0)</f>
        <v>1045</v>
      </c>
      <c r="J2551" s="25">
        <f>ROUND(('NEW Reference'!C$6*List!$H2551)+'NEW Reference'!C$7,0)</f>
        <v>1558</v>
      </c>
      <c r="K2551" s="25">
        <f>ROUND(('NEW Reference'!D$6*List!$H2551)+'NEW Reference'!D$7,0)</f>
        <v>1867</v>
      </c>
      <c r="L2551" s="25">
        <f>ROUND(('NEW Reference'!E$6*List!$H2551)+'NEW Reference'!E$7,0)</f>
        <v>2308</v>
      </c>
      <c r="M2551" s="25">
        <f>ROUND(('NEW Reference'!F$6*List!$H2551)+'NEW Reference'!F$7,0)</f>
        <v>2405</v>
      </c>
      <c r="N2551" s="25">
        <f>ROUND(('NEW Reference'!G$6*List!$H2551)+'NEW Reference'!G$7,0)</f>
        <v>2722</v>
      </c>
      <c r="O2551" s="25">
        <f>ROUND(('NEW Reference'!H$6*List!$H2551)+'NEW Reference'!H$7,0)</f>
        <v>2826</v>
      </c>
      <c r="P2551" s="25">
        <f>ROUND(('NEW Reference'!I$6*List!$H2551)+'NEW Reference'!I$7,0)</f>
        <v>2937</v>
      </c>
      <c r="Q2551" s="25">
        <f>ROUND(('NEW Reference'!J$6*List!$H2551)+'NEW Reference'!J$7,0)</f>
        <v>3402</v>
      </c>
      <c r="R2551" s="25">
        <f>ROUND(('NEW Reference'!K$6*List!$H2551)+'NEW Reference'!K$7,0)</f>
        <v>3509</v>
      </c>
      <c r="S2551" s="25">
        <f>ROUND(('NEW Reference'!L$6*List!$H2551)+'NEW Reference'!L$7,0)</f>
        <v>3786</v>
      </c>
      <c r="T2551" s="25">
        <f>ROUND(('NEW Reference'!M$6*List!$H2551)+'NEW Reference'!M$7,0)</f>
        <v>4522</v>
      </c>
      <c r="U2551" s="25">
        <f>ROUND(('NEW Reference'!N$6*List!$H2551)+'NEW Reference'!N$7,0)</f>
        <v>18246</v>
      </c>
      <c r="V2551" s="26">
        <f>ROUND(('NEW Reference'!O$6*List!$H2551)+'NEW Reference'!O$7,0)</f>
        <v>678</v>
      </c>
      <c r="W2551" s="26">
        <f>ROUND(('NEW Reference'!P$6*List!$H2551)+'NEW Reference'!P$7,0)</f>
        <v>956</v>
      </c>
      <c r="X2551" s="26">
        <f>ROUND(('NEW Reference'!Q$6*List!$H2551)+'NEW Reference'!Q$7,0)</f>
        <v>478</v>
      </c>
      <c r="Z2551" s="3" t="str">
        <f t="shared" si="123"/>
        <v>OVERTON, Tennessee</v>
      </c>
      <c r="AA2551" s="79" t="s">
        <v>2097</v>
      </c>
      <c r="AB2551" s="28" t="s">
        <v>91</v>
      </c>
      <c r="AC2551" s="23" t="s">
        <v>2078</v>
      </c>
      <c r="AD2551" s="29"/>
      <c r="AE2551" s="20">
        <f t="shared" si="122"/>
        <v>0.72460000000000002</v>
      </c>
    </row>
    <row r="2552" spans="1:31">
      <c r="A2552" s="83">
        <v>44670</v>
      </c>
      <c r="B2552" s="84">
        <v>47135</v>
      </c>
      <c r="C2552" s="85">
        <v>99944</v>
      </c>
      <c r="D2552" s="78" t="s">
        <v>181</v>
      </c>
      <c r="E2552" s="79" t="s">
        <v>206</v>
      </c>
      <c r="F2552" s="34" t="s">
        <v>2078</v>
      </c>
      <c r="G2552" s="24" t="s">
        <v>97</v>
      </c>
      <c r="H2552" s="80">
        <f t="shared" si="121"/>
        <v>0.72460000000000002</v>
      </c>
      <c r="I2552" s="25">
        <f>ROUND(('NEW Reference'!B$6*List!$H2552)+'NEW Reference'!B$7,0)</f>
        <v>1045</v>
      </c>
      <c r="J2552" s="25">
        <f>ROUND(('NEW Reference'!C$6*List!$H2552)+'NEW Reference'!C$7,0)</f>
        <v>1558</v>
      </c>
      <c r="K2552" s="25">
        <f>ROUND(('NEW Reference'!D$6*List!$H2552)+'NEW Reference'!D$7,0)</f>
        <v>1867</v>
      </c>
      <c r="L2552" s="25">
        <f>ROUND(('NEW Reference'!E$6*List!$H2552)+'NEW Reference'!E$7,0)</f>
        <v>2308</v>
      </c>
      <c r="M2552" s="25">
        <f>ROUND(('NEW Reference'!F$6*List!$H2552)+'NEW Reference'!F$7,0)</f>
        <v>2405</v>
      </c>
      <c r="N2552" s="25">
        <f>ROUND(('NEW Reference'!G$6*List!$H2552)+'NEW Reference'!G$7,0)</f>
        <v>2722</v>
      </c>
      <c r="O2552" s="25">
        <f>ROUND(('NEW Reference'!H$6*List!$H2552)+'NEW Reference'!H$7,0)</f>
        <v>2826</v>
      </c>
      <c r="P2552" s="25">
        <f>ROUND(('NEW Reference'!I$6*List!$H2552)+'NEW Reference'!I$7,0)</f>
        <v>2937</v>
      </c>
      <c r="Q2552" s="25">
        <f>ROUND(('NEW Reference'!J$6*List!$H2552)+'NEW Reference'!J$7,0)</f>
        <v>3402</v>
      </c>
      <c r="R2552" s="25">
        <f>ROUND(('NEW Reference'!K$6*List!$H2552)+'NEW Reference'!K$7,0)</f>
        <v>3509</v>
      </c>
      <c r="S2552" s="25">
        <f>ROUND(('NEW Reference'!L$6*List!$H2552)+'NEW Reference'!L$7,0)</f>
        <v>3786</v>
      </c>
      <c r="T2552" s="25">
        <f>ROUND(('NEW Reference'!M$6*List!$H2552)+'NEW Reference'!M$7,0)</f>
        <v>4522</v>
      </c>
      <c r="U2552" s="25">
        <f>ROUND(('NEW Reference'!N$6*List!$H2552)+'NEW Reference'!N$7,0)</f>
        <v>18246</v>
      </c>
      <c r="V2552" s="26">
        <f>ROUND(('NEW Reference'!O$6*List!$H2552)+'NEW Reference'!O$7,0)</f>
        <v>678</v>
      </c>
      <c r="W2552" s="26">
        <f>ROUND(('NEW Reference'!P$6*List!$H2552)+'NEW Reference'!P$7,0)</f>
        <v>956</v>
      </c>
      <c r="X2552" s="26">
        <f>ROUND(('NEW Reference'!Q$6*List!$H2552)+'NEW Reference'!Q$7,0)</f>
        <v>478</v>
      </c>
      <c r="Z2552" s="3" t="str">
        <f t="shared" si="123"/>
        <v>PERRY, Tennessee</v>
      </c>
      <c r="AA2552" s="79" t="s">
        <v>206</v>
      </c>
      <c r="AB2552" s="28" t="s">
        <v>91</v>
      </c>
      <c r="AC2552" s="30" t="s">
        <v>2078</v>
      </c>
      <c r="AD2552" s="31"/>
      <c r="AE2552" s="20">
        <f t="shared" si="122"/>
        <v>0.72460000000000002</v>
      </c>
    </row>
    <row r="2553" spans="1:31">
      <c r="A2553" s="83">
        <v>44680</v>
      </c>
      <c r="B2553" s="84">
        <v>47137</v>
      </c>
      <c r="C2553" s="85">
        <v>99944</v>
      </c>
      <c r="D2553" s="78" t="s">
        <v>181</v>
      </c>
      <c r="E2553" s="79" t="s">
        <v>2098</v>
      </c>
      <c r="F2553" s="34" t="s">
        <v>2078</v>
      </c>
      <c r="G2553" s="24" t="s">
        <v>97</v>
      </c>
      <c r="H2553" s="80">
        <f t="shared" si="121"/>
        <v>0.72460000000000002</v>
      </c>
      <c r="I2553" s="25">
        <f>ROUND(('NEW Reference'!B$6*List!$H2553)+'NEW Reference'!B$7,0)</f>
        <v>1045</v>
      </c>
      <c r="J2553" s="25">
        <f>ROUND(('NEW Reference'!C$6*List!$H2553)+'NEW Reference'!C$7,0)</f>
        <v>1558</v>
      </c>
      <c r="K2553" s="25">
        <f>ROUND(('NEW Reference'!D$6*List!$H2553)+'NEW Reference'!D$7,0)</f>
        <v>1867</v>
      </c>
      <c r="L2553" s="25">
        <f>ROUND(('NEW Reference'!E$6*List!$H2553)+'NEW Reference'!E$7,0)</f>
        <v>2308</v>
      </c>
      <c r="M2553" s="25">
        <f>ROUND(('NEW Reference'!F$6*List!$H2553)+'NEW Reference'!F$7,0)</f>
        <v>2405</v>
      </c>
      <c r="N2553" s="25">
        <f>ROUND(('NEW Reference'!G$6*List!$H2553)+'NEW Reference'!G$7,0)</f>
        <v>2722</v>
      </c>
      <c r="O2553" s="25">
        <f>ROUND(('NEW Reference'!H$6*List!$H2553)+'NEW Reference'!H$7,0)</f>
        <v>2826</v>
      </c>
      <c r="P2553" s="25">
        <f>ROUND(('NEW Reference'!I$6*List!$H2553)+'NEW Reference'!I$7,0)</f>
        <v>2937</v>
      </c>
      <c r="Q2553" s="25">
        <f>ROUND(('NEW Reference'!J$6*List!$H2553)+'NEW Reference'!J$7,0)</f>
        <v>3402</v>
      </c>
      <c r="R2553" s="25">
        <f>ROUND(('NEW Reference'!K$6*List!$H2553)+'NEW Reference'!K$7,0)</f>
        <v>3509</v>
      </c>
      <c r="S2553" s="25">
        <f>ROUND(('NEW Reference'!L$6*List!$H2553)+'NEW Reference'!L$7,0)</f>
        <v>3786</v>
      </c>
      <c r="T2553" s="25">
        <f>ROUND(('NEW Reference'!M$6*List!$H2553)+'NEW Reference'!M$7,0)</f>
        <v>4522</v>
      </c>
      <c r="U2553" s="25">
        <f>ROUND(('NEW Reference'!N$6*List!$H2553)+'NEW Reference'!N$7,0)</f>
        <v>18246</v>
      </c>
      <c r="V2553" s="26">
        <f>ROUND(('NEW Reference'!O$6*List!$H2553)+'NEW Reference'!O$7,0)</f>
        <v>678</v>
      </c>
      <c r="W2553" s="26">
        <f>ROUND(('NEW Reference'!P$6*List!$H2553)+'NEW Reference'!P$7,0)</f>
        <v>956</v>
      </c>
      <c r="X2553" s="26">
        <f>ROUND(('NEW Reference'!Q$6*List!$H2553)+'NEW Reference'!Q$7,0)</f>
        <v>478</v>
      </c>
      <c r="Z2553" s="3" t="str">
        <f t="shared" si="123"/>
        <v>PICKETT, Tennessee</v>
      </c>
      <c r="AA2553" s="79" t="s">
        <v>2098</v>
      </c>
      <c r="AB2553" s="28" t="s">
        <v>91</v>
      </c>
      <c r="AC2553" s="23" t="s">
        <v>2078</v>
      </c>
      <c r="AD2553" s="29"/>
      <c r="AE2553" s="20">
        <f t="shared" si="122"/>
        <v>0.72460000000000002</v>
      </c>
    </row>
    <row r="2554" spans="1:31">
      <c r="A2554" s="83">
        <v>44690</v>
      </c>
      <c r="B2554" s="84">
        <v>47139</v>
      </c>
      <c r="C2554" s="85">
        <v>17420</v>
      </c>
      <c r="D2554" s="78" t="s">
        <v>364</v>
      </c>
      <c r="E2554" s="79" t="s">
        <v>434</v>
      </c>
      <c r="F2554" s="33" t="s">
        <v>2078</v>
      </c>
      <c r="G2554" s="24" t="s">
        <v>90</v>
      </c>
      <c r="H2554" s="80">
        <f t="shared" si="121"/>
        <v>0.81189999999999996</v>
      </c>
      <c r="I2554" s="25">
        <f>ROUND(('NEW Reference'!B$6*List!$H2554)+'NEW Reference'!B$7,0)</f>
        <v>1131</v>
      </c>
      <c r="J2554" s="25">
        <f>ROUND(('NEW Reference'!C$6*List!$H2554)+'NEW Reference'!C$7,0)</f>
        <v>1687</v>
      </c>
      <c r="K2554" s="25">
        <f>ROUND(('NEW Reference'!D$6*List!$H2554)+'NEW Reference'!D$7,0)</f>
        <v>2021</v>
      </c>
      <c r="L2554" s="25">
        <f>ROUND(('NEW Reference'!E$6*List!$H2554)+'NEW Reference'!E$7,0)</f>
        <v>2499</v>
      </c>
      <c r="M2554" s="25">
        <f>ROUND(('NEW Reference'!F$6*List!$H2554)+'NEW Reference'!F$7,0)</f>
        <v>2603</v>
      </c>
      <c r="N2554" s="25">
        <f>ROUND(('NEW Reference'!G$6*List!$H2554)+'NEW Reference'!G$7,0)</f>
        <v>2947</v>
      </c>
      <c r="O2554" s="25">
        <f>ROUND(('NEW Reference'!H$6*List!$H2554)+'NEW Reference'!H$7,0)</f>
        <v>3059</v>
      </c>
      <c r="P2554" s="25">
        <f>ROUND(('NEW Reference'!I$6*List!$H2554)+'NEW Reference'!I$7,0)</f>
        <v>3179</v>
      </c>
      <c r="Q2554" s="25">
        <f>ROUND(('NEW Reference'!J$6*List!$H2554)+'NEW Reference'!J$7,0)</f>
        <v>3682</v>
      </c>
      <c r="R2554" s="25">
        <f>ROUND(('NEW Reference'!K$6*List!$H2554)+'NEW Reference'!K$7,0)</f>
        <v>3798</v>
      </c>
      <c r="S2554" s="25">
        <f>ROUND(('NEW Reference'!L$6*List!$H2554)+'NEW Reference'!L$7,0)</f>
        <v>4098</v>
      </c>
      <c r="T2554" s="25">
        <f>ROUND(('NEW Reference'!M$6*List!$H2554)+'NEW Reference'!M$7,0)</f>
        <v>4895</v>
      </c>
      <c r="U2554" s="25">
        <f>ROUND(('NEW Reference'!N$6*List!$H2554)+'NEW Reference'!N$7,0)</f>
        <v>19749</v>
      </c>
      <c r="V2554" s="26">
        <f>ROUND(('NEW Reference'!O$6*List!$H2554)+'NEW Reference'!O$7,0)</f>
        <v>734</v>
      </c>
      <c r="W2554" s="26">
        <f>ROUND(('NEW Reference'!P$6*List!$H2554)+'NEW Reference'!P$7,0)</f>
        <v>1035</v>
      </c>
      <c r="X2554" s="26">
        <f>ROUND(('NEW Reference'!Q$6*List!$H2554)+'NEW Reference'!Q$7,0)</f>
        <v>517</v>
      </c>
      <c r="Z2554" s="3" t="str">
        <f t="shared" si="123"/>
        <v>POLK, Tennessee</v>
      </c>
      <c r="AA2554" s="79" t="s">
        <v>434</v>
      </c>
      <c r="AB2554" s="28" t="s">
        <v>91</v>
      </c>
      <c r="AC2554" s="23" t="s">
        <v>2078</v>
      </c>
      <c r="AD2554" s="29"/>
      <c r="AE2554" s="20">
        <f t="shared" si="122"/>
        <v>0.81189999999999996</v>
      </c>
    </row>
    <row r="2555" spans="1:31">
      <c r="A2555" s="83">
        <v>44700</v>
      </c>
      <c r="B2555" s="84">
        <v>47141</v>
      </c>
      <c r="C2555" s="85">
        <v>99944</v>
      </c>
      <c r="D2555" s="78" t="s">
        <v>181</v>
      </c>
      <c r="E2555" s="79" t="s">
        <v>842</v>
      </c>
      <c r="F2555" s="34" t="s">
        <v>2078</v>
      </c>
      <c r="G2555" s="24" t="s">
        <v>97</v>
      </c>
      <c r="H2555" s="80">
        <f t="shared" si="121"/>
        <v>0.72460000000000002</v>
      </c>
      <c r="I2555" s="25">
        <f>ROUND(('NEW Reference'!B$6*List!$H2555)+'NEW Reference'!B$7,0)</f>
        <v>1045</v>
      </c>
      <c r="J2555" s="25">
        <f>ROUND(('NEW Reference'!C$6*List!$H2555)+'NEW Reference'!C$7,0)</f>
        <v>1558</v>
      </c>
      <c r="K2555" s="25">
        <f>ROUND(('NEW Reference'!D$6*List!$H2555)+'NEW Reference'!D$7,0)</f>
        <v>1867</v>
      </c>
      <c r="L2555" s="25">
        <f>ROUND(('NEW Reference'!E$6*List!$H2555)+'NEW Reference'!E$7,0)</f>
        <v>2308</v>
      </c>
      <c r="M2555" s="25">
        <f>ROUND(('NEW Reference'!F$6*List!$H2555)+'NEW Reference'!F$7,0)</f>
        <v>2405</v>
      </c>
      <c r="N2555" s="25">
        <f>ROUND(('NEW Reference'!G$6*List!$H2555)+'NEW Reference'!G$7,0)</f>
        <v>2722</v>
      </c>
      <c r="O2555" s="25">
        <f>ROUND(('NEW Reference'!H$6*List!$H2555)+'NEW Reference'!H$7,0)</f>
        <v>2826</v>
      </c>
      <c r="P2555" s="25">
        <f>ROUND(('NEW Reference'!I$6*List!$H2555)+'NEW Reference'!I$7,0)</f>
        <v>2937</v>
      </c>
      <c r="Q2555" s="25">
        <f>ROUND(('NEW Reference'!J$6*List!$H2555)+'NEW Reference'!J$7,0)</f>
        <v>3402</v>
      </c>
      <c r="R2555" s="25">
        <f>ROUND(('NEW Reference'!K$6*List!$H2555)+'NEW Reference'!K$7,0)</f>
        <v>3509</v>
      </c>
      <c r="S2555" s="25">
        <f>ROUND(('NEW Reference'!L$6*List!$H2555)+'NEW Reference'!L$7,0)</f>
        <v>3786</v>
      </c>
      <c r="T2555" s="25">
        <f>ROUND(('NEW Reference'!M$6*List!$H2555)+'NEW Reference'!M$7,0)</f>
        <v>4522</v>
      </c>
      <c r="U2555" s="25">
        <f>ROUND(('NEW Reference'!N$6*List!$H2555)+'NEW Reference'!N$7,0)</f>
        <v>18246</v>
      </c>
      <c r="V2555" s="26">
        <f>ROUND(('NEW Reference'!O$6*List!$H2555)+'NEW Reference'!O$7,0)</f>
        <v>678</v>
      </c>
      <c r="W2555" s="26">
        <f>ROUND(('NEW Reference'!P$6*List!$H2555)+'NEW Reference'!P$7,0)</f>
        <v>956</v>
      </c>
      <c r="X2555" s="26">
        <f>ROUND(('NEW Reference'!Q$6*List!$H2555)+'NEW Reference'!Q$7,0)</f>
        <v>478</v>
      </c>
      <c r="Z2555" s="3" t="str">
        <f t="shared" si="123"/>
        <v>PUTNAM, Tennessee</v>
      </c>
      <c r="AA2555" s="79" t="s">
        <v>842</v>
      </c>
      <c r="AB2555" s="28" t="s">
        <v>91</v>
      </c>
      <c r="AC2555" s="23" t="s">
        <v>2078</v>
      </c>
      <c r="AD2555" s="29"/>
      <c r="AE2555" s="20">
        <f t="shared" si="122"/>
        <v>0.72460000000000002</v>
      </c>
    </row>
    <row r="2556" spans="1:31">
      <c r="A2556" s="83">
        <v>44710</v>
      </c>
      <c r="B2556" s="84">
        <v>47143</v>
      </c>
      <c r="C2556" s="85">
        <v>99944</v>
      </c>
      <c r="D2556" s="78" t="s">
        <v>181</v>
      </c>
      <c r="E2556" s="79" t="s">
        <v>2099</v>
      </c>
      <c r="F2556" s="34" t="s">
        <v>2078</v>
      </c>
      <c r="G2556" s="24" t="s">
        <v>97</v>
      </c>
      <c r="H2556" s="80">
        <f t="shared" si="121"/>
        <v>0.72460000000000002</v>
      </c>
      <c r="I2556" s="25">
        <f>ROUND(('NEW Reference'!B$6*List!$H2556)+'NEW Reference'!B$7,0)</f>
        <v>1045</v>
      </c>
      <c r="J2556" s="25">
        <f>ROUND(('NEW Reference'!C$6*List!$H2556)+'NEW Reference'!C$7,0)</f>
        <v>1558</v>
      </c>
      <c r="K2556" s="25">
        <f>ROUND(('NEW Reference'!D$6*List!$H2556)+'NEW Reference'!D$7,0)</f>
        <v>1867</v>
      </c>
      <c r="L2556" s="25">
        <f>ROUND(('NEW Reference'!E$6*List!$H2556)+'NEW Reference'!E$7,0)</f>
        <v>2308</v>
      </c>
      <c r="M2556" s="25">
        <f>ROUND(('NEW Reference'!F$6*List!$H2556)+'NEW Reference'!F$7,0)</f>
        <v>2405</v>
      </c>
      <c r="N2556" s="25">
        <f>ROUND(('NEW Reference'!G$6*List!$H2556)+'NEW Reference'!G$7,0)</f>
        <v>2722</v>
      </c>
      <c r="O2556" s="25">
        <f>ROUND(('NEW Reference'!H$6*List!$H2556)+'NEW Reference'!H$7,0)</f>
        <v>2826</v>
      </c>
      <c r="P2556" s="25">
        <f>ROUND(('NEW Reference'!I$6*List!$H2556)+'NEW Reference'!I$7,0)</f>
        <v>2937</v>
      </c>
      <c r="Q2556" s="25">
        <f>ROUND(('NEW Reference'!J$6*List!$H2556)+'NEW Reference'!J$7,0)</f>
        <v>3402</v>
      </c>
      <c r="R2556" s="25">
        <f>ROUND(('NEW Reference'!K$6*List!$H2556)+'NEW Reference'!K$7,0)</f>
        <v>3509</v>
      </c>
      <c r="S2556" s="25">
        <f>ROUND(('NEW Reference'!L$6*List!$H2556)+'NEW Reference'!L$7,0)</f>
        <v>3786</v>
      </c>
      <c r="T2556" s="25">
        <f>ROUND(('NEW Reference'!M$6*List!$H2556)+'NEW Reference'!M$7,0)</f>
        <v>4522</v>
      </c>
      <c r="U2556" s="25">
        <f>ROUND(('NEW Reference'!N$6*List!$H2556)+'NEW Reference'!N$7,0)</f>
        <v>18246</v>
      </c>
      <c r="V2556" s="26">
        <f>ROUND(('NEW Reference'!O$6*List!$H2556)+'NEW Reference'!O$7,0)</f>
        <v>678</v>
      </c>
      <c r="W2556" s="26">
        <f>ROUND(('NEW Reference'!P$6*List!$H2556)+'NEW Reference'!P$7,0)</f>
        <v>956</v>
      </c>
      <c r="X2556" s="26">
        <f>ROUND(('NEW Reference'!Q$6*List!$H2556)+'NEW Reference'!Q$7,0)</f>
        <v>478</v>
      </c>
      <c r="Z2556" s="3" t="str">
        <f t="shared" si="123"/>
        <v>RHEA, Tennessee</v>
      </c>
      <c r="AA2556" s="79" t="s">
        <v>2099</v>
      </c>
      <c r="AB2556" s="28" t="s">
        <v>91</v>
      </c>
      <c r="AC2556" s="30" t="s">
        <v>2078</v>
      </c>
      <c r="AD2556" s="31"/>
      <c r="AE2556" s="20">
        <f t="shared" si="122"/>
        <v>0.72460000000000002</v>
      </c>
    </row>
    <row r="2557" spans="1:31">
      <c r="A2557" s="83">
        <v>44720</v>
      </c>
      <c r="B2557" s="84">
        <v>47145</v>
      </c>
      <c r="C2557" s="85">
        <v>28940</v>
      </c>
      <c r="D2557" s="78" t="s">
        <v>600</v>
      </c>
      <c r="E2557" s="79" t="s">
        <v>2100</v>
      </c>
      <c r="F2557" s="33" t="s">
        <v>2078</v>
      </c>
      <c r="G2557" s="24" t="s">
        <v>90</v>
      </c>
      <c r="H2557" s="80">
        <f t="shared" si="121"/>
        <v>0.73499999999999999</v>
      </c>
      <c r="I2557" s="25">
        <f>ROUND(('NEW Reference'!B$6*List!$H2557)+'NEW Reference'!B$7,0)</f>
        <v>1055</v>
      </c>
      <c r="J2557" s="25">
        <f>ROUND(('NEW Reference'!C$6*List!$H2557)+'NEW Reference'!C$7,0)</f>
        <v>1574</v>
      </c>
      <c r="K2557" s="25">
        <f>ROUND(('NEW Reference'!D$6*List!$H2557)+'NEW Reference'!D$7,0)</f>
        <v>1885</v>
      </c>
      <c r="L2557" s="25">
        <f>ROUND(('NEW Reference'!E$6*List!$H2557)+'NEW Reference'!E$7,0)</f>
        <v>2331</v>
      </c>
      <c r="M2557" s="25">
        <f>ROUND(('NEW Reference'!F$6*List!$H2557)+'NEW Reference'!F$7,0)</f>
        <v>2429</v>
      </c>
      <c r="N2557" s="25">
        <f>ROUND(('NEW Reference'!G$6*List!$H2557)+'NEW Reference'!G$7,0)</f>
        <v>2749</v>
      </c>
      <c r="O2557" s="25">
        <f>ROUND(('NEW Reference'!H$6*List!$H2557)+'NEW Reference'!H$7,0)</f>
        <v>2854</v>
      </c>
      <c r="P2557" s="25">
        <f>ROUND(('NEW Reference'!I$6*List!$H2557)+'NEW Reference'!I$7,0)</f>
        <v>2966</v>
      </c>
      <c r="Q2557" s="25">
        <f>ROUND(('NEW Reference'!J$6*List!$H2557)+'NEW Reference'!J$7,0)</f>
        <v>3435</v>
      </c>
      <c r="R2557" s="25">
        <f>ROUND(('NEW Reference'!K$6*List!$H2557)+'NEW Reference'!K$7,0)</f>
        <v>3543</v>
      </c>
      <c r="S2557" s="25">
        <f>ROUND(('NEW Reference'!L$6*List!$H2557)+'NEW Reference'!L$7,0)</f>
        <v>3823</v>
      </c>
      <c r="T2557" s="25">
        <f>ROUND(('NEW Reference'!M$6*List!$H2557)+'NEW Reference'!M$7,0)</f>
        <v>4566</v>
      </c>
      <c r="U2557" s="25">
        <f>ROUND(('NEW Reference'!N$6*List!$H2557)+'NEW Reference'!N$7,0)</f>
        <v>18425</v>
      </c>
      <c r="V2557" s="26">
        <f>ROUND(('NEW Reference'!O$6*List!$H2557)+'NEW Reference'!O$7,0)</f>
        <v>685</v>
      </c>
      <c r="W2557" s="26">
        <f>ROUND(('NEW Reference'!P$6*List!$H2557)+'NEW Reference'!P$7,0)</f>
        <v>965</v>
      </c>
      <c r="X2557" s="26">
        <f>ROUND(('NEW Reference'!Q$6*List!$H2557)+'NEW Reference'!Q$7,0)</f>
        <v>483</v>
      </c>
      <c r="Z2557" s="3" t="str">
        <f t="shared" si="123"/>
        <v>ROANE, Tennessee</v>
      </c>
      <c r="AA2557" s="79" t="s">
        <v>2100</v>
      </c>
      <c r="AB2557" s="28" t="s">
        <v>91</v>
      </c>
      <c r="AC2557" s="30" t="s">
        <v>2078</v>
      </c>
      <c r="AD2557" s="31"/>
      <c r="AE2557" s="20">
        <f t="shared" si="122"/>
        <v>0.73499999999999999</v>
      </c>
    </row>
    <row r="2558" spans="1:31">
      <c r="A2558" s="83">
        <v>44730</v>
      </c>
      <c r="B2558" s="84">
        <v>47147</v>
      </c>
      <c r="C2558" s="85">
        <v>34980</v>
      </c>
      <c r="D2558" s="78" t="s">
        <v>721</v>
      </c>
      <c r="E2558" s="79" t="s">
        <v>1322</v>
      </c>
      <c r="F2558" s="33" t="s">
        <v>2078</v>
      </c>
      <c r="G2558" s="24" t="s">
        <v>90</v>
      </c>
      <c r="H2558" s="80">
        <f t="shared" si="121"/>
        <v>0.89759999999999995</v>
      </c>
      <c r="I2558" s="25">
        <f>ROUND(('NEW Reference'!B$6*List!$H2558)+'NEW Reference'!B$7,0)</f>
        <v>1216</v>
      </c>
      <c r="J2558" s="25">
        <f>ROUND(('NEW Reference'!C$6*List!$H2558)+'NEW Reference'!C$7,0)</f>
        <v>1813</v>
      </c>
      <c r="K2558" s="25">
        <f>ROUND(('NEW Reference'!D$6*List!$H2558)+'NEW Reference'!D$7,0)</f>
        <v>2172</v>
      </c>
      <c r="L2558" s="25">
        <f>ROUND(('NEW Reference'!E$6*List!$H2558)+'NEW Reference'!E$7,0)</f>
        <v>2685</v>
      </c>
      <c r="M2558" s="25">
        <f>ROUND(('NEW Reference'!F$6*List!$H2558)+'NEW Reference'!F$7,0)</f>
        <v>2798</v>
      </c>
      <c r="N2558" s="25">
        <f>ROUND(('NEW Reference'!G$6*List!$H2558)+'NEW Reference'!G$7,0)</f>
        <v>3167</v>
      </c>
      <c r="O2558" s="25">
        <f>ROUND(('NEW Reference'!H$6*List!$H2558)+'NEW Reference'!H$7,0)</f>
        <v>3288</v>
      </c>
      <c r="P2558" s="25">
        <f>ROUND(('NEW Reference'!I$6*List!$H2558)+'NEW Reference'!I$7,0)</f>
        <v>3417</v>
      </c>
      <c r="Q2558" s="25">
        <f>ROUND(('NEW Reference'!J$6*List!$H2558)+'NEW Reference'!J$7,0)</f>
        <v>3957</v>
      </c>
      <c r="R2558" s="25">
        <f>ROUND(('NEW Reference'!K$6*List!$H2558)+'NEW Reference'!K$7,0)</f>
        <v>4082</v>
      </c>
      <c r="S2558" s="25">
        <f>ROUND(('NEW Reference'!L$6*List!$H2558)+'NEW Reference'!L$7,0)</f>
        <v>4404</v>
      </c>
      <c r="T2558" s="25">
        <f>ROUND(('NEW Reference'!M$6*List!$H2558)+'NEW Reference'!M$7,0)</f>
        <v>5260</v>
      </c>
      <c r="U2558" s="25">
        <f>ROUND(('NEW Reference'!N$6*List!$H2558)+'NEW Reference'!N$7,0)</f>
        <v>21225</v>
      </c>
      <c r="V2558" s="26">
        <f>ROUND(('NEW Reference'!O$6*List!$H2558)+'NEW Reference'!O$7,0)</f>
        <v>789</v>
      </c>
      <c r="W2558" s="26">
        <f>ROUND(('NEW Reference'!P$6*List!$H2558)+'NEW Reference'!P$7,0)</f>
        <v>1112</v>
      </c>
      <c r="X2558" s="26">
        <f>ROUND(('NEW Reference'!Q$6*List!$H2558)+'NEW Reference'!Q$7,0)</f>
        <v>556</v>
      </c>
      <c r="Z2558" s="3" t="str">
        <f t="shared" si="123"/>
        <v>ROBERTSON, Tennessee</v>
      </c>
      <c r="AA2558" s="79" t="s">
        <v>1322</v>
      </c>
      <c r="AB2558" s="28" t="s">
        <v>91</v>
      </c>
      <c r="AC2558" s="30" t="s">
        <v>2078</v>
      </c>
      <c r="AD2558" s="31"/>
      <c r="AE2558" s="20">
        <f t="shared" si="122"/>
        <v>0.89759999999999995</v>
      </c>
    </row>
    <row r="2559" spans="1:31">
      <c r="A2559" s="83">
        <v>44740</v>
      </c>
      <c r="B2559" s="84">
        <v>47149</v>
      </c>
      <c r="C2559" s="85">
        <v>34980</v>
      </c>
      <c r="D2559" s="78" t="s">
        <v>721</v>
      </c>
      <c r="E2559" s="79" t="s">
        <v>1835</v>
      </c>
      <c r="F2559" s="33" t="s">
        <v>2078</v>
      </c>
      <c r="G2559" s="24" t="s">
        <v>90</v>
      </c>
      <c r="H2559" s="80">
        <f t="shared" si="121"/>
        <v>0.89759999999999995</v>
      </c>
      <c r="I2559" s="25">
        <f>ROUND(('NEW Reference'!B$6*List!$H2559)+'NEW Reference'!B$7,0)</f>
        <v>1216</v>
      </c>
      <c r="J2559" s="25">
        <f>ROUND(('NEW Reference'!C$6*List!$H2559)+'NEW Reference'!C$7,0)</f>
        <v>1813</v>
      </c>
      <c r="K2559" s="25">
        <f>ROUND(('NEW Reference'!D$6*List!$H2559)+'NEW Reference'!D$7,0)</f>
        <v>2172</v>
      </c>
      <c r="L2559" s="25">
        <f>ROUND(('NEW Reference'!E$6*List!$H2559)+'NEW Reference'!E$7,0)</f>
        <v>2685</v>
      </c>
      <c r="M2559" s="25">
        <f>ROUND(('NEW Reference'!F$6*List!$H2559)+'NEW Reference'!F$7,0)</f>
        <v>2798</v>
      </c>
      <c r="N2559" s="25">
        <f>ROUND(('NEW Reference'!G$6*List!$H2559)+'NEW Reference'!G$7,0)</f>
        <v>3167</v>
      </c>
      <c r="O2559" s="25">
        <f>ROUND(('NEW Reference'!H$6*List!$H2559)+'NEW Reference'!H$7,0)</f>
        <v>3288</v>
      </c>
      <c r="P2559" s="25">
        <f>ROUND(('NEW Reference'!I$6*List!$H2559)+'NEW Reference'!I$7,0)</f>
        <v>3417</v>
      </c>
      <c r="Q2559" s="25">
        <f>ROUND(('NEW Reference'!J$6*List!$H2559)+'NEW Reference'!J$7,0)</f>
        <v>3957</v>
      </c>
      <c r="R2559" s="25">
        <f>ROUND(('NEW Reference'!K$6*List!$H2559)+'NEW Reference'!K$7,0)</f>
        <v>4082</v>
      </c>
      <c r="S2559" s="25">
        <f>ROUND(('NEW Reference'!L$6*List!$H2559)+'NEW Reference'!L$7,0)</f>
        <v>4404</v>
      </c>
      <c r="T2559" s="25">
        <f>ROUND(('NEW Reference'!M$6*List!$H2559)+'NEW Reference'!M$7,0)</f>
        <v>5260</v>
      </c>
      <c r="U2559" s="25">
        <f>ROUND(('NEW Reference'!N$6*List!$H2559)+'NEW Reference'!N$7,0)</f>
        <v>21225</v>
      </c>
      <c r="V2559" s="26">
        <f>ROUND(('NEW Reference'!O$6*List!$H2559)+'NEW Reference'!O$7,0)</f>
        <v>789</v>
      </c>
      <c r="W2559" s="26">
        <f>ROUND(('NEW Reference'!P$6*List!$H2559)+'NEW Reference'!P$7,0)</f>
        <v>1112</v>
      </c>
      <c r="X2559" s="26">
        <f>ROUND(('NEW Reference'!Q$6*List!$H2559)+'NEW Reference'!Q$7,0)</f>
        <v>556</v>
      </c>
      <c r="Z2559" s="3" t="str">
        <f t="shared" si="123"/>
        <v>RUTHERFORD, Tennessee</v>
      </c>
      <c r="AA2559" s="79" t="s">
        <v>1835</v>
      </c>
      <c r="AB2559" s="28" t="s">
        <v>91</v>
      </c>
      <c r="AC2559" s="30" t="s">
        <v>2078</v>
      </c>
      <c r="AD2559" s="31"/>
      <c r="AE2559" s="20">
        <f t="shared" si="122"/>
        <v>0.89759999999999995</v>
      </c>
    </row>
    <row r="2560" spans="1:31">
      <c r="A2560" s="83">
        <v>44750</v>
      </c>
      <c r="B2560" s="84">
        <v>47151</v>
      </c>
      <c r="C2560" s="85">
        <v>99944</v>
      </c>
      <c r="D2560" s="78" t="s">
        <v>181</v>
      </c>
      <c r="E2560" s="79" t="s">
        <v>445</v>
      </c>
      <c r="F2560" s="34" t="s">
        <v>2078</v>
      </c>
      <c r="G2560" s="24" t="s">
        <v>97</v>
      </c>
      <c r="H2560" s="80">
        <f t="shared" si="121"/>
        <v>0.72460000000000002</v>
      </c>
      <c r="I2560" s="25">
        <f>ROUND(('NEW Reference'!B$6*List!$H2560)+'NEW Reference'!B$7,0)</f>
        <v>1045</v>
      </c>
      <c r="J2560" s="25">
        <f>ROUND(('NEW Reference'!C$6*List!$H2560)+'NEW Reference'!C$7,0)</f>
        <v>1558</v>
      </c>
      <c r="K2560" s="25">
        <f>ROUND(('NEW Reference'!D$6*List!$H2560)+'NEW Reference'!D$7,0)</f>
        <v>1867</v>
      </c>
      <c r="L2560" s="25">
        <f>ROUND(('NEW Reference'!E$6*List!$H2560)+'NEW Reference'!E$7,0)</f>
        <v>2308</v>
      </c>
      <c r="M2560" s="25">
        <f>ROUND(('NEW Reference'!F$6*List!$H2560)+'NEW Reference'!F$7,0)</f>
        <v>2405</v>
      </c>
      <c r="N2560" s="25">
        <f>ROUND(('NEW Reference'!G$6*List!$H2560)+'NEW Reference'!G$7,0)</f>
        <v>2722</v>
      </c>
      <c r="O2560" s="25">
        <f>ROUND(('NEW Reference'!H$6*List!$H2560)+'NEW Reference'!H$7,0)</f>
        <v>2826</v>
      </c>
      <c r="P2560" s="25">
        <f>ROUND(('NEW Reference'!I$6*List!$H2560)+'NEW Reference'!I$7,0)</f>
        <v>2937</v>
      </c>
      <c r="Q2560" s="25">
        <f>ROUND(('NEW Reference'!J$6*List!$H2560)+'NEW Reference'!J$7,0)</f>
        <v>3402</v>
      </c>
      <c r="R2560" s="25">
        <f>ROUND(('NEW Reference'!K$6*List!$H2560)+'NEW Reference'!K$7,0)</f>
        <v>3509</v>
      </c>
      <c r="S2560" s="25">
        <f>ROUND(('NEW Reference'!L$6*List!$H2560)+'NEW Reference'!L$7,0)</f>
        <v>3786</v>
      </c>
      <c r="T2560" s="25">
        <f>ROUND(('NEW Reference'!M$6*List!$H2560)+'NEW Reference'!M$7,0)</f>
        <v>4522</v>
      </c>
      <c r="U2560" s="25">
        <f>ROUND(('NEW Reference'!N$6*List!$H2560)+'NEW Reference'!N$7,0)</f>
        <v>18246</v>
      </c>
      <c r="V2560" s="26">
        <f>ROUND(('NEW Reference'!O$6*List!$H2560)+'NEW Reference'!O$7,0)</f>
        <v>678</v>
      </c>
      <c r="W2560" s="26">
        <f>ROUND(('NEW Reference'!P$6*List!$H2560)+'NEW Reference'!P$7,0)</f>
        <v>956</v>
      </c>
      <c r="X2560" s="26">
        <f>ROUND(('NEW Reference'!Q$6*List!$H2560)+'NEW Reference'!Q$7,0)</f>
        <v>478</v>
      </c>
      <c r="Z2560" s="3" t="str">
        <f t="shared" si="123"/>
        <v>SCOTT, Tennessee</v>
      </c>
      <c r="AA2560" s="79" t="s">
        <v>445</v>
      </c>
      <c r="AB2560" s="28" t="s">
        <v>91</v>
      </c>
      <c r="AC2560" s="23" t="s">
        <v>2078</v>
      </c>
      <c r="AD2560" s="29"/>
      <c r="AE2560" s="20">
        <f t="shared" si="122"/>
        <v>0.72460000000000002</v>
      </c>
    </row>
    <row r="2561" spans="1:31">
      <c r="A2561" s="83">
        <v>44760</v>
      </c>
      <c r="B2561" s="84">
        <v>47153</v>
      </c>
      <c r="C2561" s="85">
        <v>16860</v>
      </c>
      <c r="D2561" s="78" t="s">
        <v>352</v>
      </c>
      <c r="E2561" s="79" t="s">
        <v>2101</v>
      </c>
      <c r="F2561" s="33" t="s">
        <v>2078</v>
      </c>
      <c r="G2561" s="24" t="s">
        <v>90</v>
      </c>
      <c r="H2561" s="80">
        <f t="shared" si="121"/>
        <v>0.85600000000000021</v>
      </c>
      <c r="I2561" s="25">
        <f>ROUND(('NEW Reference'!B$6*List!$H2561)+'NEW Reference'!B$7,0)</f>
        <v>1175</v>
      </c>
      <c r="J2561" s="25">
        <f>ROUND(('NEW Reference'!C$6*List!$H2561)+'NEW Reference'!C$7,0)</f>
        <v>1751</v>
      </c>
      <c r="K2561" s="25">
        <f>ROUND(('NEW Reference'!D$6*List!$H2561)+'NEW Reference'!D$7,0)</f>
        <v>2099</v>
      </c>
      <c r="L2561" s="25">
        <f>ROUND(('NEW Reference'!E$6*List!$H2561)+'NEW Reference'!E$7,0)</f>
        <v>2595</v>
      </c>
      <c r="M2561" s="25">
        <f>ROUND(('NEW Reference'!F$6*List!$H2561)+'NEW Reference'!F$7,0)</f>
        <v>2703</v>
      </c>
      <c r="N2561" s="25">
        <f>ROUND(('NEW Reference'!G$6*List!$H2561)+'NEW Reference'!G$7,0)</f>
        <v>3060</v>
      </c>
      <c r="O2561" s="25">
        <f>ROUND(('NEW Reference'!H$6*List!$H2561)+'NEW Reference'!H$7,0)</f>
        <v>3177</v>
      </c>
      <c r="P2561" s="25">
        <f>ROUND(('NEW Reference'!I$6*List!$H2561)+'NEW Reference'!I$7,0)</f>
        <v>3302</v>
      </c>
      <c r="Q2561" s="25">
        <f>ROUND(('NEW Reference'!J$6*List!$H2561)+'NEW Reference'!J$7,0)</f>
        <v>3823</v>
      </c>
      <c r="R2561" s="25">
        <f>ROUND(('NEW Reference'!K$6*List!$H2561)+'NEW Reference'!K$7,0)</f>
        <v>3944</v>
      </c>
      <c r="S2561" s="25">
        <f>ROUND(('NEW Reference'!L$6*List!$H2561)+'NEW Reference'!L$7,0)</f>
        <v>4256</v>
      </c>
      <c r="T2561" s="25">
        <f>ROUND(('NEW Reference'!M$6*List!$H2561)+'NEW Reference'!M$7,0)</f>
        <v>5083</v>
      </c>
      <c r="U2561" s="25">
        <f>ROUND(('NEW Reference'!N$6*List!$H2561)+'NEW Reference'!N$7,0)</f>
        <v>20508</v>
      </c>
      <c r="V2561" s="26">
        <f>ROUND(('NEW Reference'!O$6*List!$H2561)+'NEW Reference'!O$7,0)</f>
        <v>762</v>
      </c>
      <c r="W2561" s="26">
        <f>ROUND(('NEW Reference'!P$6*List!$H2561)+'NEW Reference'!P$7,0)</f>
        <v>1074</v>
      </c>
      <c r="X2561" s="26">
        <f>ROUND(('NEW Reference'!Q$6*List!$H2561)+'NEW Reference'!Q$7,0)</f>
        <v>537</v>
      </c>
      <c r="Z2561" s="3" t="str">
        <f t="shared" si="123"/>
        <v>SEQUATCHIE, Tennessee</v>
      </c>
      <c r="AA2561" s="79" t="s">
        <v>2101</v>
      </c>
      <c r="AB2561" s="28" t="s">
        <v>91</v>
      </c>
      <c r="AC2561" s="30" t="s">
        <v>2078</v>
      </c>
      <c r="AD2561" s="31"/>
      <c r="AE2561" s="20">
        <f t="shared" si="122"/>
        <v>0.85600000000000021</v>
      </c>
    </row>
    <row r="2562" spans="1:31">
      <c r="A2562" s="83">
        <v>44770</v>
      </c>
      <c r="B2562" s="84">
        <v>47155</v>
      </c>
      <c r="C2562" s="85">
        <v>99944</v>
      </c>
      <c r="D2562" s="78" t="s">
        <v>181</v>
      </c>
      <c r="E2562" s="79" t="s">
        <v>450</v>
      </c>
      <c r="F2562" s="34" t="s">
        <v>2078</v>
      </c>
      <c r="G2562" s="24" t="s">
        <v>97</v>
      </c>
      <c r="H2562" s="80">
        <f t="shared" si="121"/>
        <v>0.72460000000000002</v>
      </c>
      <c r="I2562" s="25">
        <f>ROUND(('NEW Reference'!B$6*List!$H2562)+'NEW Reference'!B$7,0)</f>
        <v>1045</v>
      </c>
      <c r="J2562" s="25">
        <f>ROUND(('NEW Reference'!C$6*List!$H2562)+'NEW Reference'!C$7,0)</f>
        <v>1558</v>
      </c>
      <c r="K2562" s="25">
        <f>ROUND(('NEW Reference'!D$6*List!$H2562)+'NEW Reference'!D$7,0)</f>
        <v>1867</v>
      </c>
      <c r="L2562" s="25">
        <f>ROUND(('NEW Reference'!E$6*List!$H2562)+'NEW Reference'!E$7,0)</f>
        <v>2308</v>
      </c>
      <c r="M2562" s="25">
        <f>ROUND(('NEW Reference'!F$6*List!$H2562)+'NEW Reference'!F$7,0)</f>
        <v>2405</v>
      </c>
      <c r="N2562" s="25">
        <f>ROUND(('NEW Reference'!G$6*List!$H2562)+'NEW Reference'!G$7,0)</f>
        <v>2722</v>
      </c>
      <c r="O2562" s="25">
        <f>ROUND(('NEW Reference'!H$6*List!$H2562)+'NEW Reference'!H$7,0)</f>
        <v>2826</v>
      </c>
      <c r="P2562" s="25">
        <f>ROUND(('NEW Reference'!I$6*List!$H2562)+'NEW Reference'!I$7,0)</f>
        <v>2937</v>
      </c>
      <c r="Q2562" s="25">
        <f>ROUND(('NEW Reference'!J$6*List!$H2562)+'NEW Reference'!J$7,0)</f>
        <v>3402</v>
      </c>
      <c r="R2562" s="25">
        <f>ROUND(('NEW Reference'!K$6*List!$H2562)+'NEW Reference'!K$7,0)</f>
        <v>3509</v>
      </c>
      <c r="S2562" s="25">
        <f>ROUND(('NEW Reference'!L$6*List!$H2562)+'NEW Reference'!L$7,0)</f>
        <v>3786</v>
      </c>
      <c r="T2562" s="25">
        <f>ROUND(('NEW Reference'!M$6*List!$H2562)+'NEW Reference'!M$7,0)</f>
        <v>4522</v>
      </c>
      <c r="U2562" s="25">
        <f>ROUND(('NEW Reference'!N$6*List!$H2562)+'NEW Reference'!N$7,0)</f>
        <v>18246</v>
      </c>
      <c r="V2562" s="26">
        <f>ROUND(('NEW Reference'!O$6*List!$H2562)+'NEW Reference'!O$7,0)</f>
        <v>678</v>
      </c>
      <c r="W2562" s="26">
        <f>ROUND(('NEW Reference'!P$6*List!$H2562)+'NEW Reference'!P$7,0)</f>
        <v>956</v>
      </c>
      <c r="X2562" s="26">
        <f>ROUND(('NEW Reference'!Q$6*List!$H2562)+'NEW Reference'!Q$7,0)</f>
        <v>478</v>
      </c>
      <c r="Z2562" s="3" t="str">
        <f t="shared" si="123"/>
        <v>SEVIER, Tennessee</v>
      </c>
      <c r="AA2562" s="79" t="s">
        <v>450</v>
      </c>
      <c r="AB2562" s="28" t="s">
        <v>91</v>
      </c>
      <c r="AC2562" s="23" t="s">
        <v>2078</v>
      </c>
      <c r="AD2562" s="29"/>
      <c r="AE2562" s="20">
        <f t="shared" si="122"/>
        <v>0.72460000000000002</v>
      </c>
    </row>
    <row r="2563" spans="1:31">
      <c r="A2563" s="83">
        <v>44780</v>
      </c>
      <c r="B2563" s="84">
        <v>47157</v>
      </c>
      <c r="C2563" s="85">
        <v>32820</v>
      </c>
      <c r="D2563" s="78" t="s">
        <v>371</v>
      </c>
      <c r="E2563" s="79" t="s">
        <v>219</v>
      </c>
      <c r="F2563" s="33" t="s">
        <v>2078</v>
      </c>
      <c r="G2563" s="24" t="s">
        <v>90</v>
      </c>
      <c r="H2563" s="80">
        <f t="shared" si="121"/>
        <v>0.86480000000000001</v>
      </c>
      <c r="I2563" s="25">
        <f>ROUND(('NEW Reference'!B$6*List!$H2563)+'NEW Reference'!B$7,0)</f>
        <v>1183</v>
      </c>
      <c r="J2563" s="25">
        <f>ROUND(('NEW Reference'!C$6*List!$H2563)+'NEW Reference'!C$7,0)</f>
        <v>1764</v>
      </c>
      <c r="K2563" s="25">
        <f>ROUND(('NEW Reference'!D$6*List!$H2563)+'NEW Reference'!D$7,0)</f>
        <v>2114</v>
      </c>
      <c r="L2563" s="25">
        <f>ROUND(('NEW Reference'!E$6*List!$H2563)+'NEW Reference'!E$7,0)</f>
        <v>2614</v>
      </c>
      <c r="M2563" s="25">
        <f>ROUND(('NEW Reference'!F$6*List!$H2563)+'NEW Reference'!F$7,0)</f>
        <v>2723</v>
      </c>
      <c r="N2563" s="25">
        <f>ROUND(('NEW Reference'!G$6*List!$H2563)+'NEW Reference'!G$7,0)</f>
        <v>3083</v>
      </c>
      <c r="O2563" s="25">
        <f>ROUND(('NEW Reference'!H$6*List!$H2563)+'NEW Reference'!H$7,0)</f>
        <v>3200</v>
      </c>
      <c r="P2563" s="25">
        <f>ROUND(('NEW Reference'!I$6*List!$H2563)+'NEW Reference'!I$7,0)</f>
        <v>3326</v>
      </c>
      <c r="Q2563" s="25">
        <f>ROUND(('NEW Reference'!J$6*List!$H2563)+'NEW Reference'!J$7,0)</f>
        <v>3852</v>
      </c>
      <c r="R2563" s="25">
        <f>ROUND(('NEW Reference'!K$6*List!$H2563)+'NEW Reference'!K$7,0)</f>
        <v>3973</v>
      </c>
      <c r="S2563" s="25">
        <f>ROUND(('NEW Reference'!L$6*List!$H2563)+'NEW Reference'!L$7,0)</f>
        <v>4287</v>
      </c>
      <c r="T2563" s="25">
        <f>ROUND(('NEW Reference'!M$6*List!$H2563)+'NEW Reference'!M$7,0)</f>
        <v>5120</v>
      </c>
      <c r="U2563" s="25">
        <f>ROUND(('NEW Reference'!N$6*List!$H2563)+'NEW Reference'!N$7,0)</f>
        <v>20660</v>
      </c>
      <c r="V2563" s="26">
        <f>ROUND(('NEW Reference'!O$6*List!$H2563)+'NEW Reference'!O$7,0)</f>
        <v>768</v>
      </c>
      <c r="W2563" s="26">
        <f>ROUND(('NEW Reference'!P$6*List!$H2563)+'NEW Reference'!P$7,0)</f>
        <v>1082</v>
      </c>
      <c r="X2563" s="26">
        <f>ROUND(('NEW Reference'!Q$6*List!$H2563)+'NEW Reference'!Q$7,0)</f>
        <v>541</v>
      </c>
      <c r="Z2563" s="3" t="str">
        <f t="shared" si="123"/>
        <v>SHELBY, Tennessee</v>
      </c>
      <c r="AA2563" s="79" t="s">
        <v>219</v>
      </c>
      <c r="AB2563" s="28" t="s">
        <v>91</v>
      </c>
      <c r="AC2563" s="30" t="s">
        <v>2078</v>
      </c>
      <c r="AD2563" s="31"/>
      <c r="AE2563" s="20">
        <f t="shared" si="122"/>
        <v>0.86480000000000001</v>
      </c>
    </row>
    <row r="2564" spans="1:31">
      <c r="A2564" s="83">
        <v>44790</v>
      </c>
      <c r="B2564" s="84">
        <v>47159</v>
      </c>
      <c r="C2564" s="85">
        <v>34980</v>
      </c>
      <c r="D2564" s="78" t="s">
        <v>721</v>
      </c>
      <c r="E2564" s="79" t="s">
        <v>1262</v>
      </c>
      <c r="F2564" s="33" t="s">
        <v>2078</v>
      </c>
      <c r="G2564" s="24" t="s">
        <v>90</v>
      </c>
      <c r="H2564" s="80">
        <f t="shared" si="121"/>
        <v>0.89759999999999995</v>
      </c>
      <c r="I2564" s="25">
        <f>ROUND(('NEW Reference'!B$6*List!$H2564)+'NEW Reference'!B$7,0)</f>
        <v>1216</v>
      </c>
      <c r="J2564" s="25">
        <f>ROUND(('NEW Reference'!C$6*List!$H2564)+'NEW Reference'!C$7,0)</f>
        <v>1813</v>
      </c>
      <c r="K2564" s="25">
        <f>ROUND(('NEW Reference'!D$6*List!$H2564)+'NEW Reference'!D$7,0)</f>
        <v>2172</v>
      </c>
      <c r="L2564" s="25">
        <f>ROUND(('NEW Reference'!E$6*List!$H2564)+'NEW Reference'!E$7,0)</f>
        <v>2685</v>
      </c>
      <c r="M2564" s="25">
        <f>ROUND(('NEW Reference'!F$6*List!$H2564)+'NEW Reference'!F$7,0)</f>
        <v>2798</v>
      </c>
      <c r="N2564" s="25">
        <f>ROUND(('NEW Reference'!G$6*List!$H2564)+'NEW Reference'!G$7,0)</f>
        <v>3167</v>
      </c>
      <c r="O2564" s="25">
        <f>ROUND(('NEW Reference'!H$6*List!$H2564)+'NEW Reference'!H$7,0)</f>
        <v>3288</v>
      </c>
      <c r="P2564" s="25">
        <f>ROUND(('NEW Reference'!I$6*List!$H2564)+'NEW Reference'!I$7,0)</f>
        <v>3417</v>
      </c>
      <c r="Q2564" s="25">
        <f>ROUND(('NEW Reference'!J$6*List!$H2564)+'NEW Reference'!J$7,0)</f>
        <v>3957</v>
      </c>
      <c r="R2564" s="25">
        <f>ROUND(('NEW Reference'!K$6*List!$H2564)+'NEW Reference'!K$7,0)</f>
        <v>4082</v>
      </c>
      <c r="S2564" s="25">
        <f>ROUND(('NEW Reference'!L$6*List!$H2564)+'NEW Reference'!L$7,0)</f>
        <v>4404</v>
      </c>
      <c r="T2564" s="25">
        <f>ROUND(('NEW Reference'!M$6*List!$H2564)+'NEW Reference'!M$7,0)</f>
        <v>5260</v>
      </c>
      <c r="U2564" s="25">
        <f>ROUND(('NEW Reference'!N$6*List!$H2564)+'NEW Reference'!N$7,0)</f>
        <v>21225</v>
      </c>
      <c r="V2564" s="26">
        <f>ROUND(('NEW Reference'!O$6*List!$H2564)+'NEW Reference'!O$7,0)</f>
        <v>789</v>
      </c>
      <c r="W2564" s="26">
        <f>ROUND(('NEW Reference'!P$6*List!$H2564)+'NEW Reference'!P$7,0)</f>
        <v>1112</v>
      </c>
      <c r="X2564" s="26">
        <f>ROUND(('NEW Reference'!Q$6*List!$H2564)+'NEW Reference'!Q$7,0)</f>
        <v>556</v>
      </c>
      <c r="Z2564" s="3" t="str">
        <f t="shared" si="123"/>
        <v>SMITH, Tennessee</v>
      </c>
      <c r="AA2564" s="79" t="s">
        <v>1262</v>
      </c>
      <c r="AB2564" s="28" t="s">
        <v>91</v>
      </c>
      <c r="AC2564" s="30" t="s">
        <v>2078</v>
      </c>
      <c r="AD2564" s="31"/>
      <c r="AE2564" s="20">
        <f t="shared" si="122"/>
        <v>0.89759999999999995</v>
      </c>
    </row>
    <row r="2565" spans="1:31">
      <c r="A2565" s="83">
        <v>44800</v>
      </c>
      <c r="B2565" s="84">
        <v>47161</v>
      </c>
      <c r="C2565" s="85">
        <v>17300</v>
      </c>
      <c r="D2565" s="78" t="s">
        <v>360</v>
      </c>
      <c r="E2565" s="79" t="s">
        <v>1004</v>
      </c>
      <c r="F2565" s="34" t="s">
        <v>2078</v>
      </c>
      <c r="G2565" s="24" t="s">
        <v>90</v>
      </c>
      <c r="H2565" s="80">
        <f t="shared" si="121"/>
        <v>0.8347</v>
      </c>
      <c r="I2565" s="25">
        <f>ROUND(('NEW Reference'!B$6*List!$H2565)+'NEW Reference'!B$7,0)</f>
        <v>1154</v>
      </c>
      <c r="J2565" s="25">
        <f>ROUND(('NEW Reference'!C$6*List!$H2565)+'NEW Reference'!C$7,0)</f>
        <v>1720</v>
      </c>
      <c r="K2565" s="25">
        <f>ROUND(('NEW Reference'!D$6*List!$H2565)+'NEW Reference'!D$7,0)</f>
        <v>2061</v>
      </c>
      <c r="L2565" s="25">
        <f>ROUND(('NEW Reference'!E$6*List!$H2565)+'NEW Reference'!E$7,0)</f>
        <v>2548</v>
      </c>
      <c r="M2565" s="25">
        <f>ROUND(('NEW Reference'!F$6*List!$H2565)+'NEW Reference'!F$7,0)</f>
        <v>2655</v>
      </c>
      <c r="N2565" s="25">
        <f>ROUND(('NEW Reference'!G$6*List!$H2565)+'NEW Reference'!G$7,0)</f>
        <v>3005</v>
      </c>
      <c r="O2565" s="25">
        <f>ROUND(('NEW Reference'!H$6*List!$H2565)+'NEW Reference'!H$7,0)</f>
        <v>3120</v>
      </c>
      <c r="P2565" s="25">
        <f>ROUND(('NEW Reference'!I$6*List!$H2565)+'NEW Reference'!I$7,0)</f>
        <v>3243</v>
      </c>
      <c r="Q2565" s="25">
        <f>ROUND(('NEW Reference'!J$6*List!$H2565)+'NEW Reference'!J$7,0)</f>
        <v>3755</v>
      </c>
      <c r="R2565" s="25">
        <f>ROUND(('NEW Reference'!K$6*List!$H2565)+'NEW Reference'!K$7,0)</f>
        <v>3873</v>
      </c>
      <c r="S2565" s="25">
        <f>ROUND(('NEW Reference'!L$6*List!$H2565)+'NEW Reference'!L$7,0)</f>
        <v>4180</v>
      </c>
      <c r="T2565" s="25">
        <f>ROUND(('NEW Reference'!M$6*List!$H2565)+'NEW Reference'!M$7,0)</f>
        <v>4992</v>
      </c>
      <c r="U2565" s="25">
        <f>ROUND(('NEW Reference'!N$6*List!$H2565)+'NEW Reference'!N$7,0)</f>
        <v>20142</v>
      </c>
      <c r="V2565" s="26">
        <f>ROUND(('NEW Reference'!O$6*List!$H2565)+'NEW Reference'!O$7,0)</f>
        <v>749</v>
      </c>
      <c r="W2565" s="26">
        <f>ROUND(('NEW Reference'!P$6*List!$H2565)+'NEW Reference'!P$7,0)</f>
        <v>1055</v>
      </c>
      <c r="X2565" s="26">
        <f>ROUND(('NEW Reference'!Q$6*List!$H2565)+'NEW Reference'!Q$7,0)</f>
        <v>528</v>
      </c>
      <c r="Z2565" s="3" t="str">
        <f t="shared" si="123"/>
        <v>STEWART, Tennessee</v>
      </c>
      <c r="AA2565" s="79" t="s">
        <v>1004</v>
      </c>
      <c r="AB2565" s="28" t="s">
        <v>91</v>
      </c>
      <c r="AC2565" s="23" t="s">
        <v>2078</v>
      </c>
      <c r="AD2565" s="29"/>
      <c r="AE2565" s="20">
        <f t="shared" si="122"/>
        <v>0.8347</v>
      </c>
    </row>
    <row r="2566" spans="1:31">
      <c r="A2566" s="83">
        <v>44810</v>
      </c>
      <c r="B2566" s="84">
        <v>47163</v>
      </c>
      <c r="C2566" s="85">
        <v>28700</v>
      </c>
      <c r="D2566" s="78" t="s">
        <v>593</v>
      </c>
      <c r="E2566" s="79" t="s">
        <v>1151</v>
      </c>
      <c r="F2566" s="33" t="s">
        <v>2078</v>
      </c>
      <c r="G2566" s="24" t="s">
        <v>90</v>
      </c>
      <c r="H2566" s="80">
        <f t="shared" si="121"/>
        <v>0.81010000000000004</v>
      </c>
      <c r="I2566" s="25">
        <f>ROUND(('NEW Reference'!B$6*List!$H2566)+'NEW Reference'!B$7,0)</f>
        <v>1129</v>
      </c>
      <c r="J2566" s="25">
        <f>ROUND(('NEW Reference'!C$6*List!$H2566)+'NEW Reference'!C$7,0)</f>
        <v>1684</v>
      </c>
      <c r="K2566" s="25">
        <f>ROUND(('NEW Reference'!D$6*List!$H2566)+'NEW Reference'!D$7,0)</f>
        <v>2018</v>
      </c>
      <c r="L2566" s="25">
        <f>ROUND(('NEW Reference'!E$6*List!$H2566)+'NEW Reference'!E$7,0)</f>
        <v>2495</v>
      </c>
      <c r="M2566" s="25">
        <f>ROUND(('NEW Reference'!F$6*List!$H2566)+'NEW Reference'!F$7,0)</f>
        <v>2599</v>
      </c>
      <c r="N2566" s="25">
        <f>ROUND(('NEW Reference'!G$6*List!$H2566)+'NEW Reference'!G$7,0)</f>
        <v>2942</v>
      </c>
      <c r="O2566" s="25">
        <f>ROUND(('NEW Reference'!H$6*List!$H2566)+'NEW Reference'!H$7,0)</f>
        <v>3054</v>
      </c>
      <c r="P2566" s="25">
        <f>ROUND(('NEW Reference'!I$6*List!$H2566)+'NEW Reference'!I$7,0)</f>
        <v>3174</v>
      </c>
      <c r="Q2566" s="25">
        <f>ROUND(('NEW Reference'!J$6*List!$H2566)+'NEW Reference'!J$7,0)</f>
        <v>3676</v>
      </c>
      <c r="R2566" s="25">
        <f>ROUND(('NEW Reference'!K$6*List!$H2566)+'NEW Reference'!K$7,0)</f>
        <v>3792</v>
      </c>
      <c r="S2566" s="25">
        <f>ROUND(('NEW Reference'!L$6*List!$H2566)+'NEW Reference'!L$7,0)</f>
        <v>4092</v>
      </c>
      <c r="T2566" s="25">
        <f>ROUND(('NEW Reference'!M$6*List!$H2566)+'NEW Reference'!M$7,0)</f>
        <v>4887</v>
      </c>
      <c r="U2566" s="25">
        <f>ROUND(('NEW Reference'!N$6*List!$H2566)+'NEW Reference'!N$7,0)</f>
        <v>19718</v>
      </c>
      <c r="V2566" s="26">
        <f>ROUND(('NEW Reference'!O$6*List!$H2566)+'NEW Reference'!O$7,0)</f>
        <v>733</v>
      </c>
      <c r="W2566" s="26">
        <f>ROUND(('NEW Reference'!P$6*List!$H2566)+'NEW Reference'!P$7,0)</f>
        <v>1033</v>
      </c>
      <c r="X2566" s="26">
        <f>ROUND(('NEW Reference'!Q$6*List!$H2566)+'NEW Reference'!Q$7,0)</f>
        <v>516</v>
      </c>
      <c r="Z2566" s="3" t="str">
        <f t="shared" si="123"/>
        <v>SULLIVAN, Tennessee</v>
      </c>
      <c r="AA2566" s="79" t="s">
        <v>1151</v>
      </c>
      <c r="AB2566" s="28" t="s">
        <v>91</v>
      </c>
      <c r="AC2566" s="30" t="s">
        <v>2078</v>
      </c>
      <c r="AD2566" s="31"/>
      <c r="AE2566" s="20">
        <f t="shared" si="122"/>
        <v>0.81010000000000004</v>
      </c>
    </row>
    <row r="2567" spans="1:31">
      <c r="A2567" s="83">
        <v>44820</v>
      </c>
      <c r="B2567" s="84">
        <v>47165</v>
      </c>
      <c r="C2567" s="85">
        <v>34980</v>
      </c>
      <c r="D2567" s="78" t="s">
        <v>721</v>
      </c>
      <c r="E2567" s="79" t="s">
        <v>1266</v>
      </c>
      <c r="F2567" s="33" t="s">
        <v>2078</v>
      </c>
      <c r="G2567" s="24" t="s">
        <v>90</v>
      </c>
      <c r="H2567" s="80">
        <f t="shared" si="121"/>
        <v>0.89759999999999995</v>
      </c>
      <c r="I2567" s="25">
        <f>ROUND(('NEW Reference'!B$6*List!$H2567)+'NEW Reference'!B$7,0)</f>
        <v>1216</v>
      </c>
      <c r="J2567" s="25">
        <f>ROUND(('NEW Reference'!C$6*List!$H2567)+'NEW Reference'!C$7,0)</f>
        <v>1813</v>
      </c>
      <c r="K2567" s="25">
        <f>ROUND(('NEW Reference'!D$6*List!$H2567)+'NEW Reference'!D$7,0)</f>
        <v>2172</v>
      </c>
      <c r="L2567" s="25">
        <f>ROUND(('NEW Reference'!E$6*List!$H2567)+'NEW Reference'!E$7,0)</f>
        <v>2685</v>
      </c>
      <c r="M2567" s="25">
        <f>ROUND(('NEW Reference'!F$6*List!$H2567)+'NEW Reference'!F$7,0)</f>
        <v>2798</v>
      </c>
      <c r="N2567" s="25">
        <f>ROUND(('NEW Reference'!G$6*List!$H2567)+'NEW Reference'!G$7,0)</f>
        <v>3167</v>
      </c>
      <c r="O2567" s="25">
        <f>ROUND(('NEW Reference'!H$6*List!$H2567)+'NEW Reference'!H$7,0)</f>
        <v>3288</v>
      </c>
      <c r="P2567" s="25">
        <f>ROUND(('NEW Reference'!I$6*List!$H2567)+'NEW Reference'!I$7,0)</f>
        <v>3417</v>
      </c>
      <c r="Q2567" s="25">
        <f>ROUND(('NEW Reference'!J$6*List!$H2567)+'NEW Reference'!J$7,0)</f>
        <v>3957</v>
      </c>
      <c r="R2567" s="25">
        <f>ROUND(('NEW Reference'!K$6*List!$H2567)+'NEW Reference'!K$7,0)</f>
        <v>4082</v>
      </c>
      <c r="S2567" s="25">
        <f>ROUND(('NEW Reference'!L$6*List!$H2567)+'NEW Reference'!L$7,0)</f>
        <v>4404</v>
      </c>
      <c r="T2567" s="25">
        <f>ROUND(('NEW Reference'!M$6*List!$H2567)+'NEW Reference'!M$7,0)</f>
        <v>5260</v>
      </c>
      <c r="U2567" s="25">
        <f>ROUND(('NEW Reference'!N$6*List!$H2567)+'NEW Reference'!N$7,0)</f>
        <v>21225</v>
      </c>
      <c r="V2567" s="26">
        <f>ROUND(('NEW Reference'!O$6*List!$H2567)+'NEW Reference'!O$7,0)</f>
        <v>789</v>
      </c>
      <c r="W2567" s="26">
        <f>ROUND(('NEW Reference'!P$6*List!$H2567)+'NEW Reference'!P$7,0)</f>
        <v>1112</v>
      </c>
      <c r="X2567" s="26">
        <f>ROUND(('NEW Reference'!Q$6*List!$H2567)+'NEW Reference'!Q$7,0)</f>
        <v>556</v>
      </c>
      <c r="Z2567" s="3" t="str">
        <f t="shared" si="123"/>
        <v>SUMNER, Tennessee</v>
      </c>
      <c r="AA2567" s="79" t="s">
        <v>1266</v>
      </c>
      <c r="AB2567" s="28" t="s">
        <v>91</v>
      </c>
      <c r="AC2567" s="23" t="s">
        <v>2078</v>
      </c>
      <c r="AD2567" s="29"/>
      <c r="AE2567" s="20">
        <f t="shared" si="122"/>
        <v>0.89759999999999995</v>
      </c>
    </row>
    <row r="2568" spans="1:31">
      <c r="A2568" s="83">
        <v>44830</v>
      </c>
      <c r="B2568" s="84">
        <v>47167</v>
      </c>
      <c r="C2568" s="85">
        <v>32820</v>
      </c>
      <c r="D2568" s="78" t="s">
        <v>371</v>
      </c>
      <c r="E2568" s="79" t="s">
        <v>1154</v>
      </c>
      <c r="F2568" s="33" t="s">
        <v>2078</v>
      </c>
      <c r="G2568" s="24" t="s">
        <v>90</v>
      </c>
      <c r="H2568" s="80">
        <f t="shared" si="121"/>
        <v>0.86480000000000001</v>
      </c>
      <c r="I2568" s="25">
        <f>ROUND(('NEW Reference'!B$6*List!$H2568)+'NEW Reference'!B$7,0)</f>
        <v>1183</v>
      </c>
      <c r="J2568" s="25">
        <f>ROUND(('NEW Reference'!C$6*List!$H2568)+'NEW Reference'!C$7,0)</f>
        <v>1764</v>
      </c>
      <c r="K2568" s="25">
        <f>ROUND(('NEW Reference'!D$6*List!$H2568)+'NEW Reference'!D$7,0)</f>
        <v>2114</v>
      </c>
      <c r="L2568" s="25">
        <f>ROUND(('NEW Reference'!E$6*List!$H2568)+'NEW Reference'!E$7,0)</f>
        <v>2614</v>
      </c>
      <c r="M2568" s="25">
        <f>ROUND(('NEW Reference'!F$6*List!$H2568)+'NEW Reference'!F$7,0)</f>
        <v>2723</v>
      </c>
      <c r="N2568" s="25">
        <f>ROUND(('NEW Reference'!G$6*List!$H2568)+'NEW Reference'!G$7,0)</f>
        <v>3083</v>
      </c>
      <c r="O2568" s="25">
        <f>ROUND(('NEW Reference'!H$6*List!$H2568)+'NEW Reference'!H$7,0)</f>
        <v>3200</v>
      </c>
      <c r="P2568" s="25">
        <f>ROUND(('NEW Reference'!I$6*List!$H2568)+'NEW Reference'!I$7,0)</f>
        <v>3326</v>
      </c>
      <c r="Q2568" s="25">
        <f>ROUND(('NEW Reference'!J$6*List!$H2568)+'NEW Reference'!J$7,0)</f>
        <v>3852</v>
      </c>
      <c r="R2568" s="25">
        <f>ROUND(('NEW Reference'!K$6*List!$H2568)+'NEW Reference'!K$7,0)</f>
        <v>3973</v>
      </c>
      <c r="S2568" s="25">
        <f>ROUND(('NEW Reference'!L$6*List!$H2568)+'NEW Reference'!L$7,0)</f>
        <v>4287</v>
      </c>
      <c r="T2568" s="25">
        <f>ROUND(('NEW Reference'!M$6*List!$H2568)+'NEW Reference'!M$7,0)</f>
        <v>5120</v>
      </c>
      <c r="U2568" s="25">
        <f>ROUND(('NEW Reference'!N$6*List!$H2568)+'NEW Reference'!N$7,0)</f>
        <v>20660</v>
      </c>
      <c r="V2568" s="26">
        <f>ROUND(('NEW Reference'!O$6*List!$H2568)+'NEW Reference'!O$7,0)</f>
        <v>768</v>
      </c>
      <c r="W2568" s="26">
        <f>ROUND(('NEW Reference'!P$6*List!$H2568)+'NEW Reference'!P$7,0)</f>
        <v>1082</v>
      </c>
      <c r="X2568" s="26">
        <f>ROUND(('NEW Reference'!Q$6*List!$H2568)+'NEW Reference'!Q$7,0)</f>
        <v>541</v>
      </c>
      <c r="Z2568" s="3" t="str">
        <f t="shared" si="123"/>
        <v>TIPTON, Tennessee</v>
      </c>
      <c r="AA2568" s="79" t="s">
        <v>1154</v>
      </c>
      <c r="AB2568" s="28" t="s">
        <v>91</v>
      </c>
      <c r="AC2568" s="30" t="s">
        <v>2078</v>
      </c>
      <c r="AD2568" s="31"/>
      <c r="AE2568" s="20">
        <f t="shared" si="122"/>
        <v>0.86480000000000001</v>
      </c>
    </row>
    <row r="2569" spans="1:31">
      <c r="A2569" s="83">
        <v>44840</v>
      </c>
      <c r="B2569" s="84">
        <v>47169</v>
      </c>
      <c r="C2569" s="85">
        <v>34980</v>
      </c>
      <c r="D2569" s="78" t="s">
        <v>721</v>
      </c>
      <c r="E2569" s="79" t="s">
        <v>2102</v>
      </c>
      <c r="F2569" s="33" t="s">
        <v>2078</v>
      </c>
      <c r="G2569" s="24" t="s">
        <v>90</v>
      </c>
      <c r="H2569" s="80">
        <f t="shared" si="121"/>
        <v>0.89759999999999995</v>
      </c>
      <c r="I2569" s="25">
        <f>ROUND(('NEW Reference'!B$6*List!$H2569)+'NEW Reference'!B$7,0)</f>
        <v>1216</v>
      </c>
      <c r="J2569" s="25">
        <f>ROUND(('NEW Reference'!C$6*List!$H2569)+'NEW Reference'!C$7,0)</f>
        <v>1813</v>
      </c>
      <c r="K2569" s="25">
        <f>ROUND(('NEW Reference'!D$6*List!$H2569)+'NEW Reference'!D$7,0)</f>
        <v>2172</v>
      </c>
      <c r="L2569" s="25">
        <f>ROUND(('NEW Reference'!E$6*List!$H2569)+'NEW Reference'!E$7,0)</f>
        <v>2685</v>
      </c>
      <c r="M2569" s="25">
        <f>ROUND(('NEW Reference'!F$6*List!$H2569)+'NEW Reference'!F$7,0)</f>
        <v>2798</v>
      </c>
      <c r="N2569" s="25">
        <f>ROUND(('NEW Reference'!G$6*List!$H2569)+'NEW Reference'!G$7,0)</f>
        <v>3167</v>
      </c>
      <c r="O2569" s="25">
        <f>ROUND(('NEW Reference'!H$6*List!$H2569)+'NEW Reference'!H$7,0)</f>
        <v>3288</v>
      </c>
      <c r="P2569" s="25">
        <f>ROUND(('NEW Reference'!I$6*List!$H2569)+'NEW Reference'!I$7,0)</f>
        <v>3417</v>
      </c>
      <c r="Q2569" s="25">
        <f>ROUND(('NEW Reference'!J$6*List!$H2569)+'NEW Reference'!J$7,0)</f>
        <v>3957</v>
      </c>
      <c r="R2569" s="25">
        <f>ROUND(('NEW Reference'!K$6*List!$H2569)+'NEW Reference'!K$7,0)</f>
        <v>4082</v>
      </c>
      <c r="S2569" s="25">
        <f>ROUND(('NEW Reference'!L$6*List!$H2569)+'NEW Reference'!L$7,0)</f>
        <v>4404</v>
      </c>
      <c r="T2569" s="25">
        <f>ROUND(('NEW Reference'!M$6*List!$H2569)+'NEW Reference'!M$7,0)</f>
        <v>5260</v>
      </c>
      <c r="U2569" s="25">
        <f>ROUND(('NEW Reference'!N$6*List!$H2569)+'NEW Reference'!N$7,0)</f>
        <v>21225</v>
      </c>
      <c r="V2569" s="26">
        <f>ROUND(('NEW Reference'!O$6*List!$H2569)+'NEW Reference'!O$7,0)</f>
        <v>789</v>
      </c>
      <c r="W2569" s="26">
        <f>ROUND(('NEW Reference'!P$6*List!$H2569)+'NEW Reference'!P$7,0)</f>
        <v>1112</v>
      </c>
      <c r="X2569" s="26">
        <f>ROUND(('NEW Reference'!Q$6*List!$H2569)+'NEW Reference'!Q$7,0)</f>
        <v>556</v>
      </c>
      <c r="Z2569" s="3" t="str">
        <f t="shared" si="123"/>
        <v>TROUSDALE, Tennessee</v>
      </c>
      <c r="AA2569" s="79" t="s">
        <v>2102</v>
      </c>
      <c r="AB2569" s="28" t="s">
        <v>91</v>
      </c>
      <c r="AC2569" s="30" t="s">
        <v>2078</v>
      </c>
      <c r="AD2569" s="31"/>
      <c r="AE2569" s="20">
        <f t="shared" si="122"/>
        <v>0.89759999999999995</v>
      </c>
    </row>
    <row r="2570" spans="1:31">
      <c r="A2570" s="83">
        <v>44850</v>
      </c>
      <c r="B2570" s="84">
        <v>47171</v>
      </c>
      <c r="C2570" s="85">
        <v>27740</v>
      </c>
      <c r="D2570" s="78" t="s">
        <v>564</v>
      </c>
      <c r="E2570" s="79" t="s">
        <v>2103</v>
      </c>
      <c r="F2570" s="33" t="s">
        <v>2078</v>
      </c>
      <c r="G2570" s="24" t="s">
        <v>90</v>
      </c>
      <c r="H2570" s="80">
        <f t="shared" si="121"/>
        <v>0.81110000000000004</v>
      </c>
      <c r="I2570" s="25">
        <f>ROUND(('NEW Reference'!B$6*List!$H2570)+'NEW Reference'!B$7,0)</f>
        <v>1130</v>
      </c>
      <c r="J2570" s="25">
        <f>ROUND(('NEW Reference'!C$6*List!$H2570)+'NEW Reference'!C$7,0)</f>
        <v>1685</v>
      </c>
      <c r="K2570" s="25">
        <f>ROUND(('NEW Reference'!D$6*List!$H2570)+'NEW Reference'!D$7,0)</f>
        <v>2020</v>
      </c>
      <c r="L2570" s="25">
        <f>ROUND(('NEW Reference'!E$6*List!$H2570)+'NEW Reference'!E$7,0)</f>
        <v>2497</v>
      </c>
      <c r="M2570" s="25">
        <f>ROUND(('NEW Reference'!F$6*List!$H2570)+'NEW Reference'!F$7,0)</f>
        <v>2601</v>
      </c>
      <c r="N2570" s="25">
        <f>ROUND(('NEW Reference'!G$6*List!$H2570)+'NEW Reference'!G$7,0)</f>
        <v>2945</v>
      </c>
      <c r="O2570" s="25">
        <f>ROUND(('NEW Reference'!H$6*List!$H2570)+'NEW Reference'!H$7,0)</f>
        <v>3057</v>
      </c>
      <c r="P2570" s="25">
        <f>ROUND(('NEW Reference'!I$6*List!$H2570)+'NEW Reference'!I$7,0)</f>
        <v>3177</v>
      </c>
      <c r="Q2570" s="25">
        <f>ROUND(('NEW Reference'!J$6*List!$H2570)+'NEW Reference'!J$7,0)</f>
        <v>3679</v>
      </c>
      <c r="R2570" s="25">
        <f>ROUND(('NEW Reference'!K$6*List!$H2570)+'NEW Reference'!K$7,0)</f>
        <v>3795</v>
      </c>
      <c r="S2570" s="25">
        <f>ROUND(('NEW Reference'!L$6*List!$H2570)+'NEW Reference'!L$7,0)</f>
        <v>4095</v>
      </c>
      <c r="T2570" s="25">
        <f>ROUND(('NEW Reference'!M$6*List!$H2570)+'NEW Reference'!M$7,0)</f>
        <v>4891</v>
      </c>
      <c r="U2570" s="25">
        <f>ROUND(('NEW Reference'!N$6*List!$H2570)+'NEW Reference'!N$7,0)</f>
        <v>19735</v>
      </c>
      <c r="V2570" s="26">
        <f>ROUND(('NEW Reference'!O$6*List!$H2570)+'NEW Reference'!O$7,0)</f>
        <v>734</v>
      </c>
      <c r="W2570" s="26">
        <f>ROUND(('NEW Reference'!P$6*List!$H2570)+'NEW Reference'!P$7,0)</f>
        <v>1034</v>
      </c>
      <c r="X2570" s="26">
        <f>ROUND(('NEW Reference'!Q$6*List!$H2570)+'NEW Reference'!Q$7,0)</f>
        <v>517</v>
      </c>
      <c r="Z2570" s="3" t="str">
        <f t="shared" si="123"/>
        <v>UNICOI, Tennessee</v>
      </c>
      <c r="AA2570" s="79" t="s">
        <v>2103</v>
      </c>
      <c r="AB2570" s="28" t="s">
        <v>91</v>
      </c>
      <c r="AC2570" s="30" t="s">
        <v>2078</v>
      </c>
      <c r="AD2570" s="31"/>
      <c r="AE2570" s="20">
        <f t="shared" si="122"/>
        <v>0.81110000000000004</v>
      </c>
    </row>
    <row r="2571" spans="1:31">
      <c r="A2571" s="83">
        <v>44860</v>
      </c>
      <c r="B2571" s="84">
        <v>47173</v>
      </c>
      <c r="C2571" s="85">
        <v>28940</v>
      </c>
      <c r="D2571" s="78" t="s">
        <v>600</v>
      </c>
      <c r="E2571" s="79" t="s">
        <v>455</v>
      </c>
      <c r="F2571" s="33" t="s">
        <v>2078</v>
      </c>
      <c r="G2571" s="24" t="s">
        <v>90</v>
      </c>
      <c r="H2571" s="80">
        <f t="shared" ref="H2571:H2634" si="124">IFERROR(INDEX($AH:$AH,MATCH($C2571,$AF:$AF,0)),"")</f>
        <v>0.73499999999999999</v>
      </c>
      <c r="I2571" s="25">
        <f>ROUND(('NEW Reference'!B$6*List!$H2571)+'NEW Reference'!B$7,0)</f>
        <v>1055</v>
      </c>
      <c r="J2571" s="25">
        <f>ROUND(('NEW Reference'!C$6*List!$H2571)+'NEW Reference'!C$7,0)</f>
        <v>1574</v>
      </c>
      <c r="K2571" s="25">
        <f>ROUND(('NEW Reference'!D$6*List!$H2571)+'NEW Reference'!D$7,0)</f>
        <v>1885</v>
      </c>
      <c r="L2571" s="25">
        <f>ROUND(('NEW Reference'!E$6*List!$H2571)+'NEW Reference'!E$7,0)</f>
        <v>2331</v>
      </c>
      <c r="M2571" s="25">
        <f>ROUND(('NEW Reference'!F$6*List!$H2571)+'NEW Reference'!F$7,0)</f>
        <v>2429</v>
      </c>
      <c r="N2571" s="25">
        <f>ROUND(('NEW Reference'!G$6*List!$H2571)+'NEW Reference'!G$7,0)</f>
        <v>2749</v>
      </c>
      <c r="O2571" s="25">
        <f>ROUND(('NEW Reference'!H$6*List!$H2571)+'NEW Reference'!H$7,0)</f>
        <v>2854</v>
      </c>
      <c r="P2571" s="25">
        <f>ROUND(('NEW Reference'!I$6*List!$H2571)+'NEW Reference'!I$7,0)</f>
        <v>2966</v>
      </c>
      <c r="Q2571" s="25">
        <f>ROUND(('NEW Reference'!J$6*List!$H2571)+'NEW Reference'!J$7,0)</f>
        <v>3435</v>
      </c>
      <c r="R2571" s="25">
        <f>ROUND(('NEW Reference'!K$6*List!$H2571)+'NEW Reference'!K$7,0)</f>
        <v>3543</v>
      </c>
      <c r="S2571" s="25">
        <f>ROUND(('NEW Reference'!L$6*List!$H2571)+'NEW Reference'!L$7,0)</f>
        <v>3823</v>
      </c>
      <c r="T2571" s="25">
        <f>ROUND(('NEW Reference'!M$6*List!$H2571)+'NEW Reference'!M$7,0)</f>
        <v>4566</v>
      </c>
      <c r="U2571" s="25">
        <f>ROUND(('NEW Reference'!N$6*List!$H2571)+'NEW Reference'!N$7,0)</f>
        <v>18425</v>
      </c>
      <c r="V2571" s="26">
        <f>ROUND(('NEW Reference'!O$6*List!$H2571)+'NEW Reference'!O$7,0)</f>
        <v>685</v>
      </c>
      <c r="W2571" s="26">
        <f>ROUND(('NEW Reference'!P$6*List!$H2571)+'NEW Reference'!P$7,0)</f>
        <v>965</v>
      </c>
      <c r="X2571" s="26">
        <f>ROUND(('NEW Reference'!Q$6*List!$H2571)+'NEW Reference'!Q$7,0)</f>
        <v>483</v>
      </c>
      <c r="Z2571" s="3" t="str">
        <f t="shared" si="123"/>
        <v>UNION, Tennessee</v>
      </c>
      <c r="AA2571" s="79" t="s">
        <v>455</v>
      </c>
      <c r="AB2571" s="28" t="s">
        <v>91</v>
      </c>
      <c r="AC2571" s="30" t="s">
        <v>2078</v>
      </c>
      <c r="AD2571" s="31"/>
      <c r="AE2571" s="20">
        <f t="shared" si="122"/>
        <v>0.73499999999999999</v>
      </c>
    </row>
    <row r="2572" spans="1:31">
      <c r="A2572" s="83">
        <v>44870</v>
      </c>
      <c r="B2572" s="84">
        <v>47175</v>
      </c>
      <c r="C2572" s="85">
        <v>99944</v>
      </c>
      <c r="D2572" s="78" t="s">
        <v>181</v>
      </c>
      <c r="E2572" s="79" t="s">
        <v>457</v>
      </c>
      <c r="F2572" s="34" t="s">
        <v>2078</v>
      </c>
      <c r="G2572" s="24" t="s">
        <v>97</v>
      </c>
      <c r="H2572" s="80">
        <f t="shared" si="124"/>
        <v>0.72460000000000002</v>
      </c>
      <c r="I2572" s="25">
        <f>ROUND(('NEW Reference'!B$6*List!$H2572)+'NEW Reference'!B$7,0)</f>
        <v>1045</v>
      </c>
      <c r="J2572" s="25">
        <f>ROUND(('NEW Reference'!C$6*List!$H2572)+'NEW Reference'!C$7,0)</f>
        <v>1558</v>
      </c>
      <c r="K2572" s="25">
        <f>ROUND(('NEW Reference'!D$6*List!$H2572)+'NEW Reference'!D$7,0)</f>
        <v>1867</v>
      </c>
      <c r="L2572" s="25">
        <f>ROUND(('NEW Reference'!E$6*List!$H2572)+'NEW Reference'!E$7,0)</f>
        <v>2308</v>
      </c>
      <c r="M2572" s="25">
        <f>ROUND(('NEW Reference'!F$6*List!$H2572)+'NEW Reference'!F$7,0)</f>
        <v>2405</v>
      </c>
      <c r="N2572" s="25">
        <f>ROUND(('NEW Reference'!G$6*List!$H2572)+'NEW Reference'!G$7,0)</f>
        <v>2722</v>
      </c>
      <c r="O2572" s="25">
        <f>ROUND(('NEW Reference'!H$6*List!$H2572)+'NEW Reference'!H$7,0)</f>
        <v>2826</v>
      </c>
      <c r="P2572" s="25">
        <f>ROUND(('NEW Reference'!I$6*List!$H2572)+'NEW Reference'!I$7,0)</f>
        <v>2937</v>
      </c>
      <c r="Q2572" s="25">
        <f>ROUND(('NEW Reference'!J$6*List!$H2572)+'NEW Reference'!J$7,0)</f>
        <v>3402</v>
      </c>
      <c r="R2572" s="25">
        <f>ROUND(('NEW Reference'!K$6*List!$H2572)+'NEW Reference'!K$7,0)</f>
        <v>3509</v>
      </c>
      <c r="S2572" s="25">
        <f>ROUND(('NEW Reference'!L$6*List!$H2572)+'NEW Reference'!L$7,0)</f>
        <v>3786</v>
      </c>
      <c r="T2572" s="25">
        <f>ROUND(('NEW Reference'!M$6*List!$H2572)+'NEW Reference'!M$7,0)</f>
        <v>4522</v>
      </c>
      <c r="U2572" s="25">
        <f>ROUND(('NEW Reference'!N$6*List!$H2572)+'NEW Reference'!N$7,0)</f>
        <v>18246</v>
      </c>
      <c r="V2572" s="26">
        <f>ROUND(('NEW Reference'!O$6*List!$H2572)+'NEW Reference'!O$7,0)</f>
        <v>678</v>
      </c>
      <c r="W2572" s="26">
        <f>ROUND(('NEW Reference'!P$6*List!$H2572)+'NEW Reference'!P$7,0)</f>
        <v>956</v>
      </c>
      <c r="X2572" s="26">
        <f>ROUND(('NEW Reference'!Q$6*List!$H2572)+'NEW Reference'!Q$7,0)</f>
        <v>478</v>
      </c>
      <c r="Z2572" s="3" t="str">
        <f t="shared" si="123"/>
        <v>VAN BUREN, Tennessee</v>
      </c>
      <c r="AA2572" s="79" t="s">
        <v>457</v>
      </c>
      <c r="AB2572" s="28" t="s">
        <v>91</v>
      </c>
      <c r="AC2572" s="23" t="s">
        <v>2078</v>
      </c>
      <c r="AD2572" s="29"/>
      <c r="AE2572" s="20">
        <f t="shared" si="122"/>
        <v>0.72460000000000002</v>
      </c>
    </row>
    <row r="2573" spans="1:31">
      <c r="A2573" s="83">
        <v>44880</v>
      </c>
      <c r="B2573" s="84">
        <v>47177</v>
      </c>
      <c r="C2573" s="85">
        <v>99944</v>
      </c>
      <c r="D2573" s="78" t="s">
        <v>181</v>
      </c>
      <c r="E2573" s="79" t="s">
        <v>1020</v>
      </c>
      <c r="F2573" s="34" t="s">
        <v>2078</v>
      </c>
      <c r="G2573" s="24" t="s">
        <v>97</v>
      </c>
      <c r="H2573" s="80">
        <f t="shared" si="124"/>
        <v>0.72460000000000002</v>
      </c>
      <c r="I2573" s="25">
        <f>ROUND(('NEW Reference'!B$6*List!$H2573)+'NEW Reference'!B$7,0)</f>
        <v>1045</v>
      </c>
      <c r="J2573" s="25">
        <f>ROUND(('NEW Reference'!C$6*List!$H2573)+'NEW Reference'!C$7,0)</f>
        <v>1558</v>
      </c>
      <c r="K2573" s="25">
        <f>ROUND(('NEW Reference'!D$6*List!$H2573)+'NEW Reference'!D$7,0)</f>
        <v>1867</v>
      </c>
      <c r="L2573" s="25">
        <f>ROUND(('NEW Reference'!E$6*List!$H2573)+'NEW Reference'!E$7,0)</f>
        <v>2308</v>
      </c>
      <c r="M2573" s="25">
        <f>ROUND(('NEW Reference'!F$6*List!$H2573)+'NEW Reference'!F$7,0)</f>
        <v>2405</v>
      </c>
      <c r="N2573" s="25">
        <f>ROUND(('NEW Reference'!G$6*List!$H2573)+'NEW Reference'!G$7,0)</f>
        <v>2722</v>
      </c>
      <c r="O2573" s="25">
        <f>ROUND(('NEW Reference'!H$6*List!$H2573)+'NEW Reference'!H$7,0)</f>
        <v>2826</v>
      </c>
      <c r="P2573" s="25">
        <f>ROUND(('NEW Reference'!I$6*List!$H2573)+'NEW Reference'!I$7,0)</f>
        <v>2937</v>
      </c>
      <c r="Q2573" s="25">
        <f>ROUND(('NEW Reference'!J$6*List!$H2573)+'NEW Reference'!J$7,0)</f>
        <v>3402</v>
      </c>
      <c r="R2573" s="25">
        <f>ROUND(('NEW Reference'!K$6*List!$H2573)+'NEW Reference'!K$7,0)</f>
        <v>3509</v>
      </c>
      <c r="S2573" s="25">
        <f>ROUND(('NEW Reference'!L$6*List!$H2573)+'NEW Reference'!L$7,0)</f>
        <v>3786</v>
      </c>
      <c r="T2573" s="25">
        <f>ROUND(('NEW Reference'!M$6*List!$H2573)+'NEW Reference'!M$7,0)</f>
        <v>4522</v>
      </c>
      <c r="U2573" s="25">
        <f>ROUND(('NEW Reference'!N$6*List!$H2573)+'NEW Reference'!N$7,0)</f>
        <v>18246</v>
      </c>
      <c r="V2573" s="26">
        <f>ROUND(('NEW Reference'!O$6*List!$H2573)+'NEW Reference'!O$7,0)</f>
        <v>678</v>
      </c>
      <c r="W2573" s="26">
        <f>ROUND(('NEW Reference'!P$6*List!$H2573)+'NEW Reference'!P$7,0)</f>
        <v>956</v>
      </c>
      <c r="X2573" s="26">
        <f>ROUND(('NEW Reference'!Q$6*List!$H2573)+'NEW Reference'!Q$7,0)</f>
        <v>478</v>
      </c>
      <c r="Z2573" s="3" t="str">
        <f t="shared" si="123"/>
        <v>WARREN, Tennessee</v>
      </c>
      <c r="AA2573" s="79" t="s">
        <v>1020</v>
      </c>
      <c r="AB2573" s="28" t="s">
        <v>91</v>
      </c>
      <c r="AC2573" s="30" t="s">
        <v>2078</v>
      </c>
      <c r="AD2573" s="31"/>
      <c r="AE2573" s="20">
        <f t="shared" si="122"/>
        <v>0.72460000000000002</v>
      </c>
    </row>
    <row r="2574" spans="1:31">
      <c r="A2574" s="83">
        <v>44890</v>
      </c>
      <c r="B2574" s="84">
        <v>47179</v>
      </c>
      <c r="C2574" s="85">
        <v>27740</v>
      </c>
      <c r="D2574" s="78" t="s">
        <v>564</v>
      </c>
      <c r="E2574" s="79" t="s">
        <v>194</v>
      </c>
      <c r="F2574" s="33" t="s">
        <v>2078</v>
      </c>
      <c r="G2574" s="24" t="s">
        <v>90</v>
      </c>
      <c r="H2574" s="80">
        <f t="shared" si="124"/>
        <v>0.81110000000000004</v>
      </c>
      <c r="I2574" s="25">
        <f>ROUND(('NEW Reference'!B$6*List!$H2574)+'NEW Reference'!B$7,0)</f>
        <v>1130</v>
      </c>
      <c r="J2574" s="25">
        <f>ROUND(('NEW Reference'!C$6*List!$H2574)+'NEW Reference'!C$7,0)</f>
        <v>1685</v>
      </c>
      <c r="K2574" s="25">
        <f>ROUND(('NEW Reference'!D$6*List!$H2574)+'NEW Reference'!D$7,0)</f>
        <v>2020</v>
      </c>
      <c r="L2574" s="25">
        <f>ROUND(('NEW Reference'!E$6*List!$H2574)+'NEW Reference'!E$7,0)</f>
        <v>2497</v>
      </c>
      <c r="M2574" s="25">
        <f>ROUND(('NEW Reference'!F$6*List!$H2574)+'NEW Reference'!F$7,0)</f>
        <v>2601</v>
      </c>
      <c r="N2574" s="25">
        <f>ROUND(('NEW Reference'!G$6*List!$H2574)+'NEW Reference'!G$7,0)</f>
        <v>2945</v>
      </c>
      <c r="O2574" s="25">
        <f>ROUND(('NEW Reference'!H$6*List!$H2574)+'NEW Reference'!H$7,0)</f>
        <v>3057</v>
      </c>
      <c r="P2574" s="25">
        <f>ROUND(('NEW Reference'!I$6*List!$H2574)+'NEW Reference'!I$7,0)</f>
        <v>3177</v>
      </c>
      <c r="Q2574" s="25">
        <f>ROUND(('NEW Reference'!J$6*List!$H2574)+'NEW Reference'!J$7,0)</f>
        <v>3679</v>
      </c>
      <c r="R2574" s="25">
        <f>ROUND(('NEW Reference'!K$6*List!$H2574)+'NEW Reference'!K$7,0)</f>
        <v>3795</v>
      </c>
      <c r="S2574" s="25">
        <f>ROUND(('NEW Reference'!L$6*List!$H2574)+'NEW Reference'!L$7,0)</f>
        <v>4095</v>
      </c>
      <c r="T2574" s="25">
        <f>ROUND(('NEW Reference'!M$6*List!$H2574)+'NEW Reference'!M$7,0)</f>
        <v>4891</v>
      </c>
      <c r="U2574" s="25">
        <f>ROUND(('NEW Reference'!N$6*List!$H2574)+'NEW Reference'!N$7,0)</f>
        <v>19735</v>
      </c>
      <c r="V2574" s="26">
        <f>ROUND(('NEW Reference'!O$6*List!$H2574)+'NEW Reference'!O$7,0)</f>
        <v>734</v>
      </c>
      <c r="W2574" s="26">
        <f>ROUND(('NEW Reference'!P$6*List!$H2574)+'NEW Reference'!P$7,0)</f>
        <v>1034</v>
      </c>
      <c r="X2574" s="26">
        <f>ROUND(('NEW Reference'!Q$6*List!$H2574)+'NEW Reference'!Q$7,0)</f>
        <v>517</v>
      </c>
      <c r="Z2574" s="3" t="str">
        <f t="shared" si="123"/>
        <v>WASHINGTON, Tennessee</v>
      </c>
      <c r="AA2574" s="79" t="s">
        <v>194</v>
      </c>
      <c r="AB2574" s="28" t="s">
        <v>91</v>
      </c>
      <c r="AC2574" s="30" t="s">
        <v>2078</v>
      </c>
      <c r="AD2574" s="31"/>
      <c r="AE2574" s="20">
        <f t="shared" ref="AE2574:AE2637" si="125">IFERROR(INDEX($AH:$AH,MATCH($C2574,$AF:$AF,0)),"")</f>
        <v>0.81110000000000004</v>
      </c>
    </row>
    <row r="2575" spans="1:31">
      <c r="A2575" s="83">
        <v>44900</v>
      </c>
      <c r="B2575" s="84">
        <v>47181</v>
      </c>
      <c r="C2575" s="85">
        <v>99944</v>
      </c>
      <c r="D2575" s="78" t="s">
        <v>181</v>
      </c>
      <c r="E2575" s="79" t="s">
        <v>1021</v>
      </c>
      <c r="F2575" s="34" t="s">
        <v>2078</v>
      </c>
      <c r="G2575" s="24" t="s">
        <v>97</v>
      </c>
      <c r="H2575" s="80">
        <f t="shared" si="124"/>
        <v>0.72460000000000002</v>
      </c>
      <c r="I2575" s="25">
        <f>ROUND(('NEW Reference'!B$6*List!$H2575)+'NEW Reference'!B$7,0)</f>
        <v>1045</v>
      </c>
      <c r="J2575" s="25">
        <f>ROUND(('NEW Reference'!C$6*List!$H2575)+'NEW Reference'!C$7,0)</f>
        <v>1558</v>
      </c>
      <c r="K2575" s="25">
        <f>ROUND(('NEW Reference'!D$6*List!$H2575)+'NEW Reference'!D$7,0)</f>
        <v>1867</v>
      </c>
      <c r="L2575" s="25">
        <f>ROUND(('NEW Reference'!E$6*List!$H2575)+'NEW Reference'!E$7,0)</f>
        <v>2308</v>
      </c>
      <c r="M2575" s="25">
        <f>ROUND(('NEW Reference'!F$6*List!$H2575)+'NEW Reference'!F$7,0)</f>
        <v>2405</v>
      </c>
      <c r="N2575" s="25">
        <f>ROUND(('NEW Reference'!G$6*List!$H2575)+'NEW Reference'!G$7,0)</f>
        <v>2722</v>
      </c>
      <c r="O2575" s="25">
        <f>ROUND(('NEW Reference'!H$6*List!$H2575)+'NEW Reference'!H$7,0)</f>
        <v>2826</v>
      </c>
      <c r="P2575" s="25">
        <f>ROUND(('NEW Reference'!I$6*List!$H2575)+'NEW Reference'!I$7,0)</f>
        <v>2937</v>
      </c>
      <c r="Q2575" s="25">
        <f>ROUND(('NEW Reference'!J$6*List!$H2575)+'NEW Reference'!J$7,0)</f>
        <v>3402</v>
      </c>
      <c r="R2575" s="25">
        <f>ROUND(('NEW Reference'!K$6*List!$H2575)+'NEW Reference'!K$7,0)</f>
        <v>3509</v>
      </c>
      <c r="S2575" s="25">
        <f>ROUND(('NEW Reference'!L$6*List!$H2575)+'NEW Reference'!L$7,0)</f>
        <v>3786</v>
      </c>
      <c r="T2575" s="25">
        <f>ROUND(('NEW Reference'!M$6*List!$H2575)+'NEW Reference'!M$7,0)</f>
        <v>4522</v>
      </c>
      <c r="U2575" s="25">
        <f>ROUND(('NEW Reference'!N$6*List!$H2575)+'NEW Reference'!N$7,0)</f>
        <v>18246</v>
      </c>
      <c r="V2575" s="26">
        <f>ROUND(('NEW Reference'!O$6*List!$H2575)+'NEW Reference'!O$7,0)</f>
        <v>678</v>
      </c>
      <c r="W2575" s="26">
        <f>ROUND(('NEW Reference'!P$6*List!$H2575)+'NEW Reference'!P$7,0)</f>
        <v>956</v>
      </c>
      <c r="X2575" s="26">
        <f>ROUND(('NEW Reference'!Q$6*List!$H2575)+'NEW Reference'!Q$7,0)</f>
        <v>478</v>
      </c>
      <c r="Z2575" s="3" t="str">
        <f t="shared" si="123"/>
        <v>WAYNE, Tennessee</v>
      </c>
      <c r="AA2575" s="79" t="s">
        <v>1021</v>
      </c>
      <c r="AB2575" s="28" t="s">
        <v>91</v>
      </c>
      <c r="AC2575" s="23" t="s">
        <v>2078</v>
      </c>
      <c r="AD2575" s="29"/>
      <c r="AE2575" s="20">
        <f t="shared" si="125"/>
        <v>0.72460000000000002</v>
      </c>
    </row>
    <row r="2576" spans="1:31">
      <c r="A2576" s="83">
        <v>44910</v>
      </c>
      <c r="B2576" s="84">
        <v>47183</v>
      </c>
      <c r="C2576" s="85">
        <v>99944</v>
      </c>
      <c r="D2576" s="78" t="s">
        <v>181</v>
      </c>
      <c r="E2576" s="79" t="s">
        <v>2104</v>
      </c>
      <c r="F2576" s="34" t="s">
        <v>2078</v>
      </c>
      <c r="G2576" s="24" t="s">
        <v>97</v>
      </c>
      <c r="H2576" s="80">
        <f t="shared" si="124"/>
        <v>0.72460000000000002</v>
      </c>
      <c r="I2576" s="25">
        <f>ROUND(('NEW Reference'!B$6*List!$H2576)+'NEW Reference'!B$7,0)</f>
        <v>1045</v>
      </c>
      <c r="J2576" s="25">
        <f>ROUND(('NEW Reference'!C$6*List!$H2576)+'NEW Reference'!C$7,0)</f>
        <v>1558</v>
      </c>
      <c r="K2576" s="25">
        <f>ROUND(('NEW Reference'!D$6*List!$H2576)+'NEW Reference'!D$7,0)</f>
        <v>1867</v>
      </c>
      <c r="L2576" s="25">
        <f>ROUND(('NEW Reference'!E$6*List!$H2576)+'NEW Reference'!E$7,0)</f>
        <v>2308</v>
      </c>
      <c r="M2576" s="25">
        <f>ROUND(('NEW Reference'!F$6*List!$H2576)+'NEW Reference'!F$7,0)</f>
        <v>2405</v>
      </c>
      <c r="N2576" s="25">
        <f>ROUND(('NEW Reference'!G$6*List!$H2576)+'NEW Reference'!G$7,0)</f>
        <v>2722</v>
      </c>
      <c r="O2576" s="25">
        <f>ROUND(('NEW Reference'!H$6*List!$H2576)+'NEW Reference'!H$7,0)</f>
        <v>2826</v>
      </c>
      <c r="P2576" s="25">
        <f>ROUND(('NEW Reference'!I$6*List!$H2576)+'NEW Reference'!I$7,0)</f>
        <v>2937</v>
      </c>
      <c r="Q2576" s="25">
        <f>ROUND(('NEW Reference'!J$6*List!$H2576)+'NEW Reference'!J$7,0)</f>
        <v>3402</v>
      </c>
      <c r="R2576" s="25">
        <f>ROUND(('NEW Reference'!K$6*List!$H2576)+'NEW Reference'!K$7,0)</f>
        <v>3509</v>
      </c>
      <c r="S2576" s="25">
        <f>ROUND(('NEW Reference'!L$6*List!$H2576)+'NEW Reference'!L$7,0)</f>
        <v>3786</v>
      </c>
      <c r="T2576" s="25">
        <f>ROUND(('NEW Reference'!M$6*List!$H2576)+'NEW Reference'!M$7,0)</f>
        <v>4522</v>
      </c>
      <c r="U2576" s="25">
        <f>ROUND(('NEW Reference'!N$6*List!$H2576)+'NEW Reference'!N$7,0)</f>
        <v>18246</v>
      </c>
      <c r="V2576" s="26">
        <f>ROUND(('NEW Reference'!O$6*List!$H2576)+'NEW Reference'!O$7,0)</f>
        <v>678</v>
      </c>
      <c r="W2576" s="26">
        <f>ROUND(('NEW Reference'!P$6*List!$H2576)+'NEW Reference'!P$7,0)</f>
        <v>956</v>
      </c>
      <c r="X2576" s="26">
        <f>ROUND(('NEW Reference'!Q$6*List!$H2576)+'NEW Reference'!Q$7,0)</f>
        <v>478</v>
      </c>
      <c r="Z2576" s="3" t="str">
        <f t="shared" si="123"/>
        <v>WEAKLEY, Tennessee</v>
      </c>
      <c r="AA2576" s="79" t="s">
        <v>2104</v>
      </c>
      <c r="AB2576" s="28" t="s">
        <v>91</v>
      </c>
      <c r="AC2576" s="23" t="s">
        <v>2078</v>
      </c>
      <c r="AD2576" s="29"/>
      <c r="AE2576" s="20">
        <f t="shared" si="125"/>
        <v>0.72460000000000002</v>
      </c>
    </row>
    <row r="2577" spans="1:31">
      <c r="A2577" s="83">
        <v>44920</v>
      </c>
      <c r="B2577" s="84">
        <v>47185</v>
      </c>
      <c r="C2577" s="85">
        <v>99944</v>
      </c>
      <c r="D2577" s="78" t="s">
        <v>181</v>
      </c>
      <c r="E2577" s="79" t="s">
        <v>460</v>
      </c>
      <c r="F2577" s="34" t="s">
        <v>2078</v>
      </c>
      <c r="G2577" s="24" t="s">
        <v>97</v>
      </c>
      <c r="H2577" s="80">
        <f t="shared" si="124"/>
        <v>0.72460000000000002</v>
      </c>
      <c r="I2577" s="25">
        <f>ROUND(('NEW Reference'!B$6*List!$H2577)+'NEW Reference'!B$7,0)</f>
        <v>1045</v>
      </c>
      <c r="J2577" s="25">
        <f>ROUND(('NEW Reference'!C$6*List!$H2577)+'NEW Reference'!C$7,0)</f>
        <v>1558</v>
      </c>
      <c r="K2577" s="25">
        <f>ROUND(('NEW Reference'!D$6*List!$H2577)+'NEW Reference'!D$7,0)</f>
        <v>1867</v>
      </c>
      <c r="L2577" s="25">
        <f>ROUND(('NEW Reference'!E$6*List!$H2577)+'NEW Reference'!E$7,0)</f>
        <v>2308</v>
      </c>
      <c r="M2577" s="25">
        <f>ROUND(('NEW Reference'!F$6*List!$H2577)+'NEW Reference'!F$7,0)</f>
        <v>2405</v>
      </c>
      <c r="N2577" s="25">
        <f>ROUND(('NEW Reference'!G$6*List!$H2577)+'NEW Reference'!G$7,0)</f>
        <v>2722</v>
      </c>
      <c r="O2577" s="25">
        <f>ROUND(('NEW Reference'!H$6*List!$H2577)+'NEW Reference'!H$7,0)</f>
        <v>2826</v>
      </c>
      <c r="P2577" s="25">
        <f>ROUND(('NEW Reference'!I$6*List!$H2577)+'NEW Reference'!I$7,0)</f>
        <v>2937</v>
      </c>
      <c r="Q2577" s="25">
        <f>ROUND(('NEW Reference'!J$6*List!$H2577)+'NEW Reference'!J$7,0)</f>
        <v>3402</v>
      </c>
      <c r="R2577" s="25">
        <f>ROUND(('NEW Reference'!K$6*List!$H2577)+'NEW Reference'!K$7,0)</f>
        <v>3509</v>
      </c>
      <c r="S2577" s="25">
        <f>ROUND(('NEW Reference'!L$6*List!$H2577)+'NEW Reference'!L$7,0)</f>
        <v>3786</v>
      </c>
      <c r="T2577" s="25">
        <f>ROUND(('NEW Reference'!M$6*List!$H2577)+'NEW Reference'!M$7,0)</f>
        <v>4522</v>
      </c>
      <c r="U2577" s="25">
        <f>ROUND(('NEW Reference'!N$6*List!$H2577)+'NEW Reference'!N$7,0)</f>
        <v>18246</v>
      </c>
      <c r="V2577" s="26">
        <f>ROUND(('NEW Reference'!O$6*List!$H2577)+'NEW Reference'!O$7,0)</f>
        <v>678</v>
      </c>
      <c r="W2577" s="26">
        <f>ROUND(('NEW Reference'!P$6*List!$H2577)+'NEW Reference'!P$7,0)</f>
        <v>956</v>
      </c>
      <c r="X2577" s="26">
        <f>ROUND(('NEW Reference'!Q$6*List!$H2577)+'NEW Reference'!Q$7,0)</f>
        <v>478</v>
      </c>
      <c r="Z2577" s="3" t="str">
        <f t="shared" si="123"/>
        <v>WHITE, Tennessee</v>
      </c>
      <c r="AA2577" s="79" t="s">
        <v>460</v>
      </c>
      <c r="AB2577" s="28" t="s">
        <v>91</v>
      </c>
      <c r="AC2577" s="30" t="s">
        <v>2078</v>
      </c>
      <c r="AD2577" s="31"/>
      <c r="AE2577" s="20">
        <f t="shared" si="125"/>
        <v>0.72460000000000002</v>
      </c>
    </row>
    <row r="2578" spans="1:31">
      <c r="A2578" s="83">
        <v>44930</v>
      </c>
      <c r="B2578" s="84">
        <v>47187</v>
      </c>
      <c r="C2578" s="85">
        <v>34980</v>
      </c>
      <c r="D2578" s="78" t="s">
        <v>721</v>
      </c>
      <c r="E2578" s="79" t="s">
        <v>1118</v>
      </c>
      <c r="F2578" s="33" t="s">
        <v>2078</v>
      </c>
      <c r="G2578" s="24" t="s">
        <v>90</v>
      </c>
      <c r="H2578" s="80">
        <f t="shared" si="124"/>
        <v>0.89759999999999995</v>
      </c>
      <c r="I2578" s="25">
        <f>ROUND(('NEW Reference'!B$6*List!$H2578)+'NEW Reference'!B$7,0)</f>
        <v>1216</v>
      </c>
      <c r="J2578" s="25">
        <f>ROUND(('NEW Reference'!C$6*List!$H2578)+'NEW Reference'!C$7,0)</f>
        <v>1813</v>
      </c>
      <c r="K2578" s="25">
        <f>ROUND(('NEW Reference'!D$6*List!$H2578)+'NEW Reference'!D$7,0)</f>
        <v>2172</v>
      </c>
      <c r="L2578" s="25">
        <f>ROUND(('NEW Reference'!E$6*List!$H2578)+'NEW Reference'!E$7,0)</f>
        <v>2685</v>
      </c>
      <c r="M2578" s="25">
        <f>ROUND(('NEW Reference'!F$6*List!$H2578)+'NEW Reference'!F$7,0)</f>
        <v>2798</v>
      </c>
      <c r="N2578" s="25">
        <f>ROUND(('NEW Reference'!G$6*List!$H2578)+'NEW Reference'!G$7,0)</f>
        <v>3167</v>
      </c>
      <c r="O2578" s="25">
        <f>ROUND(('NEW Reference'!H$6*List!$H2578)+'NEW Reference'!H$7,0)</f>
        <v>3288</v>
      </c>
      <c r="P2578" s="25">
        <f>ROUND(('NEW Reference'!I$6*List!$H2578)+'NEW Reference'!I$7,0)</f>
        <v>3417</v>
      </c>
      <c r="Q2578" s="25">
        <f>ROUND(('NEW Reference'!J$6*List!$H2578)+'NEW Reference'!J$7,0)</f>
        <v>3957</v>
      </c>
      <c r="R2578" s="25">
        <f>ROUND(('NEW Reference'!K$6*List!$H2578)+'NEW Reference'!K$7,0)</f>
        <v>4082</v>
      </c>
      <c r="S2578" s="25">
        <f>ROUND(('NEW Reference'!L$6*List!$H2578)+'NEW Reference'!L$7,0)</f>
        <v>4404</v>
      </c>
      <c r="T2578" s="25">
        <f>ROUND(('NEW Reference'!M$6*List!$H2578)+'NEW Reference'!M$7,0)</f>
        <v>5260</v>
      </c>
      <c r="U2578" s="25">
        <f>ROUND(('NEW Reference'!N$6*List!$H2578)+'NEW Reference'!N$7,0)</f>
        <v>21225</v>
      </c>
      <c r="V2578" s="26">
        <f>ROUND(('NEW Reference'!O$6*List!$H2578)+'NEW Reference'!O$7,0)</f>
        <v>789</v>
      </c>
      <c r="W2578" s="26">
        <f>ROUND(('NEW Reference'!P$6*List!$H2578)+'NEW Reference'!P$7,0)</f>
        <v>1112</v>
      </c>
      <c r="X2578" s="26">
        <f>ROUND(('NEW Reference'!Q$6*List!$H2578)+'NEW Reference'!Q$7,0)</f>
        <v>556</v>
      </c>
      <c r="Z2578" s="3" t="str">
        <f t="shared" si="123"/>
        <v>WILLIAMSON, Tennessee</v>
      </c>
      <c r="AA2578" s="79" t="s">
        <v>1118</v>
      </c>
      <c r="AB2578" s="28" t="s">
        <v>91</v>
      </c>
      <c r="AC2578" s="30" t="s">
        <v>2078</v>
      </c>
      <c r="AD2578" s="31"/>
      <c r="AE2578" s="20">
        <f t="shared" si="125"/>
        <v>0.89759999999999995</v>
      </c>
    </row>
    <row r="2579" spans="1:31">
      <c r="A2579" s="83">
        <v>44940</v>
      </c>
      <c r="B2579" s="84">
        <v>47189</v>
      </c>
      <c r="C2579" s="85">
        <v>34980</v>
      </c>
      <c r="D2579" s="78" t="s">
        <v>721</v>
      </c>
      <c r="E2579" s="79" t="s">
        <v>1271</v>
      </c>
      <c r="F2579" s="33" t="s">
        <v>2078</v>
      </c>
      <c r="G2579" s="24" t="s">
        <v>90</v>
      </c>
      <c r="H2579" s="80">
        <f t="shared" si="124"/>
        <v>0.89759999999999995</v>
      </c>
      <c r="I2579" s="25">
        <f>ROUND(('NEW Reference'!B$6*List!$H2579)+'NEW Reference'!B$7,0)</f>
        <v>1216</v>
      </c>
      <c r="J2579" s="25">
        <f>ROUND(('NEW Reference'!C$6*List!$H2579)+'NEW Reference'!C$7,0)</f>
        <v>1813</v>
      </c>
      <c r="K2579" s="25">
        <f>ROUND(('NEW Reference'!D$6*List!$H2579)+'NEW Reference'!D$7,0)</f>
        <v>2172</v>
      </c>
      <c r="L2579" s="25">
        <f>ROUND(('NEW Reference'!E$6*List!$H2579)+'NEW Reference'!E$7,0)</f>
        <v>2685</v>
      </c>
      <c r="M2579" s="25">
        <f>ROUND(('NEW Reference'!F$6*List!$H2579)+'NEW Reference'!F$7,0)</f>
        <v>2798</v>
      </c>
      <c r="N2579" s="25">
        <f>ROUND(('NEW Reference'!G$6*List!$H2579)+'NEW Reference'!G$7,0)</f>
        <v>3167</v>
      </c>
      <c r="O2579" s="25">
        <f>ROUND(('NEW Reference'!H$6*List!$H2579)+'NEW Reference'!H$7,0)</f>
        <v>3288</v>
      </c>
      <c r="P2579" s="25">
        <f>ROUND(('NEW Reference'!I$6*List!$H2579)+'NEW Reference'!I$7,0)</f>
        <v>3417</v>
      </c>
      <c r="Q2579" s="25">
        <f>ROUND(('NEW Reference'!J$6*List!$H2579)+'NEW Reference'!J$7,0)</f>
        <v>3957</v>
      </c>
      <c r="R2579" s="25">
        <f>ROUND(('NEW Reference'!K$6*List!$H2579)+'NEW Reference'!K$7,0)</f>
        <v>4082</v>
      </c>
      <c r="S2579" s="25">
        <f>ROUND(('NEW Reference'!L$6*List!$H2579)+'NEW Reference'!L$7,0)</f>
        <v>4404</v>
      </c>
      <c r="T2579" s="25">
        <f>ROUND(('NEW Reference'!M$6*List!$H2579)+'NEW Reference'!M$7,0)</f>
        <v>5260</v>
      </c>
      <c r="U2579" s="25">
        <f>ROUND(('NEW Reference'!N$6*List!$H2579)+'NEW Reference'!N$7,0)</f>
        <v>21225</v>
      </c>
      <c r="V2579" s="26">
        <f>ROUND(('NEW Reference'!O$6*List!$H2579)+'NEW Reference'!O$7,0)</f>
        <v>789</v>
      </c>
      <c r="W2579" s="26">
        <f>ROUND(('NEW Reference'!P$6*List!$H2579)+'NEW Reference'!P$7,0)</f>
        <v>1112</v>
      </c>
      <c r="X2579" s="26">
        <f>ROUND(('NEW Reference'!Q$6*List!$H2579)+'NEW Reference'!Q$7,0)</f>
        <v>556</v>
      </c>
      <c r="Z2579" s="3" t="str">
        <f t="shared" ref="Z2579:Z2642" si="126">CONCATENATE(AA2579, AB2579, AC2579)</f>
        <v>WILSON, Tennessee</v>
      </c>
      <c r="AA2579" s="79" t="s">
        <v>1271</v>
      </c>
      <c r="AB2579" s="28" t="s">
        <v>91</v>
      </c>
      <c r="AC2579" s="30" t="s">
        <v>2078</v>
      </c>
      <c r="AD2579" s="31"/>
      <c r="AE2579" s="20">
        <f t="shared" si="125"/>
        <v>0.89759999999999995</v>
      </c>
    </row>
    <row r="2580" spans="1:31">
      <c r="A2580" s="83">
        <v>44999</v>
      </c>
      <c r="B2580" s="84">
        <v>47990</v>
      </c>
      <c r="C2580" s="85">
        <v>99944</v>
      </c>
      <c r="D2580" s="78" t="s">
        <v>181</v>
      </c>
      <c r="E2580" s="79" t="s">
        <v>236</v>
      </c>
      <c r="F2580" s="33" t="s">
        <v>2078</v>
      </c>
      <c r="G2580" s="24" t="s">
        <v>97</v>
      </c>
      <c r="H2580" s="80">
        <f t="shared" si="124"/>
        <v>0.72460000000000002</v>
      </c>
      <c r="I2580" s="25">
        <f>ROUND(('NEW Reference'!B$6*List!$H2580)+'NEW Reference'!B$7,0)</f>
        <v>1045</v>
      </c>
      <c r="J2580" s="25">
        <f>ROUND(('NEW Reference'!C$6*List!$H2580)+'NEW Reference'!C$7,0)</f>
        <v>1558</v>
      </c>
      <c r="K2580" s="25">
        <f>ROUND(('NEW Reference'!D$6*List!$H2580)+'NEW Reference'!D$7,0)</f>
        <v>1867</v>
      </c>
      <c r="L2580" s="25">
        <f>ROUND(('NEW Reference'!E$6*List!$H2580)+'NEW Reference'!E$7,0)</f>
        <v>2308</v>
      </c>
      <c r="M2580" s="25">
        <f>ROUND(('NEW Reference'!F$6*List!$H2580)+'NEW Reference'!F$7,0)</f>
        <v>2405</v>
      </c>
      <c r="N2580" s="25">
        <f>ROUND(('NEW Reference'!G$6*List!$H2580)+'NEW Reference'!G$7,0)</f>
        <v>2722</v>
      </c>
      <c r="O2580" s="25">
        <f>ROUND(('NEW Reference'!H$6*List!$H2580)+'NEW Reference'!H$7,0)</f>
        <v>2826</v>
      </c>
      <c r="P2580" s="25">
        <f>ROUND(('NEW Reference'!I$6*List!$H2580)+'NEW Reference'!I$7,0)</f>
        <v>2937</v>
      </c>
      <c r="Q2580" s="25">
        <f>ROUND(('NEW Reference'!J$6*List!$H2580)+'NEW Reference'!J$7,0)</f>
        <v>3402</v>
      </c>
      <c r="R2580" s="25">
        <f>ROUND(('NEW Reference'!K$6*List!$H2580)+'NEW Reference'!K$7,0)</f>
        <v>3509</v>
      </c>
      <c r="S2580" s="25">
        <f>ROUND(('NEW Reference'!L$6*List!$H2580)+'NEW Reference'!L$7,0)</f>
        <v>3786</v>
      </c>
      <c r="T2580" s="25">
        <f>ROUND(('NEW Reference'!M$6*List!$H2580)+'NEW Reference'!M$7,0)</f>
        <v>4522</v>
      </c>
      <c r="U2580" s="25">
        <f>ROUND(('NEW Reference'!N$6*List!$H2580)+'NEW Reference'!N$7,0)</f>
        <v>18246</v>
      </c>
      <c r="V2580" s="26">
        <f>ROUND(('NEW Reference'!O$6*List!$H2580)+'NEW Reference'!O$7,0)</f>
        <v>678</v>
      </c>
      <c r="W2580" s="26">
        <f>ROUND(('NEW Reference'!P$6*List!$H2580)+'NEW Reference'!P$7,0)</f>
        <v>956</v>
      </c>
      <c r="X2580" s="26">
        <f>ROUND(('NEW Reference'!Q$6*List!$H2580)+'NEW Reference'!Q$7,0)</f>
        <v>478</v>
      </c>
      <c r="Z2580" s="3" t="str">
        <f t="shared" si="126"/>
        <v>STATEWIDE, Tennessee</v>
      </c>
      <c r="AA2580" s="79" t="s">
        <v>236</v>
      </c>
      <c r="AB2580" s="28" t="s">
        <v>91</v>
      </c>
      <c r="AC2580" s="23" t="s">
        <v>2078</v>
      </c>
      <c r="AD2580" s="29"/>
      <c r="AE2580" s="20">
        <f t="shared" si="125"/>
        <v>0.72460000000000002</v>
      </c>
    </row>
    <row r="2581" spans="1:31">
      <c r="A2581" s="83">
        <v>45000</v>
      </c>
      <c r="B2581" s="84">
        <v>48001</v>
      </c>
      <c r="C2581" s="85">
        <v>99945</v>
      </c>
      <c r="D2581" s="78" t="s">
        <v>184</v>
      </c>
      <c r="E2581" s="79" t="s">
        <v>1207</v>
      </c>
      <c r="F2581" s="34" t="s">
        <v>2105</v>
      </c>
      <c r="G2581" s="24" t="s">
        <v>97</v>
      </c>
      <c r="H2581" s="80">
        <f t="shared" si="124"/>
        <v>0.84230000000000005</v>
      </c>
      <c r="I2581" s="25">
        <f>ROUND(('NEW Reference'!B$6*List!$H2581)+'NEW Reference'!B$7,0)</f>
        <v>1161</v>
      </c>
      <c r="J2581" s="25">
        <f>ROUND(('NEW Reference'!C$6*List!$H2581)+'NEW Reference'!C$7,0)</f>
        <v>1731</v>
      </c>
      <c r="K2581" s="25">
        <f>ROUND(('NEW Reference'!D$6*List!$H2581)+'NEW Reference'!D$7,0)</f>
        <v>2075</v>
      </c>
      <c r="L2581" s="25">
        <f>ROUND(('NEW Reference'!E$6*List!$H2581)+'NEW Reference'!E$7,0)</f>
        <v>2565</v>
      </c>
      <c r="M2581" s="25">
        <f>ROUND(('NEW Reference'!F$6*List!$H2581)+'NEW Reference'!F$7,0)</f>
        <v>2672</v>
      </c>
      <c r="N2581" s="25">
        <f>ROUND(('NEW Reference'!G$6*List!$H2581)+'NEW Reference'!G$7,0)</f>
        <v>3025</v>
      </c>
      <c r="O2581" s="25">
        <f>ROUND(('NEW Reference'!H$6*List!$H2581)+'NEW Reference'!H$7,0)</f>
        <v>3140</v>
      </c>
      <c r="P2581" s="25">
        <f>ROUND(('NEW Reference'!I$6*List!$H2581)+'NEW Reference'!I$7,0)</f>
        <v>3264</v>
      </c>
      <c r="Q2581" s="25">
        <f>ROUND(('NEW Reference'!J$6*List!$H2581)+'NEW Reference'!J$7,0)</f>
        <v>3779</v>
      </c>
      <c r="R2581" s="25">
        <f>ROUND(('NEW Reference'!K$6*List!$H2581)+'NEW Reference'!K$7,0)</f>
        <v>3899</v>
      </c>
      <c r="S2581" s="25">
        <f>ROUND(('NEW Reference'!L$6*List!$H2581)+'NEW Reference'!L$7,0)</f>
        <v>4207</v>
      </c>
      <c r="T2581" s="25">
        <f>ROUND(('NEW Reference'!M$6*List!$H2581)+'NEW Reference'!M$7,0)</f>
        <v>5024</v>
      </c>
      <c r="U2581" s="25">
        <f>ROUND(('NEW Reference'!N$6*List!$H2581)+'NEW Reference'!N$7,0)</f>
        <v>20272</v>
      </c>
      <c r="V2581" s="26">
        <f>ROUND(('NEW Reference'!O$6*List!$H2581)+'NEW Reference'!O$7,0)</f>
        <v>754</v>
      </c>
      <c r="W2581" s="26">
        <f>ROUND(('NEW Reference'!P$6*List!$H2581)+'NEW Reference'!P$7,0)</f>
        <v>1062</v>
      </c>
      <c r="X2581" s="26">
        <f>ROUND(('NEW Reference'!Q$6*List!$H2581)+'NEW Reference'!Q$7,0)</f>
        <v>531</v>
      </c>
      <c r="Z2581" s="3" t="str">
        <f t="shared" si="126"/>
        <v>ANDERSON, Texas</v>
      </c>
      <c r="AA2581" s="79" t="s">
        <v>1207</v>
      </c>
      <c r="AB2581" s="28" t="s">
        <v>91</v>
      </c>
      <c r="AC2581" s="30" t="s">
        <v>2105</v>
      </c>
      <c r="AD2581" s="31"/>
      <c r="AE2581" s="20">
        <f t="shared" si="125"/>
        <v>0.84230000000000005</v>
      </c>
    </row>
    <row r="2582" spans="1:31">
      <c r="A2582" s="83">
        <v>45010</v>
      </c>
      <c r="B2582" s="84">
        <v>48003</v>
      </c>
      <c r="C2582" s="85">
        <v>99945</v>
      </c>
      <c r="D2582" s="78" t="s">
        <v>184</v>
      </c>
      <c r="E2582" s="79" t="s">
        <v>2106</v>
      </c>
      <c r="F2582" s="34" t="s">
        <v>2105</v>
      </c>
      <c r="G2582" s="24" t="s">
        <v>97</v>
      </c>
      <c r="H2582" s="80">
        <f t="shared" si="124"/>
        <v>0.84230000000000005</v>
      </c>
      <c r="I2582" s="25">
        <f>ROUND(('NEW Reference'!B$6*List!$H2582)+'NEW Reference'!B$7,0)</f>
        <v>1161</v>
      </c>
      <c r="J2582" s="25">
        <f>ROUND(('NEW Reference'!C$6*List!$H2582)+'NEW Reference'!C$7,0)</f>
        <v>1731</v>
      </c>
      <c r="K2582" s="25">
        <f>ROUND(('NEW Reference'!D$6*List!$H2582)+'NEW Reference'!D$7,0)</f>
        <v>2075</v>
      </c>
      <c r="L2582" s="25">
        <f>ROUND(('NEW Reference'!E$6*List!$H2582)+'NEW Reference'!E$7,0)</f>
        <v>2565</v>
      </c>
      <c r="M2582" s="25">
        <f>ROUND(('NEW Reference'!F$6*List!$H2582)+'NEW Reference'!F$7,0)</f>
        <v>2672</v>
      </c>
      <c r="N2582" s="25">
        <f>ROUND(('NEW Reference'!G$6*List!$H2582)+'NEW Reference'!G$7,0)</f>
        <v>3025</v>
      </c>
      <c r="O2582" s="25">
        <f>ROUND(('NEW Reference'!H$6*List!$H2582)+'NEW Reference'!H$7,0)</f>
        <v>3140</v>
      </c>
      <c r="P2582" s="25">
        <f>ROUND(('NEW Reference'!I$6*List!$H2582)+'NEW Reference'!I$7,0)</f>
        <v>3264</v>
      </c>
      <c r="Q2582" s="25">
        <f>ROUND(('NEW Reference'!J$6*List!$H2582)+'NEW Reference'!J$7,0)</f>
        <v>3779</v>
      </c>
      <c r="R2582" s="25">
        <f>ROUND(('NEW Reference'!K$6*List!$H2582)+'NEW Reference'!K$7,0)</f>
        <v>3899</v>
      </c>
      <c r="S2582" s="25">
        <f>ROUND(('NEW Reference'!L$6*List!$H2582)+'NEW Reference'!L$7,0)</f>
        <v>4207</v>
      </c>
      <c r="T2582" s="25">
        <f>ROUND(('NEW Reference'!M$6*List!$H2582)+'NEW Reference'!M$7,0)</f>
        <v>5024</v>
      </c>
      <c r="U2582" s="25">
        <f>ROUND(('NEW Reference'!N$6*List!$H2582)+'NEW Reference'!N$7,0)</f>
        <v>20272</v>
      </c>
      <c r="V2582" s="26">
        <f>ROUND(('NEW Reference'!O$6*List!$H2582)+'NEW Reference'!O$7,0)</f>
        <v>754</v>
      </c>
      <c r="W2582" s="26">
        <f>ROUND(('NEW Reference'!P$6*List!$H2582)+'NEW Reference'!P$7,0)</f>
        <v>1062</v>
      </c>
      <c r="X2582" s="26">
        <f>ROUND(('NEW Reference'!Q$6*List!$H2582)+'NEW Reference'!Q$7,0)</f>
        <v>531</v>
      </c>
      <c r="Z2582" s="3" t="str">
        <f t="shared" si="126"/>
        <v>ANDREWS, Texas</v>
      </c>
      <c r="AA2582" s="79" t="s">
        <v>2106</v>
      </c>
      <c r="AB2582" s="28" t="s">
        <v>91</v>
      </c>
      <c r="AC2582" s="30" t="s">
        <v>2105</v>
      </c>
      <c r="AD2582" s="31"/>
      <c r="AE2582" s="20">
        <f t="shared" si="125"/>
        <v>0.84230000000000005</v>
      </c>
    </row>
    <row r="2583" spans="1:31">
      <c r="A2583" s="83">
        <v>45020</v>
      </c>
      <c r="B2583" s="84">
        <v>48005</v>
      </c>
      <c r="C2583" s="85">
        <v>99945</v>
      </c>
      <c r="D2583" s="78" t="s">
        <v>184</v>
      </c>
      <c r="E2583" s="79" t="s">
        <v>2107</v>
      </c>
      <c r="F2583" s="34" t="s">
        <v>2105</v>
      </c>
      <c r="G2583" s="24" t="s">
        <v>97</v>
      </c>
      <c r="H2583" s="80">
        <f t="shared" si="124"/>
        <v>0.84230000000000005</v>
      </c>
      <c r="I2583" s="25">
        <f>ROUND(('NEW Reference'!B$6*List!$H2583)+'NEW Reference'!B$7,0)</f>
        <v>1161</v>
      </c>
      <c r="J2583" s="25">
        <f>ROUND(('NEW Reference'!C$6*List!$H2583)+'NEW Reference'!C$7,0)</f>
        <v>1731</v>
      </c>
      <c r="K2583" s="25">
        <f>ROUND(('NEW Reference'!D$6*List!$H2583)+'NEW Reference'!D$7,0)</f>
        <v>2075</v>
      </c>
      <c r="L2583" s="25">
        <f>ROUND(('NEW Reference'!E$6*List!$H2583)+'NEW Reference'!E$7,0)</f>
        <v>2565</v>
      </c>
      <c r="M2583" s="25">
        <f>ROUND(('NEW Reference'!F$6*List!$H2583)+'NEW Reference'!F$7,0)</f>
        <v>2672</v>
      </c>
      <c r="N2583" s="25">
        <f>ROUND(('NEW Reference'!G$6*List!$H2583)+'NEW Reference'!G$7,0)</f>
        <v>3025</v>
      </c>
      <c r="O2583" s="25">
        <f>ROUND(('NEW Reference'!H$6*List!$H2583)+'NEW Reference'!H$7,0)</f>
        <v>3140</v>
      </c>
      <c r="P2583" s="25">
        <f>ROUND(('NEW Reference'!I$6*List!$H2583)+'NEW Reference'!I$7,0)</f>
        <v>3264</v>
      </c>
      <c r="Q2583" s="25">
        <f>ROUND(('NEW Reference'!J$6*List!$H2583)+'NEW Reference'!J$7,0)</f>
        <v>3779</v>
      </c>
      <c r="R2583" s="25">
        <f>ROUND(('NEW Reference'!K$6*List!$H2583)+'NEW Reference'!K$7,0)</f>
        <v>3899</v>
      </c>
      <c r="S2583" s="25">
        <f>ROUND(('NEW Reference'!L$6*List!$H2583)+'NEW Reference'!L$7,0)</f>
        <v>4207</v>
      </c>
      <c r="T2583" s="25">
        <f>ROUND(('NEW Reference'!M$6*List!$H2583)+'NEW Reference'!M$7,0)</f>
        <v>5024</v>
      </c>
      <c r="U2583" s="25">
        <f>ROUND(('NEW Reference'!N$6*List!$H2583)+'NEW Reference'!N$7,0)</f>
        <v>20272</v>
      </c>
      <c r="V2583" s="26">
        <f>ROUND(('NEW Reference'!O$6*List!$H2583)+'NEW Reference'!O$7,0)</f>
        <v>754</v>
      </c>
      <c r="W2583" s="26">
        <f>ROUND(('NEW Reference'!P$6*List!$H2583)+'NEW Reference'!P$7,0)</f>
        <v>1062</v>
      </c>
      <c r="X2583" s="26">
        <f>ROUND(('NEW Reference'!Q$6*List!$H2583)+'NEW Reference'!Q$7,0)</f>
        <v>531</v>
      </c>
      <c r="Z2583" s="3" t="str">
        <f t="shared" si="126"/>
        <v>ANGELINA, Texas</v>
      </c>
      <c r="AA2583" s="79" t="s">
        <v>2107</v>
      </c>
      <c r="AB2583" s="28" t="s">
        <v>91</v>
      </c>
      <c r="AC2583" s="30" t="s">
        <v>2105</v>
      </c>
      <c r="AD2583" s="31"/>
      <c r="AE2583" s="20">
        <f t="shared" si="125"/>
        <v>0.84230000000000005</v>
      </c>
    </row>
    <row r="2584" spans="1:31">
      <c r="A2584" s="83">
        <v>45030</v>
      </c>
      <c r="B2584" s="84">
        <v>48007</v>
      </c>
      <c r="C2584" s="85">
        <v>18580</v>
      </c>
      <c r="D2584" s="78" t="s">
        <v>384</v>
      </c>
      <c r="E2584" s="79" t="s">
        <v>2108</v>
      </c>
      <c r="F2584" s="33" t="s">
        <v>2105</v>
      </c>
      <c r="G2584" s="24" t="s">
        <v>97</v>
      </c>
      <c r="H2584" s="80">
        <f t="shared" si="124"/>
        <v>0.92869999999999997</v>
      </c>
      <c r="I2584" s="25">
        <f>ROUND(('NEW Reference'!B$6*List!$H2584)+'NEW Reference'!B$7,0)</f>
        <v>1246</v>
      </c>
      <c r="J2584" s="25">
        <f>ROUND(('NEW Reference'!C$6*List!$H2584)+'NEW Reference'!C$7,0)</f>
        <v>1858</v>
      </c>
      <c r="K2584" s="25">
        <f>ROUND(('NEW Reference'!D$6*List!$H2584)+'NEW Reference'!D$7,0)</f>
        <v>2227</v>
      </c>
      <c r="L2584" s="25">
        <f>ROUND(('NEW Reference'!E$6*List!$H2584)+'NEW Reference'!E$7,0)</f>
        <v>2753</v>
      </c>
      <c r="M2584" s="25">
        <f>ROUND(('NEW Reference'!F$6*List!$H2584)+'NEW Reference'!F$7,0)</f>
        <v>2868</v>
      </c>
      <c r="N2584" s="25">
        <f>ROUND(('NEW Reference'!G$6*List!$H2584)+'NEW Reference'!G$7,0)</f>
        <v>3247</v>
      </c>
      <c r="O2584" s="25">
        <f>ROUND(('NEW Reference'!H$6*List!$H2584)+'NEW Reference'!H$7,0)</f>
        <v>3371</v>
      </c>
      <c r="P2584" s="25">
        <f>ROUND(('NEW Reference'!I$6*List!$H2584)+'NEW Reference'!I$7,0)</f>
        <v>3503</v>
      </c>
      <c r="Q2584" s="25">
        <f>ROUND(('NEW Reference'!J$6*List!$H2584)+'NEW Reference'!J$7,0)</f>
        <v>4057</v>
      </c>
      <c r="R2584" s="25">
        <f>ROUND(('NEW Reference'!K$6*List!$H2584)+'NEW Reference'!K$7,0)</f>
        <v>4185</v>
      </c>
      <c r="S2584" s="25">
        <f>ROUND(('NEW Reference'!L$6*List!$H2584)+'NEW Reference'!L$7,0)</f>
        <v>4515</v>
      </c>
      <c r="T2584" s="25">
        <f>ROUND(('NEW Reference'!M$6*List!$H2584)+'NEW Reference'!M$7,0)</f>
        <v>5393</v>
      </c>
      <c r="U2584" s="25">
        <f>ROUND(('NEW Reference'!N$6*List!$H2584)+'NEW Reference'!N$7,0)</f>
        <v>21760</v>
      </c>
      <c r="V2584" s="26">
        <f>ROUND(('NEW Reference'!O$6*List!$H2584)+'NEW Reference'!O$7,0)</f>
        <v>809</v>
      </c>
      <c r="W2584" s="26">
        <f>ROUND(('NEW Reference'!P$6*List!$H2584)+'NEW Reference'!P$7,0)</f>
        <v>1140</v>
      </c>
      <c r="X2584" s="26">
        <f>ROUND(('NEW Reference'!Q$6*List!$H2584)+'NEW Reference'!Q$7,0)</f>
        <v>570</v>
      </c>
      <c r="Z2584" s="3" t="str">
        <f t="shared" si="126"/>
        <v>ARANSAS, Texas</v>
      </c>
      <c r="AA2584" s="79" t="s">
        <v>2108</v>
      </c>
      <c r="AB2584" s="28" t="s">
        <v>91</v>
      </c>
      <c r="AC2584" s="23" t="s">
        <v>2105</v>
      </c>
      <c r="AD2584" s="29"/>
      <c r="AE2584" s="20">
        <f t="shared" si="125"/>
        <v>0.92869999999999997</v>
      </c>
    </row>
    <row r="2585" spans="1:31">
      <c r="A2585" s="83">
        <v>45040</v>
      </c>
      <c r="B2585" s="84">
        <v>48009</v>
      </c>
      <c r="C2585" s="85">
        <v>48660</v>
      </c>
      <c r="D2585" s="78" t="s">
        <v>955</v>
      </c>
      <c r="E2585" s="79" t="s">
        <v>2109</v>
      </c>
      <c r="F2585" s="33" t="s">
        <v>2105</v>
      </c>
      <c r="G2585" s="24" t="s">
        <v>90</v>
      </c>
      <c r="H2585" s="80">
        <f t="shared" si="124"/>
        <v>0.91139999999999999</v>
      </c>
      <c r="I2585" s="25">
        <f>ROUND(('NEW Reference'!B$6*List!$H2585)+'NEW Reference'!B$7,0)</f>
        <v>1229</v>
      </c>
      <c r="J2585" s="25">
        <f>ROUND(('NEW Reference'!C$6*List!$H2585)+'NEW Reference'!C$7,0)</f>
        <v>1833</v>
      </c>
      <c r="K2585" s="25">
        <f>ROUND(('NEW Reference'!D$6*List!$H2585)+'NEW Reference'!D$7,0)</f>
        <v>2196</v>
      </c>
      <c r="L2585" s="25">
        <f>ROUND(('NEW Reference'!E$6*List!$H2585)+'NEW Reference'!E$7,0)</f>
        <v>2715</v>
      </c>
      <c r="M2585" s="25">
        <f>ROUND(('NEW Reference'!F$6*List!$H2585)+'NEW Reference'!F$7,0)</f>
        <v>2829</v>
      </c>
      <c r="N2585" s="25">
        <f>ROUND(('NEW Reference'!G$6*List!$H2585)+'NEW Reference'!G$7,0)</f>
        <v>3202</v>
      </c>
      <c r="O2585" s="25">
        <f>ROUND(('NEW Reference'!H$6*List!$H2585)+'NEW Reference'!H$7,0)</f>
        <v>3325</v>
      </c>
      <c r="P2585" s="25">
        <f>ROUND(('NEW Reference'!I$6*List!$H2585)+'NEW Reference'!I$7,0)</f>
        <v>3455</v>
      </c>
      <c r="Q2585" s="25">
        <f>ROUND(('NEW Reference'!J$6*List!$H2585)+'NEW Reference'!J$7,0)</f>
        <v>4001</v>
      </c>
      <c r="R2585" s="25">
        <f>ROUND(('NEW Reference'!K$6*List!$H2585)+'NEW Reference'!K$7,0)</f>
        <v>4127</v>
      </c>
      <c r="S2585" s="25">
        <f>ROUND(('NEW Reference'!L$6*List!$H2585)+'NEW Reference'!L$7,0)</f>
        <v>4454</v>
      </c>
      <c r="T2585" s="25">
        <f>ROUND(('NEW Reference'!M$6*List!$H2585)+'NEW Reference'!M$7,0)</f>
        <v>5319</v>
      </c>
      <c r="U2585" s="25">
        <f>ROUND(('NEW Reference'!N$6*List!$H2585)+'NEW Reference'!N$7,0)</f>
        <v>21462</v>
      </c>
      <c r="V2585" s="26">
        <f>ROUND(('NEW Reference'!O$6*List!$H2585)+'NEW Reference'!O$7,0)</f>
        <v>798</v>
      </c>
      <c r="W2585" s="26">
        <f>ROUND(('NEW Reference'!P$6*List!$H2585)+'NEW Reference'!P$7,0)</f>
        <v>1124</v>
      </c>
      <c r="X2585" s="26">
        <f>ROUND(('NEW Reference'!Q$6*List!$H2585)+'NEW Reference'!Q$7,0)</f>
        <v>562</v>
      </c>
      <c r="Z2585" s="3" t="str">
        <f t="shared" si="126"/>
        <v>ARCHER, Texas</v>
      </c>
      <c r="AA2585" s="79" t="s">
        <v>2109</v>
      </c>
      <c r="AB2585" s="28" t="s">
        <v>91</v>
      </c>
      <c r="AC2585" s="30" t="s">
        <v>2105</v>
      </c>
      <c r="AD2585" s="31"/>
      <c r="AE2585" s="20">
        <f t="shared" si="125"/>
        <v>0.91139999999999999</v>
      </c>
    </row>
    <row r="2586" spans="1:31">
      <c r="A2586" s="83">
        <v>45050</v>
      </c>
      <c r="B2586" s="84">
        <v>48011</v>
      </c>
      <c r="C2586" s="85">
        <v>11100</v>
      </c>
      <c r="D2586" s="78" t="s">
        <v>226</v>
      </c>
      <c r="E2586" s="79" t="s">
        <v>1979</v>
      </c>
      <c r="F2586" s="33" t="s">
        <v>2105</v>
      </c>
      <c r="G2586" s="24" t="s">
        <v>90</v>
      </c>
      <c r="H2586" s="80">
        <f t="shared" si="124"/>
        <v>0.84660000000000002</v>
      </c>
      <c r="I2586" s="25">
        <f>ROUND(('NEW Reference'!B$6*List!$H2586)+'NEW Reference'!B$7,0)</f>
        <v>1165</v>
      </c>
      <c r="J2586" s="25">
        <f>ROUND(('NEW Reference'!C$6*List!$H2586)+'NEW Reference'!C$7,0)</f>
        <v>1738</v>
      </c>
      <c r="K2586" s="25">
        <f>ROUND(('NEW Reference'!D$6*List!$H2586)+'NEW Reference'!D$7,0)</f>
        <v>2082</v>
      </c>
      <c r="L2586" s="25">
        <f>ROUND(('NEW Reference'!E$6*List!$H2586)+'NEW Reference'!E$7,0)</f>
        <v>2574</v>
      </c>
      <c r="M2586" s="25">
        <f>ROUND(('NEW Reference'!F$6*List!$H2586)+'NEW Reference'!F$7,0)</f>
        <v>2682</v>
      </c>
      <c r="N2586" s="25">
        <f>ROUND(('NEW Reference'!G$6*List!$H2586)+'NEW Reference'!G$7,0)</f>
        <v>3036</v>
      </c>
      <c r="O2586" s="25">
        <f>ROUND(('NEW Reference'!H$6*List!$H2586)+'NEW Reference'!H$7,0)</f>
        <v>3152</v>
      </c>
      <c r="P2586" s="25">
        <f>ROUND(('NEW Reference'!I$6*List!$H2586)+'NEW Reference'!I$7,0)</f>
        <v>3276</v>
      </c>
      <c r="Q2586" s="25">
        <f>ROUND(('NEW Reference'!J$6*List!$H2586)+'NEW Reference'!J$7,0)</f>
        <v>3793</v>
      </c>
      <c r="R2586" s="25">
        <f>ROUND(('NEW Reference'!K$6*List!$H2586)+'NEW Reference'!K$7,0)</f>
        <v>3913</v>
      </c>
      <c r="S2586" s="25">
        <f>ROUND(('NEW Reference'!L$6*List!$H2586)+'NEW Reference'!L$7,0)</f>
        <v>4222</v>
      </c>
      <c r="T2586" s="25">
        <f>ROUND(('NEW Reference'!M$6*List!$H2586)+'NEW Reference'!M$7,0)</f>
        <v>5043</v>
      </c>
      <c r="U2586" s="25">
        <f>ROUND(('NEW Reference'!N$6*List!$H2586)+'NEW Reference'!N$7,0)</f>
        <v>20346</v>
      </c>
      <c r="V2586" s="26">
        <f>ROUND(('NEW Reference'!O$6*List!$H2586)+'NEW Reference'!O$7,0)</f>
        <v>756</v>
      </c>
      <c r="W2586" s="26">
        <f>ROUND(('NEW Reference'!P$6*List!$H2586)+'NEW Reference'!P$7,0)</f>
        <v>1066</v>
      </c>
      <c r="X2586" s="26">
        <f>ROUND(('NEW Reference'!Q$6*List!$H2586)+'NEW Reference'!Q$7,0)</f>
        <v>533</v>
      </c>
      <c r="Z2586" s="3" t="str">
        <f t="shared" si="126"/>
        <v>ARMSTRONG, Texas</v>
      </c>
      <c r="AA2586" s="79" t="s">
        <v>1979</v>
      </c>
      <c r="AB2586" s="28" t="s">
        <v>91</v>
      </c>
      <c r="AC2586" s="30" t="s">
        <v>2105</v>
      </c>
      <c r="AD2586" s="31"/>
      <c r="AE2586" s="20">
        <f t="shared" si="125"/>
        <v>0.84660000000000002</v>
      </c>
    </row>
    <row r="2587" spans="1:31">
      <c r="A2587" s="83">
        <v>45060</v>
      </c>
      <c r="B2587" s="84">
        <v>48013</v>
      </c>
      <c r="C2587" s="85">
        <v>41700</v>
      </c>
      <c r="D2587" s="78" t="s">
        <v>849</v>
      </c>
      <c r="E2587" s="79" t="s">
        <v>2110</v>
      </c>
      <c r="F2587" s="33" t="s">
        <v>2105</v>
      </c>
      <c r="G2587" s="24" t="s">
        <v>90</v>
      </c>
      <c r="H2587" s="80">
        <f t="shared" si="124"/>
        <v>0.85580000000000001</v>
      </c>
      <c r="I2587" s="25">
        <f>ROUND(('NEW Reference'!B$6*List!$H2587)+'NEW Reference'!B$7,0)</f>
        <v>1174</v>
      </c>
      <c r="J2587" s="25">
        <f>ROUND(('NEW Reference'!C$6*List!$H2587)+'NEW Reference'!C$7,0)</f>
        <v>1751</v>
      </c>
      <c r="K2587" s="25">
        <f>ROUND(('NEW Reference'!D$6*List!$H2587)+'NEW Reference'!D$7,0)</f>
        <v>2098</v>
      </c>
      <c r="L2587" s="25">
        <f>ROUND(('NEW Reference'!E$6*List!$H2587)+'NEW Reference'!E$7,0)</f>
        <v>2594</v>
      </c>
      <c r="M2587" s="25">
        <f>ROUND(('NEW Reference'!F$6*List!$H2587)+'NEW Reference'!F$7,0)</f>
        <v>2703</v>
      </c>
      <c r="N2587" s="25">
        <f>ROUND(('NEW Reference'!G$6*List!$H2587)+'NEW Reference'!G$7,0)</f>
        <v>3059</v>
      </c>
      <c r="O2587" s="25">
        <f>ROUND(('NEW Reference'!H$6*List!$H2587)+'NEW Reference'!H$7,0)</f>
        <v>3176</v>
      </c>
      <c r="P2587" s="25">
        <f>ROUND(('NEW Reference'!I$6*List!$H2587)+'NEW Reference'!I$7,0)</f>
        <v>3301</v>
      </c>
      <c r="Q2587" s="25">
        <f>ROUND(('NEW Reference'!J$6*List!$H2587)+'NEW Reference'!J$7,0)</f>
        <v>3823</v>
      </c>
      <c r="R2587" s="25">
        <f>ROUND(('NEW Reference'!K$6*List!$H2587)+'NEW Reference'!K$7,0)</f>
        <v>3943</v>
      </c>
      <c r="S2587" s="25">
        <f>ROUND(('NEW Reference'!L$6*List!$H2587)+'NEW Reference'!L$7,0)</f>
        <v>4255</v>
      </c>
      <c r="T2587" s="25">
        <f>ROUND(('NEW Reference'!M$6*List!$H2587)+'NEW Reference'!M$7,0)</f>
        <v>5082</v>
      </c>
      <c r="U2587" s="25">
        <f>ROUND(('NEW Reference'!N$6*List!$H2587)+'NEW Reference'!N$7,0)</f>
        <v>20505</v>
      </c>
      <c r="V2587" s="26">
        <f>ROUND(('NEW Reference'!O$6*List!$H2587)+'NEW Reference'!O$7,0)</f>
        <v>762</v>
      </c>
      <c r="W2587" s="26">
        <f>ROUND(('NEW Reference'!P$6*List!$H2587)+'NEW Reference'!P$7,0)</f>
        <v>1074</v>
      </c>
      <c r="X2587" s="26">
        <f>ROUND(('NEW Reference'!Q$6*List!$H2587)+'NEW Reference'!Q$7,0)</f>
        <v>537</v>
      </c>
      <c r="Z2587" s="3" t="str">
        <f t="shared" si="126"/>
        <v>ATASCOSA, Texas</v>
      </c>
      <c r="AA2587" s="79" t="s">
        <v>2110</v>
      </c>
      <c r="AB2587" s="28" t="s">
        <v>91</v>
      </c>
      <c r="AC2587" s="30" t="s">
        <v>2105</v>
      </c>
      <c r="AD2587" s="31"/>
      <c r="AE2587" s="20">
        <f t="shared" si="125"/>
        <v>0.85580000000000001</v>
      </c>
    </row>
    <row r="2588" spans="1:31">
      <c r="A2588" s="83">
        <v>45070</v>
      </c>
      <c r="B2588" s="84">
        <v>48015</v>
      </c>
      <c r="C2588" s="85">
        <v>26420</v>
      </c>
      <c r="D2588" s="78" t="s">
        <v>530</v>
      </c>
      <c r="E2588" s="79" t="s">
        <v>2111</v>
      </c>
      <c r="F2588" s="33" t="s">
        <v>2105</v>
      </c>
      <c r="G2588" s="24" t="s">
        <v>90</v>
      </c>
      <c r="H2588" s="80">
        <f t="shared" si="124"/>
        <v>0.97629999999999995</v>
      </c>
      <c r="I2588" s="25">
        <f>ROUND(('NEW Reference'!B$6*List!$H2588)+'NEW Reference'!B$7,0)</f>
        <v>1293</v>
      </c>
      <c r="J2588" s="25">
        <f>ROUND(('NEW Reference'!C$6*List!$H2588)+'NEW Reference'!C$7,0)</f>
        <v>1928</v>
      </c>
      <c r="K2588" s="25">
        <f>ROUND(('NEW Reference'!D$6*List!$H2588)+'NEW Reference'!D$7,0)</f>
        <v>2311</v>
      </c>
      <c r="L2588" s="25">
        <f>ROUND(('NEW Reference'!E$6*List!$H2588)+'NEW Reference'!E$7,0)</f>
        <v>2857</v>
      </c>
      <c r="M2588" s="25">
        <f>ROUND(('NEW Reference'!F$6*List!$H2588)+'NEW Reference'!F$7,0)</f>
        <v>2976</v>
      </c>
      <c r="N2588" s="25">
        <f>ROUND(('NEW Reference'!G$6*List!$H2588)+'NEW Reference'!G$7,0)</f>
        <v>3369</v>
      </c>
      <c r="O2588" s="25">
        <f>ROUND(('NEW Reference'!H$6*List!$H2588)+'NEW Reference'!H$7,0)</f>
        <v>3498</v>
      </c>
      <c r="P2588" s="25">
        <f>ROUND(('NEW Reference'!I$6*List!$H2588)+'NEW Reference'!I$7,0)</f>
        <v>3635</v>
      </c>
      <c r="Q2588" s="25">
        <f>ROUND(('NEW Reference'!J$6*List!$H2588)+'NEW Reference'!J$7,0)</f>
        <v>4210</v>
      </c>
      <c r="R2588" s="25">
        <f>ROUND(('NEW Reference'!K$6*List!$H2588)+'NEW Reference'!K$7,0)</f>
        <v>4342</v>
      </c>
      <c r="S2588" s="25">
        <f>ROUND(('NEW Reference'!L$6*List!$H2588)+'NEW Reference'!L$7,0)</f>
        <v>4686</v>
      </c>
      <c r="T2588" s="25">
        <f>ROUND(('NEW Reference'!M$6*List!$H2588)+'NEW Reference'!M$7,0)</f>
        <v>5596</v>
      </c>
      <c r="U2588" s="25">
        <f>ROUND(('NEW Reference'!N$6*List!$H2588)+'NEW Reference'!N$7,0)</f>
        <v>22580</v>
      </c>
      <c r="V2588" s="26">
        <f>ROUND(('NEW Reference'!O$6*List!$H2588)+'NEW Reference'!O$7,0)</f>
        <v>839</v>
      </c>
      <c r="W2588" s="26">
        <f>ROUND(('NEW Reference'!P$6*List!$H2588)+'NEW Reference'!P$7,0)</f>
        <v>1183</v>
      </c>
      <c r="X2588" s="26">
        <f>ROUND(('NEW Reference'!Q$6*List!$H2588)+'NEW Reference'!Q$7,0)</f>
        <v>591</v>
      </c>
      <c r="Z2588" s="3" t="str">
        <f t="shared" si="126"/>
        <v>AUSTIN, Texas</v>
      </c>
      <c r="AA2588" s="79" t="s">
        <v>2111</v>
      </c>
      <c r="AB2588" s="28" t="s">
        <v>91</v>
      </c>
      <c r="AC2588" s="23" t="s">
        <v>2105</v>
      </c>
      <c r="AD2588" s="29"/>
      <c r="AE2588" s="20">
        <f t="shared" si="125"/>
        <v>0.97629999999999995</v>
      </c>
    </row>
    <row r="2589" spans="1:31">
      <c r="A2589" s="83">
        <v>45080</v>
      </c>
      <c r="B2589" s="84">
        <v>48017</v>
      </c>
      <c r="C2589" s="85">
        <v>99945</v>
      </c>
      <c r="D2589" s="78" t="s">
        <v>184</v>
      </c>
      <c r="E2589" s="79" t="s">
        <v>2112</v>
      </c>
      <c r="F2589" s="34" t="s">
        <v>2105</v>
      </c>
      <c r="G2589" s="24" t="s">
        <v>97</v>
      </c>
      <c r="H2589" s="80">
        <f t="shared" si="124"/>
        <v>0.84230000000000005</v>
      </c>
      <c r="I2589" s="25">
        <f>ROUND(('NEW Reference'!B$6*List!$H2589)+'NEW Reference'!B$7,0)</f>
        <v>1161</v>
      </c>
      <c r="J2589" s="25">
        <f>ROUND(('NEW Reference'!C$6*List!$H2589)+'NEW Reference'!C$7,0)</f>
        <v>1731</v>
      </c>
      <c r="K2589" s="25">
        <f>ROUND(('NEW Reference'!D$6*List!$H2589)+'NEW Reference'!D$7,0)</f>
        <v>2075</v>
      </c>
      <c r="L2589" s="25">
        <f>ROUND(('NEW Reference'!E$6*List!$H2589)+'NEW Reference'!E$7,0)</f>
        <v>2565</v>
      </c>
      <c r="M2589" s="25">
        <f>ROUND(('NEW Reference'!F$6*List!$H2589)+'NEW Reference'!F$7,0)</f>
        <v>2672</v>
      </c>
      <c r="N2589" s="25">
        <f>ROUND(('NEW Reference'!G$6*List!$H2589)+'NEW Reference'!G$7,0)</f>
        <v>3025</v>
      </c>
      <c r="O2589" s="25">
        <f>ROUND(('NEW Reference'!H$6*List!$H2589)+'NEW Reference'!H$7,0)</f>
        <v>3140</v>
      </c>
      <c r="P2589" s="25">
        <f>ROUND(('NEW Reference'!I$6*List!$H2589)+'NEW Reference'!I$7,0)</f>
        <v>3264</v>
      </c>
      <c r="Q2589" s="25">
        <f>ROUND(('NEW Reference'!J$6*List!$H2589)+'NEW Reference'!J$7,0)</f>
        <v>3779</v>
      </c>
      <c r="R2589" s="25">
        <f>ROUND(('NEW Reference'!K$6*List!$H2589)+'NEW Reference'!K$7,0)</f>
        <v>3899</v>
      </c>
      <c r="S2589" s="25">
        <f>ROUND(('NEW Reference'!L$6*List!$H2589)+'NEW Reference'!L$7,0)</f>
        <v>4207</v>
      </c>
      <c r="T2589" s="25">
        <f>ROUND(('NEW Reference'!M$6*List!$H2589)+'NEW Reference'!M$7,0)</f>
        <v>5024</v>
      </c>
      <c r="U2589" s="25">
        <f>ROUND(('NEW Reference'!N$6*List!$H2589)+'NEW Reference'!N$7,0)</f>
        <v>20272</v>
      </c>
      <c r="V2589" s="26">
        <f>ROUND(('NEW Reference'!O$6*List!$H2589)+'NEW Reference'!O$7,0)</f>
        <v>754</v>
      </c>
      <c r="W2589" s="26">
        <f>ROUND(('NEW Reference'!P$6*List!$H2589)+'NEW Reference'!P$7,0)</f>
        <v>1062</v>
      </c>
      <c r="X2589" s="26">
        <f>ROUND(('NEW Reference'!Q$6*List!$H2589)+'NEW Reference'!Q$7,0)</f>
        <v>531</v>
      </c>
      <c r="Z2589" s="3" t="str">
        <f t="shared" si="126"/>
        <v>BAILEY, Texas</v>
      </c>
      <c r="AA2589" s="79" t="s">
        <v>2112</v>
      </c>
      <c r="AB2589" s="28" t="s">
        <v>91</v>
      </c>
      <c r="AC2589" s="30" t="s">
        <v>2105</v>
      </c>
      <c r="AD2589" s="31"/>
      <c r="AE2589" s="20">
        <f t="shared" si="125"/>
        <v>0.84230000000000005</v>
      </c>
    </row>
    <row r="2590" spans="1:31">
      <c r="A2590" s="83">
        <v>45090</v>
      </c>
      <c r="B2590" s="84">
        <v>48019</v>
      </c>
      <c r="C2590" s="85">
        <v>41700</v>
      </c>
      <c r="D2590" s="78" t="s">
        <v>849</v>
      </c>
      <c r="E2590" s="79" t="s">
        <v>2113</v>
      </c>
      <c r="F2590" s="33" t="s">
        <v>2105</v>
      </c>
      <c r="G2590" s="24" t="s">
        <v>90</v>
      </c>
      <c r="H2590" s="80">
        <f t="shared" si="124"/>
        <v>0.85580000000000001</v>
      </c>
      <c r="I2590" s="25">
        <f>ROUND(('NEW Reference'!B$6*List!$H2590)+'NEW Reference'!B$7,0)</f>
        <v>1174</v>
      </c>
      <c r="J2590" s="25">
        <f>ROUND(('NEW Reference'!C$6*List!$H2590)+'NEW Reference'!C$7,0)</f>
        <v>1751</v>
      </c>
      <c r="K2590" s="25">
        <f>ROUND(('NEW Reference'!D$6*List!$H2590)+'NEW Reference'!D$7,0)</f>
        <v>2098</v>
      </c>
      <c r="L2590" s="25">
        <f>ROUND(('NEW Reference'!E$6*List!$H2590)+'NEW Reference'!E$7,0)</f>
        <v>2594</v>
      </c>
      <c r="M2590" s="25">
        <f>ROUND(('NEW Reference'!F$6*List!$H2590)+'NEW Reference'!F$7,0)</f>
        <v>2703</v>
      </c>
      <c r="N2590" s="25">
        <f>ROUND(('NEW Reference'!G$6*List!$H2590)+'NEW Reference'!G$7,0)</f>
        <v>3059</v>
      </c>
      <c r="O2590" s="25">
        <f>ROUND(('NEW Reference'!H$6*List!$H2590)+'NEW Reference'!H$7,0)</f>
        <v>3176</v>
      </c>
      <c r="P2590" s="25">
        <f>ROUND(('NEW Reference'!I$6*List!$H2590)+'NEW Reference'!I$7,0)</f>
        <v>3301</v>
      </c>
      <c r="Q2590" s="25">
        <f>ROUND(('NEW Reference'!J$6*List!$H2590)+'NEW Reference'!J$7,0)</f>
        <v>3823</v>
      </c>
      <c r="R2590" s="25">
        <f>ROUND(('NEW Reference'!K$6*List!$H2590)+'NEW Reference'!K$7,0)</f>
        <v>3943</v>
      </c>
      <c r="S2590" s="25">
        <f>ROUND(('NEW Reference'!L$6*List!$H2590)+'NEW Reference'!L$7,0)</f>
        <v>4255</v>
      </c>
      <c r="T2590" s="25">
        <f>ROUND(('NEW Reference'!M$6*List!$H2590)+'NEW Reference'!M$7,0)</f>
        <v>5082</v>
      </c>
      <c r="U2590" s="25">
        <f>ROUND(('NEW Reference'!N$6*List!$H2590)+'NEW Reference'!N$7,0)</f>
        <v>20505</v>
      </c>
      <c r="V2590" s="26">
        <f>ROUND(('NEW Reference'!O$6*List!$H2590)+'NEW Reference'!O$7,0)</f>
        <v>762</v>
      </c>
      <c r="W2590" s="26">
        <f>ROUND(('NEW Reference'!P$6*List!$H2590)+'NEW Reference'!P$7,0)</f>
        <v>1074</v>
      </c>
      <c r="X2590" s="26">
        <f>ROUND(('NEW Reference'!Q$6*List!$H2590)+'NEW Reference'!Q$7,0)</f>
        <v>537</v>
      </c>
      <c r="Z2590" s="3" t="str">
        <f t="shared" si="126"/>
        <v>BANDERA, Texas</v>
      </c>
      <c r="AA2590" s="79" t="s">
        <v>2113</v>
      </c>
      <c r="AB2590" s="28" t="s">
        <v>91</v>
      </c>
      <c r="AC2590" s="23" t="s">
        <v>2105</v>
      </c>
      <c r="AD2590" s="29"/>
      <c r="AE2590" s="20">
        <f t="shared" si="125"/>
        <v>0.85580000000000001</v>
      </c>
    </row>
    <row r="2591" spans="1:31">
      <c r="A2591" s="83">
        <v>45100</v>
      </c>
      <c r="B2591" s="84">
        <v>48021</v>
      </c>
      <c r="C2591" s="85">
        <v>12420</v>
      </c>
      <c r="D2591" s="78" t="s">
        <v>257</v>
      </c>
      <c r="E2591" s="79" t="s">
        <v>2114</v>
      </c>
      <c r="F2591" s="33" t="s">
        <v>2105</v>
      </c>
      <c r="G2591" s="24" t="s">
        <v>90</v>
      </c>
      <c r="H2591" s="80">
        <f t="shared" si="124"/>
        <v>0.96779999999999999</v>
      </c>
      <c r="I2591" s="25">
        <f>ROUND(('NEW Reference'!B$6*List!$H2591)+'NEW Reference'!B$7,0)</f>
        <v>1285</v>
      </c>
      <c r="J2591" s="25">
        <f>ROUND(('NEW Reference'!C$6*List!$H2591)+'NEW Reference'!C$7,0)</f>
        <v>1916</v>
      </c>
      <c r="K2591" s="25">
        <f>ROUND(('NEW Reference'!D$6*List!$H2591)+'NEW Reference'!D$7,0)</f>
        <v>2296</v>
      </c>
      <c r="L2591" s="25">
        <f>ROUND(('NEW Reference'!E$6*List!$H2591)+'NEW Reference'!E$7,0)</f>
        <v>2838</v>
      </c>
      <c r="M2591" s="25">
        <f>ROUND(('NEW Reference'!F$6*List!$H2591)+'NEW Reference'!F$7,0)</f>
        <v>2957</v>
      </c>
      <c r="N2591" s="25">
        <f>ROUND(('NEW Reference'!G$6*List!$H2591)+'NEW Reference'!G$7,0)</f>
        <v>3347</v>
      </c>
      <c r="O2591" s="25">
        <f>ROUND(('NEW Reference'!H$6*List!$H2591)+'NEW Reference'!H$7,0)</f>
        <v>3475</v>
      </c>
      <c r="P2591" s="25">
        <f>ROUND(('NEW Reference'!I$6*List!$H2591)+'NEW Reference'!I$7,0)</f>
        <v>3612</v>
      </c>
      <c r="Q2591" s="25">
        <f>ROUND(('NEW Reference'!J$6*List!$H2591)+'NEW Reference'!J$7,0)</f>
        <v>4182</v>
      </c>
      <c r="R2591" s="25">
        <f>ROUND(('NEW Reference'!K$6*List!$H2591)+'NEW Reference'!K$7,0)</f>
        <v>4314</v>
      </c>
      <c r="S2591" s="25">
        <f>ROUND(('NEW Reference'!L$6*List!$H2591)+'NEW Reference'!L$7,0)</f>
        <v>4655</v>
      </c>
      <c r="T2591" s="25">
        <f>ROUND(('NEW Reference'!M$6*List!$H2591)+'NEW Reference'!M$7,0)</f>
        <v>5560</v>
      </c>
      <c r="U2591" s="25">
        <f>ROUND(('NEW Reference'!N$6*List!$H2591)+'NEW Reference'!N$7,0)</f>
        <v>22433</v>
      </c>
      <c r="V2591" s="26">
        <f>ROUND(('NEW Reference'!O$6*List!$H2591)+'NEW Reference'!O$7,0)</f>
        <v>834</v>
      </c>
      <c r="W2591" s="26">
        <f>ROUND(('NEW Reference'!P$6*List!$H2591)+'NEW Reference'!P$7,0)</f>
        <v>1175</v>
      </c>
      <c r="X2591" s="26">
        <f>ROUND(('NEW Reference'!Q$6*List!$H2591)+'NEW Reference'!Q$7,0)</f>
        <v>588</v>
      </c>
      <c r="Z2591" s="3" t="str">
        <f t="shared" si="126"/>
        <v>BASTROP, Texas</v>
      </c>
      <c r="AA2591" s="79" t="s">
        <v>2114</v>
      </c>
      <c r="AB2591" s="28" t="s">
        <v>91</v>
      </c>
      <c r="AC2591" s="30" t="s">
        <v>2105</v>
      </c>
      <c r="AD2591" s="31"/>
      <c r="AE2591" s="20">
        <f t="shared" si="125"/>
        <v>0.96779999999999999</v>
      </c>
    </row>
    <row r="2592" spans="1:31">
      <c r="A2592" s="83">
        <v>45110</v>
      </c>
      <c r="B2592" s="84">
        <v>48023</v>
      </c>
      <c r="C2592" s="85">
        <v>99945</v>
      </c>
      <c r="D2592" s="78" t="s">
        <v>184</v>
      </c>
      <c r="E2592" s="79" t="s">
        <v>2115</v>
      </c>
      <c r="F2592" s="34" t="s">
        <v>2105</v>
      </c>
      <c r="G2592" s="24" t="s">
        <v>97</v>
      </c>
      <c r="H2592" s="80">
        <f t="shared" si="124"/>
        <v>0.84230000000000005</v>
      </c>
      <c r="I2592" s="25">
        <f>ROUND(('NEW Reference'!B$6*List!$H2592)+'NEW Reference'!B$7,0)</f>
        <v>1161</v>
      </c>
      <c r="J2592" s="25">
        <f>ROUND(('NEW Reference'!C$6*List!$H2592)+'NEW Reference'!C$7,0)</f>
        <v>1731</v>
      </c>
      <c r="K2592" s="25">
        <f>ROUND(('NEW Reference'!D$6*List!$H2592)+'NEW Reference'!D$7,0)</f>
        <v>2075</v>
      </c>
      <c r="L2592" s="25">
        <f>ROUND(('NEW Reference'!E$6*List!$H2592)+'NEW Reference'!E$7,0)</f>
        <v>2565</v>
      </c>
      <c r="M2592" s="25">
        <f>ROUND(('NEW Reference'!F$6*List!$H2592)+'NEW Reference'!F$7,0)</f>
        <v>2672</v>
      </c>
      <c r="N2592" s="25">
        <f>ROUND(('NEW Reference'!G$6*List!$H2592)+'NEW Reference'!G$7,0)</f>
        <v>3025</v>
      </c>
      <c r="O2592" s="25">
        <f>ROUND(('NEW Reference'!H$6*List!$H2592)+'NEW Reference'!H$7,0)</f>
        <v>3140</v>
      </c>
      <c r="P2592" s="25">
        <f>ROUND(('NEW Reference'!I$6*List!$H2592)+'NEW Reference'!I$7,0)</f>
        <v>3264</v>
      </c>
      <c r="Q2592" s="25">
        <f>ROUND(('NEW Reference'!J$6*List!$H2592)+'NEW Reference'!J$7,0)</f>
        <v>3779</v>
      </c>
      <c r="R2592" s="25">
        <f>ROUND(('NEW Reference'!K$6*List!$H2592)+'NEW Reference'!K$7,0)</f>
        <v>3899</v>
      </c>
      <c r="S2592" s="25">
        <f>ROUND(('NEW Reference'!L$6*List!$H2592)+'NEW Reference'!L$7,0)</f>
        <v>4207</v>
      </c>
      <c r="T2592" s="25">
        <f>ROUND(('NEW Reference'!M$6*List!$H2592)+'NEW Reference'!M$7,0)</f>
        <v>5024</v>
      </c>
      <c r="U2592" s="25">
        <f>ROUND(('NEW Reference'!N$6*List!$H2592)+'NEW Reference'!N$7,0)</f>
        <v>20272</v>
      </c>
      <c r="V2592" s="26">
        <f>ROUND(('NEW Reference'!O$6*List!$H2592)+'NEW Reference'!O$7,0)</f>
        <v>754</v>
      </c>
      <c r="W2592" s="26">
        <f>ROUND(('NEW Reference'!P$6*List!$H2592)+'NEW Reference'!P$7,0)</f>
        <v>1062</v>
      </c>
      <c r="X2592" s="26">
        <f>ROUND(('NEW Reference'!Q$6*List!$H2592)+'NEW Reference'!Q$7,0)</f>
        <v>531</v>
      </c>
      <c r="Z2592" s="3" t="str">
        <f t="shared" si="126"/>
        <v>BAYLOR, Texas</v>
      </c>
      <c r="AA2592" s="79" t="s">
        <v>2115</v>
      </c>
      <c r="AB2592" s="28" t="s">
        <v>91</v>
      </c>
      <c r="AC2592" s="30" t="s">
        <v>2105</v>
      </c>
      <c r="AD2592" s="31"/>
      <c r="AE2592" s="20">
        <f t="shared" si="125"/>
        <v>0.84230000000000005</v>
      </c>
    </row>
    <row r="2593" spans="1:31">
      <c r="A2593" s="83">
        <v>45113</v>
      </c>
      <c r="B2593" s="84">
        <v>48025</v>
      </c>
      <c r="C2593" s="85">
        <v>99945</v>
      </c>
      <c r="D2593" s="78" t="s">
        <v>184</v>
      </c>
      <c r="E2593" s="79" t="s">
        <v>2116</v>
      </c>
      <c r="F2593" s="34" t="s">
        <v>2105</v>
      </c>
      <c r="G2593" s="24" t="s">
        <v>97</v>
      </c>
      <c r="H2593" s="80">
        <f t="shared" si="124"/>
        <v>0.84230000000000005</v>
      </c>
      <c r="I2593" s="25">
        <f>ROUND(('NEW Reference'!B$6*List!$H2593)+'NEW Reference'!B$7,0)</f>
        <v>1161</v>
      </c>
      <c r="J2593" s="25">
        <f>ROUND(('NEW Reference'!C$6*List!$H2593)+'NEW Reference'!C$7,0)</f>
        <v>1731</v>
      </c>
      <c r="K2593" s="25">
        <f>ROUND(('NEW Reference'!D$6*List!$H2593)+'NEW Reference'!D$7,0)</f>
        <v>2075</v>
      </c>
      <c r="L2593" s="25">
        <f>ROUND(('NEW Reference'!E$6*List!$H2593)+'NEW Reference'!E$7,0)</f>
        <v>2565</v>
      </c>
      <c r="M2593" s="25">
        <f>ROUND(('NEW Reference'!F$6*List!$H2593)+'NEW Reference'!F$7,0)</f>
        <v>2672</v>
      </c>
      <c r="N2593" s="25">
        <f>ROUND(('NEW Reference'!G$6*List!$H2593)+'NEW Reference'!G$7,0)</f>
        <v>3025</v>
      </c>
      <c r="O2593" s="25">
        <f>ROUND(('NEW Reference'!H$6*List!$H2593)+'NEW Reference'!H$7,0)</f>
        <v>3140</v>
      </c>
      <c r="P2593" s="25">
        <f>ROUND(('NEW Reference'!I$6*List!$H2593)+'NEW Reference'!I$7,0)</f>
        <v>3264</v>
      </c>
      <c r="Q2593" s="25">
        <f>ROUND(('NEW Reference'!J$6*List!$H2593)+'NEW Reference'!J$7,0)</f>
        <v>3779</v>
      </c>
      <c r="R2593" s="25">
        <f>ROUND(('NEW Reference'!K$6*List!$H2593)+'NEW Reference'!K$7,0)</f>
        <v>3899</v>
      </c>
      <c r="S2593" s="25">
        <f>ROUND(('NEW Reference'!L$6*List!$H2593)+'NEW Reference'!L$7,0)</f>
        <v>4207</v>
      </c>
      <c r="T2593" s="25">
        <f>ROUND(('NEW Reference'!M$6*List!$H2593)+'NEW Reference'!M$7,0)</f>
        <v>5024</v>
      </c>
      <c r="U2593" s="25">
        <f>ROUND(('NEW Reference'!N$6*List!$H2593)+'NEW Reference'!N$7,0)</f>
        <v>20272</v>
      </c>
      <c r="V2593" s="26">
        <f>ROUND(('NEW Reference'!O$6*List!$H2593)+'NEW Reference'!O$7,0)</f>
        <v>754</v>
      </c>
      <c r="W2593" s="26">
        <f>ROUND(('NEW Reference'!P$6*List!$H2593)+'NEW Reference'!P$7,0)</f>
        <v>1062</v>
      </c>
      <c r="X2593" s="26">
        <f>ROUND(('NEW Reference'!Q$6*List!$H2593)+'NEW Reference'!Q$7,0)</f>
        <v>531</v>
      </c>
      <c r="Z2593" s="3" t="str">
        <f t="shared" si="126"/>
        <v>BEE, Texas</v>
      </c>
      <c r="AA2593" s="79" t="s">
        <v>2116</v>
      </c>
      <c r="AB2593" s="28" t="s">
        <v>91</v>
      </c>
      <c r="AC2593" s="30" t="s">
        <v>2105</v>
      </c>
      <c r="AD2593" s="31"/>
      <c r="AE2593" s="20">
        <f t="shared" si="125"/>
        <v>0.84230000000000005</v>
      </c>
    </row>
    <row r="2594" spans="1:31">
      <c r="A2594" s="83">
        <v>45120</v>
      </c>
      <c r="B2594" s="84">
        <v>48027</v>
      </c>
      <c r="C2594" s="85">
        <v>28660</v>
      </c>
      <c r="D2594" s="78" t="s">
        <v>591</v>
      </c>
      <c r="E2594" s="79" t="s">
        <v>1278</v>
      </c>
      <c r="F2594" s="33" t="s">
        <v>2105</v>
      </c>
      <c r="G2594" s="24" t="s">
        <v>90</v>
      </c>
      <c r="H2594" s="80">
        <f t="shared" si="124"/>
        <v>0.94989999999999997</v>
      </c>
      <c r="I2594" s="25">
        <f>ROUND(('NEW Reference'!B$6*List!$H2594)+'NEW Reference'!B$7,0)</f>
        <v>1267</v>
      </c>
      <c r="J2594" s="25">
        <f>ROUND(('NEW Reference'!C$6*List!$H2594)+'NEW Reference'!C$7,0)</f>
        <v>1890</v>
      </c>
      <c r="K2594" s="25">
        <f>ROUND(('NEW Reference'!D$6*List!$H2594)+'NEW Reference'!D$7,0)</f>
        <v>2264</v>
      </c>
      <c r="L2594" s="25">
        <f>ROUND(('NEW Reference'!E$6*List!$H2594)+'NEW Reference'!E$7,0)</f>
        <v>2799</v>
      </c>
      <c r="M2594" s="25">
        <f>ROUND(('NEW Reference'!F$6*List!$H2594)+'NEW Reference'!F$7,0)</f>
        <v>2916</v>
      </c>
      <c r="N2594" s="25">
        <f>ROUND(('NEW Reference'!G$6*List!$H2594)+'NEW Reference'!G$7,0)</f>
        <v>3301</v>
      </c>
      <c r="O2594" s="25">
        <f>ROUND(('NEW Reference'!H$6*List!$H2594)+'NEW Reference'!H$7,0)</f>
        <v>3427</v>
      </c>
      <c r="P2594" s="25">
        <f>ROUND(('NEW Reference'!I$6*List!$H2594)+'NEW Reference'!I$7,0)</f>
        <v>3562</v>
      </c>
      <c r="Q2594" s="25">
        <f>ROUND(('NEW Reference'!J$6*List!$H2594)+'NEW Reference'!J$7,0)</f>
        <v>4125</v>
      </c>
      <c r="R2594" s="25">
        <f>ROUND(('NEW Reference'!K$6*List!$H2594)+'NEW Reference'!K$7,0)</f>
        <v>4255</v>
      </c>
      <c r="S2594" s="25">
        <f>ROUND(('NEW Reference'!L$6*List!$H2594)+'NEW Reference'!L$7,0)</f>
        <v>4591</v>
      </c>
      <c r="T2594" s="25">
        <f>ROUND(('NEW Reference'!M$6*List!$H2594)+'NEW Reference'!M$7,0)</f>
        <v>5483</v>
      </c>
      <c r="U2594" s="25">
        <f>ROUND(('NEW Reference'!N$6*List!$H2594)+'NEW Reference'!N$7,0)</f>
        <v>22125</v>
      </c>
      <c r="V2594" s="26">
        <f>ROUND(('NEW Reference'!O$6*List!$H2594)+'NEW Reference'!O$7,0)</f>
        <v>823</v>
      </c>
      <c r="W2594" s="26">
        <f>ROUND(('NEW Reference'!P$6*List!$H2594)+'NEW Reference'!P$7,0)</f>
        <v>1159</v>
      </c>
      <c r="X2594" s="26">
        <f>ROUND(('NEW Reference'!Q$6*List!$H2594)+'NEW Reference'!Q$7,0)</f>
        <v>580</v>
      </c>
      <c r="Z2594" s="3" t="str">
        <f t="shared" si="126"/>
        <v>BELL, Texas</v>
      </c>
      <c r="AA2594" s="79" t="s">
        <v>1278</v>
      </c>
      <c r="AB2594" s="28" t="s">
        <v>91</v>
      </c>
      <c r="AC2594" s="30" t="s">
        <v>2105</v>
      </c>
      <c r="AD2594" s="31"/>
      <c r="AE2594" s="20">
        <f t="shared" si="125"/>
        <v>0.94989999999999997</v>
      </c>
    </row>
    <row r="2595" spans="1:31">
      <c r="A2595" s="83">
        <v>45130</v>
      </c>
      <c r="B2595" s="84">
        <v>48029</v>
      </c>
      <c r="C2595" s="85">
        <v>41700</v>
      </c>
      <c r="D2595" s="78" t="s">
        <v>849</v>
      </c>
      <c r="E2595" s="79" t="s">
        <v>2117</v>
      </c>
      <c r="F2595" s="33" t="s">
        <v>2105</v>
      </c>
      <c r="G2595" s="24" t="s">
        <v>90</v>
      </c>
      <c r="H2595" s="80">
        <f t="shared" si="124"/>
        <v>0.85580000000000001</v>
      </c>
      <c r="I2595" s="25">
        <f>ROUND(('NEW Reference'!B$6*List!$H2595)+'NEW Reference'!B$7,0)</f>
        <v>1174</v>
      </c>
      <c r="J2595" s="25">
        <f>ROUND(('NEW Reference'!C$6*List!$H2595)+'NEW Reference'!C$7,0)</f>
        <v>1751</v>
      </c>
      <c r="K2595" s="25">
        <f>ROUND(('NEW Reference'!D$6*List!$H2595)+'NEW Reference'!D$7,0)</f>
        <v>2098</v>
      </c>
      <c r="L2595" s="25">
        <f>ROUND(('NEW Reference'!E$6*List!$H2595)+'NEW Reference'!E$7,0)</f>
        <v>2594</v>
      </c>
      <c r="M2595" s="25">
        <f>ROUND(('NEW Reference'!F$6*List!$H2595)+'NEW Reference'!F$7,0)</f>
        <v>2703</v>
      </c>
      <c r="N2595" s="25">
        <f>ROUND(('NEW Reference'!G$6*List!$H2595)+'NEW Reference'!G$7,0)</f>
        <v>3059</v>
      </c>
      <c r="O2595" s="25">
        <f>ROUND(('NEW Reference'!H$6*List!$H2595)+'NEW Reference'!H$7,0)</f>
        <v>3176</v>
      </c>
      <c r="P2595" s="25">
        <f>ROUND(('NEW Reference'!I$6*List!$H2595)+'NEW Reference'!I$7,0)</f>
        <v>3301</v>
      </c>
      <c r="Q2595" s="25">
        <f>ROUND(('NEW Reference'!J$6*List!$H2595)+'NEW Reference'!J$7,0)</f>
        <v>3823</v>
      </c>
      <c r="R2595" s="25">
        <f>ROUND(('NEW Reference'!K$6*List!$H2595)+'NEW Reference'!K$7,0)</f>
        <v>3943</v>
      </c>
      <c r="S2595" s="25">
        <f>ROUND(('NEW Reference'!L$6*List!$H2595)+'NEW Reference'!L$7,0)</f>
        <v>4255</v>
      </c>
      <c r="T2595" s="25">
        <f>ROUND(('NEW Reference'!M$6*List!$H2595)+'NEW Reference'!M$7,0)</f>
        <v>5082</v>
      </c>
      <c r="U2595" s="25">
        <f>ROUND(('NEW Reference'!N$6*List!$H2595)+'NEW Reference'!N$7,0)</f>
        <v>20505</v>
      </c>
      <c r="V2595" s="26">
        <f>ROUND(('NEW Reference'!O$6*List!$H2595)+'NEW Reference'!O$7,0)</f>
        <v>762</v>
      </c>
      <c r="W2595" s="26">
        <f>ROUND(('NEW Reference'!P$6*List!$H2595)+'NEW Reference'!P$7,0)</f>
        <v>1074</v>
      </c>
      <c r="X2595" s="26">
        <f>ROUND(('NEW Reference'!Q$6*List!$H2595)+'NEW Reference'!Q$7,0)</f>
        <v>537</v>
      </c>
      <c r="Z2595" s="3" t="str">
        <f t="shared" si="126"/>
        <v>BEXAR, Texas</v>
      </c>
      <c r="AA2595" s="79" t="s">
        <v>2117</v>
      </c>
      <c r="AB2595" s="28" t="s">
        <v>91</v>
      </c>
      <c r="AC2595" s="30" t="s">
        <v>2105</v>
      </c>
      <c r="AD2595" s="31"/>
      <c r="AE2595" s="20">
        <f t="shared" si="125"/>
        <v>0.85580000000000001</v>
      </c>
    </row>
    <row r="2596" spans="1:31">
      <c r="A2596" s="83">
        <v>45140</v>
      </c>
      <c r="B2596" s="84">
        <v>48031</v>
      </c>
      <c r="C2596" s="85">
        <v>99945</v>
      </c>
      <c r="D2596" s="78" t="s">
        <v>184</v>
      </c>
      <c r="E2596" s="79" t="s">
        <v>2118</v>
      </c>
      <c r="F2596" s="34" t="s">
        <v>2105</v>
      </c>
      <c r="G2596" s="24" t="s">
        <v>97</v>
      </c>
      <c r="H2596" s="80">
        <f t="shared" si="124"/>
        <v>0.84230000000000005</v>
      </c>
      <c r="I2596" s="25">
        <f>ROUND(('NEW Reference'!B$6*List!$H2596)+'NEW Reference'!B$7,0)</f>
        <v>1161</v>
      </c>
      <c r="J2596" s="25">
        <f>ROUND(('NEW Reference'!C$6*List!$H2596)+'NEW Reference'!C$7,0)</f>
        <v>1731</v>
      </c>
      <c r="K2596" s="25">
        <f>ROUND(('NEW Reference'!D$6*List!$H2596)+'NEW Reference'!D$7,0)</f>
        <v>2075</v>
      </c>
      <c r="L2596" s="25">
        <f>ROUND(('NEW Reference'!E$6*List!$H2596)+'NEW Reference'!E$7,0)</f>
        <v>2565</v>
      </c>
      <c r="M2596" s="25">
        <f>ROUND(('NEW Reference'!F$6*List!$H2596)+'NEW Reference'!F$7,0)</f>
        <v>2672</v>
      </c>
      <c r="N2596" s="25">
        <f>ROUND(('NEW Reference'!G$6*List!$H2596)+'NEW Reference'!G$7,0)</f>
        <v>3025</v>
      </c>
      <c r="O2596" s="25">
        <f>ROUND(('NEW Reference'!H$6*List!$H2596)+'NEW Reference'!H$7,0)</f>
        <v>3140</v>
      </c>
      <c r="P2596" s="25">
        <f>ROUND(('NEW Reference'!I$6*List!$H2596)+'NEW Reference'!I$7,0)</f>
        <v>3264</v>
      </c>
      <c r="Q2596" s="25">
        <f>ROUND(('NEW Reference'!J$6*List!$H2596)+'NEW Reference'!J$7,0)</f>
        <v>3779</v>
      </c>
      <c r="R2596" s="25">
        <f>ROUND(('NEW Reference'!K$6*List!$H2596)+'NEW Reference'!K$7,0)</f>
        <v>3899</v>
      </c>
      <c r="S2596" s="25">
        <f>ROUND(('NEW Reference'!L$6*List!$H2596)+'NEW Reference'!L$7,0)</f>
        <v>4207</v>
      </c>
      <c r="T2596" s="25">
        <f>ROUND(('NEW Reference'!M$6*List!$H2596)+'NEW Reference'!M$7,0)</f>
        <v>5024</v>
      </c>
      <c r="U2596" s="25">
        <f>ROUND(('NEW Reference'!N$6*List!$H2596)+'NEW Reference'!N$7,0)</f>
        <v>20272</v>
      </c>
      <c r="V2596" s="26">
        <f>ROUND(('NEW Reference'!O$6*List!$H2596)+'NEW Reference'!O$7,0)</f>
        <v>754</v>
      </c>
      <c r="W2596" s="26">
        <f>ROUND(('NEW Reference'!P$6*List!$H2596)+'NEW Reference'!P$7,0)</f>
        <v>1062</v>
      </c>
      <c r="X2596" s="26">
        <f>ROUND(('NEW Reference'!Q$6*List!$H2596)+'NEW Reference'!Q$7,0)</f>
        <v>531</v>
      </c>
      <c r="Z2596" s="3" t="str">
        <f t="shared" si="126"/>
        <v>BLANCO, Texas</v>
      </c>
      <c r="AA2596" s="79" t="s">
        <v>2118</v>
      </c>
      <c r="AB2596" s="28" t="s">
        <v>91</v>
      </c>
      <c r="AC2596" s="23" t="s">
        <v>2105</v>
      </c>
      <c r="AD2596" s="29"/>
      <c r="AE2596" s="20">
        <f t="shared" si="125"/>
        <v>0.84230000000000005</v>
      </c>
    </row>
    <row r="2597" spans="1:31">
      <c r="A2597" s="83">
        <v>45150</v>
      </c>
      <c r="B2597" s="84">
        <v>48033</v>
      </c>
      <c r="C2597" s="85">
        <v>99945</v>
      </c>
      <c r="D2597" s="78" t="s">
        <v>184</v>
      </c>
      <c r="E2597" s="79" t="s">
        <v>2119</v>
      </c>
      <c r="F2597" s="34" t="s">
        <v>2105</v>
      </c>
      <c r="G2597" s="24" t="s">
        <v>97</v>
      </c>
      <c r="H2597" s="80">
        <f t="shared" si="124"/>
        <v>0.84230000000000005</v>
      </c>
      <c r="I2597" s="25">
        <f>ROUND(('NEW Reference'!B$6*List!$H2597)+'NEW Reference'!B$7,0)</f>
        <v>1161</v>
      </c>
      <c r="J2597" s="25">
        <f>ROUND(('NEW Reference'!C$6*List!$H2597)+'NEW Reference'!C$7,0)</f>
        <v>1731</v>
      </c>
      <c r="K2597" s="25">
        <f>ROUND(('NEW Reference'!D$6*List!$H2597)+'NEW Reference'!D$7,0)</f>
        <v>2075</v>
      </c>
      <c r="L2597" s="25">
        <f>ROUND(('NEW Reference'!E$6*List!$H2597)+'NEW Reference'!E$7,0)</f>
        <v>2565</v>
      </c>
      <c r="M2597" s="25">
        <f>ROUND(('NEW Reference'!F$6*List!$H2597)+'NEW Reference'!F$7,0)</f>
        <v>2672</v>
      </c>
      <c r="N2597" s="25">
        <f>ROUND(('NEW Reference'!G$6*List!$H2597)+'NEW Reference'!G$7,0)</f>
        <v>3025</v>
      </c>
      <c r="O2597" s="25">
        <f>ROUND(('NEW Reference'!H$6*List!$H2597)+'NEW Reference'!H$7,0)</f>
        <v>3140</v>
      </c>
      <c r="P2597" s="25">
        <f>ROUND(('NEW Reference'!I$6*List!$H2597)+'NEW Reference'!I$7,0)</f>
        <v>3264</v>
      </c>
      <c r="Q2597" s="25">
        <f>ROUND(('NEW Reference'!J$6*List!$H2597)+'NEW Reference'!J$7,0)</f>
        <v>3779</v>
      </c>
      <c r="R2597" s="25">
        <f>ROUND(('NEW Reference'!K$6*List!$H2597)+'NEW Reference'!K$7,0)</f>
        <v>3899</v>
      </c>
      <c r="S2597" s="25">
        <f>ROUND(('NEW Reference'!L$6*List!$H2597)+'NEW Reference'!L$7,0)</f>
        <v>4207</v>
      </c>
      <c r="T2597" s="25">
        <f>ROUND(('NEW Reference'!M$6*List!$H2597)+'NEW Reference'!M$7,0)</f>
        <v>5024</v>
      </c>
      <c r="U2597" s="25">
        <f>ROUND(('NEW Reference'!N$6*List!$H2597)+'NEW Reference'!N$7,0)</f>
        <v>20272</v>
      </c>
      <c r="V2597" s="26">
        <f>ROUND(('NEW Reference'!O$6*List!$H2597)+'NEW Reference'!O$7,0)</f>
        <v>754</v>
      </c>
      <c r="W2597" s="26">
        <f>ROUND(('NEW Reference'!P$6*List!$H2597)+'NEW Reference'!P$7,0)</f>
        <v>1062</v>
      </c>
      <c r="X2597" s="26">
        <f>ROUND(('NEW Reference'!Q$6*List!$H2597)+'NEW Reference'!Q$7,0)</f>
        <v>531</v>
      </c>
      <c r="Z2597" s="3" t="str">
        <f t="shared" si="126"/>
        <v>BORDEN, Texas</v>
      </c>
      <c r="AA2597" s="79" t="s">
        <v>2119</v>
      </c>
      <c r="AB2597" s="28" t="s">
        <v>91</v>
      </c>
      <c r="AC2597" s="23" t="s">
        <v>2105</v>
      </c>
      <c r="AD2597" s="29"/>
      <c r="AE2597" s="20">
        <f t="shared" si="125"/>
        <v>0.84230000000000005</v>
      </c>
    </row>
    <row r="2598" spans="1:31">
      <c r="A2598" s="83">
        <v>45160</v>
      </c>
      <c r="B2598" s="84">
        <v>48035</v>
      </c>
      <c r="C2598" s="85">
        <v>47380</v>
      </c>
      <c r="D2598" s="78" t="s">
        <v>933</v>
      </c>
      <c r="E2598" s="79" t="s">
        <v>2120</v>
      </c>
      <c r="F2598" s="34" t="s">
        <v>2105</v>
      </c>
      <c r="G2598" s="24" t="s">
        <v>97</v>
      </c>
      <c r="H2598" s="80">
        <f t="shared" si="124"/>
        <v>0.94840000000000002</v>
      </c>
      <c r="I2598" s="25">
        <f>ROUND(('NEW Reference'!B$6*List!$H2598)+'NEW Reference'!B$7,0)</f>
        <v>1266</v>
      </c>
      <c r="J2598" s="25">
        <f>ROUND(('NEW Reference'!C$6*List!$H2598)+'NEW Reference'!C$7,0)</f>
        <v>1887</v>
      </c>
      <c r="K2598" s="25">
        <f>ROUND(('NEW Reference'!D$6*List!$H2598)+'NEW Reference'!D$7,0)</f>
        <v>2261</v>
      </c>
      <c r="L2598" s="25">
        <f>ROUND(('NEW Reference'!E$6*List!$H2598)+'NEW Reference'!E$7,0)</f>
        <v>2796</v>
      </c>
      <c r="M2598" s="25">
        <f>ROUND(('NEW Reference'!F$6*List!$H2598)+'NEW Reference'!F$7,0)</f>
        <v>2913</v>
      </c>
      <c r="N2598" s="25">
        <f>ROUND(('NEW Reference'!G$6*List!$H2598)+'NEW Reference'!G$7,0)</f>
        <v>3297</v>
      </c>
      <c r="O2598" s="25">
        <f>ROUND(('NEW Reference'!H$6*List!$H2598)+'NEW Reference'!H$7,0)</f>
        <v>3423</v>
      </c>
      <c r="P2598" s="25">
        <f>ROUND(('NEW Reference'!I$6*List!$H2598)+'NEW Reference'!I$7,0)</f>
        <v>3558</v>
      </c>
      <c r="Q2598" s="25">
        <f>ROUND(('NEW Reference'!J$6*List!$H2598)+'NEW Reference'!J$7,0)</f>
        <v>4120</v>
      </c>
      <c r="R2598" s="25">
        <f>ROUND(('NEW Reference'!K$6*List!$H2598)+'NEW Reference'!K$7,0)</f>
        <v>4250</v>
      </c>
      <c r="S2598" s="25">
        <f>ROUND(('NEW Reference'!L$6*List!$H2598)+'NEW Reference'!L$7,0)</f>
        <v>4586</v>
      </c>
      <c r="T2598" s="25">
        <f>ROUND(('NEW Reference'!M$6*List!$H2598)+'NEW Reference'!M$7,0)</f>
        <v>5477</v>
      </c>
      <c r="U2598" s="25">
        <f>ROUND(('NEW Reference'!N$6*List!$H2598)+'NEW Reference'!N$7,0)</f>
        <v>22099</v>
      </c>
      <c r="V2598" s="26">
        <f>ROUND(('NEW Reference'!O$6*List!$H2598)+'NEW Reference'!O$7,0)</f>
        <v>822</v>
      </c>
      <c r="W2598" s="26">
        <f>ROUND(('NEW Reference'!P$6*List!$H2598)+'NEW Reference'!P$7,0)</f>
        <v>1158</v>
      </c>
      <c r="X2598" s="26">
        <f>ROUND(('NEW Reference'!Q$6*List!$H2598)+'NEW Reference'!Q$7,0)</f>
        <v>579</v>
      </c>
      <c r="Z2598" s="3" t="str">
        <f t="shared" si="126"/>
        <v>BOSQUE, Texas</v>
      </c>
      <c r="AA2598" s="79" t="s">
        <v>2120</v>
      </c>
      <c r="AB2598" s="28" t="s">
        <v>91</v>
      </c>
      <c r="AC2598" s="23" t="s">
        <v>2105</v>
      </c>
      <c r="AD2598" s="29"/>
      <c r="AE2598" s="20">
        <f t="shared" si="125"/>
        <v>0.94840000000000002</v>
      </c>
    </row>
    <row r="2599" spans="1:31">
      <c r="A2599" s="83">
        <v>45170</v>
      </c>
      <c r="B2599" s="84">
        <v>48037</v>
      </c>
      <c r="C2599" s="85">
        <v>45500</v>
      </c>
      <c r="D2599" s="78" t="s">
        <v>410</v>
      </c>
      <c r="E2599" s="79" t="s">
        <v>2121</v>
      </c>
      <c r="F2599" s="33" t="s">
        <v>2105</v>
      </c>
      <c r="G2599" s="24" t="s">
        <v>90</v>
      </c>
      <c r="H2599" s="80">
        <f t="shared" si="124"/>
        <v>0.94740000000000002</v>
      </c>
      <c r="I2599" s="25">
        <f>ROUND(('NEW Reference'!B$6*List!$H2599)+'NEW Reference'!B$7,0)</f>
        <v>1265</v>
      </c>
      <c r="J2599" s="25">
        <f>ROUND(('NEW Reference'!C$6*List!$H2599)+'NEW Reference'!C$7,0)</f>
        <v>1886</v>
      </c>
      <c r="K2599" s="25">
        <f>ROUND(('NEW Reference'!D$6*List!$H2599)+'NEW Reference'!D$7,0)</f>
        <v>2260</v>
      </c>
      <c r="L2599" s="25">
        <f>ROUND(('NEW Reference'!E$6*List!$H2599)+'NEW Reference'!E$7,0)</f>
        <v>2794</v>
      </c>
      <c r="M2599" s="25">
        <f>ROUND(('NEW Reference'!F$6*List!$H2599)+'NEW Reference'!F$7,0)</f>
        <v>2911</v>
      </c>
      <c r="N2599" s="25">
        <f>ROUND(('NEW Reference'!G$6*List!$H2599)+'NEW Reference'!G$7,0)</f>
        <v>3295</v>
      </c>
      <c r="O2599" s="25">
        <f>ROUND(('NEW Reference'!H$6*List!$H2599)+'NEW Reference'!H$7,0)</f>
        <v>3421</v>
      </c>
      <c r="P2599" s="25">
        <f>ROUND(('NEW Reference'!I$6*List!$H2599)+'NEW Reference'!I$7,0)</f>
        <v>3555</v>
      </c>
      <c r="Q2599" s="25">
        <f>ROUND(('NEW Reference'!J$6*List!$H2599)+'NEW Reference'!J$7,0)</f>
        <v>4117</v>
      </c>
      <c r="R2599" s="25">
        <f>ROUND(('NEW Reference'!K$6*List!$H2599)+'NEW Reference'!K$7,0)</f>
        <v>4247</v>
      </c>
      <c r="S2599" s="25">
        <f>ROUND(('NEW Reference'!L$6*List!$H2599)+'NEW Reference'!L$7,0)</f>
        <v>4582</v>
      </c>
      <c r="T2599" s="25">
        <f>ROUND(('NEW Reference'!M$6*List!$H2599)+'NEW Reference'!M$7,0)</f>
        <v>5473</v>
      </c>
      <c r="U2599" s="25">
        <f>ROUND(('NEW Reference'!N$6*List!$H2599)+'NEW Reference'!N$7,0)</f>
        <v>22082</v>
      </c>
      <c r="V2599" s="26">
        <f>ROUND(('NEW Reference'!O$6*List!$H2599)+'NEW Reference'!O$7,0)</f>
        <v>821</v>
      </c>
      <c r="W2599" s="26">
        <f>ROUND(('NEW Reference'!P$6*List!$H2599)+'NEW Reference'!P$7,0)</f>
        <v>1157</v>
      </c>
      <c r="X2599" s="26">
        <f>ROUND(('NEW Reference'!Q$6*List!$H2599)+'NEW Reference'!Q$7,0)</f>
        <v>578</v>
      </c>
      <c r="Z2599" s="3" t="str">
        <f t="shared" si="126"/>
        <v>BOWIE, Texas</v>
      </c>
      <c r="AA2599" s="79" t="s">
        <v>2121</v>
      </c>
      <c r="AB2599" s="28" t="s">
        <v>91</v>
      </c>
      <c r="AC2599" s="23" t="s">
        <v>2105</v>
      </c>
      <c r="AD2599" s="29"/>
      <c r="AE2599" s="20">
        <f t="shared" si="125"/>
        <v>0.94740000000000002</v>
      </c>
    </row>
    <row r="2600" spans="1:31">
      <c r="A2600" s="83">
        <v>45180</v>
      </c>
      <c r="B2600" s="84">
        <v>48039</v>
      </c>
      <c r="C2600" s="85">
        <v>26420</v>
      </c>
      <c r="D2600" s="78" t="s">
        <v>530</v>
      </c>
      <c r="E2600" s="79" t="s">
        <v>2122</v>
      </c>
      <c r="F2600" s="33" t="s">
        <v>2105</v>
      </c>
      <c r="G2600" s="24" t="s">
        <v>90</v>
      </c>
      <c r="H2600" s="80">
        <f t="shared" si="124"/>
        <v>0.97629999999999995</v>
      </c>
      <c r="I2600" s="25">
        <f>ROUND(('NEW Reference'!B$6*List!$H2600)+'NEW Reference'!B$7,0)</f>
        <v>1293</v>
      </c>
      <c r="J2600" s="25">
        <f>ROUND(('NEW Reference'!C$6*List!$H2600)+'NEW Reference'!C$7,0)</f>
        <v>1928</v>
      </c>
      <c r="K2600" s="25">
        <f>ROUND(('NEW Reference'!D$6*List!$H2600)+'NEW Reference'!D$7,0)</f>
        <v>2311</v>
      </c>
      <c r="L2600" s="25">
        <f>ROUND(('NEW Reference'!E$6*List!$H2600)+'NEW Reference'!E$7,0)</f>
        <v>2857</v>
      </c>
      <c r="M2600" s="25">
        <f>ROUND(('NEW Reference'!F$6*List!$H2600)+'NEW Reference'!F$7,0)</f>
        <v>2976</v>
      </c>
      <c r="N2600" s="25">
        <f>ROUND(('NEW Reference'!G$6*List!$H2600)+'NEW Reference'!G$7,0)</f>
        <v>3369</v>
      </c>
      <c r="O2600" s="25">
        <f>ROUND(('NEW Reference'!H$6*List!$H2600)+'NEW Reference'!H$7,0)</f>
        <v>3498</v>
      </c>
      <c r="P2600" s="25">
        <f>ROUND(('NEW Reference'!I$6*List!$H2600)+'NEW Reference'!I$7,0)</f>
        <v>3635</v>
      </c>
      <c r="Q2600" s="25">
        <f>ROUND(('NEW Reference'!J$6*List!$H2600)+'NEW Reference'!J$7,0)</f>
        <v>4210</v>
      </c>
      <c r="R2600" s="25">
        <f>ROUND(('NEW Reference'!K$6*List!$H2600)+'NEW Reference'!K$7,0)</f>
        <v>4342</v>
      </c>
      <c r="S2600" s="25">
        <f>ROUND(('NEW Reference'!L$6*List!$H2600)+'NEW Reference'!L$7,0)</f>
        <v>4686</v>
      </c>
      <c r="T2600" s="25">
        <f>ROUND(('NEW Reference'!M$6*List!$H2600)+'NEW Reference'!M$7,0)</f>
        <v>5596</v>
      </c>
      <c r="U2600" s="25">
        <f>ROUND(('NEW Reference'!N$6*List!$H2600)+'NEW Reference'!N$7,0)</f>
        <v>22580</v>
      </c>
      <c r="V2600" s="26">
        <f>ROUND(('NEW Reference'!O$6*List!$H2600)+'NEW Reference'!O$7,0)</f>
        <v>839</v>
      </c>
      <c r="W2600" s="26">
        <f>ROUND(('NEW Reference'!P$6*List!$H2600)+'NEW Reference'!P$7,0)</f>
        <v>1183</v>
      </c>
      <c r="X2600" s="26">
        <f>ROUND(('NEW Reference'!Q$6*List!$H2600)+'NEW Reference'!Q$7,0)</f>
        <v>591</v>
      </c>
      <c r="Z2600" s="3" t="str">
        <f t="shared" si="126"/>
        <v>BRAZORIA, Texas</v>
      </c>
      <c r="AA2600" s="79" t="s">
        <v>2122</v>
      </c>
      <c r="AB2600" s="28" t="s">
        <v>91</v>
      </c>
      <c r="AC2600" s="30" t="s">
        <v>2105</v>
      </c>
      <c r="AD2600" s="31"/>
      <c r="AE2600" s="20">
        <f t="shared" si="125"/>
        <v>0.97629999999999995</v>
      </c>
    </row>
    <row r="2601" spans="1:31">
      <c r="A2601" s="83">
        <v>45190</v>
      </c>
      <c r="B2601" s="84">
        <v>48041</v>
      </c>
      <c r="C2601" s="85">
        <v>17780</v>
      </c>
      <c r="D2601" s="78" t="s">
        <v>370</v>
      </c>
      <c r="E2601" s="79" t="s">
        <v>2123</v>
      </c>
      <c r="F2601" s="33" t="s">
        <v>2105</v>
      </c>
      <c r="G2601" s="24" t="s">
        <v>90</v>
      </c>
      <c r="H2601" s="80">
        <f t="shared" si="124"/>
        <v>0.87590000000000001</v>
      </c>
      <c r="I2601" s="25">
        <f>ROUND(('NEW Reference'!B$6*List!$H2601)+'NEW Reference'!B$7,0)</f>
        <v>1194</v>
      </c>
      <c r="J2601" s="25">
        <f>ROUND(('NEW Reference'!C$6*List!$H2601)+'NEW Reference'!C$7,0)</f>
        <v>1781</v>
      </c>
      <c r="K2601" s="25">
        <f>ROUND(('NEW Reference'!D$6*List!$H2601)+'NEW Reference'!D$7,0)</f>
        <v>2134</v>
      </c>
      <c r="L2601" s="25">
        <f>ROUND(('NEW Reference'!E$6*List!$H2601)+'NEW Reference'!E$7,0)</f>
        <v>2638</v>
      </c>
      <c r="M2601" s="25">
        <f>ROUND(('NEW Reference'!F$6*List!$H2601)+'NEW Reference'!F$7,0)</f>
        <v>2748</v>
      </c>
      <c r="N2601" s="25">
        <f>ROUND(('NEW Reference'!G$6*List!$H2601)+'NEW Reference'!G$7,0)</f>
        <v>3111</v>
      </c>
      <c r="O2601" s="25">
        <f>ROUND(('NEW Reference'!H$6*List!$H2601)+'NEW Reference'!H$7,0)</f>
        <v>3230</v>
      </c>
      <c r="P2601" s="25">
        <f>ROUND(('NEW Reference'!I$6*List!$H2601)+'NEW Reference'!I$7,0)</f>
        <v>3357</v>
      </c>
      <c r="Q2601" s="25">
        <f>ROUND(('NEW Reference'!J$6*List!$H2601)+'NEW Reference'!J$7,0)</f>
        <v>3887</v>
      </c>
      <c r="R2601" s="25">
        <f>ROUND(('NEW Reference'!K$6*List!$H2601)+'NEW Reference'!K$7,0)</f>
        <v>4010</v>
      </c>
      <c r="S2601" s="25">
        <f>ROUND(('NEW Reference'!L$6*List!$H2601)+'NEW Reference'!L$7,0)</f>
        <v>4327</v>
      </c>
      <c r="T2601" s="25">
        <f>ROUND(('NEW Reference'!M$6*List!$H2601)+'NEW Reference'!M$7,0)</f>
        <v>5168</v>
      </c>
      <c r="U2601" s="25">
        <f>ROUND(('NEW Reference'!N$6*List!$H2601)+'NEW Reference'!N$7,0)</f>
        <v>20851</v>
      </c>
      <c r="V2601" s="26">
        <f>ROUND(('NEW Reference'!O$6*List!$H2601)+'NEW Reference'!O$7,0)</f>
        <v>775</v>
      </c>
      <c r="W2601" s="26">
        <f>ROUND(('NEW Reference'!P$6*List!$H2601)+'NEW Reference'!P$7,0)</f>
        <v>1092</v>
      </c>
      <c r="X2601" s="26">
        <f>ROUND(('NEW Reference'!Q$6*List!$H2601)+'NEW Reference'!Q$7,0)</f>
        <v>546</v>
      </c>
      <c r="Z2601" s="3" t="str">
        <f t="shared" si="126"/>
        <v>BRAZOS, Texas</v>
      </c>
      <c r="AA2601" s="79" t="s">
        <v>2123</v>
      </c>
      <c r="AB2601" s="28" t="s">
        <v>91</v>
      </c>
      <c r="AC2601" s="23" t="s">
        <v>2105</v>
      </c>
      <c r="AD2601" s="29"/>
      <c r="AE2601" s="20">
        <f t="shared" si="125"/>
        <v>0.87590000000000001</v>
      </c>
    </row>
    <row r="2602" spans="1:31">
      <c r="A2602" s="83">
        <v>45200</v>
      </c>
      <c r="B2602" s="84">
        <v>48043</v>
      </c>
      <c r="C2602" s="85">
        <v>99945</v>
      </c>
      <c r="D2602" s="78" t="s">
        <v>184</v>
      </c>
      <c r="E2602" s="79" t="s">
        <v>2124</v>
      </c>
      <c r="F2602" s="34" t="s">
        <v>2105</v>
      </c>
      <c r="G2602" s="24" t="s">
        <v>97</v>
      </c>
      <c r="H2602" s="80">
        <f t="shared" si="124"/>
        <v>0.84230000000000005</v>
      </c>
      <c r="I2602" s="25">
        <f>ROUND(('NEW Reference'!B$6*List!$H2602)+'NEW Reference'!B$7,0)</f>
        <v>1161</v>
      </c>
      <c r="J2602" s="25">
        <f>ROUND(('NEW Reference'!C$6*List!$H2602)+'NEW Reference'!C$7,0)</f>
        <v>1731</v>
      </c>
      <c r="K2602" s="25">
        <f>ROUND(('NEW Reference'!D$6*List!$H2602)+'NEW Reference'!D$7,0)</f>
        <v>2075</v>
      </c>
      <c r="L2602" s="25">
        <f>ROUND(('NEW Reference'!E$6*List!$H2602)+'NEW Reference'!E$7,0)</f>
        <v>2565</v>
      </c>
      <c r="M2602" s="25">
        <f>ROUND(('NEW Reference'!F$6*List!$H2602)+'NEW Reference'!F$7,0)</f>
        <v>2672</v>
      </c>
      <c r="N2602" s="25">
        <f>ROUND(('NEW Reference'!G$6*List!$H2602)+'NEW Reference'!G$7,0)</f>
        <v>3025</v>
      </c>
      <c r="O2602" s="25">
        <f>ROUND(('NEW Reference'!H$6*List!$H2602)+'NEW Reference'!H$7,0)</f>
        <v>3140</v>
      </c>
      <c r="P2602" s="25">
        <f>ROUND(('NEW Reference'!I$6*List!$H2602)+'NEW Reference'!I$7,0)</f>
        <v>3264</v>
      </c>
      <c r="Q2602" s="25">
        <f>ROUND(('NEW Reference'!J$6*List!$H2602)+'NEW Reference'!J$7,0)</f>
        <v>3779</v>
      </c>
      <c r="R2602" s="25">
        <f>ROUND(('NEW Reference'!K$6*List!$H2602)+'NEW Reference'!K$7,0)</f>
        <v>3899</v>
      </c>
      <c r="S2602" s="25">
        <f>ROUND(('NEW Reference'!L$6*List!$H2602)+'NEW Reference'!L$7,0)</f>
        <v>4207</v>
      </c>
      <c r="T2602" s="25">
        <f>ROUND(('NEW Reference'!M$6*List!$H2602)+'NEW Reference'!M$7,0)</f>
        <v>5024</v>
      </c>
      <c r="U2602" s="25">
        <f>ROUND(('NEW Reference'!N$6*List!$H2602)+'NEW Reference'!N$7,0)</f>
        <v>20272</v>
      </c>
      <c r="V2602" s="26">
        <f>ROUND(('NEW Reference'!O$6*List!$H2602)+'NEW Reference'!O$7,0)</f>
        <v>754</v>
      </c>
      <c r="W2602" s="26">
        <f>ROUND(('NEW Reference'!P$6*List!$H2602)+'NEW Reference'!P$7,0)</f>
        <v>1062</v>
      </c>
      <c r="X2602" s="26">
        <f>ROUND(('NEW Reference'!Q$6*List!$H2602)+'NEW Reference'!Q$7,0)</f>
        <v>531</v>
      </c>
      <c r="Z2602" s="3" t="str">
        <f t="shared" si="126"/>
        <v>BREWSTER, Texas</v>
      </c>
      <c r="AA2602" s="79" t="s">
        <v>2124</v>
      </c>
      <c r="AB2602" s="28" t="s">
        <v>91</v>
      </c>
      <c r="AC2602" s="30" t="s">
        <v>2105</v>
      </c>
      <c r="AD2602" s="31"/>
      <c r="AE2602" s="20">
        <f t="shared" si="125"/>
        <v>0.84230000000000005</v>
      </c>
    </row>
    <row r="2603" spans="1:31">
      <c r="A2603" s="83">
        <v>45201</v>
      </c>
      <c r="B2603" s="84">
        <v>48045</v>
      </c>
      <c r="C2603" s="85">
        <v>99945</v>
      </c>
      <c r="D2603" s="78" t="s">
        <v>184</v>
      </c>
      <c r="E2603" s="79" t="s">
        <v>2125</v>
      </c>
      <c r="F2603" s="34" t="s">
        <v>2105</v>
      </c>
      <c r="G2603" s="24" t="s">
        <v>97</v>
      </c>
      <c r="H2603" s="80">
        <f t="shared" si="124"/>
        <v>0.84230000000000005</v>
      </c>
      <c r="I2603" s="25">
        <f>ROUND(('NEW Reference'!B$6*List!$H2603)+'NEW Reference'!B$7,0)</f>
        <v>1161</v>
      </c>
      <c r="J2603" s="25">
        <f>ROUND(('NEW Reference'!C$6*List!$H2603)+'NEW Reference'!C$7,0)</f>
        <v>1731</v>
      </c>
      <c r="K2603" s="25">
        <f>ROUND(('NEW Reference'!D$6*List!$H2603)+'NEW Reference'!D$7,0)</f>
        <v>2075</v>
      </c>
      <c r="L2603" s="25">
        <f>ROUND(('NEW Reference'!E$6*List!$H2603)+'NEW Reference'!E$7,0)</f>
        <v>2565</v>
      </c>
      <c r="M2603" s="25">
        <f>ROUND(('NEW Reference'!F$6*List!$H2603)+'NEW Reference'!F$7,0)</f>
        <v>2672</v>
      </c>
      <c r="N2603" s="25">
        <f>ROUND(('NEW Reference'!G$6*List!$H2603)+'NEW Reference'!G$7,0)</f>
        <v>3025</v>
      </c>
      <c r="O2603" s="25">
        <f>ROUND(('NEW Reference'!H$6*List!$H2603)+'NEW Reference'!H$7,0)</f>
        <v>3140</v>
      </c>
      <c r="P2603" s="25">
        <f>ROUND(('NEW Reference'!I$6*List!$H2603)+'NEW Reference'!I$7,0)</f>
        <v>3264</v>
      </c>
      <c r="Q2603" s="25">
        <f>ROUND(('NEW Reference'!J$6*List!$H2603)+'NEW Reference'!J$7,0)</f>
        <v>3779</v>
      </c>
      <c r="R2603" s="25">
        <f>ROUND(('NEW Reference'!K$6*List!$H2603)+'NEW Reference'!K$7,0)</f>
        <v>3899</v>
      </c>
      <c r="S2603" s="25">
        <f>ROUND(('NEW Reference'!L$6*List!$H2603)+'NEW Reference'!L$7,0)</f>
        <v>4207</v>
      </c>
      <c r="T2603" s="25">
        <f>ROUND(('NEW Reference'!M$6*List!$H2603)+'NEW Reference'!M$7,0)</f>
        <v>5024</v>
      </c>
      <c r="U2603" s="25">
        <f>ROUND(('NEW Reference'!N$6*List!$H2603)+'NEW Reference'!N$7,0)</f>
        <v>20272</v>
      </c>
      <c r="V2603" s="26">
        <f>ROUND(('NEW Reference'!O$6*List!$H2603)+'NEW Reference'!O$7,0)</f>
        <v>754</v>
      </c>
      <c r="W2603" s="26">
        <f>ROUND(('NEW Reference'!P$6*List!$H2603)+'NEW Reference'!P$7,0)</f>
        <v>1062</v>
      </c>
      <c r="X2603" s="26">
        <f>ROUND(('NEW Reference'!Q$6*List!$H2603)+'NEW Reference'!Q$7,0)</f>
        <v>531</v>
      </c>
      <c r="Z2603" s="3" t="str">
        <f t="shared" si="126"/>
        <v>BRISCOE, Texas</v>
      </c>
      <c r="AA2603" s="79" t="s">
        <v>2125</v>
      </c>
      <c r="AB2603" s="28" t="s">
        <v>91</v>
      </c>
      <c r="AC2603" s="30" t="s">
        <v>2105</v>
      </c>
      <c r="AD2603" s="31"/>
      <c r="AE2603" s="20">
        <f t="shared" si="125"/>
        <v>0.84230000000000005</v>
      </c>
    </row>
    <row r="2604" spans="1:31">
      <c r="A2604" s="83">
        <v>45210</v>
      </c>
      <c r="B2604" s="84">
        <v>48047</v>
      </c>
      <c r="C2604" s="85">
        <v>99945</v>
      </c>
      <c r="D2604" s="78" t="s">
        <v>184</v>
      </c>
      <c r="E2604" s="79" t="s">
        <v>883</v>
      </c>
      <c r="F2604" s="34" t="s">
        <v>2105</v>
      </c>
      <c r="G2604" s="24" t="s">
        <v>97</v>
      </c>
      <c r="H2604" s="80">
        <f t="shared" si="124"/>
        <v>0.84230000000000005</v>
      </c>
      <c r="I2604" s="25">
        <f>ROUND(('NEW Reference'!B$6*List!$H2604)+'NEW Reference'!B$7,0)</f>
        <v>1161</v>
      </c>
      <c r="J2604" s="25">
        <f>ROUND(('NEW Reference'!C$6*List!$H2604)+'NEW Reference'!C$7,0)</f>
        <v>1731</v>
      </c>
      <c r="K2604" s="25">
        <f>ROUND(('NEW Reference'!D$6*List!$H2604)+'NEW Reference'!D$7,0)</f>
        <v>2075</v>
      </c>
      <c r="L2604" s="25">
        <f>ROUND(('NEW Reference'!E$6*List!$H2604)+'NEW Reference'!E$7,0)</f>
        <v>2565</v>
      </c>
      <c r="M2604" s="25">
        <f>ROUND(('NEW Reference'!F$6*List!$H2604)+'NEW Reference'!F$7,0)</f>
        <v>2672</v>
      </c>
      <c r="N2604" s="25">
        <f>ROUND(('NEW Reference'!G$6*List!$H2604)+'NEW Reference'!G$7,0)</f>
        <v>3025</v>
      </c>
      <c r="O2604" s="25">
        <f>ROUND(('NEW Reference'!H$6*List!$H2604)+'NEW Reference'!H$7,0)</f>
        <v>3140</v>
      </c>
      <c r="P2604" s="25">
        <f>ROUND(('NEW Reference'!I$6*List!$H2604)+'NEW Reference'!I$7,0)</f>
        <v>3264</v>
      </c>
      <c r="Q2604" s="25">
        <f>ROUND(('NEW Reference'!J$6*List!$H2604)+'NEW Reference'!J$7,0)</f>
        <v>3779</v>
      </c>
      <c r="R2604" s="25">
        <f>ROUND(('NEW Reference'!K$6*List!$H2604)+'NEW Reference'!K$7,0)</f>
        <v>3899</v>
      </c>
      <c r="S2604" s="25">
        <f>ROUND(('NEW Reference'!L$6*List!$H2604)+'NEW Reference'!L$7,0)</f>
        <v>4207</v>
      </c>
      <c r="T2604" s="25">
        <f>ROUND(('NEW Reference'!M$6*List!$H2604)+'NEW Reference'!M$7,0)</f>
        <v>5024</v>
      </c>
      <c r="U2604" s="25">
        <f>ROUND(('NEW Reference'!N$6*List!$H2604)+'NEW Reference'!N$7,0)</f>
        <v>20272</v>
      </c>
      <c r="V2604" s="26">
        <f>ROUND(('NEW Reference'!O$6*List!$H2604)+'NEW Reference'!O$7,0)</f>
        <v>754</v>
      </c>
      <c r="W2604" s="26">
        <f>ROUND(('NEW Reference'!P$6*List!$H2604)+'NEW Reference'!P$7,0)</f>
        <v>1062</v>
      </c>
      <c r="X2604" s="26">
        <f>ROUND(('NEW Reference'!Q$6*List!$H2604)+'NEW Reference'!Q$7,0)</f>
        <v>531</v>
      </c>
      <c r="Z2604" s="3" t="str">
        <f t="shared" si="126"/>
        <v>BROOKS, Texas</v>
      </c>
      <c r="AA2604" s="79" t="s">
        <v>883</v>
      </c>
      <c r="AB2604" s="28" t="s">
        <v>91</v>
      </c>
      <c r="AC2604" s="30" t="s">
        <v>2105</v>
      </c>
      <c r="AD2604" s="31"/>
      <c r="AE2604" s="20">
        <f t="shared" si="125"/>
        <v>0.84230000000000005</v>
      </c>
    </row>
    <row r="2605" spans="1:31">
      <c r="A2605" s="83">
        <v>45220</v>
      </c>
      <c r="B2605" s="84">
        <v>48049</v>
      </c>
      <c r="C2605" s="85">
        <v>99945</v>
      </c>
      <c r="D2605" s="78" t="s">
        <v>184</v>
      </c>
      <c r="E2605" s="79" t="s">
        <v>1069</v>
      </c>
      <c r="F2605" s="34" t="s">
        <v>2105</v>
      </c>
      <c r="G2605" s="24" t="s">
        <v>97</v>
      </c>
      <c r="H2605" s="80">
        <f t="shared" si="124"/>
        <v>0.84230000000000005</v>
      </c>
      <c r="I2605" s="25">
        <f>ROUND(('NEW Reference'!B$6*List!$H2605)+'NEW Reference'!B$7,0)</f>
        <v>1161</v>
      </c>
      <c r="J2605" s="25">
        <f>ROUND(('NEW Reference'!C$6*List!$H2605)+'NEW Reference'!C$7,0)</f>
        <v>1731</v>
      </c>
      <c r="K2605" s="25">
        <f>ROUND(('NEW Reference'!D$6*List!$H2605)+'NEW Reference'!D$7,0)</f>
        <v>2075</v>
      </c>
      <c r="L2605" s="25">
        <f>ROUND(('NEW Reference'!E$6*List!$H2605)+'NEW Reference'!E$7,0)</f>
        <v>2565</v>
      </c>
      <c r="M2605" s="25">
        <f>ROUND(('NEW Reference'!F$6*List!$H2605)+'NEW Reference'!F$7,0)</f>
        <v>2672</v>
      </c>
      <c r="N2605" s="25">
        <f>ROUND(('NEW Reference'!G$6*List!$H2605)+'NEW Reference'!G$7,0)</f>
        <v>3025</v>
      </c>
      <c r="O2605" s="25">
        <f>ROUND(('NEW Reference'!H$6*List!$H2605)+'NEW Reference'!H$7,0)</f>
        <v>3140</v>
      </c>
      <c r="P2605" s="25">
        <f>ROUND(('NEW Reference'!I$6*List!$H2605)+'NEW Reference'!I$7,0)</f>
        <v>3264</v>
      </c>
      <c r="Q2605" s="25">
        <f>ROUND(('NEW Reference'!J$6*List!$H2605)+'NEW Reference'!J$7,0)</f>
        <v>3779</v>
      </c>
      <c r="R2605" s="25">
        <f>ROUND(('NEW Reference'!K$6*List!$H2605)+'NEW Reference'!K$7,0)</f>
        <v>3899</v>
      </c>
      <c r="S2605" s="25">
        <f>ROUND(('NEW Reference'!L$6*List!$H2605)+'NEW Reference'!L$7,0)</f>
        <v>4207</v>
      </c>
      <c r="T2605" s="25">
        <f>ROUND(('NEW Reference'!M$6*List!$H2605)+'NEW Reference'!M$7,0)</f>
        <v>5024</v>
      </c>
      <c r="U2605" s="25">
        <f>ROUND(('NEW Reference'!N$6*List!$H2605)+'NEW Reference'!N$7,0)</f>
        <v>20272</v>
      </c>
      <c r="V2605" s="26">
        <f>ROUND(('NEW Reference'!O$6*List!$H2605)+'NEW Reference'!O$7,0)</f>
        <v>754</v>
      </c>
      <c r="W2605" s="26">
        <f>ROUND(('NEW Reference'!P$6*List!$H2605)+'NEW Reference'!P$7,0)</f>
        <v>1062</v>
      </c>
      <c r="X2605" s="26">
        <f>ROUND(('NEW Reference'!Q$6*List!$H2605)+'NEW Reference'!Q$7,0)</f>
        <v>531</v>
      </c>
      <c r="Z2605" s="3" t="str">
        <f t="shared" si="126"/>
        <v>BROWN, Texas</v>
      </c>
      <c r="AA2605" s="79" t="s">
        <v>1069</v>
      </c>
      <c r="AB2605" s="28" t="s">
        <v>91</v>
      </c>
      <c r="AC2605" s="30" t="s">
        <v>2105</v>
      </c>
      <c r="AD2605" s="31"/>
      <c r="AE2605" s="20">
        <f t="shared" si="125"/>
        <v>0.84230000000000005</v>
      </c>
    </row>
    <row r="2606" spans="1:31">
      <c r="A2606" s="83">
        <v>45221</v>
      </c>
      <c r="B2606" s="84">
        <v>48051</v>
      </c>
      <c r="C2606" s="85">
        <v>17780</v>
      </c>
      <c r="D2606" s="78" t="s">
        <v>370</v>
      </c>
      <c r="E2606" s="79" t="s">
        <v>2126</v>
      </c>
      <c r="F2606" s="33" t="s">
        <v>2105</v>
      </c>
      <c r="G2606" s="24" t="s">
        <v>90</v>
      </c>
      <c r="H2606" s="80">
        <f t="shared" si="124"/>
        <v>0.87590000000000001</v>
      </c>
      <c r="I2606" s="25">
        <f>ROUND(('NEW Reference'!B$6*List!$H2606)+'NEW Reference'!B$7,0)</f>
        <v>1194</v>
      </c>
      <c r="J2606" s="25">
        <f>ROUND(('NEW Reference'!C$6*List!$H2606)+'NEW Reference'!C$7,0)</f>
        <v>1781</v>
      </c>
      <c r="K2606" s="25">
        <f>ROUND(('NEW Reference'!D$6*List!$H2606)+'NEW Reference'!D$7,0)</f>
        <v>2134</v>
      </c>
      <c r="L2606" s="25">
        <f>ROUND(('NEW Reference'!E$6*List!$H2606)+'NEW Reference'!E$7,0)</f>
        <v>2638</v>
      </c>
      <c r="M2606" s="25">
        <f>ROUND(('NEW Reference'!F$6*List!$H2606)+'NEW Reference'!F$7,0)</f>
        <v>2748</v>
      </c>
      <c r="N2606" s="25">
        <f>ROUND(('NEW Reference'!G$6*List!$H2606)+'NEW Reference'!G$7,0)</f>
        <v>3111</v>
      </c>
      <c r="O2606" s="25">
        <f>ROUND(('NEW Reference'!H$6*List!$H2606)+'NEW Reference'!H$7,0)</f>
        <v>3230</v>
      </c>
      <c r="P2606" s="25">
        <f>ROUND(('NEW Reference'!I$6*List!$H2606)+'NEW Reference'!I$7,0)</f>
        <v>3357</v>
      </c>
      <c r="Q2606" s="25">
        <f>ROUND(('NEW Reference'!J$6*List!$H2606)+'NEW Reference'!J$7,0)</f>
        <v>3887</v>
      </c>
      <c r="R2606" s="25">
        <f>ROUND(('NEW Reference'!K$6*List!$H2606)+'NEW Reference'!K$7,0)</f>
        <v>4010</v>
      </c>
      <c r="S2606" s="25">
        <f>ROUND(('NEW Reference'!L$6*List!$H2606)+'NEW Reference'!L$7,0)</f>
        <v>4327</v>
      </c>
      <c r="T2606" s="25">
        <f>ROUND(('NEW Reference'!M$6*List!$H2606)+'NEW Reference'!M$7,0)</f>
        <v>5168</v>
      </c>
      <c r="U2606" s="25">
        <f>ROUND(('NEW Reference'!N$6*List!$H2606)+'NEW Reference'!N$7,0)</f>
        <v>20851</v>
      </c>
      <c r="V2606" s="26">
        <f>ROUND(('NEW Reference'!O$6*List!$H2606)+'NEW Reference'!O$7,0)</f>
        <v>775</v>
      </c>
      <c r="W2606" s="26">
        <f>ROUND(('NEW Reference'!P$6*List!$H2606)+'NEW Reference'!P$7,0)</f>
        <v>1092</v>
      </c>
      <c r="X2606" s="26">
        <f>ROUND(('NEW Reference'!Q$6*List!$H2606)+'NEW Reference'!Q$7,0)</f>
        <v>546</v>
      </c>
      <c r="Z2606" s="3" t="str">
        <f t="shared" si="126"/>
        <v>BURLESON, Texas</v>
      </c>
      <c r="AA2606" s="79" t="s">
        <v>2126</v>
      </c>
      <c r="AB2606" s="28" t="s">
        <v>91</v>
      </c>
      <c r="AC2606" s="23" t="s">
        <v>2105</v>
      </c>
      <c r="AD2606" s="29"/>
      <c r="AE2606" s="20">
        <f t="shared" si="125"/>
        <v>0.87590000000000001</v>
      </c>
    </row>
    <row r="2607" spans="1:31">
      <c r="A2607" s="83">
        <v>45222</v>
      </c>
      <c r="B2607" s="84">
        <v>48053</v>
      </c>
      <c r="C2607" s="85">
        <v>99945</v>
      </c>
      <c r="D2607" s="78" t="s">
        <v>184</v>
      </c>
      <c r="E2607" s="79" t="s">
        <v>2127</v>
      </c>
      <c r="F2607" s="34" t="s">
        <v>2105</v>
      </c>
      <c r="G2607" s="24" t="s">
        <v>97</v>
      </c>
      <c r="H2607" s="80">
        <f t="shared" si="124"/>
        <v>0.84230000000000005</v>
      </c>
      <c r="I2607" s="25">
        <f>ROUND(('NEW Reference'!B$6*List!$H2607)+'NEW Reference'!B$7,0)</f>
        <v>1161</v>
      </c>
      <c r="J2607" s="25">
        <f>ROUND(('NEW Reference'!C$6*List!$H2607)+'NEW Reference'!C$7,0)</f>
        <v>1731</v>
      </c>
      <c r="K2607" s="25">
        <f>ROUND(('NEW Reference'!D$6*List!$H2607)+'NEW Reference'!D$7,0)</f>
        <v>2075</v>
      </c>
      <c r="L2607" s="25">
        <f>ROUND(('NEW Reference'!E$6*List!$H2607)+'NEW Reference'!E$7,0)</f>
        <v>2565</v>
      </c>
      <c r="M2607" s="25">
        <f>ROUND(('NEW Reference'!F$6*List!$H2607)+'NEW Reference'!F$7,0)</f>
        <v>2672</v>
      </c>
      <c r="N2607" s="25">
        <f>ROUND(('NEW Reference'!G$6*List!$H2607)+'NEW Reference'!G$7,0)</f>
        <v>3025</v>
      </c>
      <c r="O2607" s="25">
        <f>ROUND(('NEW Reference'!H$6*List!$H2607)+'NEW Reference'!H$7,0)</f>
        <v>3140</v>
      </c>
      <c r="P2607" s="25">
        <f>ROUND(('NEW Reference'!I$6*List!$H2607)+'NEW Reference'!I$7,0)</f>
        <v>3264</v>
      </c>
      <c r="Q2607" s="25">
        <f>ROUND(('NEW Reference'!J$6*List!$H2607)+'NEW Reference'!J$7,0)</f>
        <v>3779</v>
      </c>
      <c r="R2607" s="25">
        <f>ROUND(('NEW Reference'!K$6*List!$H2607)+'NEW Reference'!K$7,0)</f>
        <v>3899</v>
      </c>
      <c r="S2607" s="25">
        <f>ROUND(('NEW Reference'!L$6*List!$H2607)+'NEW Reference'!L$7,0)</f>
        <v>4207</v>
      </c>
      <c r="T2607" s="25">
        <f>ROUND(('NEW Reference'!M$6*List!$H2607)+'NEW Reference'!M$7,0)</f>
        <v>5024</v>
      </c>
      <c r="U2607" s="25">
        <f>ROUND(('NEW Reference'!N$6*List!$H2607)+'NEW Reference'!N$7,0)</f>
        <v>20272</v>
      </c>
      <c r="V2607" s="26">
        <f>ROUND(('NEW Reference'!O$6*List!$H2607)+'NEW Reference'!O$7,0)</f>
        <v>754</v>
      </c>
      <c r="W2607" s="26">
        <f>ROUND(('NEW Reference'!P$6*List!$H2607)+'NEW Reference'!P$7,0)</f>
        <v>1062</v>
      </c>
      <c r="X2607" s="26">
        <f>ROUND(('NEW Reference'!Q$6*List!$H2607)+'NEW Reference'!Q$7,0)</f>
        <v>531</v>
      </c>
      <c r="Z2607" s="3" t="str">
        <f t="shared" si="126"/>
        <v>BURNET, Texas</v>
      </c>
      <c r="AA2607" s="79" t="s">
        <v>2127</v>
      </c>
      <c r="AB2607" s="28" t="s">
        <v>91</v>
      </c>
      <c r="AC2607" s="30" t="s">
        <v>2105</v>
      </c>
      <c r="AD2607" s="31"/>
      <c r="AE2607" s="20">
        <f t="shared" si="125"/>
        <v>0.84230000000000005</v>
      </c>
    </row>
    <row r="2608" spans="1:31">
      <c r="A2608" s="83">
        <v>45223</v>
      </c>
      <c r="B2608" s="84">
        <v>48055</v>
      </c>
      <c r="C2608" s="85">
        <v>12420</v>
      </c>
      <c r="D2608" s="78" t="s">
        <v>257</v>
      </c>
      <c r="E2608" s="79" t="s">
        <v>1285</v>
      </c>
      <c r="F2608" s="33" t="s">
        <v>2105</v>
      </c>
      <c r="G2608" s="24" t="s">
        <v>90</v>
      </c>
      <c r="H2608" s="80">
        <f t="shared" si="124"/>
        <v>0.96779999999999999</v>
      </c>
      <c r="I2608" s="25">
        <f>ROUND(('NEW Reference'!B$6*List!$H2608)+'NEW Reference'!B$7,0)</f>
        <v>1285</v>
      </c>
      <c r="J2608" s="25">
        <f>ROUND(('NEW Reference'!C$6*List!$H2608)+'NEW Reference'!C$7,0)</f>
        <v>1916</v>
      </c>
      <c r="K2608" s="25">
        <f>ROUND(('NEW Reference'!D$6*List!$H2608)+'NEW Reference'!D$7,0)</f>
        <v>2296</v>
      </c>
      <c r="L2608" s="25">
        <f>ROUND(('NEW Reference'!E$6*List!$H2608)+'NEW Reference'!E$7,0)</f>
        <v>2838</v>
      </c>
      <c r="M2608" s="25">
        <f>ROUND(('NEW Reference'!F$6*List!$H2608)+'NEW Reference'!F$7,0)</f>
        <v>2957</v>
      </c>
      <c r="N2608" s="25">
        <f>ROUND(('NEW Reference'!G$6*List!$H2608)+'NEW Reference'!G$7,0)</f>
        <v>3347</v>
      </c>
      <c r="O2608" s="25">
        <f>ROUND(('NEW Reference'!H$6*List!$H2608)+'NEW Reference'!H$7,0)</f>
        <v>3475</v>
      </c>
      <c r="P2608" s="25">
        <f>ROUND(('NEW Reference'!I$6*List!$H2608)+'NEW Reference'!I$7,0)</f>
        <v>3612</v>
      </c>
      <c r="Q2608" s="25">
        <f>ROUND(('NEW Reference'!J$6*List!$H2608)+'NEW Reference'!J$7,0)</f>
        <v>4182</v>
      </c>
      <c r="R2608" s="25">
        <f>ROUND(('NEW Reference'!K$6*List!$H2608)+'NEW Reference'!K$7,0)</f>
        <v>4314</v>
      </c>
      <c r="S2608" s="25">
        <f>ROUND(('NEW Reference'!L$6*List!$H2608)+'NEW Reference'!L$7,0)</f>
        <v>4655</v>
      </c>
      <c r="T2608" s="25">
        <f>ROUND(('NEW Reference'!M$6*List!$H2608)+'NEW Reference'!M$7,0)</f>
        <v>5560</v>
      </c>
      <c r="U2608" s="25">
        <f>ROUND(('NEW Reference'!N$6*List!$H2608)+'NEW Reference'!N$7,0)</f>
        <v>22433</v>
      </c>
      <c r="V2608" s="26">
        <f>ROUND(('NEW Reference'!O$6*List!$H2608)+'NEW Reference'!O$7,0)</f>
        <v>834</v>
      </c>
      <c r="W2608" s="26">
        <f>ROUND(('NEW Reference'!P$6*List!$H2608)+'NEW Reference'!P$7,0)</f>
        <v>1175</v>
      </c>
      <c r="X2608" s="26">
        <f>ROUND(('NEW Reference'!Q$6*List!$H2608)+'NEW Reference'!Q$7,0)</f>
        <v>588</v>
      </c>
      <c r="Z2608" s="3" t="str">
        <f t="shared" si="126"/>
        <v>CALDWELL, Texas</v>
      </c>
      <c r="AA2608" s="79" t="s">
        <v>1285</v>
      </c>
      <c r="AB2608" s="28" t="s">
        <v>91</v>
      </c>
      <c r="AC2608" s="23" t="s">
        <v>2105</v>
      </c>
      <c r="AD2608" s="29"/>
      <c r="AE2608" s="20">
        <f t="shared" si="125"/>
        <v>0.96779999999999999</v>
      </c>
    </row>
    <row r="2609" spans="1:31">
      <c r="A2609" s="83">
        <v>45224</v>
      </c>
      <c r="B2609" s="84">
        <v>48057</v>
      </c>
      <c r="C2609" s="85">
        <v>99945</v>
      </c>
      <c r="D2609" s="78" t="s">
        <v>184</v>
      </c>
      <c r="E2609" s="79" t="s">
        <v>109</v>
      </c>
      <c r="F2609" s="34" t="s">
        <v>2105</v>
      </c>
      <c r="G2609" s="24" t="s">
        <v>97</v>
      </c>
      <c r="H2609" s="80">
        <f t="shared" si="124"/>
        <v>0.84230000000000005</v>
      </c>
      <c r="I2609" s="25">
        <f>ROUND(('NEW Reference'!B$6*List!$H2609)+'NEW Reference'!B$7,0)</f>
        <v>1161</v>
      </c>
      <c r="J2609" s="25">
        <f>ROUND(('NEW Reference'!C$6*List!$H2609)+'NEW Reference'!C$7,0)</f>
        <v>1731</v>
      </c>
      <c r="K2609" s="25">
        <f>ROUND(('NEW Reference'!D$6*List!$H2609)+'NEW Reference'!D$7,0)</f>
        <v>2075</v>
      </c>
      <c r="L2609" s="25">
        <f>ROUND(('NEW Reference'!E$6*List!$H2609)+'NEW Reference'!E$7,0)</f>
        <v>2565</v>
      </c>
      <c r="M2609" s="25">
        <f>ROUND(('NEW Reference'!F$6*List!$H2609)+'NEW Reference'!F$7,0)</f>
        <v>2672</v>
      </c>
      <c r="N2609" s="25">
        <f>ROUND(('NEW Reference'!G$6*List!$H2609)+'NEW Reference'!G$7,0)</f>
        <v>3025</v>
      </c>
      <c r="O2609" s="25">
        <f>ROUND(('NEW Reference'!H$6*List!$H2609)+'NEW Reference'!H$7,0)</f>
        <v>3140</v>
      </c>
      <c r="P2609" s="25">
        <f>ROUND(('NEW Reference'!I$6*List!$H2609)+'NEW Reference'!I$7,0)</f>
        <v>3264</v>
      </c>
      <c r="Q2609" s="25">
        <f>ROUND(('NEW Reference'!J$6*List!$H2609)+'NEW Reference'!J$7,0)</f>
        <v>3779</v>
      </c>
      <c r="R2609" s="25">
        <f>ROUND(('NEW Reference'!K$6*List!$H2609)+'NEW Reference'!K$7,0)</f>
        <v>3899</v>
      </c>
      <c r="S2609" s="25">
        <f>ROUND(('NEW Reference'!L$6*List!$H2609)+'NEW Reference'!L$7,0)</f>
        <v>4207</v>
      </c>
      <c r="T2609" s="25">
        <f>ROUND(('NEW Reference'!M$6*List!$H2609)+'NEW Reference'!M$7,0)</f>
        <v>5024</v>
      </c>
      <c r="U2609" s="25">
        <f>ROUND(('NEW Reference'!N$6*List!$H2609)+'NEW Reference'!N$7,0)</f>
        <v>20272</v>
      </c>
      <c r="V2609" s="26">
        <f>ROUND(('NEW Reference'!O$6*List!$H2609)+'NEW Reference'!O$7,0)</f>
        <v>754</v>
      </c>
      <c r="W2609" s="26">
        <f>ROUND(('NEW Reference'!P$6*List!$H2609)+'NEW Reference'!P$7,0)</f>
        <v>1062</v>
      </c>
      <c r="X2609" s="26">
        <f>ROUND(('NEW Reference'!Q$6*List!$H2609)+'NEW Reference'!Q$7,0)</f>
        <v>531</v>
      </c>
      <c r="Z2609" s="3" t="str">
        <f t="shared" si="126"/>
        <v>CALHOUN, Texas</v>
      </c>
      <c r="AA2609" s="79" t="s">
        <v>109</v>
      </c>
      <c r="AB2609" s="28" t="s">
        <v>91</v>
      </c>
      <c r="AC2609" s="30" t="s">
        <v>2105</v>
      </c>
      <c r="AD2609" s="31"/>
      <c r="AE2609" s="20">
        <f t="shared" si="125"/>
        <v>0.84230000000000005</v>
      </c>
    </row>
    <row r="2610" spans="1:31">
      <c r="A2610" s="83">
        <v>45230</v>
      </c>
      <c r="B2610" s="84">
        <v>48059</v>
      </c>
      <c r="C2610" s="85">
        <v>10180</v>
      </c>
      <c r="D2610" s="78" t="s">
        <v>205</v>
      </c>
      <c r="E2610" s="79" t="s">
        <v>2128</v>
      </c>
      <c r="F2610" s="33" t="s">
        <v>2105</v>
      </c>
      <c r="G2610" s="24" t="s">
        <v>90</v>
      </c>
      <c r="H2610" s="80">
        <f t="shared" si="124"/>
        <v>0.92869999999999997</v>
      </c>
      <c r="I2610" s="25">
        <f>ROUND(('NEW Reference'!B$6*List!$H2610)+'NEW Reference'!B$7,0)</f>
        <v>1246</v>
      </c>
      <c r="J2610" s="25">
        <f>ROUND(('NEW Reference'!C$6*List!$H2610)+'NEW Reference'!C$7,0)</f>
        <v>1858</v>
      </c>
      <c r="K2610" s="25">
        <f>ROUND(('NEW Reference'!D$6*List!$H2610)+'NEW Reference'!D$7,0)</f>
        <v>2227</v>
      </c>
      <c r="L2610" s="25">
        <f>ROUND(('NEW Reference'!E$6*List!$H2610)+'NEW Reference'!E$7,0)</f>
        <v>2753</v>
      </c>
      <c r="M2610" s="25">
        <f>ROUND(('NEW Reference'!F$6*List!$H2610)+'NEW Reference'!F$7,0)</f>
        <v>2868</v>
      </c>
      <c r="N2610" s="25">
        <f>ROUND(('NEW Reference'!G$6*List!$H2610)+'NEW Reference'!G$7,0)</f>
        <v>3247</v>
      </c>
      <c r="O2610" s="25">
        <f>ROUND(('NEW Reference'!H$6*List!$H2610)+'NEW Reference'!H$7,0)</f>
        <v>3371</v>
      </c>
      <c r="P2610" s="25">
        <f>ROUND(('NEW Reference'!I$6*List!$H2610)+'NEW Reference'!I$7,0)</f>
        <v>3503</v>
      </c>
      <c r="Q2610" s="25">
        <f>ROUND(('NEW Reference'!J$6*List!$H2610)+'NEW Reference'!J$7,0)</f>
        <v>4057</v>
      </c>
      <c r="R2610" s="25">
        <f>ROUND(('NEW Reference'!K$6*List!$H2610)+'NEW Reference'!K$7,0)</f>
        <v>4185</v>
      </c>
      <c r="S2610" s="25">
        <f>ROUND(('NEW Reference'!L$6*List!$H2610)+'NEW Reference'!L$7,0)</f>
        <v>4515</v>
      </c>
      <c r="T2610" s="25">
        <f>ROUND(('NEW Reference'!M$6*List!$H2610)+'NEW Reference'!M$7,0)</f>
        <v>5393</v>
      </c>
      <c r="U2610" s="25">
        <f>ROUND(('NEW Reference'!N$6*List!$H2610)+'NEW Reference'!N$7,0)</f>
        <v>21760</v>
      </c>
      <c r="V2610" s="26">
        <f>ROUND(('NEW Reference'!O$6*List!$H2610)+'NEW Reference'!O$7,0)</f>
        <v>809</v>
      </c>
      <c r="W2610" s="26">
        <f>ROUND(('NEW Reference'!P$6*List!$H2610)+'NEW Reference'!P$7,0)</f>
        <v>1140</v>
      </c>
      <c r="X2610" s="26">
        <f>ROUND(('NEW Reference'!Q$6*List!$H2610)+'NEW Reference'!Q$7,0)</f>
        <v>570</v>
      </c>
      <c r="Z2610" s="3" t="str">
        <f t="shared" si="126"/>
        <v>CALLAHAN, Texas</v>
      </c>
      <c r="AA2610" s="79" t="s">
        <v>2128</v>
      </c>
      <c r="AB2610" s="28" t="s">
        <v>91</v>
      </c>
      <c r="AC2610" s="30" t="s">
        <v>2105</v>
      </c>
      <c r="AD2610" s="31"/>
      <c r="AE2610" s="20">
        <f t="shared" si="125"/>
        <v>0.92869999999999997</v>
      </c>
    </row>
    <row r="2611" spans="1:31">
      <c r="A2611" s="83">
        <v>45240</v>
      </c>
      <c r="B2611" s="84">
        <v>48061</v>
      </c>
      <c r="C2611" s="85">
        <v>15180</v>
      </c>
      <c r="D2611" s="78" t="s">
        <v>310</v>
      </c>
      <c r="E2611" s="79" t="s">
        <v>1340</v>
      </c>
      <c r="F2611" s="33" t="s">
        <v>2105</v>
      </c>
      <c r="G2611" s="24" t="s">
        <v>90</v>
      </c>
      <c r="H2611" s="80">
        <f t="shared" si="124"/>
        <v>0.78790000000000004</v>
      </c>
      <c r="I2611" s="25">
        <f>ROUND(('NEW Reference'!B$6*List!$H2611)+'NEW Reference'!B$7,0)</f>
        <v>1107</v>
      </c>
      <c r="J2611" s="25">
        <f>ROUND(('NEW Reference'!C$6*List!$H2611)+'NEW Reference'!C$7,0)</f>
        <v>1651</v>
      </c>
      <c r="K2611" s="25">
        <f>ROUND(('NEW Reference'!D$6*List!$H2611)+'NEW Reference'!D$7,0)</f>
        <v>1979</v>
      </c>
      <c r="L2611" s="25">
        <f>ROUND(('NEW Reference'!E$6*List!$H2611)+'NEW Reference'!E$7,0)</f>
        <v>2446</v>
      </c>
      <c r="M2611" s="25">
        <f>ROUND(('NEW Reference'!F$6*List!$H2611)+'NEW Reference'!F$7,0)</f>
        <v>2549</v>
      </c>
      <c r="N2611" s="25">
        <f>ROUND(('NEW Reference'!G$6*List!$H2611)+'NEW Reference'!G$7,0)</f>
        <v>2885</v>
      </c>
      <c r="O2611" s="25">
        <f>ROUND(('NEW Reference'!H$6*List!$H2611)+'NEW Reference'!H$7,0)</f>
        <v>2995</v>
      </c>
      <c r="P2611" s="25">
        <f>ROUND(('NEW Reference'!I$6*List!$H2611)+'NEW Reference'!I$7,0)</f>
        <v>3113</v>
      </c>
      <c r="Q2611" s="25">
        <f>ROUND(('NEW Reference'!J$6*List!$H2611)+'NEW Reference'!J$7,0)</f>
        <v>3605</v>
      </c>
      <c r="R2611" s="25">
        <f>ROUND(('NEW Reference'!K$6*List!$H2611)+'NEW Reference'!K$7,0)</f>
        <v>3718</v>
      </c>
      <c r="S2611" s="25">
        <f>ROUND(('NEW Reference'!L$6*List!$H2611)+'NEW Reference'!L$7,0)</f>
        <v>4012</v>
      </c>
      <c r="T2611" s="25">
        <f>ROUND(('NEW Reference'!M$6*List!$H2611)+'NEW Reference'!M$7,0)</f>
        <v>4792</v>
      </c>
      <c r="U2611" s="25">
        <f>ROUND(('NEW Reference'!N$6*List!$H2611)+'NEW Reference'!N$7,0)</f>
        <v>19336</v>
      </c>
      <c r="V2611" s="26">
        <f>ROUND(('NEW Reference'!O$6*List!$H2611)+'NEW Reference'!O$7,0)</f>
        <v>719</v>
      </c>
      <c r="W2611" s="26">
        <f>ROUND(('NEW Reference'!P$6*List!$H2611)+'NEW Reference'!P$7,0)</f>
        <v>1013</v>
      </c>
      <c r="X2611" s="26">
        <f>ROUND(('NEW Reference'!Q$6*List!$H2611)+'NEW Reference'!Q$7,0)</f>
        <v>506</v>
      </c>
      <c r="Z2611" s="3" t="str">
        <f t="shared" si="126"/>
        <v>CAMERON, Texas</v>
      </c>
      <c r="AA2611" s="79" t="s">
        <v>1340</v>
      </c>
      <c r="AB2611" s="28" t="s">
        <v>91</v>
      </c>
      <c r="AC2611" s="30" t="s">
        <v>2105</v>
      </c>
      <c r="AD2611" s="31"/>
      <c r="AE2611" s="20">
        <f t="shared" si="125"/>
        <v>0.78790000000000004</v>
      </c>
    </row>
    <row r="2612" spans="1:31">
      <c r="A2612" s="83">
        <v>45250</v>
      </c>
      <c r="B2612" s="84">
        <v>48063</v>
      </c>
      <c r="C2612" s="85">
        <v>99945</v>
      </c>
      <c r="D2612" s="78" t="s">
        <v>184</v>
      </c>
      <c r="E2612" s="79" t="s">
        <v>2129</v>
      </c>
      <c r="F2612" s="34" t="s">
        <v>2105</v>
      </c>
      <c r="G2612" s="24" t="s">
        <v>97</v>
      </c>
      <c r="H2612" s="80">
        <f t="shared" si="124"/>
        <v>0.84230000000000005</v>
      </c>
      <c r="I2612" s="25">
        <f>ROUND(('NEW Reference'!B$6*List!$H2612)+'NEW Reference'!B$7,0)</f>
        <v>1161</v>
      </c>
      <c r="J2612" s="25">
        <f>ROUND(('NEW Reference'!C$6*List!$H2612)+'NEW Reference'!C$7,0)</f>
        <v>1731</v>
      </c>
      <c r="K2612" s="25">
        <f>ROUND(('NEW Reference'!D$6*List!$H2612)+'NEW Reference'!D$7,0)</f>
        <v>2075</v>
      </c>
      <c r="L2612" s="25">
        <f>ROUND(('NEW Reference'!E$6*List!$H2612)+'NEW Reference'!E$7,0)</f>
        <v>2565</v>
      </c>
      <c r="M2612" s="25">
        <f>ROUND(('NEW Reference'!F$6*List!$H2612)+'NEW Reference'!F$7,0)</f>
        <v>2672</v>
      </c>
      <c r="N2612" s="25">
        <f>ROUND(('NEW Reference'!G$6*List!$H2612)+'NEW Reference'!G$7,0)</f>
        <v>3025</v>
      </c>
      <c r="O2612" s="25">
        <f>ROUND(('NEW Reference'!H$6*List!$H2612)+'NEW Reference'!H$7,0)</f>
        <v>3140</v>
      </c>
      <c r="P2612" s="25">
        <f>ROUND(('NEW Reference'!I$6*List!$H2612)+'NEW Reference'!I$7,0)</f>
        <v>3264</v>
      </c>
      <c r="Q2612" s="25">
        <f>ROUND(('NEW Reference'!J$6*List!$H2612)+'NEW Reference'!J$7,0)</f>
        <v>3779</v>
      </c>
      <c r="R2612" s="25">
        <f>ROUND(('NEW Reference'!K$6*List!$H2612)+'NEW Reference'!K$7,0)</f>
        <v>3899</v>
      </c>
      <c r="S2612" s="25">
        <f>ROUND(('NEW Reference'!L$6*List!$H2612)+'NEW Reference'!L$7,0)</f>
        <v>4207</v>
      </c>
      <c r="T2612" s="25">
        <f>ROUND(('NEW Reference'!M$6*List!$H2612)+'NEW Reference'!M$7,0)</f>
        <v>5024</v>
      </c>
      <c r="U2612" s="25">
        <f>ROUND(('NEW Reference'!N$6*List!$H2612)+'NEW Reference'!N$7,0)</f>
        <v>20272</v>
      </c>
      <c r="V2612" s="26">
        <f>ROUND(('NEW Reference'!O$6*List!$H2612)+'NEW Reference'!O$7,0)</f>
        <v>754</v>
      </c>
      <c r="W2612" s="26">
        <f>ROUND(('NEW Reference'!P$6*List!$H2612)+'NEW Reference'!P$7,0)</f>
        <v>1062</v>
      </c>
      <c r="X2612" s="26">
        <f>ROUND(('NEW Reference'!Q$6*List!$H2612)+'NEW Reference'!Q$7,0)</f>
        <v>531</v>
      </c>
      <c r="Z2612" s="3" t="str">
        <f t="shared" si="126"/>
        <v>CAMP, Texas</v>
      </c>
      <c r="AA2612" s="79" t="s">
        <v>2129</v>
      </c>
      <c r="AB2612" s="28" t="s">
        <v>91</v>
      </c>
      <c r="AC2612" s="30" t="s">
        <v>2105</v>
      </c>
      <c r="AD2612" s="31"/>
      <c r="AE2612" s="20">
        <f t="shared" si="125"/>
        <v>0.84230000000000005</v>
      </c>
    </row>
    <row r="2613" spans="1:31">
      <c r="A2613" s="83">
        <v>45251</v>
      </c>
      <c r="B2613" s="84">
        <v>48065</v>
      </c>
      <c r="C2613" s="85">
        <v>11100</v>
      </c>
      <c r="D2613" s="78" t="s">
        <v>226</v>
      </c>
      <c r="E2613" s="79" t="s">
        <v>2130</v>
      </c>
      <c r="F2613" s="33" t="s">
        <v>2105</v>
      </c>
      <c r="G2613" s="24" t="s">
        <v>90</v>
      </c>
      <c r="H2613" s="80">
        <f t="shared" si="124"/>
        <v>0.84660000000000002</v>
      </c>
      <c r="I2613" s="25">
        <f>ROUND(('NEW Reference'!B$6*List!$H2613)+'NEW Reference'!B$7,0)</f>
        <v>1165</v>
      </c>
      <c r="J2613" s="25">
        <f>ROUND(('NEW Reference'!C$6*List!$H2613)+'NEW Reference'!C$7,0)</f>
        <v>1738</v>
      </c>
      <c r="K2613" s="25">
        <f>ROUND(('NEW Reference'!D$6*List!$H2613)+'NEW Reference'!D$7,0)</f>
        <v>2082</v>
      </c>
      <c r="L2613" s="25">
        <f>ROUND(('NEW Reference'!E$6*List!$H2613)+'NEW Reference'!E$7,0)</f>
        <v>2574</v>
      </c>
      <c r="M2613" s="25">
        <f>ROUND(('NEW Reference'!F$6*List!$H2613)+'NEW Reference'!F$7,0)</f>
        <v>2682</v>
      </c>
      <c r="N2613" s="25">
        <f>ROUND(('NEW Reference'!G$6*List!$H2613)+'NEW Reference'!G$7,0)</f>
        <v>3036</v>
      </c>
      <c r="O2613" s="25">
        <f>ROUND(('NEW Reference'!H$6*List!$H2613)+'NEW Reference'!H$7,0)</f>
        <v>3152</v>
      </c>
      <c r="P2613" s="25">
        <f>ROUND(('NEW Reference'!I$6*List!$H2613)+'NEW Reference'!I$7,0)</f>
        <v>3276</v>
      </c>
      <c r="Q2613" s="25">
        <f>ROUND(('NEW Reference'!J$6*List!$H2613)+'NEW Reference'!J$7,0)</f>
        <v>3793</v>
      </c>
      <c r="R2613" s="25">
        <f>ROUND(('NEW Reference'!K$6*List!$H2613)+'NEW Reference'!K$7,0)</f>
        <v>3913</v>
      </c>
      <c r="S2613" s="25">
        <f>ROUND(('NEW Reference'!L$6*List!$H2613)+'NEW Reference'!L$7,0)</f>
        <v>4222</v>
      </c>
      <c r="T2613" s="25">
        <f>ROUND(('NEW Reference'!M$6*List!$H2613)+'NEW Reference'!M$7,0)</f>
        <v>5043</v>
      </c>
      <c r="U2613" s="25">
        <f>ROUND(('NEW Reference'!N$6*List!$H2613)+'NEW Reference'!N$7,0)</f>
        <v>20346</v>
      </c>
      <c r="V2613" s="26">
        <f>ROUND(('NEW Reference'!O$6*List!$H2613)+'NEW Reference'!O$7,0)</f>
        <v>756</v>
      </c>
      <c r="W2613" s="26">
        <f>ROUND(('NEW Reference'!P$6*List!$H2613)+'NEW Reference'!P$7,0)</f>
        <v>1066</v>
      </c>
      <c r="X2613" s="26">
        <f>ROUND(('NEW Reference'!Q$6*List!$H2613)+'NEW Reference'!Q$7,0)</f>
        <v>533</v>
      </c>
      <c r="Z2613" s="3" t="str">
        <f t="shared" si="126"/>
        <v>CARSON, Texas</v>
      </c>
      <c r="AA2613" s="79" t="s">
        <v>2130</v>
      </c>
      <c r="AB2613" s="28" t="s">
        <v>91</v>
      </c>
      <c r="AC2613" s="23" t="s">
        <v>2105</v>
      </c>
      <c r="AD2613" s="29"/>
      <c r="AE2613" s="20">
        <f t="shared" si="125"/>
        <v>0.84660000000000002</v>
      </c>
    </row>
    <row r="2614" spans="1:31">
      <c r="A2614" s="83">
        <v>45260</v>
      </c>
      <c r="B2614" s="84">
        <v>48067</v>
      </c>
      <c r="C2614" s="85">
        <v>99945</v>
      </c>
      <c r="D2614" s="78" t="s">
        <v>184</v>
      </c>
      <c r="E2614" s="79" t="s">
        <v>1071</v>
      </c>
      <c r="F2614" s="34" t="s">
        <v>2105</v>
      </c>
      <c r="G2614" s="24" t="s">
        <v>97</v>
      </c>
      <c r="H2614" s="80">
        <f t="shared" si="124"/>
        <v>0.84230000000000005</v>
      </c>
      <c r="I2614" s="25">
        <f>ROUND(('NEW Reference'!B$6*List!$H2614)+'NEW Reference'!B$7,0)</f>
        <v>1161</v>
      </c>
      <c r="J2614" s="25">
        <f>ROUND(('NEW Reference'!C$6*List!$H2614)+'NEW Reference'!C$7,0)</f>
        <v>1731</v>
      </c>
      <c r="K2614" s="25">
        <f>ROUND(('NEW Reference'!D$6*List!$H2614)+'NEW Reference'!D$7,0)</f>
        <v>2075</v>
      </c>
      <c r="L2614" s="25">
        <f>ROUND(('NEW Reference'!E$6*List!$H2614)+'NEW Reference'!E$7,0)</f>
        <v>2565</v>
      </c>
      <c r="M2614" s="25">
        <f>ROUND(('NEW Reference'!F$6*List!$H2614)+'NEW Reference'!F$7,0)</f>
        <v>2672</v>
      </c>
      <c r="N2614" s="25">
        <f>ROUND(('NEW Reference'!G$6*List!$H2614)+'NEW Reference'!G$7,0)</f>
        <v>3025</v>
      </c>
      <c r="O2614" s="25">
        <f>ROUND(('NEW Reference'!H$6*List!$H2614)+'NEW Reference'!H$7,0)</f>
        <v>3140</v>
      </c>
      <c r="P2614" s="25">
        <f>ROUND(('NEW Reference'!I$6*List!$H2614)+'NEW Reference'!I$7,0)</f>
        <v>3264</v>
      </c>
      <c r="Q2614" s="25">
        <f>ROUND(('NEW Reference'!J$6*List!$H2614)+'NEW Reference'!J$7,0)</f>
        <v>3779</v>
      </c>
      <c r="R2614" s="25">
        <f>ROUND(('NEW Reference'!K$6*List!$H2614)+'NEW Reference'!K$7,0)</f>
        <v>3899</v>
      </c>
      <c r="S2614" s="25">
        <f>ROUND(('NEW Reference'!L$6*List!$H2614)+'NEW Reference'!L$7,0)</f>
        <v>4207</v>
      </c>
      <c r="T2614" s="25">
        <f>ROUND(('NEW Reference'!M$6*List!$H2614)+'NEW Reference'!M$7,0)</f>
        <v>5024</v>
      </c>
      <c r="U2614" s="25">
        <f>ROUND(('NEW Reference'!N$6*List!$H2614)+'NEW Reference'!N$7,0)</f>
        <v>20272</v>
      </c>
      <c r="V2614" s="26">
        <f>ROUND(('NEW Reference'!O$6*List!$H2614)+'NEW Reference'!O$7,0)</f>
        <v>754</v>
      </c>
      <c r="W2614" s="26">
        <f>ROUND(('NEW Reference'!P$6*List!$H2614)+'NEW Reference'!P$7,0)</f>
        <v>1062</v>
      </c>
      <c r="X2614" s="26">
        <f>ROUND(('NEW Reference'!Q$6*List!$H2614)+'NEW Reference'!Q$7,0)</f>
        <v>531</v>
      </c>
      <c r="Z2614" s="3" t="str">
        <f t="shared" si="126"/>
        <v>CASS, Texas</v>
      </c>
      <c r="AA2614" s="79" t="s">
        <v>1071</v>
      </c>
      <c r="AB2614" s="28" t="s">
        <v>91</v>
      </c>
      <c r="AC2614" s="30" t="s">
        <v>2105</v>
      </c>
      <c r="AD2614" s="31"/>
      <c r="AE2614" s="20">
        <f t="shared" si="125"/>
        <v>0.84230000000000005</v>
      </c>
    </row>
    <row r="2615" spans="1:31">
      <c r="A2615" s="83">
        <v>45270</v>
      </c>
      <c r="B2615" s="84">
        <v>48069</v>
      </c>
      <c r="C2615" s="85">
        <v>99945</v>
      </c>
      <c r="D2615" s="78" t="s">
        <v>184</v>
      </c>
      <c r="E2615" s="79" t="s">
        <v>2131</v>
      </c>
      <c r="F2615" s="34" t="s">
        <v>2105</v>
      </c>
      <c r="G2615" s="24" t="s">
        <v>97</v>
      </c>
      <c r="H2615" s="80">
        <f t="shared" si="124"/>
        <v>0.84230000000000005</v>
      </c>
      <c r="I2615" s="25">
        <f>ROUND(('NEW Reference'!B$6*List!$H2615)+'NEW Reference'!B$7,0)</f>
        <v>1161</v>
      </c>
      <c r="J2615" s="25">
        <f>ROUND(('NEW Reference'!C$6*List!$H2615)+'NEW Reference'!C$7,0)</f>
        <v>1731</v>
      </c>
      <c r="K2615" s="25">
        <f>ROUND(('NEW Reference'!D$6*List!$H2615)+'NEW Reference'!D$7,0)</f>
        <v>2075</v>
      </c>
      <c r="L2615" s="25">
        <f>ROUND(('NEW Reference'!E$6*List!$H2615)+'NEW Reference'!E$7,0)</f>
        <v>2565</v>
      </c>
      <c r="M2615" s="25">
        <f>ROUND(('NEW Reference'!F$6*List!$H2615)+'NEW Reference'!F$7,0)</f>
        <v>2672</v>
      </c>
      <c r="N2615" s="25">
        <f>ROUND(('NEW Reference'!G$6*List!$H2615)+'NEW Reference'!G$7,0)</f>
        <v>3025</v>
      </c>
      <c r="O2615" s="25">
        <f>ROUND(('NEW Reference'!H$6*List!$H2615)+'NEW Reference'!H$7,0)</f>
        <v>3140</v>
      </c>
      <c r="P2615" s="25">
        <f>ROUND(('NEW Reference'!I$6*List!$H2615)+'NEW Reference'!I$7,0)</f>
        <v>3264</v>
      </c>
      <c r="Q2615" s="25">
        <f>ROUND(('NEW Reference'!J$6*List!$H2615)+'NEW Reference'!J$7,0)</f>
        <v>3779</v>
      </c>
      <c r="R2615" s="25">
        <f>ROUND(('NEW Reference'!K$6*List!$H2615)+'NEW Reference'!K$7,0)</f>
        <v>3899</v>
      </c>
      <c r="S2615" s="25">
        <f>ROUND(('NEW Reference'!L$6*List!$H2615)+'NEW Reference'!L$7,0)</f>
        <v>4207</v>
      </c>
      <c r="T2615" s="25">
        <f>ROUND(('NEW Reference'!M$6*List!$H2615)+'NEW Reference'!M$7,0)</f>
        <v>5024</v>
      </c>
      <c r="U2615" s="25">
        <f>ROUND(('NEW Reference'!N$6*List!$H2615)+'NEW Reference'!N$7,0)</f>
        <v>20272</v>
      </c>
      <c r="V2615" s="26">
        <f>ROUND(('NEW Reference'!O$6*List!$H2615)+'NEW Reference'!O$7,0)</f>
        <v>754</v>
      </c>
      <c r="W2615" s="26">
        <f>ROUND(('NEW Reference'!P$6*List!$H2615)+'NEW Reference'!P$7,0)</f>
        <v>1062</v>
      </c>
      <c r="X2615" s="26">
        <f>ROUND(('NEW Reference'!Q$6*List!$H2615)+'NEW Reference'!Q$7,0)</f>
        <v>531</v>
      </c>
      <c r="Z2615" s="3" t="str">
        <f t="shared" si="126"/>
        <v>CASTRO, Texas</v>
      </c>
      <c r="AA2615" s="79" t="s">
        <v>2131</v>
      </c>
      <c r="AB2615" s="28" t="s">
        <v>91</v>
      </c>
      <c r="AC2615" s="30" t="s">
        <v>2105</v>
      </c>
      <c r="AD2615" s="31"/>
      <c r="AE2615" s="20">
        <f t="shared" si="125"/>
        <v>0.84230000000000005</v>
      </c>
    </row>
    <row r="2616" spans="1:31">
      <c r="A2616" s="83">
        <v>45280</v>
      </c>
      <c r="B2616" s="84">
        <v>48071</v>
      </c>
      <c r="C2616" s="85">
        <v>26420</v>
      </c>
      <c r="D2616" s="78" t="s">
        <v>530</v>
      </c>
      <c r="E2616" s="79" t="s">
        <v>111</v>
      </c>
      <c r="F2616" s="33" t="s">
        <v>2105</v>
      </c>
      <c r="G2616" s="24" t="s">
        <v>90</v>
      </c>
      <c r="H2616" s="80">
        <f t="shared" si="124"/>
        <v>0.97629999999999995</v>
      </c>
      <c r="I2616" s="25">
        <f>ROUND(('NEW Reference'!B$6*List!$H2616)+'NEW Reference'!B$7,0)</f>
        <v>1293</v>
      </c>
      <c r="J2616" s="25">
        <f>ROUND(('NEW Reference'!C$6*List!$H2616)+'NEW Reference'!C$7,0)</f>
        <v>1928</v>
      </c>
      <c r="K2616" s="25">
        <f>ROUND(('NEW Reference'!D$6*List!$H2616)+'NEW Reference'!D$7,0)</f>
        <v>2311</v>
      </c>
      <c r="L2616" s="25">
        <f>ROUND(('NEW Reference'!E$6*List!$H2616)+'NEW Reference'!E$7,0)</f>
        <v>2857</v>
      </c>
      <c r="M2616" s="25">
        <f>ROUND(('NEW Reference'!F$6*List!$H2616)+'NEW Reference'!F$7,0)</f>
        <v>2976</v>
      </c>
      <c r="N2616" s="25">
        <f>ROUND(('NEW Reference'!G$6*List!$H2616)+'NEW Reference'!G$7,0)</f>
        <v>3369</v>
      </c>
      <c r="O2616" s="25">
        <f>ROUND(('NEW Reference'!H$6*List!$H2616)+'NEW Reference'!H$7,0)</f>
        <v>3498</v>
      </c>
      <c r="P2616" s="25">
        <f>ROUND(('NEW Reference'!I$6*List!$H2616)+'NEW Reference'!I$7,0)</f>
        <v>3635</v>
      </c>
      <c r="Q2616" s="25">
        <f>ROUND(('NEW Reference'!J$6*List!$H2616)+'NEW Reference'!J$7,0)</f>
        <v>4210</v>
      </c>
      <c r="R2616" s="25">
        <f>ROUND(('NEW Reference'!K$6*List!$H2616)+'NEW Reference'!K$7,0)</f>
        <v>4342</v>
      </c>
      <c r="S2616" s="25">
        <f>ROUND(('NEW Reference'!L$6*List!$H2616)+'NEW Reference'!L$7,0)</f>
        <v>4686</v>
      </c>
      <c r="T2616" s="25">
        <f>ROUND(('NEW Reference'!M$6*List!$H2616)+'NEW Reference'!M$7,0)</f>
        <v>5596</v>
      </c>
      <c r="U2616" s="25">
        <f>ROUND(('NEW Reference'!N$6*List!$H2616)+'NEW Reference'!N$7,0)</f>
        <v>22580</v>
      </c>
      <c r="V2616" s="26">
        <f>ROUND(('NEW Reference'!O$6*List!$H2616)+'NEW Reference'!O$7,0)</f>
        <v>839</v>
      </c>
      <c r="W2616" s="26">
        <f>ROUND(('NEW Reference'!P$6*List!$H2616)+'NEW Reference'!P$7,0)</f>
        <v>1183</v>
      </c>
      <c r="X2616" s="26">
        <f>ROUND(('NEW Reference'!Q$6*List!$H2616)+'NEW Reference'!Q$7,0)</f>
        <v>591</v>
      </c>
      <c r="Z2616" s="3" t="str">
        <f t="shared" si="126"/>
        <v>CHAMBERS, Texas</v>
      </c>
      <c r="AA2616" s="79" t="s">
        <v>111</v>
      </c>
      <c r="AB2616" s="28" t="s">
        <v>91</v>
      </c>
      <c r="AC2616" s="23" t="s">
        <v>2105</v>
      </c>
      <c r="AD2616" s="29"/>
      <c r="AE2616" s="20">
        <f t="shared" si="125"/>
        <v>0.97629999999999995</v>
      </c>
    </row>
    <row r="2617" spans="1:31">
      <c r="A2617" s="83">
        <v>45281</v>
      </c>
      <c r="B2617" s="84">
        <v>48073</v>
      </c>
      <c r="C2617" s="85">
        <v>99945</v>
      </c>
      <c r="D2617" s="78" t="s">
        <v>184</v>
      </c>
      <c r="E2617" s="79" t="s">
        <v>112</v>
      </c>
      <c r="F2617" s="34" t="s">
        <v>2105</v>
      </c>
      <c r="G2617" s="24" t="s">
        <v>97</v>
      </c>
      <c r="H2617" s="80">
        <f t="shared" si="124"/>
        <v>0.84230000000000005</v>
      </c>
      <c r="I2617" s="25">
        <f>ROUND(('NEW Reference'!B$6*List!$H2617)+'NEW Reference'!B$7,0)</f>
        <v>1161</v>
      </c>
      <c r="J2617" s="25">
        <f>ROUND(('NEW Reference'!C$6*List!$H2617)+'NEW Reference'!C$7,0)</f>
        <v>1731</v>
      </c>
      <c r="K2617" s="25">
        <f>ROUND(('NEW Reference'!D$6*List!$H2617)+'NEW Reference'!D$7,0)</f>
        <v>2075</v>
      </c>
      <c r="L2617" s="25">
        <f>ROUND(('NEW Reference'!E$6*List!$H2617)+'NEW Reference'!E$7,0)</f>
        <v>2565</v>
      </c>
      <c r="M2617" s="25">
        <f>ROUND(('NEW Reference'!F$6*List!$H2617)+'NEW Reference'!F$7,0)</f>
        <v>2672</v>
      </c>
      <c r="N2617" s="25">
        <f>ROUND(('NEW Reference'!G$6*List!$H2617)+'NEW Reference'!G$7,0)</f>
        <v>3025</v>
      </c>
      <c r="O2617" s="25">
        <f>ROUND(('NEW Reference'!H$6*List!$H2617)+'NEW Reference'!H$7,0)</f>
        <v>3140</v>
      </c>
      <c r="P2617" s="25">
        <f>ROUND(('NEW Reference'!I$6*List!$H2617)+'NEW Reference'!I$7,0)</f>
        <v>3264</v>
      </c>
      <c r="Q2617" s="25">
        <f>ROUND(('NEW Reference'!J$6*List!$H2617)+'NEW Reference'!J$7,0)</f>
        <v>3779</v>
      </c>
      <c r="R2617" s="25">
        <f>ROUND(('NEW Reference'!K$6*List!$H2617)+'NEW Reference'!K$7,0)</f>
        <v>3899</v>
      </c>
      <c r="S2617" s="25">
        <f>ROUND(('NEW Reference'!L$6*List!$H2617)+'NEW Reference'!L$7,0)</f>
        <v>4207</v>
      </c>
      <c r="T2617" s="25">
        <f>ROUND(('NEW Reference'!M$6*List!$H2617)+'NEW Reference'!M$7,0)</f>
        <v>5024</v>
      </c>
      <c r="U2617" s="25">
        <f>ROUND(('NEW Reference'!N$6*List!$H2617)+'NEW Reference'!N$7,0)</f>
        <v>20272</v>
      </c>
      <c r="V2617" s="26">
        <f>ROUND(('NEW Reference'!O$6*List!$H2617)+'NEW Reference'!O$7,0)</f>
        <v>754</v>
      </c>
      <c r="W2617" s="26">
        <f>ROUND(('NEW Reference'!P$6*List!$H2617)+'NEW Reference'!P$7,0)</f>
        <v>1062</v>
      </c>
      <c r="X2617" s="26">
        <f>ROUND(('NEW Reference'!Q$6*List!$H2617)+'NEW Reference'!Q$7,0)</f>
        <v>531</v>
      </c>
      <c r="Z2617" s="3" t="str">
        <f t="shared" si="126"/>
        <v>CHEROKEE, Texas</v>
      </c>
      <c r="AA2617" s="79" t="s">
        <v>112</v>
      </c>
      <c r="AB2617" s="28" t="s">
        <v>91</v>
      </c>
      <c r="AC2617" s="23" t="s">
        <v>2105</v>
      </c>
      <c r="AD2617" s="29"/>
      <c r="AE2617" s="20">
        <f t="shared" si="125"/>
        <v>0.84230000000000005</v>
      </c>
    </row>
    <row r="2618" spans="1:31">
      <c r="A2618" s="83">
        <v>45290</v>
      </c>
      <c r="B2618" s="84">
        <v>48075</v>
      </c>
      <c r="C2618" s="85">
        <v>99945</v>
      </c>
      <c r="D2618" s="78" t="s">
        <v>184</v>
      </c>
      <c r="E2618" s="79" t="s">
        <v>2132</v>
      </c>
      <c r="F2618" s="34" t="s">
        <v>2105</v>
      </c>
      <c r="G2618" s="24" t="s">
        <v>97</v>
      </c>
      <c r="H2618" s="80">
        <f t="shared" si="124"/>
        <v>0.84230000000000005</v>
      </c>
      <c r="I2618" s="25">
        <f>ROUND(('NEW Reference'!B$6*List!$H2618)+'NEW Reference'!B$7,0)</f>
        <v>1161</v>
      </c>
      <c r="J2618" s="25">
        <f>ROUND(('NEW Reference'!C$6*List!$H2618)+'NEW Reference'!C$7,0)</f>
        <v>1731</v>
      </c>
      <c r="K2618" s="25">
        <f>ROUND(('NEW Reference'!D$6*List!$H2618)+'NEW Reference'!D$7,0)</f>
        <v>2075</v>
      </c>
      <c r="L2618" s="25">
        <f>ROUND(('NEW Reference'!E$6*List!$H2618)+'NEW Reference'!E$7,0)</f>
        <v>2565</v>
      </c>
      <c r="M2618" s="25">
        <f>ROUND(('NEW Reference'!F$6*List!$H2618)+'NEW Reference'!F$7,0)</f>
        <v>2672</v>
      </c>
      <c r="N2618" s="25">
        <f>ROUND(('NEW Reference'!G$6*List!$H2618)+'NEW Reference'!G$7,0)</f>
        <v>3025</v>
      </c>
      <c r="O2618" s="25">
        <f>ROUND(('NEW Reference'!H$6*List!$H2618)+'NEW Reference'!H$7,0)</f>
        <v>3140</v>
      </c>
      <c r="P2618" s="25">
        <f>ROUND(('NEW Reference'!I$6*List!$H2618)+'NEW Reference'!I$7,0)</f>
        <v>3264</v>
      </c>
      <c r="Q2618" s="25">
        <f>ROUND(('NEW Reference'!J$6*List!$H2618)+'NEW Reference'!J$7,0)</f>
        <v>3779</v>
      </c>
      <c r="R2618" s="25">
        <f>ROUND(('NEW Reference'!K$6*List!$H2618)+'NEW Reference'!K$7,0)</f>
        <v>3899</v>
      </c>
      <c r="S2618" s="25">
        <f>ROUND(('NEW Reference'!L$6*List!$H2618)+'NEW Reference'!L$7,0)</f>
        <v>4207</v>
      </c>
      <c r="T2618" s="25">
        <f>ROUND(('NEW Reference'!M$6*List!$H2618)+'NEW Reference'!M$7,0)</f>
        <v>5024</v>
      </c>
      <c r="U2618" s="25">
        <f>ROUND(('NEW Reference'!N$6*List!$H2618)+'NEW Reference'!N$7,0)</f>
        <v>20272</v>
      </c>
      <c r="V2618" s="26">
        <f>ROUND(('NEW Reference'!O$6*List!$H2618)+'NEW Reference'!O$7,0)</f>
        <v>754</v>
      </c>
      <c r="W2618" s="26">
        <f>ROUND(('NEW Reference'!P$6*List!$H2618)+'NEW Reference'!P$7,0)</f>
        <v>1062</v>
      </c>
      <c r="X2618" s="26">
        <f>ROUND(('NEW Reference'!Q$6*List!$H2618)+'NEW Reference'!Q$7,0)</f>
        <v>531</v>
      </c>
      <c r="Z2618" s="3" t="str">
        <f t="shared" si="126"/>
        <v>CHILDRESS, Texas</v>
      </c>
      <c r="AA2618" s="79" t="s">
        <v>2132</v>
      </c>
      <c r="AB2618" s="28" t="s">
        <v>91</v>
      </c>
      <c r="AC2618" s="23" t="s">
        <v>2105</v>
      </c>
      <c r="AD2618" s="29"/>
      <c r="AE2618" s="20">
        <f t="shared" si="125"/>
        <v>0.84230000000000005</v>
      </c>
    </row>
    <row r="2619" spans="1:31">
      <c r="A2619" s="83">
        <v>45291</v>
      </c>
      <c r="B2619" s="84">
        <v>48077</v>
      </c>
      <c r="C2619" s="85">
        <v>48660</v>
      </c>
      <c r="D2619" s="78" t="s">
        <v>955</v>
      </c>
      <c r="E2619" s="79" t="s">
        <v>120</v>
      </c>
      <c r="F2619" s="33" t="s">
        <v>2105</v>
      </c>
      <c r="G2619" s="24" t="s">
        <v>90</v>
      </c>
      <c r="H2619" s="80">
        <f t="shared" si="124"/>
        <v>0.91139999999999999</v>
      </c>
      <c r="I2619" s="25">
        <f>ROUND(('NEW Reference'!B$6*List!$H2619)+'NEW Reference'!B$7,0)</f>
        <v>1229</v>
      </c>
      <c r="J2619" s="25">
        <f>ROUND(('NEW Reference'!C$6*List!$H2619)+'NEW Reference'!C$7,0)</f>
        <v>1833</v>
      </c>
      <c r="K2619" s="25">
        <f>ROUND(('NEW Reference'!D$6*List!$H2619)+'NEW Reference'!D$7,0)</f>
        <v>2196</v>
      </c>
      <c r="L2619" s="25">
        <f>ROUND(('NEW Reference'!E$6*List!$H2619)+'NEW Reference'!E$7,0)</f>
        <v>2715</v>
      </c>
      <c r="M2619" s="25">
        <f>ROUND(('NEW Reference'!F$6*List!$H2619)+'NEW Reference'!F$7,0)</f>
        <v>2829</v>
      </c>
      <c r="N2619" s="25">
        <f>ROUND(('NEW Reference'!G$6*List!$H2619)+'NEW Reference'!G$7,0)</f>
        <v>3202</v>
      </c>
      <c r="O2619" s="25">
        <f>ROUND(('NEW Reference'!H$6*List!$H2619)+'NEW Reference'!H$7,0)</f>
        <v>3325</v>
      </c>
      <c r="P2619" s="25">
        <f>ROUND(('NEW Reference'!I$6*List!$H2619)+'NEW Reference'!I$7,0)</f>
        <v>3455</v>
      </c>
      <c r="Q2619" s="25">
        <f>ROUND(('NEW Reference'!J$6*List!$H2619)+'NEW Reference'!J$7,0)</f>
        <v>4001</v>
      </c>
      <c r="R2619" s="25">
        <f>ROUND(('NEW Reference'!K$6*List!$H2619)+'NEW Reference'!K$7,0)</f>
        <v>4127</v>
      </c>
      <c r="S2619" s="25">
        <f>ROUND(('NEW Reference'!L$6*List!$H2619)+'NEW Reference'!L$7,0)</f>
        <v>4454</v>
      </c>
      <c r="T2619" s="25">
        <f>ROUND(('NEW Reference'!M$6*List!$H2619)+'NEW Reference'!M$7,0)</f>
        <v>5319</v>
      </c>
      <c r="U2619" s="25">
        <f>ROUND(('NEW Reference'!N$6*List!$H2619)+'NEW Reference'!N$7,0)</f>
        <v>21462</v>
      </c>
      <c r="V2619" s="26">
        <f>ROUND(('NEW Reference'!O$6*List!$H2619)+'NEW Reference'!O$7,0)</f>
        <v>798</v>
      </c>
      <c r="W2619" s="26">
        <f>ROUND(('NEW Reference'!P$6*List!$H2619)+'NEW Reference'!P$7,0)</f>
        <v>1124</v>
      </c>
      <c r="X2619" s="26">
        <f>ROUND(('NEW Reference'!Q$6*List!$H2619)+'NEW Reference'!Q$7,0)</f>
        <v>562</v>
      </c>
      <c r="Z2619" s="3" t="str">
        <f t="shared" si="126"/>
        <v>CLAY, Texas</v>
      </c>
      <c r="AA2619" s="79" t="s">
        <v>120</v>
      </c>
      <c r="AB2619" s="28" t="s">
        <v>91</v>
      </c>
      <c r="AC2619" s="30" t="s">
        <v>2105</v>
      </c>
      <c r="AD2619" s="31"/>
      <c r="AE2619" s="20">
        <f t="shared" si="125"/>
        <v>0.91139999999999999</v>
      </c>
    </row>
    <row r="2620" spans="1:31">
      <c r="A2620" s="83">
        <v>45292</v>
      </c>
      <c r="B2620" s="84">
        <v>48079</v>
      </c>
      <c r="C2620" s="85">
        <v>31180</v>
      </c>
      <c r="D2620" s="78" t="s">
        <v>658</v>
      </c>
      <c r="E2620" s="79" t="s">
        <v>2133</v>
      </c>
      <c r="F2620" s="34" t="s">
        <v>2105</v>
      </c>
      <c r="G2620" s="24" t="s">
        <v>97</v>
      </c>
      <c r="H2620" s="80">
        <f t="shared" si="124"/>
        <v>0.86260000000000003</v>
      </c>
      <c r="I2620" s="25">
        <f>ROUND(('NEW Reference'!B$6*List!$H2620)+'NEW Reference'!B$7,0)</f>
        <v>1181</v>
      </c>
      <c r="J2620" s="25">
        <f>ROUND(('NEW Reference'!C$6*List!$H2620)+'NEW Reference'!C$7,0)</f>
        <v>1761</v>
      </c>
      <c r="K2620" s="25">
        <f>ROUND(('NEW Reference'!D$6*List!$H2620)+'NEW Reference'!D$7,0)</f>
        <v>2110</v>
      </c>
      <c r="L2620" s="25">
        <f>ROUND(('NEW Reference'!E$6*List!$H2620)+'NEW Reference'!E$7,0)</f>
        <v>2609</v>
      </c>
      <c r="M2620" s="25">
        <f>ROUND(('NEW Reference'!F$6*List!$H2620)+'NEW Reference'!F$7,0)</f>
        <v>2718</v>
      </c>
      <c r="N2620" s="25">
        <f>ROUND(('NEW Reference'!G$6*List!$H2620)+'NEW Reference'!G$7,0)</f>
        <v>3077</v>
      </c>
      <c r="O2620" s="25">
        <f>ROUND(('NEW Reference'!H$6*List!$H2620)+'NEW Reference'!H$7,0)</f>
        <v>3194</v>
      </c>
      <c r="P2620" s="25">
        <f>ROUND(('NEW Reference'!I$6*List!$H2620)+'NEW Reference'!I$7,0)</f>
        <v>3320</v>
      </c>
      <c r="Q2620" s="25">
        <f>ROUND(('NEW Reference'!J$6*List!$H2620)+'NEW Reference'!J$7,0)</f>
        <v>3845</v>
      </c>
      <c r="R2620" s="25">
        <f>ROUND(('NEW Reference'!K$6*List!$H2620)+'NEW Reference'!K$7,0)</f>
        <v>3966</v>
      </c>
      <c r="S2620" s="25">
        <f>ROUND(('NEW Reference'!L$6*List!$H2620)+'NEW Reference'!L$7,0)</f>
        <v>4279</v>
      </c>
      <c r="T2620" s="25">
        <f>ROUND(('NEW Reference'!M$6*List!$H2620)+'NEW Reference'!M$7,0)</f>
        <v>5111</v>
      </c>
      <c r="U2620" s="25">
        <f>ROUND(('NEW Reference'!N$6*List!$H2620)+'NEW Reference'!N$7,0)</f>
        <v>20622</v>
      </c>
      <c r="V2620" s="26">
        <f>ROUND(('NEW Reference'!O$6*List!$H2620)+'NEW Reference'!O$7,0)</f>
        <v>767</v>
      </c>
      <c r="W2620" s="26">
        <f>ROUND(('NEW Reference'!P$6*List!$H2620)+'NEW Reference'!P$7,0)</f>
        <v>1080</v>
      </c>
      <c r="X2620" s="26">
        <f>ROUND(('NEW Reference'!Q$6*List!$H2620)+'NEW Reference'!Q$7,0)</f>
        <v>540</v>
      </c>
      <c r="Z2620" s="3" t="str">
        <f t="shared" si="126"/>
        <v>COCHRAN, Texas</v>
      </c>
      <c r="AA2620" s="79" t="s">
        <v>2133</v>
      </c>
      <c r="AB2620" s="28" t="s">
        <v>91</v>
      </c>
      <c r="AC2620" s="23" t="s">
        <v>2105</v>
      </c>
      <c r="AD2620" s="29"/>
      <c r="AE2620" s="20">
        <f t="shared" si="125"/>
        <v>0.86260000000000003</v>
      </c>
    </row>
    <row r="2621" spans="1:31">
      <c r="A2621" s="83">
        <v>45300</v>
      </c>
      <c r="B2621" s="84">
        <v>48081</v>
      </c>
      <c r="C2621" s="85">
        <v>99945</v>
      </c>
      <c r="D2621" s="78" t="s">
        <v>184</v>
      </c>
      <c r="E2621" s="79" t="s">
        <v>2134</v>
      </c>
      <c r="F2621" s="34" t="s">
        <v>2105</v>
      </c>
      <c r="G2621" s="24" t="s">
        <v>97</v>
      </c>
      <c r="H2621" s="80">
        <f t="shared" si="124"/>
        <v>0.84230000000000005</v>
      </c>
      <c r="I2621" s="25">
        <f>ROUND(('NEW Reference'!B$6*List!$H2621)+'NEW Reference'!B$7,0)</f>
        <v>1161</v>
      </c>
      <c r="J2621" s="25">
        <f>ROUND(('NEW Reference'!C$6*List!$H2621)+'NEW Reference'!C$7,0)</f>
        <v>1731</v>
      </c>
      <c r="K2621" s="25">
        <f>ROUND(('NEW Reference'!D$6*List!$H2621)+'NEW Reference'!D$7,0)</f>
        <v>2075</v>
      </c>
      <c r="L2621" s="25">
        <f>ROUND(('NEW Reference'!E$6*List!$H2621)+'NEW Reference'!E$7,0)</f>
        <v>2565</v>
      </c>
      <c r="M2621" s="25">
        <f>ROUND(('NEW Reference'!F$6*List!$H2621)+'NEW Reference'!F$7,0)</f>
        <v>2672</v>
      </c>
      <c r="N2621" s="25">
        <f>ROUND(('NEW Reference'!G$6*List!$H2621)+'NEW Reference'!G$7,0)</f>
        <v>3025</v>
      </c>
      <c r="O2621" s="25">
        <f>ROUND(('NEW Reference'!H$6*List!$H2621)+'NEW Reference'!H$7,0)</f>
        <v>3140</v>
      </c>
      <c r="P2621" s="25">
        <f>ROUND(('NEW Reference'!I$6*List!$H2621)+'NEW Reference'!I$7,0)</f>
        <v>3264</v>
      </c>
      <c r="Q2621" s="25">
        <f>ROUND(('NEW Reference'!J$6*List!$H2621)+'NEW Reference'!J$7,0)</f>
        <v>3779</v>
      </c>
      <c r="R2621" s="25">
        <f>ROUND(('NEW Reference'!K$6*List!$H2621)+'NEW Reference'!K$7,0)</f>
        <v>3899</v>
      </c>
      <c r="S2621" s="25">
        <f>ROUND(('NEW Reference'!L$6*List!$H2621)+'NEW Reference'!L$7,0)</f>
        <v>4207</v>
      </c>
      <c r="T2621" s="25">
        <f>ROUND(('NEW Reference'!M$6*List!$H2621)+'NEW Reference'!M$7,0)</f>
        <v>5024</v>
      </c>
      <c r="U2621" s="25">
        <f>ROUND(('NEW Reference'!N$6*List!$H2621)+'NEW Reference'!N$7,0)</f>
        <v>20272</v>
      </c>
      <c r="V2621" s="26">
        <f>ROUND(('NEW Reference'!O$6*List!$H2621)+'NEW Reference'!O$7,0)</f>
        <v>754</v>
      </c>
      <c r="W2621" s="26">
        <f>ROUND(('NEW Reference'!P$6*List!$H2621)+'NEW Reference'!P$7,0)</f>
        <v>1062</v>
      </c>
      <c r="X2621" s="26">
        <f>ROUND(('NEW Reference'!Q$6*List!$H2621)+'NEW Reference'!Q$7,0)</f>
        <v>531</v>
      </c>
      <c r="Z2621" s="3" t="str">
        <f t="shared" si="126"/>
        <v>COKE, Texas</v>
      </c>
      <c r="AA2621" s="79" t="s">
        <v>2134</v>
      </c>
      <c r="AB2621" s="28" t="s">
        <v>91</v>
      </c>
      <c r="AC2621" s="30" t="s">
        <v>2105</v>
      </c>
      <c r="AD2621" s="31"/>
      <c r="AE2621" s="20">
        <f t="shared" si="125"/>
        <v>0.84230000000000005</v>
      </c>
    </row>
    <row r="2622" spans="1:31">
      <c r="A2622" s="83">
        <v>45301</v>
      </c>
      <c r="B2622" s="84">
        <v>48083</v>
      </c>
      <c r="C2622" s="85">
        <v>99945</v>
      </c>
      <c r="D2622" s="78" t="s">
        <v>184</v>
      </c>
      <c r="E2622" s="79" t="s">
        <v>2135</v>
      </c>
      <c r="F2622" s="34" t="s">
        <v>2105</v>
      </c>
      <c r="G2622" s="24" t="s">
        <v>97</v>
      </c>
      <c r="H2622" s="80">
        <f t="shared" si="124"/>
        <v>0.84230000000000005</v>
      </c>
      <c r="I2622" s="25">
        <f>ROUND(('NEW Reference'!B$6*List!$H2622)+'NEW Reference'!B$7,0)</f>
        <v>1161</v>
      </c>
      <c r="J2622" s="25">
        <f>ROUND(('NEW Reference'!C$6*List!$H2622)+'NEW Reference'!C$7,0)</f>
        <v>1731</v>
      </c>
      <c r="K2622" s="25">
        <f>ROUND(('NEW Reference'!D$6*List!$H2622)+'NEW Reference'!D$7,0)</f>
        <v>2075</v>
      </c>
      <c r="L2622" s="25">
        <f>ROUND(('NEW Reference'!E$6*List!$H2622)+'NEW Reference'!E$7,0)</f>
        <v>2565</v>
      </c>
      <c r="M2622" s="25">
        <f>ROUND(('NEW Reference'!F$6*List!$H2622)+'NEW Reference'!F$7,0)</f>
        <v>2672</v>
      </c>
      <c r="N2622" s="25">
        <f>ROUND(('NEW Reference'!G$6*List!$H2622)+'NEW Reference'!G$7,0)</f>
        <v>3025</v>
      </c>
      <c r="O2622" s="25">
        <f>ROUND(('NEW Reference'!H$6*List!$H2622)+'NEW Reference'!H$7,0)</f>
        <v>3140</v>
      </c>
      <c r="P2622" s="25">
        <f>ROUND(('NEW Reference'!I$6*List!$H2622)+'NEW Reference'!I$7,0)</f>
        <v>3264</v>
      </c>
      <c r="Q2622" s="25">
        <f>ROUND(('NEW Reference'!J$6*List!$H2622)+'NEW Reference'!J$7,0)</f>
        <v>3779</v>
      </c>
      <c r="R2622" s="25">
        <f>ROUND(('NEW Reference'!K$6*List!$H2622)+'NEW Reference'!K$7,0)</f>
        <v>3899</v>
      </c>
      <c r="S2622" s="25">
        <f>ROUND(('NEW Reference'!L$6*List!$H2622)+'NEW Reference'!L$7,0)</f>
        <v>4207</v>
      </c>
      <c r="T2622" s="25">
        <f>ROUND(('NEW Reference'!M$6*List!$H2622)+'NEW Reference'!M$7,0)</f>
        <v>5024</v>
      </c>
      <c r="U2622" s="25">
        <f>ROUND(('NEW Reference'!N$6*List!$H2622)+'NEW Reference'!N$7,0)</f>
        <v>20272</v>
      </c>
      <c r="V2622" s="26">
        <f>ROUND(('NEW Reference'!O$6*List!$H2622)+'NEW Reference'!O$7,0)</f>
        <v>754</v>
      </c>
      <c r="W2622" s="26">
        <f>ROUND(('NEW Reference'!P$6*List!$H2622)+'NEW Reference'!P$7,0)</f>
        <v>1062</v>
      </c>
      <c r="X2622" s="26">
        <f>ROUND(('NEW Reference'!Q$6*List!$H2622)+'NEW Reference'!Q$7,0)</f>
        <v>531</v>
      </c>
      <c r="Z2622" s="3" t="str">
        <f t="shared" si="126"/>
        <v>COLEMAN, Texas</v>
      </c>
      <c r="AA2622" s="79" t="s">
        <v>2135</v>
      </c>
      <c r="AB2622" s="28" t="s">
        <v>91</v>
      </c>
      <c r="AC2622" s="23" t="s">
        <v>2105</v>
      </c>
      <c r="AD2622" s="29"/>
      <c r="AE2622" s="20">
        <f t="shared" si="125"/>
        <v>0.84230000000000005</v>
      </c>
    </row>
    <row r="2623" spans="1:31">
      <c r="A2623" s="83">
        <v>45310</v>
      </c>
      <c r="B2623" s="84">
        <v>48085</v>
      </c>
      <c r="C2623" s="85">
        <v>19124</v>
      </c>
      <c r="D2623" s="78" t="s">
        <v>391</v>
      </c>
      <c r="E2623" s="79" t="s">
        <v>2136</v>
      </c>
      <c r="F2623" s="33" t="s">
        <v>2105</v>
      </c>
      <c r="G2623" s="24" t="s">
        <v>90</v>
      </c>
      <c r="H2623" s="80">
        <f t="shared" si="124"/>
        <v>0.96760000000000002</v>
      </c>
      <c r="I2623" s="25">
        <f>ROUND(('NEW Reference'!B$6*List!$H2623)+'NEW Reference'!B$7,0)</f>
        <v>1285</v>
      </c>
      <c r="J2623" s="25">
        <f>ROUND(('NEW Reference'!C$6*List!$H2623)+'NEW Reference'!C$7,0)</f>
        <v>1916</v>
      </c>
      <c r="K2623" s="25">
        <f>ROUND(('NEW Reference'!D$6*List!$H2623)+'NEW Reference'!D$7,0)</f>
        <v>2295</v>
      </c>
      <c r="L2623" s="25">
        <f>ROUND(('NEW Reference'!E$6*List!$H2623)+'NEW Reference'!E$7,0)</f>
        <v>2838</v>
      </c>
      <c r="M2623" s="25">
        <f>ROUND(('NEW Reference'!F$6*List!$H2623)+'NEW Reference'!F$7,0)</f>
        <v>2956</v>
      </c>
      <c r="N2623" s="25">
        <f>ROUND(('NEW Reference'!G$6*List!$H2623)+'NEW Reference'!G$7,0)</f>
        <v>3347</v>
      </c>
      <c r="O2623" s="25">
        <f>ROUND(('NEW Reference'!H$6*List!$H2623)+'NEW Reference'!H$7,0)</f>
        <v>3475</v>
      </c>
      <c r="P2623" s="25">
        <f>ROUND(('NEW Reference'!I$6*List!$H2623)+'NEW Reference'!I$7,0)</f>
        <v>3611</v>
      </c>
      <c r="Q2623" s="25">
        <f>ROUND(('NEW Reference'!J$6*List!$H2623)+'NEW Reference'!J$7,0)</f>
        <v>4182</v>
      </c>
      <c r="R2623" s="25">
        <f>ROUND(('NEW Reference'!K$6*List!$H2623)+'NEW Reference'!K$7,0)</f>
        <v>4313</v>
      </c>
      <c r="S2623" s="25">
        <f>ROUND(('NEW Reference'!L$6*List!$H2623)+'NEW Reference'!L$7,0)</f>
        <v>4654</v>
      </c>
      <c r="T2623" s="25">
        <f>ROUND(('NEW Reference'!M$6*List!$H2623)+'NEW Reference'!M$7,0)</f>
        <v>5559</v>
      </c>
      <c r="U2623" s="25">
        <f>ROUND(('NEW Reference'!N$6*List!$H2623)+'NEW Reference'!N$7,0)</f>
        <v>22430</v>
      </c>
      <c r="V2623" s="26">
        <f>ROUND(('NEW Reference'!O$6*List!$H2623)+'NEW Reference'!O$7,0)</f>
        <v>834</v>
      </c>
      <c r="W2623" s="26">
        <f>ROUND(('NEW Reference'!P$6*List!$H2623)+'NEW Reference'!P$7,0)</f>
        <v>1175</v>
      </c>
      <c r="X2623" s="26">
        <f>ROUND(('NEW Reference'!Q$6*List!$H2623)+'NEW Reference'!Q$7,0)</f>
        <v>587</v>
      </c>
      <c r="Z2623" s="3" t="str">
        <f t="shared" si="126"/>
        <v>COLLIN, Texas</v>
      </c>
      <c r="AA2623" s="79" t="s">
        <v>2136</v>
      </c>
      <c r="AB2623" s="28" t="s">
        <v>91</v>
      </c>
      <c r="AC2623" s="23" t="s">
        <v>2105</v>
      </c>
      <c r="AD2623" s="29"/>
      <c r="AE2623" s="20">
        <f t="shared" si="125"/>
        <v>0.96760000000000002</v>
      </c>
    </row>
    <row r="2624" spans="1:31">
      <c r="A2624" s="83">
        <v>45311</v>
      </c>
      <c r="B2624" s="84">
        <v>48087</v>
      </c>
      <c r="C2624" s="85">
        <v>99945</v>
      </c>
      <c r="D2624" s="78" t="s">
        <v>184</v>
      </c>
      <c r="E2624" s="79" t="s">
        <v>2137</v>
      </c>
      <c r="F2624" s="34" t="s">
        <v>2105</v>
      </c>
      <c r="G2624" s="24" t="s">
        <v>97</v>
      </c>
      <c r="H2624" s="80">
        <f t="shared" si="124"/>
        <v>0.84230000000000005</v>
      </c>
      <c r="I2624" s="25">
        <f>ROUND(('NEW Reference'!B$6*List!$H2624)+'NEW Reference'!B$7,0)</f>
        <v>1161</v>
      </c>
      <c r="J2624" s="25">
        <f>ROUND(('NEW Reference'!C$6*List!$H2624)+'NEW Reference'!C$7,0)</f>
        <v>1731</v>
      </c>
      <c r="K2624" s="25">
        <f>ROUND(('NEW Reference'!D$6*List!$H2624)+'NEW Reference'!D$7,0)</f>
        <v>2075</v>
      </c>
      <c r="L2624" s="25">
        <f>ROUND(('NEW Reference'!E$6*List!$H2624)+'NEW Reference'!E$7,0)</f>
        <v>2565</v>
      </c>
      <c r="M2624" s="25">
        <f>ROUND(('NEW Reference'!F$6*List!$H2624)+'NEW Reference'!F$7,0)</f>
        <v>2672</v>
      </c>
      <c r="N2624" s="25">
        <f>ROUND(('NEW Reference'!G$6*List!$H2624)+'NEW Reference'!G$7,0)</f>
        <v>3025</v>
      </c>
      <c r="O2624" s="25">
        <f>ROUND(('NEW Reference'!H$6*List!$H2624)+'NEW Reference'!H$7,0)</f>
        <v>3140</v>
      </c>
      <c r="P2624" s="25">
        <f>ROUND(('NEW Reference'!I$6*List!$H2624)+'NEW Reference'!I$7,0)</f>
        <v>3264</v>
      </c>
      <c r="Q2624" s="25">
        <f>ROUND(('NEW Reference'!J$6*List!$H2624)+'NEW Reference'!J$7,0)</f>
        <v>3779</v>
      </c>
      <c r="R2624" s="25">
        <f>ROUND(('NEW Reference'!K$6*List!$H2624)+'NEW Reference'!K$7,0)</f>
        <v>3899</v>
      </c>
      <c r="S2624" s="25">
        <f>ROUND(('NEW Reference'!L$6*List!$H2624)+'NEW Reference'!L$7,0)</f>
        <v>4207</v>
      </c>
      <c r="T2624" s="25">
        <f>ROUND(('NEW Reference'!M$6*List!$H2624)+'NEW Reference'!M$7,0)</f>
        <v>5024</v>
      </c>
      <c r="U2624" s="25">
        <f>ROUND(('NEW Reference'!N$6*List!$H2624)+'NEW Reference'!N$7,0)</f>
        <v>20272</v>
      </c>
      <c r="V2624" s="26">
        <f>ROUND(('NEW Reference'!O$6*List!$H2624)+'NEW Reference'!O$7,0)</f>
        <v>754</v>
      </c>
      <c r="W2624" s="26">
        <f>ROUND(('NEW Reference'!P$6*List!$H2624)+'NEW Reference'!P$7,0)</f>
        <v>1062</v>
      </c>
      <c r="X2624" s="26">
        <f>ROUND(('NEW Reference'!Q$6*List!$H2624)+'NEW Reference'!Q$7,0)</f>
        <v>531</v>
      </c>
      <c r="Z2624" s="3" t="str">
        <f t="shared" si="126"/>
        <v>COLLINGSWORTH, Texas</v>
      </c>
      <c r="AA2624" s="79" t="s">
        <v>2137</v>
      </c>
      <c r="AB2624" s="28" t="s">
        <v>91</v>
      </c>
      <c r="AC2624" s="30" t="s">
        <v>2105</v>
      </c>
      <c r="AD2624" s="31"/>
      <c r="AE2624" s="20">
        <f t="shared" si="125"/>
        <v>0.84230000000000005</v>
      </c>
    </row>
    <row r="2625" spans="1:31">
      <c r="A2625" s="83">
        <v>45312</v>
      </c>
      <c r="B2625" s="84">
        <v>48089</v>
      </c>
      <c r="C2625" s="85">
        <v>99945</v>
      </c>
      <c r="D2625" s="78" t="s">
        <v>184</v>
      </c>
      <c r="E2625" s="79" t="s">
        <v>103</v>
      </c>
      <c r="F2625" s="34" t="s">
        <v>2105</v>
      </c>
      <c r="G2625" s="24" t="s">
        <v>97</v>
      </c>
      <c r="H2625" s="80">
        <f t="shared" si="124"/>
        <v>0.84230000000000005</v>
      </c>
      <c r="I2625" s="25">
        <f>ROUND(('NEW Reference'!B$6*List!$H2625)+'NEW Reference'!B$7,0)</f>
        <v>1161</v>
      </c>
      <c r="J2625" s="25">
        <f>ROUND(('NEW Reference'!C$6*List!$H2625)+'NEW Reference'!C$7,0)</f>
        <v>1731</v>
      </c>
      <c r="K2625" s="25">
        <f>ROUND(('NEW Reference'!D$6*List!$H2625)+'NEW Reference'!D$7,0)</f>
        <v>2075</v>
      </c>
      <c r="L2625" s="25">
        <f>ROUND(('NEW Reference'!E$6*List!$H2625)+'NEW Reference'!E$7,0)</f>
        <v>2565</v>
      </c>
      <c r="M2625" s="25">
        <f>ROUND(('NEW Reference'!F$6*List!$H2625)+'NEW Reference'!F$7,0)</f>
        <v>2672</v>
      </c>
      <c r="N2625" s="25">
        <f>ROUND(('NEW Reference'!G$6*List!$H2625)+'NEW Reference'!G$7,0)</f>
        <v>3025</v>
      </c>
      <c r="O2625" s="25">
        <f>ROUND(('NEW Reference'!H$6*List!$H2625)+'NEW Reference'!H$7,0)</f>
        <v>3140</v>
      </c>
      <c r="P2625" s="25">
        <f>ROUND(('NEW Reference'!I$6*List!$H2625)+'NEW Reference'!I$7,0)</f>
        <v>3264</v>
      </c>
      <c r="Q2625" s="25">
        <f>ROUND(('NEW Reference'!J$6*List!$H2625)+'NEW Reference'!J$7,0)</f>
        <v>3779</v>
      </c>
      <c r="R2625" s="25">
        <f>ROUND(('NEW Reference'!K$6*List!$H2625)+'NEW Reference'!K$7,0)</f>
        <v>3899</v>
      </c>
      <c r="S2625" s="25">
        <f>ROUND(('NEW Reference'!L$6*List!$H2625)+'NEW Reference'!L$7,0)</f>
        <v>4207</v>
      </c>
      <c r="T2625" s="25">
        <f>ROUND(('NEW Reference'!M$6*List!$H2625)+'NEW Reference'!M$7,0)</f>
        <v>5024</v>
      </c>
      <c r="U2625" s="25">
        <f>ROUND(('NEW Reference'!N$6*List!$H2625)+'NEW Reference'!N$7,0)</f>
        <v>20272</v>
      </c>
      <c r="V2625" s="26">
        <f>ROUND(('NEW Reference'!O$6*List!$H2625)+'NEW Reference'!O$7,0)</f>
        <v>754</v>
      </c>
      <c r="W2625" s="26">
        <f>ROUND(('NEW Reference'!P$6*List!$H2625)+'NEW Reference'!P$7,0)</f>
        <v>1062</v>
      </c>
      <c r="X2625" s="26">
        <f>ROUND(('NEW Reference'!Q$6*List!$H2625)+'NEW Reference'!Q$7,0)</f>
        <v>531</v>
      </c>
      <c r="Z2625" s="3" t="str">
        <f t="shared" si="126"/>
        <v>COLORADO, Texas</v>
      </c>
      <c r="AA2625" s="79" t="s">
        <v>103</v>
      </c>
      <c r="AB2625" s="28" t="s">
        <v>91</v>
      </c>
      <c r="AC2625" s="23" t="s">
        <v>2105</v>
      </c>
      <c r="AD2625" s="29"/>
      <c r="AE2625" s="20">
        <f t="shared" si="125"/>
        <v>0.84230000000000005</v>
      </c>
    </row>
    <row r="2626" spans="1:31">
      <c r="A2626" s="83">
        <v>45320</v>
      </c>
      <c r="B2626" s="84">
        <v>48091</v>
      </c>
      <c r="C2626" s="85">
        <v>41700</v>
      </c>
      <c r="D2626" s="78" t="s">
        <v>849</v>
      </c>
      <c r="E2626" s="79" t="s">
        <v>2138</v>
      </c>
      <c r="F2626" s="33" t="s">
        <v>2105</v>
      </c>
      <c r="G2626" s="24" t="s">
        <v>90</v>
      </c>
      <c r="H2626" s="80">
        <f t="shared" si="124"/>
        <v>0.85580000000000001</v>
      </c>
      <c r="I2626" s="25">
        <f>ROUND(('NEW Reference'!B$6*List!$H2626)+'NEW Reference'!B$7,0)</f>
        <v>1174</v>
      </c>
      <c r="J2626" s="25">
        <f>ROUND(('NEW Reference'!C$6*List!$H2626)+'NEW Reference'!C$7,0)</f>
        <v>1751</v>
      </c>
      <c r="K2626" s="25">
        <f>ROUND(('NEW Reference'!D$6*List!$H2626)+'NEW Reference'!D$7,0)</f>
        <v>2098</v>
      </c>
      <c r="L2626" s="25">
        <f>ROUND(('NEW Reference'!E$6*List!$H2626)+'NEW Reference'!E$7,0)</f>
        <v>2594</v>
      </c>
      <c r="M2626" s="25">
        <f>ROUND(('NEW Reference'!F$6*List!$H2626)+'NEW Reference'!F$7,0)</f>
        <v>2703</v>
      </c>
      <c r="N2626" s="25">
        <f>ROUND(('NEW Reference'!G$6*List!$H2626)+'NEW Reference'!G$7,0)</f>
        <v>3059</v>
      </c>
      <c r="O2626" s="25">
        <f>ROUND(('NEW Reference'!H$6*List!$H2626)+'NEW Reference'!H$7,0)</f>
        <v>3176</v>
      </c>
      <c r="P2626" s="25">
        <f>ROUND(('NEW Reference'!I$6*List!$H2626)+'NEW Reference'!I$7,0)</f>
        <v>3301</v>
      </c>
      <c r="Q2626" s="25">
        <f>ROUND(('NEW Reference'!J$6*List!$H2626)+'NEW Reference'!J$7,0)</f>
        <v>3823</v>
      </c>
      <c r="R2626" s="25">
        <f>ROUND(('NEW Reference'!K$6*List!$H2626)+'NEW Reference'!K$7,0)</f>
        <v>3943</v>
      </c>
      <c r="S2626" s="25">
        <f>ROUND(('NEW Reference'!L$6*List!$H2626)+'NEW Reference'!L$7,0)</f>
        <v>4255</v>
      </c>
      <c r="T2626" s="25">
        <f>ROUND(('NEW Reference'!M$6*List!$H2626)+'NEW Reference'!M$7,0)</f>
        <v>5082</v>
      </c>
      <c r="U2626" s="25">
        <f>ROUND(('NEW Reference'!N$6*List!$H2626)+'NEW Reference'!N$7,0)</f>
        <v>20505</v>
      </c>
      <c r="V2626" s="26">
        <f>ROUND(('NEW Reference'!O$6*List!$H2626)+'NEW Reference'!O$7,0)</f>
        <v>762</v>
      </c>
      <c r="W2626" s="26">
        <f>ROUND(('NEW Reference'!P$6*List!$H2626)+'NEW Reference'!P$7,0)</f>
        <v>1074</v>
      </c>
      <c r="X2626" s="26">
        <f>ROUND(('NEW Reference'!Q$6*List!$H2626)+'NEW Reference'!Q$7,0)</f>
        <v>537</v>
      </c>
      <c r="Z2626" s="3" t="str">
        <f t="shared" si="126"/>
        <v>COMAL, Texas</v>
      </c>
      <c r="AA2626" s="79" t="s">
        <v>2138</v>
      </c>
      <c r="AB2626" s="28" t="s">
        <v>91</v>
      </c>
      <c r="AC2626" s="23" t="s">
        <v>2105</v>
      </c>
      <c r="AD2626" s="29"/>
      <c r="AE2626" s="20">
        <f t="shared" si="125"/>
        <v>0.85580000000000001</v>
      </c>
    </row>
    <row r="2627" spans="1:31">
      <c r="A2627" s="83">
        <v>45321</v>
      </c>
      <c r="B2627" s="84">
        <v>48093</v>
      </c>
      <c r="C2627" s="85">
        <v>99945</v>
      </c>
      <c r="D2627" s="78" t="s">
        <v>184</v>
      </c>
      <c r="E2627" s="79" t="s">
        <v>1216</v>
      </c>
      <c r="F2627" s="34" t="s">
        <v>2105</v>
      </c>
      <c r="G2627" s="24" t="s">
        <v>97</v>
      </c>
      <c r="H2627" s="80">
        <f t="shared" si="124"/>
        <v>0.84230000000000005</v>
      </c>
      <c r="I2627" s="25">
        <f>ROUND(('NEW Reference'!B$6*List!$H2627)+'NEW Reference'!B$7,0)</f>
        <v>1161</v>
      </c>
      <c r="J2627" s="25">
        <f>ROUND(('NEW Reference'!C$6*List!$H2627)+'NEW Reference'!C$7,0)</f>
        <v>1731</v>
      </c>
      <c r="K2627" s="25">
        <f>ROUND(('NEW Reference'!D$6*List!$H2627)+'NEW Reference'!D$7,0)</f>
        <v>2075</v>
      </c>
      <c r="L2627" s="25">
        <f>ROUND(('NEW Reference'!E$6*List!$H2627)+'NEW Reference'!E$7,0)</f>
        <v>2565</v>
      </c>
      <c r="M2627" s="25">
        <f>ROUND(('NEW Reference'!F$6*List!$H2627)+'NEW Reference'!F$7,0)</f>
        <v>2672</v>
      </c>
      <c r="N2627" s="25">
        <f>ROUND(('NEW Reference'!G$6*List!$H2627)+'NEW Reference'!G$7,0)</f>
        <v>3025</v>
      </c>
      <c r="O2627" s="25">
        <f>ROUND(('NEW Reference'!H$6*List!$H2627)+'NEW Reference'!H$7,0)</f>
        <v>3140</v>
      </c>
      <c r="P2627" s="25">
        <f>ROUND(('NEW Reference'!I$6*List!$H2627)+'NEW Reference'!I$7,0)</f>
        <v>3264</v>
      </c>
      <c r="Q2627" s="25">
        <f>ROUND(('NEW Reference'!J$6*List!$H2627)+'NEW Reference'!J$7,0)</f>
        <v>3779</v>
      </c>
      <c r="R2627" s="25">
        <f>ROUND(('NEW Reference'!K$6*List!$H2627)+'NEW Reference'!K$7,0)</f>
        <v>3899</v>
      </c>
      <c r="S2627" s="25">
        <f>ROUND(('NEW Reference'!L$6*List!$H2627)+'NEW Reference'!L$7,0)</f>
        <v>4207</v>
      </c>
      <c r="T2627" s="25">
        <f>ROUND(('NEW Reference'!M$6*List!$H2627)+'NEW Reference'!M$7,0)</f>
        <v>5024</v>
      </c>
      <c r="U2627" s="25">
        <f>ROUND(('NEW Reference'!N$6*List!$H2627)+'NEW Reference'!N$7,0)</f>
        <v>20272</v>
      </c>
      <c r="V2627" s="26">
        <f>ROUND(('NEW Reference'!O$6*List!$H2627)+'NEW Reference'!O$7,0)</f>
        <v>754</v>
      </c>
      <c r="W2627" s="26">
        <f>ROUND(('NEW Reference'!P$6*List!$H2627)+'NEW Reference'!P$7,0)</f>
        <v>1062</v>
      </c>
      <c r="X2627" s="26">
        <f>ROUND(('NEW Reference'!Q$6*List!$H2627)+'NEW Reference'!Q$7,0)</f>
        <v>531</v>
      </c>
      <c r="Z2627" s="3" t="str">
        <f t="shared" si="126"/>
        <v>COMANCHE, Texas</v>
      </c>
      <c r="AA2627" s="79" t="s">
        <v>1216</v>
      </c>
      <c r="AB2627" s="28" t="s">
        <v>91</v>
      </c>
      <c r="AC2627" s="23" t="s">
        <v>2105</v>
      </c>
      <c r="AD2627" s="29"/>
      <c r="AE2627" s="20">
        <f t="shared" si="125"/>
        <v>0.84230000000000005</v>
      </c>
    </row>
    <row r="2628" spans="1:31">
      <c r="A2628" s="83">
        <v>45330</v>
      </c>
      <c r="B2628" s="84">
        <v>48095</v>
      </c>
      <c r="C2628" s="85">
        <v>99945</v>
      </c>
      <c r="D2628" s="78" t="s">
        <v>184</v>
      </c>
      <c r="E2628" s="79" t="s">
        <v>2139</v>
      </c>
      <c r="F2628" s="34" t="s">
        <v>2105</v>
      </c>
      <c r="G2628" s="24" t="s">
        <v>97</v>
      </c>
      <c r="H2628" s="80">
        <f t="shared" si="124"/>
        <v>0.84230000000000005</v>
      </c>
      <c r="I2628" s="25">
        <f>ROUND(('NEW Reference'!B$6*List!$H2628)+'NEW Reference'!B$7,0)</f>
        <v>1161</v>
      </c>
      <c r="J2628" s="25">
        <f>ROUND(('NEW Reference'!C$6*List!$H2628)+'NEW Reference'!C$7,0)</f>
        <v>1731</v>
      </c>
      <c r="K2628" s="25">
        <f>ROUND(('NEW Reference'!D$6*List!$H2628)+'NEW Reference'!D$7,0)</f>
        <v>2075</v>
      </c>
      <c r="L2628" s="25">
        <f>ROUND(('NEW Reference'!E$6*List!$H2628)+'NEW Reference'!E$7,0)</f>
        <v>2565</v>
      </c>
      <c r="M2628" s="25">
        <f>ROUND(('NEW Reference'!F$6*List!$H2628)+'NEW Reference'!F$7,0)</f>
        <v>2672</v>
      </c>
      <c r="N2628" s="25">
        <f>ROUND(('NEW Reference'!G$6*List!$H2628)+'NEW Reference'!G$7,0)</f>
        <v>3025</v>
      </c>
      <c r="O2628" s="25">
        <f>ROUND(('NEW Reference'!H$6*List!$H2628)+'NEW Reference'!H$7,0)</f>
        <v>3140</v>
      </c>
      <c r="P2628" s="25">
        <f>ROUND(('NEW Reference'!I$6*List!$H2628)+'NEW Reference'!I$7,0)</f>
        <v>3264</v>
      </c>
      <c r="Q2628" s="25">
        <f>ROUND(('NEW Reference'!J$6*List!$H2628)+'NEW Reference'!J$7,0)</f>
        <v>3779</v>
      </c>
      <c r="R2628" s="25">
        <f>ROUND(('NEW Reference'!K$6*List!$H2628)+'NEW Reference'!K$7,0)</f>
        <v>3899</v>
      </c>
      <c r="S2628" s="25">
        <f>ROUND(('NEW Reference'!L$6*List!$H2628)+'NEW Reference'!L$7,0)</f>
        <v>4207</v>
      </c>
      <c r="T2628" s="25">
        <f>ROUND(('NEW Reference'!M$6*List!$H2628)+'NEW Reference'!M$7,0)</f>
        <v>5024</v>
      </c>
      <c r="U2628" s="25">
        <f>ROUND(('NEW Reference'!N$6*List!$H2628)+'NEW Reference'!N$7,0)</f>
        <v>20272</v>
      </c>
      <c r="V2628" s="26">
        <f>ROUND(('NEW Reference'!O$6*List!$H2628)+'NEW Reference'!O$7,0)</f>
        <v>754</v>
      </c>
      <c r="W2628" s="26">
        <f>ROUND(('NEW Reference'!P$6*List!$H2628)+'NEW Reference'!P$7,0)</f>
        <v>1062</v>
      </c>
      <c r="X2628" s="26">
        <f>ROUND(('NEW Reference'!Q$6*List!$H2628)+'NEW Reference'!Q$7,0)</f>
        <v>531</v>
      </c>
      <c r="Z2628" s="3" t="str">
        <f t="shared" si="126"/>
        <v>CONCHO, Texas</v>
      </c>
      <c r="AA2628" s="79" t="s">
        <v>2139</v>
      </c>
      <c r="AB2628" s="28" t="s">
        <v>91</v>
      </c>
      <c r="AC2628" s="23" t="s">
        <v>2105</v>
      </c>
      <c r="AD2628" s="29"/>
      <c r="AE2628" s="20">
        <f t="shared" si="125"/>
        <v>0.84230000000000005</v>
      </c>
    </row>
    <row r="2629" spans="1:31">
      <c r="A2629" s="83">
        <v>45340</v>
      </c>
      <c r="B2629" s="84">
        <v>48097</v>
      </c>
      <c r="C2629" s="85">
        <v>99945</v>
      </c>
      <c r="D2629" s="78" t="s">
        <v>184</v>
      </c>
      <c r="E2629" s="79" t="s">
        <v>2140</v>
      </c>
      <c r="F2629" s="34" t="s">
        <v>2105</v>
      </c>
      <c r="G2629" s="24" t="s">
        <v>97</v>
      </c>
      <c r="H2629" s="80">
        <f t="shared" si="124"/>
        <v>0.84230000000000005</v>
      </c>
      <c r="I2629" s="25">
        <f>ROUND(('NEW Reference'!B$6*List!$H2629)+'NEW Reference'!B$7,0)</f>
        <v>1161</v>
      </c>
      <c r="J2629" s="25">
        <f>ROUND(('NEW Reference'!C$6*List!$H2629)+'NEW Reference'!C$7,0)</f>
        <v>1731</v>
      </c>
      <c r="K2629" s="25">
        <f>ROUND(('NEW Reference'!D$6*List!$H2629)+'NEW Reference'!D$7,0)</f>
        <v>2075</v>
      </c>
      <c r="L2629" s="25">
        <f>ROUND(('NEW Reference'!E$6*List!$H2629)+'NEW Reference'!E$7,0)</f>
        <v>2565</v>
      </c>
      <c r="M2629" s="25">
        <f>ROUND(('NEW Reference'!F$6*List!$H2629)+'NEW Reference'!F$7,0)</f>
        <v>2672</v>
      </c>
      <c r="N2629" s="25">
        <f>ROUND(('NEW Reference'!G$6*List!$H2629)+'NEW Reference'!G$7,0)</f>
        <v>3025</v>
      </c>
      <c r="O2629" s="25">
        <f>ROUND(('NEW Reference'!H$6*List!$H2629)+'NEW Reference'!H$7,0)</f>
        <v>3140</v>
      </c>
      <c r="P2629" s="25">
        <f>ROUND(('NEW Reference'!I$6*List!$H2629)+'NEW Reference'!I$7,0)</f>
        <v>3264</v>
      </c>
      <c r="Q2629" s="25">
        <f>ROUND(('NEW Reference'!J$6*List!$H2629)+'NEW Reference'!J$7,0)</f>
        <v>3779</v>
      </c>
      <c r="R2629" s="25">
        <f>ROUND(('NEW Reference'!K$6*List!$H2629)+'NEW Reference'!K$7,0)</f>
        <v>3899</v>
      </c>
      <c r="S2629" s="25">
        <f>ROUND(('NEW Reference'!L$6*List!$H2629)+'NEW Reference'!L$7,0)</f>
        <v>4207</v>
      </c>
      <c r="T2629" s="25">
        <f>ROUND(('NEW Reference'!M$6*List!$H2629)+'NEW Reference'!M$7,0)</f>
        <v>5024</v>
      </c>
      <c r="U2629" s="25">
        <f>ROUND(('NEW Reference'!N$6*List!$H2629)+'NEW Reference'!N$7,0)</f>
        <v>20272</v>
      </c>
      <c r="V2629" s="26">
        <f>ROUND(('NEW Reference'!O$6*List!$H2629)+'NEW Reference'!O$7,0)</f>
        <v>754</v>
      </c>
      <c r="W2629" s="26">
        <f>ROUND(('NEW Reference'!P$6*List!$H2629)+'NEW Reference'!P$7,0)</f>
        <v>1062</v>
      </c>
      <c r="X2629" s="26">
        <f>ROUND(('NEW Reference'!Q$6*List!$H2629)+'NEW Reference'!Q$7,0)</f>
        <v>531</v>
      </c>
      <c r="Z2629" s="3" t="str">
        <f t="shared" si="126"/>
        <v>COOKE, Texas</v>
      </c>
      <c r="AA2629" s="79" t="s">
        <v>2140</v>
      </c>
      <c r="AB2629" s="28" t="s">
        <v>91</v>
      </c>
      <c r="AC2629" s="23" t="s">
        <v>2105</v>
      </c>
      <c r="AD2629" s="29"/>
      <c r="AE2629" s="20">
        <f t="shared" si="125"/>
        <v>0.84230000000000005</v>
      </c>
    </row>
    <row r="2630" spans="1:31">
      <c r="A2630" s="83">
        <v>45341</v>
      </c>
      <c r="B2630" s="84">
        <v>48099</v>
      </c>
      <c r="C2630" s="85">
        <v>28660</v>
      </c>
      <c r="D2630" s="78" t="s">
        <v>591</v>
      </c>
      <c r="E2630" s="79" t="s">
        <v>2141</v>
      </c>
      <c r="F2630" s="33" t="s">
        <v>2105</v>
      </c>
      <c r="G2630" s="24" t="s">
        <v>90</v>
      </c>
      <c r="H2630" s="80">
        <f t="shared" si="124"/>
        <v>0.94989999999999997</v>
      </c>
      <c r="I2630" s="25">
        <f>ROUND(('NEW Reference'!B$6*List!$H2630)+'NEW Reference'!B$7,0)</f>
        <v>1267</v>
      </c>
      <c r="J2630" s="25">
        <f>ROUND(('NEW Reference'!C$6*List!$H2630)+'NEW Reference'!C$7,0)</f>
        <v>1890</v>
      </c>
      <c r="K2630" s="25">
        <f>ROUND(('NEW Reference'!D$6*List!$H2630)+'NEW Reference'!D$7,0)</f>
        <v>2264</v>
      </c>
      <c r="L2630" s="25">
        <f>ROUND(('NEW Reference'!E$6*List!$H2630)+'NEW Reference'!E$7,0)</f>
        <v>2799</v>
      </c>
      <c r="M2630" s="25">
        <f>ROUND(('NEW Reference'!F$6*List!$H2630)+'NEW Reference'!F$7,0)</f>
        <v>2916</v>
      </c>
      <c r="N2630" s="25">
        <f>ROUND(('NEW Reference'!G$6*List!$H2630)+'NEW Reference'!G$7,0)</f>
        <v>3301</v>
      </c>
      <c r="O2630" s="25">
        <f>ROUND(('NEW Reference'!H$6*List!$H2630)+'NEW Reference'!H$7,0)</f>
        <v>3427</v>
      </c>
      <c r="P2630" s="25">
        <f>ROUND(('NEW Reference'!I$6*List!$H2630)+'NEW Reference'!I$7,0)</f>
        <v>3562</v>
      </c>
      <c r="Q2630" s="25">
        <f>ROUND(('NEW Reference'!J$6*List!$H2630)+'NEW Reference'!J$7,0)</f>
        <v>4125</v>
      </c>
      <c r="R2630" s="25">
        <f>ROUND(('NEW Reference'!K$6*List!$H2630)+'NEW Reference'!K$7,0)</f>
        <v>4255</v>
      </c>
      <c r="S2630" s="25">
        <f>ROUND(('NEW Reference'!L$6*List!$H2630)+'NEW Reference'!L$7,0)</f>
        <v>4591</v>
      </c>
      <c r="T2630" s="25">
        <f>ROUND(('NEW Reference'!M$6*List!$H2630)+'NEW Reference'!M$7,0)</f>
        <v>5483</v>
      </c>
      <c r="U2630" s="25">
        <f>ROUND(('NEW Reference'!N$6*List!$H2630)+'NEW Reference'!N$7,0)</f>
        <v>22125</v>
      </c>
      <c r="V2630" s="26">
        <f>ROUND(('NEW Reference'!O$6*List!$H2630)+'NEW Reference'!O$7,0)</f>
        <v>823</v>
      </c>
      <c r="W2630" s="26">
        <f>ROUND(('NEW Reference'!P$6*List!$H2630)+'NEW Reference'!P$7,0)</f>
        <v>1159</v>
      </c>
      <c r="X2630" s="26">
        <f>ROUND(('NEW Reference'!Q$6*List!$H2630)+'NEW Reference'!Q$7,0)</f>
        <v>580</v>
      </c>
      <c r="Z2630" s="3" t="str">
        <f t="shared" si="126"/>
        <v>CORYELL, Texas</v>
      </c>
      <c r="AA2630" s="79" t="s">
        <v>2141</v>
      </c>
      <c r="AB2630" s="28" t="s">
        <v>91</v>
      </c>
      <c r="AC2630" s="23" t="s">
        <v>2105</v>
      </c>
      <c r="AD2630" s="29"/>
      <c r="AE2630" s="20">
        <f t="shared" si="125"/>
        <v>0.94989999999999997</v>
      </c>
    </row>
    <row r="2631" spans="1:31">
      <c r="A2631" s="83">
        <v>45350</v>
      </c>
      <c r="B2631" s="84">
        <v>48101</v>
      </c>
      <c r="C2631" s="85">
        <v>99945</v>
      </c>
      <c r="D2631" s="78" t="s">
        <v>184</v>
      </c>
      <c r="E2631" s="79" t="s">
        <v>2142</v>
      </c>
      <c r="F2631" s="34" t="s">
        <v>2105</v>
      </c>
      <c r="G2631" s="24" t="s">
        <v>97</v>
      </c>
      <c r="H2631" s="80">
        <f t="shared" si="124"/>
        <v>0.84230000000000005</v>
      </c>
      <c r="I2631" s="25">
        <f>ROUND(('NEW Reference'!B$6*List!$H2631)+'NEW Reference'!B$7,0)</f>
        <v>1161</v>
      </c>
      <c r="J2631" s="25">
        <f>ROUND(('NEW Reference'!C$6*List!$H2631)+'NEW Reference'!C$7,0)</f>
        <v>1731</v>
      </c>
      <c r="K2631" s="25">
        <f>ROUND(('NEW Reference'!D$6*List!$H2631)+'NEW Reference'!D$7,0)</f>
        <v>2075</v>
      </c>
      <c r="L2631" s="25">
        <f>ROUND(('NEW Reference'!E$6*List!$H2631)+'NEW Reference'!E$7,0)</f>
        <v>2565</v>
      </c>
      <c r="M2631" s="25">
        <f>ROUND(('NEW Reference'!F$6*List!$H2631)+'NEW Reference'!F$7,0)</f>
        <v>2672</v>
      </c>
      <c r="N2631" s="25">
        <f>ROUND(('NEW Reference'!G$6*List!$H2631)+'NEW Reference'!G$7,0)</f>
        <v>3025</v>
      </c>
      <c r="O2631" s="25">
        <f>ROUND(('NEW Reference'!H$6*List!$H2631)+'NEW Reference'!H$7,0)</f>
        <v>3140</v>
      </c>
      <c r="P2631" s="25">
        <f>ROUND(('NEW Reference'!I$6*List!$H2631)+'NEW Reference'!I$7,0)</f>
        <v>3264</v>
      </c>
      <c r="Q2631" s="25">
        <f>ROUND(('NEW Reference'!J$6*List!$H2631)+'NEW Reference'!J$7,0)</f>
        <v>3779</v>
      </c>
      <c r="R2631" s="25">
        <f>ROUND(('NEW Reference'!K$6*List!$H2631)+'NEW Reference'!K$7,0)</f>
        <v>3899</v>
      </c>
      <c r="S2631" s="25">
        <f>ROUND(('NEW Reference'!L$6*List!$H2631)+'NEW Reference'!L$7,0)</f>
        <v>4207</v>
      </c>
      <c r="T2631" s="25">
        <f>ROUND(('NEW Reference'!M$6*List!$H2631)+'NEW Reference'!M$7,0)</f>
        <v>5024</v>
      </c>
      <c r="U2631" s="25">
        <f>ROUND(('NEW Reference'!N$6*List!$H2631)+'NEW Reference'!N$7,0)</f>
        <v>20272</v>
      </c>
      <c r="V2631" s="26">
        <f>ROUND(('NEW Reference'!O$6*List!$H2631)+'NEW Reference'!O$7,0)</f>
        <v>754</v>
      </c>
      <c r="W2631" s="26">
        <f>ROUND(('NEW Reference'!P$6*List!$H2631)+'NEW Reference'!P$7,0)</f>
        <v>1062</v>
      </c>
      <c r="X2631" s="26">
        <f>ROUND(('NEW Reference'!Q$6*List!$H2631)+'NEW Reference'!Q$7,0)</f>
        <v>531</v>
      </c>
      <c r="Z2631" s="3" t="str">
        <f t="shared" si="126"/>
        <v>COTTLE, Texas</v>
      </c>
      <c r="AA2631" s="79" t="s">
        <v>2142</v>
      </c>
      <c r="AB2631" s="28" t="s">
        <v>91</v>
      </c>
      <c r="AC2631" s="30" t="s">
        <v>2105</v>
      </c>
      <c r="AD2631" s="31"/>
      <c r="AE2631" s="20">
        <f t="shared" si="125"/>
        <v>0.84230000000000005</v>
      </c>
    </row>
    <row r="2632" spans="1:31">
      <c r="A2632" s="83">
        <v>45360</v>
      </c>
      <c r="B2632" s="84">
        <v>48103</v>
      </c>
      <c r="C2632" s="85">
        <v>99945</v>
      </c>
      <c r="D2632" s="78" t="s">
        <v>184</v>
      </c>
      <c r="E2632" s="79" t="s">
        <v>2143</v>
      </c>
      <c r="F2632" s="34" t="s">
        <v>2105</v>
      </c>
      <c r="G2632" s="24" t="s">
        <v>97</v>
      </c>
      <c r="H2632" s="80">
        <f t="shared" si="124"/>
        <v>0.84230000000000005</v>
      </c>
      <c r="I2632" s="25">
        <f>ROUND(('NEW Reference'!B$6*List!$H2632)+'NEW Reference'!B$7,0)</f>
        <v>1161</v>
      </c>
      <c r="J2632" s="25">
        <f>ROUND(('NEW Reference'!C$6*List!$H2632)+'NEW Reference'!C$7,0)</f>
        <v>1731</v>
      </c>
      <c r="K2632" s="25">
        <f>ROUND(('NEW Reference'!D$6*List!$H2632)+'NEW Reference'!D$7,0)</f>
        <v>2075</v>
      </c>
      <c r="L2632" s="25">
        <f>ROUND(('NEW Reference'!E$6*List!$H2632)+'NEW Reference'!E$7,0)</f>
        <v>2565</v>
      </c>
      <c r="M2632" s="25">
        <f>ROUND(('NEW Reference'!F$6*List!$H2632)+'NEW Reference'!F$7,0)</f>
        <v>2672</v>
      </c>
      <c r="N2632" s="25">
        <f>ROUND(('NEW Reference'!G$6*List!$H2632)+'NEW Reference'!G$7,0)</f>
        <v>3025</v>
      </c>
      <c r="O2632" s="25">
        <f>ROUND(('NEW Reference'!H$6*List!$H2632)+'NEW Reference'!H$7,0)</f>
        <v>3140</v>
      </c>
      <c r="P2632" s="25">
        <f>ROUND(('NEW Reference'!I$6*List!$H2632)+'NEW Reference'!I$7,0)</f>
        <v>3264</v>
      </c>
      <c r="Q2632" s="25">
        <f>ROUND(('NEW Reference'!J$6*List!$H2632)+'NEW Reference'!J$7,0)</f>
        <v>3779</v>
      </c>
      <c r="R2632" s="25">
        <f>ROUND(('NEW Reference'!K$6*List!$H2632)+'NEW Reference'!K$7,0)</f>
        <v>3899</v>
      </c>
      <c r="S2632" s="25">
        <f>ROUND(('NEW Reference'!L$6*List!$H2632)+'NEW Reference'!L$7,0)</f>
        <v>4207</v>
      </c>
      <c r="T2632" s="25">
        <f>ROUND(('NEW Reference'!M$6*List!$H2632)+'NEW Reference'!M$7,0)</f>
        <v>5024</v>
      </c>
      <c r="U2632" s="25">
        <f>ROUND(('NEW Reference'!N$6*List!$H2632)+'NEW Reference'!N$7,0)</f>
        <v>20272</v>
      </c>
      <c r="V2632" s="26">
        <f>ROUND(('NEW Reference'!O$6*List!$H2632)+'NEW Reference'!O$7,0)</f>
        <v>754</v>
      </c>
      <c r="W2632" s="26">
        <f>ROUND(('NEW Reference'!P$6*List!$H2632)+'NEW Reference'!P$7,0)</f>
        <v>1062</v>
      </c>
      <c r="X2632" s="26">
        <f>ROUND(('NEW Reference'!Q$6*List!$H2632)+'NEW Reference'!Q$7,0)</f>
        <v>531</v>
      </c>
      <c r="Z2632" s="3" t="str">
        <f t="shared" si="126"/>
        <v>CRANE, Texas</v>
      </c>
      <c r="AA2632" s="79" t="s">
        <v>2143</v>
      </c>
      <c r="AB2632" s="28" t="s">
        <v>91</v>
      </c>
      <c r="AC2632" s="30" t="s">
        <v>2105</v>
      </c>
      <c r="AD2632" s="31"/>
      <c r="AE2632" s="20">
        <f t="shared" si="125"/>
        <v>0.84230000000000005</v>
      </c>
    </row>
    <row r="2633" spans="1:31">
      <c r="A2633" s="83">
        <v>45361</v>
      </c>
      <c r="B2633" s="84">
        <v>48105</v>
      </c>
      <c r="C2633" s="85">
        <v>99945</v>
      </c>
      <c r="D2633" s="78" t="s">
        <v>184</v>
      </c>
      <c r="E2633" s="79" t="s">
        <v>2083</v>
      </c>
      <c r="F2633" s="34" t="s">
        <v>2105</v>
      </c>
      <c r="G2633" s="24" t="s">
        <v>97</v>
      </c>
      <c r="H2633" s="80">
        <f t="shared" si="124"/>
        <v>0.84230000000000005</v>
      </c>
      <c r="I2633" s="25">
        <f>ROUND(('NEW Reference'!B$6*List!$H2633)+'NEW Reference'!B$7,0)</f>
        <v>1161</v>
      </c>
      <c r="J2633" s="25">
        <f>ROUND(('NEW Reference'!C$6*List!$H2633)+'NEW Reference'!C$7,0)</f>
        <v>1731</v>
      </c>
      <c r="K2633" s="25">
        <f>ROUND(('NEW Reference'!D$6*List!$H2633)+'NEW Reference'!D$7,0)</f>
        <v>2075</v>
      </c>
      <c r="L2633" s="25">
        <f>ROUND(('NEW Reference'!E$6*List!$H2633)+'NEW Reference'!E$7,0)</f>
        <v>2565</v>
      </c>
      <c r="M2633" s="25">
        <f>ROUND(('NEW Reference'!F$6*List!$H2633)+'NEW Reference'!F$7,0)</f>
        <v>2672</v>
      </c>
      <c r="N2633" s="25">
        <f>ROUND(('NEW Reference'!G$6*List!$H2633)+'NEW Reference'!G$7,0)</f>
        <v>3025</v>
      </c>
      <c r="O2633" s="25">
        <f>ROUND(('NEW Reference'!H$6*List!$H2633)+'NEW Reference'!H$7,0)</f>
        <v>3140</v>
      </c>
      <c r="P2633" s="25">
        <f>ROUND(('NEW Reference'!I$6*List!$H2633)+'NEW Reference'!I$7,0)</f>
        <v>3264</v>
      </c>
      <c r="Q2633" s="25">
        <f>ROUND(('NEW Reference'!J$6*List!$H2633)+'NEW Reference'!J$7,0)</f>
        <v>3779</v>
      </c>
      <c r="R2633" s="25">
        <f>ROUND(('NEW Reference'!K$6*List!$H2633)+'NEW Reference'!K$7,0)</f>
        <v>3899</v>
      </c>
      <c r="S2633" s="25">
        <f>ROUND(('NEW Reference'!L$6*List!$H2633)+'NEW Reference'!L$7,0)</f>
        <v>4207</v>
      </c>
      <c r="T2633" s="25">
        <f>ROUND(('NEW Reference'!M$6*List!$H2633)+'NEW Reference'!M$7,0)</f>
        <v>5024</v>
      </c>
      <c r="U2633" s="25">
        <f>ROUND(('NEW Reference'!N$6*List!$H2633)+'NEW Reference'!N$7,0)</f>
        <v>20272</v>
      </c>
      <c r="V2633" s="26">
        <f>ROUND(('NEW Reference'!O$6*List!$H2633)+'NEW Reference'!O$7,0)</f>
        <v>754</v>
      </c>
      <c r="W2633" s="26">
        <f>ROUND(('NEW Reference'!P$6*List!$H2633)+'NEW Reference'!P$7,0)</f>
        <v>1062</v>
      </c>
      <c r="X2633" s="26">
        <f>ROUND(('NEW Reference'!Q$6*List!$H2633)+'NEW Reference'!Q$7,0)</f>
        <v>531</v>
      </c>
      <c r="Z2633" s="3" t="str">
        <f t="shared" si="126"/>
        <v>CROCKETT, Texas</v>
      </c>
      <c r="AA2633" s="79" t="s">
        <v>2083</v>
      </c>
      <c r="AB2633" s="28" t="s">
        <v>91</v>
      </c>
      <c r="AC2633" s="23" t="s">
        <v>2105</v>
      </c>
      <c r="AD2633" s="29"/>
      <c r="AE2633" s="20">
        <f t="shared" si="125"/>
        <v>0.84230000000000005</v>
      </c>
    </row>
    <row r="2634" spans="1:31">
      <c r="A2634" s="83">
        <v>45362</v>
      </c>
      <c r="B2634" s="84">
        <v>48107</v>
      </c>
      <c r="C2634" s="85">
        <v>31180</v>
      </c>
      <c r="D2634" s="78" t="s">
        <v>658</v>
      </c>
      <c r="E2634" s="79" t="s">
        <v>2144</v>
      </c>
      <c r="F2634" s="33" t="s">
        <v>2105</v>
      </c>
      <c r="G2634" s="24" t="s">
        <v>90</v>
      </c>
      <c r="H2634" s="80">
        <f t="shared" si="124"/>
        <v>0.86260000000000003</v>
      </c>
      <c r="I2634" s="25">
        <f>ROUND(('NEW Reference'!B$6*List!$H2634)+'NEW Reference'!B$7,0)</f>
        <v>1181</v>
      </c>
      <c r="J2634" s="25">
        <f>ROUND(('NEW Reference'!C$6*List!$H2634)+'NEW Reference'!C$7,0)</f>
        <v>1761</v>
      </c>
      <c r="K2634" s="25">
        <f>ROUND(('NEW Reference'!D$6*List!$H2634)+'NEW Reference'!D$7,0)</f>
        <v>2110</v>
      </c>
      <c r="L2634" s="25">
        <f>ROUND(('NEW Reference'!E$6*List!$H2634)+'NEW Reference'!E$7,0)</f>
        <v>2609</v>
      </c>
      <c r="M2634" s="25">
        <f>ROUND(('NEW Reference'!F$6*List!$H2634)+'NEW Reference'!F$7,0)</f>
        <v>2718</v>
      </c>
      <c r="N2634" s="25">
        <f>ROUND(('NEW Reference'!G$6*List!$H2634)+'NEW Reference'!G$7,0)</f>
        <v>3077</v>
      </c>
      <c r="O2634" s="25">
        <f>ROUND(('NEW Reference'!H$6*List!$H2634)+'NEW Reference'!H$7,0)</f>
        <v>3194</v>
      </c>
      <c r="P2634" s="25">
        <f>ROUND(('NEW Reference'!I$6*List!$H2634)+'NEW Reference'!I$7,0)</f>
        <v>3320</v>
      </c>
      <c r="Q2634" s="25">
        <f>ROUND(('NEW Reference'!J$6*List!$H2634)+'NEW Reference'!J$7,0)</f>
        <v>3845</v>
      </c>
      <c r="R2634" s="25">
        <f>ROUND(('NEW Reference'!K$6*List!$H2634)+'NEW Reference'!K$7,0)</f>
        <v>3966</v>
      </c>
      <c r="S2634" s="25">
        <f>ROUND(('NEW Reference'!L$6*List!$H2634)+'NEW Reference'!L$7,0)</f>
        <v>4279</v>
      </c>
      <c r="T2634" s="25">
        <f>ROUND(('NEW Reference'!M$6*List!$H2634)+'NEW Reference'!M$7,0)</f>
        <v>5111</v>
      </c>
      <c r="U2634" s="25">
        <f>ROUND(('NEW Reference'!N$6*List!$H2634)+'NEW Reference'!N$7,0)</f>
        <v>20622</v>
      </c>
      <c r="V2634" s="26">
        <f>ROUND(('NEW Reference'!O$6*List!$H2634)+'NEW Reference'!O$7,0)</f>
        <v>767</v>
      </c>
      <c r="W2634" s="26">
        <f>ROUND(('NEW Reference'!P$6*List!$H2634)+'NEW Reference'!P$7,0)</f>
        <v>1080</v>
      </c>
      <c r="X2634" s="26">
        <f>ROUND(('NEW Reference'!Q$6*List!$H2634)+'NEW Reference'!Q$7,0)</f>
        <v>540</v>
      </c>
      <c r="Z2634" s="3" t="str">
        <f t="shared" si="126"/>
        <v>CROSBY, Texas</v>
      </c>
      <c r="AA2634" s="79" t="s">
        <v>2144</v>
      </c>
      <c r="AB2634" s="28" t="s">
        <v>91</v>
      </c>
      <c r="AC2634" s="30" t="s">
        <v>2105</v>
      </c>
      <c r="AD2634" s="31"/>
      <c r="AE2634" s="20">
        <f t="shared" si="125"/>
        <v>0.86260000000000003</v>
      </c>
    </row>
    <row r="2635" spans="1:31">
      <c r="A2635" s="83">
        <v>45370</v>
      </c>
      <c r="B2635" s="84">
        <v>48109</v>
      </c>
      <c r="C2635" s="85">
        <v>99945</v>
      </c>
      <c r="D2635" s="78" t="s">
        <v>184</v>
      </c>
      <c r="E2635" s="79" t="s">
        <v>2145</v>
      </c>
      <c r="F2635" s="34" t="s">
        <v>2105</v>
      </c>
      <c r="G2635" s="24" t="s">
        <v>97</v>
      </c>
      <c r="H2635" s="80">
        <f t="shared" ref="H2635:H2698" si="127">IFERROR(INDEX($AH:$AH,MATCH($C2635,$AF:$AF,0)),"")</f>
        <v>0.84230000000000005</v>
      </c>
      <c r="I2635" s="25">
        <f>ROUND(('NEW Reference'!B$6*List!$H2635)+'NEW Reference'!B$7,0)</f>
        <v>1161</v>
      </c>
      <c r="J2635" s="25">
        <f>ROUND(('NEW Reference'!C$6*List!$H2635)+'NEW Reference'!C$7,0)</f>
        <v>1731</v>
      </c>
      <c r="K2635" s="25">
        <f>ROUND(('NEW Reference'!D$6*List!$H2635)+'NEW Reference'!D$7,0)</f>
        <v>2075</v>
      </c>
      <c r="L2635" s="25">
        <f>ROUND(('NEW Reference'!E$6*List!$H2635)+'NEW Reference'!E$7,0)</f>
        <v>2565</v>
      </c>
      <c r="M2635" s="25">
        <f>ROUND(('NEW Reference'!F$6*List!$H2635)+'NEW Reference'!F$7,0)</f>
        <v>2672</v>
      </c>
      <c r="N2635" s="25">
        <f>ROUND(('NEW Reference'!G$6*List!$H2635)+'NEW Reference'!G$7,0)</f>
        <v>3025</v>
      </c>
      <c r="O2635" s="25">
        <f>ROUND(('NEW Reference'!H$6*List!$H2635)+'NEW Reference'!H$7,0)</f>
        <v>3140</v>
      </c>
      <c r="P2635" s="25">
        <f>ROUND(('NEW Reference'!I$6*List!$H2635)+'NEW Reference'!I$7,0)</f>
        <v>3264</v>
      </c>
      <c r="Q2635" s="25">
        <f>ROUND(('NEW Reference'!J$6*List!$H2635)+'NEW Reference'!J$7,0)</f>
        <v>3779</v>
      </c>
      <c r="R2635" s="25">
        <f>ROUND(('NEW Reference'!K$6*List!$H2635)+'NEW Reference'!K$7,0)</f>
        <v>3899</v>
      </c>
      <c r="S2635" s="25">
        <f>ROUND(('NEW Reference'!L$6*List!$H2635)+'NEW Reference'!L$7,0)</f>
        <v>4207</v>
      </c>
      <c r="T2635" s="25">
        <f>ROUND(('NEW Reference'!M$6*List!$H2635)+'NEW Reference'!M$7,0)</f>
        <v>5024</v>
      </c>
      <c r="U2635" s="25">
        <f>ROUND(('NEW Reference'!N$6*List!$H2635)+'NEW Reference'!N$7,0)</f>
        <v>20272</v>
      </c>
      <c r="V2635" s="26">
        <f>ROUND(('NEW Reference'!O$6*List!$H2635)+'NEW Reference'!O$7,0)</f>
        <v>754</v>
      </c>
      <c r="W2635" s="26">
        <f>ROUND(('NEW Reference'!P$6*List!$H2635)+'NEW Reference'!P$7,0)</f>
        <v>1062</v>
      </c>
      <c r="X2635" s="26">
        <f>ROUND(('NEW Reference'!Q$6*List!$H2635)+'NEW Reference'!Q$7,0)</f>
        <v>531</v>
      </c>
      <c r="Z2635" s="3" t="str">
        <f t="shared" si="126"/>
        <v>CULBERSON, Texas</v>
      </c>
      <c r="AA2635" s="79" t="s">
        <v>2145</v>
      </c>
      <c r="AB2635" s="28" t="s">
        <v>91</v>
      </c>
      <c r="AC2635" s="30" t="s">
        <v>2105</v>
      </c>
      <c r="AD2635" s="31"/>
      <c r="AE2635" s="20">
        <f t="shared" si="125"/>
        <v>0.84230000000000005</v>
      </c>
    </row>
    <row r="2636" spans="1:31">
      <c r="A2636" s="83">
        <v>45380</v>
      </c>
      <c r="B2636" s="84">
        <v>48111</v>
      </c>
      <c r="C2636" s="85">
        <v>99945</v>
      </c>
      <c r="D2636" s="78" t="s">
        <v>184</v>
      </c>
      <c r="E2636" s="79" t="s">
        <v>2146</v>
      </c>
      <c r="F2636" s="34" t="s">
        <v>2105</v>
      </c>
      <c r="G2636" s="24" t="s">
        <v>97</v>
      </c>
      <c r="H2636" s="80">
        <f t="shared" si="127"/>
        <v>0.84230000000000005</v>
      </c>
      <c r="I2636" s="25">
        <f>ROUND(('NEW Reference'!B$6*List!$H2636)+'NEW Reference'!B$7,0)</f>
        <v>1161</v>
      </c>
      <c r="J2636" s="25">
        <f>ROUND(('NEW Reference'!C$6*List!$H2636)+'NEW Reference'!C$7,0)</f>
        <v>1731</v>
      </c>
      <c r="K2636" s="25">
        <f>ROUND(('NEW Reference'!D$6*List!$H2636)+'NEW Reference'!D$7,0)</f>
        <v>2075</v>
      </c>
      <c r="L2636" s="25">
        <f>ROUND(('NEW Reference'!E$6*List!$H2636)+'NEW Reference'!E$7,0)</f>
        <v>2565</v>
      </c>
      <c r="M2636" s="25">
        <f>ROUND(('NEW Reference'!F$6*List!$H2636)+'NEW Reference'!F$7,0)</f>
        <v>2672</v>
      </c>
      <c r="N2636" s="25">
        <f>ROUND(('NEW Reference'!G$6*List!$H2636)+'NEW Reference'!G$7,0)</f>
        <v>3025</v>
      </c>
      <c r="O2636" s="25">
        <f>ROUND(('NEW Reference'!H$6*List!$H2636)+'NEW Reference'!H$7,0)</f>
        <v>3140</v>
      </c>
      <c r="P2636" s="25">
        <f>ROUND(('NEW Reference'!I$6*List!$H2636)+'NEW Reference'!I$7,0)</f>
        <v>3264</v>
      </c>
      <c r="Q2636" s="25">
        <f>ROUND(('NEW Reference'!J$6*List!$H2636)+'NEW Reference'!J$7,0)</f>
        <v>3779</v>
      </c>
      <c r="R2636" s="25">
        <f>ROUND(('NEW Reference'!K$6*List!$H2636)+'NEW Reference'!K$7,0)</f>
        <v>3899</v>
      </c>
      <c r="S2636" s="25">
        <f>ROUND(('NEW Reference'!L$6*List!$H2636)+'NEW Reference'!L$7,0)</f>
        <v>4207</v>
      </c>
      <c r="T2636" s="25">
        <f>ROUND(('NEW Reference'!M$6*List!$H2636)+'NEW Reference'!M$7,0)</f>
        <v>5024</v>
      </c>
      <c r="U2636" s="25">
        <f>ROUND(('NEW Reference'!N$6*List!$H2636)+'NEW Reference'!N$7,0)</f>
        <v>20272</v>
      </c>
      <c r="V2636" s="26">
        <f>ROUND(('NEW Reference'!O$6*List!$H2636)+'NEW Reference'!O$7,0)</f>
        <v>754</v>
      </c>
      <c r="W2636" s="26">
        <f>ROUND(('NEW Reference'!P$6*List!$H2636)+'NEW Reference'!P$7,0)</f>
        <v>1062</v>
      </c>
      <c r="X2636" s="26">
        <f>ROUND(('NEW Reference'!Q$6*List!$H2636)+'NEW Reference'!Q$7,0)</f>
        <v>531</v>
      </c>
      <c r="Z2636" s="3" t="str">
        <f t="shared" si="126"/>
        <v>DALLAM, Texas</v>
      </c>
      <c r="AA2636" s="79" t="s">
        <v>2146</v>
      </c>
      <c r="AB2636" s="28" t="s">
        <v>91</v>
      </c>
      <c r="AC2636" s="30" t="s">
        <v>2105</v>
      </c>
      <c r="AD2636" s="31"/>
      <c r="AE2636" s="20">
        <f t="shared" si="125"/>
        <v>0.84230000000000005</v>
      </c>
    </row>
    <row r="2637" spans="1:31">
      <c r="A2637" s="83">
        <v>45390</v>
      </c>
      <c r="B2637" s="84">
        <v>48113</v>
      </c>
      <c r="C2637" s="85">
        <v>19124</v>
      </c>
      <c r="D2637" s="78" t="s">
        <v>391</v>
      </c>
      <c r="E2637" s="79" t="s">
        <v>141</v>
      </c>
      <c r="F2637" s="33" t="s">
        <v>2105</v>
      </c>
      <c r="G2637" s="24" t="s">
        <v>90</v>
      </c>
      <c r="H2637" s="80">
        <f t="shared" si="127"/>
        <v>0.96760000000000002</v>
      </c>
      <c r="I2637" s="25">
        <f>ROUND(('NEW Reference'!B$6*List!$H2637)+'NEW Reference'!B$7,0)</f>
        <v>1285</v>
      </c>
      <c r="J2637" s="25">
        <f>ROUND(('NEW Reference'!C$6*List!$H2637)+'NEW Reference'!C$7,0)</f>
        <v>1916</v>
      </c>
      <c r="K2637" s="25">
        <f>ROUND(('NEW Reference'!D$6*List!$H2637)+'NEW Reference'!D$7,0)</f>
        <v>2295</v>
      </c>
      <c r="L2637" s="25">
        <f>ROUND(('NEW Reference'!E$6*List!$H2637)+'NEW Reference'!E$7,0)</f>
        <v>2838</v>
      </c>
      <c r="M2637" s="25">
        <f>ROUND(('NEW Reference'!F$6*List!$H2637)+'NEW Reference'!F$7,0)</f>
        <v>2956</v>
      </c>
      <c r="N2637" s="25">
        <f>ROUND(('NEW Reference'!G$6*List!$H2637)+'NEW Reference'!G$7,0)</f>
        <v>3347</v>
      </c>
      <c r="O2637" s="25">
        <f>ROUND(('NEW Reference'!H$6*List!$H2637)+'NEW Reference'!H$7,0)</f>
        <v>3475</v>
      </c>
      <c r="P2637" s="25">
        <f>ROUND(('NEW Reference'!I$6*List!$H2637)+'NEW Reference'!I$7,0)</f>
        <v>3611</v>
      </c>
      <c r="Q2637" s="25">
        <f>ROUND(('NEW Reference'!J$6*List!$H2637)+'NEW Reference'!J$7,0)</f>
        <v>4182</v>
      </c>
      <c r="R2637" s="25">
        <f>ROUND(('NEW Reference'!K$6*List!$H2637)+'NEW Reference'!K$7,0)</f>
        <v>4313</v>
      </c>
      <c r="S2637" s="25">
        <f>ROUND(('NEW Reference'!L$6*List!$H2637)+'NEW Reference'!L$7,0)</f>
        <v>4654</v>
      </c>
      <c r="T2637" s="25">
        <f>ROUND(('NEW Reference'!M$6*List!$H2637)+'NEW Reference'!M$7,0)</f>
        <v>5559</v>
      </c>
      <c r="U2637" s="25">
        <f>ROUND(('NEW Reference'!N$6*List!$H2637)+'NEW Reference'!N$7,0)</f>
        <v>22430</v>
      </c>
      <c r="V2637" s="26">
        <f>ROUND(('NEW Reference'!O$6*List!$H2637)+'NEW Reference'!O$7,0)</f>
        <v>834</v>
      </c>
      <c r="W2637" s="26">
        <f>ROUND(('NEW Reference'!P$6*List!$H2637)+'NEW Reference'!P$7,0)</f>
        <v>1175</v>
      </c>
      <c r="X2637" s="26">
        <f>ROUND(('NEW Reference'!Q$6*List!$H2637)+'NEW Reference'!Q$7,0)</f>
        <v>587</v>
      </c>
      <c r="Z2637" s="3" t="str">
        <f t="shared" si="126"/>
        <v>DALLAS, Texas</v>
      </c>
      <c r="AA2637" s="79" t="s">
        <v>141</v>
      </c>
      <c r="AB2637" s="28" t="s">
        <v>91</v>
      </c>
      <c r="AC2637" s="23" t="s">
        <v>2105</v>
      </c>
      <c r="AD2637" s="29"/>
      <c r="AE2637" s="20">
        <f t="shared" si="125"/>
        <v>0.96760000000000002</v>
      </c>
    </row>
    <row r="2638" spans="1:31">
      <c r="A2638" s="83">
        <v>45391</v>
      </c>
      <c r="B2638" s="84">
        <v>48115</v>
      </c>
      <c r="C2638" s="85">
        <v>99945</v>
      </c>
      <c r="D2638" s="78" t="s">
        <v>184</v>
      </c>
      <c r="E2638" s="79" t="s">
        <v>925</v>
      </c>
      <c r="F2638" s="34" t="s">
        <v>2105</v>
      </c>
      <c r="G2638" s="24" t="s">
        <v>97</v>
      </c>
      <c r="H2638" s="80">
        <f t="shared" si="127"/>
        <v>0.84230000000000005</v>
      </c>
      <c r="I2638" s="25">
        <f>ROUND(('NEW Reference'!B$6*List!$H2638)+'NEW Reference'!B$7,0)</f>
        <v>1161</v>
      </c>
      <c r="J2638" s="25">
        <f>ROUND(('NEW Reference'!C$6*List!$H2638)+'NEW Reference'!C$7,0)</f>
        <v>1731</v>
      </c>
      <c r="K2638" s="25">
        <f>ROUND(('NEW Reference'!D$6*List!$H2638)+'NEW Reference'!D$7,0)</f>
        <v>2075</v>
      </c>
      <c r="L2638" s="25">
        <f>ROUND(('NEW Reference'!E$6*List!$H2638)+'NEW Reference'!E$7,0)</f>
        <v>2565</v>
      </c>
      <c r="M2638" s="25">
        <f>ROUND(('NEW Reference'!F$6*List!$H2638)+'NEW Reference'!F$7,0)</f>
        <v>2672</v>
      </c>
      <c r="N2638" s="25">
        <f>ROUND(('NEW Reference'!G$6*List!$H2638)+'NEW Reference'!G$7,0)</f>
        <v>3025</v>
      </c>
      <c r="O2638" s="25">
        <f>ROUND(('NEW Reference'!H$6*List!$H2638)+'NEW Reference'!H$7,0)</f>
        <v>3140</v>
      </c>
      <c r="P2638" s="25">
        <f>ROUND(('NEW Reference'!I$6*List!$H2638)+'NEW Reference'!I$7,0)</f>
        <v>3264</v>
      </c>
      <c r="Q2638" s="25">
        <f>ROUND(('NEW Reference'!J$6*List!$H2638)+'NEW Reference'!J$7,0)</f>
        <v>3779</v>
      </c>
      <c r="R2638" s="25">
        <f>ROUND(('NEW Reference'!K$6*List!$H2638)+'NEW Reference'!K$7,0)</f>
        <v>3899</v>
      </c>
      <c r="S2638" s="25">
        <f>ROUND(('NEW Reference'!L$6*List!$H2638)+'NEW Reference'!L$7,0)</f>
        <v>4207</v>
      </c>
      <c r="T2638" s="25">
        <f>ROUND(('NEW Reference'!M$6*List!$H2638)+'NEW Reference'!M$7,0)</f>
        <v>5024</v>
      </c>
      <c r="U2638" s="25">
        <f>ROUND(('NEW Reference'!N$6*List!$H2638)+'NEW Reference'!N$7,0)</f>
        <v>20272</v>
      </c>
      <c r="V2638" s="26">
        <f>ROUND(('NEW Reference'!O$6*List!$H2638)+'NEW Reference'!O$7,0)</f>
        <v>754</v>
      </c>
      <c r="W2638" s="26">
        <f>ROUND(('NEW Reference'!P$6*List!$H2638)+'NEW Reference'!P$7,0)</f>
        <v>1062</v>
      </c>
      <c r="X2638" s="26">
        <f>ROUND(('NEW Reference'!Q$6*List!$H2638)+'NEW Reference'!Q$7,0)</f>
        <v>531</v>
      </c>
      <c r="Z2638" s="3" t="str">
        <f t="shared" si="126"/>
        <v>DAWSON, Texas</v>
      </c>
      <c r="AA2638" s="79" t="s">
        <v>925</v>
      </c>
      <c r="AB2638" s="28" t="s">
        <v>91</v>
      </c>
      <c r="AC2638" s="23" t="s">
        <v>2105</v>
      </c>
      <c r="AD2638" s="29"/>
      <c r="AE2638" s="20">
        <f t="shared" ref="AE2638:AE2701" si="128">IFERROR(INDEX($AH:$AH,MATCH($C2638,$AF:$AF,0)),"")</f>
        <v>0.84230000000000005</v>
      </c>
    </row>
    <row r="2639" spans="1:31">
      <c r="A2639" s="83">
        <v>45392</v>
      </c>
      <c r="B2639" s="84">
        <v>48117</v>
      </c>
      <c r="C2639" s="85">
        <v>99945</v>
      </c>
      <c r="D2639" s="78" t="s">
        <v>184</v>
      </c>
      <c r="E2639" s="79" t="s">
        <v>2147</v>
      </c>
      <c r="F2639" s="34" t="s">
        <v>2105</v>
      </c>
      <c r="G2639" s="24" t="s">
        <v>97</v>
      </c>
      <c r="H2639" s="80">
        <f t="shared" si="127"/>
        <v>0.84230000000000005</v>
      </c>
      <c r="I2639" s="25">
        <f>ROUND(('NEW Reference'!B$6*List!$H2639)+'NEW Reference'!B$7,0)</f>
        <v>1161</v>
      </c>
      <c r="J2639" s="25">
        <f>ROUND(('NEW Reference'!C$6*List!$H2639)+'NEW Reference'!C$7,0)</f>
        <v>1731</v>
      </c>
      <c r="K2639" s="25">
        <f>ROUND(('NEW Reference'!D$6*List!$H2639)+'NEW Reference'!D$7,0)</f>
        <v>2075</v>
      </c>
      <c r="L2639" s="25">
        <f>ROUND(('NEW Reference'!E$6*List!$H2639)+'NEW Reference'!E$7,0)</f>
        <v>2565</v>
      </c>
      <c r="M2639" s="25">
        <f>ROUND(('NEW Reference'!F$6*List!$H2639)+'NEW Reference'!F$7,0)</f>
        <v>2672</v>
      </c>
      <c r="N2639" s="25">
        <f>ROUND(('NEW Reference'!G$6*List!$H2639)+'NEW Reference'!G$7,0)</f>
        <v>3025</v>
      </c>
      <c r="O2639" s="25">
        <f>ROUND(('NEW Reference'!H$6*List!$H2639)+'NEW Reference'!H$7,0)</f>
        <v>3140</v>
      </c>
      <c r="P2639" s="25">
        <f>ROUND(('NEW Reference'!I$6*List!$H2639)+'NEW Reference'!I$7,0)</f>
        <v>3264</v>
      </c>
      <c r="Q2639" s="25">
        <f>ROUND(('NEW Reference'!J$6*List!$H2639)+'NEW Reference'!J$7,0)</f>
        <v>3779</v>
      </c>
      <c r="R2639" s="25">
        <f>ROUND(('NEW Reference'!K$6*List!$H2639)+'NEW Reference'!K$7,0)</f>
        <v>3899</v>
      </c>
      <c r="S2639" s="25">
        <f>ROUND(('NEW Reference'!L$6*List!$H2639)+'NEW Reference'!L$7,0)</f>
        <v>4207</v>
      </c>
      <c r="T2639" s="25">
        <f>ROUND(('NEW Reference'!M$6*List!$H2639)+'NEW Reference'!M$7,0)</f>
        <v>5024</v>
      </c>
      <c r="U2639" s="25">
        <f>ROUND(('NEW Reference'!N$6*List!$H2639)+'NEW Reference'!N$7,0)</f>
        <v>20272</v>
      </c>
      <c r="V2639" s="26">
        <f>ROUND(('NEW Reference'!O$6*List!$H2639)+'NEW Reference'!O$7,0)</f>
        <v>754</v>
      </c>
      <c r="W2639" s="26">
        <f>ROUND(('NEW Reference'!P$6*List!$H2639)+'NEW Reference'!P$7,0)</f>
        <v>1062</v>
      </c>
      <c r="X2639" s="26">
        <f>ROUND(('NEW Reference'!Q$6*List!$H2639)+'NEW Reference'!Q$7,0)</f>
        <v>531</v>
      </c>
      <c r="Z2639" s="3" t="str">
        <f t="shared" si="126"/>
        <v>DEAF SMITH, Texas</v>
      </c>
      <c r="AA2639" s="79" t="s">
        <v>2147</v>
      </c>
      <c r="AB2639" s="28" t="s">
        <v>91</v>
      </c>
      <c r="AC2639" s="30" t="s">
        <v>2105</v>
      </c>
      <c r="AD2639" s="31"/>
      <c r="AE2639" s="20">
        <f t="shared" si="128"/>
        <v>0.84230000000000005</v>
      </c>
    </row>
    <row r="2640" spans="1:31">
      <c r="A2640" s="83">
        <v>45400</v>
      </c>
      <c r="B2640" s="84">
        <v>48119</v>
      </c>
      <c r="C2640" s="85">
        <v>99945</v>
      </c>
      <c r="D2640" s="78" t="s">
        <v>184</v>
      </c>
      <c r="E2640" s="79" t="s">
        <v>632</v>
      </c>
      <c r="F2640" s="34" t="s">
        <v>2105</v>
      </c>
      <c r="G2640" s="24" t="s">
        <v>97</v>
      </c>
      <c r="H2640" s="80">
        <f t="shared" si="127"/>
        <v>0.84230000000000005</v>
      </c>
      <c r="I2640" s="25">
        <f>ROUND(('NEW Reference'!B$6*List!$H2640)+'NEW Reference'!B$7,0)</f>
        <v>1161</v>
      </c>
      <c r="J2640" s="25">
        <f>ROUND(('NEW Reference'!C$6*List!$H2640)+'NEW Reference'!C$7,0)</f>
        <v>1731</v>
      </c>
      <c r="K2640" s="25">
        <f>ROUND(('NEW Reference'!D$6*List!$H2640)+'NEW Reference'!D$7,0)</f>
        <v>2075</v>
      </c>
      <c r="L2640" s="25">
        <f>ROUND(('NEW Reference'!E$6*List!$H2640)+'NEW Reference'!E$7,0)</f>
        <v>2565</v>
      </c>
      <c r="M2640" s="25">
        <f>ROUND(('NEW Reference'!F$6*List!$H2640)+'NEW Reference'!F$7,0)</f>
        <v>2672</v>
      </c>
      <c r="N2640" s="25">
        <f>ROUND(('NEW Reference'!G$6*List!$H2640)+'NEW Reference'!G$7,0)</f>
        <v>3025</v>
      </c>
      <c r="O2640" s="25">
        <f>ROUND(('NEW Reference'!H$6*List!$H2640)+'NEW Reference'!H$7,0)</f>
        <v>3140</v>
      </c>
      <c r="P2640" s="25">
        <f>ROUND(('NEW Reference'!I$6*List!$H2640)+'NEW Reference'!I$7,0)</f>
        <v>3264</v>
      </c>
      <c r="Q2640" s="25">
        <f>ROUND(('NEW Reference'!J$6*List!$H2640)+'NEW Reference'!J$7,0)</f>
        <v>3779</v>
      </c>
      <c r="R2640" s="25">
        <f>ROUND(('NEW Reference'!K$6*List!$H2640)+'NEW Reference'!K$7,0)</f>
        <v>3899</v>
      </c>
      <c r="S2640" s="25">
        <f>ROUND(('NEW Reference'!L$6*List!$H2640)+'NEW Reference'!L$7,0)</f>
        <v>4207</v>
      </c>
      <c r="T2640" s="25">
        <f>ROUND(('NEW Reference'!M$6*List!$H2640)+'NEW Reference'!M$7,0)</f>
        <v>5024</v>
      </c>
      <c r="U2640" s="25">
        <f>ROUND(('NEW Reference'!N$6*List!$H2640)+'NEW Reference'!N$7,0)</f>
        <v>20272</v>
      </c>
      <c r="V2640" s="26">
        <f>ROUND(('NEW Reference'!O$6*List!$H2640)+'NEW Reference'!O$7,0)</f>
        <v>754</v>
      </c>
      <c r="W2640" s="26">
        <f>ROUND(('NEW Reference'!P$6*List!$H2640)+'NEW Reference'!P$7,0)</f>
        <v>1062</v>
      </c>
      <c r="X2640" s="26">
        <f>ROUND(('NEW Reference'!Q$6*List!$H2640)+'NEW Reference'!Q$7,0)</f>
        <v>531</v>
      </c>
      <c r="Z2640" s="3" t="str">
        <f t="shared" si="126"/>
        <v>DELTA, Texas</v>
      </c>
      <c r="AA2640" s="79" t="s">
        <v>632</v>
      </c>
      <c r="AB2640" s="28" t="s">
        <v>91</v>
      </c>
      <c r="AC2640" s="30" t="s">
        <v>2105</v>
      </c>
      <c r="AD2640" s="31"/>
      <c r="AE2640" s="20">
        <f t="shared" si="128"/>
        <v>0.84230000000000005</v>
      </c>
    </row>
    <row r="2641" spans="1:31">
      <c r="A2641" s="83">
        <v>45410</v>
      </c>
      <c r="B2641" s="84">
        <v>48121</v>
      </c>
      <c r="C2641" s="85">
        <v>19124</v>
      </c>
      <c r="D2641" s="78" t="s">
        <v>391</v>
      </c>
      <c r="E2641" s="79" t="s">
        <v>2148</v>
      </c>
      <c r="F2641" s="33" t="s">
        <v>2105</v>
      </c>
      <c r="G2641" s="24" t="s">
        <v>90</v>
      </c>
      <c r="H2641" s="80">
        <f t="shared" si="127"/>
        <v>0.96760000000000002</v>
      </c>
      <c r="I2641" s="25">
        <f>ROUND(('NEW Reference'!B$6*List!$H2641)+'NEW Reference'!B$7,0)</f>
        <v>1285</v>
      </c>
      <c r="J2641" s="25">
        <f>ROUND(('NEW Reference'!C$6*List!$H2641)+'NEW Reference'!C$7,0)</f>
        <v>1916</v>
      </c>
      <c r="K2641" s="25">
        <f>ROUND(('NEW Reference'!D$6*List!$H2641)+'NEW Reference'!D$7,0)</f>
        <v>2295</v>
      </c>
      <c r="L2641" s="25">
        <f>ROUND(('NEW Reference'!E$6*List!$H2641)+'NEW Reference'!E$7,0)</f>
        <v>2838</v>
      </c>
      <c r="M2641" s="25">
        <f>ROUND(('NEW Reference'!F$6*List!$H2641)+'NEW Reference'!F$7,0)</f>
        <v>2956</v>
      </c>
      <c r="N2641" s="25">
        <f>ROUND(('NEW Reference'!G$6*List!$H2641)+'NEW Reference'!G$7,0)</f>
        <v>3347</v>
      </c>
      <c r="O2641" s="25">
        <f>ROUND(('NEW Reference'!H$6*List!$H2641)+'NEW Reference'!H$7,0)</f>
        <v>3475</v>
      </c>
      <c r="P2641" s="25">
        <f>ROUND(('NEW Reference'!I$6*List!$H2641)+'NEW Reference'!I$7,0)</f>
        <v>3611</v>
      </c>
      <c r="Q2641" s="25">
        <f>ROUND(('NEW Reference'!J$6*List!$H2641)+'NEW Reference'!J$7,0)</f>
        <v>4182</v>
      </c>
      <c r="R2641" s="25">
        <f>ROUND(('NEW Reference'!K$6*List!$H2641)+'NEW Reference'!K$7,0)</f>
        <v>4313</v>
      </c>
      <c r="S2641" s="25">
        <f>ROUND(('NEW Reference'!L$6*List!$H2641)+'NEW Reference'!L$7,0)</f>
        <v>4654</v>
      </c>
      <c r="T2641" s="25">
        <f>ROUND(('NEW Reference'!M$6*List!$H2641)+'NEW Reference'!M$7,0)</f>
        <v>5559</v>
      </c>
      <c r="U2641" s="25">
        <f>ROUND(('NEW Reference'!N$6*List!$H2641)+'NEW Reference'!N$7,0)</f>
        <v>22430</v>
      </c>
      <c r="V2641" s="26">
        <f>ROUND(('NEW Reference'!O$6*List!$H2641)+'NEW Reference'!O$7,0)</f>
        <v>834</v>
      </c>
      <c r="W2641" s="26">
        <f>ROUND(('NEW Reference'!P$6*List!$H2641)+'NEW Reference'!P$7,0)</f>
        <v>1175</v>
      </c>
      <c r="X2641" s="26">
        <f>ROUND(('NEW Reference'!Q$6*List!$H2641)+'NEW Reference'!Q$7,0)</f>
        <v>587</v>
      </c>
      <c r="Z2641" s="3" t="str">
        <f t="shared" si="126"/>
        <v>DENTON, Texas</v>
      </c>
      <c r="AA2641" s="79" t="s">
        <v>2148</v>
      </c>
      <c r="AB2641" s="28" t="s">
        <v>91</v>
      </c>
      <c r="AC2641" s="30" t="s">
        <v>2105</v>
      </c>
      <c r="AD2641" s="31"/>
      <c r="AE2641" s="20">
        <f t="shared" si="128"/>
        <v>0.96760000000000002</v>
      </c>
    </row>
    <row r="2642" spans="1:31">
      <c r="A2642" s="83">
        <v>45420</v>
      </c>
      <c r="B2642" s="84">
        <v>48123</v>
      </c>
      <c r="C2642" s="85">
        <v>99945</v>
      </c>
      <c r="D2642" s="78" t="s">
        <v>184</v>
      </c>
      <c r="E2642" s="79" t="s">
        <v>1077</v>
      </c>
      <c r="F2642" s="34" t="s">
        <v>2105</v>
      </c>
      <c r="G2642" s="24" t="s">
        <v>97</v>
      </c>
      <c r="H2642" s="80">
        <f t="shared" si="127"/>
        <v>0.84230000000000005</v>
      </c>
      <c r="I2642" s="25">
        <f>ROUND(('NEW Reference'!B$6*List!$H2642)+'NEW Reference'!B$7,0)</f>
        <v>1161</v>
      </c>
      <c r="J2642" s="25">
        <f>ROUND(('NEW Reference'!C$6*List!$H2642)+'NEW Reference'!C$7,0)</f>
        <v>1731</v>
      </c>
      <c r="K2642" s="25">
        <f>ROUND(('NEW Reference'!D$6*List!$H2642)+'NEW Reference'!D$7,0)</f>
        <v>2075</v>
      </c>
      <c r="L2642" s="25">
        <f>ROUND(('NEW Reference'!E$6*List!$H2642)+'NEW Reference'!E$7,0)</f>
        <v>2565</v>
      </c>
      <c r="M2642" s="25">
        <f>ROUND(('NEW Reference'!F$6*List!$H2642)+'NEW Reference'!F$7,0)</f>
        <v>2672</v>
      </c>
      <c r="N2642" s="25">
        <f>ROUND(('NEW Reference'!G$6*List!$H2642)+'NEW Reference'!G$7,0)</f>
        <v>3025</v>
      </c>
      <c r="O2642" s="25">
        <f>ROUND(('NEW Reference'!H$6*List!$H2642)+'NEW Reference'!H$7,0)</f>
        <v>3140</v>
      </c>
      <c r="P2642" s="25">
        <f>ROUND(('NEW Reference'!I$6*List!$H2642)+'NEW Reference'!I$7,0)</f>
        <v>3264</v>
      </c>
      <c r="Q2642" s="25">
        <f>ROUND(('NEW Reference'!J$6*List!$H2642)+'NEW Reference'!J$7,0)</f>
        <v>3779</v>
      </c>
      <c r="R2642" s="25">
        <f>ROUND(('NEW Reference'!K$6*List!$H2642)+'NEW Reference'!K$7,0)</f>
        <v>3899</v>
      </c>
      <c r="S2642" s="25">
        <f>ROUND(('NEW Reference'!L$6*List!$H2642)+'NEW Reference'!L$7,0)</f>
        <v>4207</v>
      </c>
      <c r="T2642" s="25">
        <f>ROUND(('NEW Reference'!M$6*List!$H2642)+'NEW Reference'!M$7,0)</f>
        <v>5024</v>
      </c>
      <c r="U2642" s="25">
        <f>ROUND(('NEW Reference'!N$6*List!$H2642)+'NEW Reference'!N$7,0)</f>
        <v>20272</v>
      </c>
      <c r="V2642" s="26">
        <f>ROUND(('NEW Reference'!O$6*List!$H2642)+'NEW Reference'!O$7,0)</f>
        <v>754</v>
      </c>
      <c r="W2642" s="26">
        <f>ROUND(('NEW Reference'!P$6*List!$H2642)+'NEW Reference'!P$7,0)</f>
        <v>1062</v>
      </c>
      <c r="X2642" s="26">
        <f>ROUND(('NEW Reference'!Q$6*List!$H2642)+'NEW Reference'!Q$7,0)</f>
        <v>531</v>
      </c>
      <c r="Z2642" s="3" t="str">
        <f t="shared" si="126"/>
        <v>DE WITT, Texas</v>
      </c>
      <c r="AA2642" s="79" t="s">
        <v>1077</v>
      </c>
      <c r="AB2642" s="28" t="s">
        <v>91</v>
      </c>
      <c r="AC2642" s="23" t="s">
        <v>2105</v>
      </c>
      <c r="AD2642" s="29"/>
      <c r="AE2642" s="20">
        <f t="shared" si="128"/>
        <v>0.84230000000000005</v>
      </c>
    </row>
    <row r="2643" spans="1:31">
      <c r="A2643" s="83">
        <v>45421</v>
      </c>
      <c r="B2643" s="84">
        <v>48125</v>
      </c>
      <c r="C2643" s="85">
        <v>99945</v>
      </c>
      <c r="D2643" s="78" t="s">
        <v>184</v>
      </c>
      <c r="E2643" s="79" t="s">
        <v>2149</v>
      </c>
      <c r="F2643" s="34" t="s">
        <v>2105</v>
      </c>
      <c r="G2643" s="24" t="s">
        <v>97</v>
      </c>
      <c r="H2643" s="80">
        <f t="shared" si="127"/>
        <v>0.84230000000000005</v>
      </c>
      <c r="I2643" s="25">
        <f>ROUND(('NEW Reference'!B$6*List!$H2643)+'NEW Reference'!B$7,0)</f>
        <v>1161</v>
      </c>
      <c r="J2643" s="25">
        <f>ROUND(('NEW Reference'!C$6*List!$H2643)+'NEW Reference'!C$7,0)</f>
        <v>1731</v>
      </c>
      <c r="K2643" s="25">
        <f>ROUND(('NEW Reference'!D$6*List!$H2643)+'NEW Reference'!D$7,0)</f>
        <v>2075</v>
      </c>
      <c r="L2643" s="25">
        <f>ROUND(('NEW Reference'!E$6*List!$H2643)+'NEW Reference'!E$7,0)</f>
        <v>2565</v>
      </c>
      <c r="M2643" s="25">
        <f>ROUND(('NEW Reference'!F$6*List!$H2643)+'NEW Reference'!F$7,0)</f>
        <v>2672</v>
      </c>
      <c r="N2643" s="25">
        <f>ROUND(('NEW Reference'!G$6*List!$H2643)+'NEW Reference'!G$7,0)</f>
        <v>3025</v>
      </c>
      <c r="O2643" s="25">
        <f>ROUND(('NEW Reference'!H$6*List!$H2643)+'NEW Reference'!H$7,0)</f>
        <v>3140</v>
      </c>
      <c r="P2643" s="25">
        <f>ROUND(('NEW Reference'!I$6*List!$H2643)+'NEW Reference'!I$7,0)</f>
        <v>3264</v>
      </c>
      <c r="Q2643" s="25">
        <f>ROUND(('NEW Reference'!J$6*List!$H2643)+'NEW Reference'!J$7,0)</f>
        <v>3779</v>
      </c>
      <c r="R2643" s="25">
        <f>ROUND(('NEW Reference'!K$6*List!$H2643)+'NEW Reference'!K$7,0)</f>
        <v>3899</v>
      </c>
      <c r="S2643" s="25">
        <f>ROUND(('NEW Reference'!L$6*List!$H2643)+'NEW Reference'!L$7,0)</f>
        <v>4207</v>
      </c>
      <c r="T2643" s="25">
        <f>ROUND(('NEW Reference'!M$6*List!$H2643)+'NEW Reference'!M$7,0)</f>
        <v>5024</v>
      </c>
      <c r="U2643" s="25">
        <f>ROUND(('NEW Reference'!N$6*List!$H2643)+'NEW Reference'!N$7,0)</f>
        <v>20272</v>
      </c>
      <c r="V2643" s="26">
        <f>ROUND(('NEW Reference'!O$6*List!$H2643)+'NEW Reference'!O$7,0)</f>
        <v>754</v>
      </c>
      <c r="W2643" s="26">
        <f>ROUND(('NEW Reference'!P$6*List!$H2643)+'NEW Reference'!P$7,0)</f>
        <v>1062</v>
      </c>
      <c r="X2643" s="26">
        <f>ROUND(('NEW Reference'!Q$6*List!$H2643)+'NEW Reference'!Q$7,0)</f>
        <v>531</v>
      </c>
      <c r="Z2643" s="3" t="str">
        <f t="shared" ref="Z2643:Z2706" si="129">CONCATENATE(AA2643, AB2643, AC2643)</f>
        <v>DICKENS, Texas</v>
      </c>
      <c r="AA2643" s="79" t="s">
        <v>2149</v>
      </c>
      <c r="AB2643" s="28" t="s">
        <v>91</v>
      </c>
      <c r="AC2643" s="23" t="s">
        <v>2105</v>
      </c>
      <c r="AD2643" s="29"/>
      <c r="AE2643" s="20">
        <f t="shared" si="128"/>
        <v>0.84230000000000005</v>
      </c>
    </row>
    <row r="2644" spans="1:31">
      <c r="A2644" s="83">
        <v>45430</v>
      </c>
      <c r="B2644" s="84">
        <v>48127</v>
      </c>
      <c r="C2644" s="85">
        <v>99945</v>
      </c>
      <c r="D2644" s="78" t="s">
        <v>184</v>
      </c>
      <c r="E2644" s="79" t="s">
        <v>2150</v>
      </c>
      <c r="F2644" s="34" t="s">
        <v>2105</v>
      </c>
      <c r="G2644" s="24" t="s">
        <v>97</v>
      </c>
      <c r="H2644" s="80">
        <f t="shared" si="127"/>
        <v>0.84230000000000005</v>
      </c>
      <c r="I2644" s="25">
        <f>ROUND(('NEW Reference'!B$6*List!$H2644)+'NEW Reference'!B$7,0)</f>
        <v>1161</v>
      </c>
      <c r="J2644" s="25">
        <f>ROUND(('NEW Reference'!C$6*List!$H2644)+'NEW Reference'!C$7,0)</f>
        <v>1731</v>
      </c>
      <c r="K2644" s="25">
        <f>ROUND(('NEW Reference'!D$6*List!$H2644)+'NEW Reference'!D$7,0)</f>
        <v>2075</v>
      </c>
      <c r="L2644" s="25">
        <f>ROUND(('NEW Reference'!E$6*List!$H2644)+'NEW Reference'!E$7,0)</f>
        <v>2565</v>
      </c>
      <c r="M2644" s="25">
        <f>ROUND(('NEW Reference'!F$6*List!$H2644)+'NEW Reference'!F$7,0)</f>
        <v>2672</v>
      </c>
      <c r="N2644" s="25">
        <f>ROUND(('NEW Reference'!G$6*List!$H2644)+'NEW Reference'!G$7,0)</f>
        <v>3025</v>
      </c>
      <c r="O2644" s="25">
        <f>ROUND(('NEW Reference'!H$6*List!$H2644)+'NEW Reference'!H$7,0)</f>
        <v>3140</v>
      </c>
      <c r="P2644" s="25">
        <f>ROUND(('NEW Reference'!I$6*List!$H2644)+'NEW Reference'!I$7,0)</f>
        <v>3264</v>
      </c>
      <c r="Q2644" s="25">
        <f>ROUND(('NEW Reference'!J$6*List!$H2644)+'NEW Reference'!J$7,0)</f>
        <v>3779</v>
      </c>
      <c r="R2644" s="25">
        <f>ROUND(('NEW Reference'!K$6*List!$H2644)+'NEW Reference'!K$7,0)</f>
        <v>3899</v>
      </c>
      <c r="S2644" s="25">
        <f>ROUND(('NEW Reference'!L$6*List!$H2644)+'NEW Reference'!L$7,0)</f>
        <v>4207</v>
      </c>
      <c r="T2644" s="25">
        <f>ROUND(('NEW Reference'!M$6*List!$H2644)+'NEW Reference'!M$7,0)</f>
        <v>5024</v>
      </c>
      <c r="U2644" s="25">
        <f>ROUND(('NEW Reference'!N$6*List!$H2644)+'NEW Reference'!N$7,0)</f>
        <v>20272</v>
      </c>
      <c r="V2644" s="26">
        <f>ROUND(('NEW Reference'!O$6*List!$H2644)+'NEW Reference'!O$7,0)</f>
        <v>754</v>
      </c>
      <c r="W2644" s="26">
        <f>ROUND(('NEW Reference'!P$6*List!$H2644)+'NEW Reference'!P$7,0)</f>
        <v>1062</v>
      </c>
      <c r="X2644" s="26">
        <f>ROUND(('NEW Reference'!Q$6*List!$H2644)+'NEW Reference'!Q$7,0)</f>
        <v>531</v>
      </c>
      <c r="Z2644" s="3" t="str">
        <f t="shared" si="129"/>
        <v>DIMMIT, Texas</v>
      </c>
      <c r="AA2644" s="79" t="s">
        <v>2150</v>
      </c>
      <c r="AB2644" s="28" t="s">
        <v>91</v>
      </c>
      <c r="AC2644" s="23" t="s">
        <v>2105</v>
      </c>
      <c r="AD2644" s="29"/>
      <c r="AE2644" s="20">
        <f t="shared" si="128"/>
        <v>0.84230000000000005</v>
      </c>
    </row>
    <row r="2645" spans="1:31">
      <c r="A2645" s="83">
        <v>45431</v>
      </c>
      <c r="B2645" s="84">
        <v>48129</v>
      </c>
      <c r="C2645" s="85">
        <v>99945</v>
      </c>
      <c r="D2645" s="78" t="s">
        <v>184</v>
      </c>
      <c r="E2645" s="79" t="s">
        <v>2151</v>
      </c>
      <c r="F2645" s="34" t="s">
        <v>2105</v>
      </c>
      <c r="G2645" s="24" t="s">
        <v>97</v>
      </c>
      <c r="H2645" s="80">
        <f t="shared" si="127"/>
        <v>0.84230000000000005</v>
      </c>
      <c r="I2645" s="25">
        <f>ROUND(('NEW Reference'!B$6*List!$H2645)+'NEW Reference'!B$7,0)</f>
        <v>1161</v>
      </c>
      <c r="J2645" s="25">
        <f>ROUND(('NEW Reference'!C$6*List!$H2645)+'NEW Reference'!C$7,0)</f>
        <v>1731</v>
      </c>
      <c r="K2645" s="25">
        <f>ROUND(('NEW Reference'!D$6*List!$H2645)+'NEW Reference'!D$7,0)</f>
        <v>2075</v>
      </c>
      <c r="L2645" s="25">
        <f>ROUND(('NEW Reference'!E$6*List!$H2645)+'NEW Reference'!E$7,0)</f>
        <v>2565</v>
      </c>
      <c r="M2645" s="25">
        <f>ROUND(('NEW Reference'!F$6*List!$H2645)+'NEW Reference'!F$7,0)</f>
        <v>2672</v>
      </c>
      <c r="N2645" s="25">
        <f>ROUND(('NEW Reference'!G$6*List!$H2645)+'NEW Reference'!G$7,0)</f>
        <v>3025</v>
      </c>
      <c r="O2645" s="25">
        <f>ROUND(('NEW Reference'!H$6*List!$H2645)+'NEW Reference'!H$7,0)</f>
        <v>3140</v>
      </c>
      <c r="P2645" s="25">
        <f>ROUND(('NEW Reference'!I$6*List!$H2645)+'NEW Reference'!I$7,0)</f>
        <v>3264</v>
      </c>
      <c r="Q2645" s="25">
        <f>ROUND(('NEW Reference'!J$6*List!$H2645)+'NEW Reference'!J$7,0)</f>
        <v>3779</v>
      </c>
      <c r="R2645" s="25">
        <f>ROUND(('NEW Reference'!K$6*List!$H2645)+'NEW Reference'!K$7,0)</f>
        <v>3899</v>
      </c>
      <c r="S2645" s="25">
        <f>ROUND(('NEW Reference'!L$6*List!$H2645)+'NEW Reference'!L$7,0)</f>
        <v>4207</v>
      </c>
      <c r="T2645" s="25">
        <f>ROUND(('NEW Reference'!M$6*List!$H2645)+'NEW Reference'!M$7,0)</f>
        <v>5024</v>
      </c>
      <c r="U2645" s="25">
        <f>ROUND(('NEW Reference'!N$6*List!$H2645)+'NEW Reference'!N$7,0)</f>
        <v>20272</v>
      </c>
      <c r="V2645" s="26">
        <f>ROUND(('NEW Reference'!O$6*List!$H2645)+'NEW Reference'!O$7,0)</f>
        <v>754</v>
      </c>
      <c r="W2645" s="26">
        <f>ROUND(('NEW Reference'!P$6*List!$H2645)+'NEW Reference'!P$7,0)</f>
        <v>1062</v>
      </c>
      <c r="X2645" s="26">
        <f>ROUND(('NEW Reference'!Q$6*List!$H2645)+'NEW Reference'!Q$7,0)</f>
        <v>531</v>
      </c>
      <c r="Z2645" s="3" t="str">
        <f t="shared" si="129"/>
        <v>DONLEY, Texas</v>
      </c>
      <c r="AA2645" s="79" t="s">
        <v>2151</v>
      </c>
      <c r="AB2645" s="28" t="s">
        <v>91</v>
      </c>
      <c r="AC2645" s="23" t="s">
        <v>2105</v>
      </c>
      <c r="AD2645" s="29"/>
      <c r="AE2645" s="20">
        <f t="shared" si="128"/>
        <v>0.84230000000000005</v>
      </c>
    </row>
    <row r="2646" spans="1:31">
      <c r="A2646" s="83">
        <v>45440</v>
      </c>
      <c r="B2646" s="84">
        <v>48131</v>
      </c>
      <c r="C2646" s="85">
        <v>99945</v>
      </c>
      <c r="D2646" s="78" t="s">
        <v>184</v>
      </c>
      <c r="E2646" s="79" t="s">
        <v>779</v>
      </c>
      <c r="F2646" s="34" t="s">
        <v>2105</v>
      </c>
      <c r="G2646" s="24" t="s">
        <v>97</v>
      </c>
      <c r="H2646" s="80">
        <f t="shared" si="127"/>
        <v>0.84230000000000005</v>
      </c>
      <c r="I2646" s="25">
        <f>ROUND(('NEW Reference'!B$6*List!$H2646)+'NEW Reference'!B$7,0)</f>
        <v>1161</v>
      </c>
      <c r="J2646" s="25">
        <f>ROUND(('NEW Reference'!C$6*List!$H2646)+'NEW Reference'!C$7,0)</f>
        <v>1731</v>
      </c>
      <c r="K2646" s="25">
        <f>ROUND(('NEW Reference'!D$6*List!$H2646)+'NEW Reference'!D$7,0)</f>
        <v>2075</v>
      </c>
      <c r="L2646" s="25">
        <f>ROUND(('NEW Reference'!E$6*List!$H2646)+'NEW Reference'!E$7,0)</f>
        <v>2565</v>
      </c>
      <c r="M2646" s="25">
        <f>ROUND(('NEW Reference'!F$6*List!$H2646)+'NEW Reference'!F$7,0)</f>
        <v>2672</v>
      </c>
      <c r="N2646" s="25">
        <f>ROUND(('NEW Reference'!G$6*List!$H2646)+'NEW Reference'!G$7,0)</f>
        <v>3025</v>
      </c>
      <c r="O2646" s="25">
        <f>ROUND(('NEW Reference'!H$6*List!$H2646)+'NEW Reference'!H$7,0)</f>
        <v>3140</v>
      </c>
      <c r="P2646" s="25">
        <f>ROUND(('NEW Reference'!I$6*List!$H2646)+'NEW Reference'!I$7,0)</f>
        <v>3264</v>
      </c>
      <c r="Q2646" s="25">
        <f>ROUND(('NEW Reference'!J$6*List!$H2646)+'NEW Reference'!J$7,0)</f>
        <v>3779</v>
      </c>
      <c r="R2646" s="25">
        <f>ROUND(('NEW Reference'!K$6*List!$H2646)+'NEW Reference'!K$7,0)</f>
        <v>3899</v>
      </c>
      <c r="S2646" s="25">
        <f>ROUND(('NEW Reference'!L$6*List!$H2646)+'NEW Reference'!L$7,0)</f>
        <v>4207</v>
      </c>
      <c r="T2646" s="25">
        <f>ROUND(('NEW Reference'!M$6*List!$H2646)+'NEW Reference'!M$7,0)</f>
        <v>5024</v>
      </c>
      <c r="U2646" s="25">
        <f>ROUND(('NEW Reference'!N$6*List!$H2646)+'NEW Reference'!N$7,0)</f>
        <v>20272</v>
      </c>
      <c r="V2646" s="26">
        <f>ROUND(('NEW Reference'!O$6*List!$H2646)+'NEW Reference'!O$7,0)</f>
        <v>754</v>
      </c>
      <c r="W2646" s="26">
        <f>ROUND(('NEW Reference'!P$6*List!$H2646)+'NEW Reference'!P$7,0)</f>
        <v>1062</v>
      </c>
      <c r="X2646" s="26">
        <f>ROUND(('NEW Reference'!Q$6*List!$H2646)+'NEW Reference'!Q$7,0)</f>
        <v>531</v>
      </c>
      <c r="Z2646" s="3" t="str">
        <f t="shared" si="129"/>
        <v>DUVAL, Texas</v>
      </c>
      <c r="AA2646" s="79" t="s">
        <v>779</v>
      </c>
      <c r="AB2646" s="28" t="s">
        <v>91</v>
      </c>
      <c r="AC2646" s="23" t="s">
        <v>2105</v>
      </c>
      <c r="AD2646" s="29"/>
      <c r="AE2646" s="20">
        <f t="shared" si="128"/>
        <v>0.84230000000000005</v>
      </c>
    </row>
    <row r="2647" spans="1:31">
      <c r="A2647" s="83">
        <v>45450</v>
      </c>
      <c r="B2647" s="84">
        <v>48133</v>
      </c>
      <c r="C2647" s="85">
        <v>99945</v>
      </c>
      <c r="D2647" s="78" t="s">
        <v>184</v>
      </c>
      <c r="E2647" s="79" t="s">
        <v>2152</v>
      </c>
      <c r="F2647" s="34" t="s">
        <v>2105</v>
      </c>
      <c r="G2647" s="24" t="s">
        <v>97</v>
      </c>
      <c r="H2647" s="80">
        <f t="shared" si="127"/>
        <v>0.84230000000000005</v>
      </c>
      <c r="I2647" s="25">
        <f>ROUND(('NEW Reference'!B$6*List!$H2647)+'NEW Reference'!B$7,0)</f>
        <v>1161</v>
      </c>
      <c r="J2647" s="25">
        <f>ROUND(('NEW Reference'!C$6*List!$H2647)+'NEW Reference'!C$7,0)</f>
        <v>1731</v>
      </c>
      <c r="K2647" s="25">
        <f>ROUND(('NEW Reference'!D$6*List!$H2647)+'NEW Reference'!D$7,0)</f>
        <v>2075</v>
      </c>
      <c r="L2647" s="25">
        <f>ROUND(('NEW Reference'!E$6*List!$H2647)+'NEW Reference'!E$7,0)</f>
        <v>2565</v>
      </c>
      <c r="M2647" s="25">
        <f>ROUND(('NEW Reference'!F$6*List!$H2647)+'NEW Reference'!F$7,0)</f>
        <v>2672</v>
      </c>
      <c r="N2647" s="25">
        <f>ROUND(('NEW Reference'!G$6*List!$H2647)+'NEW Reference'!G$7,0)</f>
        <v>3025</v>
      </c>
      <c r="O2647" s="25">
        <f>ROUND(('NEW Reference'!H$6*List!$H2647)+'NEW Reference'!H$7,0)</f>
        <v>3140</v>
      </c>
      <c r="P2647" s="25">
        <f>ROUND(('NEW Reference'!I$6*List!$H2647)+'NEW Reference'!I$7,0)</f>
        <v>3264</v>
      </c>
      <c r="Q2647" s="25">
        <f>ROUND(('NEW Reference'!J$6*List!$H2647)+'NEW Reference'!J$7,0)</f>
        <v>3779</v>
      </c>
      <c r="R2647" s="25">
        <f>ROUND(('NEW Reference'!K$6*List!$H2647)+'NEW Reference'!K$7,0)</f>
        <v>3899</v>
      </c>
      <c r="S2647" s="25">
        <f>ROUND(('NEW Reference'!L$6*List!$H2647)+'NEW Reference'!L$7,0)</f>
        <v>4207</v>
      </c>
      <c r="T2647" s="25">
        <f>ROUND(('NEW Reference'!M$6*List!$H2647)+'NEW Reference'!M$7,0)</f>
        <v>5024</v>
      </c>
      <c r="U2647" s="25">
        <f>ROUND(('NEW Reference'!N$6*List!$H2647)+'NEW Reference'!N$7,0)</f>
        <v>20272</v>
      </c>
      <c r="V2647" s="26">
        <f>ROUND(('NEW Reference'!O$6*List!$H2647)+'NEW Reference'!O$7,0)</f>
        <v>754</v>
      </c>
      <c r="W2647" s="26">
        <f>ROUND(('NEW Reference'!P$6*List!$H2647)+'NEW Reference'!P$7,0)</f>
        <v>1062</v>
      </c>
      <c r="X2647" s="26">
        <f>ROUND(('NEW Reference'!Q$6*List!$H2647)+'NEW Reference'!Q$7,0)</f>
        <v>531</v>
      </c>
      <c r="Z2647" s="3" t="str">
        <f t="shared" si="129"/>
        <v>EASTLAND, Texas</v>
      </c>
      <c r="AA2647" s="79" t="s">
        <v>2152</v>
      </c>
      <c r="AB2647" s="28" t="s">
        <v>91</v>
      </c>
      <c r="AC2647" s="30" t="s">
        <v>2105</v>
      </c>
      <c r="AD2647" s="31"/>
      <c r="AE2647" s="20">
        <f t="shared" si="128"/>
        <v>0.84230000000000005</v>
      </c>
    </row>
    <row r="2648" spans="1:31">
      <c r="A2648" s="83">
        <v>45451</v>
      </c>
      <c r="B2648" s="84">
        <v>48135</v>
      </c>
      <c r="C2648" s="85">
        <v>36220</v>
      </c>
      <c r="D2648" s="78" t="s">
        <v>748</v>
      </c>
      <c r="E2648" s="79" t="s">
        <v>2153</v>
      </c>
      <c r="F2648" s="33" t="s">
        <v>2105</v>
      </c>
      <c r="G2648" s="24" t="s">
        <v>90</v>
      </c>
      <c r="H2648" s="80">
        <f t="shared" si="127"/>
        <v>0.87350000000000005</v>
      </c>
      <c r="I2648" s="25">
        <f>ROUND(('NEW Reference'!B$6*List!$H2648)+'NEW Reference'!B$7,0)</f>
        <v>1192</v>
      </c>
      <c r="J2648" s="25">
        <f>ROUND(('NEW Reference'!C$6*List!$H2648)+'NEW Reference'!C$7,0)</f>
        <v>1777</v>
      </c>
      <c r="K2648" s="25">
        <f>ROUND(('NEW Reference'!D$6*List!$H2648)+'NEW Reference'!D$7,0)</f>
        <v>2129</v>
      </c>
      <c r="L2648" s="25">
        <f>ROUND(('NEW Reference'!E$6*List!$H2648)+'NEW Reference'!E$7,0)</f>
        <v>2633</v>
      </c>
      <c r="M2648" s="25">
        <f>ROUND(('NEW Reference'!F$6*List!$H2648)+'NEW Reference'!F$7,0)</f>
        <v>2743</v>
      </c>
      <c r="N2648" s="25">
        <f>ROUND(('NEW Reference'!G$6*List!$H2648)+'NEW Reference'!G$7,0)</f>
        <v>3105</v>
      </c>
      <c r="O2648" s="25">
        <f>ROUND(('NEW Reference'!H$6*List!$H2648)+'NEW Reference'!H$7,0)</f>
        <v>3224</v>
      </c>
      <c r="P2648" s="25">
        <f>ROUND(('NEW Reference'!I$6*List!$H2648)+'NEW Reference'!I$7,0)</f>
        <v>3350</v>
      </c>
      <c r="Q2648" s="25">
        <f>ROUND(('NEW Reference'!J$6*List!$H2648)+'NEW Reference'!J$7,0)</f>
        <v>3880</v>
      </c>
      <c r="R2648" s="25">
        <f>ROUND(('NEW Reference'!K$6*List!$H2648)+'NEW Reference'!K$7,0)</f>
        <v>4002</v>
      </c>
      <c r="S2648" s="25">
        <f>ROUND(('NEW Reference'!L$6*List!$H2648)+'NEW Reference'!L$7,0)</f>
        <v>4318</v>
      </c>
      <c r="T2648" s="25">
        <f>ROUND(('NEW Reference'!M$6*List!$H2648)+'NEW Reference'!M$7,0)</f>
        <v>5157</v>
      </c>
      <c r="U2648" s="25">
        <f>ROUND(('NEW Reference'!N$6*List!$H2648)+'NEW Reference'!N$7,0)</f>
        <v>20810</v>
      </c>
      <c r="V2648" s="26">
        <f>ROUND(('NEW Reference'!O$6*List!$H2648)+'NEW Reference'!O$7,0)</f>
        <v>774</v>
      </c>
      <c r="W2648" s="26">
        <f>ROUND(('NEW Reference'!P$6*List!$H2648)+'NEW Reference'!P$7,0)</f>
        <v>1090</v>
      </c>
      <c r="X2648" s="26">
        <f>ROUND(('NEW Reference'!Q$6*List!$H2648)+'NEW Reference'!Q$7,0)</f>
        <v>545</v>
      </c>
      <c r="Z2648" s="3" t="str">
        <f t="shared" si="129"/>
        <v>ECTOR, Texas</v>
      </c>
      <c r="AA2648" s="79" t="s">
        <v>2153</v>
      </c>
      <c r="AB2648" s="28" t="s">
        <v>91</v>
      </c>
      <c r="AC2648" s="23" t="s">
        <v>2105</v>
      </c>
      <c r="AD2648" s="29"/>
      <c r="AE2648" s="20">
        <f t="shared" si="128"/>
        <v>0.87350000000000005</v>
      </c>
    </row>
    <row r="2649" spans="1:31">
      <c r="A2649" s="83">
        <v>45460</v>
      </c>
      <c r="B2649" s="84">
        <v>48137</v>
      </c>
      <c r="C2649" s="85">
        <v>99945</v>
      </c>
      <c r="D2649" s="78" t="s">
        <v>184</v>
      </c>
      <c r="E2649" s="79" t="s">
        <v>1080</v>
      </c>
      <c r="F2649" s="34" t="s">
        <v>2105</v>
      </c>
      <c r="G2649" s="24" t="s">
        <v>97</v>
      </c>
      <c r="H2649" s="80">
        <f t="shared" si="127"/>
        <v>0.84230000000000005</v>
      </c>
      <c r="I2649" s="25">
        <f>ROUND(('NEW Reference'!B$6*List!$H2649)+'NEW Reference'!B$7,0)</f>
        <v>1161</v>
      </c>
      <c r="J2649" s="25">
        <f>ROUND(('NEW Reference'!C$6*List!$H2649)+'NEW Reference'!C$7,0)</f>
        <v>1731</v>
      </c>
      <c r="K2649" s="25">
        <f>ROUND(('NEW Reference'!D$6*List!$H2649)+'NEW Reference'!D$7,0)</f>
        <v>2075</v>
      </c>
      <c r="L2649" s="25">
        <f>ROUND(('NEW Reference'!E$6*List!$H2649)+'NEW Reference'!E$7,0)</f>
        <v>2565</v>
      </c>
      <c r="M2649" s="25">
        <f>ROUND(('NEW Reference'!F$6*List!$H2649)+'NEW Reference'!F$7,0)</f>
        <v>2672</v>
      </c>
      <c r="N2649" s="25">
        <f>ROUND(('NEW Reference'!G$6*List!$H2649)+'NEW Reference'!G$7,0)</f>
        <v>3025</v>
      </c>
      <c r="O2649" s="25">
        <f>ROUND(('NEW Reference'!H$6*List!$H2649)+'NEW Reference'!H$7,0)</f>
        <v>3140</v>
      </c>
      <c r="P2649" s="25">
        <f>ROUND(('NEW Reference'!I$6*List!$H2649)+'NEW Reference'!I$7,0)</f>
        <v>3264</v>
      </c>
      <c r="Q2649" s="25">
        <f>ROUND(('NEW Reference'!J$6*List!$H2649)+'NEW Reference'!J$7,0)</f>
        <v>3779</v>
      </c>
      <c r="R2649" s="25">
        <f>ROUND(('NEW Reference'!K$6*List!$H2649)+'NEW Reference'!K$7,0)</f>
        <v>3899</v>
      </c>
      <c r="S2649" s="25">
        <f>ROUND(('NEW Reference'!L$6*List!$H2649)+'NEW Reference'!L$7,0)</f>
        <v>4207</v>
      </c>
      <c r="T2649" s="25">
        <f>ROUND(('NEW Reference'!M$6*List!$H2649)+'NEW Reference'!M$7,0)</f>
        <v>5024</v>
      </c>
      <c r="U2649" s="25">
        <f>ROUND(('NEW Reference'!N$6*List!$H2649)+'NEW Reference'!N$7,0)</f>
        <v>20272</v>
      </c>
      <c r="V2649" s="26">
        <f>ROUND(('NEW Reference'!O$6*List!$H2649)+'NEW Reference'!O$7,0)</f>
        <v>754</v>
      </c>
      <c r="W2649" s="26">
        <f>ROUND(('NEW Reference'!P$6*List!$H2649)+'NEW Reference'!P$7,0)</f>
        <v>1062</v>
      </c>
      <c r="X2649" s="26">
        <f>ROUND(('NEW Reference'!Q$6*List!$H2649)+'NEW Reference'!Q$7,0)</f>
        <v>531</v>
      </c>
      <c r="Z2649" s="3" t="str">
        <f t="shared" si="129"/>
        <v>EDWARDS, Texas</v>
      </c>
      <c r="AA2649" s="79" t="s">
        <v>1080</v>
      </c>
      <c r="AB2649" s="28" t="s">
        <v>91</v>
      </c>
      <c r="AC2649" s="23" t="s">
        <v>2105</v>
      </c>
      <c r="AD2649" s="29"/>
      <c r="AE2649" s="20">
        <f t="shared" si="128"/>
        <v>0.84230000000000005</v>
      </c>
    </row>
    <row r="2650" spans="1:31">
      <c r="A2650" s="83">
        <v>45470</v>
      </c>
      <c r="B2650" s="84">
        <v>48139</v>
      </c>
      <c r="C2650" s="85">
        <v>19124</v>
      </c>
      <c r="D2650" s="78" t="s">
        <v>391</v>
      </c>
      <c r="E2650" s="79" t="s">
        <v>1220</v>
      </c>
      <c r="F2650" s="33" t="s">
        <v>2105</v>
      </c>
      <c r="G2650" s="24" t="s">
        <v>90</v>
      </c>
      <c r="H2650" s="80">
        <f t="shared" si="127"/>
        <v>0.96760000000000002</v>
      </c>
      <c r="I2650" s="25">
        <f>ROUND(('NEW Reference'!B$6*List!$H2650)+'NEW Reference'!B$7,0)</f>
        <v>1285</v>
      </c>
      <c r="J2650" s="25">
        <f>ROUND(('NEW Reference'!C$6*List!$H2650)+'NEW Reference'!C$7,0)</f>
        <v>1916</v>
      </c>
      <c r="K2650" s="25">
        <f>ROUND(('NEW Reference'!D$6*List!$H2650)+'NEW Reference'!D$7,0)</f>
        <v>2295</v>
      </c>
      <c r="L2650" s="25">
        <f>ROUND(('NEW Reference'!E$6*List!$H2650)+'NEW Reference'!E$7,0)</f>
        <v>2838</v>
      </c>
      <c r="M2650" s="25">
        <f>ROUND(('NEW Reference'!F$6*List!$H2650)+'NEW Reference'!F$7,0)</f>
        <v>2956</v>
      </c>
      <c r="N2650" s="25">
        <f>ROUND(('NEW Reference'!G$6*List!$H2650)+'NEW Reference'!G$7,0)</f>
        <v>3347</v>
      </c>
      <c r="O2650" s="25">
        <f>ROUND(('NEW Reference'!H$6*List!$H2650)+'NEW Reference'!H$7,0)</f>
        <v>3475</v>
      </c>
      <c r="P2650" s="25">
        <f>ROUND(('NEW Reference'!I$6*List!$H2650)+'NEW Reference'!I$7,0)</f>
        <v>3611</v>
      </c>
      <c r="Q2650" s="25">
        <f>ROUND(('NEW Reference'!J$6*List!$H2650)+'NEW Reference'!J$7,0)</f>
        <v>4182</v>
      </c>
      <c r="R2650" s="25">
        <f>ROUND(('NEW Reference'!K$6*List!$H2650)+'NEW Reference'!K$7,0)</f>
        <v>4313</v>
      </c>
      <c r="S2650" s="25">
        <f>ROUND(('NEW Reference'!L$6*List!$H2650)+'NEW Reference'!L$7,0)</f>
        <v>4654</v>
      </c>
      <c r="T2650" s="25">
        <f>ROUND(('NEW Reference'!M$6*List!$H2650)+'NEW Reference'!M$7,0)</f>
        <v>5559</v>
      </c>
      <c r="U2650" s="25">
        <f>ROUND(('NEW Reference'!N$6*List!$H2650)+'NEW Reference'!N$7,0)</f>
        <v>22430</v>
      </c>
      <c r="V2650" s="26">
        <f>ROUND(('NEW Reference'!O$6*List!$H2650)+'NEW Reference'!O$7,0)</f>
        <v>834</v>
      </c>
      <c r="W2650" s="26">
        <f>ROUND(('NEW Reference'!P$6*List!$H2650)+'NEW Reference'!P$7,0)</f>
        <v>1175</v>
      </c>
      <c r="X2650" s="26">
        <f>ROUND(('NEW Reference'!Q$6*List!$H2650)+'NEW Reference'!Q$7,0)</f>
        <v>587</v>
      </c>
      <c r="Z2650" s="3" t="str">
        <f t="shared" si="129"/>
        <v>ELLIS, Texas</v>
      </c>
      <c r="AA2650" s="79" t="s">
        <v>1220</v>
      </c>
      <c r="AB2650" s="28" t="s">
        <v>91</v>
      </c>
      <c r="AC2650" s="30" t="s">
        <v>2105</v>
      </c>
      <c r="AD2650" s="31"/>
      <c r="AE2650" s="20">
        <f t="shared" si="128"/>
        <v>0.96760000000000002</v>
      </c>
    </row>
    <row r="2651" spans="1:31">
      <c r="A2651" s="83">
        <v>45480</v>
      </c>
      <c r="B2651" s="84">
        <v>48141</v>
      </c>
      <c r="C2651" s="85">
        <v>21340</v>
      </c>
      <c r="D2651" s="78" t="s">
        <v>424</v>
      </c>
      <c r="E2651" s="79" t="s">
        <v>644</v>
      </c>
      <c r="F2651" s="33" t="s">
        <v>2105</v>
      </c>
      <c r="G2651" s="24" t="s">
        <v>90</v>
      </c>
      <c r="H2651" s="80">
        <f t="shared" si="127"/>
        <v>0.83409999999999995</v>
      </c>
      <c r="I2651" s="25">
        <f>ROUND(('NEW Reference'!B$6*List!$H2651)+'NEW Reference'!B$7,0)</f>
        <v>1153</v>
      </c>
      <c r="J2651" s="25">
        <f>ROUND(('NEW Reference'!C$6*List!$H2651)+'NEW Reference'!C$7,0)</f>
        <v>1719</v>
      </c>
      <c r="K2651" s="25">
        <f>ROUND(('NEW Reference'!D$6*List!$H2651)+'NEW Reference'!D$7,0)</f>
        <v>2060</v>
      </c>
      <c r="L2651" s="25">
        <f>ROUND(('NEW Reference'!E$6*List!$H2651)+'NEW Reference'!E$7,0)</f>
        <v>2547</v>
      </c>
      <c r="M2651" s="25">
        <f>ROUND(('NEW Reference'!F$6*List!$H2651)+'NEW Reference'!F$7,0)</f>
        <v>2653</v>
      </c>
      <c r="N2651" s="25">
        <f>ROUND(('NEW Reference'!G$6*List!$H2651)+'NEW Reference'!G$7,0)</f>
        <v>3004</v>
      </c>
      <c r="O2651" s="25">
        <f>ROUND(('NEW Reference'!H$6*List!$H2651)+'NEW Reference'!H$7,0)</f>
        <v>3118</v>
      </c>
      <c r="P2651" s="25">
        <f>ROUND(('NEW Reference'!I$6*List!$H2651)+'NEW Reference'!I$7,0)</f>
        <v>3241</v>
      </c>
      <c r="Q2651" s="25">
        <f>ROUND(('NEW Reference'!J$6*List!$H2651)+'NEW Reference'!J$7,0)</f>
        <v>3753</v>
      </c>
      <c r="R2651" s="25">
        <f>ROUND(('NEW Reference'!K$6*List!$H2651)+'NEW Reference'!K$7,0)</f>
        <v>3871</v>
      </c>
      <c r="S2651" s="25">
        <f>ROUND(('NEW Reference'!L$6*List!$H2651)+'NEW Reference'!L$7,0)</f>
        <v>4177</v>
      </c>
      <c r="T2651" s="25">
        <f>ROUND(('NEW Reference'!M$6*List!$H2651)+'NEW Reference'!M$7,0)</f>
        <v>4989</v>
      </c>
      <c r="U2651" s="25">
        <f>ROUND(('NEW Reference'!N$6*List!$H2651)+'NEW Reference'!N$7,0)</f>
        <v>20131</v>
      </c>
      <c r="V2651" s="26">
        <f>ROUND(('NEW Reference'!O$6*List!$H2651)+'NEW Reference'!O$7,0)</f>
        <v>748</v>
      </c>
      <c r="W2651" s="26">
        <f>ROUND(('NEW Reference'!P$6*List!$H2651)+'NEW Reference'!P$7,0)</f>
        <v>1055</v>
      </c>
      <c r="X2651" s="26">
        <f>ROUND(('NEW Reference'!Q$6*List!$H2651)+'NEW Reference'!Q$7,0)</f>
        <v>527</v>
      </c>
      <c r="Z2651" s="3" t="str">
        <f t="shared" si="129"/>
        <v>EL PASO, Texas</v>
      </c>
      <c r="AA2651" s="79" t="s">
        <v>644</v>
      </c>
      <c r="AB2651" s="28" t="s">
        <v>91</v>
      </c>
      <c r="AC2651" s="30" t="s">
        <v>2105</v>
      </c>
      <c r="AD2651" s="31"/>
      <c r="AE2651" s="20">
        <f t="shared" si="128"/>
        <v>0.83409999999999995</v>
      </c>
    </row>
    <row r="2652" spans="1:31">
      <c r="A2652" s="83">
        <v>45490</v>
      </c>
      <c r="B2652" s="84">
        <v>48143</v>
      </c>
      <c r="C2652" s="85">
        <v>99945</v>
      </c>
      <c r="D2652" s="78" t="s">
        <v>184</v>
      </c>
      <c r="E2652" s="79" t="s">
        <v>2154</v>
      </c>
      <c r="F2652" s="34" t="s">
        <v>2105</v>
      </c>
      <c r="G2652" s="24" t="s">
        <v>97</v>
      </c>
      <c r="H2652" s="80">
        <f t="shared" si="127"/>
        <v>0.84230000000000005</v>
      </c>
      <c r="I2652" s="25">
        <f>ROUND(('NEW Reference'!B$6*List!$H2652)+'NEW Reference'!B$7,0)</f>
        <v>1161</v>
      </c>
      <c r="J2652" s="25">
        <f>ROUND(('NEW Reference'!C$6*List!$H2652)+'NEW Reference'!C$7,0)</f>
        <v>1731</v>
      </c>
      <c r="K2652" s="25">
        <f>ROUND(('NEW Reference'!D$6*List!$H2652)+'NEW Reference'!D$7,0)</f>
        <v>2075</v>
      </c>
      <c r="L2652" s="25">
        <f>ROUND(('NEW Reference'!E$6*List!$H2652)+'NEW Reference'!E$7,0)</f>
        <v>2565</v>
      </c>
      <c r="M2652" s="25">
        <f>ROUND(('NEW Reference'!F$6*List!$H2652)+'NEW Reference'!F$7,0)</f>
        <v>2672</v>
      </c>
      <c r="N2652" s="25">
        <f>ROUND(('NEW Reference'!G$6*List!$H2652)+'NEW Reference'!G$7,0)</f>
        <v>3025</v>
      </c>
      <c r="O2652" s="25">
        <f>ROUND(('NEW Reference'!H$6*List!$H2652)+'NEW Reference'!H$7,0)</f>
        <v>3140</v>
      </c>
      <c r="P2652" s="25">
        <f>ROUND(('NEW Reference'!I$6*List!$H2652)+'NEW Reference'!I$7,0)</f>
        <v>3264</v>
      </c>
      <c r="Q2652" s="25">
        <f>ROUND(('NEW Reference'!J$6*List!$H2652)+'NEW Reference'!J$7,0)</f>
        <v>3779</v>
      </c>
      <c r="R2652" s="25">
        <f>ROUND(('NEW Reference'!K$6*List!$H2652)+'NEW Reference'!K$7,0)</f>
        <v>3899</v>
      </c>
      <c r="S2652" s="25">
        <f>ROUND(('NEW Reference'!L$6*List!$H2652)+'NEW Reference'!L$7,0)</f>
        <v>4207</v>
      </c>
      <c r="T2652" s="25">
        <f>ROUND(('NEW Reference'!M$6*List!$H2652)+'NEW Reference'!M$7,0)</f>
        <v>5024</v>
      </c>
      <c r="U2652" s="25">
        <f>ROUND(('NEW Reference'!N$6*List!$H2652)+'NEW Reference'!N$7,0)</f>
        <v>20272</v>
      </c>
      <c r="V2652" s="26">
        <f>ROUND(('NEW Reference'!O$6*List!$H2652)+'NEW Reference'!O$7,0)</f>
        <v>754</v>
      </c>
      <c r="W2652" s="26">
        <f>ROUND(('NEW Reference'!P$6*List!$H2652)+'NEW Reference'!P$7,0)</f>
        <v>1062</v>
      </c>
      <c r="X2652" s="26">
        <f>ROUND(('NEW Reference'!Q$6*List!$H2652)+'NEW Reference'!Q$7,0)</f>
        <v>531</v>
      </c>
      <c r="Z2652" s="3" t="str">
        <f t="shared" si="129"/>
        <v>ERATH, Texas</v>
      </c>
      <c r="AA2652" s="79" t="s">
        <v>2154</v>
      </c>
      <c r="AB2652" s="28" t="s">
        <v>91</v>
      </c>
      <c r="AC2652" s="23" t="s">
        <v>2105</v>
      </c>
      <c r="AD2652" s="29"/>
      <c r="AE2652" s="20">
        <f t="shared" si="128"/>
        <v>0.84230000000000005</v>
      </c>
    </row>
    <row r="2653" spans="1:31">
      <c r="A2653" s="83">
        <v>45500</v>
      </c>
      <c r="B2653" s="84">
        <v>48145</v>
      </c>
      <c r="C2653" s="85">
        <v>47380</v>
      </c>
      <c r="D2653" s="78" t="s">
        <v>933</v>
      </c>
      <c r="E2653" s="79" t="s">
        <v>2155</v>
      </c>
      <c r="F2653" s="33" t="s">
        <v>2105</v>
      </c>
      <c r="G2653" s="24" t="s">
        <v>90</v>
      </c>
      <c r="H2653" s="80">
        <f t="shared" si="127"/>
        <v>0.94840000000000002</v>
      </c>
      <c r="I2653" s="25">
        <f>ROUND(('NEW Reference'!B$6*List!$H2653)+'NEW Reference'!B$7,0)</f>
        <v>1266</v>
      </c>
      <c r="J2653" s="25">
        <f>ROUND(('NEW Reference'!C$6*List!$H2653)+'NEW Reference'!C$7,0)</f>
        <v>1887</v>
      </c>
      <c r="K2653" s="25">
        <f>ROUND(('NEW Reference'!D$6*List!$H2653)+'NEW Reference'!D$7,0)</f>
        <v>2261</v>
      </c>
      <c r="L2653" s="25">
        <f>ROUND(('NEW Reference'!E$6*List!$H2653)+'NEW Reference'!E$7,0)</f>
        <v>2796</v>
      </c>
      <c r="M2653" s="25">
        <f>ROUND(('NEW Reference'!F$6*List!$H2653)+'NEW Reference'!F$7,0)</f>
        <v>2913</v>
      </c>
      <c r="N2653" s="25">
        <f>ROUND(('NEW Reference'!G$6*List!$H2653)+'NEW Reference'!G$7,0)</f>
        <v>3297</v>
      </c>
      <c r="O2653" s="25">
        <f>ROUND(('NEW Reference'!H$6*List!$H2653)+'NEW Reference'!H$7,0)</f>
        <v>3423</v>
      </c>
      <c r="P2653" s="25">
        <f>ROUND(('NEW Reference'!I$6*List!$H2653)+'NEW Reference'!I$7,0)</f>
        <v>3558</v>
      </c>
      <c r="Q2653" s="25">
        <f>ROUND(('NEW Reference'!J$6*List!$H2653)+'NEW Reference'!J$7,0)</f>
        <v>4120</v>
      </c>
      <c r="R2653" s="25">
        <f>ROUND(('NEW Reference'!K$6*List!$H2653)+'NEW Reference'!K$7,0)</f>
        <v>4250</v>
      </c>
      <c r="S2653" s="25">
        <f>ROUND(('NEW Reference'!L$6*List!$H2653)+'NEW Reference'!L$7,0)</f>
        <v>4586</v>
      </c>
      <c r="T2653" s="25">
        <f>ROUND(('NEW Reference'!M$6*List!$H2653)+'NEW Reference'!M$7,0)</f>
        <v>5477</v>
      </c>
      <c r="U2653" s="25">
        <f>ROUND(('NEW Reference'!N$6*List!$H2653)+'NEW Reference'!N$7,0)</f>
        <v>22099</v>
      </c>
      <c r="V2653" s="26">
        <f>ROUND(('NEW Reference'!O$6*List!$H2653)+'NEW Reference'!O$7,0)</f>
        <v>822</v>
      </c>
      <c r="W2653" s="26">
        <f>ROUND(('NEW Reference'!P$6*List!$H2653)+'NEW Reference'!P$7,0)</f>
        <v>1158</v>
      </c>
      <c r="X2653" s="26">
        <f>ROUND(('NEW Reference'!Q$6*List!$H2653)+'NEW Reference'!Q$7,0)</f>
        <v>579</v>
      </c>
      <c r="Z2653" s="3" t="str">
        <f t="shared" si="129"/>
        <v>FALLS, Texas</v>
      </c>
      <c r="AA2653" s="79" t="s">
        <v>2155</v>
      </c>
      <c r="AB2653" s="28" t="s">
        <v>91</v>
      </c>
      <c r="AC2653" s="23" t="s">
        <v>2105</v>
      </c>
      <c r="AD2653" s="29"/>
      <c r="AE2653" s="20">
        <f t="shared" si="128"/>
        <v>0.94840000000000002</v>
      </c>
    </row>
    <row r="2654" spans="1:31">
      <c r="A2654" s="83">
        <v>45510</v>
      </c>
      <c r="B2654" s="84">
        <v>48147</v>
      </c>
      <c r="C2654" s="85">
        <v>99945</v>
      </c>
      <c r="D2654" s="78" t="s">
        <v>184</v>
      </c>
      <c r="E2654" s="79" t="s">
        <v>944</v>
      </c>
      <c r="F2654" s="34" t="s">
        <v>2105</v>
      </c>
      <c r="G2654" s="24" t="s">
        <v>97</v>
      </c>
      <c r="H2654" s="80">
        <f t="shared" si="127"/>
        <v>0.84230000000000005</v>
      </c>
      <c r="I2654" s="25">
        <f>ROUND(('NEW Reference'!B$6*List!$H2654)+'NEW Reference'!B$7,0)</f>
        <v>1161</v>
      </c>
      <c r="J2654" s="25">
        <f>ROUND(('NEW Reference'!C$6*List!$H2654)+'NEW Reference'!C$7,0)</f>
        <v>1731</v>
      </c>
      <c r="K2654" s="25">
        <f>ROUND(('NEW Reference'!D$6*List!$H2654)+'NEW Reference'!D$7,0)</f>
        <v>2075</v>
      </c>
      <c r="L2654" s="25">
        <f>ROUND(('NEW Reference'!E$6*List!$H2654)+'NEW Reference'!E$7,0)</f>
        <v>2565</v>
      </c>
      <c r="M2654" s="25">
        <f>ROUND(('NEW Reference'!F$6*List!$H2654)+'NEW Reference'!F$7,0)</f>
        <v>2672</v>
      </c>
      <c r="N2654" s="25">
        <f>ROUND(('NEW Reference'!G$6*List!$H2654)+'NEW Reference'!G$7,0)</f>
        <v>3025</v>
      </c>
      <c r="O2654" s="25">
        <f>ROUND(('NEW Reference'!H$6*List!$H2654)+'NEW Reference'!H$7,0)</f>
        <v>3140</v>
      </c>
      <c r="P2654" s="25">
        <f>ROUND(('NEW Reference'!I$6*List!$H2654)+'NEW Reference'!I$7,0)</f>
        <v>3264</v>
      </c>
      <c r="Q2654" s="25">
        <f>ROUND(('NEW Reference'!J$6*List!$H2654)+'NEW Reference'!J$7,0)</f>
        <v>3779</v>
      </c>
      <c r="R2654" s="25">
        <f>ROUND(('NEW Reference'!K$6*List!$H2654)+'NEW Reference'!K$7,0)</f>
        <v>3899</v>
      </c>
      <c r="S2654" s="25">
        <f>ROUND(('NEW Reference'!L$6*List!$H2654)+'NEW Reference'!L$7,0)</f>
        <v>4207</v>
      </c>
      <c r="T2654" s="25">
        <f>ROUND(('NEW Reference'!M$6*List!$H2654)+'NEW Reference'!M$7,0)</f>
        <v>5024</v>
      </c>
      <c r="U2654" s="25">
        <f>ROUND(('NEW Reference'!N$6*List!$H2654)+'NEW Reference'!N$7,0)</f>
        <v>20272</v>
      </c>
      <c r="V2654" s="26">
        <f>ROUND(('NEW Reference'!O$6*List!$H2654)+'NEW Reference'!O$7,0)</f>
        <v>754</v>
      </c>
      <c r="W2654" s="26">
        <f>ROUND(('NEW Reference'!P$6*List!$H2654)+'NEW Reference'!P$7,0)</f>
        <v>1062</v>
      </c>
      <c r="X2654" s="26">
        <f>ROUND(('NEW Reference'!Q$6*List!$H2654)+'NEW Reference'!Q$7,0)</f>
        <v>531</v>
      </c>
      <c r="Z2654" s="3" t="str">
        <f t="shared" si="129"/>
        <v>FANNIN, Texas</v>
      </c>
      <c r="AA2654" s="79" t="s">
        <v>944</v>
      </c>
      <c r="AB2654" s="28" t="s">
        <v>91</v>
      </c>
      <c r="AC2654" s="30" t="s">
        <v>2105</v>
      </c>
      <c r="AD2654" s="31"/>
      <c r="AE2654" s="20">
        <f t="shared" si="128"/>
        <v>0.84230000000000005</v>
      </c>
    </row>
    <row r="2655" spans="1:31">
      <c r="A2655" s="83">
        <v>45511</v>
      </c>
      <c r="B2655" s="84">
        <v>48149</v>
      </c>
      <c r="C2655" s="85">
        <v>99945</v>
      </c>
      <c r="D2655" s="78" t="s">
        <v>184</v>
      </c>
      <c r="E2655" s="79" t="s">
        <v>152</v>
      </c>
      <c r="F2655" s="34" t="s">
        <v>2105</v>
      </c>
      <c r="G2655" s="24" t="s">
        <v>97</v>
      </c>
      <c r="H2655" s="80">
        <f t="shared" si="127"/>
        <v>0.84230000000000005</v>
      </c>
      <c r="I2655" s="25">
        <f>ROUND(('NEW Reference'!B$6*List!$H2655)+'NEW Reference'!B$7,0)</f>
        <v>1161</v>
      </c>
      <c r="J2655" s="25">
        <f>ROUND(('NEW Reference'!C$6*List!$H2655)+'NEW Reference'!C$7,0)</f>
        <v>1731</v>
      </c>
      <c r="K2655" s="25">
        <f>ROUND(('NEW Reference'!D$6*List!$H2655)+'NEW Reference'!D$7,0)</f>
        <v>2075</v>
      </c>
      <c r="L2655" s="25">
        <f>ROUND(('NEW Reference'!E$6*List!$H2655)+'NEW Reference'!E$7,0)</f>
        <v>2565</v>
      </c>
      <c r="M2655" s="25">
        <f>ROUND(('NEW Reference'!F$6*List!$H2655)+'NEW Reference'!F$7,0)</f>
        <v>2672</v>
      </c>
      <c r="N2655" s="25">
        <f>ROUND(('NEW Reference'!G$6*List!$H2655)+'NEW Reference'!G$7,0)</f>
        <v>3025</v>
      </c>
      <c r="O2655" s="25">
        <f>ROUND(('NEW Reference'!H$6*List!$H2655)+'NEW Reference'!H$7,0)</f>
        <v>3140</v>
      </c>
      <c r="P2655" s="25">
        <f>ROUND(('NEW Reference'!I$6*List!$H2655)+'NEW Reference'!I$7,0)</f>
        <v>3264</v>
      </c>
      <c r="Q2655" s="25">
        <f>ROUND(('NEW Reference'!J$6*List!$H2655)+'NEW Reference'!J$7,0)</f>
        <v>3779</v>
      </c>
      <c r="R2655" s="25">
        <f>ROUND(('NEW Reference'!K$6*List!$H2655)+'NEW Reference'!K$7,0)</f>
        <v>3899</v>
      </c>
      <c r="S2655" s="25">
        <f>ROUND(('NEW Reference'!L$6*List!$H2655)+'NEW Reference'!L$7,0)</f>
        <v>4207</v>
      </c>
      <c r="T2655" s="25">
        <f>ROUND(('NEW Reference'!M$6*List!$H2655)+'NEW Reference'!M$7,0)</f>
        <v>5024</v>
      </c>
      <c r="U2655" s="25">
        <f>ROUND(('NEW Reference'!N$6*List!$H2655)+'NEW Reference'!N$7,0)</f>
        <v>20272</v>
      </c>
      <c r="V2655" s="26">
        <f>ROUND(('NEW Reference'!O$6*List!$H2655)+'NEW Reference'!O$7,0)</f>
        <v>754</v>
      </c>
      <c r="W2655" s="26">
        <f>ROUND(('NEW Reference'!P$6*List!$H2655)+'NEW Reference'!P$7,0)</f>
        <v>1062</v>
      </c>
      <c r="X2655" s="26">
        <f>ROUND(('NEW Reference'!Q$6*List!$H2655)+'NEW Reference'!Q$7,0)</f>
        <v>531</v>
      </c>
      <c r="Z2655" s="3" t="str">
        <f t="shared" si="129"/>
        <v>FAYETTE, Texas</v>
      </c>
      <c r="AA2655" s="79" t="s">
        <v>152</v>
      </c>
      <c r="AB2655" s="28" t="s">
        <v>91</v>
      </c>
      <c r="AC2655" s="30" t="s">
        <v>2105</v>
      </c>
      <c r="AD2655" s="31"/>
      <c r="AE2655" s="20">
        <f t="shared" si="128"/>
        <v>0.84230000000000005</v>
      </c>
    </row>
    <row r="2656" spans="1:31">
      <c r="A2656" s="83">
        <v>45520</v>
      </c>
      <c r="B2656" s="84">
        <v>48151</v>
      </c>
      <c r="C2656" s="85">
        <v>99945</v>
      </c>
      <c r="D2656" s="78" t="s">
        <v>184</v>
      </c>
      <c r="E2656" s="79" t="s">
        <v>2156</v>
      </c>
      <c r="F2656" s="34" t="s">
        <v>2105</v>
      </c>
      <c r="G2656" s="24" t="s">
        <v>97</v>
      </c>
      <c r="H2656" s="80">
        <f t="shared" si="127"/>
        <v>0.84230000000000005</v>
      </c>
      <c r="I2656" s="25">
        <f>ROUND(('NEW Reference'!B$6*List!$H2656)+'NEW Reference'!B$7,0)</f>
        <v>1161</v>
      </c>
      <c r="J2656" s="25">
        <f>ROUND(('NEW Reference'!C$6*List!$H2656)+'NEW Reference'!C$7,0)</f>
        <v>1731</v>
      </c>
      <c r="K2656" s="25">
        <f>ROUND(('NEW Reference'!D$6*List!$H2656)+'NEW Reference'!D$7,0)</f>
        <v>2075</v>
      </c>
      <c r="L2656" s="25">
        <f>ROUND(('NEW Reference'!E$6*List!$H2656)+'NEW Reference'!E$7,0)</f>
        <v>2565</v>
      </c>
      <c r="M2656" s="25">
        <f>ROUND(('NEW Reference'!F$6*List!$H2656)+'NEW Reference'!F$7,0)</f>
        <v>2672</v>
      </c>
      <c r="N2656" s="25">
        <f>ROUND(('NEW Reference'!G$6*List!$H2656)+'NEW Reference'!G$7,0)</f>
        <v>3025</v>
      </c>
      <c r="O2656" s="25">
        <f>ROUND(('NEW Reference'!H$6*List!$H2656)+'NEW Reference'!H$7,0)</f>
        <v>3140</v>
      </c>
      <c r="P2656" s="25">
        <f>ROUND(('NEW Reference'!I$6*List!$H2656)+'NEW Reference'!I$7,0)</f>
        <v>3264</v>
      </c>
      <c r="Q2656" s="25">
        <f>ROUND(('NEW Reference'!J$6*List!$H2656)+'NEW Reference'!J$7,0)</f>
        <v>3779</v>
      </c>
      <c r="R2656" s="25">
        <f>ROUND(('NEW Reference'!K$6*List!$H2656)+'NEW Reference'!K$7,0)</f>
        <v>3899</v>
      </c>
      <c r="S2656" s="25">
        <f>ROUND(('NEW Reference'!L$6*List!$H2656)+'NEW Reference'!L$7,0)</f>
        <v>4207</v>
      </c>
      <c r="T2656" s="25">
        <f>ROUND(('NEW Reference'!M$6*List!$H2656)+'NEW Reference'!M$7,0)</f>
        <v>5024</v>
      </c>
      <c r="U2656" s="25">
        <f>ROUND(('NEW Reference'!N$6*List!$H2656)+'NEW Reference'!N$7,0)</f>
        <v>20272</v>
      </c>
      <c r="V2656" s="26">
        <f>ROUND(('NEW Reference'!O$6*List!$H2656)+'NEW Reference'!O$7,0)</f>
        <v>754</v>
      </c>
      <c r="W2656" s="26">
        <f>ROUND(('NEW Reference'!P$6*List!$H2656)+'NEW Reference'!P$7,0)</f>
        <v>1062</v>
      </c>
      <c r="X2656" s="26">
        <f>ROUND(('NEW Reference'!Q$6*List!$H2656)+'NEW Reference'!Q$7,0)</f>
        <v>531</v>
      </c>
      <c r="Z2656" s="3" t="str">
        <f t="shared" si="129"/>
        <v>FISHER, Texas</v>
      </c>
      <c r="AA2656" s="79" t="s">
        <v>2156</v>
      </c>
      <c r="AB2656" s="28" t="s">
        <v>91</v>
      </c>
      <c r="AC2656" s="30" t="s">
        <v>2105</v>
      </c>
      <c r="AD2656" s="31"/>
      <c r="AE2656" s="20">
        <f t="shared" si="128"/>
        <v>0.84230000000000005</v>
      </c>
    </row>
    <row r="2657" spans="1:31">
      <c r="A2657" s="83">
        <v>45521</v>
      </c>
      <c r="B2657" s="84">
        <v>48153</v>
      </c>
      <c r="C2657" s="85">
        <v>99945</v>
      </c>
      <c r="D2657" s="78" t="s">
        <v>184</v>
      </c>
      <c r="E2657" s="79" t="s">
        <v>947</v>
      </c>
      <c r="F2657" s="34" t="s">
        <v>2105</v>
      </c>
      <c r="G2657" s="24" t="s">
        <v>97</v>
      </c>
      <c r="H2657" s="80">
        <f t="shared" si="127"/>
        <v>0.84230000000000005</v>
      </c>
      <c r="I2657" s="25">
        <f>ROUND(('NEW Reference'!B$6*List!$H2657)+'NEW Reference'!B$7,0)</f>
        <v>1161</v>
      </c>
      <c r="J2657" s="25">
        <f>ROUND(('NEW Reference'!C$6*List!$H2657)+'NEW Reference'!C$7,0)</f>
        <v>1731</v>
      </c>
      <c r="K2657" s="25">
        <f>ROUND(('NEW Reference'!D$6*List!$H2657)+'NEW Reference'!D$7,0)</f>
        <v>2075</v>
      </c>
      <c r="L2657" s="25">
        <f>ROUND(('NEW Reference'!E$6*List!$H2657)+'NEW Reference'!E$7,0)</f>
        <v>2565</v>
      </c>
      <c r="M2657" s="25">
        <f>ROUND(('NEW Reference'!F$6*List!$H2657)+'NEW Reference'!F$7,0)</f>
        <v>2672</v>
      </c>
      <c r="N2657" s="25">
        <f>ROUND(('NEW Reference'!G$6*List!$H2657)+'NEW Reference'!G$7,0)</f>
        <v>3025</v>
      </c>
      <c r="O2657" s="25">
        <f>ROUND(('NEW Reference'!H$6*List!$H2657)+'NEW Reference'!H$7,0)</f>
        <v>3140</v>
      </c>
      <c r="P2657" s="25">
        <f>ROUND(('NEW Reference'!I$6*List!$H2657)+'NEW Reference'!I$7,0)</f>
        <v>3264</v>
      </c>
      <c r="Q2657" s="25">
        <f>ROUND(('NEW Reference'!J$6*List!$H2657)+'NEW Reference'!J$7,0)</f>
        <v>3779</v>
      </c>
      <c r="R2657" s="25">
        <f>ROUND(('NEW Reference'!K$6*List!$H2657)+'NEW Reference'!K$7,0)</f>
        <v>3899</v>
      </c>
      <c r="S2657" s="25">
        <f>ROUND(('NEW Reference'!L$6*List!$H2657)+'NEW Reference'!L$7,0)</f>
        <v>4207</v>
      </c>
      <c r="T2657" s="25">
        <f>ROUND(('NEW Reference'!M$6*List!$H2657)+'NEW Reference'!M$7,0)</f>
        <v>5024</v>
      </c>
      <c r="U2657" s="25">
        <f>ROUND(('NEW Reference'!N$6*List!$H2657)+'NEW Reference'!N$7,0)</f>
        <v>20272</v>
      </c>
      <c r="V2657" s="26">
        <f>ROUND(('NEW Reference'!O$6*List!$H2657)+'NEW Reference'!O$7,0)</f>
        <v>754</v>
      </c>
      <c r="W2657" s="26">
        <f>ROUND(('NEW Reference'!P$6*List!$H2657)+'NEW Reference'!P$7,0)</f>
        <v>1062</v>
      </c>
      <c r="X2657" s="26">
        <f>ROUND(('NEW Reference'!Q$6*List!$H2657)+'NEW Reference'!Q$7,0)</f>
        <v>531</v>
      </c>
      <c r="Z2657" s="3" t="str">
        <f t="shared" si="129"/>
        <v>FLOYD, Texas</v>
      </c>
      <c r="AA2657" s="79" t="s">
        <v>947</v>
      </c>
      <c r="AB2657" s="28" t="s">
        <v>91</v>
      </c>
      <c r="AC2657" s="23" t="s">
        <v>2105</v>
      </c>
      <c r="AD2657" s="29"/>
      <c r="AE2657" s="20">
        <f t="shared" si="128"/>
        <v>0.84230000000000005</v>
      </c>
    </row>
    <row r="2658" spans="1:31">
      <c r="A2658" s="83">
        <v>45522</v>
      </c>
      <c r="B2658" s="84">
        <v>48155</v>
      </c>
      <c r="C2658" s="85">
        <v>99945</v>
      </c>
      <c r="D2658" s="78" t="s">
        <v>184</v>
      </c>
      <c r="E2658" s="79" t="s">
        <v>2157</v>
      </c>
      <c r="F2658" s="34" t="s">
        <v>2105</v>
      </c>
      <c r="G2658" s="24" t="s">
        <v>97</v>
      </c>
      <c r="H2658" s="80">
        <f t="shared" si="127"/>
        <v>0.84230000000000005</v>
      </c>
      <c r="I2658" s="25">
        <f>ROUND(('NEW Reference'!B$6*List!$H2658)+'NEW Reference'!B$7,0)</f>
        <v>1161</v>
      </c>
      <c r="J2658" s="25">
        <f>ROUND(('NEW Reference'!C$6*List!$H2658)+'NEW Reference'!C$7,0)</f>
        <v>1731</v>
      </c>
      <c r="K2658" s="25">
        <f>ROUND(('NEW Reference'!D$6*List!$H2658)+'NEW Reference'!D$7,0)</f>
        <v>2075</v>
      </c>
      <c r="L2658" s="25">
        <f>ROUND(('NEW Reference'!E$6*List!$H2658)+'NEW Reference'!E$7,0)</f>
        <v>2565</v>
      </c>
      <c r="M2658" s="25">
        <f>ROUND(('NEW Reference'!F$6*List!$H2658)+'NEW Reference'!F$7,0)</f>
        <v>2672</v>
      </c>
      <c r="N2658" s="25">
        <f>ROUND(('NEW Reference'!G$6*List!$H2658)+'NEW Reference'!G$7,0)</f>
        <v>3025</v>
      </c>
      <c r="O2658" s="25">
        <f>ROUND(('NEW Reference'!H$6*List!$H2658)+'NEW Reference'!H$7,0)</f>
        <v>3140</v>
      </c>
      <c r="P2658" s="25">
        <f>ROUND(('NEW Reference'!I$6*List!$H2658)+'NEW Reference'!I$7,0)</f>
        <v>3264</v>
      </c>
      <c r="Q2658" s="25">
        <f>ROUND(('NEW Reference'!J$6*List!$H2658)+'NEW Reference'!J$7,0)</f>
        <v>3779</v>
      </c>
      <c r="R2658" s="25">
        <f>ROUND(('NEW Reference'!K$6*List!$H2658)+'NEW Reference'!K$7,0)</f>
        <v>3899</v>
      </c>
      <c r="S2658" s="25">
        <f>ROUND(('NEW Reference'!L$6*List!$H2658)+'NEW Reference'!L$7,0)</f>
        <v>4207</v>
      </c>
      <c r="T2658" s="25">
        <f>ROUND(('NEW Reference'!M$6*List!$H2658)+'NEW Reference'!M$7,0)</f>
        <v>5024</v>
      </c>
      <c r="U2658" s="25">
        <f>ROUND(('NEW Reference'!N$6*List!$H2658)+'NEW Reference'!N$7,0)</f>
        <v>20272</v>
      </c>
      <c r="V2658" s="26">
        <f>ROUND(('NEW Reference'!O$6*List!$H2658)+'NEW Reference'!O$7,0)</f>
        <v>754</v>
      </c>
      <c r="W2658" s="26">
        <f>ROUND(('NEW Reference'!P$6*List!$H2658)+'NEW Reference'!P$7,0)</f>
        <v>1062</v>
      </c>
      <c r="X2658" s="26">
        <f>ROUND(('NEW Reference'!Q$6*List!$H2658)+'NEW Reference'!Q$7,0)</f>
        <v>531</v>
      </c>
      <c r="Z2658" s="3" t="str">
        <f t="shared" si="129"/>
        <v>FOARD, Texas</v>
      </c>
      <c r="AA2658" s="79" t="s">
        <v>2157</v>
      </c>
      <c r="AB2658" s="28" t="s">
        <v>91</v>
      </c>
      <c r="AC2658" s="23" t="s">
        <v>2105</v>
      </c>
      <c r="AD2658" s="29"/>
      <c r="AE2658" s="20">
        <f t="shared" si="128"/>
        <v>0.84230000000000005</v>
      </c>
    </row>
    <row r="2659" spans="1:31">
      <c r="A2659" s="83">
        <v>45530</v>
      </c>
      <c r="B2659" s="84">
        <v>48157</v>
      </c>
      <c r="C2659" s="85">
        <v>26420</v>
      </c>
      <c r="D2659" s="78" t="s">
        <v>530</v>
      </c>
      <c r="E2659" s="79" t="s">
        <v>2158</v>
      </c>
      <c r="F2659" s="33" t="s">
        <v>2105</v>
      </c>
      <c r="G2659" s="24" t="s">
        <v>90</v>
      </c>
      <c r="H2659" s="80">
        <f t="shared" si="127"/>
        <v>0.97629999999999995</v>
      </c>
      <c r="I2659" s="25">
        <f>ROUND(('NEW Reference'!B$6*List!$H2659)+'NEW Reference'!B$7,0)</f>
        <v>1293</v>
      </c>
      <c r="J2659" s="25">
        <f>ROUND(('NEW Reference'!C$6*List!$H2659)+'NEW Reference'!C$7,0)</f>
        <v>1928</v>
      </c>
      <c r="K2659" s="25">
        <f>ROUND(('NEW Reference'!D$6*List!$H2659)+'NEW Reference'!D$7,0)</f>
        <v>2311</v>
      </c>
      <c r="L2659" s="25">
        <f>ROUND(('NEW Reference'!E$6*List!$H2659)+'NEW Reference'!E$7,0)</f>
        <v>2857</v>
      </c>
      <c r="M2659" s="25">
        <f>ROUND(('NEW Reference'!F$6*List!$H2659)+'NEW Reference'!F$7,0)</f>
        <v>2976</v>
      </c>
      <c r="N2659" s="25">
        <f>ROUND(('NEW Reference'!G$6*List!$H2659)+'NEW Reference'!G$7,0)</f>
        <v>3369</v>
      </c>
      <c r="O2659" s="25">
        <f>ROUND(('NEW Reference'!H$6*List!$H2659)+'NEW Reference'!H$7,0)</f>
        <v>3498</v>
      </c>
      <c r="P2659" s="25">
        <f>ROUND(('NEW Reference'!I$6*List!$H2659)+'NEW Reference'!I$7,0)</f>
        <v>3635</v>
      </c>
      <c r="Q2659" s="25">
        <f>ROUND(('NEW Reference'!J$6*List!$H2659)+'NEW Reference'!J$7,0)</f>
        <v>4210</v>
      </c>
      <c r="R2659" s="25">
        <f>ROUND(('NEW Reference'!K$6*List!$H2659)+'NEW Reference'!K$7,0)</f>
        <v>4342</v>
      </c>
      <c r="S2659" s="25">
        <f>ROUND(('NEW Reference'!L$6*List!$H2659)+'NEW Reference'!L$7,0)</f>
        <v>4686</v>
      </c>
      <c r="T2659" s="25">
        <f>ROUND(('NEW Reference'!M$6*List!$H2659)+'NEW Reference'!M$7,0)</f>
        <v>5596</v>
      </c>
      <c r="U2659" s="25">
        <f>ROUND(('NEW Reference'!N$6*List!$H2659)+'NEW Reference'!N$7,0)</f>
        <v>22580</v>
      </c>
      <c r="V2659" s="26">
        <f>ROUND(('NEW Reference'!O$6*List!$H2659)+'NEW Reference'!O$7,0)</f>
        <v>839</v>
      </c>
      <c r="W2659" s="26">
        <f>ROUND(('NEW Reference'!P$6*List!$H2659)+'NEW Reference'!P$7,0)</f>
        <v>1183</v>
      </c>
      <c r="X2659" s="26">
        <f>ROUND(('NEW Reference'!Q$6*List!$H2659)+'NEW Reference'!Q$7,0)</f>
        <v>591</v>
      </c>
      <c r="Z2659" s="3" t="str">
        <f t="shared" si="129"/>
        <v>FORT BEND, Texas</v>
      </c>
      <c r="AA2659" s="79" t="s">
        <v>2158</v>
      </c>
      <c r="AB2659" s="28" t="s">
        <v>91</v>
      </c>
      <c r="AC2659" s="23" t="s">
        <v>2105</v>
      </c>
      <c r="AD2659" s="29"/>
      <c r="AE2659" s="20">
        <f t="shared" si="128"/>
        <v>0.97629999999999995</v>
      </c>
    </row>
    <row r="2660" spans="1:31">
      <c r="A2660" s="83">
        <v>45531</v>
      </c>
      <c r="B2660" s="84">
        <v>48159</v>
      </c>
      <c r="C2660" s="85">
        <v>99945</v>
      </c>
      <c r="D2660" s="78" t="s">
        <v>184</v>
      </c>
      <c r="E2660" s="79" t="s">
        <v>154</v>
      </c>
      <c r="F2660" s="34" t="s">
        <v>2105</v>
      </c>
      <c r="G2660" s="24" t="s">
        <v>97</v>
      </c>
      <c r="H2660" s="80">
        <f t="shared" si="127"/>
        <v>0.84230000000000005</v>
      </c>
      <c r="I2660" s="25">
        <f>ROUND(('NEW Reference'!B$6*List!$H2660)+'NEW Reference'!B$7,0)</f>
        <v>1161</v>
      </c>
      <c r="J2660" s="25">
        <f>ROUND(('NEW Reference'!C$6*List!$H2660)+'NEW Reference'!C$7,0)</f>
        <v>1731</v>
      </c>
      <c r="K2660" s="25">
        <f>ROUND(('NEW Reference'!D$6*List!$H2660)+'NEW Reference'!D$7,0)</f>
        <v>2075</v>
      </c>
      <c r="L2660" s="25">
        <f>ROUND(('NEW Reference'!E$6*List!$H2660)+'NEW Reference'!E$7,0)</f>
        <v>2565</v>
      </c>
      <c r="M2660" s="25">
        <f>ROUND(('NEW Reference'!F$6*List!$H2660)+'NEW Reference'!F$7,0)</f>
        <v>2672</v>
      </c>
      <c r="N2660" s="25">
        <f>ROUND(('NEW Reference'!G$6*List!$H2660)+'NEW Reference'!G$7,0)</f>
        <v>3025</v>
      </c>
      <c r="O2660" s="25">
        <f>ROUND(('NEW Reference'!H$6*List!$H2660)+'NEW Reference'!H$7,0)</f>
        <v>3140</v>
      </c>
      <c r="P2660" s="25">
        <f>ROUND(('NEW Reference'!I$6*List!$H2660)+'NEW Reference'!I$7,0)</f>
        <v>3264</v>
      </c>
      <c r="Q2660" s="25">
        <f>ROUND(('NEW Reference'!J$6*List!$H2660)+'NEW Reference'!J$7,0)</f>
        <v>3779</v>
      </c>
      <c r="R2660" s="25">
        <f>ROUND(('NEW Reference'!K$6*List!$H2660)+'NEW Reference'!K$7,0)</f>
        <v>3899</v>
      </c>
      <c r="S2660" s="25">
        <f>ROUND(('NEW Reference'!L$6*List!$H2660)+'NEW Reference'!L$7,0)</f>
        <v>4207</v>
      </c>
      <c r="T2660" s="25">
        <f>ROUND(('NEW Reference'!M$6*List!$H2660)+'NEW Reference'!M$7,0)</f>
        <v>5024</v>
      </c>
      <c r="U2660" s="25">
        <f>ROUND(('NEW Reference'!N$6*List!$H2660)+'NEW Reference'!N$7,0)</f>
        <v>20272</v>
      </c>
      <c r="V2660" s="26">
        <f>ROUND(('NEW Reference'!O$6*List!$H2660)+'NEW Reference'!O$7,0)</f>
        <v>754</v>
      </c>
      <c r="W2660" s="26">
        <f>ROUND(('NEW Reference'!P$6*List!$H2660)+'NEW Reference'!P$7,0)</f>
        <v>1062</v>
      </c>
      <c r="X2660" s="26">
        <f>ROUND(('NEW Reference'!Q$6*List!$H2660)+'NEW Reference'!Q$7,0)</f>
        <v>531</v>
      </c>
      <c r="Z2660" s="3" t="str">
        <f t="shared" si="129"/>
        <v>FRANKLIN, Texas</v>
      </c>
      <c r="AA2660" s="79" t="s">
        <v>154</v>
      </c>
      <c r="AB2660" s="28" t="s">
        <v>91</v>
      </c>
      <c r="AC2660" s="30" t="s">
        <v>2105</v>
      </c>
      <c r="AD2660" s="31"/>
      <c r="AE2660" s="20">
        <f t="shared" si="128"/>
        <v>0.84230000000000005</v>
      </c>
    </row>
    <row r="2661" spans="1:31">
      <c r="A2661" s="83">
        <v>45540</v>
      </c>
      <c r="B2661" s="84">
        <v>48161</v>
      </c>
      <c r="C2661" s="85">
        <v>99945</v>
      </c>
      <c r="D2661" s="78" t="s">
        <v>184</v>
      </c>
      <c r="E2661" s="79" t="s">
        <v>2159</v>
      </c>
      <c r="F2661" s="34" t="s">
        <v>2105</v>
      </c>
      <c r="G2661" s="24" t="s">
        <v>97</v>
      </c>
      <c r="H2661" s="80">
        <f t="shared" si="127"/>
        <v>0.84230000000000005</v>
      </c>
      <c r="I2661" s="25">
        <f>ROUND(('NEW Reference'!B$6*List!$H2661)+'NEW Reference'!B$7,0)</f>
        <v>1161</v>
      </c>
      <c r="J2661" s="25">
        <f>ROUND(('NEW Reference'!C$6*List!$H2661)+'NEW Reference'!C$7,0)</f>
        <v>1731</v>
      </c>
      <c r="K2661" s="25">
        <f>ROUND(('NEW Reference'!D$6*List!$H2661)+'NEW Reference'!D$7,0)</f>
        <v>2075</v>
      </c>
      <c r="L2661" s="25">
        <f>ROUND(('NEW Reference'!E$6*List!$H2661)+'NEW Reference'!E$7,0)</f>
        <v>2565</v>
      </c>
      <c r="M2661" s="25">
        <f>ROUND(('NEW Reference'!F$6*List!$H2661)+'NEW Reference'!F$7,0)</f>
        <v>2672</v>
      </c>
      <c r="N2661" s="25">
        <f>ROUND(('NEW Reference'!G$6*List!$H2661)+'NEW Reference'!G$7,0)</f>
        <v>3025</v>
      </c>
      <c r="O2661" s="25">
        <f>ROUND(('NEW Reference'!H$6*List!$H2661)+'NEW Reference'!H$7,0)</f>
        <v>3140</v>
      </c>
      <c r="P2661" s="25">
        <f>ROUND(('NEW Reference'!I$6*List!$H2661)+'NEW Reference'!I$7,0)</f>
        <v>3264</v>
      </c>
      <c r="Q2661" s="25">
        <f>ROUND(('NEW Reference'!J$6*List!$H2661)+'NEW Reference'!J$7,0)</f>
        <v>3779</v>
      </c>
      <c r="R2661" s="25">
        <f>ROUND(('NEW Reference'!K$6*List!$H2661)+'NEW Reference'!K$7,0)</f>
        <v>3899</v>
      </c>
      <c r="S2661" s="25">
        <f>ROUND(('NEW Reference'!L$6*List!$H2661)+'NEW Reference'!L$7,0)</f>
        <v>4207</v>
      </c>
      <c r="T2661" s="25">
        <f>ROUND(('NEW Reference'!M$6*List!$H2661)+'NEW Reference'!M$7,0)</f>
        <v>5024</v>
      </c>
      <c r="U2661" s="25">
        <f>ROUND(('NEW Reference'!N$6*List!$H2661)+'NEW Reference'!N$7,0)</f>
        <v>20272</v>
      </c>
      <c r="V2661" s="26">
        <f>ROUND(('NEW Reference'!O$6*List!$H2661)+'NEW Reference'!O$7,0)</f>
        <v>754</v>
      </c>
      <c r="W2661" s="26">
        <f>ROUND(('NEW Reference'!P$6*List!$H2661)+'NEW Reference'!P$7,0)</f>
        <v>1062</v>
      </c>
      <c r="X2661" s="26">
        <f>ROUND(('NEW Reference'!Q$6*List!$H2661)+'NEW Reference'!Q$7,0)</f>
        <v>531</v>
      </c>
      <c r="Z2661" s="3" t="str">
        <f t="shared" si="129"/>
        <v>FREESTONE, Texas</v>
      </c>
      <c r="AA2661" s="79" t="s">
        <v>2159</v>
      </c>
      <c r="AB2661" s="28" t="s">
        <v>91</v>
      </c>
      <c r="AC2661" s="30" t="s">
        <v>2105</v>
      </c>
      <c r="AD2661" s="31"/>
      <c r="AE2661" s="20">
        <f t="shared" si="128"/>
        <v>0.84230000000000005</v>
      </c>
    </row>
    <row r="2662" spans="1:31">
      <c r="A2662" s="83">
        <v>45541</v>
      </c>
      <c r="B2662" s="84">
        <v>48163</v>
      </c>
      <c r="C2662" s="85">
        <v>99945</v>
      </c>
      <c r="D2662" s="78" t="s">
        <v>184</v>
      </c>
      <c r="E2662" s="79" t="s">
        <v>2160</v>
      </c>
      <c r="F2662" s="34" t="s">
        <v>2105</v>
      </c>
      <c r="G2662" s="24" t="s">
        <v>97</v>
      </c>
      <c r="H2662" s="80">
        <f t="shared" si="127"/>
        <v>0.84230000000000005</v>
      </c>
      <c r="I2662" s="25">
        <f>ROUND(('NEW Reference'!B$6*List!$H2662)+'NEW Reference'!B$7,0)</f>
        <v>1161</v>
      </c>
      <c r="J2662" s="25">
        <f>ROUND(('NEW Reference'!C$6*List!$H2662)+'NEW Reference'!C$7,0)</f>
        <v>1731</v>
      </c>
      <c r="K2662" s="25">
        <f>ROUND(('NEW Reference'!D$6*List!$H2662)+'NEW Reference'!D$7,0)</f>
        <v>2075</v>
      </c>
      <c r="L2662" s="25">
        <f>ROUND(('NEW Reference'!E$6*List!$H2662)+'NEW Reference'!E$7,0)</f>
        <v>2565</v>
      </c>
      <c r="M2662" s="25">
        <f>ROUND(('NEW Reference'!F$6*List!$H2662)+'NEW Reference'!F$7,0)</f>
        <v>2672</v>
      </c>
      <c r="N2662" s="25">
        <f>ROUND(('NEW Reference'!G$6*List!$H2662)+'NEW Reference'!G$7,0)</f>
        <v>3025</v>
      </c>
      <c r="O2662" s="25">
        <f>ROUND(('NEW Reference'!H$6*List!$H2662)+'NEW Reference'!H$7,0)</f>
        <v>3140</v>
      </c>
      <c r="P2662" s="25">
        <f>ROUND(('NEW Reference'!I$6*List!$H2662)+'NEW Reference'!I$7,0)</f>
        <v>3264</v>
      </c>
      <c r="Q2662" s="25">
        <f>ROUND(('NEW Reference'!J$6*List!$H2662)+'NEW Reference'!J$7,0)</f>
        <v>3779</v>
      </c>
      <c r="R2662" s="25">
        <f>ROUND(('NEW Reference'!K$6*List!$H2662)+'NEW Reference'!K$7,0)</f>
        <v>3899</v>
      </c>
      <c r="S2662" s="25">
        <f>ROUND(('NEW Reference'!L$6*List!$H2662)+'NEW Reference'!L$7,0)</f>
        <v>4207</v>
      </c>
      <c r="T2662" s="25">
        <f>ROUND(('NEW Reference'!M$6*List!$H2662)+'NEW Reference'!M$7,0)</f>
        <v>5024</v>
      </c>
      <c r="U2662" s="25">
        <f>ROUND(('NEW Reference'!N$6*List!$H2662)+'NEW Reference'!N$7,0)</f>
        <v>20272</v>
      </c>
      <c r="V2662" s="26">
        <f>ROUND(('NEW Reference'!O$6*List!$H2662)+'NEW Reference'!O$7,0)</f>
        <v>754</v>
      </c>
      <c r="W2662" s="26">
        <f>ROUND(('NEW Reference'!P$6*List!$H2662)+'NEW Reference'!P$7,0)</f>
        <v>1062</v>
      </c>
      <c r="X2662" s="26">
        <f>ROUND(('NEW Reference'!Q$6*List!$H2662)+'NEW Reference'!Q$7,0)</f>
        <v>531</v>
      </c>
      <c r="Z2662" s="3" t="str">
        <f t="shared" si="129"/>
        <v>FRIO, Texas</v>
      </c>
      <c r="AA2662" s="79" t="s">
        <v>2160</v>
      </c>
      <c r="AB2662" s="28" t="s">
        <v>91</v>
      </c>
      <c r="AC2662" s="30" t="s">
        <v>2105</v>
      </c>
      <c r="AD2662" s="31"/>
      <c r="AE2662" s="20">
        <f t="shared" si="128"/>
        <v>0.84230000000000005</v>
      </c>
    </row>
    <row r="2663" spans="1:31">
      <c r="A2663" s="83">
        <v>45542</v>
      </c>
      <c r="B2663" s="84">
        <v>48165</v>
      </c>
      <c r="C2663" s="85">
        <v>99945</v>
      </c>
      <c r="D2663" s="78" t="s">
        <v>184</v>
      </c>
      <c r="E2663" s="79" t="s">
        <v>2161</v>
      </c>
      <c r="F2663" s="34" t="s">
        <v>2105</v>
      </c>
      <c r="G2663" s="24" t="s">
        <v>97</v>
      </c>
      <c r="H2663" s="80">
        <f t="shared" si="127"/>
        <v>0.84230000000000005</v>
      </c>
      <c r="I2663" s="25">
        <f>ROUND(('NEW Reference'!B$6*List!$H2663)+'NEW Reference'!B$7,0)</f>
        <v>1161</v>
      </c>
      <c r="J2663" s="25">
        <f>ROUND(('NEW Reference'!C$6*List!$H2663)+'NEW Reference'!C$7,0)</f>
        <v>1731</v>
      </c>
      <c r="K2663" s="25">
        <f>ROUND(('NEW Reference'!D$6*List!$H2663)+'NEW Reference'!D$7,0)</f>
        <v>2075</v>
      </c>
      <c r="L2663" s="25">
        <f>ROUND(('NEW Reference'!E$6*List!$H2663)+'NEW Reference'!E$7,0)</f>
        <v>2565</v>
      </c>
      <c r="M2663" s="25">
        <f>ROUND(('NEW Reference'!F$6*List!$H2663)+'NEW Reference'!F$7,0)</f>
        <v>2672</v>
      </c>
      <c r="N2663" s="25">
        <f>ROUND(('NEW Reference'!G$6*List!$H2663)+'NEW Reference'!G$7,0)</f>
        <v>3025</v>
      </c>
      <c r="O2663" s="25">
        <f>ROUND(('NEW Reference'!H$6*List!$H2663)+'NEW Reference'!H$7,0)</f>
        <v>3140</v>
      </c>
      <c r="P2663" s="25">
        <f>ROUND(('NEW Reference'!I$6*List!$H2663)+'NEW Reference'!I$7,0)</f>
        <v>3264</v>
      </c>
      <c r="Q2663" s="25">
        <f>ROUND(('NEW Reference'!J$6*List!$H2663)+'NEW Reference'!J$7,0)</f>
        <v>3779</v>
      </c>
      <c r="R2663" s="25">
        <f>ROUND(('NEW Reference'!K$6*List!$H2663)+'NEW Reference'!K$7,0)</f>
        <v>3899</v>
      </c>
      <c r="S2663" s="25">
        <f>ROUND(('NEW Reference'!L$6*List!$H2663)+'NEW Reference'!L$7,0)</f>
        <v>4207</v>
      </c>
      <c r="T2663" s="25">
        <f>ROUND(('NEW Reference'!M$6*List!$H2663)+'NEW Reference'!M$7,0)</f>
        <v>5024</v>
      </c>
      <c r="U2663" s="25">
        <f>ROUND(('NEW Reference'!N$6*List!$H2663)+'NEW Reference'!N$7,0)</f>
        <v>20272</v>
      </c>
      <c r="V2663" s="26">
        <f>ROUND(('NEW Reference'!O$6*List!$H2663)+'NEW Reference'!O$7,0)</f>
        <v>754</v>
      </c>
      <c r="W2663" s="26">
        <f>ROUND(('NEW Reference'!P$6*List!$H2663)+'NEW Reference'!P$7,0)</f>
        <v>1062</v>
      </c>
      <c r="X2663" s="26">
        <f>ROUND(('NEW Reference'!Q$6*List!$H2663)+'NEW Reference'!Q$7,0)</f>
        <v>531</v>
      </c>
      <c r="Z2663" s="3" t="str">
        <f t="shared" si="129"/>
        <v>GAINES, Texas</v>
      </c>
      <c r="AA2663" s="79" t="s">
        <v>2161</v>
      </c>
      <c r="AB2663" s="28" t="s">
        <v>91</v>
      </c>
      <c r="AC2663" s="30" t="s">
        <v>2105</v>
      </c>
      <c r="AD2663" s="31"/>
      <c r="AE2663" s="20">
        <f t="shared" si="128"/>
        <v>0.84230000000000005</v>
      </c>
    </row>
    <row r="2664" spans="1:31">
      <c r="A2664" s="83">
        <v>45550</v>
      </c>
      <c r="B2664" s="84">
        <v>48167</v>
      </c>
      <c r="C2664" s="85">
        <v>26420</v>
      </c>
      <c r="D2664" s="78" t="s">
        <v>530</v>
      </c>
      <c r="E2664" s="79" t="s">
        <v>2162</v>
      </c>
      <c r="F2664" s="33" t="s">
        <v>2105</v>
      </c>
      <c r="G2664" s="24" t="s">
        <v>90</v>
      </c>
      <c r="H2664" s="80">
        <f t="shared" si="127"/>
        <v>0.97629999999999995</v>
      </c>
      <c r="I2664" s="25">
        <f>ROUND(('NEW Reference'!B$6*List!$H2664)+'NEW Reference'!B$7,0)</f>
        <v>1293</v>
      </c>
      <c r="J2664" s="25">
        <f>ROUND(('NEW Reference'!C$6*List!$H2664)+'NEW Reference'!C$7,0)</f>
        <v>1928</v>
      </c>
      <c r="K2664" s="25">
        <f>ROUND(('NEW Reference'!D$6*List!$H2664)+'NEW Reference'!D$7,0)</f>
        <v>2311</v>
      </c>
      <c r="L2664" s="25">
        <f>ROUND(('NEW Reference'!E$6*List!$H2664)+'NEW Reference'!E$7,0)</f>
        <v>2857</v>
      </c>
      <c r="M2664" s="25">
        <f>ROUND(('NEW Reference'!F$6*List!$H2664)+'NEW Reference'!F$7,0)</f>
        <v>2976</v>
      </c>
      <c r="N2664" s="25">
        <f>ROUND(('NEW Reference'!G$6*List!$H2664)+'NEW Reference'!G$7,0)</f>
        <v>3369</v>
      </c>
      <c r="O2664" s="25">
        <f>ROUND(('NEW Reference'!H$6*List!$H2664)+'NEW Reference'!H$7,0)</f>
        <v>3498</v>
      </c>
      <c r="P2664" s="25">
        <f>ROUND(('NEW Reference'!I$6*List!$H2664)+'NEW Reference'!I$7,0)</f>
        <v>3635</v>
      </c>
      <c r="Q2664" s="25">
        <f>ROUND(('NEW Reference'!J$6*List!$H2664)+'NEW Reference'!J$7,0)</f>
        <v>4210</v>
      </c>
      <c r="R2664" s="25">
        <f>ROUND(('NEW Reference'!K$6*List!$H2664)+'NEW Reference'!K$7,0)</f>
        <v>4342</v>
      </c>
      <c r="S2664" s="25">
        <f>ROUND(('NEW Reference'!L$6*List!$H2664)+'NEW Reference'!L$7,0)</f>
        <v>4686</v>
      </c>
      <c r="T2664" s="25">
        <f>ROUND(('NEW Reference'!M$6*List!$H2664)+'NEW Reference'!M$7,0)</f>
        <v>5596</v>
      </c>
      <c r="U2664" s="25">
        <f>ROUND(('NEW Reference'!N$6*List!$H2664)+'NEW Reference'!N$7,0)</f>
        <v>22580</v>
      </c>
      <c r="V2664" s="26">
        <f>ROUND(('NEW Reference'!O$6*List!$H2664)+'NEW Reference'!O$7,0)</f>
        <v>839</v>
      </c>
      <c r="W2664" s="26">
        <f>ROUND(('NEW Reference'!P$6*List!$H2664)+'NEW Reference'!P$7,0)</f>
        <v>1183</v>
      </c>
      <c r="X2664" s="26">
        <f>ROUND(('NEW Reference'!Q$6*List!$H2664)+'NEW Reference'!Q$7,0)</f>
        <v>591</v>
      </c>
      <c r="Z2664" s="3" t="str">
        <f t="shared" si="129"/>
        <v>GALVESTON, Texas</v>
      </c>
      <c r="AA2664" s="79" t="s">
        <v>2162</v>
      </c>
      <c r="AB2664" s="28" t="s">
        <v>91</v>
      </c>
      <c r="AC2664" s="23" t="s">
        <v>2105</v>
      </c>
      <c r="AD2664" s="29"/>
      <c r="AE2664" s="20">
        <f t="shared" si="128"/>
        <v>0.97629999999999995</v>
      </c>
    </row>
    <row r="2665" spans="1:31">
      <c r="A2665" s="83">
        <v>45551</v>
      </c>
      <c r="B2665" s="84">
        <v>48169</v>
      </c>
      <c r="C2665" s="85">
        <v>31180</v>
      </c>
      <c r="D2665" s="78" t="s">
        <v>658</v>
      </c>
      <c r="E2665" s="79" t="s">
        <v>2163</v>
      </c>
      <c r="F2665" s="34" t="s">
        <v>2105</v>
      </c>
      <c r="G2665" s="24" t="s">
        <v>97</v>
      </c>
      <c r="H2665" s="80">
        <f t="shared" si="127"/>
        <v>0.86260000000000003</v>
      </c>
      <c r="I2665" s="25">
        <f>ROUND(('NEW Reference'!B$6*List!$H2665)+'NEW Reference'!B$7,0)</f>
        <v>1181</v>
      </c>
      <c r="J2665" s="25">
        <f>ROUND(('NEW Reference'!C$6*List!$H2665)+'NEW Reference'!C$7,0)</f>
        <v>1761</v>
      </c>
      <c r="K2665" s="25">
        <f>ROUND(('NEW Reference'!D$6*List!$H2665)+'NEW Reference'!D$7,0)</f>
        <v>2110</v>
      </c>
      <c r="L2665" s="25">
        <f>ROUND(('NEW Reference'!E$6*List!$H2665)+'NEW Reference'!E$7,0)</f>
        <v>2609</v>
      </c>
      <c r="M2665" s="25">
        <f>ROUND(('NEW Reference'!F$6*List!$H2665)+'NEW Reference'!F$7,0)</f>
        <v>2718</v>
      </c>
      <c r="N2665" s="25">
        <f>ROUND(('NEW Reference'!G$6*List!$H2665)+'NEW Reference'!G$7,0)</f>
        <v>3077</v>
      </c>
      <c r="O2665" s="25">
        <f>ROUND(('NEW Reference'!H$6*List!$H2665)+'NEW Reference'!H$7,0)</f>
        <v>3194</v>
      </c>
      <c r="P2665" s="25">
        <f>ROUND(('NEW Reference'!I$6*List!$H2665)+'NEW Reference'!I$7,0)</f>
        <v>3320</v>
      </c>
      <c r="Q2665" s="25">
        <f>ROUND(('NEW Reference'!J$6*List!$H2665)+'NEW Reference'!J$7,0)</f>
        <v>3845</v>
      </c>
      <c r="R2665" s="25">
        <f>ROUND(('NEW Reference'!K$6*List!$H2665)+'NEW Reference'!K$7,0)</f>
        <v>3966</v>
      </c>
      <c r="S2665" s="25">
        <f>ROUND(('NEW Reference'!L$6*List!$H2665)+'NEW Reference'!L$7,0)</f>
        <v>4279</v>
      </c>
      <c r="T2665" s="25">
        <f>ROUND(('NEW Reference'!M$6*List!$H2665)+'NEW Reference'!M$7,0)</f>
        <v>5111</v>
      </c>
      <c r="U2665" s="25">
        <f>ROUND(('NEW Reference'!N$6*List!$H2665)+'NEW Reference'!N$7,0)</f>
        <v>20622</v>
      </c>
      <c r="V2665" s="26">
        <f>ROUND(('NEW Reference'!O$6*List!$H2665)+'NEW Reference'!O$7,0)</f>
        <v>767</v>
      </c>
      <c r="W2665" s="26">
        <f>ROUND(('NEW Reference'!P$6*List!$H2665)+'NEW Reference'!P$7,0)</f>
        <v>1080</v>
      </c>
      <c r="X2665" s="26">
        <f>ROUND(('NEW Reference'!Q$6*List!$H2665)+'NEW Reference'!Q$7,0)</f>
        <v>540</v>
      </c>
      <c r="Z2665" s="3" t="str">
        <f t="shared" si="129"/>
        <v>GARZA, Texas</v>
      </c>
      <c r="AA2665" s="79" t="s">
        <v>2163</v>
      </c>
      <c r="AB2665" s="28" t="s">
        <v>91</v>
      </c>
      <c r="AC2665" s="30" t="s">
        <v>2105</v>
      </c>
      <c r="AD2665" s="31"/>
      <c r="AE2665" s="20">
        <f t="shared" si="128"/>
        <v>0.86260000000000003</v>
      </c>
    </row>
    <row r="2666" spans="1:31">
      <c r="A2666" s="83">
        <v>45552</v>
      </c>
      <c r="B2666" s="84">
        <v>48171</v>
      </c>
      <c r="C2666" s="85">
        <v>99945</v>
      </c>
      <c r="D2666" s="78" t="s">
        <v>184</v>
      </c>
      <c r="E2666" s="79" t="s">
        <v>2164</v>
      </c>
      <c r="F2666" s="34" t="s">
        <v>2105</v>
      </c>
      <c r="G2666" s="24" t="s">
        <v>97</v>
      </c>
      <c r="H2666" s="80">
        <f t="shared" si="127"/>
        <v>0.84230000000000005</v>
      </c>
      <c r="I2666" s="25">
        <f>ROUND(('NEW Reference'!B$6*List!$H2666)+'NEW Reference'!B$7,0)</f>
        <v>1161</v>
      </c>
      <c r="J2666" s="25">
        <f>ROUND(('NEW Reference'!C$6*List!$H2666)+'NEW Reference'!C$7,0)</f>
        <v>1731</v>
      </c>
      <c r="K2666" s="25">
        <f>ROUND(('NEW Reference'!D$6*List!$H2666)+'NEW Reference'!D$7,0)</f>
        <v>2075</v>
      </c>
      <c r="L2666" s="25">
        <f>ROUND(('NEW Reference'!E$6*List!$H2666)+'NEW Reference'!E$7,0)</f>
        <v>2565</v>
      </c>
      <c r="M2666" s="25">
        <f>ROUND(('NEW Reference'!F$6*List!$H2666)+'NEW Reference'!F$7,0)</f>
        <v>2672</v>
      </c>
      <c r="N2666" s="25">
        <f>ROUND(('NEW Reference'!G$6*List!$H2666)+'NEW Reference'!G$7,0)</f>
        <v>3025</v>
      </c>
      <c r="O2666" s="25">
        <f>ROUND(('NEW Reference'!H$6*List!$H2666)+'NEW Reference'!H$7,0)</f>
        <v>3140</v>
      </c>
      <c r="P2666" s="25">
        <f>ROUND(('NEW Reference'!I$6*List!$H2666)+'NEW Reference'!I$7,0)</f>
        <v>3264</v>
      </c>
      <c r="Q2666" s="25">
        <f>ROUND(('NEW Reference'!J$6*List!$H2666)+'NEW Reference'!J$7,0)</f>
        <v>3779</v>
      </c>
      <c r="R2666" s="25">
        <f>ROUND(('NEW Reference'!K$6*List!$H2666)+'NEW Reference'!K$7,0)</f>
        <v>3899</v>
      </c>
      <c r="S2666" s="25">
        <f>ROUND(('NEW Reference'!L$6*List!$H2666)+'NEW Reference'!L$7,0)</f>
        <v>4207</v>
      </c>
      <c r="T2666" s="25">
        <f>ROUND(('NEW Reference'!M$6*List!$H2666)+'NEW Reference'!M$7,0)</f>
        <v>5024</v>
      </c>
      <c r="U2666" s="25">
        <f>ROUND(('NEW Reference'!N$6*List!$H2666)+'NEW Reference'!N$7,0)</f>
        <v>20272</v>
      </c>
      <c r="V2666" s="26">
        <f>ROUND(('NEW Reference'!O$6*List!$H2666)+'NEW Reference'!O$7,0)</f>
        <v>754</v>
      </c>
      <c r="W2666" s="26">
        <f>ROUND(('NEW Reference'!P$6*List!$H2666)+'NEW Reference'!P$7,0)</f>
        <v>1062</v>
      </c>
      <c r="X2666" s="26">
        <f>ROUND(('NEW Reference'!Q$6*List!$H2666)+'NEW Reference'!Q$7,0)</f>
        <v>531</v>
      </c>
      <c r="Z2666" s="3" t="str">
        <f t="shared" si="129"/>
        <v>GILLESPIE, Texas</v>
      </c>
      <c r="AA2666" s="79" t="s">
        <v>2164</v>
      </c>
      <c r="AB2666" s="28" t="s">
        <v>91</v>
      </c>
      <c r="AC2666" s="23" t="s">
        <v>2105</v>
      </c>
      <c r="AD2666" s="29"/>
      <c r="AE2666" s="20">
        <f t="shared" si="128"/>
        <v>0.84230000000000005</v>
      </c>
    </row>
    <row r="2667" spans="1:31">
      <c r="A2667" s="83">
        <v>45560</v>
      </c>
      <c r="B2667" s="84">
        <v>48173</v>
      </c>
      <c r="C2667" s="85">
        <v>99945</v>
      </c>
      <c r="D2667" s="78" t="s">
        <v>184</v>
      </c>
      <c r="E2667" s="79" t="s">
        <v>2165</v>
      </c>
      <c r="F2667" s="34" t="s">
        <v>2105</v>
      </c>
      <c r="G2667" s="24" t="s">
        <v>97</v>
      </c>
      <c r="H2667" s="80">
        <f t="shared" si="127"/>
        <v>0.84230000000000005</v>
      </c>
      <c r="I2667" s="25">
        <f>ROUND(('NEW Reference'!B$6*List!$H2667)+'NEW Reference'!B$7,0)</f>
        <v>1161</v>
      </c>
      <c r="J2667" s="25">
        <f>ROUND(('NEW Reference'!C$6*List!$H2667)+'NEW Reference'!C$7,0)</f>
        <v>1731</v>
      </c>
      <c r="K2667" s="25">
        <f>ROUND(('NEW Reference'!D$6*List!$H2667)+'NEW Reference'!D$7,0)</f>
        <v>2075</v>
      </c>
      <c r="L2667" s="25">
        <f>ROUND(('NEW Reference'!E$6*List!$H2667)+'NEW Reference'!E$7,0)</f>
        <v>2565</v>
      </c>
      <c r="M2667" s="25">
        <f>ROUND(('NEW Reference'!F$6*List!$H2667)+'NEW Reference'!F$7,0)</f>
        <v>2672</v>
      </c>
      <c r="N2667" s="25">
        <f>ROUND(('NEW Reference'!G$6*List!$H2667)+'NEW Reference'!G$7,0)</f>
        <v>3025</v>
      </c>
      <c r="O2667" s="25">
        <f>ROUND(('NEW Reference'!H$6*List!$H2667)+'NEW Reference'!H$7,0)</f>
        <v>3140</v>
      </c>
      <c r="P2667" s="25">
        <f>ROUND(('NEW Reference'!I$6*List!$H2667)+'NEW Reference'!I$7,0)</f>
        <v>3264</v>
      </c>
      <c r="Q2667" s="25">
        <f>ROUND(('NEW Reference'!J$6*List!$H2667)+'NEW Reference'!J$7,0)</f>
        <v>3779</v>
      </c>
      <c r="R2667" s="25">
        <f>ROUND(('NEW Reference'!K$6*List!$H2667)+'NEW Reference'!K$7,0)</f>
        <v>3899</v>
      </c>
      <c r="S2667" s="25">
        <f>ROUND(('NEW Reference'!L$6*List!$H2667)+'NEW Reference'!L$7,0)</f>
        <v>4207</v>
      </c>
      <c r="T2667" s="25">
        <f>ROUND(('NEW Reference'!M$6*List!$H2667)+'NEW Reference'!M$7,0)</f>
        <v>5024</v>
      </c>
      <c r="U2667" s="25">
        <f>ROUND(('NEW Reference'!N$6*List!$H2667)+'NEW Reference'!N$7,0)</f>
        <v>20272</v>
      </c>
      <c r="V2667" s="26">
        <f>ROUND(('NEW Reference'!O$6*List!$H2667)+'NEW Reference'!O$7,0)</f>
        <v>754</v>
      </c>
      <c r="W2667" s="26">
        <f>ROUND(('NEW Reference'!P$6*List!$H2667)+'NEW Reference'!P$7,0)</f>
        <v>1062</v>
      </c>
      <c r="X2667" s="26">
        <f>ROUND(('NEW Reference'!Q$6*List!$H2667)+'NEW Reference'!Q$7,0)</f>
        <v>531</v>
      </c>
      <c r="Z2667" s="3" t="str">
        <f t="shared" si="129"/>
        <v>GLASSCOCK, Texas</v>
      </c>
      <c r="AA2667" s="79" t="s">
        <v>2165</v>
      </c>
      <c r="AB2667" s="28" t="s">
        <v>91</v>
      </c>
      <c r="AC2667" s="30" t="s">
        <v>2105</v>
      </c>
      <c r="AD2667" s="31"/>
      <c r="AE2667" s="20">
        <f t="shared" si="128"/>
        <v>0.84230000000000005</v>
      </c>
    </row>
    <row r="2668" spans="1:31">
      <c r="A2668" s="83">
        <v>45561</v>
      </c>
      <c r="B2668" s="84">
        <v>48175</v>
      </c>
      <c r="C2668" s="85">
        <v>47020</v>
      </c>
      <c r="D2668" s="78" t="s">
        <v>927</v>
      </c>
      <c r="E2668" s="79" t="s">
        <v>2166</v>
      </c>
      <c r="F2668" s="33" t="s">
        <v>2105</v>
      </c>
      <c r="G2668" s="24" t="s">
        <v>90</v>
      </c>
      <c r="H2668" s="80">
        <f t="shared" si="127"/>
        <v>0.85370000000000001</v>
      </c>
      <c r="I2668" s="25">
        <f>ROUND(('NEW Reference'!B$6*List!$H2668)+'NEW Reference'!B$7,0)</f>
        <v>1172</v>
      </c>
      <c r="J2668" s="25">
        <f>ROUND(('NEW Reference'!C$6*List!$H2668)+'NEW Reference'!C$7,0)</f>
        <v>1748</v>
      </c>
      <c r="K2668" s="25">
        <f>ROUND(('NEW Reference'!D$6*List!$H2668)+'NEW Reference'!D$7,0)</f>
        <v>2095</v>
      </c>
      <c r="L2668" s="25">
        <f>ROUND(('NEW Reference'!E$6*List!$H2668)+'NEW Reference'!E$7,0)</f>
        <v>2590</v>
      </c>
      <c r="M2668" s="25">
        <f>ROUND(('NEW Reference'!F$6*List!$H2668)+'NEW Reference'!F$7,0)</f>
        <v>2698</v>
      </c>
      <c r="N2668" s="25">
        <f>ROUND(('NEW Reference'!G$6*List!$H2668)+'NEW Reference'!G$7,0)</f>
        <v>3054</v>
      </c>
      <c r="O2668" s="25">
        <f>ROUND(('NEW Reference'!H$6*List!$H2668)+'NEW Reference'!H$7,0)</f>
        <v>3171</v>
      </c>
      <c r="P2668" s="25">
        <f>ROUND(('NEW Reference'!I$6*List!$H2668)+'NEW Reference'!I$7,0)</f>
        <v>3295</v>
      </c>
      <c r="Q2668" s="25">
        <f>ROUND(('NEW Reference'!J$6*List!$H2668)+'NEW Reference'!J$7,0)</f>
        <v>3816</v>
      </c>
      <c r="R2668" s="25">
        <f>ROUND(('NEW Reference'!K$6*List!$H2668)+'NEW Reference'!K$7,0)</f>
        <v>3936</v>
      </c>
      <c r="S2668" s="25">
        <f>ROUND(('NEW Reference'!L$6*List!$H2668)+'NEW Reference'!L$7,0)</f>
        <v>4248</v>
      </c>
      <c r="T2668" s="25">
        <f>ROUND(('NEW Reference'!M$6*List!$H2668)+'NEW Reference'!M$7,0)</f>
        <v>5073</v>
      </c>
      <c r="U2668" s="25">
        <f>ROUND(('NEW Reference'!N$6*List!$H2668)+'NEW Reference'!N$7,0)</f>
        <v>20469</v>
      </c>
      <c r="V2668" s="26">
        <f>ROUND(('NEW Reference'!O$6*List!$H2668)+'NEW Reference'!O$7,0)</f>
        <v>761</v>
      </c>
      <c r="W2668" s="26">
        <f>ROUND(('NEW Reference'!P$6*List!$H2668)+'NEW Reference'!P$7,0)</f>
        <v>1072</v>
      </c>
      <c r="X2668" s="26">
        <f>ROUND(('NEW Reference'!Q$6*List!$H2668)+'NEW Reference'!Q$7,0)</f>
        <v>536</v>
      </c>
      <c r="Z2668" s="3" t="str">
        <f t="shared" si="129"/>
        <v>GOLIAD, Texas</v>
      </c>
      <c r="AA2668" s="79" t="s">
        <v>2166</v>
      </c>
      <c r="AB2668" s="28" t="s">
        <v>91</v>
      </c>
      <c r="AC2668" s="23" t="s">
        <v>2105</v>
      </c>
      <c r="AD2668" s="29"/>
      <c r="AE2668" s="20">
        <f t="shared" si="128"/>
        <v>0.85370000000000001</v>
      </c>
    </row>
    <row r="2669" spans="1:31">
      <c r="A2669" s="83">
        <v>45562</v>
      </c>
      <c r="B2669" s="84">
        <v>48177</v>
      </c>
      <c r="C2669" s="85">
        <v>99945</v>
      </c>
      <c r="D2669" s="78" t="s">
        <v>184</v>
      </c>
      <c r="E2669" s="79" t="s">
        <v>2167</v>
      </c>
      <c r="F2669" s="34" t="s">
        <v>2105</v>
      </c>
      <c r="G2669" s="24" t="s">
        <v>97</v>
      </c>
      <c r="H2669" s="80">
        <f t="shared" si="127"/>
        <v>0.84230000000000005</v>
      </c>
      <c r="I2669" s="25">
        <f>ROUND(('NEW Reference'!B$6*List!$H2669)+'NEW Reference'!B$7,0)</f>
        <v>1161</v>
      </c>
      <c r="J2669" s="25">
        <f>ROUND(('NEW Reference'!C$6*List!$H2669)+'NEW Reference'!C$7,0)</f>
        <v>1731</v>
      </c>
      <c r="K2669" s="25">
        <f>ROUND(('NEW Reference'!D$6*List!$H2669)+'NEW Reference'!D$7,0)</f>
        <v>2075</v>
      </c>
      <c r="L2669" s="25">
        <f>ROUND(('NEW Reference'!E$6*List!$H2669)+'NEW Reference'!E$7,0)</f>
        <v>2565</v>
      </c>
      <c r="M2669" s="25">
        <f>ROUND(('NEW Reference'!F$6*List!$H2669)+'NEW Reference'!F$7,0)</f>
        <v>2672</v>
      </c>
      <c r="N2669" s="25">
        <f>ROUND(('NEW Reference'!G$6*List!$H2669)+'NEW Reference'!G$7,0)</f>
        <v>3025</v>
      </c>
      <c r="O2669" s="25">
        <f>ROUND(('NEW Reference'!H$6*List!$H2669)+'NEW Reference'!H$7,0)</f>
        <v>3140</v>
      </c>
      <c r="P2669" s="25">
        <f>ROUND(('NEW Reference'!I$6*List!$H2669)+'NEW Reference'!I$7,0)</f>
        <v>3264</v>
      </c>
      <c r="Q2669" s="25">
        <f>ROUND(('NEW Reference'!J$6*List!$H2669)+'NEW Reference'!J$7,0)</f>
        <v>3779</v>
      </c>
      <c r="R2669" s="25">
        <f>ROUND(('NEW Reference'!K$6*List!$H2669)+'NEW Reference'!K$7,0)</f>
        <v>3899</v>
      </c>
      <c r="S2669" s="25">
        <f>ROUND(('NEW Reference'!L$6*List!$H2669)+'NEW Reference'!L$7,0)</f>
        <v>4207</v>
      </c>
      <c r="T2669" s="25">
        <f>ROUND(('NEW Reference'!M$6*List!$H2669)+'NEW Reference'!M$7,0)</f>
        <v>5024</v>
      </c>
      <c r="U2669" s="25">
        <f>ROUND(('NEW Reference'!N$6*List!$H2669)+'NEW Reference'!N$7,0)</f>
        <v>20272</v>
      </c>
      <c r="V2669" s="26">
        <f>ROUND(('NEW Reference'!O$6*List!$H2669)+'NEW Reference'!O$7,0)</f>
        <v>754</v>
      </c>
      <c r="W2669" s="26">
        <f>ROUND(('NEW Reference'!P$6*List!$H2669)+'NEW Reference'!P$7,0)</f>
        <v>1062</v>
      </c>
      <c r="X2669" s="26">
        <f>ROUND(('NEW Reference'!Q$6*List!$H2669)+'NEW Reference'!Q$7,0)</f>
        <v>531</v>
      </c>
      <c r="Z2669" s="3" t="str">
        <f t="shared" si="129"/>
        <v>GONZALES, Texas</v>
      </c>
      <c r="AA2669" s="79" t="s">
        <v>2167</v>
      </c>
      <c r="AB2669" s="28" t="s">
        <v>91</v>
      </c>
      <c r="AC2669" s="23" t="s">
        <v>2105</v>
      </c>
      <c r="AD2669" s="29"/>
      <c r="AE2669" s="20">
        <f t="shared" si="128"/>
        <v>0.84230000000000005</v>
      </c>
    </row>
    <row r="2670" spans="1:31">
      <c r="A2670" s="83">
        <v>45563</v>
      </c>
      <c r="B2670" s="84">
        <v>48179</v>
      </c>
      <c r="C2670" s="85">
        <v>99945</v>
      </c>
      <c r="D2670" s="78" t="s">
        <v>184</v>
      </c>
      <c r="E2670" s="79" t="s">
        <v>1225</v>
      </c>
      <c r="F2670" s="34" t="s">
        <v>2105</v>
      </c>
      <c r="G2670" s="24" t="s">
        <v>97</v>
      </c>
      <c r="H2670" s="80">
        <f t="shared" si="127"/>
        <v>0.84230000000000005</v>
      </c>
      <c r="I2670" s="25">
        <f>ROUND(('NEW Reference'!B$6*List!$H2670)+'NEW Reference'!B$7,0)</f>
        <v>1161</v>
      </c>
      <c r="J2670" s="25">
        <f>ROUND(('NEW Reference'!C$6*List!$H2670)+'NEW Reference'!C$7,0)</f>
        <v>1731</v>
      </c>
      <c r="K2670" s="25">
        <f>ROUND(('NEW Reference'!D$6*List!$H2670)+'NEW Reference'!D$7,0)</f>
        <v>2075</v>
      </c>
      <c r="L2670" s="25">
        <f>ROUND(('NEW Reference'!E$6*List!$H2670)+'NEW Reference'!E$7,0)</f>
        <v>2565</v>
      </c>
      <c r="M2670" s="25">
        <f>ROUND(('NEW Reference'!F$6*List!$H2670)+'NEW Reference'!F$7,0)</f>
        <v>2672</v>
      </c>
      <c r="N2670" s="25">
        <f>ROUND(('NEW Reference'!G$6*List!$H2670)+'NEW Reference'!G$7,0)</f>
        <v>3025</v>
      </c>
      <c r="O2670" s="25">
        <f>ROUND(('NEW Reference'!H$6*List!$H2670)+'NEW Reference'!H$7,0)</f>
        <v>3140</v>
      </c>
      <c r="P2670" s="25">
        <f>ROUND(('NEW Reference'!I$6*List!$H2670)+'NEW Reference'!I$7,0)</f>
        <v>3264</v>
      </c>
      <c r="Q2670" s="25">
        <f>ROUND(('NEW Reference'!J$6*List!$H2670)+'NEW Reference'!J$7,0)</f>
        <v>3779</v>
      </c>
      <c r="R2670" s="25">
        <f>ROUND(('NEW Reference'!K$6*List!$H2670)+'NEW Reference'!K$7,0)</f>
        <v>3899</v>
      </c>
      <c r="S2670" s="25">
        <f>ROUND(('NEW Reference'!L$6*List!$H2670)+'NEW Reference'!L$7,0)</f>
        <v>4207</v>
      </c>
      <c r="T2670" s="25">
        <f>ROUND(('NEW Reference'!M$6*List!$H2670)+'NEW Reference'!M$7,0)</f>
        <v>5024</v>
      </c>
      <c r="U2670" s="25">
        <f>ROUND(('NEW Reference'!N$6*List!$H2670)+'NEW Reference'!N$7,0)</f>
        <v>20272</v>
      </c>
      <c r="V2670" s="26">
        <f>ROUND(('NEW Reference'!O$6*List!$H2670)+'NEW Reference'!O$7,0)</f>
        <v>754</v>
      </c>
      <c r="W2670" s="26">
        <f>ROUND(('NEW Reference'!P$6*List!$H2670)+'NEW Reference'!P$7,0)</f>
        <v>1062</v>
      </c>
      <c r="X2670" s="26">
        <f>ROUND(('NEW Reference'!Q$6*List!$H2670)+'NEW Reference'!Q$7,0)</f>
        <v>531</v>
      </c>
      <c r="Z2670" s="3" t="str">
        <f t="shared" si="129"/>
        <v>GRAY, Texas</v>
      </c>
      <c r="AA2670" s="79" t="s">
        <v>1225</v>
      </c>
      <c r="AB2670" s="28" t="s">
        <v>91</v>
      </c>
      <c r="AC2670" s="30" t="s">
        <v>2105</v>
      </c>
      <c r="AD2670" s="31"/>
      <c r="AE2670" s="20">
        <f t="shared" si="128"/>
        <v>0.84230000000000005</v>
      </c>
    </row>
    <row r="2671" spans="1:31">
      <c r="A2671" s="83">
        <v>45564</v>
      </c>
      <c r="B2671" s="84">
        <v>48181</v>
      </c>
      <c r="C2671" s="85">
        <v>43300</v>
      </c>
      <c r="D2671" s="78" t="s">
        <v>871</v>
      </c>
      <c r="E2671" s="79" t="s">
        <v>1297</v>
      </c>
      <c r="F2671" s="33" t="s">
        <v>2105</v>
      </c>
      <c r="G2671" s="24" t="s">
        <v>90</v>
      </c>
      <c r="H2671" s="80">
        <f t="shared" si="127"/>
        <v>0.82889999999999997</v>
      </c>
      <c r="I2671" s="25">
        <f>ROUND(('NEW Reference'!B$6*List!$H2671)+'NEW Reference'!B$7,0)</f>
        <v>1148</v>
      </c>
      <c r="J2671" s="25">
        <f>ROUND(('NEW Reference'!C$6*List!$H2671)+'NEW Reference'!C$7,0)</f>
        <v>1712</v>
      </c>
      <c r="K2671" s="25">
        <f>ROUND(('NEW Reference'!D$6*List!$H2671)+'NEW Reference'!D$7,0)</f>
        <v>2051</v>
      </c>
      <c r="L2671" s="25">
        <f>ROUND(('NEW Reference'!E$6*List!$H2671)+'NEW Reference'!E$7,0)</f>
        <v>2536</v>
      </c>
      <c r="M2671" s="25">
        <f>ROUND(('NEW Reference'!F$6*List!$H2671)+'NEW Reference'!F$7,0)</f>
        <v>2642</v>
      </c>
      <c r="N2671" s="25">
        <f>ROUND(('NEW Reference'!G$6*List!$H2671)+'NEW Reference'!G$7,0)</f>
        <v>2990</v>
      </c>
      <c r="O2671" s="25">
        <f>ROUND(('NEW Reference'!H$6*List!$H2671)+'NEW Reference'!H$7,0)</f>
        <v>3105</v>
      </c>
      <c r="P2671" s="25">
        <f>ROUND(('NEW Reference'!I$6*List!$H2671)+'NEW Reference'!I$7,0)</f>
        <v>3227</v>
      </c>
      <c r="Q2671" s="25">
        <f>ROUND(('NEW Reference'!J$6*List!$H2671)+'NEW Reference'!J$7,0)</f>
        <v>3736</v>
      </c>
      <c r="R2671" s="25">
        <f>ROUND(('NEW Reference'!K$6*List!$H2671)+'NEW Reference'!K$7,0)</f>
        <v>3854</v>
      </c>
      <c r="S2671" s="25">
        <f>ROUND(('NEW Reference'!L$6*List!$H2671)+'NEW Reference'!L$7,0)</f>
        <v>4159</v>
      </c>
      <c r="T2671" s="25">
        <f>ROUND(('NEW Reference'!M$6*List!$H2671)+'NEW Reference'!M$7,0)</f>
        <v>4967</v>
      </c>
      <c r="U2671" s="25">
        <f>ROUND(('NEW Reference'!N$6*List!$H2671)+'NEW Reference'!N$7,0)</f>
        <v>20042</v>
      </c>
      <c r="V2671" s="26">
        <f>ROUND(('NEW Reference'!O$6*List!$H2671)+'NEW Reference'!O$7,0)</f>
        <v>745</v>
      </c>
      <c r="W2671" s="26">
        <f>ROUND(('NEW Reference'!P$6*List!$H2671)+'NEW Reference'!P$7,0)</f>
        <v>1050</v>
      </c>
      <c r="X2671" s="26">
        <f>ROUND(('NEW Reference'!Q$6*List!$H2671)+'NEW Reference'!Q$7,0)</f>
        <v>525</v>
      </c>
      <c r="Z2671" s="3" t="str">
        <f t="shared" si="129"/>
        <v>GRAYSON, Texas</v>
      </c>
      <c r="AA2671" s="79" t="s">
        <v>1297</v>
      </c>
      <c r="AB2671" s="28" t="s">
        <v>91</v>
      </c>
      <c r="AC2671" s="23" t="s">
        <v>2105</v>
      </c>
      <c r="AD2671" s="29"/>
      <c r="AE2671" s="20">
        <f t="shared" si="128"/>
        <v>0.82889999999999997</v>
      </c>
    </row>
    <row r="2672" spans="1:31">
      <c r="A2672" s="83">
        <v>45570</v>
      </c>
      <c r="B2672" s="84">
        <v>48183</v>
      </c>
      <c r="C2672" s="85">
        <v>30980</v>
      </c>
      <c r="D2672" s="78" t="s">
        <v>652</v>
      </c>
      <c r="E2672" s="79" t="s">
        <v>2168</v>
      </c>
      <c r="F2672" s="33" t="s">
        <v>2105</v>
      </c>
      <c r="G2672" s="24" t="s">
        <v>90</v>
      </c>
      <c r="H2672" s="80">
        <f t="shared" si="127"/>
        <v>0.90720000000000001</v>
      </c>
      <c r="I2672" s="25">
        <f>ROUND(('NEW Reference'!B$6*List!$H2672)+'NEW Reference'!B$7,0)</f>
        <v>1225</v>
      </c>
      <c r="J2672" s="25">
        <f>ROUND(('NEW Reference'!C$6*List!$H2672)+'NEW Reference'!C$7,0)</f>
        <v>1827</v>
      </c>
      <c r="K2672" s="25">
        <f>ROUND(('NEW Reference'!D$6*List!$H2672)+'NEW Reference'!D$7,0)</f>
        <v>2189</v>
      </c>
      <c r="L2672" s="25">
        <f>ROUND(('NEW Reference'!E$6*List!$H2672)+'NEW Reference'!E$7,0)</f>
        <v>2706</v>
      </c>
      <c r="M2672" s="25">
        <f>ROUND(('NEW Reference'!F$6*List!$H2672)+'NEW Reference'!F$7,0)</f>
        <v>2819</v>
      </c>
      <c r="N2672" s="25">
        <f>ROUND(('NEW Reference'!G$6*List!$H2672)+'NEW Reference'!G$7,0)</f>
        <v>3191</v>
      </c>
      <c r="O2672" s="25">
        <f>ROUND(('NEW Reference'!H$6*List!$H2672)+'NEW Reference'!H$7,0)</f>
        <v>3313</v>
      </c>
      <c r="P2672" s="25">
        <f>ROUND(('NEW Reference'!I$6*List!$H2672)+'NEW Reference'!I$7,0)</f>
        <v>3444</v>
      </c>
      <c r="Q2672" s="25">
        <f>ROUND(('NEW Reference'!J$6*List!$H2672)+'NEW Reference'!J$7,0)</f>
        <v>3988</v>
      </c>
      <c r="R2672" s="25">
        <f>ROUND(('NEW Reference'!K$6*List!$H2672)+'NEW Reference'!K$7,0)</f>
        <v>4113</v>
      </c>
      <c r="S2672" s="25">
        <f>ROUND(('NEW Reference'!L$6*List!$H2672)+'NEW Reference'!L$7,0)</f>
        <v>4439</v>
      </c>
      <c r="T2672" s="25">
        <f>ROUND(('NEW Reference'!M$6*List!$H2672)+'NEW Reference'!M$7,0)</f>
        <v>5301</v>
      </c>
      <c r="U2672" s="25">
        <f>ROUND(('NEW Reference'!N$6*List!$H2672)+'NEW Reference'!N$7,0)</f>
        <v>21390</v>
      </c>
      <c r="V2672" s="26">
        <f>ROUND(('NEW Reference'!O$6*List!$H2672)+'NEW Reference'!O$7,0)</f>
        <v>795</v>
      </c>
      <c r="W2672" s="26">
        <f>ROUND(('NEW Reference'!P$6*List!$H2672)+'NEW Reference'!P$7,0)</f>
        <v>1121</v>
      </c>
      <c r="X2672" s="26">
        <f>ROUND(('NEW Reference'!Q$6*List!$H2672)+'NEW Reference'!Q$7,0)</f>
        <v>560</v>
      </c>
      <c r="Z2672" s="3" t="str">
        <f t="shared" si="129"/>
        <v>GREGG, Texas</v>
      </c>
      <c r="AA2672" s="79" t="s">
        <v>2168</v>
      </c>
      <c r="AB2672" s="28" t="s">
        <v>91</v>
      </c>
      <c r="AC2672" s="30" t="s">
        <v>2105</v>
      </c>
      <c r="AD2672" s="31"/>
      <c r="AE2672" s="20">
        <f t="shared" si="128"/>
        <v>0.90720000000000001</v>
      </c>
    </row>
    <row r="2673" spans="1:31">
      <c r="A2673" s="83">
        <v>45580</v>
      </c>
      <c r="B2673" s="84">
        <v>48185</v>
      </c>
      <c r="C2673" s="85">
        <v>99945</v>
      </c>
      <c r="D2673" s="78" t="s">
        <v>184</v>
      </c>
      <c r="E2673" s="79" t="s">
        <v>2169</v>
      </c>
      <c r="F2673" s="34" t="s">
        <v>2105</v>
      </c>
      <c r="G2673" s="24" t="s">
        <v>97</v>
      </c>
      <c r="H2673" s="80">
        <f t="shared" si="127"/>
        <v>0.84230000000000005</v>
      </c>
      <c r="I2673" s="25">
        <f>ROUND(('NEW Reference'!B$6*List!$H2673)+'NEW Reference'!B$7,0)</f>
        <v>1161</v>
      </c>
      <c r="J2673" s="25">
        <f>ROUND(('NEW Reference'!C$6*List!$H2673)+'NEW Reference'!C$7,0)</f>
        <v>1731</v>
      </c>
      <c r="K2673" s="25">
        <f>ROUND(('NEW Reference'!D$6*List!$H2673)+'NEW Reference'!D$7,0)</f>
        <v>2075</v>
      </c>
      <c r="L2673" s="25">
        <f>ROUND(('NEW Reference'!E$6*List!$H2673)+'NEW Reference'!E$7,0)</f>
        <v>2565</v>
      </c>
      <c r="M2673" s="25">
        <f>ROUND(('NEW Reference'!F$6*List!$H2673)+'NEW Reference'!F$7,0)</f>
        <v>2672</v>
      </c>
      <c r="N2673" s="25">
        <f>ROUND(('NEW Reference'!G$6*List!$H2673)+'NEW Reference'!G$7,0)</f>
        <v>3025</v>
      </c>
      <c r="O2673" s="25">
        <f>ROUND(('NEW Reference'!H$6*List!$H2673)+'NEW Reference'!H$7,0)</f>
        <v>3140</v>
      </c>
      <c r="P2673" s="25">
        <f>ROUND(('NEW Reference'!I$6*List!$H2673)+'NEW Reference'!I$7,0)</f>
        <v>3264</v>
      </c>
      <c r="Q2673" s="25">
        <f>ROUND(('NEW Reference'!J$6*List!$H2673)+'NEW Reference'!J$7,0)</f>
        <v>3779</v>
      </c>
      <c r="R2673" s="25">
        <f>ROUND(('NEW Reference'!K$6*List!$H2673)+'NEW Reference'!K$7,0)</f>
        <v>3899</v>
      </c>
      <c r="S2673" s="25">
        <f>ROUND(('NEW Reference'!L$6*List!$H2673)+'NEW Reference'!L$7,0)</f>
        <v>4207</v>
      </c>
      <c r="T2673" s="25">
        <f>ROUND(('NEW Reference'!M$6*List!$H2673)+'NEW Reference'!M$7,0)</f>
        <v>5024</v>
      </c>
      <c r="U2673" s="25">
        <f>ROUND(('NEW Reference'!N$6*List!$H2673)+'NEW Reference'!N$7,0)</f>
        <v>20272</v>
      </c>
      <c r="V2673" s="26">
        <f>ROUND(('NEW Reference'!O$6*List!$H2673)+'NEW Reference'!O$7,0)</f>
        <v>754</v>
      </c>
      <c r="W2673" s="26">
        <f>ROUND(('NEW Reference'!P$6*List!$H2673)+'NEW Reference'!P$7,0)</f>
        <v>1062</v>
      </c>
      <c r="X2673" s="26">
        <f>ROUND(('NEW Reference'!Q$6*List!$H2673)+'NEW Reference'!Q$7,0)</f>
        <v>531</v>
      </c>
      <c r="Z2673" s="3" t="str">
        <f t="shared" si="129"/>
        <v>GRIMES, Texas</v>
      </c>
      <c r="AA2673" s="79" t="s">
        <v>2169</v>
      </c>
      <c r="AB2673" s="28" t="s">
        <v>91</v>
      </c>
      <c r="AC2673" s="30" t="s">
        <v>2105</v>
      </c>
      <c r="AD2673" s="31"/>
      <c r="AE2673" s="20">
        <f t="shared" si="128"/>
        <v>0.84230000000000005</v>
      </c>
    </row>
    <row r="2674" spans="1:31">
      <c r="A2674" s="83">
        <v>45581</v>
      </c>
      <c r="B2674" s="84">
        <v>48187</v>
      </c>
      <c r="C2674" s="85">
        <v>41700</v>
      </c>
      <c r="D2674" s="78" t="s">
        <v>849</v>
      </c>
      <c r="E2674" s="79" t="s">
        <v>1738</v>
      </c>
      <c r="F2674" s="33" t="s">
        <v>2105</v>
      </c>
      <c r="G2674" s="24" t="s">
        <v>90</v>
      </c>
      <c r="H2674" s="80">
        <f t="shared" si="127"/>
        <v>0.85580000000000001</v>
      </c>
      <c r="I2674" s="25">
        <f>ROUND(('NEW Reference'!B$6*List!$H2674)+'NEW Reference'!B$7,0)</f>
        <v>1174</v>
      </c>
      <c r="J2674" s="25">
        <f>ROUND(('NEW Reference'!C$6*List!$H2674)+'NEW Reference'!C$7,0)</f>
        <v>1751</v>
      </c>
      <c r="K2674" s="25">
        <f>ROUND(('NEW Reference'!D$6*List!$H2674)+'NEW Reference'!D$7,0)</f>
        <v>2098</v>
      </c>
      <c r="L2674" s="25">
        <f>ROUND(('NEW Reference'!E$6*List!$H2674)+'NEW Reference'!E$7,0)</f>
        <v>2594</v>
      </c>
      <c r="M2674" s="25">
        <f>ROUND(('NEW Reference'!F$6*List!$H2674)+'NEW Reference'!F$7,0)</f>
        <v>2703</v>
      </c>
      <c r="N2674" s="25">
        <f>ROUND(('NEW Reference'!G$6*List!$H2674)+'NEW Reference'!G$7,0)</f>
        <v>3059</v>
      </c>
      <c r="O2674" s="25">
        <f>ROUND(('NEW Reference'!H$6*List!$H2674)+'NEW Reference'!H$7,0)</f>
        <v>3176</v>
      </c>
      <c r="P2674" s="25">
        <f>ROUND(('NEW Reference'!I$6*List!$H2674)+'NEW Reference'!I$7,0)</f>
        <v>3301</v>
      </c>
      <c r="Q2674" s="25">
        <f>ROUND(('NEW Reference'!J$6*List!$H2674)+'NEW Reference'!J$7,0)</f>
        <v>3823</v>
      </c>
      <c r="R2674" s="25">
        <f>ROUND(('NEW Reference'!K$6*List!$H2674)+'NEW Reference'!K$7,0)</f>
        <v>3943</v>
      </c>
      <c r="S2674" s="25">
        <f>ROUND(('NEW Reference'!L$6*List!$H2674)+'NEW Reference'!L$7,0)</f>
        <v>4255</v>
      </c>
      <c r="T2674" s="25">
        <f>ROUND(('NEW Reference'!M$6*List!$H2674)+'NEW Reference'!M$7,0)</f>
        <v>5082</v>
      </c>
      <c r="U2674" s="25">
        <f>ROUND(('NEW Reference'!N$6*List!$H2674)+'NEW Reference'!N$7,0)</f>
        <v>20505</v>
      </c>
      <c r="V2674" s="26">
        <f>ROUND(('NEW Reference'!O$6*List!$H2674)+'NEW Reference'!O$7,0)</f>
        <v>762</v>
      </c>
      <c r="W2674" s="26">
        <f>ROUND(('NEW Reference'!P$6*List!$H2674)+'NEW Reference'!P$7,0)</f>
        <v>1074</v>
      </c>
      <c r="X2674" s="26">
        <f>ROUND(('NEW Reference'!Q$6*List!$H2674)+'NEW Reference'!Q$7,0)</f>
        <v>537</v>
      </c>
      <c r="Z2674" s="3" t="str">
        <f t="shared" si="129"/>
        <v>GUADALUPE, Texas</v>
      </c>
      <c r="AA2674" s="79" t="s">
        <v>1738</v>
      </c>
      <c r="AB2674" s="28" t="s">
        <v>91</v>
      </c>
      <c r="AC2674" s="23" t="s">
        <v>2105</v>
      </c>
      <c r="AD2674" s="29"/>
      <c r="AE2674" s="20">
        <f t="shared" si="128"/>
        <v>0.85580000000000001</v>
      </c>
    </row>
    <row r="2675" spans="1:31">
      <c r="A2675" s="83">
        <v>45582</v>
      </c>
      <c r="B2675" s="84">
        <v>48189</v>
      </c>
      <c r="C2675" s="85">
        <v>99945</v>
      </c>
      <c r="D2675" s="78" t="s">
        <v>184</v>
      </c>
      <c r="E2675" s="79" t="s">
        <v>162</v>
      </c>
      <c r="F2675" s="34" t="s">
        <v>2105</v>
      </c>
      <c r="G2675" s="24" t="s">
        <v>97</v>
      </c>
      <c r="H2675" s="80">
        <f t="shared" si="127"/>
        <v>0.84230000000000005</v>
      </c>
      <c r="I2675" s="25">
        <f>ROUND(('NEW Reference'!B$6*List!$H2675)+'NEW Reference'!B$7,0)</f>
        <v>1161</v>
      </c>
      <c r="J2675" s="25">
        <f>ROUND(('NEW Reference'!C$6*List!$H2675)+'NEW Reference'!C$7,0)</f>
        <v>1731</v>
      </c>
      <c r="K2675" s="25">
        <f>ROUND(('NEW Reference'!D$6*List!$H2675)+'NEW Reference'!D$7,0)</f>
        <v>2075</v>
      </c>
      <c r="L2675" s="25">
        <f>ROUND(('NEW Reference'!E$6*List!$H2675)+'NEW Reference'!E$7,0)</f>
        <v>2565</v>
      </c>
      <c r="M2675" s="25">
        <f>ROUND(('NEW Reference'!F$6*List!$H2675)+'NEW Reference'!F$7,0)</f>
        <v>2672</v>
      </c>
      <c r="N2675" s="25">
        <f>ROUND(('NEW Reference'!G$6*List!$H2675)+'NEW Reference'!G$7,0)</f>
        <v>3025</v>
      </c>
      <c r="O2675" s="25">
        <f>ROUND(('NEW Reference'!H$6*List!$H2675)+'NEW Reference'!H$7,0)</f>
        <v>3140</v>
      </c>
      <c r="P2675" s="25">
        <f>ROUND(('NEW Reference'!I$6*List!$H2675)+'NEW Reference'!I$7,0)</f>
        <v>3264</v>
      </c>
      <c r="Q2675" s="25">
        <f>ROUND(('NEW Reference'!J$6*List!$H2675)+'NEW Reference'!J$7,0)</f>
        <v>3779</v>
      </c>
      <c r="R2675" s="25">
        <f>ROUND(('NEW Reference'!K$6*List!$H2675)+'NEW Reference'!K$7,0)</f>
        <v>3899</v>
      </c>
      <c r="S2675" s="25">
        <f>ROUND(('NEW Reference'!L$6*List!$H2675)+'NEW Reference'!L$7,0)</f>
        <v>4207</v>
      </c>
      <c r="T2675" s="25">
        <f>ROUND(('NEW Reference'!M$6*List!$H2675)+'NEW Reference'!M$7,0)</f>
        <v>5024</v>
      </c>
      <c r="U2675" s="25">
        <f>ROUND(('NEW Reference'!N$6*List!$H2675)+'NEW Reference'!N$7,0)</f>
        <v>20272</v>
      </c>
      <c r="V2675" s="26">
        <f>ROUND(('NEW Reference'!O$6*List!$H2675)+'NEW Reference'!O$7,0)</f>
        <v>754</v>
      </c>
      <c r="W2675" s="26">
        <f>ROUND(('NEW Reference'!P$6*List!$H2675)+'NEW Reference'!P$7,0)</f>
        <v>1062</v>
      </c>
      <c r="X2675" s="26">
        <f>ROUND(('NEW Reference'!Q$6*List!$H2675)+'NEW Reference'!Q$7,0)</f>
        <v>531</v>
      </c>
      <c r="Z2675" s="3" t="str">
        <f t="shared" si="129"/>
        <v>HALE, Texas</v>
      </c>
      <c r="AA2675" s="79" t="s">
        <v>162</v>
      </c>
      <c r="AB2675" s="28" t="s">
        <v>91</v>
      </c>
      <c r="AC2675" s="30" t="s">
        <v>2105</v>
      </c>
      <c r="AD2675" s="31"/>
      <c r="AE2675" s="20">
        <f t="shared" si="128"/>
        <v>0.84230000000000005</v>
      </c>
    </row>
    <row r="2676" spans="1:31">
      <c r="A2676" s="83">
        <v>45583</v>
      </c>
      <c r="B2676" s="84">
        <v>48191</v>
      </c>
      <c r="C2676" s="85">
        <v>99945</v>
      </c>
      <c r="D2676" s="78" t="s">
        <v>184</v>
      </c>
      <c r="E2676" s="79" t="s">
        <v>965</v>
      </c>
      <c r="F2676" s="34" t="s">
        <v>2105</v>
      </c>
      <c r="G2676" s="24" t="s">
        <v>97</v>
      </c>
      <c r="H2676" s="80">
        <f t="shared" si="127"/>
        <v>0.84230000000000005</v>
      </c>
      <c r="I2676" s="25">
        <f>ROUND(('NEW Reference'!B$6*List!$H2676)+'NEW Reference'!B$7,0)</f>
        <v>1161</v>
      </c>
      <c r="J2676" s="25">
        <f>ROUND(('NEW Reference'!C$6*List!$H2676)+'NEW Reference'!C$7,0)</f>
        <v>1731</v>
      </c>
      <c r="K2676" s="25">
        <f>ROUND(('NEW Reference'!D$6*List!$H2676)+'NEW Reference'!D$7,0)</f>
        <v>2075</v>
      </c>
      <c r="L2676" s="25">
        <f>ROUND(('NEW Reference'!E$6*List!$H2676)+'NEW Reference'!E$7,0)</f>
        <v>2565</v>
      </c>
      <c r="M2676" s="25">
        <f>ROUND(('NEW Reference'!F$6*List!$H2676)+'NEW Reference'!F$7,0)</f>
        <v>2672</v>
      </c>
      <c r="N2676" s="25">
        <f>ROUND(('NEW Reference'!G$6*List!$H2676)+'NEW Reference'!G$7,0)</f>
        <v>3025</v>
      </c>
      <c r="O2676" s="25">
        <f>ROUND(('NEW Reference'!H$6*List!$H2676)+'NEW Reference'!H$7,0)</f>
        <v>3140</v>
      </c>
      <c r="P2676" s="25">
        <f>ROUND(('NEW Reference'!I$6*List!$H2676)+'NEW Reference'!I$7,0)</f>
        <v>3264</v>
      </c>
      <c r="Q2676" s="25">
        <f>ROUND(('NEW Reference'!J$6*List!$H2676)+'NEW Reference'!J$7,0)</f>
        <v>3779</v>
      </c>
      <c r="R2676" s="25">
        <f>ROUND(('NEW Reference'!K$6*List!$H2676)+'NEW Reference'!K$7,0)</f>
        <v>3899</v>
      </c>
      <c r="S2676" s="25">
        <f>ROUND(('NEW Reference'!L$6*List!$H2676)+'NEW Reference'!L$7,0)</f>
        <v>4207</v>
      </c>
      <c r="T2676" s="25">
        <f>ROUND(('NEW Reference'!M$6*List!$H2676)+'NEW Reference'!M$7,0)</f>
        <v>5024</v>
      </c>
      <c r="U2676" s="25">
        <f>ROUND(('NEW Reference'!N$6*List!$H2676)+'NEW Reference'!N$7,0)</f>
        <v>20272</v>
      </c>
      <c r="V2676" s="26">
        <f>ROUND(('NEW Reference'!O$6*List!$H2676)+'NEW Reference'!O$7,0)</f>
        <v>754</v>
      </c>
      <c r="W2676" s="26">
        <f>ROUND(('NEW Reference'!P$6*List!$H2676)+'NEW Reference'!P$7,0)</f>
        <v>1062</v>
      </c>
      <c r="X2676" s="26">
        <f>ROUND(('NEW Reference'!Q$6*List!$H2676)+'NEW Reference'!Q$7,0)</f>
        <v>531</v>
      </c>
      <c r="Z2676" s="3" t="str">
        <f t="shared" si="129"/>
        <v>HALL, Texas</v>
      </c>
      <c r="AA2676" s="79" t="s">
        <v>965</v>
      </c>
      <c r="AB2676" s="28" t="s">
        <v>91</v>
      </c>
      <c r="AC2676" s="30" t="s">
        <v>2105</v>
      </c>
      <c r="AD2676" s="31"/>
      <c r="AE2676" s="20">
        <f t="shared" si="128"/>
        <v>0.84230000000000005</v>
      </c>
    </row>
    <row r="2677" spans="1:31">
      <c r="A2677" s="83">
        <v>45590</v>
      </c>
      <c r="B2677" s="84">
        <v>48193</v>
      </c>
      <c r="C2677" s="85">
        <v>99945</v>
      </c>
      <c r="D2677" s="78" t="s">
        <v>184</v>
      </c>
      <c r="E2677" s="79" t="s">
        <v>793</v>
      </c>
      <c r="F2677" s="34" t="s">
        <v>2105</v>
      </c>
      <c r="G2677" s="24" t="s">
        <v>97</v>
      </c>
      <c r="H2677" s="80">
        <f t="shared" si="127"/>
        <v>0.84230000000000005</v>
      </c>
      <c r="I2677" s="25">
        <f>ROUND(('NEW Reference'!B$6*List!$H2677)+'NEW Reference'!B$7,0)</f>
        <v>1161</v>
      </c>
      <c r="J2677" s="25">
        <f>ROUND(('NEW Reference'!C$6*List!$H2677)+'NEW Reference'!C$7,0)</f>
        <v>1731</v>
      </c>
      <c r="K2677" s="25">
        <f>ROUND(('NEW Reference'!D$6*List!$H2677)+'NEW Reference'!D$7,0)</f>
        <v>2075</v>
      </c>
      <c r="L2677" s="25">
        <f>ROUND(('NEW Reference'!E$6*List!$H2677)+'NEW Reference'!E$7,0)</f>
        <v>2565</v>
      </c>
      <c r="M2677" s="25">
        <f>ROUND(('NEW Reference'!F$6*List!$H2677)+'NEW Reference'!F$7,0)</f>
        <v>2672</v>
      </c>
      <c r="N2677" s="25">
        <f>ROUND(('NEW Reference'!G$6*List!$H2677)+'NEW Reference'!G$7,0)</f>
        <v>3025</v>
      </c>
      <c r="O2677" s="25">
        <f>ROUND(('NEW Reference'!H$6*List!$H2677)+'NEW Reference'!H$7,0)</f>
        <v>3140</v>
      </c>
      <c r="P2677" s="25">
        <f>ROUND(('NEW Reference'!I$6*List!$H2677)+'NEW Reference'!I$7,0)</f>
        <v>3264</v>
      </c>
      <c r="Q2677" s="25">
        <f>ROUND(('NEW Reference'!J$6*List!$H2677)+'NEW Reference'!J$7,0)</f>
        <v>3779</v>
      </c>
      <c r="R2677" s="25">
        <f>ROUND(('NEW Reference'!K$6*List!$H2677)+'NEW Reference'!K$7,0)</f>
        <v>3899</v>
      </c>
      <c r="S2677" s="25">
        <f>ROUND(('NEW Reference'!L$6*List!$H2677)+'NEW Reference'!L$7,0)</f>
        <v>4207</v>
      </c>
      <c r="T2677" s="25">
        <f>ROUND(('NEW Reference'!M$6*List!$H2677)+'NEW Reference'!M$7,0)</f>
        <v>5024</v>
      </c>
      <c r="U2677" s="25">
        <f>ROUND(('NEW Reference'!N$6*List!$H2677)+'NEW Reference'!N$7,0)</f>
        <v>20272</v>
      </c>
      <c r="V2677" s="26">
        <f>ROUND(('NEW Reference'!O$6*List!$H2677)+'NEW Reference'!O$7,0)</f>
        <v>754</v>
      </c>
      <c r="W2677" s="26">
        <f>ROUND(('NEW Reference'!P$6*List!$H2677)+'NEW Reference'!P$7,0)</f>
        <v>1062</v>
      </c>
      <c r="X2677" s="26">
        <f>ROUND(('NEW Reference'!Q$6*List!$H2677)+'NEW Reference'!Q$7,0)</f>
        <v>531</v>
      </c>
      <c r="Z2677" s="3" t="str">
        <f t="shared" si="129"/>
        <v>HAMILTON, Texas</v>
      </c>
      <c r="AA2677" s="79" t="s">
        <v>793</v>
      </c>
      <c r="AB2677" s="28" t="s">
        <v>91</v>
      </c>
      <c r="AC2677" s="23" t="s">
        <v>2105</v>
      </c>
      <c r="AD2677" s="29"/>
      <c r="AE2677" s="20">
        <f t="shared" si="128"/>
        <v>0.84230000000000005</v>
      </c>
    </row>
    <row r="2678" spans="1:31">
      <c r="A2678" s="83">
        <v>45591</v>
      </c>
      <c r="B2678" s="84">
        <v>48195</v>
      </c>
      <c r="C2678" s="85">
        <v>99945</v>
      </c>
      <c r="D2678" s="78" t="s">
        <v>184</v>
      </c>
      <c r="E2678" s="79" t="s">
        <v>2170</v>
      </c>
      <c r="F2678" s="34" t="s">
        <v>2105</v>
      </c>
      <c r="G2678" s="24" t="s">
        <v>97</v>
      </c>
      <c r="H2678" s="80">
        <f t="shared" si="127"/>
        <v>0.84230000000000005</v>
      </c>
      <c r="I2678" s="25">
        <f>ROUND(('NEW Reference'!B$6*List!$H2678)+'NEW Reference'!B$7,0)</f>
        <v>1161</v>
      </c>
      <c r="J2678" s="25">
        <f>ROUND(('NEW Reference'!C$6*List!$H2678)+'NEW Reference'!C$7,0)</f>
        <v>1731</v>
      </c>
      <c r="K2678" s="25">
        <f>ROUND(('NEW Reference'!D$6*List!$H2678)+'NEW Reference'!D$7,0)</f>
        <v>2075</v>
      </c>
      <c r="L2678" s="25">
        <f>ROUND(('NEW Reference'!E$6*List!$H2678)+'NEW Reference'!E$7,0)</f>
        <v>2565</v>
      </c>
      <c r="M2678" s="25">
        <f>ROUND(('NEW Reference'!F$6*List!$H2678)+'NEW Reference'!F$7,0)</f>
        <v>2672</v>
      </c>
      <c r="N2678" s="25">
        <f>ROUND(('NEW Reference'!G$6*List!$H2678)+'NEW Reference'!G$7,0)</f>
        <v>3025</v>
      </c>
      <c r="O2678" s="25">
        <f>ROUND(('NEW Reference'!H$6*List!$H2678)+'NEW Reference'!H$7,0)</f>
        <v>3140</v>
      </c>
      <c r="P2678" s="25">
        <f>ROUND(('NEW Reference'!I$6*List!$H2678)+'NEW Reference'!I$7,0)</f>
        <v>3264</v>
      </c>
      <c r="Q2678" s="25">
        <f>ROUND(('NEW Reference'!J$6*List!$H2678)+'NEW Reference'!J$7,0)</f>
        <v>3779</v>
      </c>
      <c r="R2678" s="25">
        <f>ROUND(('NEW Reference'!K$6*List!$H2678)+'NEW Reference'!K$7,0)</f>
        <v>3899</v>
      </c>
      <c r="S2678" s="25">
        <f>ROUND(('NEW Reference'!L$6*List!$H2678)+'NEW Reference'!L$7,0)</f>
        <v>4207</v>
      </c>
      <c r="T2678" s="25">
        <f>ROUND(('NEW Reference'!M$6*List!$H2678)+'NEW Reference'!M$7,0)</f>
        <v>5024</v>
      </c>
      <c r="U2678" s="25">
        <f>ROUND(('NEW Reference'!N$6*List!$H2678)+'NEW Reference'!N$7,0)</f>
        <v>20272</v>
      </c>
      <c r="V2678" s="26">
        <f>ROUND(('NEW Reference'!O$6*List!$H2678)+'NEW Reference'!O$7,0)</f>
        <v>754</v>
      </c>
      <c r="W2678" s="26">
        <f>ROUND(('NEW Reference'!P$6*List!$H2678)+'NEW Reference'!P$7,0)</f>
        <v>1062</v>
      </c>
      <c r="X2678" s="26">
        <f>ROUND(('NEW Reference'!Q$6*List!$H2678)+'NEW Reference'!Q$7,0)</f>
        <v>531</v>
      </c>
      <c r="Z2678" s="3" t="str">
        <f t="shared" si="129"/>
        <v>HANSFORD, Texas</v>
      </c>
      <c r="AA2678" s="79" t="s">
        <v>2170</v>
      </c>
      <c r="AB2678" s="28" t="s">
        <v>91</v>
      </c>
      <c r="AC2678" s="30" t="s">
        <v>2105</v>
      </c>
      <c r="AD2678" s="31"/>
      <c r="AE2678" s="20">
        <f t="shared" si="128"/>
        <v>0.84230000000000005</v>
      </c>
    </row>
    <row r="2679" spans="1:31">
      <c r="A2679" s="83">
        <v>45592</v>
      </c>
      <c r="B2679" s="84">
        <v>48197</v>
      </c>
      <c r="C2679" s="85">
        <v>99945</v>
      </c>
      <c r="D2679" s="78" t="s">
        <v>184</v>
      </c>
      <c r="E2679" s="79" t="s">
        <v>2090</v>
      </c>
      <c r="F2679" s="34" t="s">
        <v>2105</v>
      </c>
      <c r="G2679" s="24" t="s">
        <v>97</v>
      </c>
      <c r="H2679" s="80">
        <f t="shared" si="127"/>
        <v>0.84230000000000005</v>
      </c>
      <c r="I2679" s="25">
        <f>ROUND(('NEW Reference'!B$6*List!$H2679)+'NEW Reference'!B$7,0)</f>
        <v>1161</v>
      </c>
      <c r="J2679" s="25">
        <f>ROUND(('NEW Reference'!C$6*List!$H2679)+'NEW Reference'!C$7,0)</f>
        <v>1731</v>
      </c>
      <c r="K2679" s="25">
        <f>ROUND(('NEW Reference'!D$6*List!$H2679)+'NEW Reference'!D$7,0)</f>
        <v>2075</v>
      </c>
      <c r="L2679" s="25">
        <f>ROUND(('NEW Reference'!E$6*List!$H2679)+'NEW Reference'!E$7,0)</f>
        <v>2565</v>
      </c>
      <c r="M2679" s="25">
        <f>ROUND(('NEW Reference'!F$6*List!$H2679)+'NEW Reference'!F$7,0)</f>
        <v>2672</v>
      </c>
      <c r="N2679" s="25">
        <f>ROUND(('NEW Reference'!G$6*List!$H2679)+'NEW Reference'!G$7,0)</f>
        <v>3025</v>
      </c>
      <c r="O2679" s="25">
        <f>ROUND(('NEW Reference'!H$6*List!$H2679)+'NEW Reference'!H$7,0)</f>
        <v>3140</v>
      </c>
      <c r="P2679" s="25">
        <f>ROUND(('NEW Reference'!I$6*List!$H2679)+'NEW Reference'!I$7,0)</f>
        <v>3264</v>
      </c>
      <c r="Q2679" s="25">
        <f>ROUND(('NEW Reference'!J$6*List!$H2679)+'NEW Reference'!J$7,0)</f>
        <v>3779</v>
      </c>
      <c r="R2679" s="25">
        <f>ROUND(('NEW Reference'!K$6*List!$H2679)+'NEW Reference'!K$7,0)</f>
        <v>3899</v>
      </c>
      <c r="S2679" s="25">
        <f>ROUND(('NEW Reference'!L$6*List!$H2679)+'NEW Reference'!L$7,0)</f>
        <v>4207</v>
      </c>
      <c r="T2679" s="25">
        <f>ROUND(('NEW Reference'!M$6*List!$H2679)+'NEW Reference'!M$7,0)</f>
        <v>5024</v>
      </c>
      <c r="U2679" s="25">
        <f>ROUND(('NEW Reference'!N$6*List!$H2679)+'NEW Reference'!N$7,0)</f>
        <v>20272</v>
      </c>
      <c r="V2679" s="26">
        <f>ROUND(('NEW Reference'!O$6*List!$H2679)+'NEW Reference'!O$7,0)</f>
        <v>754</v>
      </c>
      <c r="W2679" s="26">
        <f>ROUND(('NEW Reference'!P$6*List!$H2679)+'NEW Reference'!P$7,0)</f>
        <v>1062</v>
      </c>
      <c r="X2679" s="26">
        <f>ROUND(('NEW Reference'!Q$6*List!$H2679)+'NEW Reference'!Q$7,0)</f>
        <v>531</v>
      </c>
      <c r="Z2679" s="3" t="str">
        <f t="shared" si="129"/>
        <v>HARDEMAN, Texas</v>
      </c>
      <c r="AA2679" s="79" t="s">
        <v>2090</v>
      </c>
      <c r="AB2679" s="28" t="s">
        <v>91</v>
      </c>
      <c r="AC2679" s="30" t="s">
        <v>2105</v>
      </c>
      <c r="AD2679" s="31"/>
      <c r="AE2679" s="20">
        <f t="shared" si="128"/>
        <v>0.84230000000000005</v>
      </c>
    </row>
    <row r="2680" spans="1:31">
      <c r="A2680" s="83">
        <v>45600</v>
      </c>
      <c r="B2680" s="84">
        <v>48199</v>
      </c>
      <c r="C2680" s="85">
        <v>13140</v>
      </c>
      <c r="D2680" s="78" t="s">
        <v>273</v>
      </c>
      <c r="E2680" s="79" t="s">
        <v>1084</v>
      </c>
      <c r="F2680" s="33" t="s">
        <v>2105</v>
      </c>
      <c r="G2680" s="24" t="s">
        <v>90</v>
      </c>
      <c r="H2680" s="80">
        <f t="shared" si="127"/>
        <v>0.87209999999999999</v>
      </c>
      <c r="I2680" s="25">
        <f>ROUND(('NEW Reference'!B$6*List!$H2680)+'NEW Reference'!B$7,0)</f>
        <v>1190</v>
      </c>
      <c r="J2680" s="25">
        <f>ROUND(('NEW Reference'!C$6*List!$H2680)+'NEW Reference'!C$7,0)</f>
        <v>1775</v>
      </c>
      <c r="K2680" s="25">
        <f>ROUND(('NEW Reference'!D$6*List!$H2680)+'NEW Reference'!D$7,0)</f>
        <v>2127</v>
      </c>
      <c r="L2680" s="25">
        <f>ROUND(('NEW Reference'!E$6*List!$H2680)+'NEW Reference'!E$7,0)</f>
        <v>2630</v>
      </c>
      <c r="M2680" s="25">
        <f>ROUND(('NEW Reference'!F$6*List!$H2680)+'NEW Reference'!F$7,0)</f>
        <v>2740</v>
      </c>
      <c r="N2680" s="25">
        <f>ROUND(('NEW Reference'!G$6*List!$H2680)+'NEW Reference'!G$7,0)</f>
        <v>3101</v>
      </c>
      <c r="O2680" s="25">
        <f>ROUND(('NEW Reference'!H$6*List!$H2680)+'NEW Reference'!H$7,0)</f>
        <v>3220</v>
      </c>
      <c r="P2680" s="25">
        <f>ROUND(('NEW Reference'!I$6*List!$H2680)+'NEW Reference'!I$7,0)</f>
        <v>3346</v>
      </c>
      <c r="Q2680" s="25">
        <f>ROUND(('NEW Reference'!J$6*List!$H2680)+'NEW Reference'!J$7,0)</f>
        <v>3875</v>
      </c>
      <c r="R2680" s="25">
        <f>ROUND(('NEW Reference'!K$6*List!$H2680)+'NEW Reference'!K$7,0)</f>
        <v>3997</v>
      </c>
      <c r="S2680" s="25">
        <f>ROUND(('NEW Reference'!L$6*List!$H2680)+'NEW Reference'!L$7,0)</f>
        <v>4313</v>
      </c>
      <c r="T2680" s="25">
        <f>ROUND(('NEW Reference'!M$6*List!$H2680)+'NEW Reference'!M$7,0)</f>
        <v>5151</v>
      </c>
      <c r="U2680" s="25">
        <f>ROUND(('NEW Reference'!N$6*List!$H2680)+'NEW Reference'!N$7,0)</f>
        <v>20786</v>
      </c>
      <c r="V2680" s="26">
        <f>ROUND(('NEW Reference'!O$6*List!$H2680)+'NEW Reference'!O$7,0)</f>
        <v>773</v>
      </c>
      <c r="W2680" s="26">
        <f>ROUND(('NEW Reference'!P$6*List!$H2680)+'NEW Reference'!P$7,0)</f>
        <v>1089</v>
      </c>
      <c r="X2680" s="26">
        <f>ROUND(('NEW Reference'!Q$6*List!$H2680)+'NEW Reference'!Q$7,0)</f>
        <v>544</v>
      </c>
      <c r="Z2680" s="3" t="str">
        <f t="shared" si="129"/>
        <v>HARDIN, Texas</v>
      </c>
      <c r="AA2680" s="79" t="s">
        <v>1084</v>
      </c>
      <c r="AB2680" s="28" t="s">
        <v>91</v>
      </c>
      <c r="AC2680" s="30" t="s">
        <v>2105</v>
      </c>
      <c r="AD2680" s="31"/>
      <c r="AE2680" s="20">
        <f t="shared" si="128"/>
        <v>0.87209999999999999</v>
      </c>
    </row>
    <row r="2681" spans="1:31">
      <c r="A2681" s="83">
        <v>45610</v>
      </c>
      <c r="B2681" s="84">
        <v>48201</v>
      </c>
      <c r="C2681" s="85">
        <v>26420</v>
      </c>
      <c r="D2681" s="78" t="s">
        <v>530</v>
      </c>
      <c r="E2681" s="79" t="s">
        <v>971</v>
      </c>
      <c r="F2681" s="33" t="s">
        <v>2105</v>
      </c>
      <c r="G2681" s="24" t="s">
        <v>90</v>
      </c>
      <c r="H2681" s="80">
        <f t="shared" si="127"/>
        <v>0.97629999999999995</v>
      </c>
      <c r="I2681" s="25">
        <f>ROUND(('NEW Reference'!B$6*List!$H2681)+'NEW Reference'!B$7,0)</f>
        <v>1293</v>
      </c>
      <c r="J2681" s="25">
        <f>ROUND(('NEW Reference'!C$6*List!$H2681)+'NEW Reference'!C$7,0)</f>
        <v>1928</v>
      </c>
      <c r="K2681" s="25">
        <f>ROUND(('NEW Reference'!D$6*List!$H2681)+'NEW Reference'!D$7,0)</f>
        <v>2311</v>
      </c>
      <c r="L2681" s="25">
        <f>ROUND(('NEW Reference'!E$6*List!$H2681)+'NEW Reference'!E$7,0)</f>
        <v>2857</v>
      </c>
      <c r="M2681" s="25">
        <f>ROUND(('NEW Reference'!F$6*List!$H2681)+'NEW Reference'!F$7,0)</f>
        <v>2976</v>
      </c>
      <c r="N2681" s="25">
        <f>ROUND(('NEW Reference'!G$6*List!$H2681)+'NEW Reference'!G$7,0)</f>
        <v>3369</v>
      </c>
      <c r="O2681" s="25">
        <f>ROUND(('NEW Reference'!H$6*List!$H2681)+'NEW Reference'!H$7,0)</f>
        <v>3498</v>
      </c>
      <c r="P2681" s="25">
        <f>ROUND(('NEW Reference'!I$6*List!$H2681)+'NEW Reference'!I$7,0)</f>
        <v>3635</v>
      </c>
      <c r="Q2681" s="25">
        <f>ROUND(('NEW Reference'!J$6*List!$H2681)+'NEW Reference'!J$7,0)</f>
        <v>4210</v>
      </c>
      <c r="R2681" s="25">
        <f>ROUND(('NEW Reference'!K$6*List!$H2681)+'NEW Reference'!K$7,0)</f>
        <v>4342</v>
      </c>
      <c r="S2681" s="25">
        <f>ROUND(('NEW Reference'!L$6*List!$H2681)+'NEW Reference'!L$7,0)</f>
        <v>4686</v>
      </c>
      <c r="T2681" s="25">
        <f>ROUND(('NEW Reference'!M$6*List!$H2681)+'NEW Reference'!M$7,0)</f>
        <v>5596</v>
      </c>
      <c r="U2681" s="25">
        <f>ROUND(('NEW Reference'!N$6*List!$H2681)+'NEW Reference'!N$7,0)</f>
        <v>22580</v>
      </c>
      <c r="V2681" s="26">
        <f>ROUND(('NEW Reference'!O$6*List!$H2681)+'NEW Reference'!O$7,0)</f>
        <v>839</v>
      </c>
      <c r="W2681" s="26">
        <f>ROUND(('NEW Reference'!P$6*List!$H2681)+'NEW Reference'!P$7,0)</f>
        <v>1183</v>
      </c>
      <c r="X2681" s="26">
        <f>ROUND(('NEW Reference'!Q$6*List!$H2681)+'NEW Reference'!Q$7,0)</f>
        <v>591</v>
      </c>
      <c r="Z2681" s="3" t="str">
        <f t="shared" si="129"/>
        <v>HARRIS, Texas</v>
      </c>
      <c r="AA2681" s="79" t="s">
        <v>971</v>
      </c>
      <c r="AB2681" s="28" t="s">
        <v>91</v>
      </c>
      <c r="AC2681" s="23" t="s">
        <v>2105</v>
      </c>
      <c r="AD2681" s="29"/>
      <c r="AE2681" s="20">
        <f t="shared" si="128"/>
        <v>0.97629999999999995</v>
      </c>
    </row>
    <row r="2682" spans="1:31">
      <c r="A2682" s="83">
        <v>45620</v>
      </c>
      <c r="B2682" s="84">
        <v>48203</v>
      </c>
      <c r="C2682" s="85">
        <v>30980</v>
      </c>
      <c r="D2682" s="78" t="s">
        <v>652</v>
      </c>
      <c r="E2682" s="79" t="s">
        <v>1131</v>
      </c>
      <c r="F2682" s="34" t="s">
        <v>2105</v>
      </c>
      <c r="G2682" s="24" t="s">
        <v>90</v>
      </c>
      <c r="H2682" s="80">
        <f t="shared" si="127"/>
        <v>0.90720000000000001</v>
      </c>
      <c r="I2682" s="25">
        <f>ROUND(('NEW Reference'!B$6*List!$H2682)+'NEW Reference'!B$7,0)</f>
        <v>1225</v>
      </c>
      <c r="J2682" s="25">
        <f>ROUND(('NEW Reference'!C$6*List!$H2682)+'NEW Reference'!C$7,0)</f>
        <v>1827</v>
      </c>
      <c r="K2682" s="25">
        <f>ROUND(('NEW Reference'!D$6*List!$H2682)+'NEW Reference'!D$7,0)</f>
        <v>2189</v>
      </c>
      <c r="L2682" s="25">
        <f>ROUND(('NEW Reference'!E$6*List!$H2682)+'NEW Reference'!E$7,0)</f>
        <v>2706</v>
      </c>
      <c r="M2682" s="25">
        <f>ROUND(('NEW Reference'!F$6*List!$H2682)+'NEW Reference'!F$7,0)</f>
        <v>2819</v>
      </c>
      <c r="N2682" s="25">
        <f>ROUND(('NEW Reference'!G$6*List!$H2682)+'NEW Reference'!G$7,0)</f>
        <v>3191</v>
      </c>
      <c r="O2682" s="25">
        <f>ROUND(('NEW Reference'!H$6*List!$H2682)+'NEW Reference'!H$7,0)</f>
        <v>3313</v>
      </c>
      <c r="P2682" s="25">
        <f>ROUND(('NEW Reference'!I$6*List!$H2682)+'NEW Reference'!I$7,0)</f>
        <v>3444</v>
      </c>
      <c r="Q2682" s="25">
        <f>ROUND(('NEW Reference'!J$6*List!$H2682)+'NEW Reference'!J$7,0)</f>
        <v>3988</v>
      </c>
      <c r="R2682" s="25">
        <f>ROUND(('NEW Reference'!K$6*List!$H2682)+'NEW Reference'!K$7,0)</f>
        <v>4113</v>
      </c>
      <c r="S2682" s="25">
        <f>ROUND(('NEW Reference'!L$6*List!$H2682)+'NEW Reference'!L$7,0)</f>
        <v>4439</v>
      </c>
      <c r="T2682" s="25">
        <f>ROUND(('NEW Reference'!M$6*List!$H2682)+'NEW Reference'!M$7,0)</f>
        <v>5301</v>
      </c>
      <c r="U2682" s="25">
        <f>ROUND(('NEW Reference'!N$6*List!$H2682)+'NEW Reference'!N$7,0)</f>
        <v>21390</v>
      </c>
      <c r="V2682" s="26">
        <f>ROUND(('NEW Reference'!O$6*List!$H2682)+'NEW Reference'!O$7,0)</f>
        <v>795</v>
      </c>
      <c r="W2682" s="26">
        <f>ROUND(('NEW Reference'!P$6*List!$H2682)+'NEW Reference'!P$7,0)</f>
        <v>1121</v>
      </c>
      <c r="X2682" s="26">
        <f>ROUND(('NEW Reference'!Q$6*List!$H2682)+'NEW Reference'!Q$7,0)</f>
        <v>560</v>
      </c>
      <c r="Z2682" s="3" t="str">
        <f t="shared" si="129"/>
        <v>HARRISON, Texas</v>
      </c>
      <c r="AA2682" s="79" t="s">
        <v>1131</v>
      </c>
      <c r="AB2682" s="28" t="s">
        <v>91</v>
      </c>
      <c r="AC2682" s="30" t="s">
        <v>2105</v>
      </c>
      <c r="AD2682" s="31"/>
      <c r="AE2682" s="20">
        <f t="shared" si="128"/>
        <v>0.90720000000000001</v>
      </c>
    </row>
    <row r="2683" spans="1:31">
      <c r="A2683" s="83">
        <v>45621</v>
      </c>
      <c r="B2683" s="84">
        <v>48205</v>
      </c>
      <c r="C2683" s="85">
        <v>99945</v>
      </c>
      <c r="D2683" s="78" t="s">
        <v>184</v>
      </c>
      <c r="E2683" s="79" t="s">
        <v>2171</v>
      </c>
      <c r="F2683" s="34" t="s">
        <v>2105</v>
      </c>
      <c r="G2683" s="24" t="s">
        <v>97</v>
      </c>
      <c r="H2683" s="80">
        <f t="shared" si="127"/>
        <v>0.84230000000000005</v>
      </c>
      <c r="I2683" s="25">
        <f>ROUND(('NEW Reference'!B$6*List!$H2683)+'NEW Reference'!B$7,0)</f>
        <v>1161</v>
      </c>
      <c r="J2683" s="25">
        <f>ROUND(('NEW Reference'!C$6*List!$H2683)+'NEW Reference'!C$7,0)</f>
        <v>1731</v>
      </c>
      <c r="K2683" s="25">
        <f>ROUND(('NEW Reference'!D$6*List!$H2683)+'NEW Reference'!D$7,0)</f>
        <v>2075</v>
      </c>
      <c r="L2683" s="25">
        <f>ROUND(('NEW Reference'!E$6*List!$H2683)+'NEW Reference'!E$7,0)</f>
        <v>2565</v>
      </c>
      <c r="M2683" s="25">
        <f>ROUND(('NEW Reference'!F$6*List!$H2683)+'NEW Reference'!F$7,0)</f>
        <v>2672</v>
      </c>
      <c r="N2683" s="25">
        <f>ROUND(('NEW Reference'!G$6*List!$H2683)+'NEW Reference'!G$7,0)</f>
        <v>3025</v>
      </c>
      <c r="O2683" s="25">
        <f>ROUND(('NEW Reference'!H$6*List!$H2683)+'NEW Reference'!H$7,0)</f>
        <v>3140</v>
      </c>
      <c r="P2683" s="25">
        <f>ROUND(('NEW Reference'!I$6*List!$H2683)+'NEW Reference'!I$7,0)</f>
        <v>3264</v>
      </c>
      <c r="Q2683" s="25">
        <f>ROUND(('NEW Reference'!J$6*List!$H2683)+'NEW Reference'!J$7,0)</f>
        <v>3779</v>
      </c>
      <c r="R2683" s="25">
        <f>ROUND(('NEW Reference'!K$6*List!$H2683)+'NEW Reference'!K$7,0)</f>
        <v>3899</v>
      </c>
      <c r="S2683" s="25">
        <f>ROUND(('NEW Reference'!L$6*List!$H2683)+'NEW Reference'!L$7,0)</f>
        <v>4207</v>
      </c>
      <c r="T2683" s="25">
        <f>ROUND(('NEW Reference'!M$6*List!$H2683)+'NEW Reference'!M$7,0)</f>
        <v>5024</v>
      </c>
      <c r="U2683" s="25">
        <f>ROUND(('NEW Reference'!N$6*List!$H2683)+'NEW Reference'!N$7,0)</f>
        <v>20272</v>
      </c>
      <c r="V2683" s="26">
        <f>ROUND(('NEW Reference'!O$6*List!$H2683)+'NEW Reference'!O$7,0)</f>
        <v>754</v>
      </c>
      <c r="W2683" s="26">
        <f>ROUND(('NEW Reference'!P$6*List!$H2683)+'NEW Reference'!P$7,0)</f>
        <v>1062</v>
      </c>
      <c r="X2683" s="26">
        <f>ROUND(('NEW Reference'!Q$6*List!$H2683)+'NEW Reference'!Q$7,0)</f>
        <v>531</v>
      </c>
      <c r="Z2683" s="3" t="str">
        <f t="shared" si="129"/>
        <v>HARTLEY, Texas</v>
      </c>
      <c r="AA2683" s="79" t="s">
        <v>2171</v>
      </c>
      <c r="AB2683" s="28" t="s">
        <v>91</v>
      </c>
      <c r="AC2683" s="30" t="s">
        <v>2105</v>
      </c>
      <c r="AD2683" s="31"/>
      <c r="AE2683" s="20">
        <f t="shared" si="128"/>
        <v>0.84230000000000005</v>
      </c>
    </row>
    <row r="2684" spans="1:31">
      <c r="A2684" s="83">
        <v>45630</v>
      </c>
      <c r="B2684" s="84">
        <v>48207</v>
      </c>
      <c r="C2684" s="85">
        <v>99945</v>
      </c>
      <c r="D2684" s="78" t="s">
        <v>184</v>
      </c>
      <c r="E2684" s="79" t="s">
        <v>1230</v>
      </c>
      <c r="F2684" s="34" t="s">
        <v>2105</v>
      </c>
      <c r="G2684" s="24" t="s">
        <v>97</v>
      </c>
      <c r="H2684" s="80">
        <f t="shared" si="127"/>
        <v>0.84230000000000005</v>
      </c>
      <c r="I2684" s="25">
        <f>ROUND(('NEW Reference'!B$6*List!$H2684)+'NEW Reference'!B$7,0)</f>
        <v>1161</v>
      </c>
      <c r="J2684" s="25">
        <f>ROUND(('NEW Reference'!C$6*List!$H2684)+'NEW Reference'!C$7,0)</f>
        <v>1731</v>
      </c>
      <c r="K2684" s="25">
        <f>ROUND(('NEW Reference'!D$6*List!$H2684)+'NEW Reference'!D$7,0)</f>
        <v>2075</v>
      </c>
      <c r="L2684" s="25">
        <f>ROUND(('NEW Reference'!E$6*List!$H2684)+'NEW Reference'!E$7,0)</f>
        <v>2565</v>
      </c>
      <c r="M2684" s="25">
        <f>ROUND(('NEW Reference'!F$6*List!$H2684)+'NEW Reference'!F$7,0)</f>
        <v>2672</v>
      </c>
      <c r="N2684" s="25">
        <f>ROUND(('NEW Reference'!G$6*List!$H2684)+'NEW Reference'!G$7,0)</f>
        <v>3025</v>
      </c>
      <c r="O2684" s="25">
        <f>ROUND(('NEW Reference'!H$6*List!$H2684)+'NEW Reference'!H$7,0)</f>
        <v>3140</v>
      </c>
      <c r="P2684" s="25">
        <f>ROUND(('NEW Reference'!I$6*List!$H2684)+'NEW Reference'!I$7,0)</f>
        <v>3264</v>
      </c>
      <c r="Q2684" s="25">
        <f>ROUND(('NEW Reference'!J$6*List!$H2684)+'NEW Reference'!J$7,0)</f>
        <v>3779</v>
      </c>
      <c r="R2684" s="25">
        <f>ROUND(('NEW Reference'!K$6*List!$H2684)+'NEW Reference'!K$7,0)</f>
        <v>3899</v>
      </c>
      <c r="S2684" s="25">
        <f>ROUND(('NEW Reference'!L$6*List!$H2684)+'NEW Reference'!L$7,0)</f>
        <v>4207</v>
      </c>
      <c r="T2684" s="25">
        <f>ROUND(('NEW Reference'!M$6*List!$H2684)+'NEW Reference'!M$7,0)</f>
        <v>5024</v>
      </c>
      <c r="U2684" s="25">
        <f>ROUND(('NEW Reference'!N$6*List!$H2684)+'NEW Reference'!N$7,0)</f>
        <v>20272</v>
      </c>
      <c r="V2684" s="26">
        <f>ROUND(('NEW Reference'!O$6*List!$H2684)+'NEW Reference'!O$7,0)</f>
        <v>754</v>
      </c>
      <c r="W2684" s="26">
        <f>ROUND(('NEW Reference'!P$6*List!$H2684)+'NEW Reference'!P$7,0)</f>
        <v>1062</v>
      </c>
      <c r="X2684" s="26">
        <f>ROUND(('NEW Reference'!Q$6*List!$H2684)+'NEW Reference'!Q$7,0)</f>
        <v>531</v>
      </c>
      <c r="Z2684" s="3" t="str">
        <f t="shared" si="129"/>
        <v>HASKELL, Texas</v>
      </c>
      <c r="AA2684" s="79" t="s">
        <v>1230</v>
      </c>
      <c r="AB2684" s="28" t="s">
        <v>91</v>
      </c>
      <c r="AC2684" s="23" t="s">
        <v>2105</v>
      </c>
      <c r="AD2684" s="29"/>
      <c r="AE2684" s="20">
        <f t="shared" si="128"/>
        <v>0.84230000000000005</v>
      </c>
    </row>
    <row r="2685" spans="1:31">
      <c r="A2685" s="83">
        <v>45631</v>
      </c>
      <c r="B2685" s="84">
        <v>48209</v>
      </c>
      <c r="C2685" s="85">
        <v>12420</v>
      </c>
      <c r="D2685" s="78" t="s">
        <v>257</v>
      </c>
      <c r="E2685" s="79" t="s">
        <v>2172</v>
      </c>
      <c r="F2685" s="33" t="s">
        <v>2105</v>
      </c>
      <c r="G2685" s="24" t="s">
        <v>90</v>
      </c>
      <c r="H2685" s="80">
        <f t="shared" si="127"/>
        <v>0.96779999999999999</v>
      </c>
      <c r="I2685" s="25">
        <f>ROUND(('NEW Reference'!B$6*List!$H2685)+'NEW Reference'!B$7,0)</f>
        <v>1285</v>
      </c>
      <c r="J2685" s="25">
        <f>ROUND(('NEW Reference'!C$6*List!$H2685)+'NEW Reference'!C$7,0)</f>
        <v>1916</v>
      </c>
      <c r="K2685" s="25">
        <f>ROUND(('NEW Reference'!D$6*List!$H2685)+'NEW Reference'!D$7,0)</f>
        <v>2296</v>
      </c>
      <c r="L2685" s="25">
        <f>ROUND(('NEW Reference'!E$6*List!$H2685)+'NEW Reference'!E$7,0)</f>
        <v>2838</v>
      </c>
      <c r="M2685" s="25">
        <f>ROUND(('NEW Reference'!F$6*List!$H2685)+'NEW Reference'!F$7,0)</f>
        <v>2957</v>
      </c>
      <c r="N2685" s="25">
        <f>ROUND(('NEW Reference'!G$6*List!$H2685)+'NEW Reference'!G$7,0)</f>
        <v>3347</v>
      </c>
      <c r="O2685" s="25">
        <f>ROUND(('NEW Reference'!H$6*List!$H2685)+'NEW Reference'!H$7,0)</f>
        <v>3475</v>
      </c>
      <c r="P2685" s="25">
        <f>ROUND(('NEW Reference'!I$6*List!$H2685)+'NEW Reference'!I$7,0)</f>
        <v>3612</v>
      </c>
      <c r="Q2685" s="25">
        <f>ROUND(('NEW Reference'!J$6*List!$H2685)+'NEW Reference'!J$7,0)</f>
        <v>4182</v>
      </c>
      <c r="R2685" s="25">
        <f>ROUND(('NEW Reference'!K$6*List!$H2685)+'NEW Reference'!K$7,0)</f>
        <v>4314</v>
      </c>
      <c r="S2685" s="25">
        <f>ROUND(('NEW Reference'!L$6*List!$H2685)+'NEW Reference'!L$7,0)</f>
        <v>4655</v>
      </c>
      <c r="T2685" s="25">
        <f>ROUND(('NEW Reference'!M$6*List!$H2685)+'NEW Reference'!M$7,0)</f>
        <v>5560</v>
      </c>
      <c r="U2685" s="25">
        <f>ROUND(('NEW Reference'!N$6*List!$H2685)+'NEW Reference'!N$7,0)</f>
        <v>22433</v>
      </c>
      <c r="V2685" s="26">
        <f>ROUND(('NEW Reference'!O$6*List!$H2685)+'NEW Reference'!O$7,0)</f>
        <v>834</v>
      </c>
      <c r="W2685" s="26">
        <f>ROUND(('NEW Reference'!P$6*List!$H2685)+'NEW Reference'!P$7,0)</f>
        <v>1175</v>
      </c>
      <c r="X2685" s="26">
        <f>ROUND(('NEW Reference'!Q$6*List!$H2685)+'NEW Reference'!Q$7,0)</f>
        <v>588</v>
      </c>
      <c r="Z2685" s="3" t="str">
        <f t="shared" si="129"/>
        <v>HAYS, Texas</v>
      </c>
      <c r="AA2685" s="79" t="s">
        <v>2172</v>
      </c>
      <c r="AB2685" s="28" t="s">
        <v>91</v>
      </c>
      <c r="AC2685" s="30" t="s">
        <v>2105</v>
      </c>
      <c r="AD2685" s="31"/>
      <c r="AE2685" s="20">
        <f t="shared" si="128"/>
        <v>0.96779999999999999</v>
      </c>
    </row>
    <row r="2686" spans="1:31">
      <c r="A2686" s="83">
        <v>45632</v>
      </c>
      <c r="B2686" s="84">
        <v>48211</v>
      </c>
      <c r="C2686" s="85">
        <v>99945</v>
      </c>
      <c r="D2686" s="78" t="s">
        <v>184</v>
      </c>
      <c r="E2686" s="79" t="s">
        <v>2173</v>
      </c>
      <c r="F2686" s="34" t="s">
        <v>2105</v>
      </c>
      <c r="G2686" s="24" t="s">
        <v>97</v>
      </c>
      <c r="H2686" s="80">
        <f t="shared" si="127"/>
        <v>0.84230000000000005</v>
      </c>
      <c r="I2686" s="25">
        <f>ROUND(('NEW Reference'!B$6*List!$H2686)+'NEW Reference'!B$7,0)</f>
        <v>1161</v>
      </c>
      <c r="J2686" s="25">
        <f>ROUND(('NEW Reference'!C$6*List!$H2686)+'NEW Reference'!C$7,0)</f>
        <v>1731</v>
      </c>
      <c r="K2686" s="25">
        <f>ROUND(('NEW Reference'!D$6*List!$H2686)+'NEW Reference'!D$7,0)</f>
        <v>2075</v>
      </c>
      <c r="L2686" s="25">
        <f>ROUND(('NEW Reference'!E$6*List!$H2686)+'NEW Reference'!E$7,0)</f>
        <v>2565</v>
      </c>
      <c r="M2686" s="25">
        <f>ROUND(('NEW Reference'!F$6*List!$H2686)+'NEW Reference'!F$7,0)</f>
        <v>2672</v>
      </c>
      <c r="N2686" s="25">
        <f>ROUND(('NEW Reference'!G$6*List!$H2686)+'NEW Reference'!G$7,0)</f>
        <v>3025</v>
      </c>
      <c r="O2686" s="25">
        <f>ROUND(('NEW Reference'!H$6*List!$H2686)+'NEW Reference'!H$7,0)</f>
        <v>3140</v>
      </c>
      <c r="P2686" s="25">
        <f>ROUND(('NEW Reference'!I$6*List!$H2686)+'NEW Reference'!I$7,0)</f>
        <v>3264</v>
      </c>
      <c r="Q2686" s="25">
        <f>ROUND(('NEW Reference'!J$6*List!$H2686)+'NEW Reference'!J$7,0)</f>
        <v>3779</v>
      </c>
      <c r="R2686" s="25">
        <f>ROUND(('NEW Reference'!K$6*List!$H2686)+'NEW Reference'!K$7,0)</f>
        <v>3899</v>
      </c>
      <c r="S2686" s="25">
        <f>ROUND(('NEW Reference'!L$6*List!$H2686)+'NEW Reference'!L$7,0)</f>
        <v>4207</v>
      </c>
      <c r="T2686" s="25">
        <f>ROUND(('NEW Reference'!M$6*List!$H2686)+'NEW Reference'!M$7,0)</f>
        <v>5024</v>
      </c>
      <c r="U2686" s="25">
        <f>ROUND(('NEW Reference'!N$6*List!$H2686)+'NEW Reference'!N$7,0)</f>
        <v>20272</v>
      </c>
      <c r="V2686" s="26">
        <f>ROUND(('NEW Reference'!O$6*List!$H2686)+'NEW Reference'!O$7,0)</f>
        <v>754</v>
      </c>
      <c r="W2686" s="26">
        <f>ROUND(('NEW Reference'!P$6*List!$H2686)+'NEW Reference'!P$7,0)</f>
        <v>1062</v>
      </c>
      <c r="X2686" s="26">
        <f>ROUND(('NEW Reference'!Q$6*List!$H2686)+'NEW Reference'!Q$7,0)</f>
        <v>531</v>
      </c>
      <c r="Z2686" s="3" t="str">
        <f t="shared" si="129"/>
        <v>HEMPHILL, Texas</v>
      </c>
      <c r="AA2686" s="79" t="s">
        <v>2173</v>
      </c>
      <c r="AB2686" s="28" t="s">
        <v>91</v>
      </c>
      <c r="AC2686" s="30" t="s">
        <v>2105</v>
      </c>
      <c r="AD2686" s="31"/>
      <c r="AE2686" s="20">
        <f t="shared" si="128"/>
        <v>0.84230000000000005</v>
      </c>
    </row>
    <row r="2687" spans="1:31">
      <c r="A2687" s="83">
        <v>45640</v>
      </c>
      <c r="B2687" s="84">
        <v>48213</v>
      </c>
      <c r="C2687" s="85">
        <v>99945</v>
      </c>
      <c r="D2687" s="78" t="s">
        <v>184</v>
      </c>
      <c r="E2687" s="79" t="s">
        <v>1085</v>
      </c>
      <c r="F2687" s="34" t="s">
        <v>2105</v>
      </c>
      <c r="G2687" s="24" t="s">
        <v>97</v>
      </c>
      <c r="H2687" s="80">
        <f t="shared" si="127"/>
        <v>0.84230000000000005</v>
      </c>
      <c r="I2687" s="25">
        <f>ROUND(('NEW Reference'!B$6*List!$H2687)+'NEW Reference'!B$7,0)</f>
        <v>1161</v>
      </c>
      <c r="J2687" s="25">
        <f>ROUND(('NEW Reference'!C$6*List!$H2687)+'NEW Reference'!C$7,0)</f>
        <v>1731</v>
      </c>
      <c r="K2687" s="25">
        <f>ROUND(('NEW Reference'!D$6*List!$H2687)+'NEW Reference'!D$7,0)</f>
        <v>2075</v>
      </c>
      <c r="L2687" s="25">
        <f>ROUND(('NEW Reference'!E$6*List!$H2687)+'NEW Reference'!E$7,0)</f>
        <v>2565</v>
      </c>
      <c r="M2687" s="25">
        <f>ROUND(('NEW Reference'!F$6*List!$H2687)+'NEW Reference'!F$7,0)</f>
        <v>2672</v>
      </c>
      <c r="N2687" s="25">
        <f>ROUND(('NEW Reference'!G$6*List!$H2687)+'NEW Reference'!G$7,0)</f>
        <v>3025</v>
      </c>
      <c r="O2687" s="25">
        <f>ROUND(('NEW Reference'!H$6*List!$H2687)+'NEW Reference'!H$7,0)</f>
        <v>3140</v>
      </c>
      <c r="P2687" s="25">
        <f>ROUND(('NEW Reference'!I$6*List!$H2687)+'NEW Reference'!I$7,0)</f>
        <v>3264</v>
      </c>
      <c r="Q2687" s="25">
        <f>ROUND(('NEW Reference'!J$6*List!$H2687)+'NEW Reference'!J$7,0)</f>
        <v>3779</v>
      </c>
      <c r="R2687" s="25">
        <f>ROUND(('NEW Reference'!K$6*List!$H2687)+'NEW Reference'!K$7,0)</f>
        <v>3899</v>
      </c>
      <c r="S2687" s="25">
        <f>ROUND(('NEW Reference'!L$6*List!$H2687)+'NEW Reference'!L$7,0)</f>
        <v>4207</v>
      </c>
      <c r="T2687" s="25">
        <f>ROUND(('NEW Reference'!M$6*List!$H2687)+'NEW Reference'!M$7,0)</f>
        <v>5024</v>
      </c>
      <c r="U2687" s="25">
        <f>ROUND(('NEW Reference'!N$6*List!$H2687)+'NEW Reference'!N$7,0)</f>
        <v>20272</v>
      </c>
      <c r="V2687" s="26">
        <f>ROUND(('NEW Reference'!O$6*List!$H2687)+'NEW Reference'!O$7,0)</f>
        <v>754</v>
      </c>
      <c r="W2687" s="26">
        <f>ROUND(('NEW Reference'!P$6*List!$H2687)+'NEW Reference'!P$7,0)</f>
        <v>1062</v>
      </c>
      <c r="X2687" s="26">
        <f>ROUND(('NEW Reference'!Q$6*List!$H2687)+'NEW Reference'!Q$7,0)</f>
        <v>531</v>
      </c>
      <c r="Z2687" s="3" t="str">
        <f t="shared" si="129"/>
        <v>HENDERSON, Texas</v>
      </c>
      <c r="AA2687" s="79" t="s">
        <v>1085</v>
      </c>
      <c r="AB2687" s="28" t="s">
        <v>91</v>
      </c>
      <c r="AC2687" s="30" t="s">
        <v>2105</v>
      </c>
      <c r="AD2687" s="31"/>
      <c r="AE2687" s="20">
        <f t="shared" si="128"/>
        <v>0.84230000000000005</v>
      </c>
    </row>
    <row r="2688" spans="1:31">
      <c r="A2688" s="83">
        <v>45650</v>
      </c>
      <c r="B2688" s="84">
        <v>48215</v>
      </c>
      <c r="C2688" s="85">
        <v>32580</v>
      </c>
      <c r="D2688" s="78" t="s">
        <v>676</v>
      </c>
      <c r="E2688" s="79" t="s">
        <v>1740</v>
      </c>
      <c r="F2688" s="33" t="s">
        <v>2105</v>
      </c>
      <c r="G2688" s="24" t="s">
        <v>90</v>
      </c>
      <c r="H2688" s="80">
        <f t="shared" si="127"/>
        <v>0.76900000000000002</v>
      </c>
      <c r="I2688" s="25">
        <f>ROUND(('NEW Reference'!B$6*List!$H2688)+'NEW Reference'!B$7,0)</f>
        <v>1089</v>
      </c>
      <c r="J2688" s="25">
        <f>ROUND(('NEW Reference'!C$6*List!$H2688)+'NEW Reference'!C$7,0)</f>
        <v>1624</v>
      </c>
      <c r="K2688" s="25">
        <f>ROUND(('NEW Reference'!D$6*List!$H2688)+'NEW Reference'!D$7,0)</f>
        <v>1945</v>
      </c>
      <c r="L2688" s="25">
        <f>ROUND(('NEW Reference'!E$6*List!$H2688)+'NEW Reference'!E$7,0)</f>
        <v>2405</v>
      </c>
      <c r="M2688" s="25">
        <f>ROUND(('NEW Reference'!F$6*List!$H2688)+'NEW Reference'!F$7,0)</f>
        <v>2506</v>
      </c>
      <c r="N2688" s="25">
        <f>ROUND(('NEW Reference'!G$6*List!$H2688)+'NEW Reference'!G$7,0)</f>
        <v>2836</v>
      </c>
      <c r="O2688" s="25">
        <f>ROUND(('NEW Reference'!H$6*List!$H2688)+'NEW Reference'!H$7,0)</f>
        <v>2945</v>
      </c>
      <c r="P2688" s="25">
        <f>ROUND(('NEW Reference'!I$6*List!$H2688)+'NEW Reference'!I$7,0)</f>
        <v>3060</v>
      </c>
      <c r="Q2688" s="25">
        <f>ROUND(('NEW Reference'!J$6*List!$H2688)+'NEW Reference'!J$7,0)</f>
        <v>3544</v>
      </c>
      <c r="R2688" s="25">
        <f>ROUND(('NEW Reference'!K$6*List!$H2688)+'NEW Reference'!K$7,0)</f>
        <v>3656</v>
      </c>
      <c r="S2688" s="25">
        <f>ROUND(('NEW Reference'!L$6*List!$H2688)+'NEW Reference'!L$7,0)</f>
        <v>3945</v>
      </c>
      <c r="T2688" s="25">
        <f>ROUND(('NEW Reference'!M$6*List!$H2688)+'NEW Reference'!M$7,0)</f>
        <v>4711</v>
      </c>
      <c r="U2688" s="25">
        <f>ROUND(('NEW Reference'!N$6*List!$H2688)+'NEW Reference'!N$7,0)</f>
        <v>19010</v>
      </c>
      <c r="V2688" s="26">
        <f>ROUND(('NEW Reference'!O$6*List!$H2688)+'NEW Reference'!O$7,0)</f>
        <v>707</v>
      </c>
      <c r="W2688" s="26">
        <f>ROUND(('NEW Reference'!P$6*List!$H2688)+'NEW Reference'!P$7,0)</f>
        <v>996</v>
      </c>
      <c r="X2688" s="26">
        <f>ROUND(('NEW Reference'!Q$6*List!$H2688)+'NEW Reference'!Q$7,0)</f>
        <v>498</v>
      </c>
      <c r="Z2688" s="3" t="str">
        <f t="shared" si="129"/>
        <v>HIDALGO, Texas</v>
      </c>
      <c r="AA2688" s="79" t="s">
        <v>1740</v>
      </c>
      <c r="AB2688" s="28" t="s">
        <v>91</v>
      </c>
      <c r="AC2688" s="23" t="s">
        <v>2105</v>
      </c>
      <c r="AD2688" s="29"/>
      <c r="AE2688" s="20">
        <f t="shared" si="128"/>
        <v>0.76900000000000002</v>
      </c>
    </row>
    <row r="2689" spans="1:31">
      <c r="A2689" s="83">
        <v>45651</v>
      </c>
      <c r="B2689" s="84">
        <v>48217</v>
      </c>
      <c r="C2689" s="85">
        <v>99945</v>
      </c>
      <c r="D2689" s="78" t="s">
        <v>184</v>
      </c>
      <c r="E2689" s="79" t="s">
        <v>1632</v>
      </c>
      <c r="F2689" s="34" t="s">
        <v>2105</v>
      </c>
      <c r="G2689" s="24" t="s">
        <v>97</v>
      </c>
      <c r="H2689" s="80">
        <f t="shared" si="127"/>
        <v>0.84230000000000005</v>
      </c>
      <c r="I2689" s="25">
        <f>ROUND(('NEW Reference'!B$6*List!$H2689)+'NEW Reference'!B$7,0)</f>
        <v>1161</v>
      </c>
      <c r="J2689" s="25">
        <f>ROUND(('NEW Reference'!C$6*List!$H2689)+'NEW Reference'!C$7,0)</f>
        <v>1731</v>
      </c>
      <c r="K2689" s="25">
        <f>ROUND(('NEW Reference'!D$6*List!$H2689)+'NEW Reference'!D$7,0)</f>
        <v>2075</v>
      </c>
      <c r="L2689" s="25">
        <f>ROUND(('NEW Reference'!E$6*List!$H2689)+'NEW Reference'!E$7,0)</f>
        <v>2565</v>
      </c>
      <c r="M2689" s="25">
        <f>ROUND(('NEW Reference'!F$6*List!$H2689)+'NEW Reference'!F$7,0)</f>
        <v>2672</v>
      </c>
      <c r="N2689" s="25">
        <f>ROUND(('NEW Reference'!G$6*List!$H2689)+'NEW Reference'!G$7,0)</f>
        <v>3025</v>
      </c>
      <c r="O2689" s="25">
        <f>ROUND(('NEW Reference'!H$6*List!$H2689)+'NEW Reference'!H$7,0)</f>
        <v>3140</v>
      </c>
      <c r="P2689" s="25">
        <f>ROUND(('NEW Reference'!I$6*List!$H2689)+'NEW Reference'!I$7,0)</f>
        <v>3264</v>
      </c>
      <c r="Q2689" s="25">
        <f>ROUND(('NEW Reference'!J$6*List!$H2689)+'NEW Reference'!J$7,0)</f>
        <v>3779</v>
      </c>
      <c r="R2689" s="25">
        <f>ROUND(('NEW Reference'!K$6*List!$H2689)+'NEW Reference'!K$7,0)</f>
        <v>3899</v>
      </c>
      <c r="S2689" s="25">
        <f>ROUND(('NEW Reference'!L$6*List!$H2689)+'NEW Reference'!L$7,0)</f>
        <v>4207</v>
      </c>
      <c r="T2689" s="25">
        <f>ROUND(('NEW Reference'!M$6*List!$H2689)+'NEW Reference'!M$7,0)</f>
        <v>5024</v>
      </c>
      <c r="U2689" s="25">
        <f>ROUND(('NEW Reference'!N$6*List!$H2689)+'NEW Reference'!N$7,0)</f>
        <v>20272</v>
      </c>
      <c r="V2689" s="26">
        <f>ROUND(('NEW Reference'!O$6*List!$H2689)+'NEW Reference'!O$7,0)</f>
        <v>754</v>
      </c>
      <c r="W2689" s="26">
        <f>ROUND(('NEW Reference'!P$6*List!$H2689)+'NEW Reference'!P$7,0)</f>
        <v>1062</v>
      </c>
      <c r="X2689" s="26">
        <f>ROUND(('NEW Reference'!Q$6*List!$H2689)+'NEW Reference'!Q$7,0)</f>
        <v>531</v>
      </c>
      <c r="Z2689" s="3" t="str">
        <f t="shared" si="129"/>
        <v>HILL, Texas</v>
      </c>
      <c r="AA2689" s="79" t="s">
        <v>1632</v>
      </c>
      <c r="AB2689" s="28" t="s">
        <v>91</v>
      </c>
      <c r="AC2689" s="30" t="s">
        <v>2105</v>
      </c>
      <c r="AD2689" s="31"/>
      <c r="AE2689" s="20">
        <f t="shared" si="128"/>
        <v>0.84230000000000005</v>
      </c>
    </row>
    <row r="2690" spans="1:31">
      <c r="A2690" s="83">
        <v>45652</v>
      </c>
      <c r="B2690" s="84">
        <v>48219</v>
      </c>
      <c r="C2690" s="85">
        <v>31180</v>
      </c>
      <c r="D2690" s="78" t="s">
        <v>658</v>
      </c>
      <c r="E2690" s="79" t="s">
        <v>2174</v>
      </c>
      <c r="F2690" s="34" t="s">
        <v>2105</v>
      </c>
      <c r="G2690" s="24" t="s">
        <v>97</v>
      </c>
      <c r="H2690" s="80">
        <f t="shared" si="127"/>
        <v>0.86260000000000003</v>
      </c>
      <c r="I2690" s="25">
        <f>ROUND(('NEW Reference'!B$6*List!$H2690)+'NEW Reference'!B$7,0)</f>
        <v>1181</v>
      </c>
      <c r="J2690" s="25">
        <f>ROUND(('NEW Reference'!C$6*List!$H2690)+'NEW Reference'!C$7,0)</f>
        <v>1761</v>
      </c>
      <c r="K2690" s="25">
        <f>ROUND(('NEW Reference'!D$6*List!$H2690)+'NEW Reference'!D$7,0)</f>
        <v>2110</v>
      </c>
      <c r="L2690" s="25">
        <f>ROUND(('NEW Reference'!E$6*List!$H2690)+'NEW Reference'!E$7,0)</f>
        <v>2609</v>
      </c>
      <c r="M2690" s="25">
        <f>ROUND(('NEW Reference'!F$6*List!$H2690)+'NEW Reference'!F$7,0)</f>
        <v>2718</v>
      </c>
      <c r="N2690" s="25">
        <f>ROUND(('NEW Reference'!G$6*List!$H2690)+'NEW Reference'!G$7,0)</f>
        <v>3077</v>
      </c>
      <c r="O2690" s="25">
        <f>ROUND(('NEW Reference'!H$6*List!$H2690)+'NEW Reference'!H$7,0)</f>
        <v>3194</v>
      </c>
      <c r="P2690" s="25">
        <f>ROUND(('NEW Reference'!I$6*List!$H2690)+'NEW Reference'!I$7,0)</f>
        <v>3320</v>
      </c>
      <c r="Q2690" s="25">
        <f>ROUND(('NEW Reference'!J$6*List!$H2690)+'NEW Reference'!J$7,0)</f>
        <v>3845</v>
      </c>
      <c r="R2690" s="25">
        <f>ROUND(('NEW Reference'!K$6*List!$H2690)+'NEW Reference'!K$7,0)</f>
        <v>3966</v>
      </c>
      <c r="S2690" s="25">
        <f>ROUND(('NEW Reference'!L$6*List!$H2690)+'NEW Reference'!L$7,0)</f>
        <v>4279</v>
      </c>
      <c r="T2690" s="25">
        <f>ROUND(('NEW Reference'!M$6*List!$H2690)+'NEW Reference'!M$7,0)</f>
        <v>5111</v>
      </c>
      <c r="U2690" s="25">
        <f>ROUND(('NEW Reference'!N$6*List!$H2690)+'NEW Reference'!N$7,0)</f>
        <v>20622</v>
      </c>
      <c r="V2690" s="26">
        <f>ROUND(('NEW Reference'!O$6*List!$H2690)+'NEW Reference'!O$7,0)</f>
        <v>767</v>
      </c>
      <c r="W2690" s="26">
        <f>ROUND(('NEW Reference'!P$6*List!$H2690)+'NEW Reference'!P$7,0)</f>
        <v>1080</v>
      </c>
      <c r="X2690" s="26">
        <f>ROUND(('NEW Reference'!Q$6*List!$H2690)+'NEW Reference'!Q$7,0)</f>
        <v>540</v>
      </c>
      <c r="Z2690" s="3" t="str">
        <f t="shared" si="129"/>
        <v>HOCKLEY, Texas</v>
      </c>
      <c r="AA2690" s="79" t="s">
        <v>2174</v>
      </c>
      <c r="AB2690" s="28" t="s">
        <v>91</v>
      </c>
      <c r="AC2690" s="30" t="s">
        <v>2105</v>
      </c>
      <c r="AD2690" s="31"/>
      <c r="AE2690" s="20">
        <f t="shared" si="128"/>
        <v>0.86260000000000003</v>
      </c>
    </row>
    <row r="2691" spans="1:31">
      <c r="A2691" s="83">
        <v>45653</v>
      </c>
      <c r="B2691" s="84">
        <v>48221</v>
      </c>
      <c r="C2691" s="85">
        <v>99945</v>
      </c>
      <c r="D2691" s="78" t="s">
        <v>184</v>
      </c>
      <c r="E2691" s="79" t="s">
        <v>2175</v>
      </c>
      <c r="F2691" s="33" t="s">
        <v>2105</v>
      </c>
      <c r="G2691" s="24" t="s">
        <v>97</v>
      </c>
      <c r="H2691" s="80">
        <f t="shared" si="127"/>
        <v>0.84230000000000005</v>
      </c>
      <c r="I2691" s="25">
        <f>ROUND(('NEW Reference'!B$6*List!$H2691)+'NEW Reference'!B$7,0)</f>
        <v>1161</v>
      </c>
      <c r="J2691" s="25">
        <f>ROUND(('NEW Reference'!C$6*List!$H2691)+'NEW Reference'!C$7,0)</f>
        <v>1731</v>
      </c>
      <c r="K2691" s="25">
        <f>ROUND(('NEW Reference'!D$6*List!$H2691)+'NEW Reference'!D$7,0)</f>
        <v>2075</v>
      </c>
      <c r="L2691" s="25">
        <f>ROUND(('NEW Reference'!E$6*List!$H2691)+'NEW Reference'!E$7,0)</f>
        <v>2565</v>
      </c>
      <c r="M2691" s="25">
        <f>ROUND(('NEW Reference'!F$6*List!$H2691)+'NEW Reference'!F$7,0)</f>
        <v>2672</v>
      </c>
      <c r="N2691" s="25">
        <f>ROUND(('NEW Reference'!G$6*List!$H2691)+'NEW Reference'!G$7,0)</f>
        <v>3025</v>
      </c>
      <c r="O2691" s="25">
        <f>ROUND(('NEW Reference'!H$6*List!$H2691)+'NEW Reference'!H$7,0)</f>
        <v>3140</v>
      </c>
      <c r="P2691" s="25">
        <f>ROUND(('NEW Reference'!I$6*List!$H2691)+'NEW Reference'!I$7,0)</f>
        <v>3264</v>
      </c>
      <c r="Q2691" s="25">
        <f>ROUND(('NEW Reference'!J$6*List!$H2691)+'NEW Reference'!J$7,0)</f>
        <v>3779</v>
      </c>
      <c r="R2691" s="25">
        <f>ROUND(('NEW Reference'!K$6*List!$H2691)+'NEW Reference'!K$7,0)</f>
        <v>3899</v>
      </c>
      <c r="S2691" s="25">
        <f>ROUND(('NEW Reference'!L$6*List!$H2691)+'NEW Reference'!L$7,0)</f>
        <v>4207</v>
      </c>
      <c r="T2691" s="25">
        <f>ROUND(('NEW Reference'!M$6*List!$H2691)+'NEW Reference'!M$7,0)</f>
        <v>5024</v>
      </c>
      <c r="U2691" s="25">
        <f>ROUND(('NEW Reference'!N$6*List!$H2691)+'NEW Reference'!N$7,0)</f>
        <v>20272</v>
      </c>
      <c r="V2691" s="26">
        <f>ROUND(('NEW Reference'!O$6*List!$H2691)+'NEW Reference'!O$7,0)</f>
        <v>754</v>
      </c>
      <c r="W2691" s="26">
        <f>ROUND(('NEW Reference'!P$6*List!$H2691)+'NEW Reference'!P$7,0)</f>
        <v>1062</v>
      </c>
      <c r="X2691" s="26">
        <f>ROUND(('NEW Reference'!Q$6*List!$H2691)+'NEW Reference'!Q$7,0)</f>
        <v>531</v>
      </c>
      <c r="Z2691" s="3" t="str">
        <f t="shared" si="129"/>
        <v>HOOD, Texas</v>
      </c>
      <c r="AA2691" s="79" t="s">
        <v>2175</v>
      </c>
      <c r="AB2691" s="28" t="s">
        <v>91</v>
      </c>
      <c r="AC2691" s="30" t="s">
        <v>2105</v>
      </c>
      <c r="AD2691" s="31"/>
      <c r="AE2691" s="20">
        <f t="shared" si="128"/>
        <v>0.84230000000000005</v>
      </c>
    </row>
    <row r="2692" spans="1:31">
      <c r="A2692" s="83">
        <v>45654</v>
      </c>
      <c r="B2692" s="84">
        <v>48223</v>
      </c>
      <c r="C2692" s="85">
        <v>99945</v>
      </c>
      <c r="D2692" s="78" t="s">
        <v>184</v>
      </c>
      <c r="E2692" s="79" t="s">
        <v>1302</v>
      </c>
      <c r="F2692" s="34" t="s">
        <v>2105</v>
      </c>
      <c r="G2692" s="24" t="s">
        <v>97</v>
      </c>
      <c r="H2692" s="80">
        <f t="shared" si="127"/>
        <v>0.84230000000000005</v>
      </c>
      <c r="I2692" s="25">
        <f>ROUND(('NEW Reference'!B$6*List!$H2692)+'NEW Reference'!B$7,0)</f>
        <v>1161</v>
      </c>
      <c r="J2692" s="25">
        <f>ROUND(('NEW Reference'!C$6*List!$H2692)+'NEW Reference'!C$7,0)</f>
        <v>1731</v>
      </c>
      <c r="K2692" s="25">
        <f>ROUND(('NEW Reference'!D$6*List!$H2692)+'NEW Reference'!D$7,0)</f>
        <v>2075</v>
      </c>
      <c r="L2692" s="25">
        <f>ROUND(('NEW Reference'!E$6*List!$H2692)+'NEW Reference'!E$7,0)</f>
        <v>2565</v>
      </c>
      <c r="M2692" s="25">
        <f>ROUND(('NEW Reference'!F$6*List!$H2692)+'NEW Reference'!F$7,0)</f>
        <v>2672</v>
      </c>
      <c r="N2692" s="25">
        <f>ROUND(('NEW Reference'!G$6*List!$H2692)+'NEW Reference'!G$7,0)</f>
        <v>3025</v>
      </c>
      <c r="O2692" s="25">
        <f>ROUND(('NEW Reference'!H$6*List!$H2692)+'NEW Reference'!H$7,0)</f>
        <v>3140</v>
      </c>
      <c r="P2692" s="25">
        <f>ROUND(('NEW Reference'!I$6*List!$H2692)+'NEW Reference'!I$7,0)</f>
        <v>3264</v>
      </c>
      <c r="Q2692" s="25">
        <f>ROUND(('NEW Reference'!J$6*List!$H2692)+'NEW Reference'!J$7,0)</f>
        <v>3779</v>
      </c>
      <c r="R2692" s="25">
        <f>ROUND(('NEW Reference'!K$6*List!$H2692)+'NEW Reference'!K$7,0)</f>
        <v>3899</v>
      </c>
      <c r="S2692" s="25">
        <f>ROUND(('NEW Reference'!L$6*List!$H2692)+'NEW Reference'!L$7,0)</f>
        <v>4207</v>
      </c>
      <c r="T2692" s="25">
        <f>ROUND(('NEW Reference'!M$6*List!$H2692)+'NEW Reference'!M$7,0)</f>
        <v>5024</v>
      </c>
      <c r="U2692" s="25">
        <f>ROUND(('NEW Reference'!N$6*List!$H2692)+'NEW Reference'!N$7,0)</f>
        <v>20272</v>
      </c>
      <c r="V2692" s="26">
        <f>ROUND(('NEW Reference'!O$6*List!$H2692)+'NEW Reference'!O$7,0)</f>
        <v>754</v>
      </c>
      <c r="W2692" s="26">
        <f>ROUND(('NEW Reference'!P$6*List!$H2692)+'NEW Reference'!P$7,0)</f>
        <v>1062</v>
      </c>
      <c r="X2692" s="26">
        <f>ROUND(('NEW Reference'!Q$6*List!$H2692)+'NEW Reference'!Q$7,0)</f>
        <v>531</v>
      </c>
      <c r="Z2692" s="3" t="str">
        <f t="shared" si="129"/>
        <v>HOPKINS, Texas</v>
      </c>
      <c r="AA2692" s="79" t="s">
        <v>1302</v>
      </c>
      <c r="AB2692" s="28" t="s">
        <v>91</v>
      </c>
      <c r="AC2692" s="23" t="s">
        <v>2105</v>
      </c>
      <c r="AD2692" s="29"/>
      <c r="AE2692" s="20">
        <f t="shared" si="128"/>
        <v>0.84230000000000005</v>
      </c>
    </row>
    <row r="2693" spans="1:31">
      <c r="A2693" s="83">
        <v>45660</v>
      </c>
      <c r="B2693" s="84">
        <v>48225</v>
      </c>
      <c r="C2693" s="85">
        <v>99945</v>
      </c>
      <c r="D2693" s="78" t="s">
        <v>184</v>
      </c>
      <c r="E2693" s="79" t="s">
        <v>166</v>
      </c>
      <c r="F2693" s="34" t="s">
        <v>2105</v>
      </c>
      <c r="G2693" s="24" t="s">
        <v>97</v>
      </c>
      <c r="H2693" s="80">
        <f t="shared" si="127"/>
        <v>0.84230000000000005</v>
      </c>
      <c r="I2693" s="25">
        <f>ROUND(('NEW Reference'!B$6*List!$H2693)+'NEW Reference'!B$7,0)</f>
        <v>1161</v>
      </c>
      <c r="J2693" s="25">
        <f>ROUND(('NEW Reference'!C$6*List!$H2693)+'NEW Reference'!C$7,0)</f>
        <v>1731</v>
      </c>
      <c r="K2693" s="25">
        <f>ROUND(('NEW Reference'!D$6*List!$H2693)+'NEW Reference'!D$7,0)</f>
        <v>2075</v>
      </c>
      <c r="L2693" s="25">
        <f>ROUND(('NEW Reference'!E$6*List!$H2693)+'NEW Reference'!E$7,0)</f>
        <v>2565</v>
      </c>
      <c r="M2693" s="25">
        <f>ROUND(('NEW Reference'!F$6*List!$H2693)+'NEW Reference'!F$7,0)</f>
        <v>2672</v>
      </c>
      <c r="N2693" s="25">
        <f>ROUND(('NEW Reference'!G$6*List!$H2693)+'NEW Reference'!G$7,0)</f>
        <v>3025</v>
      </c>
      <c r="O2693" s="25">
        <f>ROUND(('NEW Reference'!H$6*List!$H2693)+'NEW Reference'!H$7,0)</f>
        <v>3140</v>
      </c>
      <c r="P2693" s="25">
        <f>ROUND(('NEW Reference'!I$6*List!$H2693)+'NEW Reference'!I$7,0)</f>
        <v>3264</v>
      </c>
      <c r="Q2693" s="25">
        <f>ROUND(('NEW Reference'!J$6*List!$H2693)+'NEW Reference'!J$7,0)</f>
        <v>3779</v>
      </c>
      <c r="R2693" s="25">
        <f>ROUND(('NEW Reference'!K$6*List!$H2693)+'NEW Reference'!K$7,0)</f>
        <v>3899</v>
      </c>
      <c r="S2693" s="25">
        <f>ROUND(('NEW Reference'!L$6*List!$H2693)+'NEW Reference'!L$7,0)</f>
        <v>4207</v>
      </c>
      <c r="T2693" s="25">
        <f>ROUND(('NEW Reference'!M$6*List!$H2693)+'NEW Reference'!M$7,0)</f>
        <v>5024</v>
      </c>
      <c r="U2693" s="25">
        <f>ROUND(('NEW Reference'!N$6*List!$H2693)+'NEW Reference'!N$7,0)</f>
        <v>20272</v>
      </c>
      <c r="V2693" s="26">
        <f>ROUND(('NEW Reference'!O$6*List!$H2693)+'NEW Reference'!O$7,0)</f>
        <v>754</v>
      </c>
      <c r="W2693" s="26">
        <f>ROUND(('NEW Reference'!P$6*List!$H2693)+'NEW Reference'!P$7,0)</f>
        <v>1062</v>
      </c>
      <c r="X2693" s="26">
        <f>ROUND(('NEW Reference'!Q$6*List!$H2693)+'NEW Reference'!Q$7,0)</f>
        <v>531</v>
      </c>
      <c r="Z2693" s="3" t="str">
        <f t="shared" si="129"/>
        <v>HOUSTON, Texas</v>
      </c>
      <c r="AA2693" s="79" t="s">
        <v>166</v>
      </c>
      <c r="AB2693" s="28" t="s">
        <v>91</v>
      </c>
      <c r="AC2693" s="30" t="s">
        <v>2105</v>
      </c>
      <c r="AD2693" s="31"/>
      <c r="AE2693" s="20">
        <f t="shared" si="128"/>
        <v>0.84230000000000005</v>
      </c>
    </row>
    <row r="2694" spans="1:31">
      <c r="A2694" s="83">
        <v>45661</v>
      </c>
      <c r="B2694" s="84">
        <v>48227</v>
      </c>
      <c r="C2694" s="85">
        <v>99945</v>
      </c>
      <c r="D2694" s="78" t="s">
        <v>184</v>
      </c>
      <c r="E2694" s="79" t="s">
        <v>396</v>
      </c>
      <c r="F2694" s="34" t="s">
        <v>2105</v>
      </c>
      <c r="G2694" s="24" t="s">
        <v>97</v>
      </c>
      <c r="H2694" s="80">
        <f t="shared" si="127"/>
        <v>0.84230000000000005</v>
      </c>
      <c r="I2694" s="25">
        <f>ROUND(('NEW Reference'!B$6*List!$H2694)+'NEW Reference'!B$7,0)</f>
        <v>1161</v>
      </c>
      <c r="J2694" s="25">
        <f>ROUND(('NEW Reference'!C$6*List!$H2694)+'NEW Reference'!C$7,0)</f>
        <v>1731</v>
      </c>
      <c r="K2694" s="25">
        <f>ROUND(('NEW Reference'!D$6*List!$H2694)+'NEW Reference'!D$7,0)</f>
        <v>2075</v>
      </c>
      <c r="L2694" s="25">
        <f>ROUND(('NEW Reference'!E$6*List!$H2694)+'NEW Reference'!E$7,0)</f>
        <v>2565</v>
      </c>
      <c r="M2694" s="25">
        <f>ROUND(('NEW Reference'!F$6*List!$H2694)+'NEW Reference'!F$7,0)</f>
        <v>2672</v>
      </c>
      <c r="N2694" s="25">
        <f>ROUND(('NEW Reference'!G$6*List!$H2694)+'NEW Reference'!G$7,0)</f>
        <v>3025</v>
      </c>
      <c r="O2694" s="25">
        <f>ROUND(('NEW Reference'!H$6*List!$H2694)+'NEW Reference'!H$7,0)</f>
        <v>3140</v>
      </c>
      <c r="P2694" s="25">
        <f>ROUND(('NEW Reference'!I$6*List!$H2694)+'NEW Reference'!I$7,0)</f>
        <v>3264</v>
      </c>
      <c r="Q2694" s="25">
        <f>ROUND(('NEW Reference'!J$6*List!$H2694)+'NEW Reference'!J$7,0)</f>
        <v>3779</v>
      </c>
      <c r="R2694" s="25">
        <f>ROUND(('NEW Reference'!K$6*List!$H2694)+'NEW Reference'!K$7,0)</f>
        <v>3899</v>
      </c>
      <c r="S2694" s="25">
        <f>ROUND(('NEW Reference'!L$6*List!$H2694)+'NEW Reference'!L$7,0)</f>
        <v>4207</v>
      </c>
      <c r="T2694" s="25">
        <f>ROUND(('NEW Reference'!M$6*List!$H2694)+'NEW Reference'!M$7,0)</f>
        <v>5024</v>
      </c>
      <c r="U2694" s="25">
        <f>ROUND(('NEW Reference'!N$6*List!$H2694)+'NEW Reference'!N$7,0)</f>
        <v>20272</v>
      </c>
      <c r="V2694" s="26">
        <f>ROUND(('NEW Reference'!O$6*List!$H2694)+'NEW Reference'!O$7,0)</f>
        <v>754</v>
      </c>
      <c r="W2694" s="26">
        <f>ROUND(('NEW Reference'!P$6*List!$H2694)+'NEW Reference'!P$7,0)</f>
        <v>1062</v>
      </c>
      <c r="X2694" s="26">
        <f>ROUND(('NEW Reference'!Q$6*List!$H2694)+'NEW Reference'!Q$7,0)</f>
        <v>531</v>
      </c>
      <c r="Z2694" s="3" t="str">
        <f t="shared" si="129"/>
        <v>HOWARD, Texas</v>
      </c>
      <c r="AA2694" s="79" t="s">
        <v>396</v>
      </c>
      <c r="AB2694" s="28" t="s">
        <v>91</v>
      </c>
      <c r="AC2694" s="30" t="s">
        <v>2105</v>
      </c>
      <c r="AD2694" s="31"/>
      <c r="AE2694" s="20">
        <f t="shared" si="128"/>
        <v>0.84230000000000005</v>
      </c>
    </row>
    <row r="2695" spans="1:31">
      <c r="A2695" s="83">
        <v>45662</v>
      </c>
      <c r="B2695" s="84">
        <v>48229</v>
      </c>
      <c r="C2695" s="85">
        <v>21340</v>
      </c>
      <c r="D2695" s="78" t="s">
        <v>424</v>
      </c>
      <c r="E2695" s="79" t="s">
        <v>2176</v>
      </c>
      <c r="F2695" s="33" t="s">
        <v>2105</v>
      </c>
      <c r="G2695" s="24" t="s">
        <v>90</v>
      </c>
      <c r="H2695" s="80">
        <f t="shared" si="127"/>
        <v>0.83409999999999995</v>
      </c>
      <c r="I2695" s="25">
        <f>ROUND(('NEW Reference'!B$6*List!$H2695)+'NEW Reference'!B$7,0)</f>
        <v>1153</v>
      </c>
      <c r="J2695" s="25">
        <f>ROUND(('NEW Reference'!C$6*List!$H2695)+'NEW Reference'!C$7,0)</f>
        <v>1719</v>
      </c>
      <c r="K2695" s="25">
        <f>ROUND(('NEW Reference'!D$6*List!$H2695)+'NEW Reference'!D$7,0)</f>
        <v>2060</v>
      </c>
      <c r="L2695" s="25">
        <f>ROUND(('NEW Reference'!E$6*List!$H2695)+'NEW Reference'!E$7,0)</f>
        <v>2547</v>
      </c>
      <c r="M2695" s="25">
        <f>ROUND(('NEW Reference'!F$6*List!$H2695)+'NEW Reference'!F$7,0)</f>
        <v>2653</v>
      </c>
      <c r="N2695" s="25">
        <f>ROUND(('NEW Reference'!G$6*List!$H2695)+'NEW Reference'!G$7,0)</f>
        <v>3004</v>
      </c>
      <c r="O2695" s="25">
        <f>ROUND(('NEW Reference'!H$6*List!$H2695)+'NEW Reference'!H$7,0)</f>
        <v>3118</v>
      </c>
      <c r="P2695" s="25">
        <f>ROUND(('NEW Reference'!I$6*List!$H2695)+'NEW Reference'!I$7,0)</f>
        <v>3241</v>
      </c>
      <c r="Q2695" s="25">
        <f>ROUND(('NEW Reference'!J$6*List!$H2695)+'NEW Reference'!J$7,0)</f>
        <v>3753</v>
      </c>
      <c r="R2695" s="25">
        <f>ROUND(('NEW Reference'!K$6*List!$H2695)+'NEW Reference'!K$7,0)</f>
        <v>3871</v>
      </c>
      <c r="S2695" s="25">
        <f>ROUND(('NEW Reference'!L$6*List!$H2695)+'NEW Reference'!L$7,0)</f>
        <v>4177</v>
      </c>
      <c r="T2695" s="25">
        <f>ROUND(('NEW Reference'!M$6*List!$H2695)+'NEW Reference'!M$7,0)</f>
        <v>4989</v>
      </c>
      <c r="U2695" s="25">
        <f>ROUND(('NEW Reference'!N$6*List!$H2695)+'NEW Reference'!N$7,0)</f>
        <v>20131</v>
      </c>
      <c r="V2695" s="26">
        <f>ROUND(('NEW Reference'!O$6*List!$H2695)+'NEW Reference'!O$7,0)</f>
        <v>748</v>
      </c>
      <c r="W2695" s="26">
        <f>ROUND(('NEW Reference'!P$6*List!$H2695)+'NEW Reference'!P$7,0)</f>
        <v>1055</v>
      </c>
      <c r="X2695" s="26">
        <f>ROUND(('NEW Reference'!Q$6*List!$H2695)+'NEW Reference'!Q$7,0)</f>
        <v>527</v>
      </c>
      <c r="Z2695" s="3" t="str">
        <f t="shared" si="129"/>
        <v>HUDSPETH, Texas</v>
      </c>
      <c r="AA2695" s="79" t="s">
        <v>2176</v>
      </c>
      <c r="AB2695" s="28" t="s">
        <v>91</v>
      </c>
      <c r="AC2695" s="23" t="s">
        <v>2105</v>
      </c>
      <c r="AD2695" s="29"/>
      <c r="AE2695" s="20">
        <f t="shared" si="128"/>
        <v>0.83409999999999995</v>
      </c>
    </row>
    <row r="2696" spans="1:31">
      <c r="A2696" s="83">
        <v>45670</v>
      </c>
      <c r="B2696" s="84">
        <v>48231</v>
      </c>
      <c r="C2696" s="85">
        <v>19124</v>
      </c>
      <c r="D2696" s="78" t="s">
        <v>391</v>
      </c>
      <c r="E2696" s="79" t="s">
        <v>2177</v>
      </c>
      <c r="F2696" s="33" t="s">
        <v>2105</v>
      </c>
      <c r="G2696" s="24" t="s">
        <v>90</v>
      </c>
      <c r="H2696" s="80">
        <f t="shared" si="127"/>
        <v>0.96760000000000002</v>
      </c>
      <c r="I2696" s="25">
        <f>ROUND(('NEW Reference'!B$6*List!$H2696)+'NEW Reference'!B$7,0)</f>
        <v>1285</v>
      </c>
      <c r="J2696" s="25">
        <f>ROUND(('NEW Reference'!C$6*List!$H2696)+'NEW Reference'!C$7,0)</f>
        <v>1916</v>
      </c>
      <c r="K2696" s="25">
        <f>ROUND(('NEW Reference'!D$6*List!$H2696)+'NEW Reference'!D$7,0)</f>
        <v>2295</v>
      </c>
      <c r="L2696" s="25">
        <f>ROUND(('NEW Reference'!E$6*List!$H2696)+'NEW Reference'!E$7,0)</f>
        <v>2838</v>
      </c>
      <c r="M2696" s="25">
        <f>ROUND(('NEW Reference'!F$6*List!$H2696)+'NEW Reference'!F$7,0)</f>
        <v>2956</v>
      </c>
      <c r="N2696" s="25">
        <f>ROUND(('NEW Reference'!G$6*List!$H2696)+'NEW Reference'!G$7,0)</f>
        <v>3347</v>
      </c>
      <c r="O2696" s="25">
        <f>ROUND(('NEW Reference'!H$6*List!$H2696)+'NEW Reference'!H$7,0)</f>
        <v>3475</v>
      </c>
      <c r="P2696" s="25">
        <f>ROUND(('NEW Reference'!I$6*List!$H2696)+'NEW Reference'!I$7,0)</f>
        <v>3611</v>
      </c>
      <c r="Q2696" s="25">
        <f>ROUND(('NEW Reference'!J$6*List!$H2696)+'NEW Reference'!J$7,0)</f>
        <v>4182</v>
      </c>
      <c r="R2696" s="25">
        <f>ROUND(('NEW Reference'!K$6*List!$H2696)+'NEW Reference'!K$7,0)</f>
        <v>4313</v>
      </c>
      <c r="S2696" s="25">
        <f>ROUND(('NEW Reference'!L$6*List!$H2696)+'NEW Reference'!L$7,0)</f>
        <v>4654</v>
      </c>
      <c r="T2696" s="25">
        <f>ROUND(('NEW Reference'!M$6*List!$H2696)+'NEW Reference'!M$7,0)</f>
        <v>5559</v>
      </c>
      <c r="U2696" s="25">
        <f>ROUND(('NEW Reference'!N$6*List!$H2696)+'NEW Reference'!N$7,0)</f>
        <v>22430</v>
      </c>
      <c r="V2696" s="26">
        <f>ROUND(('NEW Reference'!O$6*List!$H2696)+'NEW Reference'!O$7,0)</f>
        <v>834</v>
      </c>
      <c r="W2696" s="26">
        <f>ROUND(('NEW Reference'!P$6*List!$H2696)+'NEW Reference'!P$7,0)</f>
        <v>1175</v>
      </c>
      <c r="X2696" s="26">
        <f>ROUND(('NEW Reference'!Q$6*List!$H2696)+'NEW Reference'!Q$7,0)</f>
        <v>587</v>
      </c>
      <c r="Z2696" s="3" t="str">
        <f t="shared" si="129"/>
        <v>HUNT, Texas</v>
      </c>
      <c r="AA2696" s="79" t="s">
        <v>2177</v>
      </c>
      <c r="AB2696" s="28" t="s">
        <v>91</v>
      </c>
      <c r="AC2696" s="30" t="s">
        <v>2105</v>
      </c>
      <c r="AD2696" s="31"/>
      <c r="AE2696" s="20">
        <f t="shared" si="128"/>
        <v>0.96760000000000002</v>
      </c>
    </row>
    <row r="2697" spans="1:31">
      <c r="A2697" s="83">
        <v>45671</v>
      </c>
      <c r="B2697" s="84">
        <v>48233</v>
      </c>
      <c r="C2697" s="85">
        <v>99945</v>
      </c>
      <c r="D2697" s="78" t="s">
        <v>184</v>
      </c>
      <c r="E2697" s="79" t="s">
        <v>2060</v>
      </c>
      <c r="F2697" s="34" t="s">
        <v>2105</v>
      </c>
      <c r="G2697" s="24" t="s">
        <v>97</v>
      </c>
      <c r="H2697" s="80">
        <f t="shared" si="127"/>
        <v>0.84230000000000005</v>
      </c>
      <c r="I2697" s="25">
        <f>ROUND(('NEW Reference'!B$6*List!$H2697)+'NEW Reference'!B$7,0)</f>
        <v>1161</v>
      </c>
      <c r="J2697" s="25">
        <f>ROUND(('NEW Reference'!C$6*List!$H2697)+'NEW Reference'!C$7,0)</f>
        <v>1731</v>
      </c>
      <c r="K2697" s="25">
        <f>ROUND(('NEW Reference'!D$6*List!$H2697)+'NEW Reference'!D$7,0)</f>
        <v>2075</v>
      </c>
      <c r="L2697" s="25">
        <f>ROUND(('NEW Reference'!E$6*List!$H2697)+'NEW Reference'!E$7,0)</f>
        <v>2565</v>
      </c>
      <c r="M2697" s="25">
        <f>ROUND(('NEW Reference'!F$6*List!$H2697)+'NEW Reference'!F$7,0)</f>
        <v>2672</v>
      </c>
      <c r="N2697" s="25">
        <f>ROUND(('NEW Reference'!G$6*List!$H2697)+'NEW Reference'!G$7,0)</f>
        <v>3025</v>
      </c>
      <c r="O2697" s="25">
        <f>ROUND(('NEW Reference'!H$6*List!$H2697)+'NEW Reference'!H$7,0)</f>
        <v>3140</v>
      </c>
      <c r="P2697" s="25">
        <f>ROUND(('NEW Reference'!I$6*List!$H2697)+'NEW Reference'!I$7,0)</f>
        <v>3264</v>
      </c>
      <c r="Q2697" s="25">
        <f>ROUND(('NEW Reference'!J$6*List!$H2697)+'NEW Reference'!J$7,0)</f>
        <v>3779</v>
      </c>
      <c r="R2697" s="25">
        <f>ROUND(('NEW Reference'!K$6*List!$H2697)+'NEW Reference'!K$7,0)</f>
        <v>3899</v>
      </c>
      <c r="S2697" s="25">
        <f>ROUND(('NEW Reference'!L$6*List!$H2697)+'NEW Reference'!L$7,0)</f>
        <v>4207</v>
      </c>
      <c r="T2697" s="25">
        <f>ROUND(('NEW Reference'!M$6*List!$H2697)+'NEW Reference'!M$7,0)</f>
        <v>5024</v>
      </c>
      <c r="U2697" s="25">
        <f>ROUND(('NEW Reference'!N$6*List!$H2697)+'NEW Reference'!N$7,0)</f>
        <v>20272</v>
      </c>
      <c r="V2697" s="26">
        <f>ROUND(('NEW Reference'!O$6*List!$H2697)+'NEW Reference'!O$7,0)</f>
        <v>754</v>
      </c>
      <c r="W2697" s="26">
        <f>ROUND(('NEW Reference'!P$6*List!$H2697)+'NEW Reference'!P$7,0)</f>
        <v>1062</v>
      </c>
      <c r="X2697" s="26">
        <f>ROUND(('NEW Reference'!Q$6*List!$H2697)+'NEW Reference'!Q$7,0)</f>
        <v>531</v>
      </c>
      <c r="Z2697" s="3" t="str">
        <f t="shared" si="129"/>
        <v>HUTCHINSON, Texas</v>
      </c>
      <c r="AA2697" s="79" t="s">
        <v>2060</v>
      </c>
      <c r="AB2697" s="28" t="s">
        <v>91</v>
      </c>
      <c r="AC2697" s="30" t="s">
        <v>2105</v>
      </c>
      <c r="AD2697" s="31"/>
      <c r="AE2697" s="20">
        <f t="shared" si="128"/>
        <v>0.84230000000000005</v>
      </c>
    </row>
    <row r="2698" spans="1:31">
      <c r="A2698" s="83">
        <v>45672</v>
      </c>
      <c r="B2698" s="84">
        <v>48235</v>
      </c>
      <c r="C2698" s="85">
        <v>41660</v>
      </c>
      <c r="D2698" s="78" t="s">
        <v>847</v>
      </c>
      <c r="E2698" s="79" t="s">
        <v>2178</v>
      </c>
      <c r="F2698" s="33" t="s">
        <v>2105</v>
      </c>
      <c r="G2698" s="24" t="s">
        <v>90</v>
      </c>
      <c r="H2698" s="80">
        <f t="shared" si="127"/>
        <v>0.88080000000000003</v>
      </c>
      <c r="I2698" s="25">
        <f>ROUND(('NEW Reference'!B$6*List!$H2698)+'NEW Reference'!B$7,0)</f>
        <v>1199</v>
      </c>
      <c r="J2698" s="25">
        <f>ROUND(('NEW Reference'!C$6*List!$H2698)+'NEW Reference'!C$7,0)</f>
        <v>1788</v>
      </c>
      <c r="K2698" s="25">
        <f>ROUND(('NEW Reference'!D$6*List!$H2698)+'NEW Reference'!D$7,0)</f>
        <v>2142</v>
      </c>
      <c r="L2698" s="25">
        <f>ROUND(('NEW Reference'!E$6*List!$H2698)+'NEW Reference'!E$7,0)</f>
        <v>2649</v>
      </c>
      <c r="M2698" s="25">
        <f>ROUND(('NEW Reference'!F$6*List!$H2698)+'NEW Reference'!F$7,0)</f>
        <v>2759</v>
      </c>
      <c r="N2698" s="25">
        <f>ROUND(('NEW Reference'!G$6*List!$H2698)+'NEW Reference'!G$7,0)</f>
        <v>3124</v>
      </c>
      <c r="O2698" s="25">
        <f>ROUND(('NEW Reference'!H$6*List!$H2698)+'NEW Reference'!H$7,0)</f>
        <v>3243</v>
      </c>
      <c r="P2698" s="25">
        <f>ROUND(('NEW Reference'!I$6*List!$H2698)+'NEW Reference'!I$7,0)</f>
        <v>3370</v>
      </c>
      <c r="Q2698" s="25">
        <f>ROUND(('NEW Reference'!J$6*List!$H2698)+'NEW Reference'!J$7,0)</f>
        <v>3903</v>
      </c>
      <c r="R2698" s="25">
        <f>ROUND(('NEW Reference'!K$6*List!$H2698)+'NEW Reference'!K$7,0)</f>
        <v>4026</v>
      </c>
      <c r="S2698" s="25">
        <f>ROUND(('NEW Reference'!L$6*List!$H2698)+'NEW Reference'!L$7,0)</f>
        <v>4344</v>
      </c>
      <c r="T2698" s="25">
        <f>ROUND(('NEW Reference'!M$6*List!$H2698)+'NEW Reference'!M$7,0)</f>
        <v>5189</v>
      </c>
      <c r="U2698" s="25">
        <f>ROUND(('NEW Reference'!N$6*List!$H2698)+'NEW Reference'!N$7,0)</f>
        <v>20935</v>
      </c>
      <c r="V2698" s="26">
        <f>ROUND(('NEW Reference'!O$6*List!$H2698)+'NEW Reference'!O$7,0)</f>
        <v>778</v>
      </c>
      <c r="W2698" s="26">
        <f>ROUND(('NEW Reference'!P$6*List!$H2698)+'NEW Reference'!P$7,0)</f>
        <v>1097</v>
      </c>
      <c r="X2698" s="26">
        <f>ROUND(('NEW Reference'!Q$6*List!$H2698)+'NEW Reference'!Q$7,0)</f>
        <v>548</v>
      </c>
      <c r="Z2698" s="3" t="str">
        <f t="shared" si="129"/>
        <v>IRION, Texas</v>
      </c>
      <c r="AA2698" s="79" t="s">
        <v>2178</v>
      </c>
      <c r="AB2698" s="28" t="s">
        <v>91</v>
      </c>
      <c r="AC2698" s="30" t="s">
        <v>2105</v>
      </c>
      <c r="AD2698" s="31"/>
      <c r="AE2698" s="20">
        <f t="shared" si="128"/>
        <v>0.88080000000000003</v>
      </c>
    </row>
    <row r="2699" spans="1:31">
      <c r="A2699" s="83">
        <v>45680</v>
      </c>
      <c r="B2699" s="84">
        <v>48237</v>
      </c>
      <c r="C2699" s="85">
        <v>99945</v>
      </c>
      <c r="D2699" s="78" t="s">
        <v>184</v>
      </c>
      <c r="E2699" s="79" t="s">
        <v>2179</v>
      </c>
      <c r="F2699" s="34" t="s">
        <v>2105</v>
      </c>
      <c r="G2699" s="24" t="s">
        <v>97</v>
      </c>
      <c r="H2699" s="80">
        <f t="shared" ref="H2699:H2762" si="130">IFERROR(INDEX($AH:$AH,MATCH($C2699,$AF:$AF,0)),"")</f>
        <v>0.84230000000000005</v>
      </c>
      <c r="I2699" s="25">
        <f>ROUND(('NEW Reference'!B$6*List!$H2699)+'NEW Reference'!B$7,0)</f>
        <v>1161</v>
      </c>
      <c r="J2699" s="25">
        <f>ROUND(('NEW Reference'!C$6*List!$H2699)+'NEW Reference'!C$7,0)</f>
        <v>1731</v>
      </c>
      <c r="K2699" s="25">
        <f>ROUND(('NEW Reference'!D$6*List!$H2699)+'NEW Reference'!D$7,0)</f>
        <v>2075</v>
      </c>
      <c r="L2699" s="25">
        <f>ROUND(('NEW Reference'!E$6*List!$H2699)+'NEW Reference'!E$7,0)</f>
        <v>2565</v>
      </c>
      <c r="M2699" s="25">
        <f>ROUND(('NEW Reference'!F$6*List!$H2699)+'NEW Reference'!F$7,0)</f>
        <v>2672</v>
      </c>
      <c r="N2699" s="25">
        <f>ROUND(('NEW Reference'!G$6*List!$H2699)+'NEW Reference'!G$7,0)</f>
        <v>3025</v>
      </c>
      <c r="O2699" s="25">
        <f>ROUND(('NEW Reference'!H$6*List!$H2699)+'NEW Reference'!H$7,0)</f>
        <v>3140</v>
      </c>
      <c r="P2699" s="25">
        <f>ROUND(('NEW Reference'!I$6*List!$H2699)+'NEW Reference'!I$7,0)</f>
        <v>3264</v>
      </c>
      <c r="Q2699" s="25">
        <f>ROUND(('NEW Reference'!J$6*List!$H2699)+'NEW Reference'!J$7,0)</f>
        <v>3779</v>
      </c>
      <c r="R2699" s="25">
        <f>ROUND(('NEW Reference'!K$6*List!$H2699)+'NEW Reference'!K$7,0)</f>
        <v>3899</v>
      </c>
      <c r="S2699" s="25">
        <f>ROUND(('NEW Reference'!L$6*List!$H2699)+'NEW Reference'!L$7,0)</f>
        <v>4207</v>
      </c>
      <c r="T2699" s="25">
        <f>ROUND(('NEW Reference'!M$6*List!$H2699)+'NEW Reference'!M$7,0)</f>
        <v>5024</v>
      </c>
      <c r="U2699" s="25">
        <f>ROUND(('NEW Reference'!N$6*List!$H2699)+'NEW Reference'!N$7,0)</f>
        <v>20272</v>
      </c>
      <c r="V2699" s="26">
        <f>ROUND(('NEW Reference'!O$6*List!$H2699)+'NEW Reference'!O$7,0)</f>
        <v>754</v>
      </c>
      <c r="W2699" s="26">
        <f>ROUND(('NEW Reference'!P$6*List!$H2699)+'NEW Reference'!P$7,0)</f>
        <v>1062</v>
      </c>
      <c r="X2699" s="26">
        <f>ROUND(('NEW Reference'!Q$6*List!$H2699)+'NEW Reference'!Q$7,0)</f>
        <v>531</v>
      </c>
      <c r="Z2699" s="3" t="str">
        <f t="shared" si="129"/>
        <v>JACK, Texas</v>
      </c>
      <c r="AA2699" s="79" t="s">
        <v>2179</v>
      </c>
      <c r="AB2699" s="28" t="s">
        <v>91</v>
      </c>
      <c r="AC2699" s="30" t="s">
        <v>2105</v>
      </c>
      <c r="AD2699" s="31"/>
      <c r="AE2699" s="20">
        <f t="shared" si="128"/>
        <v>0.84230000000000005</v>
      </c>
    </row>
    <row r="2700" spans="1:31">
      <c r="A2700" s="83">
        <v>45681</v>
      </c>
      <c r="B2700" s="84">
        <v>48239</v>
      </c>
      <c r="C2700" s="85">
        <v>99945</v>
      </c>
      <c r="D2700" s="78" t="s">
        <v>184</v>
      </c>
      <c r="E2700" s="79" t="s">
        <v>168</v>
      </c>
      <c r="F2700" s="34" t="s">
        <v>2105</v>
      </c>
      <c r="G2700" s="24" t="s">
        <v>97</v>
      </c>
      <c r="H2700" s="80">
        <f t="shared" si="130"/>
        <v>0.84230000000000005</v>
      </c>
      <c r="I2700" s="25">
        <f>ROUND(('NEW Reference'!B$6*List!$H2700)+'NEW Reference'!B$7,0)</f>
        <v>1161</v>
      </c>
      <c r="J2700" s="25">
        <f>ROUND(('NEW Reference'!C$6*List!$H2700)+'NEW Reference'!C$7,0)</f>
        <v>1731</v>
      </c>
      <c r="K2700" s="25">
        <f>ROUND(('NEW Reference'!D$6*List!$H2700)+'NEW Reference'!D$7,0)</f>
        <v>2075</v>
      </c>
      <c r="L2700" s="25">
        <f>ROUND(('NEW Reference'!E$6*List!$H2700)+'NEW Reference'!E$7,0)</f>
        <v>2565</v>
      </c>
      <c r="M2700" s="25">
        <f>ROUND(('NEW Reference'!F$6*List!$H2700)+'NEW Reference'!F$7,0)</f>
        <v>2672</v>
      </c>
      <c r="N2700" s="25">
        <f>ROUND(('NEW Reference'!G$6*List!$H2700)+'NEW Reference'!G$7,0)</f>
        <v>3025</v>
      </c>
      <c r="O2700" s="25">
        <f>ROUND(('NEW Reference'!H$6*List!$H2700)+'NEW Reference'!H$7,0)</f>
        <v>3140</v>
      </c>
      <c r="P2700" s="25">
        <f>ROUND(('NEW Reference'!I$6*List!$H2700)+'NEW Reference'!I$7,0)</f>
        <v>3264</v>
      </c>
      <c r="Q2700" s="25">
        <f>ROUND(('NEW Reference'!J$6*List!$H2700)+'NEW Reference'!J$7,0)</f>
        <v>3779</v>
      </c>
      <c r="R2700" s="25">
        <f>ROUND(('NEW Reference'!K$6*List!$H2700)+'NEW Reference'!K$7,0)</f>
        <v>3899</v>
      </c>
      <c r="S2700" s="25">
        <f>ROUND(('NEW Reference'!L$6*List!$H2700)+'NEW Reference'!L$7,0)</f>
        <v>4207</v>
      </c>
      <c r="T2700" s="25">
        <f>ROUND(('NEW Reference'!M$6*List!$H2700)+'NEW Reference'!M$7,0)</f>
        <v>5024</v>
      </c>
      <c r="U2700" s="25">
        <f>ROUND(('NEW Reference'!N$6*List!$H2700)+'NEW Reference'!N$7,0)</f>
        <v>20272</v>
      </c>
      <c r="V2700" s="26">
        <f>ROUND(('NEW Reference'!O$6*List!$H2700)+'NEW Reference'!O$7,0)</f>
        <v>754</v>
      </c>
      <c r="W2700" s="26">
        <f>ROUND(('NEW Reference'!P$6*List!$H2700)+'NEW Reference'!P$7,0)</f>
        <v>1062</v>
      </c>
      <c r="X2700" s="26">
        <f>ROUND(('NEW Reference'!Q$6*List!$H2700)+'NEW Reference'!Q$7,0)</f>
        <v>531</v>
      </c>
      <c r="Z2700" s="3" t="str">
        <f t="shared" si="129"/>
        <v>JACKSON, Texas</v>
      </c>
      <c r="AA2700" s="79" t="s">
        <v>168</v>
      </c>
      <c r="AB2700" s="28" t="s">
        <v>91</v>
      </c>
      <c r="AC2700" s="23" t="s">
        <v>2105</v>
      </c>
      <c r="AD2700" s="29"/>
      <c r="AE2700" s="20">
        <f t="shared" si="128"/>
        <v>0.84230000000000005</v>
      </c>
    </row>
    <row r="2701" spans="1:31">
      <c r="A2701" s="83">
        <v>45690</v>
      </c>
      <c r="B2701" s="84">
        <v>48241</v>
      </c>
      <c r="C2701" s="85">
        <v>99945</v>
      </c>
      <c r="D2701" s="78" t="s">
        <v>184</v>
      </c>
      <c r="E2701" s="79" t="s">
        <v>976</v>
      </c>
      <c r="F2701" s="34" t="s">
        <v>2105</v>
      </c>
      <c r="G2701" s="24" t="s">
        <v>97</v>
      </c>
      <c r="H2701" s="80">
        <f t="shared" si="130"/>
        <v>0.84230000000000005</v>
      </c>
      <c r="I2701" s="25">
        <f>ROUND(('NEW Reference'!B$6*List!$H2701)+'NEW Reference'!B$7,0)</f>
        <v>1161</v>
      </c>
      <c r="J2701" s="25">
        <f>ROUND(('NEW Reference'!C$6*List!$H2701)+'NEW Reference'!C$7,0)</f>
        <v>1731</v>
      </c>
      <c r="K2701" s="25">
        <f>ROUND(('NEW Reference'!D$6*List!$H2701)+'NEW Reference'!D$7,0)</f>
        <v>2075</v>
      </c>
      <c r="L2701" s="25">
        <f>ROUND(('NEW Reference'!E$6*List!$H2701)+'NEW Reference'!E$7,0)</f>
        <v>2565</v>
      </c>
      <c r="M2701" s="25">
        <f>ROUND(('NEW Reference'!F$6*List!$H2701)+'NEW Reference'!F$7,0)</f>
        <v>2672</v>
      </c>
      <c r="N2701" s="25">
        <f>ROUND(('NEW Reference'!G$6*List!$H2701)+'NEW Reference'!G$7,0)</f>
        <v>3025</v>
      </c>
      <c r="O2701" s="25">
        <f>ROUND(('NEW Reference'!H$6*List!$H2701)+'NEW Reference'!H$7,0)</f>
        <v>3140</v>
      </c>
      <c r="P2701" s="25">
        <f>ROUND(('NEW Reference'!I$6*List!$H2701)+'NEW Reference'!I$7,0)</f>
        <v>3264</v>
      </c>
      <c r="Q2701" s="25">
        <f>ROUND(('NEW Reference'!J$6*List!$H2701)+'NEW Reference'!J$7,0)</f>
        <v>3779</v>
      </c>
      <c r="R2701" s="25">
        <f>ROUND(('NEW Reference'!K$6*List!$H2701)+'NEW Reference'!K$7,0)</f>
        <v>3899</v>
      </c>
      <c r="S2701" s="25">
        <f>ROUND(('NEW Reference'!L$6*List!$H2701)+'NEW Reference'!L$7,0)</f>
        <v>4207</v>
      </c>
      <c r="T2701" s="25">
        <f>ROUND(('NEW Reference'!M$6*List!$H2701)+'NEW Reference'!M$7,0)</f>
        <v>5024</v>
      </c>
      <c r="U2701" s="25">
        <f>ROUND(('NEW Reference'!N$6*List!$H2701)+'NEW Reference'!N$7,0)</f>
        <v>20272</v>
      </c>
      <c r="V2701" s="26">
        <f>ROUND(('NEW Reference'!O$6*List!$H2701)+'NEW Reference'!O$7,0)</f>
        <v>754</v>
      </c>
      <c r="W2701" s="26">
        <f>ROUND(('NEW Reference'!P$6*List!$H2701)+'NEW Reference'!P$7,0)</f>
        <v>1062</v>
      </c>
      <c r="X2701" s="26">
        <f>ROUND(('NEW Reference'!Q$6*List!$H2701)+'NEW Reference'!Q$7,0)</f>
        <v>531</v>
      </c>
      <c r="Z2701" s="3" t="str">
        <f t="shared" si="129"/>
        <v>JASPER, Texas</v>
      </c>
      <c r="AA2701" s="79" t="s">
        <v>976</v>
      </c>
      <c r="AB2701" s="28" t="s">
        <v>91</v>
      </c>
      <c r="AC2701" s="30" t="s">
        <v>2105</v>
      </c>
      <c r="AD2701" s="31"/>
      <c r="AE2701" s="20">
        <f t="shared" si="128"/>
        <v>0.84230000000000005</v>
      </c>
    </row>
    <row r="2702" spans="1:31">
      <c r="A2702" s="83">
        <v>45691</v>
      </c>
      <c r="B2702" s="84">
        <v>48243</v>
      </c>
      <c r="C2702" s="85">
        <v>99945</v>
      </c>
      <c r="D2702" s="78" t="s">
        <v>184</v>
      </c>
      <c r="E2702" s="79" t="s">
        <v>977</v>
      </c>
      <c r="F2702" s="34" t="s">
        <v>2105</v>
      </c>
      <c r="G2702" s="24" t="s">
        <v>97</v>
      </c>
      <c r="H2702" s="80">
        <f t="shared" si="130"/>
        <v>0.84230000000000005</v>
      </c>
      <c r="I2702" s="25">
        <f>ROUND(('NEW Reference'!B$6*List!$H2702)+'NEW Reference'!B$7,0)</f>
        <v>1161</v>
      </c>
      <c r="J2702" s="25">
        <f>ROUND(('NEW Reference'!C$6*List!$H2702)+'NEW Reference'!C$7,0)</f>
        <v>1731</v>
      </c>
      <c r="K2702" s="25">
        <f>ROUND(('NEW Reference'!D$6*List!$H2702)+'NEW Reference'!D$7,0)</f>
        <v>2075</v>
      </c>
      <c r="L2702" s="25">
        <f>ROUND(('NEW Reference'!E$6*List!$H2702)+'NEW Reference'!E$7,0)</f>
        <v>2565</v>
      </c>
      <c r="M2702" s="25">
        <f>ROUND(('NEW Reference'!F$6*List!$H2702)+'NEW Reference'!F$7,0)</f>
        <v>2672</v>
      </c>
      <c r="N2702" s="25">
        <f>ROUND(('NEW Reference'!G$6*List!$H2702)+'NEW Reference'!G$7,0)</f>
        <v>3025</v>
      </c>
      <c r="O2702" s="25">
        <f>ROUND(('NEW Reference'!H$6*List!$H2702)+'NEW Reference'!H$7,0)</f>
        <v>3140</v>
      </c>
      <c r="P2702" s="25">
        <f>ROUND(('NEW Reference'!I$6*List!$H2702)+'NEW Reference'!I$7,0)</f>
        <v>3264</v>
      </c>
      <c r="Q2702" s="25">
        <f>ROUND(('NEW Reference'!J$6*List!$H2702)+'NEW Reference'!J$7,0)</f>
        <v>3779</v>
      </c>
      <c r="R2702" s="25">
        <f>ROUND(('NEW Reference'!K$6*List!$H2702)+'NEW Reference'!K$7,0)</f>
        <v>3899</v>
      </c>
      <c r="S2702" s="25">
        <f>ROUND(('NEW Reference'!L$6*List!$H2702)+'NEW Reference'!L$7,0)</f>
        <v>4207</v>
      </c>
      <c r="T2702" s="25">
        <f>ROUND(('NEW Reference'!M$6*List!$H2702)+'NEW Reference'!M$7,0)</f>
        <v>5024</v>
      </c>
      <c r="U2702" s="25">
        <f>ROUND(('NEW Reference'!N$6*List!$H2702)+'NEW Reference'!N$7,0)</f>
        <v>20272</v>
      </c>
      <c r="V2702" s="26">
        <f>ROUND(('NEW Reference'!O$6*List!$H2702)+'NEW Reference'!O$7,0)</f>
        <v>754</v>
      </c>
      <c r="W2702" s="26">
        <f>ROUND(('NEW Reference'!P$6*List!$H2702)+'NEW Reference'!P$7,0)</f>
        <v>1062</v>
      </c>
      <c r="X2702" s="26">
        <f>ROUND(('NEW Reference'!Q$6*List!$H2702)+'NEW Reference'!Q$7,0)</f>
        <v>531</v>
      </c>
      <c r="Z2702" s="3" t="str">
        <f t="shared" si="129"/>
        <v>JEFF DAVIS, Texas</v>
      </c>
      <c r="AA2702" s="79" t="s">
        <v>977</v>
      </c>
      <c r="AB2702" s="28" t="s">
        <v>91</v>
      </c>
      <c r="AC2702" s="30" t="s">
        <v>2105</v>
      </c>
      <c r="AD2702" s="31"/>
      <c r="AE2702" s="20">
        <f t="shared" ref="AE2702:AE2765" si="131">IFERROR(INDEX($AH:$AH,MATCH($C2702,$AF:$AF,0)),"")</f>
        <v>0.84230000000000005</v>
      </c>
    </row>
    <row r="2703" spans="1:31">
      <c r="A2703" s="83">
        <v>45700</v>
      </c>
      <c r="B2703" s="84">
        <v>48245</v>
      </c>
      <c r="C2703" s="85">
        <v>13140</v>
      </c>
      <c r="D2703" s="78" t="s">
        <v>273</v>
      </c>
      <c r="E2703" s="79" t="s">
        <v>170</v>
      </c>
      <c r="F2703" s="33" t="s">
        <v>2105</v>
      </c>
      <c r="G2703" s="24" t="s">
        <v>90</v>
      </c>
      <c r="H2703" s="80">
        <f t="shared" si="130"/>
        <v>0.87209999999999999</v>
      </c>
      <c r="I2703" s="25">
        <f>ROUND(('NEW Reference'!B$6*List!$H2703)+'NEW Reference'!B$7,0)</f>
        <v>1190</v>
      </c>
      <c r="J2703" s="25">
        <f>ROUND(('NEW Reference'!C$6*List!$H2703)+'NEW Reference'!C$7,0)</f>
        <v>1775</v>
      </c>
      <c r="K2703" s="25">
        <f>ROUND(('NEW Reference'!D$6*List!$H2703)+'NEW Reference'!D$7,0)</f>
        <v>2127</v>
      </c>
      <c r="L2703" s="25">
        <f>ROUND(('NEW Reference'!E$6*List!$H2703)+'NEW Reference'!E$7,0)</f>
        <v>2630</v>
      </c>
      <c r="M2703" s="25">
        <f>ROUND(('NEW Reference'!F$6*List!$H2703)+'NEW Reference'!F$7,0)</f>
        <v>2740</v>
      </c>
      <c r="N2703" s="25">
        <f>ROUND(('NEW Reference'!G$6*List!$H2703)+'NEW Reference'!G$7,0)</f>
        <v>3101</v>
      </c>
      <c r="O2703" s="25">
        <f>ROUND(('NEW Reference'!H$6*List!$H2703)+'NEW Reference'!H$7,0)</f>
        <v>3220</v>
      </c>
      <c r="P2703" s="25">
        <f>ROUND(('NEW Reference'!I$6*List!$H2703)+'NEW Reference'!I$7,0)</f>
        <v>3346</v>
      </c>
      <c r="Q2703" s="25">
        <f>ROUND(('NEW Reference'!J$6*List!$H2703)+'NEW Reference'!J$7,0)</f>
        <v>3875</v>
      </c>
      <c r="R2703" s="25">
        <f>ROUND(('NEW Reference'!K$6*List!$H2703)+'NEW Reference'!K$7,0)</f>
        <v>3997</v>
      </c>
      <c r="S2703" s="25">
        <f>ROUND(('NEW Reference'!L$6*List!$H2703)+'NEW Reference'!L$7,0)</f>
        <v>4313</v>
      </c>
      <c r="T2703" s="25">
        <f>ROUND(('NEW Reference'!M$6*List!$H2703)+'NEW Reference'!M$7,0)</f>
        <v>5151</v>
      </c>
      <c r="U2703" s="25">
        <f>ROUND(('NEW Reference'!N$6*List!$H2703)+'NEW Reference'!N$7,0)</f>
        <v>20786</v>
      </c>
      <c r="V2703" s="26">
        <f>ROUND(('NEW Reference'!O$6*List!$H2703)+'NEW Reference'!O$7,0)</f>
        <v>773</v>
      </c>
      <c r="W2703" s="26">
        <f>ROUND(('NEW Reference'!P$6*List!$H2703)+'NEW Reference'!P$7,0)</f>
        <v>1089</v>
      </c>
      <c r="X2703" s="26">
        <f>ROUND(('NEW Reference'!Q$6*List!$H2703)+'NEW Reference'!Q$7,0)</f>
        <v>544</v>
      </c>
      <c r="Z2703" s="3" t="str">
        <f t="shared" si="129"/>
        <v>JEFFERSON, Texas</v>
      </c>
      <c r="AA2703" s="79" t="s">
        <v>170</v>
      </c>
      <c r="AB2703" s="28" t="s">
        <v>91</v>
      </c>
      <c r="AC2703" s="30" t="s">
        <v>2105</v>
      </c>
      <c r="AD2703" s="31"/>
      <c r="AE2703" s="20">
        <f t="shared" si="131"/>
        <v>0.87209999999999999</v>
      </c>
    </row>
    <row r="2704" spans="1:31">
      <c r="A2704" s="83">
        <v>45710</v>
      </c>
      <c r="B2704" s="84">
        <v>48247</v>
      </c>
      <c r="C2704" s="85">
        <v>99945</v>
      </c>
      <c r="D2704" s="78" t="s">
        <v>184</v>
      </c>
      <c r="E2704" s="79" t="s">
        <v>2180</v>
      </c>
      <c r="F2704" s="34" t="s">
        <v>2105</v>
      </c>
      <c r="G2704" s="24" t="s">
        <v>97</v>
      </c>
      <c r="H2704" s="80">
        <f t="shared" si="130"/>
        <v>0.84230000000000005</v>
      </c>
      <c r="I2704" s="25">
        <f>ROUND(('NEW Reference'!B$6*List!$H2704)+'NEW Reference'!B$7,0)</f>
        <v>1161</v>
      </c>
      <c r="J2704" s="25">
        <f>ROUND(('NEW Reference'!C$6*List!$H2704)+'NEW Reference'!C$7,0)</f>
        <v>1731</v>
      </c>
      <c r="K2704" s="25">
        <f>ROUND(('NEW Reference'!D$6*List!$H2704)+'NEW Reference'!D$7,0)</f>
        <v>2075</v>
      </c>
      <c r="L2704" s="25">
        <f>ROUND(('NEW Reference'!E$6*List!$H2704)+'NEW Reference'!E$7,0)</f>
        <v>2565</v>
      </c>
      <c r="M2704" s="25">
        <f>ROUND(('NEW Reference'!F$6*List!$H2704)+'NEW Reference'!F$7,0)</f>
        <v>2672</v>
      </c>
      <c r="N2704" s="25">
        <f>ROUND(('NEW Reference'!G$6*List!$H2704)+'NEW Reference'!G$7,0)</f>
        <v>3025</v>
      </c>
      <c r="O2704" s="25">
        <f>ROUND(('NEW Reference'!H$6*List!$H2704)+'NEW Reference'!H$7,0)</f>
        <v>3140</v>
      </c>
      <c r="P2704" s="25">
        <f>ROUND(('NEW Reference'!I$6*List!$H2704)+'NEW Reference'!I$7,0)</f>
        <v>3264</v>
      </c>
      <c r="Q2704" s="25">
        <f>ROUND(('NEW Reference'!J$6*List!$H2704)+'NEW Reference'!J$7,0)</f>
        <v>3779</v>
      </c>
      <c r="R2704" s="25">
        <f>ROUND(('NEW Reference'!K$6*List!$H2704)+'NEW Reference'!K$7,0)</f>
        <v>3899</v>
      </c>
      <c r="S2704" s="25">
        <f>ROUND(('NEW Reference'!L$6*List!$H2704)+'NEW Reference'!L$7,0)</f>
        <v>4207</v>
      </c>
      <c r="T2704" s="25">
        <f>ROUND(('NEW Reference'!M$6*List!$H2704)+'NEW Reference'!M$7,0)</f>
        <v>5024</v>
      </c>
      <c r="U2704" s="25">
        <f>ROUND(('NEW Reference'!N$6*List!$H2704)+'NEW Reference'!N$7,0)</f>
        <v>20272</v>
      </c>
      <c r="V2704" s="26">
        <f>ROUND(('NEW Reference'!O$6*List!$H2704)+'NEW Reference'!O$7,0)</f>
        <v>754</v>
      </c>
      <c r="W2704" s="26">
        <f>ROUND(('NEW Reference'!P$6*List!$H2704)+'NEW Reference'!P$7,0)</f>
        <v>1062</v>
      </c>
      <c r="X2704" s="26">
        <f>ROUND(('NEW Reference'!Q$6*List!$H2704)+'NEW Reference'!Q$7,0)</f>
        <v>531</v>
      </c>
      <c r="Z2704" s="3" t="str">
        <f t="shared" si="129"/>
        <v>JIM HOGG, Texas</v>
      </c>
      <c r="AA2704" s="79" t="s">
        <v>2180</v>
      </c>
      <c r="AB2704" s="28" t="s">
        <v>91</v>
      </c>
      <c r="AC2704" s="30" t="s">
        <v>2105</v>
      </c>
      <c r="AD2704" s="31"/>
      <c r="AE2704" s="20">
        <f t="shared" si="131"/>
        <v>0.84230000000000005</v>
      </c>
    </row>
    <row r="2705" spans="1:31">
      <c r="A2705" s="83">
        <v>45711</v>
      </c>
      <c r="B2705" s="84">
        <v>48249</v>
      </c>
      <c r="C2705" s="85">
        <v>99945</v>
      </c>
      <c r="D2705" s="78" t="s">
        <v>184</v>
      </c>
      <c r="E2705" s="79" t="s">
        <v>2181</v>
      </c>
      <c r="F2705" s="34" t="s">
        <v>2105</v>
      </c>
      <c r="G2705" s="24" t="s">
        <v>97</v>
      </c>
      <c r="H2705" s="80">
        <f t="shared" si="130"/>
        <v>0.84230000000000005</v>
      </c>
      <c r="I2705" s="25">
        <f>ROUND(('NEW Reference'!B$6*List!$H2705)+'NEW Reference'!B$7,0)</f>
        <v>1161</v>
      </c>
      <c r="J2705" s="25">
        <f>ROUND(('NEW Reference'!C$6*List!$H2705)+'NEW Reference'!C$7,0)</f>
        <v>1731</v>
      </c>
      <c r="K2705" s="25">
        <f>ROUND(('NEW Reference'!D$6*List!$H2705)+'NEW Reference'!D$7,0)</f>
        <v>2075</v>
      </c>
      <c r="L2705" s="25">
        <f>ROUND(('NEW Reference'!E$6*List!$H2705)+'NEW Reference'!E$7,0)</f>
        <v>2565</v>
      </c>
      <c r="M2705" s="25">
        <f>ROUND(('NEW Reference'!F$6*List!$H2705)+'NEW Reference'!F$7,0)</f>
        <v>2672</v>
      </c>
      <c r="N2705" s="25">
        <f>ROUND(('NEW Reference'!G$6*List!$H2705)+'NEW Reference'!G$7,0)</f>
        <v>3025</v>
      </c>
      <c r="O2705" s="25">
        <f>ROUND(('NEW Reference'!H$6*List!$H2705)+'NEW Reference'!H$7,0)</f>
        <v>3140</v>
      </c>
      <c r="P2705" s="25">
        <f>ROUND(('NEW Reference'!I$6*List!$H2705)+'NEW Reference'!I$7,0)</f>
        <v>3264</v>
      </c>
      <c r="Q2705" s="25">
        <f>ROUND(('NEW Reference'!J$6*List!$H2705)+'NEW Reference'!J$7,0)</f>
        <v>3779</v>
      </c>
      <c r="R2705" s="25">
        <f>ROUND(('NEW Reference'!K$6*List!$H2705)+'NEW Reference'!K$7,0)</f>
        <v>3899</v>
      </c>
      <c r="S2705" s="25">
        <f>ROUND(('NEW Reference'!L$6*List!$H2705)+'NEW Reference'!L$7,0)</f>
        <v>4207</v>
      </c>
      <c r="T2705" s="25">
        <f>ROUND(('NEW Reference'!M$6*List!$H2705)+'NEW Reference'!M$7,0)</f>
        <v>5024</v>
      </c>
      <c r="U2705" s="25">
        <f>ROUND(('NEW Reference'!N$6*List!$H2705)+'NEW Reference'!N$7,0)</f>
        <v>20272</v>
      </c>
      <c r="V2705" s="26">
        <f>ROUND(('NEW Reference'!O$6*List!$H2705)+'NEW Reference'!O$7,0)</f>
        <v>754</v>
      </c>
      <c r="W2705" s="26">
        <f>ROUND(('NEW Reference'!P$6*List!$H2705)+'NEW Reference'!P$7,0)</f>
        <v>1062</v>
      </c>
      <c r="X2705" s="26">
        <f>ROUND(('NEW Reference'!Q$6*List!$H2705)+'NEW Reference'!Q$7,0)</f>
        <v>531</v>
      </c>
      <c r="Z2705" s="3" t="str">
        <f t="shared" si="129"/>
        <v>JIM WELLS, Texas</v>
      </c>
      <c r="AA2705" s="79" t="s">
        <v>2181</v>
      </c>
      <c r="AB2705" s="28" t="s">
        <v>91</v>
      </c>
      <c r="AC2705" s="30" t="s">
        <v>2105</v>
      </c>
      <c r="AD2705" s="31"/>
      <c r="AE2705" s="20">
        <f t="shared" si="131"/>
        <v>0.84230000000000005</v>
      </c>
    </row>
    <row r="2706" spans="1:31">
      <c r="A2706" s="83">
        <v>45720</v>
      </c>
      <c r="B2706" s="84">
        <v>48251</v>
      </c>
      <c r="C2706" s="85">
        <v>23104</v>
      </c>
      <c r="D2706" s="78" t="s">
        <v>456</v>
      </c>
      <c r="E2706" s="79" t="s">
        <v>403</v>
      </c>
      <c r="F2706" s="33" t="s">
        <v>2105</v>
      </c>
      <c r="G2706" s="24" t="s">
        <v>90</v>
      </c>
      <c r="H2706" s="80">
        <f t="shared" si="130"/>
        <v>0.9728</v>
      </c>
      <c r="I2706" s="25">
        <f>ROUND(('NEW Reference'!B$6*List!$H2706)+'NEW Reference'!B$7,0)</f>
        <v>1290</v>
      </c>
      <c r="J2706" s="25">
        <f>ROUND(('NEW Reference'!C$6*List!$H2706)+'NEW Reference'!C$7,0)</f>
        <v>1923</v>
      </c>
      <c r="K2706" s="25">
        <f>ROUND(('NEW Reference'!D$6*List!$H2706)+'NEW Reference'!D$7,0)</f>
        <v>2304</v>
      </c>
      <c r="L2706" s="25">
        <f>ROUND(('NEW Reference'!E$6*List!$H2706)+'NEW Reference'!E$7,0)</f>
        <v>2849</v>
      </c>
      <c r="M2706" s="25">
        <f>ROUND(('NEW Reference'!F$6*List!$H2706)+'NEW Reference'!F$7,0)</f>
        <v>2968</v>
      </c>
      <c r="N2706" s="25">
        <f>ROUND(('NEW Reference'!G$6*List!$H2706)+'NEW Reference'!G$7,0)</f>
        <v>3360</v>
      </c>
      <c r="O2706" s="25">
        <f>ROUND(('NEW Reference'!H$6*List!$H2706)+'NEW Reference'!H$7,0)</f>
        <v>3488</v>
      </c>
      <c r="P2706" s="25">
        <f>ROUND(('NEW Reference'!I$6*List!$H2706)+'NEW Reference'!I$7,0)</f>
        <v>3625</v>
      </c>
      <c r="Q2706" s="25">
        <f>ROUND(('NEW Reference'!J$6*List!$H2706)+'NEW Reference'!J$7,0)</f>
        <v>4198</v>
      </c>
      <c r="R2706" s="25">
        <f>ROUND(('NEW Reference'!K$6*List!$H2706)+'NEW Reference'!K$7,0)</f>
        <v>4331</v>
      </c>
      <c r="S2706" s="25">
        <f>ROUND(('NEW Reference'!L$6*List!$H2706)+'NEW Reference'!L$7,0)</f>
        <v>4673</v>
      </c>
      <c r="T2706" s="25">
        <f>ROUND(('NEW Reference'!M$6*List!$H2706)+'NEW Reference'!M$7,0)</f>
        <v>5581</v>
      </c>
      <c r="U2706" s="25">
        <f>ROUND(('NEW Reference'!N$6*List!$H2706)+'NEW Reference'!N$7,0)</f>
        <v>22519</v>
      </c>
      <c r="V2706" s="26">
        <f>ROUND(('NEW Reference'!O$6*List!$H2706)+'NEW Reference'!O$7,0)</f>
        <v>837</v>
      </c>
      <c r="W2706" s="26">
        <f>ROUND(('NEW Reference'!P$6*List!$H2706)+'NEW Reference'!P$7,0)</f>
        <v>1180</v>
      </c>
      <c r="X2706" s="26">
        <f>ROUND(('NEW Reference'!Q$6*List!$H2706)+'NEW Reference'!Q$7,0)</f>
        <v>590</v>
      </c>
      <c r="Z2706" s="3" t="str">
        <f t="shared" si="129"/>
        <v>JOHNSON, Texas</v>
      </c>
      <c r="AA2706" s="79" t="s">
        <v>403</v>
      </c>
      <c r="AB2706" s="28" t="s">
        <v>91</v>
      </c>
      <c r="AC2706" s="23" t="s">
        <v>2105</v>
      </c>
      <c r="AD2706" s="29"/>
      <c r="AE2706" s="20">
        <f t="shared" si="131"/>
        <v>0.9728</v>
      </c>
    </row>
    <row r="2707" spans="1:31">
      <c r="A2707" s="83">
        <v>45721</v>
      </c>
      <c r="B2707" s="84">
        <v>48253</v>
      </c>
      <c r="C2707" s="85">
        <v>10180</v>
      </c>
      <c r="D2707" s="78" t="s">
        <v>205</v>
      </c>
      <c r="E2707" s="79" t="s">
        <v>979</v>
      </c>
      <c r="F2707" s="33" t="s">
        <v>2105</v>
      </c>
      <c r="G2707" s="24" t="s">
        <v>90</v>
      </c>
      <c r="H2707" s="80">
        <f t="shared" si="130"/>
        <v>0.92869999999999997</v>
      </c>
      <c r="I2707" s="25">
        <f>ROUND(('NEW Reference'!B$6*List!$H2707)+'NEW Reference'!B$7,0)</f>
        <v>1246</v>
      </c>
      <c r="J2707" s="25">
        <f>ROUND(('NEW Reference'!C$6*List!$H2707)+'NEW Reference'!C$7,0)</f>
        <v>1858</v>
      </c>
      <c r="K2707" s="25">
        <f>ROUND(('NEW Reference'!D$6*List!$H2707)+'NEW Reference'!D$7,0)</f>
        <v>2227</v>
      </c>
      <c r="L2707" s="25">
        <f>ROUND(('NEW Reference'!E$6*List!$H2707)+'NEW Reference'!E$7,0)</f>
        <v>2753</v>
      </c>
      <c r="M2707" s="25">
        <f>ROUND(('NEW Reference'!F$6*List!$H2707)+'NEW Reference'!F$7,0)</f>
        <v>2868</v>
      </c>
      <c r="N2707" s="25">
        <f>ROUND(('NEW Reference'!G$6*List!$H2707)+'NEW Reference'!G$7,0)</f>
        <v>3247</v>
      </c>
      <c r="O2707" s="25">
        <f>ROUND(('NEW Reference'!H$6*List!$H2707)+'NEW Reference'!H$7,0)</f>
        <v>3371</v>
      </c>
      <c r="P2707" s="25">
        <f>ROUND(('NEW Reference'!I$6*List!$H2707)+'NEW Reference'!I$7,0)</f>
        <v>3503</v>
      </c>
      <c r="Q2707" s="25">
        <f>ROUND(('NEW Reference'!J$6*List!$H2707)+'NEW Reference'!J$7,0)</f>
        <v>4057</v>
      </c>
      <c r="R2707" s="25">
        <f>ROUND(('NEW Reference'!K$6*List!$H2707)+'NEW Reference'!K$7,0)</f>
        <v>4185</v>
      </c>
      <c r="S2707" s="25">
        <f>ROUND(('NEW Reference'!L$6*List!$H2707)+'NEW Reference'!L$7,0)</f>
        <v>4515</v>
      </c>
      <c r="T2707" s="25">
        <f>ROUND(('NEW Reference'!M$6*List!$H2707)+'NEW Reference'!M$7,0)</f>
        <v>5393</v>
      </c>
      <c r="U2707" s="25">
        <f>ROUND(('NEW Reference'!N$6*List!$H2707)+'NEW Reference'!N$7,0)</f>
        <v>21760</v>
      </c>
      <c r="V2707" s="26">
        <f>ROUND(('NEW Reference'!O$6*List!$H2707)+'NEW Reference'!O$7,0)</f>
        <v>809</v>
      </c>
      <c r="W2707" s="26">
        <f>ROUND(('NEW Reference'!P$6*List!$H2707)+'NEW Reference'!P$7,0)</f>
        <v>1140</v>
      </c>
      <c r="X2707" s="26">
        <f>ROUND(('NEW Reference'!Q$6*List!$H2707)+'NEW Reference'!Q$7,0)</f>
        <v>570</v>
      </c>
      <c r="Z2707" s="3" t="str">
        <f t="shared" ref="Z2707:Z2770" si="132">CONCATENATE(AA2707, AB2707, AC2707)</f>
        <v>JONES, Texas</v>
      </c>
      <c r="AA2707" s="79" t="s">
        <v>979</v>
      </c>
      <c r="AB2707" s="28" t="s">
        <v>91</v>
      </c>
      <c r="AC2707" s="30" t="s">
        <v>2105</v>
      </c>
      <c r="AD2707" s="31"/>
      <c r="AE2707" s="20">
        <f t="shared" si="131"/>
        <v>0.92869999999999997</v>
      </c>
    </row>
    <row r="2708" spans="1:31">
      <c r="A2708" s="83">
        <v>45722</v>
      </c>
      <c r="B2708" s="84">
        <v>48255</v>
      </c>
      <c r="C2708" s="85">
        <v>99945</v>
      </c>
      <c r="D2708" s="78" t="s">
        <v>184</v>
      </c>
      <c r="E2708" s="79" t="s">
        <v>2182</v>
      </c>
      <c r="F2708" s="34" t="s">
        <v>2105</v>
      </c>
      <c r="G2708" s="24" t="s">
        <v>97</v>
      </c>
      <c r="H2708" s="80">
        <f t="shared" si="130"/>
        <v>0.84230000000000005</v>
      </c>
      <c r="I2708" s="25">
        <f>ROUND(('NEW Reference'!B$6*List!$H2708)+'NEW Reference'!B$7,0)</f>
        <v>1161</v>
      </c>
      <c r="J2708" s="25">
        <f>ROUND(('NEW Reference'!C$6*List!$H2708)+'NEW Reference'!C$7,0)</f>
        <v>1731</v>
      </c>
      <c r="K2708" s="25">
        <f>ROUND(('NEW Reference'!D$6*List!$H2708)+'NEW Reference'!D$7,0)</f>
        <v>2075</v>
      </c>
      <c r="L2708" s="25">
        <f>ROUND(('NEW Reference'!E$6*List!$H2708)+'NEW Reference'!E$7,0)</f>
        <v>2565</v>
      </c>
      <c r="M2708" s="25">
        <f>ROUND(('NEW Reference'!F$6*List!$H2708)+'NEW Reference'!F$7,0)</f>
        <v>2672</v>
      </c>
      <c r="N2708" s="25">
        <f>ROUND(('NEW Reference'!G$6*List!$H2708)+'NEW Reference'!G$7,0)</f>
        <v>3025</v>
      </c>
      <c r="O2708" s="25">
        <f>ROUND(('NEW Reference'!H$6*List!$H2708)+'NEW Reference'!H$7,0)</f>
        <v>3140</v>
      </c>
      <c r="P2708" s="25">
        <f>ROUND(('NEW Reference'!I$6*List!$H2708)+'NEW Reference'!I$7,0)</f>
        <v>3264</v>
      </c>
      <c r="Q2708" s="25">
        <f>ROUND(('NEW Reference'!J$6*List!$H2708)+'NEW Reference'!J$7,0)</f>
        <v>3779</v>
      </c>
      <c r="R2708" s="25">
        <f>ROUND(('NEW Reference'!K$6*List!$H2708)+'NEW Reference'!K$7,0)</f>
        <v>3899</v>
      </c>
      <c r="S2708" s="25">
        <f>ROUND(('NEW Reference'!L$6*List!$H2708)+'NEW Reference'!L$7,0)</f>
        <v>4207</v>
      </c>
      <c r="T2708" s="25">
        <f>ROUND(('NEW Reference'!M$6*List!$H2708)+'NEW Reference'!M$7,0)</f>
        <v>5024</v>
      </c>
      <c r="U2708" s="25">
        <f>ROUND(('NEW Reference'!N$6*List!$H2708)+'NEW Reference'!N$7,0)</f>
        <v>20272</v>
      </c>
      <c r="V2708" s="26">
        <f>ROUND(('NEW Reference'!O$6*List!$H2708)+'NEW Reference'!O$7,0)</f>
        <v>754</v>
      </c>
      <c r="W2708" s="26">
        <f>ROUND(('NEW Reference'!P$6*List!$H2708)+'NEW Reference'!P$7,0)</f>
        <v>1062</v>
      </c>
      <c r="X2708" s="26">
        <f>ROUND(('NEW Reference'!Q$6*List!$H2708)+'NEW Reference'!Q$7,0)</f>
        <v>531</v>
      </c>
      <c r="Z2708" s="3" t="str">
        <f t="shared" si="132"/>
        <v>KARNES, Texas</v>
      </c>
      <c r="AA2708" s="79" t="s">
        <v>2182</v>
      </c>
      <c r="AB2708" s="28" t="s">
        <v>91</v>
      </c>
      <c r="AC2708" s="23" t="s">
        <v>2105</v>
      </c>
      <c r="AD2708" s="29"/>
      <c r="AE2708" s="20">
        <f t="shared" si="131"/>
        <v>0.84230000000000005</v>
      </c>
    </row>
    <row r="2709" spans="1:31">
      <c r="A2709" s="83">
        <v>45730</v>
      </c>
      <c r="B2709" s="84">
        <v>48257</v>
      </c>
      <c r="C2709" s="85">
        <v>19124</v>
      </c>
      <c r="D2709" s="78" t="s">
        <v>391</v>
      </c>
      <c r="E2709" s="79" t="s">
        <v>2183</v>
      </c>
      <c r="F2709" s="33" t="s">
        <v>2105</v>
      </c>
      <c r="G2709" s="24" t="s">
        <v>90</v>
      </c>
      <c r="H2709" s="80">
        <f t="shared" si="130"/>
        <v>0.96760000000000002</v>
      </c>
      <c r="I2709" s="25">
        <f>ROUND(('NEW Reference'!B$6*List!$H2709)+'NEW Reference'!B$7,0)</f>
        <v>1285</v>
      </c>
      <c r="J2709" s="25">
        <f>ROUND(('NEW Reference'!C$6*List!$H2709)+'NEW Reference'!C$7,0)</f>
        <v>1916</v>
      </c>
      <c r="K2709" s="25">
        <f>ROUND(('NEW Reference'!D$6*List!$H2709)+'NEW Reference'!D$7,0)</f>
        <v>2295</v>
      </c>
      <c r="L2709" s="25">
        <f>ROUND(('NEW Reference'!E$6*List!$H2709)+'NEW Reference'!E$7,0)</f>
        <v>2838</v>
      </c>
      <c r="M2709" s="25">
        <f>ROUND(('NEW Reference'!F$6*List!$H2709)+'NEW Reference'!F$7,0)</f>
        <v>2956</v>
      </c>
      <c r="N2709" s="25">
        <f>ROUND(('NEW Reference'!G$6*List!$H2709)+'NEW Reference'!G$7,0)</f>
        <v>3347</v>
      </c>
      <c r="O2709" s="25">
        <f>ROUND(('NEW Reference'!H$6*List!$H2709)+'NEW Reference'!H$7,0)</f>
        <v>3475</v>
      </c>
      <c r="P2709" s="25">
        <f>ROUND(('NEW Reference'!I$6*List!$H2709)+'NEW Reference'!I$7,0)</f>
        <v>3611</v>
      </c>
      <c r="Q2709" s="25">
        <f>ROUND(('NEW Reference'!J$6*List!$H2709)+'NEW Reference'!J$7,0)</f>
        <v>4182</v>
      </c>
      <c r="R2709" s="25">
        <f>ROUND(('NEW Reference'!K$6*List!$H2709)+'NEW Reference'!K$7,0)</f>
        <v>4313</v>
      </c>
      <c r="S2709" s="25">
        <f>ROUND(('NEW Reference'!L$6*List!$H2709)+'NEW Reference'!L$7,0)</f>
        <v>4654</v>
      </c>
      <c r="T2709" s="25">
        <f>ROUND(('NEW Reference'!M$6*List!$H2709)+'NEW Reference'!M$7,0)</f>
        <v>5559</v>
      </c>
      <c r="U2709" s="25">
        <f>ROUND(('NEW Reference'!N$6*List!$H2709)+'NEW Reference'!N$7,0)</f>
        <v>22430</v>
      </c>
      <c r="V2709" s="26">
        <f>ROUND(('NEW Reference'!O$6*List!$H2709)+'NEW Reference'!O$7,0)</f>
        <v>834</v>
      </c>
      <c r="W2709" s="26">
        <f>ROUND(('NEW Reference'!P$6*List!$H2709)+'NEW Reference'!P$7,0)</f>
        <v>1175</v>
      </c>
      <c r="X2709" s="26">
        <f>ROUND(('NEW Reference'!Q$6*List!$H2709)+'NEW Reference'!Q$7,0)</f>
        <v>587</v>
      </c>
      <c r="Z2709" s="3" t="str">
        <f t="shared" si="132"/>
        <v>KAUFMAN, Texas</v>
      </c>
      <c r="AA2709" s="79" t="s">
        <v>2183</v>
      </c>
      <c r="AB2709" s="28" t="s">
        <v>91</v>
      </c>
      <c r="AC2709" s="23" t="s">
        <v>2105</v>
      </c>
      <c r="AD2709" s="29"/>
      <c r="AE2709" s="20">
        <f t="shared" si="131"/>
        <v>0.96760000000000002</v>
      </c>
    </row>
    <row r="2710" spans="1:31">
      <c r="A2710" s="83">
        <v>45731</v>
      </c>
      <c r="B2710" s="84">
        <v>48259</v>
      </c>
      <c r="C2710" s="85">
        <v>41700</v>
      </c>
      <c r="D2710" s="78" t="s">
        <v>849</v>
      </c>
      <c r="E2710" s="79" t="s">
        <v>1091</v>
      </c>
      <c r="F2710" s="33" t="s">
        <v>2105</v>
      </c>
      <c r="G2710" s="24" t="s">
        <v>90</v>
      </c>
      <c r="H2710" s="80">
        <f t="shared" si="130"/>
        <v>0.85580000000000001</v>
      </c>
      <c r="I2710" s="25">
        <f>ROUND(('NEW Reference'!B$6*List!$H2710)+'NEW Reference'!B$7,0)</f>
        <v>1174</v>
      </c>
      <c r="J2710" s="25">
        <f>ROUND(('NEW Reference'!C$6*List!$H2710)+'NEW Reference'!C$7,0)</f>
        <v>1751</v>
      </c>
      <c r="K2710" s="25">
        <f>ROUND(('NEW Reference'!D$6*List!$H2710)+'NEW Reference'!D$7,0)</f>
        <v>2098</v>
      </c>
      <c r="L2710" s="25">
        <f>ROUND(('NEW Reference'!E$6*List!$H2710)+'NEW Reference'!E$7,0)</f>
        <v>2594</v>
      </c>
      <c r="M2710" s="25">
        <f>ROUND(('NEW Reference'!F$6*List!$H2710)+'NEW Reference'!F$7,0)</f>
        <v>2703</v>
      </c>
      <c r="N2710" s="25">
        <f>ROUND(('NEW Reference'!G$6*List!$H2710)+'NEW Reference'!G$7,0)</f>
        <v>3059</v>
      </c>
      <c r="O2710" s="25">
        <f>ROUND(('NEW Reference'!H$6*List!$H2710)+'NEW Reference'!H$7,0)</f>
        <v>3176</v>
      </c>
      <c r="P2710" s="25">
        <f>ROUND(('NEW Reference'!I$6*List!$H2710)+'NEW Reference'!I$7,0)</f>
        <v>3301</v>
      </c>
      <c r="Q2710" s="25">
        <f>ROUND(('NEW Reference'!J$6*List!$H2710)+'NEW Reference'!J$7,0)</f>
        <v>3823</v>
      </c>
      <c r="R2710" s="25">
        <f>ROUND(('NEW Reference'!K$6*List!$H2710)+'NEW Reference'!K$7,0)</f>
        <v>3943</v>
      </c>
      <c r="S2710" s="25">
        <f>ROUND(('NEW Reference'!L$6*List!$H2710)+'NEW Reference'!L$7,0)</f>
        <v>4255</v>
      </c>
      <c r="T2710" s="25">
        <f>ROUND(('NEW Reference'!M$6*List!$H2710)+'NEW Reference'!M$7,0)</f>
        <v>5082</v>
      </c>
      <c r="U2710" s="25">
        <f>ROUND(('NEW Reference'!N$6*List!$H2710)+'NEW Reference'!N$7,0)</f>
        <v>20505</v>
      </c>
      <c r="V2710" s="26">
        <f>ROUND(('NEW Reference'!O$6*List!$H2710)+'NEW Reference'!O$7,0)</f>
        <v>762</v>
      </c>
      <c r="W2710" s="26">
        <f>ROUND(('NEW Reference'!P$6*List!$H2710)+'NEW Reference'!P$7,0)</f>
        <v>1074</v>
      </c>
      <c r="X2710" s="26">
        <f>ROUND(('NEW Reference'!Q$6*List!$H2710)+'NEW Reference'!Q$7,0)</f>
        <v>537</v>
      </c>
      <c r="Z2710" s="3" t="str">
        <f t="shared" si="132"/>
        <v>KENDALL, Texas</v>
      </c>
      <c r="AA2710" s="79" t="s">
        <v>1091</v>
      </c>
      <c r="AB2710" s="28" t="s">
        <v>91</v>
      </c>
      <c r="AC2710" s="30" t="s">
        <v>2105</v>
      </c>
      <c r="AD2710" s="31"/>
      <c r="AE2710" s="20">
        <f t="shared" si="131"/>
        <v>0.85580000000000001</v>
      </c>
    </row>
    <row r="2711" spans="1:31">
      <c r="A2711" s="83">
        <v>45732</v>
      </c>
      <c r="B2711" s="84">
        <v>48261</v>
      </c>
      <c r="C2711" s="85">
        <v>99945</v>
      </c>
      <c r="D2711" s="78" t="s">
        <v>184</v>
      </c>
      <c r="E2711" s="79" t="s">
        <v>2184</v>
      </c>
      <c r="F2711" s="34" t="s">
        <v>2105</v>
      </c>
      <c r="G2711" s="24" t="s">
        <v>97</v>
      </c>
      <c r="H2711" s="80">
        <f t="shared" si="130"/>
        <v>0.84230000000000005</v>
      </c>
      <c r="I2711" s="25">
        <f>ROUND(('NEW Reference'!B$6*List!$H2711)+'NEW Reference'!B$7,0)</f>
        <v>1161</v>
      </c>
      <c r="J2711" s="25">
        <f>ROUND(('NEW Reference'!C$6*List!$H2711)+'NEW Reference'!C$7,0)</f>
        <v>1731</v>
      </c>
      <c r="K2711" s="25">
        <f>ROUND(('NEW Reference'!D$6*List!$H2711)+'NEW Reference'!D$7,0)</f>
        <v>2075</v>
      </c>
      <c r="L2711" s="25">
        <f>ROUND(('NEW Reference'!E$6*List!$H2711)+'NEW Reference'!E$7,0)</f>
        <v>2565</v>
      </c>
      <c r="M2711" s="25">
        <f>ROUND(('NEW Reference'!F$6*List!$H2711)+'NEW Reference'!F$7,0)</f>
        <v>2672</v>
      </c>
      <c r="N2711" s="25">
        <f>ROUND(('NEW Reference'!G$6*List!$H2711)+'NEW Reference'!G$7,0)</f>
        <v>3025</v>
      </c>
      <c r="O2711" s="25">
        <f>ROUND(('NEW Reference'!H$6*List!$H2711)+'NEW Reference'!H$7,0)</f>
        <v>3140</v>
      </c>
      <c r="P2711" s="25">
        <f>ROUND(('NEW Reference'!I$6*List!$H2711)+'NEW Reference'!I$7,0)</f>
        <v>3264</v>
      </c>
      <c r="Q2711" s="25">
        <f>ROUND(('NEW Reference'!J$6*List!$H2711)+'NEW Reference'!J$7,0)</f>
        <v>3779</v>
      </c>
      <c r="R2711" s="25">
        <f>ROUND(('NEW Reference'!K$6*List!$H2711)+'NEW Reference'!K$7,0)</f>
        <v>3899</v>
      </c>
      <c r="S2711" s="25">
        <f>ROUND(('NEW Reference'!L$6*List!$H2711)+'NEW Reference'!L$7,0)</f>
        <v>4207</v>
      </c>
      <c r="T2711" s="25">
        <f>ROUND(('NEW Reference'!M$6*List!$H2711)+'NEW Reference'!M$7,0)</f>
        <v>5024</v>
      </c>
      <c r="U2711" s="25">
        <f>ROUND(('NEW Reference'!N$6*List!$H2711)+'NEW Reference'!N$7,0)</f>
        <v>20272</v>
      </c>
      <c r="V2711" s="26">
        <f>ROUND(('NEW Reference'!O$6*List!$H2711)+'NEW Reference'!O$7,0)</f>
        <v>754</v>
      </c>
      <c r="W2711" s="26">
        <f>ROUND(('NEW Reference'!P$6*List!$H2711)+'NEW Reference'!P$7,0)</f>
        <v>1062</v>
      </c>
      <c r="X2711" s="26">
        <f>ROUND(('NEW Reference'!Q$6*List!$H2711)+'NEW Reference'!Q$7,0)</f>
        <v>531</v>
      </c>
      <c r="Z2711" s="3" t="str">
        <f t="shared" si="132"/>
        <v>KENEDY, Texas</v>
      </c>
      <c r="AA2711" s="79" t="s">
        <v>2184</v>
      </c>
      <c r="AB2711" s="28" t="s">
        <v>91</v>
      </c>
      <c r="AC2711" s="23" t="s">
        <v>2105</v>
      </c>
      <c r="AD2711" s="29"/>
      <c r="AE2711" s="20">
        <f t="shared" si="131"/>
        <v>0.84230000000000005</v>
      </c>
    </row>
    <row r="2712" spans="1:31">
      <c r="A2712" s="83">
        <v>45733</v>
      </c>
      <c r="B2712" s="84">
        <v>48263</v>
      </c>
      <c r="C2712" s="85">
        <v>99945</v>
      </c>
      <c r="D2712" s="78" t="s">
        <v>184</v>
      </c>
      <c r="E2712" s="79" t="s">
        <v>740</v>
      </c>
      <c r="F2712" s="34" t="s">
        <v>2105</v>
      </c>
      <c r="G2712" s="24" t="s">
        <v>97</v>
      </c>
      <c r="H2712" s="80">
        <f t="shared" si="130"/>
        <v>0.84230000000000005</v>
      </c>
      <c r="I2712" s="25">
        <f>ROUND(('NEW Reference'!B$6*List!$H2712)+'NEW Reference'!B$7,0)</f>
        <v>1161</v>
      </c>
      <c r="J2712" s="25">
        <f>ROUND(('NEW Reference'!C$6*List!$H2712)+'NEW Reference'!C$7,0)</f>
        <v>1731</v>
      </c>
      <c r="K2712" s="25">
        <f>ROUND(('NEW Reference'!D$6*List!$H2712)+'NEW Reference'!D$7,0)</f>
        <v>2075</v>
      </c>
      <c r="L2712" s="25">
        <f>ROUND(('NEW Reference'!E$6*List!$H2712)+'NEW Reference'!E$7,0)</f>
        <v>2565</v>
      </c>
      <c r="M2712" s="25">
        <f>ROUND(('NEW Reference'!F$6*List!$H2712)+'NEW Reference'!F$7,0)</f>
        <v>2672</v>
      </c>
      <c r="N2712" s="25">
        <f>ROUND(('NEW Reference'!G$6*List!$H2712)+'NEW Reference'!G$7,0)</f>
        <v>3025</v>
      </c>
      <c r="O2712" s="25">
        <f>ROUND(('NEW Reference'!H$6*List!$H2712)+'NEW Reference'!H$7,0)</f>
        <v>3140</v>
      </c>
      <c r="P2712" s="25">
        <f>ROUND(('NEW Reference'!I$6*List!$H2712)+'NEW Reference'!I$7,0)</f>
        <v>3264</v>
      </c>
      <c r="Q2712" s="25">
        <f>ROUND(('NEW Reference'!J$6*List!$H2712)+'NEW Reference'!J$7,0)</f>
        <v>3779</v>
      </c>
      <c r="R2712" s="25">
        <f>ROUND(('NEW Reference'!K$6*List!$H2712)+'NEW Reference'!K$7,0)</f>
        <v>3899</v>
      </c>
      <c r="S2712" s="25">
        <f>ROUND(('NEW Reference'!L$6*List!$H2712)+'NEW Reference'!L$7,0)</f>
        <v>4207</v>
      </c>
      <c r="T2712" s="25">
        <f>ROUND(('NEW Reference'!M$6*List!$H2712)+'NEW Reference'!M$7,0)</f>
        <v>5024</v>
      </c>
      <c r="U2712" s="25">
        <f>ROUND(('NEW Reference'!N$6*List!$H2712)+'NEW Reference'!N$7,0)</f>
        <v>20272</v>
      </c>
      <c r="V2712" s="26">
        <f>ROUND(('NEW Reference'!O$6*List!$H2712)+'NEW Reference'!O$7,0)</f>
        <v>754</v>
      </c>
      <c r="W2712" s="26">
        <f>ROUND(('NEW Reference'!P$6*List!$H2712)+'NEW Reference'!P$7,0)</f>
        <v>1062</v>
      </c>
      <c r="X2712" s="26">
        <f>ROUND(('NEW Reference'!Q$6*List!$H2712)+'NEW Reference'!Q$7,0)</f>
        <v>531</v>
      </c>
      <c r="Z2712" s="3" t="str">
        <f t="shared" si="132"/>
        <v>KENT, Texas</v>
      </c>
      <c r="AA2712" s="79" t="s">
        <v>740</v>
      </c>
      <c r="AB2712" s="28" t="s">
        <v>91</v>
      </c>
      <c r="AC2712" s="30" t="s">
        <v>2105</v>
      </c>
      <c r="AD2712" s="31"/>
      <c r="AE2712" s="20">
        <f t="shared" si="131"/>
        <v>0.84230000000000005</v>
      </c>
    </row>
    <row r="2713" spans="1:31">
      <c r="A2713" s="83">
        <v>45734</v>
      </c>
      <c r="B2713" s="84">
        <v>48265</v>
      </c>
      <c r="C2713" s="85">
        <v>99945</v>
      </c>
      <c r="D2713" s="78" t="s">
        <v>184</v>
      </c>
      <c r="E2713" s="79" t="s">
        <v>2185</v>
      </c>
      <c r="F2713" s="34" t="s">
        <v>2105</v>
      </c>
      <c r="G2713" s="24" t="s">
        <v>97</v>
      </c>
      <c r="H2713" s="80">
        <f t="shared" si="130"/>
        <v>0.84230000000000005</v>
      </c>
      <c r="I2713" s="25">
        <f>ROUND(('NEW Reference'!B$6*List!$H2713)+'NEW Reference'!B$7,0)</f>
        <v>1161</v>
      </c>
      <c r="J2713" s="25">
        <f>ROUND(('NEW Reference'!C$6*List!$H2713)+'NEW Reference'!C$7,0)</f>
        <v>1731</v>
      </c>
      <c r="K2713" s="25">
        <f>ROUND(('NEW Reference'!D$6*List!$H2713)+'NEW Reference'!D$7,0)</f>
        <v>2075</v>
      </c>
      <c r="L2713" s="25">
        <f>ROUND(('NEW Reference'!E$6*List!$H2713)+'NEW Reference'!E$7,0)</f>
        <v>2565</v>
      </c>
      <c r="M2713" s="25">
        <f>ROUND(('NEW Reference'!F$6*List!$H2713)+'NEW Reference'!F$7,0)</f>
        <v>2672</v>
      </c>
      <c r="N2713" s="25">
        <f>ROUND(('NEW Reference'!G$6*List!$H2713)+'NEW Reference'!G$7,0)</f>
        <v>3025</v>
      </c>
      <c r="O2713" s="25">
        <f>ROUND(('NEW Reference'!H$6*List!$H2713)+'NEW Reference'!H$7,0)</f>
        <v>3140</v>
      </c>
      <c r="P2713" s="25">
        <f>ROUND(('NEW Reference'!I$6*List!$H2713)+'NEW Reference'!I$7,0)</f>
        <v>3264</v>
      </c>
      <c r="Q2713" s="25">
        <f>ROUND(('NEW Reference'!J$6*List!$H2713)+'NEW Reference'!J$7,0)</f>
        <v>3779</v>
      </c>
      <c r="R2713" s="25">
        <f>ROUND(('NEW Reference'!K$6*List!$H2713)+'NEW Reference'!K$7,0)</f>
        <v>3899</v>
      </c>
      <c r="S2713" s="25">
        <f>ROUND(('NEW Reference'!L$6*List!$H2713)+'NEW Reference'!L$7,0)</f>
        <v>4207</v>
      </c>
      <c r="T2713" s="25">
        <f>ROUND(('NEW Reference'!M$6*List!$H2713)+'NEW Reference'!M$7,0)</f>
        <v>5024</v>
      </c>
      <c r="U2713" s="25">
        <f>ROUND(('NEW Reference'!N$6*List!$H2713)+'NEW Reference'!N$7,0)</f>
        <v>20272</v>
      </c>
      <c r="V2713" s="26">
        <f>ROUND(('NEW Reference'!O$6*List!$H2713)+'NEW Reference'!O$7,0)</f>
        <v>754</v>
      </c>
      <c r="W2713" s="26">
        <f>ROUND(('NEW Reference'!P$6*List!$H2713)+'NEW Reference'!P$7,0)</f>
        <v>1062</v>
      </c>
      <c r="X2713" s="26">
        <f>ROUND(('NEW Reference'!Q$6*List!$H2713)+'NEW Reference'!Q$7,0)</f>
        <v>531</v>
      </c>
      <c r="Z2713" s="3" t="str">
        <f t="shared" si="132"/>
        <v>KERR, Texas</v>
      </c>
      <c r="AA2713" s="79" t="s">
        <v>2185</v>
      </c>
      <c r="AB2713" s="28" t="s">
        <v>91</v>
      </c>
      <c r="AC2713" s="30" t="s">
        <v>2105</v>
      </c>
      <c r="AD2713" s="31"/>
      <c r="AE2713" s="20">
        <f t="shared" si="131"/>
        <v>0.84230000000000005</v>
      </c>
    </row>
    <row r="2714" spans="1:31">
      <c r="A2714" s="83">
        <v>45740</v>
      </c>
      <c r="B2714" s="84">
        <v>48267</v>
      </c>
      <c r="C2714" s="85">
        <v>99945</v>
      </c>
      <c r="D2714" s="78" t="s">
        <v>184</v>
      </c>
      <c r="E2714" s="79" t="s">
        <v>2186</v>
      </c>
      <c r="F2714" s="34" t="s">
        <v>2105</v>
      </c>
      <c r="G2714" s="24" t="s">
        <v>97</v>
      </c>
      <c r="H2714" s="80">
        <f t="shared" si="130"/>
        <v>0.84230000000000005</v>
      </c>
      <c r="I2714" s="25">
        <f>ROUND(('NEW Reference'!B$6*List!$H2714)+'NEW Reference'!B$7,0)</f>
        <v>1161</v>
      </c>
      <c r="J2714" s="25">
        <f>ROUND(('NEW Reference'!C$6*List!$H2714)+'NEW Reference'!C$7,0)</f>
        <v>1731</v>
      </c>
      <c r="K2714" s="25">
        <f>ROUND(('NEW Reference'!D$6*List!$H2714)+'NEW Reference'!D$7,0)</f>
        <v>2075</v>
      </c>
      <c r="L2714" s="25">
        <f>ROUND(('NEW Reference'!E$6*List!$H2714)+'NEW Reference'!E$7,0)</f>
        <v>2565</v>
      </c>
      <c r="M2714" s="25">
        <f>ROUND(('NEW Reference'!F$6*List!$H2714)+'NEW Reference'!F$7,0)</f>
        <v>2672</v>
      </c>
      <c r="N2714" s="25">
        <f>ROUND(('NEW Reference'!G$6*List!$H2714)+'NEW Reference'!G$7,0)</f>
        <v>3025</v>
      </c>
      <c r="O2714" s="25">
        <f>ROUND(('NEW Reference'!H$6*List!$H2714)+'NEW Reference'!H$7,0)</f>
        <v>3140</v>
      </c>
      <c r="P2714" s="25">
        <f>ROUND(('NEW Reference'!I$6*List!$H2714)+'NEW Reference'!I$7,0)</f>
        <v>3264</v>
      </c>
      <c r="Q2714" s="25">
        <f>ROUND(('NEW Reference'!J$6*List!$H2714)+'NEW Reference'!J$7,0)</f>
        <v>3779</v>
      </c>
      <c r="R2714" s="25">
        <f>ROUND(('NEW Reference'!K$6*List!$H2714)+'NEW Reference'!K$7,0)</f>
        <v>3899</v>
      </c>
      <c r="S2714" s="25">
        <f>ROUND(('NEW Reference'!L$6*List!$H2714)+'NEW Reference'!L$7,0)</f>
        <v>4207</v>
      </c>
      <c r="T2714" s="25">
        <f>ROUND(('NEW Reference'!M$6*List!$H2714)+'NEW Reference'!M$7,0)</f>
        <v>5024</v>
      </c>
      <c r="U2714" s="25">
        <f>ROUND(('NEW Reference'!N$6*List!$H2714)+'NEW Reference'!N$7,0)</f>
        <v>20272</v>
      </c>
      <c r="V2714" s="26">
        <f>ROUND(('NEW Reference'!O$6*List!$H2714)+'NEW Reference'!O$7,0)</f>
        <v>754</v>
      </c>
      <c r="W2714" s="26">
        <f>ROUND(('NEW Reference'!P$6*List!$H2714)+'NEW Reference'!P$7,0)</f>
        <v>1062</v>
      </c>
      <c r="X2714" s="26">
        <f>ROUND(('NEW Reference'!Q$6*List!$H2714)+'NEW Reference'!Q$7,0)</f>
        <v>531</v>
      </c>
      <c r="Z2714" s="3" t="str">
        <f t="shared" si="132"/>
        <v>KIMBLE, Texas</v>
      </c>
      <c r="AA2714" s="79" t="s">
        <v>2186</v>
      </c>
      <c r="AB2714" s="28" t="s">
        <v>91</v>
      </c>
      <c r="AC2714" s="30" t="s">
        <v>2105</v>
      </c>
      <c r="AD2714" s="31"/>
      <c r="AE2714" s="20">
        <f t="shared" si="131"/>
        <v>0.84230000000000005</v>
      </c>
    </row>
    <row r="2715" spans="1:31">
      <c r="A2715" s="83">
        <v>45741</v>
      </c>
      <c r="B2715" s="84">
        <v>48269</v>
      </c>
      <c r="C2715" s="85">
        <v>99945</v>
      </c>
      <c r="D2715" s="78" t="s">
        <v>184</v>
      </c>
      <c r="E2715" s="79" t="s">
        <v>2187</v>
      </c>
      <c r="F2715" s="34" t="s">
        <v>2105</v>
      </c>
      <c r="G2715" s="24" t="s">
        <v>97</v>
      </c>
      <c r="H2715" s="80">
        <f t="shared" si="130"/>
        <v>0.84230000000000005</v>
      </c>
      <c r="I2715" s="25">
        <f>ROUND(('NEW Reference'!B$6*List!$H2715)+'NEW Reference'!B$7,0)</f>
        <v>1161</v>
      </c>
      <c r="J2715" s="25">
        <f>ROUND(('NEW Reference'!C$6*List!$H2715)+'NEW Reference'!C$7,0)</f>
        <v>1731</v>
      </c>
      <c r="K2715" s="25">
        <f>ROUND(('NEW Reference'!D$6*List!$H2715)+'NEW Reference'!D$7,0)</f>
        <v>2075</v>
      </c>
      <c r="L2715" s="25">
        <f>ROUND(('NEW Reference'!E$6*List!$H2715)+'NEW Reference'!E$7,0)</f>
        <v>2565</v>
      </c>
      <c r="M2715" s="25">
        <f>ROUND(('NEW Reference'!F$6*List!$H2715)+'NEW Reference'!F$7,0)</f>
        <v>2672</v>
      </c>
      <c r="N2715" s="25">
        <f>ROUND(('NEW Reference'!G$6*List!$H2715)+'NEW Reference'!G$7,0)</f>
        <v>3025</v>
      </c>
      <c r="O2715" s="25">
        <f>ROUND(('NEW Reference'!H$6*List!$H2715)+'NEW Reference'!H$7,0)</f>
        <v>3140</v>
      </c>
      <c r="P2715" s="25">
        <f>ROUND(('NEW Reference'!I$6*List!$H2715)+'NEW Reference'!I$7,0)</f>
        <v>3264</v>
      </c>
      <c r="Q2715" s="25">
        <f>ROUND(('NEW Reference'!J$6*List!$H2715)+'NEW Reference'!J$7,0)</f>
        <v>3779</v>
      </c>
      <c r="R2715" s="25">
        <f>ROUND(('NEW Reference'!K$6*List!$H2715)+'NEW Reference'!K$7,0)</f>
        <v>3899</v>
      </c>
      <c r="S2715" s="25">
        <f>ROUND(('NEW Reference'!L$6*List!$H2715)+'NEW Reference'!L$7,0)</f>
        <v>4207</v>
      </c>
      <c r="T2715" s="25">
        <f>ROUND(('NEW Reference'!M$6*List!$H2715)+'NEW Reference'!M$7,0)</f>
        <v>5024</v>
      </c>
      <c r="U2715" s="25">
        <f>ROUND(('NEW Reference'!N$6*List!$H2715)+'NEW Reference'!N$7,0)</f>
        <v>20272</v>
      </c>
      <c r="V2715" s="26">
        <f>ROUND(('NEW Reference'!O$6*List!$H2715)+'NEW Reference'!O$7,0)</f>
        <v>754</v>
      </c>
      <c r="W2715" s="26">
        <f>ROUND(('NEW Reference'!P$6*List!$H2715)+'NEW Reference'!P$7,0)</f>
        <v>1062</v>
      </c>
      <c r="X2715" s="26">
        <f>ROUND(('NEW Reference'!Q$6*List!$H2715)+'NEW Reference'!Q$7,0)</f>
        <v>531</v>
      </c>
      <c r="Z2715" s="3" t="str">
        <f t="shared" si="132"/>
        <v>KING, Texas</v>
      </c>
      <c r="AA2715" s="79" t="s">
        <v>2187</v>
      </c>
      <c r="AB2715" s="28" t="s">
        <v>91</v>
      </c>
      <c r="AC2715" s="30" t="s">
        <v>2105</v>
      </c>
      <c r="AD2715" s="31"/>
      <c r="AE2715" s="20">
        <f t="shared" si="131"/>
        <v>0.84230000000000005</v>
      </c>
    </row>
    <row r="2716" spans="1:31">
      <c r="A2716" s="83">
        <v>45742</v>
      </c>
      <c r="B2716" s="84">
        <v>48271</v>
      </c>
      <c r="C2716" s="85">
        <v>99945</v>
      </c>
      <c r="D2716" s="78" t="s">
        <v>184</v>
      </c>
      <c r="E2716" s="79" t="s">
        <v>2188</v>
      </c>
      <c r="F2716" s="34" t="s">
        <v>2105</v>
      </c>
      <c r="G2716" s="24" t="s">
        <v>97</v>
      </c>
      <c r="H2716" s="80">
        <f t="shared" si="130"/>
        <v>0.84230000000000005</v>
      </c>
      <c r="I2716" s="25">
        <f>ROUND(('NEW Reference'!B$6*List!$H2716)+'NEW Reference'!B$7,0)</f>
        <v>1161</v>
      </c>
      <c r="J2716" s="25">
        <f>ROUND(('NEW Reference'!C$6*List!$H2716)+'NEW Reference'!C$7,0)</f>
        <v>1731</v>
      </c>
      <c r="K2716" s="25">
        <f>ROUND(('NEW Reference'!D$6*List!$H2716)+'NEW Reference'!D$7,0)</f>
        <v>2075</v>
      </c>
      <c r="L2716" s="25">
        <f>ROUND(('NEW Reference'!E$6*List!$H2716)+'NEW Reference'!E$7,0)</f>
        <v>2565</v>
      </c>
      <c r="M2716" s="25">
        <f>ROUND(('NEW Reference'!F$6*List!$H2716)+'NEW Reference'!F$7,0)</f>
        <v>2672</v>
      </c>
      <c r="N2716" s="25">
        <f>ROUND(('NEW Reference'!G$6*List!$H2716)+'NEW Reference'!G$7,0)</f>
        <v>3025</v>
      </c>
      <c r="O2716" s="25">
        <f>ROUND(('NEW Reference'!H$6*List!$H2716)+'NEW Reference'!H$7,0)</f>
        <v>3140</v>
      </c>
      <c r="P2716" s="25">
        <f>ROUND(('NEW Reference'!I$6*List!$H2716)+'NEW Reference'!I$7,0)</f>
        <v>3264</v>
      </c>
      <c r="Q2716" s="25">
        <f>ROUND(('NEW Reference'!J$6*List!$H2716)+'NEW Reference'!J$7,0)</f>
        <v>3779</v>
      </c>
      <c r="R2716" s="25">
        <f>ROUND(('NEW Reference'!K$6*List!$H2716)+'NEW Reference'!K$7,0)</f>
        <v>3899</v>
      </c>
      <c r="S2716" s="25">
        <f>ROUND(('NEW Reference'!L$6*List!$H2716)+'NEW Reference'!L$7,0)</f>
        <v>4207</v>
      </c>
      <c r="T2716" s="25">
        <f>ROUND(('NEW Reference'!M$6*List!$H2716)+'NEW Reference'!M$7,0)</f>
        <v>5024</v>
      </c>
      <c r="U2716" s="25">
        <f>ROUND(('NEW Reference'!N$6*List!$H2716)+'NEW Reference'!N$7,0)</f>
        <v>20272</v>
      </c>
      <c r="V2716" s="26">
        <f>ROUND(('NEW Reference'!O$6*List!$H2716)+'NEW Reference'!O$7,0)</f>
        <v>754</v>
      </c>
      <c r="W2716" s="26">
        <f>ROUND(('NEW Reference'!P$6*List!$H2716)+'NEW Reference'!P$7,0)</f>
        <v>1062</v>
      </c>
      <c r="X2716" s="26">
        <f>ROUND(('NEW Reference'!Q$6*List!$H2716)+'NEW Reference'!Q$7,0)</f>
        <v>531</v>
      </c>
      <c r="Z2716" s="3" t="str">
        <f t="shared" si="132"/>
        <v>KINNEY, Texas</v>
      </c>
      <c r="AA2716" s="79" t="s">
        <v>2188</v>
      </c>
      <c r="AB2716" s="28" t="s">
        <v>91</v>
      </c>
      <c r="AC2716" s="30" t="s">
        <v>2105</v>
      </c>
      <c r="AD2716" s="31"/>
      <c r="AE2716" s="20">
        <f t="shared" si="131"/>
        <v>0.84230000000000005</v>
      </c>
    </row>
    <row r="2717" spans="1:31">
      <c r="A2717" s="83">
        <v>45743</v>
      </c>
      <c r="B2717" s="84">
        <v>48273</v>
      </c>
      <c r="C2717" s="85">
        <v>99945</v>
      </c>
      <c r="D2717" s="78" t="s">
        <v>184</v>
      </c>
      <c r="E2717" s="79" t="s">
        <v>2189</v>
      </c>
      <c r="F2717" s="34" t="s">
        <v>2105</v>
      </c>
      <c r="G2717" s="24" t="s">
        <v>97</v>
      </c>
      <c r="H2717" s="80">
        <f t="shared" si="130"/>
        <v>0.84230000000000005</v>
      </c>
      <c r="I2717" s="25">
        <f>ROUND(('NEW Reference'!B$6*List!$H2717)+'NEW Reference'!B$7,0)</f>
        <v>1161</v>
      </c>
      <c r="J2717" s="25">
        <f>ROUND(('NEW Reference'!C$6*List!$H2717)+'NEW Reference'!C$7,0)</f>
        <v>1731</v>
      </c>
      <c r="K2717" s="25">
        <f>ROUND(('NEW Reference'!D$6*List!$H2717)+'NEW Reference'!D$7,0)</f>
        <v>2075</v>
      </c>
      <c r="L2717" s="25">
        <f>ROUND(('NEW Reference'!E$6*List!$H2717)+'NEW Reference'!E$7,0)</f>
        <v>2565</v>
      </c>
      <c r="M2717" s="25">
        <f>ROUND(('NEW Reference'!F$6*List!$H2717)+'NEW Reference'!F$7,0)</f>
        <v>2672</v>
      </c>
      <c r="N2717" s="25">
        <f>ROUND(('NEW Reference'!G$6*List!$H2717)+'NEW Reference'!G$7,0)</f>
        <v>3025</v>
      </c>
      <c r="O2717" s="25">
        <f>ROUND(('NEW Reference'!H$6*List!$H2717)+'NEW Reference'!H$7,0)</f>
        <v>3140</v>
      </c>
      <c r="P2717" s="25">
        <f>ROUND(('NEW Reference'!I$6*List!$H2717)+'NEW Reference'!I$7,0)</f>
        <v>3264</v>
      </c>
      <c r="Q2717" s="25">
        <f>ROUND(('NEW Reference'!J$6*List!$H2717)+'NEW Reference'!J$7,0)</f>
        <v>3779</v>
      </c>
      <c r="R2717" s="25">
        <f>ROUND(('NEW Reference'!K$6*List!$H2717)+'NEW Reference'!K$7,0)</f>
        <v>3899</v>
      </c>
      <c r="S2717" s="25">
        <f>ROUND(('NEW Reference'!L$6*List!$H2717)+'NEW Reference'!L$7,0)</f>
        <v>4207</v>
      </c>
      <c r="T2717" s="25">
        <f>ROUND(('NEW Reference'!M$6*List!$H2717)+'NEW Reference'!M$7,0)</f>
        <v>5024</v>
      </c>
      <c r="U2717" s="25">
        <f>ROUND(('NEW Reference'!N$6*List!$H2717)+'NEW Reference'!N$7,0)</f>
        <v>20272</v>
      </c>
      <c r="V2717" s="26">
        <f>ROUND(('NEW Reference'!O$6*List!$H2717)+'NEW Reference'!O$7,0)</f>
        <v>754</v>
      </c>
      <c r="W2717" s="26">
        <f>ROUND(('NEW Reference'!P$6*List!$H2717)+'NEW Reference'!P$7,0)</f>
        <v>1062</v>
      </c>
      <c r="X2717" s="26">
        <f>ROUND(('NEW Reference'!Q$6*List!$H2717)+'NEW Reference'!Q$7,0)</f>
        <v>531</v>
      </c>
      <c r="Z2717" s="3" t="str">
        <f t="shared" si="132"/>
        <v>KLEBERG, Texas</v>
      </c>
      <c r="AA2717" s="79" t="s">
        <v>2189</v>
      </c>
      <c r="AB2717" s="28" t="s">
        <v>91</v>
      </c>
      <c r="AC2717" s="23" t="s">
        <v>2105</v>
      </c>
      <c r="AD2717" s="29"/>
      <c r="AE2717" s="20">
        <f t="shared" si="131"/>
        <v>0.84230000000000005</v>
      </c>
    </row>
    <row r="2718" spans="1:31">
      <c r="A2718" s="83">
        <v>45744</v>
      </c>
      <c r="B2718" s="84">
        <v>48275</v>
      </c>
      <c r="C2718" s="85">
        <v>99945</v>
      </c>
      <c r="D2718" s="78" t="s">
        <v>184</v>
      </c>
      <c r="E2718" s="79" t="s">
        <v>1092</v>
      </c>
      <c r="F2718" s="34" t="s">
        <v>2105</v>
      </c>
      <c r="G2718" s="24" t="s">
        <v>97</v>
      </c>
      <c r="H2718" s="80">
        <f t="shared" si="130"/>
        <v>0.84230000000000005</v>
      </c>
      <c r="I2718" s="25">
        <f>ROUND(('NEW Reference'!B$6*List!$H2718)+'NEW Reference'!B$7,0)</f>
        <v>1161</v>
      </c>
      <c r="J2718" s="25">
        <f>ROUND(('NEW Reference'!C$6*List!$H2718)+'NEW Reference'!C$7,0)</f>
        <v>1731</v>
      </c>
      <c r="K2718" s="25">
        <f>ROUND(('NEW Reference'!D$6*List!$H2718)+'NEW Reference'!D$7,0)</f>
        <v>2075</v>
      </c>
      <c r="L2718" s="25">
        <f>ROUND(('NEW Reference'!E$6*List!$H2718)+'NEW Reference'!E$7,0)</f>
        <v>2565</v>
      </c>
      <c r="M2718" s="25">
        <f>ROUND(('NEW Reference'!F$6*List!$H2718)+'NEW Reference'!F$7,0)</f>
        <v>2672</v>
      </c>
      <c r="N2718" s="25">
        <f>ROUND(('NEW Reference'!G$6*List!$H2718)+'NEW Reference'!G$7,0)</f>
        <v>3025</v>
      </c>
      <c r="O2718" s="25">
        <f>ROUND(('NEW Reference'!H$6*List!$H2718)+'NEW Reference'!H$7,0)</f>
        <v>3140</v>
      </c>
      <c r="P2718" s="25">
        <f>ROUND(('NEW Reference'!I$6*List!$H2718)+'NEW Reference'!I$7,0)</f>
        <v>3264</v>
      </c>
      <c r="Q2718" s="25">
        <f>ROUND(('NEW Reference'!J$6*List!$H2718)+'NEW Reference'!J$7,0)</f>
        <v>3779</v>
      </c>
      <c r="R2718" s="25">
        <f>ROUND(('NEW Reference'!K$6*List!$H2718)+'NEW Reference'!K$7,0)</f>
        <v>3899</v>
      </c>
      <c r="S2718" s="25">
        <f>ROUND(('NEW Reference'!L$6*List!$H2718)+'NEW Reference'!L$7,0)</f>
        <v>4207</v>
      </c>
      <c r="T2718" s="25">
        <f>ROUND(('NEW Reference'!M$6*List!$H2718)+'NEW Reference'!M$7,0)</f>
        <v>5024</v>
      </c>
      <c r="U2718" s="25">
        <f>ROUND(('NEW Reference'!N$6*List!$H2718)+'NEW Reference'!N$7,0)</f>
        <v>20272</v>
      </c>
      <c r="V2718" s="26">
        <f>ROUND(('NEW Reference'!O$6*List!$H2718)+'NEW Reference'!O$7,0)</f>
        <v>754</v>
      </c>
      <c r="W2718" s="26">
        <f>ROUND(('NEW Reference'!P$6*List!$H2718)+'NEW Reference'!P$7,0)</f>
        <v>1062</v>
      </c>
      <c r="X2718" s="26">
        <f>ROUND(('NEW Reference'!Q$6*List!$H2718)+'NEW Reference'!Q$7,0)</f>
        <v>531</v>
      </c>
      <c r="Z2718" s="3" t="str">
        <f t="shared" si="132"/>
        <v>KNOX, Texas</v>
      </c>
      <c r="AA2718" s="79" t="s">
        <v>1092</v>
      </c>
      <c r="AB2718" s="28" t="s">
        <v>91</v>
      </c>
      <c r="AC2718" s="30" t="s">
        <v>2105</v>
      </c>
      <c r="AD2718" s="31"/>
      <c r="AE2718" s="20">
        <f t="shared" si="131"/>
        <v>0.84230000000000005</v>
      </c>
    </row>
    <row r="2719" spans="1:31">
      <c r="A2719" s="83">
        <v>45750</v>
      </c>
      <c r="B2719" s="84">
        <v>48277</v>
      </c>
      <c r="C2719" s="85">
        <v>99945</v>
      </c>
      <c r="D2719" s="78" t="s">
        <v>184</v>
      </c>
      <c r="E2719" s="79" t="s">
        <v>172</v>
      </c>
      <c r="F2719" s="34" t="s">
        <v>2105</v>
      </c>
      <c r="G2719" s="24" t="s">
        <v>97</v>
      </c>
      <c r="H2719" s="80">
        <f t="shared" si="130"/>
        <v>0.84230000000000005</v>
      </c>
      <c r="I2719" s="25">
        <f>ROUND(('NEW Reference'!B$6*List!$H2719)+'NEW Reference'!B$7,0)</f>
        <v>1161</v>
      </c>
      <c r="J2719" s="25">
        <f>ROUND(('NEW Reference'!C$6*List!$H2719)+'NEW Reference'!C$7,0)</f>
        <v>1731</v>
      </c>
      <c r="K2719" s="25">
        <f>ROUND(('NEW Reference'!D$6*List!$H2719)+'NEW Reference'!D$7,0)</f>
        <v>2075</v>
      </c>
      <c r="L2719" s="25">
        <f>ROUND(('NEW Reference'!E$6*List!$H2719)+'NEW Reference'!E$7,0)</f>
        <v>2565</v>
      </c>
      <c r="M2719" s="25">
        <f>ROUND(('NEW Reference'!F$6*List!$H2719)+'NEW Reference'!F$7,0)</f>
        <v>2672</v>
      </c>
      <c r="N2719" s="25">
        <f>ROUND(('NEW Reference'!G$6*List!$H2719)+'NEW Reference'!G$7,0)</f>
        <v>3025</v>
      </c>
      <c r="O2719" s="25">
        <f>ROUND(('NEW Reference'!H$6*List!$H2719)+'NEW Reference'!H$7,0)</f>
        <v>3140</v>
      </c>
      <c r="P2719" s="25">
        <f>ROUND(('NEW Reference'!I$6*List!$H2719)+'NEW Reference'!I$7,0)</f>
        <v>3264</v>
      </c>
      <c r="Q2719" s="25">
        <f>ROUND(('NEW Reference'!J$6*List!$H2719)+'NEW Reference'!J$7,0)</f>
        <v>3779</v>
      </c>
      <c r="R2719" s="25">
        <f>ROUND(('NEW Reference'!K$6*List!$H2719)+'NEW Reference'!K$7,0)</f>
        <v>3899</v>
      </c>
      <c r="S2719" s="25">
        <f>ROUND(('NEW Reference'!L$6*List!$H2719)+'NEW Reference'!L$7,0)</f>
        <v>4207</v>
      </c>
      <c r="T2719" s="25">
        <f>ROUND(('NEW Reference'!M$6*List!$H2719)+'NEW Reference'!M$7,0)</f>
        <v>5024</v>
      </c>
      <c r="U2719" s="25">
        <f>ROUND(('NEW Reference'!N$6*List!$H2719)+'NEW Reference'!N$7,0)</f>
        <v>20272</v>
      </c>
      <c r="V2719" s="26">
        <f>ROUND(('NEW Reference'!O$6*List!$H2719)+'NEW Reference'!O$7,0)</f>
        <v>754</v>
      </c>
      <c r="W2719" s="26">
        <f>ROUND(('NEW Reference'!P$6*List!$H2719)+'NEW Reference'!P$7,0)</f>
        <v>1062</v>
      </c>
      <c r="X2719" s="26">
        <f>ROUND(('NEW Reference'!Q$6*List!$H2719)+'NEW Reference'!Q$7,0)</f>
        <v>531</v>
      </c>
      <c r="Z2719" s="3" t="str">
        <f t="shared" si="132"/>
        <v>LAMAR, Texas</v>
      </c>
      <c r="AA2719" s="79" t="s">
        <v>172</v>
      </c>
      <c r="AB2719" s="28" t="s">
        <v>91</v>
      </c>
      <c r="AC2719" s="30" t="s">
        <v>2105</v>
      </c>
      <c r="AD2719" s="31"/>
      <c r="AE2719" s="20">
        <f t="shared" si="131"/>
        <v>0.84230000000000005</v>
      </c>
    </row>
    <row r="2720" spans="1:31">
      <c r="A2720" s="83">
        <v>45751</v>
      </c>
      <c r="B2720" s="84">
        <v>48279</v>
      </c>
      <c r="C2720" s="85">
        <v>99945</v>
      </c>
      <c r="D2720" s="78" t="s">
        <v>184</v>
      </c>
      <c r="E2720" s="79" t="s">
        <v>2190</v>
      </c>
      <c r="F2720" s="34" t="s">
        <v>2105</v>
      </c>
      <c r="G2720" s="24" t="s">
        <v>97</v>
      </c>
      <c r="H2720" s="80">
        <f t="shared" si="130"/>
        <v>0.84230000000000005</v>
      </c>
      <c r="I2720" s="25">
        <f>ROUND(('NEW Reference'!B$6*List!$H2720)+'NEW Reference'!B$7,0)</f>
        <v>1161</v>
      </c>
      <c r="J2720" s="25">
        <f>ROUND(('NEW Reference'!C$6*List!$H2720)+'NEW Reference'!C$7,0)</f>
        <v>1731</v>
      </c>
      <c r="K2720" s="25">
        <f>ROUND(('NEW Reference'!D$6*List!$H2720)+'NEW Reference'!D$7,0)</f>
        <v>2075</v>
      </c>
      <c r="L2720" s="25">
        <f>ROUND(('NEW Reference'!E$6*List!$H2720)+'NEW Reference'!E$7,0)</f>
        <v>2565</v>
      </c>
      <c r="M2720" s="25">
        <f>ROUND(('NEW Reference'!F$6*List!$H2720)+'NEW Reference'!F$7,0)</f>
        <v>2672</v>
      </c>
      <c r="N2720" s="25">
        <f>ROUND(('NEW Reference'!G$6*List!$H2720)+'NEW Reference'!G$7,0)</f>
        <v>3025</v>
      </c>
      <c r="O2720" s="25">
        <f>ROUND(('NEW Reference'!H$6*List!$H2720)+'NEW Reference'!H$7,0)</f>
        <v>3140</v>
      </c>
      <c r="P2720" s="25">
        <f>ROUND(('NEW Reference'!I$6*List!$H2720)+'NEW Reference'!I$7,0)</f>
        <v>3264</v>
      </c>
      <c r="Q2720" s="25">
        <f>ROUND(('NEW Reference'!J$6*List!$H2720)+'NEW Reference'!J$7,0)</f>
        <v>3779</v>
      </c>
      <c r="R2720" s="25">
        <f>ROUND(('NEW Reference'!K$6*List!$H2720)+'NEW Reference'!K$7,0)</f>
        <v>3899</v>
      </c>
      <c r="S2720" s="25">
        <f>ROUND(('NEW Reference'!L$6*List!$H2720)+'NEW Reference'!L$7,0)</f>
        <v>4207</v>
      </c>
      <c r="T2720" s="25">
        <f>ROUND(('NEW Reference'!M$6*List!$H2720)+'NEW Reference'!M$7,0)</f>
        <v>5024</v>
      </c>
      <c r="U2720" s="25">
        <f>ROUND(('NEW Reference'!N$6*List!$H2720)+'NEW Reference'!N$7,0)</f>
        <v>20272</v>
      </c>
      <c r="V2720" s="26">
        <f>ROUND(('NEW Reference'!O$6*List!$H2720)+'NEW Reference'!O$7,0)</f>
        <v>754</v>
      </c>
      <c r="W2720" s="26">
        <f>ROUND(('NEW Reference'!P$6*List!$H2720)+'NEW Reference'!P$7,0)</f>
        <v>1062</v>
      </c>
      <c r="X2720" s="26">
        <f>ROUND(('NEW Reference'!Q$6*List!$H2720)+'NEW Reference'!Q$7,0)</f>
        <v>531</v>
      </c>
      <c r="Z2720" s="3" t="str">
        <f t="shared" si="132"/>
        <v>LAMB, Texas</v>
      </c>
      <c r="AA2720" s="79" t="s">
        <v>2190</v>
      </c>
      <c r="AB2720" s="28" t="s">
        <v>91</v>
      </c>
      <c r="AC2720" s="30" t="s">
        <v>2105</v>
      </c>
      <c r="AD2720" s="31"/>
      <c r="AE2720" s="20">
        <f t="shared" si="131"/>
        <v>0.84230000000000005</v>
      </c>
    </row>
    <row r="2721" spans="1:31">
      <c r="A2721" s="83">
        <v>45752</v>
      </c>
      <c r="B2721" s="84">
        <v>48281</v>
      </c>
      <c r="C2721" s="85">
        <v>28660</v>
      </c>
      <c r="D2721" s="78" t="s">
        <v>591</v>
      </c>
      <c r="E2721" s="79" t="s">
        <v>2191</v>
      </c>
      <c r="F2721" s="33" t="s">
        <v>2105</v>
      </c>
      <c r="G2721" s="24" t="s">
        <v>90</v>
      </c>
      <c r="H2721" s="80">
        <f t="shared" si="130"/>
        <v>0.94989999999999997</v>
      </c>
      <c r="I2721" s="25">
        <f>ROUND(('NEW Reference'!B$6*List!$H2721)+'NEW Reference'!B$7,0)</f>
        <v>1267</v>
      </c>
      <c r="J2721" s="25">
        <f>ROUND(('NEW Reference'!C$6*List!$H2721)+'NEW Reference'!C$7,0)</f>
        <v>1890</v>
      </c>
      <c r="K2721" s="25">
        <f>ROUND(('NEW Reference'!D$6*List!$H2721)+'NEW Reference'!D$7,0)</f>
        <v>2264</v>
      </c>
      <c r="L2721" s="25">
        <f>ROUND(('NEW Reference'!E$6*List!$H2721)+'NEW Reference'!E$7,0)</f>
        <v>2799</v>
      </c>
      <c r="M2721" s="25">
        <f>ROUND(('NEW Reference'!F$6*List!$H2721)+'NEW Reference'!F$7,0)</f>
        <v>2916</v>
      </c>
      <c r="N2721" s="25">
        <f>ROUND(('NEW Reference'!G$6*List!$H2721)+'NEW Reference'!G$7,0)</f>
        <v>3301</v>
      </c>
      <c r="O2721" s="25">
        <f>ROUND(('NEW Reference'!H$6*List!$H2721)+'NEW Reference'!H$7,0)</f>
        <v>3427</v>
      </c>
      <c r="P2721" s="25">
        <f>ROUND(('NEW Reference'!I$6*List!$H2721)+'NEW Reference'!I$7,0)</f>
        <v>3562</v>
      </c>
      <c r="Q2721" s="25">
        <f>ROUND(('NEW Reference'!J$6*List!$H2721)+'NEW Reference'!J$7,0)</f>
        <v>4125</v>
      </c>
      <c r="R2721" s="25">
        <f>ROUND(('NEW Reference'!K$6*List!$H2721)+'NEW Reference'!K$7,0)</f>
        <v>4255</v>
      </c>
      <c r="S2721" s="25">
        <f>ROUND(('NEW Reference'!L$6*List!$H2721)+'NEW Reference'!L$7,0)</f>
        <v>4591</v>
      </c>
      <c r="T2721" s="25">
        <f>ROUND(('NEW Reference'!M$6*List!$H2721)+'NEW Reference'!M$7,0)</f>
        <v>5483</v>
      </c>
      <c r="U2721" s="25">
        <f>ROUND(('NEW Reference'!N$6*List!$H2721)+'NEW Reference'!N$7,0)</f>
        <v>22125</v>
      </c>
      <c r="V2721" s="26">
        <f>ROUND(('NEW Reference'!O$6*List!$H2721)+'NEW Reference'!O$7,0)</f>
        <v>823</v>
      </c>
      <c r="W2721" s="26">
        <f>ROUND(('NEW Reference'!P$6*List!$H2721)+'NEW Reference'!P$7,0)</f>
        <v>1159</v>
      </c>
      <c r="X2721" s="26">
        <f>ROUND(('NEW Reference'!Q$6*List!$H2721)+'NEW Reference'!Q$7,0)</f>
        <v>580</v>
      </c>
      <c r="Z2721" s="3" t="str">
        <f t="shared" si="132"/>
        <v>LAMPASAS, Texas</v>
      </c>
      <c r="AA2721" s="79" t="s">
        <v>2191</v>
      </c>
      <c r="AB2721" s="28" t="s">
        <v>91</v>
      </c>
      <c r="AC2721" s="30" t="s">
        <v>2105</v>
      </c>
      <c r="AD2721" s="31"/>
      <c r="AE2721" s="20">
        <f t="shared" si="131"/>
        <v>0.94989999999999997</v>
      </c>
    </row>
    <row r="2722" spans="1:31">
      <c r="A2722" s="83">
        <v>45753</v>
      </c>
      <c r="B2722" s="84">
        <v>48283</v>
      </c>
      <c r="C2722" s="85">
        <v>99945</v>
      </c>
      <c r="D2722" s="78" t="s">
        <v>184</v>
      </c>
      <c r="E2722" s="79" t="s">
        <v>1093</v>
      </c>
      <c r="F2722" s="34" t="s">
        <v>2105</v>
      </c>
      <c r="G2722" s="24" t="s">
        <v>97</v>
      </c>
      <c r="H2722" s="80">
        <f t="shared" si="130"/>
        <v>0.84230000000000005</v>
      </c>
      <c r="I2722" s="25">
        <f>ROUND(('NEW Reference'!B$6*List!$H2722)+'NEW Reference'!B$7,0)</f>
        <v>1161</v>
      </c>
      <c r="J2722" s="25">
        <f>ROUND(('NEW Reference'!C$6*List!$H2722)+'NEW Reference'!C$7,0)</f>
        <v>1731</v>
      </c>
      <c r="K2722" s="25">
        <f>ROUND(('NEW Reference'!D$6*List!$H2722)+'NEW Reference'!D$7,0)</f>
        <v>2075</v>
      </c>
      <c r="L2722" s="25">
        <f>ROUND(('NEW Reference'!E$6*List!$H2722)+'NEW Reference'!E$7,0)</f>
        <v>2565</v>
      </c>
      <c r="M2722" s="25">
        <f>ROUND(('NEW Reference'!F$6*List!$H2722)+'NEW Reference'!F$7,0)</f>
        <v>2672</v>
      </c>
      <c r="N2722" s="25">
        <f>ROUND(('NEW Reference'!G$6*List!$H2722)+'NEW Reference'!G$7,0)</f>
        <v>3025</v>
      </c>
      <c r="O2722" s="25">
        <f>ROUND(('NEW Reference'!H$6*List!$H2722)+'NEW Reference'!H$7,0)</f>
        <v>3140</v>
      </c>
      <c r="P2722" s="25">
        <f>ROUND(('NEW Reference'!I$6*List!$H2722)+'NEW Reference'!I$7,0)</f>
        <v>3264</v>
      </c>
      <c r="Q2722" s="25">
        <f>ROUND(('NEW Reference'!J$6*List!$H2722)+'NEW Reference'!J$7,0)</f>
        <v>3779</v>
      </c>
      <c r="R2722" s="25">
        <f>ROUND(('NEW Reference'!K$6*List!$H2722)+'NEW Reference'!K$7,0)</f>
        <v>3899</v>
      </c>
      <c r="S2722" s="25">
        <f>ROUND(('NEW Reference'!L$6*List!$H2722)+'NEW Reference'!L$7,0)</f>
        <v>4207</v>
      </c>
      <c r="T2722" s="25">
        <f>ROUND(('NEW Reference'!M$6*List!$H2722)+'NEW Reference'!M$7,0)</f>
        <v>5024</v>
      </c>
      <c r="U2722" s="25">
        <f>ROUND(('NEW Reference'!N$6*List!$H2722)+'NEW Reference'!N$7,0)</f>
        <v>20272</v>
      </c>
      <c r="V2722" s="26">
        <f>ROUND(('NEW Reference'!O$6*List!$H2722)+'NEW Reference'!O$7,0)</f>
        <v>754</v>
      </c>
      <c r="W2722" s="26">
        <f>ROUND(('NEW Reference'!P$6*List!$H2722)+'NEW Reference'!P$7,0)</f>
        <v>1062</v>
      </c>
      <c r="X2722" s="26">
        <f>ROUND(('NEW Reference'!Q$6*List!$H2722)+'NEW Reference'!Q$7,0)</f>
        <v>531</v>
      </c>
      <c r="Z2722" s="3" t="str">
        <f t="shared" si="132"/>
        <v>LA SALLE, Texas</v>
      </c>
      <c r="AA2722" s="79" t="s">
        <v>1093</v>
      </c>
      <c r="AB2722" s="28" t="s">
        <v>91</v>
      </c>
      <c r="AC2722" s="23" t="s">
        <v>2105</v>
      </c>
      <c r="AD2722" s="29"/>
      <c r="AE2722" s="20">
        <f t="shared" si="131"/>
        <v>0.84230000000000005</v>
      </c>
    </row>
    <row r="2723" spans="1:31">
      <c r="A2723" s="83">
        <v>45754</v>
      </c>
      <c r="B2723" s="84">
        <v>48285</v>
      </c>
      <c r="C2723" s="85">
        <v>99945</v>
      </c>
      <c r="D2723" s="78" t="s">
        <v>184</v>
      </c>
      <c r="E2723" s="79" t="s">
        <v>2192</v>
      </c>
      <c r="F2723" s="34" t="s">
        <v>2105</v>
      </c>
      <c r="G2723" s="24" t="s">
        <v>97</v>
      </c>
      <c r="H2723" s="80">
        <f t="shared" si="130"/>
        <v>0.84230000000000005</v>
      </c>
      <c r="I2723" s="25">
        <f>ROUND(('NEW Reference'!B$6*List!$H2723)+'NEW Reference'!B$7,0)</f>
        <v>1161</v>
      </c>
      <c r="J2723" s="25">
        <f>ROUND(('NEW Reference'!C$6*List!$H2723)+'NEW Reference'!C$7,0)</f>
        <v>1731</v>
      </c>
      <c r="K2723" s="25">
        <f>ROUND(('NEW Reference'!D$6*List!$H2723)+'NEW Reference'!D$7,0)</f>
        <v>2075</v>
      </c>
      <c r="L2723" s="25">
        <f>ROUND(('NEW Reference'!E$6*List!$H2723)+'NEW Reference'!E$7,0)</f>
        <v>2565</v>
      </c>
      <c r="M2723" s="25">
        <f>ROUND(('NEW Reference'!F$6*List!$H2723)+'NEW Reference'!F$7,0)</f>
        <v>2672</v>
      </c>
      <c r="N2723" s="25">
        <f>ROUND(('NEW Reference'!G$6*List!$H2723)+'NEW Reference'!G$7,0)</f>
        <v>3025</v>
      </c>
      <c r="O2723" s="25">
        <f>ROUND(('NEW Reference'!H$6*List!$H2723)+'NEW Reference'!H$7,0)</f>
        <v>3140</v>
      </c>
      <c r="P2723" s="25">
        <f>ROUND(('NEW Reference'!I$6*List!$H2723)+'NEW Reference'!I$7,0)</f>
        <v>3264</v>
      </c>
      <c r="Q2723" s="25">
        <f>ROUND(('NEW Reference'!J$6*List!$H2723)+'NEW Reference'!J$7,0)</f>
        <v>3779</v>
      </c>
      <c r="R2723" s="25">
        <f>ROUND(('NEW Reference'!K$6*List!$H2723)+'NEW Reference'!K$7,0)</f>
        <v>3899</v>
      </c>
      <c r="S2723" s="25">
        <f>ROUND(('NEW Reference'!L$6*List!$H2723)+'NEW Reference'!L$7,0)</f>
        <v>4207</v>
      </c>
      <c r="T2723" s="25">
        <f>ROUND(('NEW Reference'!M$6*List!$H2723)+'NEW Reference'!M$7,0)</f>
        <v>5024</v>
      </c>
      <c r="U2723" s="25">
        <f>ROUND(('NEW Reference'!N$6*List!$H2723)+'NEW Reference'!N$7,0)</f>
        <v>20272</v>
      </c>
      <c r="V2723" s="26">
        <f>ROUND(('NEW Reference'!O$6*List!$H2723)+'NEW Reference'!O$7,0)</f>
        <v>754</v>
      </c>
      <c r="W2723" s="26">
        <f>ROUND(('NEW Reference'!P$6*List!$H2723)+'NEW Reference'!P$7,0)</f>
        <v>1062</v>
      </c>
      <c r="X2723" s="26">
        <f>ROUND(('NEW Reference'!Q$6*List!$H2723)+'NEW Reference'!Q$7,0)</f>
        <v>531</v>
      </c>
      <c r="Z2723" s="3" t="str">
        <f t="shared" si="132"/>
        <v>LAVACA, Texas</v>
      </c>
      <c r="AA2723" s="79" t="s">
        <v>2192</v>
      </c>
      <c r="AB2723" s="28" t="s">
        <v>91</v>
      </c>
      <c r="AC2723" s="30" t="s">
        <v>2105</v>
      </c>
      <c r="AD2723" s="31"/>
      <c r="AE2723" s="20">
        <f t="shared" si="131"/>
        <v>0.84230000000000005</v>
      </c>
    </row>
    <row r="2724" spans="1:31">
      <c r="A2724" s="83">
        <v>45755</v>
      </c>
      <c r="B2724" s="84">
        <v>48287</v>
      </c>
      <c r="C2724" s="85">
        <v>99945</v>
      </c>
      <c r="D2724" s="78" t="s">
        <v>184</v>
      </c>
      <c r="E2724" s="79" t="s">
        <v>180</v>
      </c>
      <c r="F2724" s="34" t="s">
        <v>2105</v>
      </c>
      <c r="G2724" s="24" t="s">
        <v>97</v>
      </c>
      <c r="H2724" s="80">
        <f t="shared" si="130"/>
        <v>0.84230000000000005</v>
      </c>
      <c r="I2724" s="25">
        <f>ROUND(('NEW Reference'!B$6*List!$H2724)+'NEW Reference'!B$7,0)</f>
        <v>1161</v>
      </c>
      <c r="J2724" s="25">
        <f>ROUND(('NEW Reference'!C$6*List!$H2724)+'NEW Reference'!C$7,0)</f>
        <v>1731</v>
      </c>
      <c r="K2724" s="25">
        <f>ROUND(('NEW Reference'!D$6*List!$H2724)+'NEW Reference'!D$7,0)</f>
        <v>2075</v>
      </c>
      <c r="L2724" s="25">
        <f>ROUND(('NEW Reference'!E$6*List!$H2724)+'NEW Reference'!E$7,0)</f>
        <v>2565</v>
      </c>
      <c r="M2724" s="25">
        <f>ROUND(('NEW Reference'!F$6*List!$H2724)+'NEW Reference'!F$7,0)</f>
        <v>2672</v>
      </c>
      <c r="N2724" s="25">
        <f>ROUND(('NEW Reference'!G$6*List!$H2724)+'NEW Reference'!G$7,0)</f>
        <v>3025</v>
      </c>
      <c r="O2724" s="25">
        <f>ROUND(('NEW Reference'!H$6*List!$H2724)+'NEW Reference'!H$7,0)</f>
        <v>3140</v>
      </c>
      <c r="P2724" s="25">
        <f>ROUND(('NEW Reference'!I$6*List!$H2724)+'NEW Reference'!I$7,0)</f>
        <v>3264</v>
      </c>
      <c r="Q2724" s="25">
        <f>ROUND(('NEW Reference'!J$6*List!$H2724)+'NEW Reference'!J$7,0)</f>
        <v>3779</v>
      </c>
      <c r="R2724" s="25">
        <f>ROUND(('NEW Reference'!K$6*List!$H2724)+'NEW Reference'!K$7,0)</f>
        <v>3899</v>
      </c>
      <c r="S2724" s="25">
        <f>ROUND(('NEW Reference'!L$6*List!$H2724)+'NEW Reference'!L$7,0)</f>
        <v>4207</v>
      </c>
      <c r="T2724" s="25">
        <f>ROUND(('NEW Reference'!M$6*List!$H2724)+'NEW Reference'!M$7,0)</f>
        <v>5024</v>
      </c>
      <c r="U2724" s="25">
        <f>ROUND(('NEW Reference'!N$6*List!$H2724)+'NEW Reference'!N$7,0)</f>
        <v>20272</v>
      </c>
      <c r="V2724" s="26">
        <f>ROUND(('NEW Reference'!O$6*List!$H2724)+'NEW Reference'!O$7,0)</f>
        <v>754</v>
      </c>
      <c r="W2724" s="26">
        <f>ROUND(('NEW Reference'!P$6*List!$H2724)+'NEW Reference'!P$7,0)</f>
        <v>1062</v>
      </c>
      <c r="X2724" s="26">
        <f>ROUND(('NEW Reference'!Q$6*List!$H2724)+'NEW Reference'!Q$7,0)</f>
        <v>531</v>
      </c>
      <c r="Z2724" s="3" t="str">
        <f t="shared" si="132"/>
        <v>LEE, Texas</v>
      </c>
      <c r="AA2724" s="79" t="s">
        <v>180</v>
      </c>
      <c r="AB2724" s="28" t="s">
        <v>91</v>
      </c>
      <c r="AC2724" s="30" t="s">
        <v>2105</v>
      </c>
      <c r="AD2724" s="31"/>
      <c r="AE2724" s="20">
        <f t="shared" si="131"/>
        <v>0.84230000000000005</v>
      </c>
    </row>
    <row r="2725" spans="1:31">
      <c r="A2725" s="83">
        <v>45756</v>
      </c>
      <c r="B2725" s="84">
        <v>48289</v>
      </c>
      <c r="C2725" s="85">
        <v>99945</v>
      </c>
      <c r="D2725" s="78" t="s">
        <v>184</v>
      </c>
      <c r="E2725" s="79" t="s">
        <v>813</v>
      </c>
      <c r="F2725" s="34" t="s">
        <v>2105</v>
      </c>
      <c r="G2725" s="24" t="s">
        <v>97</v>
      </c>
      <c r="H2725" s="80">
        <f t="shared" si="130"/>
        <v>0.84230000000000005</v>
      </c>
      <c r="I2725" s="25">
        <f>ROUND(('NEW Reference'!B$6*List!$H2725)+'NEW Reference'!B$7,0)</f>
        <v>1161</v>
      </c>
      <c r="J2725" s="25">
        <f>ROUND(('NEW Reference'!C$6*List!$H2725)+'NEW Reference'!C$7,0)</f>
        <v>1731</v>
      </c>
      <c r="K2725" s="25">
        <f>ROUND(('NEW Reference'!D$6*List!$H2725)+'NEW Reference'!D$7,0)</f>
        <v>2075</v>
      </c>
      <c r="L2725" s="25">
        <f>ROUND(('NEW Reference'!E$6*List!$H2725)+'NEW Reference'!E$7,0)</f>
        <v>2565</v>
      </c>
      <c r="M2725" s="25">
        <f>ROUND(('NEW Reference'!F$6*List!$H2725)+'NEW Reference'!F$7,0)</f>
        <v>2672</v>
      </c>
      <c r="N2725" s="25">
        <f>ROUND(('NEW Reference'!G$6*List!$H2725)+'NEW Reference'!G$7,0)</f>
        <v>3025</v>
      </c>
      <c r="O2725" s="25">
        <f>ROUND(('NEW Reference'!H$6*List!$H2725)+'NEW Reference'!H$7,0)</f>
        <v>3140</v>
      </c>
      <c r="P2725" s="25">
        <f>ROUND(('NEW Reference'!I$6*List!$H2725)+'NEW Reference'!I$7,0)</f>
        <v>3264</v>
      </c>
      <c r="Q2725" s="25">
        <f>ROUND(('NEW Reference'!J$6*List!$H2725)+'NEW Reference'!J$7,0)</f>
        <v>3779</v>
      </c>
      <c r="R2725" s="25">
        <f>ROUND(('NEW Reference'!K$6*List!$H2725)+'NEW Reference'!K$7,0)</f>
        <v>3899</v>
      </c>
      <c r="S2725" s="25">
        <f>ROUND(('NEW Reference'!L$6*List!$H2725)+'NEW Reference'!L$7,0)</f>
        <v>4207</v>
      </c>
      <c r="T2725" s="25">
        <f>ROUND(('NEW Reference'!M$6*List!$H2725)+'NEW Reference'!M$7,0)</f>
        <v>5024</v>
      </c>
      <c r="U2725" s="25">
        <f>ROUND(('NEW Reference'!N$6*List!$H2725)+'NEW Reference'!N$7,0)</f>
        <v>20272</v>
      </c>
      <c r="V2725" s="26">
        <f>ROUND(('NEW Reference'!O$6*List!$H2725)+'NEW Reference'!O$7,0)</f>
        <v>754</v>
      </c>
      <c r="W2725" s="26">
        <f>ROUND(('NEW Reference'!P$6*List!$H2725)+'NEW Reference'!P$7,0)</f>
        <v>1062</v>
      </c>
      <c r="X2725" s="26">
        <f>ROUND(('NEW Reference'!Q$6*List!$H2725)+'NEW Reference'!Q$7,0)</f>
        <v>531</v>
      </c>
      <c r="Z2725" s="3" t="str">
        <f t="shared" si="132"/>
        <v>LEON, Texas</v>
      </c>
      <c r="AA2725" s="79" t="s">
        <v>813</v>
      </c>
      <c r="AB2725" s="28" t="s">
        <v>91</v>
      </c>
      <c r="AC2725" s="30" t="s">
        <v>2105</v>
      </c>
      <c r="AD2725" s="31"/>
      <c r="AE2725" s="20">
        <f t="shared" si="131"/>
        <v>0.84230000000000005</v>
      </c>
    </row>
    <row r="2726" spans="1:31">
      <c r="A2726" s="83">
        <v>45757</v>
      </c>
      <c r="B2726" s="84">
        <v>48291</v>
      </c>
      <c r="C2726" s="85">
        <v>26420</v>
      </c>
      <c r="D2726" s="78" t="s">
        <v>530</v>
      </c>
      <c r="E2726" s="79" t="s">
        <v>816</v>
      </c>
      <c r="F2726" s="33" t="s">
        <v>2105</v>
      </c>
      <c r="G2726" s="24" t="s">
        <v>90</v>
      </c>
      <c r="H2726" s="80">
        <f t="shared" si="130"/>
        <v>0.97629999999999995</v>
      </c>
      <c r="I2726" s="25">
        <f>ROUND(('NEW Reference'!B$6*List!$H2726)+'NEW Reference'!B$7,0)</f>
        <v>1293</v>
      </c>
      <c r="J2726" s="25">
        <f>ROUND(('NEW Reference'!C$6*List!$H2726)+'NEW Reference'!C$7,0)</f>
        <v>1928</v>
      </c>
      <c r="K2726" s="25">
        <f>ROUND(('NEW Reference'!D$6*List!$H2726)+'NEW Reference'!D$7,0)</f>
        <v>2311</v>
      </c>
      <c r="L2726" s="25">
        <f>ROUND(('NEW Reference'!E$6*List!$H2726)+'NEW Reference'!E$7,0)</f>
        <v>2857</v>
      </c>
      <c r="M2726" s="25">
        <f>ROUND(('NEW Reference'!F$6*List!$H2726)+'NEW Reference'!F$7,0)</f>
        <v>2976</v>
      </c>
      <c r="N2726" s="25">
        <f>ROUND(('NEW Reference'!G$6*List!$H2726)+'NEW Reference'!G$7,0)</f>
        <v>3369</v>
      </c>
      <c r="O2726" s="25">
        <f>ROUND(('NEW Reference'!H$6*List!$H2726)+'NEW Reference'!H$7,0)</f>
        <v>3498</v>
      </c>
      <c r="P2726" s="25">
        <f>ROUND(('NEW Reference'!I$6*List!$H2726)+'NEW Reference'!I$7,0)</f>
        <v>3635</v>
      </c>
      <c r="Q2726" s="25">
        <f>ROUND(('NEW Reference'!J$6*List!$H2726)+'NEW Reference'!J$7,0)</f>
        <v>4210</v>
      </c>
      <c r="R2726" s="25">
        <f>ROUND(('NEW Reference'!K$6*List!$H2726)+'NEW Reference'!K$7,0)</f>
        <v>4342</v>
      </c>
      <c r="S2726" s="25">
        <f>ROUND(('NEW Reference'!L$6*List!$H2726)+'NEW Reference'!L$7,0)</f>
        <v>4686</v>
      </c>
      <c r="T2726" s="25">
        <f>ROUND(('NEW Reference'!M$6*List!$H2726)+'NEW Reference'!M$7,0)</f>
        <v>5596</v>
      </c>
      <c r="U2726" s="25">
        <f>ROUND(('NEW Reference'!N$6*List!$H2726)+'NEW Reference'!N$7,0)</f>
        <v>22580</v>
      </c>
      <c r="V2726" s="26">
        <f>ROUND(('NEW Reference'!O$6*List!$H2726)+'NEW Reference'!O$7,0)</f>
        <v>839</v>
      </c>
      <c r="W2726" s="26">
        <f>ROUND(('NEW Reference'!P$6*List!$H2726)+'NEW Reference'!P$7,0)</f>
        <v>1183</v>
      </c>
      <c r="X2726" s="26">
        <f>ROUND(('NEW Reference'!Q$6*List!$H2726)+'NEW Reference'!Q$7,0)</f>
        <v>591</v>
      </c>
      <c r="Z2726" s="3" t="str">
        <f t="shared" si="132"/>
        <v>LIBERTY, Texas</v>
      </c>
      <c r="AA2726" s="79" t="s">
        <v>816</v>
      </c>
      <c r="AB2726" s="28" t="s">
        <v>91</v>
      </c>
      <c r="AC2726" s="23" t="s">
        <v>2105</v>
      </c>
      <c r="AD2726" s="29"/>
      <c r="AE2726" s="20">
        <f t="shared" si="131"/>
        <v>0.97629999999999995</v>
      </c>
    </row>
    <row r="2727" spans="1:31">
      <c r="A2727" s="83">
        <v>45758</v>
      </c>
      <c r="B2727" s="84">
        <v>48293</v>
      </c>
      <c r="C2727" s="85">
        <v>99945</v>
      </c>
      <c r="D2727" s="78" t="s">
        <v>184</v>
      </c>
      <c r="E2727" s="79" t="s">
        <v>183</v>
      </c>
      <c r="F2727" s="34" t="s">
        <v>2105</v>
      </c>
      <c r="G2727" s="24" t="s">
        <v>97</v>
      </c>
      <c r="H2727" s="80">
        <f t="shared" si="130"/>
        <v>0.84230000000000005</v>
      </c>
      <c r="I2727" s="25">
        <f>ROUND(('NEW Reference'!B$6*List!$H2727)+'NEW Reference'!B$7,0)</f>
        <v>1161</v>
      </c>
      <c r="J2727" s="25">
        <f>ROUND(('NEW Reference'!C$6*List!$H2727)+'NEW Reference'!C$7,0)</f>
        <v>1731</v>
      </c>
      <c r="K2727" s="25">
        <f>ROUND(('NEW Reference'!D$6*List!$H2727)+'NEW Reference'!D$7,0)</f>
        <v>2075</v>
      </c>
      <c r="L2727" s="25">
        <f>ROUND(('NEW Reference'!E$6*List!$H2727)+'NEW Reference'!E$7,0)</f>
        <v>2565</v>
      </c>
      <c r="M2727" s="25">
        <f>ROUND(('NEW Reference'!F$6*List!$H2727)+'NEW Reference'!F$7,0)</f>
        <v>2672</v>
      </c>
      <c r="N2727" s="25">
        <f>ROUND(('NEW Reference'!G$6*List!$H2727)+'NEW Reference'!G$7,0)</f>
        <v>3025</v>
      </c>
      <c r="O2727" s="25">
        <f>ROUND(('NEW Reference'!H$6*List!$H2727)+'NEW Reference'!H$7,0)</f>
        <v>3140</v>
      </c>
      <c r="P2727" s="25">
        <f>ROUND(('NEW Reference'!I$6*List!$H2727)+'NEW Reference'!I$7,0)</f>
        <v>3264</v>
      </c>
      <c r="Q2727" s="25">
        <f>ROUND(('NEW Reference'!J$6*List!$H2727)+'NEW Reference'!J$7,0)</f>
        <v>3779</v>
      </c>
      <c r="R2727" s="25">
        <f>ROUND(('NEW Reference'!K$6*List!$H2727)+'NEW Reference'!K$7,0)</f>
        <v>3899</v>
      </c>
      <c r="S2727" s="25">
        <f>ROUND(('NEW Reference'!L$6*List!$H2727)+'NEW Reference'!L$7,0)</f>
        <v>4207</v>
      </c>
      <c r="T2727" s="25">
        <f>ROUND(('NEW Reference'!M$6*List!$H2727)+'NEW Reference'!M$7,0)</f>
        <v>5024</v>
      </c>
      <c r="U2727" s="25">
        <f>ROUND(('NEW Reference'!N$6*List!$H2727)+'NEW Reference'!N$7,0)</f>
        <v>20272</v>
      </c>
      <c r="V2727" s="26">
        <f>ROUND(('NEW Reference'!O$6*List!$H2727)+'NEW Reference'!O$7,0)</f>
        <v>754</v>
      </c>
      <c r="W2727" s="26">
        <f>ROUND(('NEW Reference'!P$6*List!$H2727)+'NEW Reference'!P$7,0)</f>
        <v>1062</v>
      </c>
      <c r="X2727" s="26">
        <f>ROUND(('NEW Reference'!Q$6*List!$H2727)+'NEW Reference'!Q$7,0)</f>
        <v>531</v>
      </c>
      <c r="Z2727" s="3" t="str">
        <f t="shared" si="132"/>
        <v>LIMESTONE, Texas</v>
      </c>
      <c r="AA2727" s="79" t="s">
        <v>183</v>
      </c>
      <c r="AB2727" s="28" t="s">
        <v>91</v>
      </c>
      <c r="AC2727" s="30" t="s">
        <v>2105</v>
      </c>
      <c r="AD2727" s="31"/>
      <c r="AE2727" s="20">
        <f t="shared" si="131"/>
        <v>0.84230000000000005</v>
      </c>
    </row>
    <row r="2728" spans="1:31">
      <c r="A2728" s="83">
        <v>45759</v>
      </c>
      <c r="B2728" s="84">
        <v>48295</v>
      </c>
      <c r="C2728" s="85">
        <v>99945</v>
      </c>
      <c r="D2728" s="78" t="s">
        <v>184</v>
      </c>
      <c r="E2728" s="79" t="s">
        <v>2193</v>
      </c>
      <c r="F2728" s="34" t="s">
        <v>2105</v>
      </c>
      <c r="G2728" s="24" t="s">
        <v>97</v>
      </c>
      <c r="H2728" s="80">
        <f t="shared" si="130"/>
        <v>0.84230000000000005</v>
      </c>
      <c r="I2728" s="25">
        <f>ROUND(('NEW Reference'!B$6*List!$H2728)+'NEW Reference'!B$7,0)</f>
        <v>1161</v>
      </c>
      <c r="J2728" s="25">
        <f>ROUND(('NEW Reference'!C$6*List!$H2728)+'NEW Reference'!C$7,0)</f>
        <v>1731</v>
      </c>
      <c r="K2728" s="25">
        <f>ROUND(('NEW Reference'!D$6*List!$H2728)+'NEW Reference'!D$7,0)</f>
        <v>2075</v>
      </c>
      <c r="L2728" s="25">
        <f>ROUND(('NEW Reference'!E$6*List!$H2728)+'NEW Reference'!E$7,0)</f>
        <v>2565</v>
      </c>
      <c r="M2728" s="25">
        <f>ROUND(('NEW Reference'!F$6*List!$H2728)+'NEW Reference'!F$7,0)</f>
        <v>2672</v>
      </c>
      <c r="N2728" s="25">
        <f>ROUND(('NEW Reference'!G$6*List!$H2728)+'NEW Reference'!G$7,0)</f>
        <v>3025</v>
      </c>
      <c r="O2728" s="25">
        <f>ROUND(('NEW Reference'!H$6*List!$H2728)+'NEW Reference'!H$7,0)</f>
        <v>3140</v>
      </c>
      <c r="P2728" s="25">
        <f>ROUND(('NEW Reference'!I$6*List!$H2728)+'NEW Reference'!I$7,0)</f>
        <v>3264</v>
      </c>
      <c r="Q2728" s="25">
        <f>ROUND(('NEW Reference'!J$6*List!$H2728)+'NEW Reference'!J$7,0)</f>
        <v>3779</v>
      </c>
      <c r="R2728" s="25">
        <f>ROUND(('NEW Reference'!K$6*List!$H2728)+'NEW Reference'!K$7,0)</f>
        <v>3899</v>
      </c>
      <c r="S2728" s="25">
        <f>ROUND(('NEW Reference'!L$6*List!$H2728)+'NEW Reference'!L$7,0)</f>
        <v>4207</v>
      </c>
      <c r="T2728" s="25">
        <f>ROUND(('NEW Reference'!M$6*List!$H2728)+'NEW Reference'!M$7,0)</f>
        <v>5024</v>
      </c>
      <c r="U2728" s="25">
        <f>ROUND(('NEW Reference'!N$6*List!$H2728)+'NEW Reference'!N$7,0)</f>
        <v>20272</v>
      </c>
      <c r="V2728" s="26">
        <f>ROUND(('NEW Reference'!O$6*List!$H2728)+'NEW Reference'!O$7,0)</f>
        <v>754</v>
      </c>
      <c r="W2728" s="26">
        <f>ROUND(('NEW Reference'!P$6*List!$H2728)+'NEW Reference'!P$7,0)</f>
        <v>1062</v>
      </c>
      <c r="X2728" s="26">
        <f>ROUND(('NEW Reference'!Q$6*List!$H2728)+'NEW Reference'!Q$7,0)</f>
        <v>531</v>
      </c>
      <c r="Z2728" s="3" t="str">
        <f t="shared" si="132"/>
        <v>LIPSCOMB, Texas</v>
      </c>
      <c r="AA2728" s="79" t="s">
        <v>2193</v>
      </c>
      <c r="AB2728" s="28" t="s">
        <v>91</v>
      </c>
      <c r="AC2728" s="30" t="s">
        <v>2105</v>
      </c>
      <c r="AD2728" s="31"/>
      <c r="AE2728" s="20">
        <f t="shared" si="131"/>
        <v>0.84230000000000005</v>
      </c>
    </row>
    <row r="2729" spans="1:31">
      <c r="A2729" s="83">
        <v>45760</v>
      </c>
      <c r="B2729" s="84">
        <v>48297</v>
      </c>
      <c r="C2729" s="85">
        <v>99945</v>
      </c>
      <c r="D2729" s="78" t="s">
        <v>184</v>
      </c>
      <c r="E2729" s="79" t="s">
        <v>2194</v>
      </c>
      <c r="F2729" s="34" t="s">
        <v>2105</v>
      </c>
      <c r="G2729" s="24" t="s">
        <v>97</v>
      </c>
      <c r="H2729" s="80">
        <f t="shared" si="130"/>
        <v>0.84230000000000005</v>
      </c>
      <c r="I2729" s="25">
        <f>ROUND(('NEW Reference'!B$6*List!$H2729)+'NEW Reference'!B$7,0)</f>
        <v>1161</v>
      </c>
      <c r="J2729" s="25">
        <f>ROUND(('NEW Reference'!C$6*List!$H2729)+'NEW Reference'!C$7,0)</f>
        <v>1731</v>
      </c>
      <c r="K2729" s="25">
        <f>ROUND(('NEW Reference'!D$6*List!$H2729)+'NEW Reference'!D$7,0)</f>
        <v>2075</v>
      </c>
      <c r="L2729" s="25">
        <f>ROUND(('NEW Reference'!E$6*List!$H2729)+'NEW Reference'!E$7,0)</f>
        <v>2565</v>
      </c>
      <c r="M2729" s="25">
        <f>ROUND(('NEW Reference'!F$6*List!$H2729)+'NEW Reference'!F$7,0)</f>
        <v>2672</v>
      </c>
      <c r="N2729" s="25">
        <f>ROUND(('NEW Reference'!G$6*List!$H2729)+'NEW Reference'!G$7,0)</f>
        <v>3025</v>
      </c>
      <c r="O2729" s="25">
        <f>ROUND(('NEW Reference'!H$6*List!$H2729)+'NEW Reference'!H$7,0)</f>
        <v>3140</v>
      </c>
      <c r="P2729" s="25">
        <f>ROUND(('NEW Reference'!I$6*List!$H2729)+'NEW Reference'!I$7,0)</f>
        <v>3264</v>
      </c>
      <c r="Q2729" s="25">
        <f>ROUND(('NEW Reference'!J$6*List!$H2729)+'NEW Reference'!J$7,0)</f>
        <v>3779</v>
      </c>
      <c r="R2729" s="25">
        <f>ROUND(('NEW Reference'!K$6*List!$H2729)+'NEW Reference'!K$7,0)</f>
        <v>3899</v>
      </c>
      <c r="S2729" s="25">
        <f>ROUND(('NEW Reference'!L$6*List!$H2729)+'NEW Reference'!L$7,0)</f>
        <v>4207</v>
      </c>
      <c r="T2729" s="25">
        <f>ROUND(('NEW Reference'!M$6*List!$H2729)+'NEW Reference'!M$7,0)</f>
        <v>5024</v>
      </c>
      <c r="U2729" s="25">
        <f>ROUND(('NEW Reference'!N$6*List!$H2729)+'NEW Reference'!N$7,0)</f>
        <v>20272</v>
      </c>
      <c r="V2729" s="26">
        <f>ROUND(('NEW Reference'!O$6*List!$H2729)+'NEW Reference'!O$7,0)</f>
        <v>754</v>
      </c>
      <c r="W2729" s="26">
        <f>ROUND(('NEW Reference'!P$6*List!$H2729)+'NEW Reference'!P$7,0)</f>
        <v>1062</v>
      </c>
      <c r="X2729" s="26">
        <f>ROUND(('NEW Reference'!Q$6*List!$H2729)+'NEW Reference'!Q$7,0)</f>
        <v>531</v>
      </c>
      <c r="Z2729" s="3" t="str">
        <f t="shared" si="132"/>
        <v>LIVE OAK, Texas</v>
      </c>
      <c r="AA2729" s="79" t="s">
        <v>2194</v>
      </c>
      <c r="AB2729" s="28" t="s">
        <v>91</v>
      </c>
      <c r="AC2729" s="23" t="s">
        <v>2105</v>
      </c>
      <c r="AD2729" s="29"/>
      <c r="AE2729" s="20">
        <f t="shared" si="131"/>
        <v>0.84230000000000005</v>
      </c>
    </row>
    <row r="2730" spans="1:31">
      <c r="A2730" s="83">
        <v>45761</v>
      </c>
      <c r="B2730" s="84">
        <v>48299</v>
      </c>
      <c r="C2730" s="85">
        <v>99945</v>
      </c>
      <c r="D2730" s="78" t="s">
        <v>184</v>
      </c>
      <c r="E2730" s="79" t="s">
        <v>2195</v>
      </c>
      <c r="F2730" s="34" t="s">
        <v>2105</v>
      </c>
      <c r="G2730" s="24" t="s">
        <v>97</v>
      </c>
      <c r="H2730" s="80">
        <f t="shared" si="130"/>
        <v>0.84230000000000005</v>
      </c>
      <c r="I2730" s="25">
        <f>ROUND(('NEW Reference'!B$6*List!$H2730)+'NEW Reference'!B$7,0)</f>
        <v>1161</v>
      </c>
      <c r="J2730" s="25">
        <f>ROUND(('NEW Reference'!C$6*List!$H2730)+'NEW Reference'!C$7,0)</f>
        <v>1731</v>
      </c>
      <c r="K2730" s="25">
        <f>ROUND(('NEW Reference'!D$6*List!$H2730)+'NEW Reference'!D$7,0)</f>
        <v>2075</v>
      </c>
      <c r="L2730" s="25">
        <f>ROUND(('NEW Reference'!E$6*List!$H2730)+'NEW Reference'!E$7,0)</f>
        <v>2565</v>
      </c>
      <c r="M2730" s="25">
        <f>ROUND(('NEW Reference'!F$6*List!$H2730)+'NEW Reference'!F$7,0)</f>
        <v>2672</v>
      </c>
      <c r="N2730" s="25">
        <f>ROUND(('NEW Reference'!G$6*List!$H2730)+'NEW Reference'!G$7,0)</f>
        <v>3025</v>
      </c>
      <c r="O2730" s="25">
        <f>ROUND(('NEW Reference'!H$6*List!$H2730)+'NEW Reference'!H$7,0)</f>
        <v>3140</v>
      </c>
      <c r="P2730" s="25">
        <f>ROUND(('NEW Reference'!I$6*List!$H2730)+'NEW Reference'!I$7,0)</f>
        <v>3264</v>
      </c>
      <c r="Q2730" s="25">
        <f>ROUND(('NEW Reference'!J$6*List!$H2730)+'NEW Reference'!J$7,0)</f>
        <v>3779</v>
      </c>
      <c r="R2730" s="25">
        <f>ROUND(('NEW Reference'!K$6*List!$H2730)+'NEW Reference'!K$7,0)</f>
        <v>3899</v>
      </c>
      <c r="S2730" s="25">
        <f>ROUND(('NEW Reference'!L$6*List!$H2730)+'NEW Reference'!L$7,0)</f>
        <v>4207</v>
      </c>
      <c r="T2730" s="25">
        <f>ROUND(('NEW Reference'!M$6*List!$H2730)+'NEW Reference'!M$7,0)</f>
        <v>5024</v>
      </c>
      <c r="U2730" s="25">
        <f>ROUND(('NEW Reference'!N$6*List!$H2730)+'NEW Reference'!N$7,0)</f>
        <v>20272</v>
      </c>
      <c r="V2730" s="26">
        <f>ROUND(('NEW Reference'!O$6*List!$H2730)+'NEW Reference'!O$7,0)</f>
        <v>754</v>
      </c>
      <c r="W2730" s="26">
        <f>ROUND(('NEW Reference'!P$6*List!$H2730)+'NEW Reference'!P$7,0)</f>
        <v>1062</v>
      </c>
      <c r="X2730" s="26">
        <f>ROUND(('NEW Reference'!Q$6*List!$H2730)+'NEW Reference'!Q$7,0)</f>
        <v>531</v>
      </c>
      <c r="Z2730" s="3" t="str">
        <f t="shared" si="132"/>
        <v>LLANO, Texas</v>
      </c>
      <c r="AA2730" s="79" t="s">
        <v>2195</v>
      </c>
      <c r="AB2730" s="28" t="s">
        <v>91</v>
      </c>
      <c r="AC2730" s="23" t="s">
        <v>2105</v>
      </c>
      <c r="AD2730" s="29"/>
      <c r="AE2730" s="20">
        <f t="shared" si="131"/>
        <v>0.84230000000000005</v>
      </c>
    </row>
    <row r="2731" spans="1:31">
      <c r="A2731" s="83">
        <v>45762</v>
      </c>
      <c r="B2731" s="84">
        <v>48301</v>
      </c>
      <c r="C2731" s="85">
        <v>99945</v>
      </c>
      <c r="D2731" s="78" t="s">
        <v>184</v>
      </c>
      <c r="E2731" s="79" t="s">
        <v>2196</v>
      </c>
      <c r="F2731" s="34" t="s">
        <v>2105</v>
      </c>
      <c r="G2731" s="24" t="s">
        <v>97</v>
      </c>
      <c r="H2731" s="80">
        <f t="shared" si="130"/>
        <v>0.84230000000000005</v>
      </c>
      <c r="I2731" s="25">
        <f>ROUND(('NEW Reference'!B$6*List!$H2731)+'NEW Reference'!B$7,0)</f>
        <v>1161</v>
      </c>
      <c r="J2731" s="25">
        <f>ROUND(('NEW Reference'!C$6*List!$H2731)+'NEW Reference'!C$7,0)</f>
        <v>1731</v>
      </c>
      <c r="K2731" s="25">
        <f>ROUND(('NEW Reference'!D$6*List!$H2731)+'NEW Reference'!D$7,0)</f>
        <v>2075</v>
      </c>
      <c r="L2731" s="25">
        <f>ROUND(('NEW Reference'!E$6*List!$H2731)+'NEW Reference'!E$7,0)</f>
        <v>2565</v>
      </c>
      <c r="M2731" s="25">
        <f>ROUND(('NEW Reference'!F$6*List!$H2731)+'NEW Reference'!F$7,0)</f>
        <v>2672</v>
      </c>
      <c r="N2731" s="25">
        <f>ROUND(('NEW Reference'!G$6*List!$H2731)+'NEW Reference'!G$7,0)</f>
        <v>3025</v>
      </c>
      <c r="O2731" s="25">
        <f>ROUND(('NEW Reference'!H$6*List!$H2731)+'NEW Reference'!H$7,0)</f>
        <v>3140</v>
      </c>
      <c r="P2731" s="25">
        <f>ROUND(('NEW Reference'!I$6*List!$H2731)+'NEW Reference'!I$7,0)</f>
        <v>3264</v>
      </c>
      <c r="Q2731" s="25">
        <f>ROUND(('NEW Reference'!J$6*List!$H2731)+'NEW Reference'!J$7,0)</f>
        <v>3779</v>
      </c>
      <c r="R2731" s="25">
        <f>ROUND(('NEW Reference'!K$6*List!$H2731)+'NEW Reference'!K$7,0)</f>
        <v>3899</v>
      </c>
      <c r="S2731" s="25">
        <f>ROUND(('NEW Reference'!L$6*List!$H2731)+'NEW Reference'!L$7,0)</f>
        <v>4207</v>
      </c>
      <c r="T2731" s="25">
        <f>ROUND(('NEW Reference'!M$6*List!$H2731)+'NEW Reference'!M$7,0)</f>
        <v>5024</v>
      </c>
      <c r="U2731" s="25">
        <f>ROUND(('NEW Reference'!N$6*List!$H2731)+'NEW Reference'!N$7,0)</f>
        <v>20272</v>
      </c>
      <c r="V2731" s="26">
        <f>ROUND(('NEW Reference'!O$6*List!$H2731)+'NEW Reference'!O$7,0)</f>
        <v>754</v>
      </c>
      <c r="W2731" s="26">
        <f>ROUND(('NEW Reference'!P$6*List!$H2731)+'NEW Reference'!P$7,0)</f>
        <v>1062</v>
      </c>
      <c r="X2731" s="26">
        <f>ROUND(('NEW Reference'!Q$6*List!$H2731)+'NEW Reference'!Q$7,0)</f>
        <v>531</v>
      </c>
      <c r="Z2731" s="3" t="str">
        <f t="shared" si="132"/>
        <v>LOVING, Texas</v>
      </c>
      <c r="AA2731" s="79" t="s">
        <v>2196</v>
      </c>
      <c r="AB2731" s="28" t="s">
        <v>91</v>
      </c>
      <c r="AC2731" s="30" t="s">
        <v>2105</v>
      </c>
      <c r="AD2731" s="31"/>
      <c r="AE2731" s="20">
        <f t="shared" si="131"/>
        <v>0.84230000000000005</v>
      </c>
    </row>
    <row r="2732" spans="1:31">
      <c r="A2732" s="83">
        <v>45770</v>
      </c>
      <c r="B2732" s="84">
        <v>48303</v>
      </c>
      <c r="C2732" s="85">
        <v>31180</v>
      </c>
      <c r="D2732" s="78" t="s">
        <v>658</v>
      </c>
      <c r="E2732" s="79" t="s">
        <v>2197</v>
      </c>
      <c r="F2732" s="33" t="s">
        <v>2105</v>
      </c>
      <c r="G2732" s="24" t="s">
        <v>90</v>
      </c>
      <c r="H2732" s="80">
        <f t="shared" si="130"/>
        <v>0.86260000000000003</v>
      </c>
      <c r="I2732" s="25">
        <f>ROUND(('NEW Reference'!B$6*List!$H2732)+'NEW Reference'!B$7,0)</f>
        <v>1181</v>
      </c>
      <c r="J2732" s="25">
        <f>ROUND(('NEW Reference'!C$6*List!$H2732)+'NEW Reference'!C$7,0)</f>
        <v>1761</v>
      </c>
      <c r="K2732" s="25">
        <f>ROUND(('NEW Reference'!D$6*List!$H2732)+'NEW Reference'!D$7,0)</f>
        <v>2110</v>
      </c>
      <c r="L2732" s="25">
        <f>ROUND(('NEW Reference'!E$6*List!$H2732)+'NEW Reference'!E$7,0)</f>
        <v>2609</v>
      </c>
      <c r="M2732" s="25">
        <f>ROUND(('NEW Reference'!F$6*List!$H2732)+'NEW Reference'!F$7,0)</f>
        <v>2718</v>
      </c>
      <c r="N2732" s="25">
        <f>ROUND(('NEW Reference'!G$6*List!$H2732)+'NEW Reference'!G$7,0)</f>
        <v>3077</v>
      </c>
      <c r="O2732" s="25">
        <f>ROUND(('NEW Reference'!H$6*List!$H2732)+'NEW Reference'!H$7,0)</f>
        <v>3194</v>
      </c>
      <c r="P2732" s="25">
        <f>ROUND(('NEW Reference'!I$6*List!$H2732)+'NEW Reference'!I$7,0)</f>
        <v>3320</v>
      </c>
      <c r="Q2732" s="25">
        <f>ROUND(('NEW Reference'!J$6*List!$H2732)+'NEW Reference'!J$7,0)</f>
        <v>3845</v>
      </c>
      <c r="R2732" s="25">
        <f>ROUND(('NEW Reference'!K$6*List!$H2732)+'NEW Reference'!K$7,0)</f>
        <v>3966</v>
      </c>
      <c r="S2732" s="25">
        <f>ROUND(('NEW Reference'!L$6*List!$H2732)+'NEW Reference'!L$7,0)</f>
        <v>4279</v>
      </c>
      <c r="T2732" s="25">
        <f>ROUND(('NEW Reference'!M$6*List!$H2732)+'NEW Reference'!M$7,0)</f>
        <v>5111</v>
      </c>
      <c r="U2732" s="25">
        <f>ROUND(('NEW Reference'!N$6*List!$H2732)+'NEW Reference'!N$7,0)</f>
        <v>20622</v>
      </c>
      <c r="V2732" s="26">
        <f>ROUND(('NEW Reference'!O$6*List!$H2732)+'NEW Reference'!O$7,0)</f>
        <v>767</v>
      </c>
      <c r="W2732" s="26">
        <f>ROUND(('NEW Reference'!P$6*List!$H2732)+'NEW Reference'!P$7,0)</f>
        <v>1080</v>
      </c>
      <c r="X2732" s="26">
        <f>ROUND(('NEW Reference'!Q$6*List!$H2732)+'NEW Reference'!Q$7,0)</f>
        <v>540</v>
      </c>
      <c r="Z2732" s="3" t="str">
        <f t="shared" si="132"/>
        <v>LUBBOCK, Texas</v>
      </c>
      <c r="AA2732" s="79" t="s">
        <v>2197</v>
      </c>
      <c r="AB2732" s="28" t="s">
        <v>91</v>
      </c>
      <c r="AC2732" s="23" t="s">
        <v>2105</v>
      </c>
      <c r="AD2732" s="29"/>
      <c r="AE2732" s="20">
        <f t="shared" si="131"/>
        <v>0.86260000000000003</v>
      </c>
    </row>
    <row r="2733" spans="1:31">
      <c r="A2733" s="83">
        <v>45771</v>
      </c>
      <c r="B2733" s="84">
        <v>48305</v>
      </c>
      <c r="C2733" s="85">
        <v>31180</v>
      </c>
      <c r="D2733" s="78" t="s">
        <v>658</v>
      </c>
      <c r="E2733" s="79" t="s">
        <v>2198</v>
      </c>
      <c r="F2733" s="33" t="s">
        <v>2105</v>
      </c>
      <c r="G2733" s="24" t="s">
        <v>90</v>
      </c>
      <c r="H2733" s="80">
        <f t="shared" si="130"/>
        <v>0.86260000000000003</v>
      </c>
      <c r="I2733" s="25">
        <f>ROUND(('NEW Reference'!B$6*List!$H2733)+'NEW Reference'!B$7,0)</f>
        <v>1181</v>
      </c>
      <c r="J2733" s="25">
        <f>ROUND(('NEW Reference'!C$6*List!$H2733)+'NEW Reference'!C$7,0)</f>
        <v>1761</v>
      </c>
      <c r="K2733" s="25">
        <f>ROUND(('NEW Reference'!D$6*List!$H2733)+'NEW Reference'!D$7,0)</f>
        <v>2110</v>
      </c>
      <c r="L2733" s="25">
        <f>ROUND(('NEW Reference'!E$6*List!$H2733)+'NEW Reference'!E$7,0)</f>
        <v>2609</v>
      </c>
      <c r="M2733" s="25">
        <f>ROUND(('NEW Reference'!F$6*List!$H2733)+'NEW Reference'!F$7,0)</f>
        <v>2718</v>
      </c>
      <c r="N2733" s="25">
        <f>ROUND(('NEW Reference'!G$6*List!$H2733)+'NEW Reference'!G$7,0)</f>
        <v>3077</v>
      </c>
      <c r="O2733" s="25">
        <f>ROUND(('NEW Reference'!H$6*List!$H2733)+'NEW Reference'!H$7,0)</f>
        <v>3194</v>
      </c>
      <c r="P2733" s="25">
        <f>ROUND(('NEW Reference'!I$6*List!$H2733)+'NEW Reference'!I$7,0)</f>
        <v>3320</v>
      </c>
      <c r="Q2733" s="25">
        <f>ROUND(('NEW Reference'!J$6*List!$H2733)+'NEW Reference'!J$7,0)</f>
        <v>3845</v>
      </c>
      <c r="R2733" s="25">
        <f>ROUND(('NEW Reference'!K$6*List!$H2733)+'NEW Reference'!K$7,0)</f>
        <v>3966</v>
      </c>
      <c r="S2733" s="25">
        <f>ROUND(('NEW Reference'!L$6*List!$H2733)+'NEW Reference'!L$7,0)</f>
        <v>4279</v>
      </c>
      <c r="T2733" s="25">
        <f>ROUND(('NEW Reference'!M$6*List!$H2733)+'NEW Reference'!M$7,0)</f>
        <v>5111</v>
      </c>
      <c r="U2733" s="25">
        <f>ROUND(('NEW Reference'!N$6*List!$H2733)+'NEW Reference'!N$7,0)</f>
        <v>20622</v>
      </c>
      <c r="V2733" s="26">
        <f>ROUND(('NEW Reference'!O$6*List!$H2733)+'NEW Reference'!O$7,0)</f>
        <v>767</v>
      </c>
      <c r="W2733" s="26">
        <f>ROUND(('NEW Reference'!P$6*List!$H2733)+'NEW Reference'!P$7,0)</f>
        <v>1080</v>
      </c>
      <c r="X2733" s="26">
        <f>ROUND(('NEW Reference'!Q$6*List!$H2733)+'NEW Reference'!Q$7,0)</f>
        <v>540</v>
      </c>
      <c r="Z2733" s="3" t="str">
        <f t="shared" si="132"/>
        <v>LYNN, Texas</v>
      </c>
      <c r="AA2733" s="79" t="s">
        <v>2198</v>
      </c>
      <c r="AB2733" s="28" t="s">
        <v>91</v>
      </c>
      <c r="AC2733" s="30" t="s">
        <v>2105</v>
      </c>
      <c r="AD2733" s="31"/>
      <c r="AE2733" s="20">
        <f t="shared" si="131"/>
        <v>0.86260000000000003</v>
      </c>
    </row>
    <row r="2734" spans="1:31">
      <c r="A2734" s="83">
        <v>45772</v>
      </c>
      <c r="B2734" s="84">
        <v>48307</v>
      </c>
      <c r="C2734" s="85">
        <v>99945</v>
      </c>
      <c r="D2734" s="78" t="s">
        <v>184</v>
      </c>
      <c r="E2734" s="79" t="s">
        <v>2199</v>
      </c>
      <c r="F2734" s="34" t="s">
        <v>2105</v>
      </c>
      <c r="G2734" s="24" t="s">
        <v>97</v>
      </c>
      <c r="H2734" s="80">
        <f t="shared" si="130"/>
        <v>0.84230000000000005</v>
      </c>
      <c r="I2734" s="25">
        <f>ROUND(('NEW Reference'!B$6*List!$H2734)+'NEW Reference'!B$7,0)</f>
        <v>1161</v>
      </c>
      <c r="J2734" s="25">
        <f>ROUND(('NEW Reference'!C$6*List!$H2734)+'NEW Reference'!C$7,0)</f>
        <v>1731</v>
      </c>
      <c r="K2734" s="25">
        <f>ROUND(('NEW Reference'!D$6*List!$H2734)+'NEW Reference'!D$7,0)</f>
        <v>2075</v>
      </c>
      <c r="L2734" s="25">
        <f>ROUND(('NEW Reference'!E$6*List!$H2734)+'NEW Reference'!E$7,0)</f>
        <v>2565</v>
      </c>
      <c r="M2734" s="25">
        <f>ROUND(('NEW Reference'!F$6*List!$H2734)+'NEW Reference'!F$7,0)</f>
        <v>2672</v>
      </c>
      <c r="N2734" s="25">
        <f>ROUND(('NEW Reference'!G$6*List!$H2734)+'NEW Reference'!G$7,0)</f>
        <v>3025</v>
      </c>
      <c r="O2734" s="25">
        <f>ROUND(('NEW Reference'!H$6*List!$H2734)+'NEW Reference'!H$7,0)</f>
        <v>3140</v>
      </c>
      <c r="P2734" s="25">
        <f>ROUND(('NEW Reference'!I$6*List!$H2734)+'NEW Reference'!I$7,0)</f>
        <v>3264</v>
      </c>
      <c r="Q2734" s="25">
        <f>ROUND(('NEW Reference'!J$6*List!$H2734)+'NEW Reference'!J$7,0)</f>
        <v>3779</v>
      </c>
      <c r="R2734" s="25">
        <f>ROUND(('NEW Reference'!K$6*List!$H2734)+'NEW Reference'!K$7,0)</f>
        <v>3899</v>
      </c>
      <c r="S2734" s="25">
        <f>ROUND(('NEW Reference'!L$6*List!$H2734)+'NEW Reference'!L$7,0)</f>
        <v>4207</v>
      </c>
      <c r="T2734" s="25">
        <f>ROUND(('NEW Reference'!M$6*List!$H2734)+'NEW Reference'!M$7,0)</f>
        <v>5024</v>
      </c>
      <c r="U2734" s="25">
        <f>ROUND(('NEW Reference'!N$6*List!$H2734)+'NEW Reference'!N$7,0)</f>
        <v>20272</v>
      </c>
      <c r="V2734" s="26">
        <f>ROUND(('NEW Reference'!O$6*List!$H2734)+'NEW Reference'!O$7,0)</f>
        <v>754</v>
      </c>
      <c r="W2734" s="26">
        <f>ROUND(('NEW Reference'!P$6*List!$H2734)+'NEW Reference'!P$7,0)</f>
        <v>1062</v>
      </c>
      <c r="X2734" s="26">
        <f>ROUND(('NEW Reference'!Q$6*List!$H2734)+'NEW Reference'!Q$7,0)</f>
        <v>531</v>
      </c>
      <c r="Z2734" s="3" t="str">
        <f t="shared" si="132"/>
        <v>MC CULLOCH, Texas</v>
      </c>
      <c r="AA2734" s="79" t="s">
        <v>2199</v>
      </c>
      <c r="AB2734" s="28" t="s">
        <v>91</v>
      </c>
      <c r="AC2734" s="30" t="s">
        <v>2105</v>
      </c>
      <c r="AD2734" s="31"/>
      <c r="AE2734" s="20">
        <f t="shared" si="131"/>
        <v>0.84230000000000005</v>
      </c>
    </row>
    <row r="2735" spans="1:31">
      <c r="A2735" s="83">
        <v>45780</v>
      </c>
      <c r="B2735" s="84">
        <v>48309</v>
      </c>
      <c r="C2735" s="85">
        <v>47380</v>
      </c>
      <c r="D2735" s="78" t="s">
        <v>933</v>
      </c>
      <c r="E2735" s="79" t="s">
        <v>2200</v>
      </c>
      <c r="F2735" s="33" t="s">
        <v>2105</v>
      </c>
      <c r="G2735" s="24" t="s">
        <v>90</v>
      </c>
      <c r="H2735" s="80">
        <f t="shared" si="130"/>
        <v>0.94840000000000002</v>
      </c>
      <c r="I2735" s="25">
        <f>ROUND(('NEW Reference'!B$6*List!$H2735)+'NEW Reference'!B$7,0)</f>
        <v>1266</v>
      </c>
      <c r="J2735" s="25">
        <f>ROUND(('NEW Reference'!C$6*List!$H2735)+'NEW Reference'!C$7,0)</f>
        <v>1887</v>
      </c>
      <c r="K2735" s="25">
        <f>ROUND(('NEW Reference'!D$6*List!$H2735)+'NEW Reference'!D$7,0)</f>
        <v>2261</v>
      </c>
      <c r="L2735" s="25">
        <f>ROUND(('NEW Reference'!E$6*List!$H2735)+'NEW Reference'!E$7,0)</f>
        <v>2796</v>
      </c>
      <c r="M2735" s="25">
        <f>ROUND(('NEW Reference'!F$6*List!$H2735)+'NEW Reference'!F$7,0)</f>
        <v>2913</v>
      </c>
      <c r="N2735" s="25">
        <f>ROUND(('NEW Reference'!G$6*List!$H2735)+'NEW Reference'!G$7,0)</f>
        <v>3297</v>
      </c>
      <c r="O2735" s="25">
        <f>ROUND(('NEW Reference'!H$6*List!$H2735)+'NEW Reference'!H$7,0)</f>
        <v>3423</v>
      </c>
      <c r="P2735" s="25">
        <f>ROUND(('NEW Reference'!I$6*List!$H2735)+'NEW Reference'!I$7,0)</f>
        <v>3558</v>
      </c>
      <c r="Q2735" s="25">
        <f>ROUND(('NEW Reference'!J$6*List!$H2735)+'NEW Reference'!J$7,0)</f>
        <v>4120</v>
      </c>
      <c r="R2735" s="25">
        <f>ROUND(('NEW Reference'!K$6*List!$H2735)+'NEW Reference'!K$7,0)</f>
        <v>4250</v>
      </c>
      <c r="S2735" s="25">
        <f>ROUND(('NEW Reference'!L$6*List!$H2735)+'NEW Reference'!L$7,0)</f>
        <v>4586</v>
      </c>
      <c r="T2735" s="25">
        <f>ROUND(('NEW Reference'!M$6*List!$H2735)+'NEW Reference'!M$7,0)</f>
        <v>5477</v>
      </c>
      <c r="U2735" s="25">
        <f>ROUND(('NEW Reference'!N$6*List!$H2735)+'NEW Reference'!N$7,0)</f>
        <v>22099</v>
      </c>
      <c r="V2735" s="26">
        <f>ROUND(('NEW Reference'!O$6*List!$H2735)+'NEW Reference'!O$7,0)</f>
        <v>822</v>
      </c>
      <c r="W2735" s="26">
        <f>ROUND(('NEW Reference'!P$6*List!$H2735)+'NEW Reference'!P$7,0)</f>
        <v>1158</v>
      </c>
      <c r="X2735" s="26">
        <f>ROUND(('NEW Reference'!Q$6*List!$H2735)+'NEW Reference'!Q$7,0)</f>
        <v>579</v>
      </c>
      <c r="Z2735" s="3" t="str">
        <f t="shared" si="132"/>
        <v>MC LENNAN, Texas</v>
      </c>
      <c r="AA2735" s="79" t="s">
        <v>2200</v>
      </c>
      <c r="AB2735" s="28" t="s">
        <v>91</v>
      </c>
      <c r="AC2735" s="30" t="s">
        <v>2105</v>
      </c>
      <c r="AD2735" s="31"/>
      <c r="AE2735" s="20">
        <f t="shared" si="131"/>
        <v>0.94840000000000002</v>
      </c>
    </row>
    <row r="2736" spans="1:31">
      <c r="A2736" s="83">
        <v>45781</v>
      </c>
      <c r="B2736" s="84">
        <v>48311</v>
      </c>
      <c r="C2736" s="85">
        <v>99945</v>
      </c>
      <c r="D2736" s="78" t="s">
        <v>184</v>
      </c>
      <c r="E2736" s="79" t="s">
        <v>2201</v>
      </c>
      <c r="F2736" s="34" t="s">
        <v>2105</v>
      </c>
      <c r="G2736" s="24" t="s">
        <v>97</v>
      </c>
      <c r="H2736" s="80">
        <f t="shared" si="130"/>
        <v>0.84230000000000005</v>
      </c>
      <c r="I2736" s="25">
        <f>ROUND(('NEW Reference'!B$6*List!$H2736)+'NEW Reference'!B$7,0)</f>
        <v>1161</v>
      </c>
      <c r="J2736" s="25">
        <f>ROUND(('NEW Reference'!C$6*List!$H2736)+'NEW Reference'!C$7,0)</f>
        <v>1731</v>
      </c>
      <c r="K2736" s="25">
        <f>ROUND(('NEW Reference'!D$6*List!$H2736)+'NEW Reference'!D$7,0)</f>
        <v>2075</v>
      </c>
      <c r="L2736" s="25">
        <f>ROUND(('NEW Reference'!E$6*List!$H2736)+'NEW Reference'!E$7,0)</f>
        <v>2565</v>
      </c>
      <c r="M2736" s="25">
        <f>ROUND(('NEW Reference'!F$6*List!$H2736)+'NEW Reference'!F$7,0)</f>
        <v>2672</v>
      </c>
      <c r="N2736" s="25">
        <f>ROUND(('NEW Reference'!G$6*List!$H2736)+'NEW Reference'!G$7,0)</f>
        <v>3025</v>
      </c>
      <c r="O2736" s="25">
        <f>ROUND(('NEW Reference'!H$6*List!$H2736)+'NEW Reference'!H$7,0)</f>
        <v>3140</v>
      </c>
      <c r="P2736" s="25">
        <f>ROUND(('NEW Reference'!I$6*List!$H2736)+'NEW Reference'!I$7,0)</f>
        <v>3264</v>
      </c>
      <c r="Q2736" s="25">
        <f>ROUND(('NEW Reference'!J$6*List!$H2736)+'NEW Reference'!J$7,0)</f>
        <v>3779</v>
      </c>
      <c r="R2736" s="25">
        <f>ROUND(('NEW Reference'!K$6*List!$H2736)+'NEW Reference'!K$7,0)</f>
        <v>3899</v>
      </c>
      <c r="S2736" s="25">
        <f>ROUND(('NEW Reference'!L$6*List!$H2736)+'NEW Reference'!L$7,0)</f>
        <v>4207</v>
      </c>
      <c r="T2736" s="25">
        <f>ROUND(('NEW Reference'!M$6*List!$H2736)+'NEW Reference'!M$7,0)</f>
        <v>5024</v>
      </c>
      <c r="U2736" s="25">
        <f>ROUND(('NEW Reference'!N$6*List!$H2736)+'NEW Reference'!N$7,0)</f>
        <v>20272</v>
      </c>
      <c r="V2736" s="26">
        <f>ROUND(('NEW Reference'!O$6*List!$H2736)+'NEW Reference'!O$7,0)</f>
        <v>754</v>
      </c>
      <c r="W2736" s="26">
        <f>ROUND(('NEW Reference'!P$6*List!$H2736)+'NEW Reference'!P$7,0)</f>
        <v>1062</v>
      </c>
      <c r="X2736" s="26">
        <f>ROUND(('NEW Reference'!Q$6*List!$H2736)+'NEW Reference'!Q$7,0)</f>
        <v>531</v>
      </c>
      <c r="Z2736" s="3" t="str">
        <f t="shared" si="132"/>
        <v>MC MULLEN, Texas</v>
      </c>
      <c r="AA2736" s="79" t="s">
        <v>2201</v>
      </c>
      <c r="AB2736" s="28" t="s">
        <v>91</v>
      </c>
      <c r="AC2736" s="30" t="s">
        <v>2105</v>
      </c>
      <c r="AD2736" s="31"/>
      <c r="AE2736" s="20">
        <f t="shared" si="131"/>
        <v>0.84230000000000005</v>
      </c>
    </row>
    <row r="2737" spans="1:31">
      <c r="A2737" s="83">
        <v>45782</v>
      </c>
      <c r="B2737" s="84">
        <v>48313</v>
      </c>
      <c r="C2737" s="85">
        <v>99945</v>
      </c>
      <c r="D2737" s="78" t="s">
        <v>184</v>
      </c>
      <c r="E2737" s="79" t="s">
        <v>189</v>
      </c>
      <c r="F2737" s="34" t="s">
        <v>2105</v>
      </c>
      <c r="G2737" s="24" t="s">
        <v>97</v>
      </c>
      <c r="H2737" s="80">
        <f t="shared" si="130"/>
        <v>0.84230000000000005</v>
      </c>
      <c r="I2737" s="25">
        <f>ROUND(('NEW Reference'!B$6*List!$H2737)+'NEW Reference'!B$7,0)</f>
        <v>1161</v>
      </c>
      <c r="J2737" s="25">
        <f>ROUND(('NEW Reference'!C$6*List!$H2737)+'NEW Reference'!C$7,0)</f>
        <v>1731</v>
      </c>
      <c r="K2737" s="25">
        <f>ROUND(('NEW Reference'!D$6*List!$H2737)+'NEW Reference'!D$7,0)</f>
        <v>2075</v>
      </c>
      <c r="L2737" s="25">
        <f>ROUND(('NEW Reference'!E$6*List!$H2737)+'NEW Reference'!E$7,0)</f>
        <v>2565</v>
      </c>
      <c r="M2737" s="25">
        <f>ROUND(('NEW Reference'!F$6*List!$H2737)+'NEW Reference'!F$7,0)</f>
        <v>2672</v>
      </c>
      <c r="N2737" s="25">
        <f>ROUND(('NEW Reference'!G$6*List!$H2737)+'NEW Reference'!G$7,0)</f>
        <v>3025</v>
      </c>
      <c r="O2737" s="25">
        <f>ROUND(('NEW Reference'!H$6*List!$H2737)+'NEW Reference'!H$7,0)</f>
        <v>3140</v>
      </c>
      <c r="P2737" s="25">
        <f>ROUND(('NEW Reference'!I$6*List!$H2737)+'NEW Reference'!I$7,0)</f>
        <v>3264</v>
      </c>
      <c r="Q2737" s="25">
        <f>ROUND(('NEW Reference'!J$6*List!$H2737)+'NEW Reference'!J$7,0)</f>
        <v>3779</v>
      </c>
      <c r="R2737" s="25">
        <f>ROUND(('NEW Reference'!K$6*List!$H2737)+'NEW Reference'!K$7,0)</f>
        <v>3899</v>
      </c>
      <c r="S2737" s="25">
        <f>ROUND(('NEW Reference'!L$6*List!$H2737)+'NEW Reference'!L$7,0)</f>
        <v>4207</v>
      </c>
      <c r="T2737" s="25">
        <f>ROUND(('NEW Reference'!M$6*List!$H2737)+'NEW Reference'!M$7,0)</f>
        <v>5024</v>
      </c>
      <c r="U2737" s="25">
        <f>ROUND(('NEW Reference'!N$6*List!$H2737)+'NEW Reference'!N$7,0)</f>
        <v>20272</v>
      </c>
      <c r="V2737" s="26">
        <f>ROUND(('NEW Reference'!O$6*List!$H2737)+'NEW Reference'!O$7,0)</f>
        <v>754</v>
      </c>
      <c r="W2737" s="26">
        <f>ROUND(('NEW Reference'!P$6*List!$H2737)+'NEW Reference'!P$7,0)</f>
        <v>1062</v>
      </c>
      <c r="X2737" s="26">
        <f>ROUND(('NEW Reference'!Q$6*List!$H2737)+'NEW Reference'!Q$7,0)</f>
        <v>531</v>
      </c>
      <c r="Z2737" s="3" t="str">
        <f t="shared" si="132"/>
        <v>MADISON, Texas</v>
      </c>
      <c r="AA2737" s="79" t="s">
        <v>189</v>
      </c>
      <c r="AB2737" s="28" t="s">
        <v>91</v>
      </c>
      <c r="AC2737" s="30" t="s">
        <v>2105</v>
      </c>
      <c r="AD2737" s="31"/>
      <c r="AE2737" s="20">
        <f t="shared" si="131"/>
        <v>0.84230000000000005</v>
      </c>
    </row>
    <row r="2738" spans="1:31">
      <c r="A2738" s="83">
        <v>45783</v>
      </c>
      <c r="B2738" s="84">
        <v>48315</v>
      </c>
      <c r="C2738" s="85">
        <v>99945</v>
      </c>
      <c r="D2738" s="78" t="s">
        <v>184</v>
      </c>
      <c r="E2738" s="79" t="s">
        <v>193</v>
      </c>
      <c r="F2738" s="34" t="s">
        <v>2105</v>
      </c>
      <c r="G2738" s="24" t="s">
        <v>97</v>
      </c>
      <c r="H2738" s="80">
        <f t="shared" si="130"/>
        <v>0.84230000000000005</v>
      </c>
      <c r="I2738" s="25">
        <f>ROUND(('NEW Reference'!B$6*List!$H2738)+'NEW Reference'!B$7,0)</f>
        <v>1161</v>
      </c>
      <c r="J2738" s="25">
        <f>ROUND(('NEW Reference'!C$6*List!$H2738)+'NEW Reference'!C$7,0)</f>
        <v>1731</v>
      </c>
      <c r="K2738" s="25">
        <f>ROUND(('NEW Reference'!D$6*List!$H2738)+'NEW Reference'!D$7,0)</f>
        <v>2075</v>
      </c>
      <c r="L2738" s="25">
        <f>ROUND(('NEW Reference'!E$6*List!$H2738)+'NEW Reference'!E$7,0)</f>
        <v>2565</v>
      </c>
      <c r="M2738" s="25">
        <f>ROUND(('NEW Reference'!F$6*List!$H2738)+'NEW Reference'!F$7,0)</f>
        <v>2672</v>
      </c>
      <c r="N2738" s="25">
        <f>ROUND(('NEW Reference'!G$6*List!$H2738)+'NEW Reference'!G$7,0)</f>
        <v>3025</v>
      </c>
      <c r="O2738" s="25">
        <f>ROUND(('NEW Reference'!H$6*List!$H2738)+'NEW Reference'!H$7,0)</f>
        <v>3140</v>
      </c>
      <c r="P2738" s="25">
        <f>ROUND(('NEW Reference'!I$6*List!$H2738)+'NEW Reference'!I$7,0)</f>
        <v>3264</v>
      </c>
      <c r="Q2738" s="25">
        <f>ROUND(('NEW Reference'!J$6*List!$H2738)+'NEW Reference'!J$7,0)</f>
        <v>3779</v>
      </c>
      <c r="R2738" s="25">
        <f>ROUND(('NEW Reference'!K$6*List!$H2738)+'NEW Reference'!K$7,0)</f>
        <v>3899</v>
      </c>
      <c r="S2738" s="25">
        <f>ROUND(('NEW Reference'!L$6*List!$H2738)+'NEW Reference'!L$7,0)</f>
        <v>4207</v>
      </c>
      <c r="T2738" s="25">
        <f>ROUND(('NEW Reference'!M$6*List!$H2738)+'NEW Reference'!M$7,0)</f>
        <v>5024</v>
      </c>
      <c r="U2738" s="25">
        <f>ROUND(('NEW Reference'!N$6*List!$H2738)+'NEW Reference'!N$7,0)</f>
        <v>20272</v>
      </c>
      <c r="V2738" s="26">
        <f>ROUND(('NEW Reference'!O$6*List!$H2738)+'NEW Reference'!O$7,0)</f>
        <v>754</v>
      </c>
      <c r="W2738" s="26">
        <f>ROUND(('NEW Reference'!P$6*List!$H2738)+'NEW Reference'!P$7,0)</f>
        <v>1062</v>
      </c>
      <c r="X2738" s="26">
        <f>ROUND(('NEW Reference'!Q$6*List!$H2738)+'NEW Reference'!Q$7,0)</f>
        <v>531</v>
      </c>
      <c r="Z2738" s="3" t="str">
        <f t="shared" si="132"/>
        <v>MARION, Texas</v>
      </c>
      <c r="AA2738" s="79" t="s">
        <v>193</v>
      </c>
      <c r="AB2738" s="28" t="s">
        <v>91</v>
      </c>
      <c r="AC2738" s="23" t="s">
        <v>2105</v>
      </c>
      <c r="AD2738" s="29"/>
      <c r="AE2738" s="20">
        <f t="shared" si="131"/>
        <v>0.84230000000000005</v>
      </c>
    </row>
    <row r="2739" spans="1:31">
      <c r="A2739" s="83">
        <v>45784</v>
      </c>
      <c r="B2739" s="84">
        <v>48317</v>
      </c>
      <c r="C2739" s="85">
        <v>33260</v>
      </c>
      <c r="D2739" s="78" t="s">
        <v>687</v>
      </c>
      <c r="E2739" s="79" t="s">
        <v>822</v>
      </c>
      <c r="F2739" s="33" t="s">
        <v>2105</v>
      </c>
      <c r="G2739" s="24" t="s">
        <v>90</v>
      </c>
      <c r="H2739" s="80">
        <f t="shared" si="130"/>
        <v>0.9052</v>
      </c>
      <c r="I2739" s="25">
        <f>ROUND(('NEW Reference'!B$6*List!$H2739)+'NEW Reference'!B$7,0)</f>
        <v>1223</v>
      </c>
      <c r="J2739" s="25">
        <f>ROUND(('NEW Reference'!C$6*List!$H2739)+'NEW Reference'!C$7,0)</f>
        <v>1824</v>
      </c>
      <c r="K2739" s="25">
        <f>ROUND(('NEW Reference'!D$6*List!$H2739)+'NEW Reference'!D$7,0)</f>
        <v>2185</v>
      </c>
      <c r="L2739" s="25">
        <f>ROUND(('NEW Reference'!E$6*List!$H2739)+'NEW Reference'!E$7,0)</f>
        <v>2702</v>
      </c>
      <c r="M2739" s="25">
        <f>ROUND(('NEW Reference'!F$6*List!$H2739)+'NEW Reference'!F$7,0)</f>
        <v>2815</v>
      </c>
      <c r="N2739" s="25">
        <f>ROUND(('NEW Reference'!G$6*List!$H2739)+'NEW Reference'!G$7,0)</f>
        <v>3186</v>
      </c>
      <c r="O2739" s="25">
        <f>ROUND(('NEW Reference'!H$6*List!$H2739)+'NEW Reference'!H$7,0)</f>
        <v>3308</v>
      </c>
      <c r="P2739" s="25">
        <f>ROUND(('NEW Reference'!I$6*List!$H2739)+'NEW Reference'!I$7,0)</f>
        <v>3438</v>
      </c>
      <c r="Q2739" s="25">
        <f>ROUND(('NEW Reference'!J$6*List!$H2739)+'NEW Reference'!J$7,0)</f>
        <v>3981</v>
      </c>
      <c r="R2739" s="25">
        <f>ROUND(('NEW Reference'!K$6*List!$H2739)+'NEW Reference'!K$7,0)</f>
        <v>4107</v>
      </c>
      <c r="S2739" s="25">
        <f>ROUND(('NEW Reference'!L$6*List!$H2739)+'NEW Reference'!L$7,0)</f>
        <v>4432</v>
      </c>
      <c r="T2739" s="25">
        <f>ROUND(('NEW Reference'!M$6*List!$H2739)+'NEW Reference'!M$7,0)</f>
        <v>5293</v>
      </c>
      <c r="U2739" s="25">
        <f>ROUND(('NEW Reference'!N$6*List!$H2739)+'NEW Reference'!N$7,0)</f>
        <v>21355</v>
      </c>
      <c r="V2739" s="26">
        <f>ROUND(('NEW Reference'!O$6*List!$H2739)+'NEW Reference'!O$7,0)</f>
        <v>794</v>
      </c>
      <c r="W2739" s="26">
        <f>ROUND(('NEW Reference'!P$6*List!$H2739)+'NEW Reference'!P$7,0)</f>
        <v>1119</v>
      </c>
      <c r="X2739" s="26">
        <f>ROUND(('NEW Reference'!Q$6*List!$H2739)+'NEW Reference'!Q$7,0)</f>
        <v>559</v>
      </c>
      <c r="Z2739" s="3" t="str">
        <f t="shared" si="132"/>
        <v>MARTIN, Texas</v>
      </c>
      <c r="AA2739" s="79" t="s">
        <v>822</v>
      </c>
      <c r="AB2739" s="28" t="s">
        <v>91</v>
      </c>
      <c r="AC2739" s="23" t="s">
        <v>2105</v>
      </c>
      <c r="AD2739" s="29"/>
      <c r="AE2739" s="20">
        <f t="shared" si="131"/>
        <v>0.9052</v>
      </c>
    </row>
    <row r="2740" spans="1:31">
      <c r="A2740" s="83">
        <v>45785</v>
      </c>
      <c r="B2740" s="84">
        <v>48319</v>
      </c>
      <c r="C2740" s="85">
        <v>99945</v>
      </c>
      <c r="D2740" s="78" t="s">
        <v>184</v>
      </c>
      <c r="E2740" s="79" t="s">
        <v>1099</v>
      </c>
      <c r="F2740" s="34" t="s">
        <v>2105</v>
      </c>
      <c r="G2740" s="24" t="s">
        <v>97</v>
      </c>
      <c r="H2740" s="80">
        <f t="shared" si="130"/>
        <v>0.84230000000000005</v>
      </c>
      <c r="I2740" s="25">
        <f>ROUND(('NEW Reference'!B$6*List!$H2740)+'NEW Reference'!B$7,0)</f>
        <v>1161</v>
      </c>
      <c r="J2740" s="25">
        <f>ROUND(('NEW Reference'!C$6*List!$H2740)+'NEW Reference'!C$7,0)</f>
        <v>1731</v>
      </c>
      <c r="K2740" s="25">
        <f>ROUND(('NEW Reference'!D$6*List!$H2740)+'NEW Reference'!D$7,0)</f>
        <v>2075</v>
      </c>
      <c r="L2740" s="25">
        <f>ROUND(('NEW Reference'!E$6*List!$H2740)+'NEW Reference'!E$7,0)</f>
        <v>2565</v>
      </c>
      <c r="M2740" s="25">
        <f>ROUND(('NEW Reference'!F$6*List!$H2740)+'NEW Reference'!F$7,0)</f>
        <v>2672</v>
      </c>
      <c r="N2740" s="25">
        <f>ROUND(('NEW Reference'!G$6*List!$H2740)+'NEW Reference'!G$7,0)</f>
        <v>3025</v>
      </c>
      <c r="O2740" s="25">
        <f>ROUND(('NEW Reference'!H$6*List!$H2740)+'NEW Reference'!H$7,0)</f>
        <v>3140</v>
      </c>
      <c r="P2740" s="25">
        <f>ROUND(('NEW Reference'!I$6*List!$H2740)+'NEW Reference'!I$7,0)</f>
        <v>3264</v>
      </c>
      <c r="Q2740" s="25">
        <f>ROUND(('NEW Reference'!J$6*List!$H2740)+'NEW Reference'!J$7,0)</f>
        <v>3779</v>
      </c>
      <c r="R2740" s="25">
        <f>ROUND(('NEW Reference'!K$6*List!$H2740)+'NEW Reference'!K$7,0)</f>
        <v>3899</v>
      </c>
      <c r="S2740" s="25">
        <f>ROUND(('NEW Reference'!L$6*List!$H2740)+'NEW Reference'!L$7,0)</f>
        <v>4207</v>
      </c>
      <c r="T2740" s="25">
        <f>ROUND(('NEW Reference'!M$6*List!$H2740)+'NEW Reference'!M$7,0)</f>
        <v>5024</v>
      </c>
      <c r="U2740" s="25">
        <f>ROUND(('NEW Reference'!N$6*List!$H2740)+'NEW Reference'!N$7,0)</f>
        <v>20272</v>
      </c>
      <c r="V2740" s="26">
        <f>ROUND(('NEW Reference'!O$6*List!$H2740)+'NEW Reference'!O$7,0)</f>
        <v>754</v>
      </c>
      <c r="W2740" s="26">
        <f>ROUND(('NEW Reference'!P$6*List!$H2740)+'NEW Reference'!P$7,0)</f>
        <v>1062</v>
      </c>
      <c r="X2740" s="26">
        <f>ROUND(('NEW Reference'!Q$6*List!$H2740)+'NEW Reference'!Q$7,0)</f>
        <v>531</v>
      </c>
      <c r="Z2740" s="3" t="str">
        <f t="shared" si="132"/>
        <v>MASON, Texas</v>
      </c>
      <c r="AA2740" s="79" t="s">
        <v>1099</v>
      </c>
      <c r="AB2740" s="28" t="s">
        <v>91</v>
      </c>
      <c r="AC2740" s="30" t="s">
        <v>2105</v>
      </c>
      <c r="AD2740" s="31"/>
      <c r="AE2740" s="20">
        <f t="shared" si="131"/>
        <v>0.84230000000000005</v>
      </c>
    </row>
    <row r="2741" spans="1:31">
      <c r="A2741" s="83">
        <v>45790</v>
      </c>
      <c r="B2741" s="84">
        <v>48321</v>
      </c>
      <c r="C2741" s="85">
        <v>99945</v>
      </c>
      <c r="D2741" s="78" t="s">
        <v>184</v>
      </c>
      <c r="E2741" s="79" t="s">
        <v>2202</v>
      </c>
      <c r="F2741" s="34" t="s">
        <v>2105</v>
      </c>
      <c r="G2741" s="24" t="s">
        <v>97</v>
      </c>
      <c r="H2741" s="80">
        <f t="shared" si="130"/>
        <v>0.84230000000000005</v>
      </c>
      <c r="I2741" s="25">
        <f>ROUND(('NEW Reference'!B$6*List!$H2741)+'NEW Reference'!B$7,0)</f>
        <v>1161</v>
      </c>
      <c r="J2741" s="25">
        <f>ROUND(('NEW Reference'!C$6*List!$H2741)+'NEW Reference'!C$7,0)</f>
        <v>1731</v>
      </c>
      <c r="K2741" s="25">
        <f>ROUND(('NEW Reference'!D$6*List!$H2741)+'NEW Reference'!D$7,0)</f>
        <v>2075</v>
      </c>
      <c r="L2741" s="25">
        <f>ROUND(('NEW Reference'!E$6*List!$H2741)+'NEW Reference'!E$7,0)</f>
        <v>2565</v>
      </c>
      <c r="M2741" s="25">
        <f>ROUND(('NEW Reference'!F$6*List!$H2741)+'NEW Reference'!F$7,0)</f>
        <v>2672</v>
      </c>
      <c r="N2741" s="25">
        <f>ROUND(('NEW Reference'!G$6*List!$H2741)+'NEW Reference'!G$7,0)</f>
        <v>3025</v>
      </c>
      <c r="O2741" s="25">
        <f>ROUND(('NEW Reference'!H$6*List!$H2741)+'NEW Reference'!H$7,0)</f>
        <v>3140</v>
      </c>
      <c r="P2741" s="25">
        <f>ROUND(('NEW Reference'!I$6*List!$H2741)+'NEW Reference'!I$7,0)</f>
        <v>3264</v>
      </c>
      <c r="Q2741" s="25">
        <f>ROUND(('NEW Reference'!J$6*List!$H2741)+'NEW Reference'!J$7,0)</f>
        <v>3779</v>
      </c>
      <c r="R2741" s="25">
        <f>ROUND(('NEW Reference'!K$6*List!$H2741)+'NEW Reference'!K$7,0)</f>
        <v>3899</v>
      </c>
      <c r="S2741" s="25">
        <f>ROUND(('NEW Reference'!L$6*List!$H2741)+'NEW Reference'!L$7,0)</f>
        <v>4207</v>
      </c>
      <c r="T2741" s="25">
        <f>ROUND(('NEW Reference'!M$6*List!$H2741)+'NEW Reference'!M$7,0)</f>
        <v>5024</v>
      </c>
      <c r="U2741" s="25">
        <f>ROUND(('NEW Reference'!N$6*List!$H2741)+'NEW Reference'!N$7,0)</f>
        <v>20272</v>
      </c>
      <c r="V2741" s="26">
        <f>ROUND(('NEW Reference'!O$6*List!$H2741)+'NEW Reference'!O$7,0)</f>
        <v>754</v>
      </c>
      <c r="W2741" s="26">
        <f>ROUND(('NEW Reference'!P$6*List!$H2741)+'NEW Reference'!P$7,0)</f>
        <v>1062</v>
      </c>
      <c r="X2741" s="26">
        <f>ROUND(('NEW Reference'!Q$6*List!$H2741)+'NEW Reference'!Q$7,0)</f>
        <v>531</v>
      </c>
      <c r="Z2741" s="3" t="str">
        <f t="shared" si="132"/>
        <v>MATAGORDA, Texas</v>
      </c>
      <c r="AA2741" s="79" t="s">
        <v>2202</v>
      </c>
      <c r="AB2741" s="28" t="s">
        <v>91</v>
      </c>
      <c r="AC2741" s="30" t="s">
        <v>2105</v>
      </c>
      <c r="AD2741" s="31"/>
      <c r="AE2741" s="20">
        <f t="shared" si="131"/>
        <v>0.84230000000000005</v>
      </c>
    </row>
    <row r="2742" spans="1:31">
      <c r="A2742" s="83">
        <v>45791</v>
      </c>
      <c r="B2742" s="84">
        <v>48323</v>
      </c>
      <c r="C2742" s="85">
        <v>20580</v>
      </c>
      <c r="D2742" s="78" t="s">
        <v>416</v>
      </c>
      <c r="E2742" s="79" t="s">
        <v>2203</v>
      </c>
      <c r="F2742" s="34" t="s">
        <v>2105</v>
      </c>
      <c r="G2742" s="24" t="s">
        <v>97</v>
      </c>
      <c r="H2742" s="80">
        <f t="shared" si="130"/>
        <v>0.81089999999999995</v>
      </c>
      <c r="I2742" s="25">
        <f>ROUND(('NEW Reference'!B$6*List!$H2742)+'NEW Reference'!B$7,0)</f>
        <v>1130</v>
      </c>
      <c r="J2742" s="25">
        <f>ROUND(('NEW Reference'!C$6*List!$H2742)+'NEW Reference'!C$7,0)</f>
        <v>1685</v>
      </c>
      <c r="K2742" s="25">
        <f>ROUND(('NEW Reference'!D$6*List!$H2742)+'NEW Reference'!D$7,0)</f>
        <v>2019</v>
      </c>
      <c r="L2742" s="25">
        <f>ROUND(('NEW Reference'!E$6*List!$H2742)+'NEW Reference'!E$7,0)</f>
        <v>2496</v>
      </c>
      <c r="M2742" s="25">
        <f>ROUND(('NEW Reference'!F$6*List!$H2742)+'NEW Reference'!F$7,0)</f>
        <v>2601</v>
      </c>
      <c r="N2742" s="25">
        <f>ROUND(('NEW Reference'!G$6*List!$H2742)+'NEW Reference'!G$7,0)</f>
        <v>2944</v>
      </c>
      <c r="O2742" s="25">
        <f>ROUND(('NEW Reference'!H$6*List!$H2742)+'NEW Reference'!H$7,0)</f>
        <v>3057</v>
      </c>
      <c r="P2742" s="25">
        <f>ROUND(('NEW Reference'!I$6*List!$H2742)+'NEW Reference'!I$7,0)</f>
        <v>3177</v>
      </c>
      <c r="Q2742" s="25">
        <f>ROUND(('NEW Reference'!J$6*List!$H2742)+'NEW Reference'!J$7,0)</f>
        <v>3679</v>
      </c>
      <c r="R2742" s="25">
        <f>ROUND(('NEW Reference'!K$6*List!$H2742)+'NEW Reference'!K$7,0)</f>
        <v>3795</v>
      </c>
      <c r="S2742" s="25">
        <f>ROUND(('NEW Reference'!L$6*List!$H2742)+'NEW Reference'!L$7,0)</f>
        <v>4095</v>
      </c>
      <c r="T2742" s="25">
        <f>ROUND(('NEW Reference'!M$6*List!$H2742)+'NEW Reference'!M$7,0)</f>
        <v>4890</v>
      </c>
      <c r="U2742" s="25">
        <f>ROUND(('NEW Reference'!N$6*List!$H2742)+'NEW Reference'!N$7,0)</f>
        <v>19732</v>
      </c>
      <c r="V2742" s="26">
        <f>ROUND(('NEW Reference'!O$6*List!$H2742)+'NEW Reference'!O$7,0)</f>
        <v>734</v>
      </c>
      <c r="W2742" s="26">
        <f>ROUND(('NEW Reference'!P$6*List!$H2742)+'NEW Reference'!P$7,0)</f>
        <v>1034</v>
      </c>
      <c r="X2742" s="26">
        <f>ROUND(('NEW Reference'!Q$6*List!$H2742)+'NEW Reference'!Q$7,0)</f>
        <v>517</v>
      </c>
      <c r="Z2742" s="3" t="str">
        <f t="shared" si="132"/>
        <v>MAVERICK, Texas</v>
      </c>
      <c r="AA2742" s="79" t="s">
        <v>2203</v>
      </c>
      <c r="AB2742" s="28" t="s">
        <v>91</v>
      </c>
      <c r="AC2742" s="30" t="s">
        <v>2105</v>
      </c>
      <c r="AD2742" s="31"/>
      <c r="AE2742" s="20">
        <f t="shared" si="131"/>
        <v>0.81089999999999995</v>
      </c>
    </row>
    <row r="2743" spans="1:31">
      <c r="A2743" s="83">
        <v>45792</v>
      </c>
      <c r="B2743" s="84">
        <v>48325</v>
      </c>
      <c r="C2743" s="85">
        <v>41700</v>
      </c>
      <c r="D2743" s="78" t="s">
        <v>849</v>
      </c>
      <c r="E2743" s="79" t="s">
        <v>1903</v>
      </c>
      <c r="F2743" s="33" t="s">
        <v>2105</v>
      </c>
      <c r="G2743" s="24" t="s">
        <v>90</v>
      </c>
      <c r="H2743" s="80">
        <f t="shared" si="130"/>
        <v>0.85580000000000001</v>
      </c>
      <c r="I2743" s="25">
        <f>ROUND(('NEW Reference'!B$6*List!$H2743)+'NEW Reference'!B$7,0)</f>
        <v>1174</v>
      </c>
      <c r="J2743" s="25">
        <f>ROUND(('NEW Reference'!C$6*List!$H2743)+'NEW Reference'!C$7,0)</f>
        <v>1751</v>
      </c>
      <c r="K2743" s="25">
        <f>ROUND(('NEW Reference'!D$6*List!$H2743)+'NEW Reference'!D$7,0)</f>
        <v>2098</v>
      </c>
      <c r="L2743" s="25">
        <f>ROUND(('NEW Reference'!E$6*List!$H2743)+'NEW Reference'!E$7,0)</f>
        <v>2594</v>
      </c>
      <c r="M2743" s="25">
        <f>ROUND(('NEW Reference'!F$6*List!$H2743)+'NEW Reference'!F$7,0)</f>
        <v>2703</v>
      </c>
      <c r="N2743" s="25">
        <f>ROUND(('NEW Reference'!G$6*List!$H2743)+'NEW Reference'!G$7,0)</f>
        <v>3059</v>
      </c>
      <c r="O2743" s="25">
        <f>ROUND(('NEW Reference'!H$6*List!$H2743)+'NEW Reference'!H$7,0)</f>
        <v>3176</v>
      </c>
      <c r="P2743" s="25">
        <f>ROUND(('NEW Reference'!I$6*List!$H2743)+'NEW Reference'!I$7,0)</f>
        <v>3301</v>
      </c>
      <c r="Q2743" s="25">
        <f>ROUND(('NEW Reference'!J$6*List!$H2743)+'NEW Reference'!J$7,0)</f>
        <v>3823</v>
      </c>
      <c r="R2743" s="25">
        <f>ROUND(('NEW Reference'!K$6*List!$H2743)+'NEW Reference'!K$7,0)</f>
        <v>3943</v>
      </c>
      <c r="S2743" s="25">
        <f>ROUND(('NEW Reference'!L$6*List!$H2743)+'NEW Reference'!L$7,0)</f>
        <v>4255</v>
      </c>
      <c r="T2743" s="25">
        <f>ROUND(('NEW Reference'!M$6*List!$H2743)+'NEW Reference'!M$7,0)</f>
        <v>5082</v>
      </c>
      <c r="U2743" s="25">
        <f>ROUND(('NEW Reference'!N$6*List!$H2743)+'NEW Reference'!N$7,0)</f>
        <v>20505</v>
      </c>
      <c r="V2743" s="26">
        <f>ROUND(('NEW Reference'!O$6*List!$H2743)+'NEW Reference'!O$7,0)</f>
        <v>762</v>
      </c>
      <c r="W2743" s="26">
        <f>ROUND(('NEW Reference'!P$6*List!$H2743)+'NEW Reference'!P$7,0)</f>
        <v>1074</v>
      </c>
      <c r="X2743" s="26">
        <f>ROUND(('NEW Reference'!Q$6*List!$H2743)+'NEW Reference'!Q$7,0)</f>
        <v>537</v>
      </c>
      <c r="Z2743" s="3" t="str">
        <f t="shared" si="132"/>
        <v>MEDINA, Texas</v>
      </c>
      <c r="AA2743" s="79" t="s">
        <v>1903</v>
      </c>
      <c r="AB2743" s="28" t="s">
        <v>91</v>
      </c>
      <c r="AC2743" s="23" t="s">
        <v>2105</v>
      </c>
      <c r="AD2743" s="29"/>
      <c r="AE2743" s="20">
        <f t="shared" si="131"/>
        <v>0.85580000000000001</v>
      </c>
    </row>
    <row r="2744" spans="1:31">
      <c r="A2744" s="83">
        <v>45793</v>
      </c>
      <c r="B2744" s="84">
        <v>48327</v>
      </c>
      <c r="C2744" s="85">
        <v>99945</v>
      </c>
      <c r="D2744" s="78" t="s">
        <v>184</v>
      </c>
      <c r="E2744" s="79" t="s">
        <v>1101</v>
      </c>
      <c r="F2744" s="34" t="s">
        <v>2105</v>
      </c>
      <c r="G2744" s="24" t="s">
        <v>97</v>
      </c>
      <c r="H2744" s="80">
        <f t="shared" si="130"/>
        <v>0.84230000000000005</v>
      </c>
      <c r="I2744" s="25">
        <f>ROUND(('NEW Reference'!B$6*List!$H2744)+'NEW Reference'!B$7,0)</f>
        <v>1161</v>
      </c>
      <c r="J2744" s="25">
        <f>ROUND(('NEW Reference'!C$6*List!$H2744)+'NEW Reference'!C$7,0)</f>
        <v>1731</v>
      </c>
      <c r="K2744" s="25">
        <f>ROUND(('NEW Reference'!D$6*List!$H2744)+'NEW Reference'!D$7,0)</f>
        <v>2075</v>
      </c>
      <c r="L2744" s="25">
        <f>ROUND(('NEW Reference'!E$6*List!$H2744)+'NEW Reference'!E$7,0)</f>
        <v>2565</v>
      </c>
      <c r="M2744" s="25">
        <f>ROUND(('NEW Reference'!F$6*List!$H2744)+'NEW Reference'!F$7,0)</f>
        <v>2672</v>
      </c>
      <c r="N2744" s="25">
        <f>ROUND(('NEW Reference'!G$6*List!$H2744)+'NEW Reference'!G$7,0)</f>
        <v>3025</v>
      </c>
      <c r="O2744" s="25">
        <f>ROUND(('NEW Reference'!H$6*List!$H2744)+'NEW Reference'!H$7,0)</f>
        <v>3140</v>
      </c>
      <c r="P2744" s="25">
        <f>ROUND(('NEW Reference'!I$6*List!$H2744)+'NEW Reference'!I$7,0)</f>
        <v>3264</v>
      </c>
      <c r="Q2744" s="25">
        <f>ROUND(('NEW Reference'!J$6*List!$H2744)+'NEW Reference'!J$7,0)</f>
        <v>3779</v>
      </c>
      <c r="R2744" s="25">
        <f>ROUND(('NEW Reference'!K$6*List!$H2744)+'NEW Reference'!K$7,0)</f>
        <v>3899</v>
      </c>
      <c r="S2744" s="25">
        <f>ROUND(('NEW Reference'!L$6*List!$H2744)+'NEW Reference'!L$7,0)</f>
        <v>4207</v>
      </c>
      <c r="T2744" s="25">
        <f>ROUND(('NEW Reference'!M$6*List!$H2744)+'NEW Reference'!M$7,0)</f>
        <v>5024</v>
      </c>
      <c r="U2744" s="25">
        <f>ROUND(('NEW Reference'!N$6*List!$H2744)+'NEW Reference'!N$7,0)</f>
        <v>20272</v>
      </c>
      <c r="V2744" s="26">
        <f>ROUND(('NEW Reference'!O$6*List!$H2744)+'NEW Reference'!O$7,0)</f>
        <v>754</v>
      </c>
      <c r="W2744" s="26">
        <f>ROUND(('NEW Reference'!P$6*List!$H2744)+'NEW Reference'!P$7,0)</f>
        <v>1062</v>
      </c>
      <c r="X2744" s="26">
        <f>ROUND(('NEW Reference'!Q$6*List!$H2744)+'NEW Reference'!Q$7,0)</f>
        <v>531</v>
      </c>
      <c r="Z2744" s="3" t="str">
        <f t="shared" si="132"/>
        <v>MENARD, Texas</v>
      </c>
      <c r="AA2744" s="79" t="s">
        <v>1101</v>
      </c>
      <c r="AB2744" s="28" t="s">
        <v>91</v>
      </c>
      <c r="AC2744" s="30" t="s">
        <v>2105</v>
      </c>
      <c r="AD2744" s="31"/>
      <c r="AE2744" s="20">
        <f t="shared" si="131"/>
        <v>0.84230000000000005</v>
      </c>
    </row>
    <row r="2745" spans="1:31">
      <c r="A2745" s="83">
        <v>45794</v>
      </c>
      <c r="B2745" s="84">
        <v>48329</v>
      </c>
      <c r="C2745" s="85">
        <v>33260</v>
      </c>
      <c r="D2745" s="78" t="s">
        <v>687</v>
      </c>
      <c r="E2745" s="79" t="s">
        <v>1460</v>
      </c>
      <c r="F2745" s="33" t="s">
        <v>2105</v>
      </c>
      <c r="G2745" s="24" t="s">
        <v>90</v>
      </c>
      <c r="H2745" s="80">
        <f t="shared" si="130"/>
        <v>0.9052</v>
      </c>
      <c r="I2745" s="25">
        <f>ROUND(('NEW Reference'!B$6*List!$H2745)+'NEW Reference'!B$7,0)</f>
        <v>1223</v>
      </c>
      <c r="J2745" s="25">
        <f>ROUND(('NEW Reference'!C$6*List!$H2745)+'NEW Reference'!C$7,0)</f>
        <v>1824</v>
      </c>
      <c r="K2745" s="25">
        <f>ROUND(('NEW Reference'!D$6*List!$H2745)+'NEW Reference'!D$7,0)</f>
        <v>2185</v>
      </c>
      <c r="L2745" s="25">
        <f>ROUND(('NEW Reference'!E$6*List!$H2745)+'NEW Reference'!E$7,0)</f>
        <v>2702</v>
      </c>
      <c r="M2745" s="25">
        <f>ROUND(('NEW Reference'!F$6*List!$H2745)+'NEW Reference'!F$7,0)</f>
        <v>2815</v>
      </c>
      <c r="N2745" s="25">
        <f>ROUND(('NEW Reference'!G$6*List!$H2745)+'NEW Reference'!G$7,0)</f>
        <v>3186</v>
      </c>
      <c r="O2745" s="25">
        <f>ROUND(('NEW Reference'!H$6*List!$H2745)+'NEW Reference'!H$7,0)</f>
        <v>3308</v>
      </c>
      <c r="P2745" s="25">
        <f>ROUND(('NEW Reference'!I$6*List!$H2745)+'NEW Reference'!I$7,0)</f>
        <v>3438</v>
      </c>
      <c r="Q2745" s="25">
        <f>ROUND(('NEW Reference'!J$6*List!$H2745)+'NEW Reference'!J$7,0)</f>
        <v>3981</v>
      </c>
      <c r="R2745" s="25">
        <f>ROUND(('NEW Reference'!K$6*List!$H2745)+'NEW Reference'!K$7,0)</f>
        <v>4107</v>
      </c>
      <c r="S2745" s="25">
        <f>ROUND(('NEW Reference'!L$6*List!$H2745)+'NEW Reference'!L$7,0)</f>
        <v>4432</v>
      </c>
      <c r="T2745" s="25">
        <f>ROUND(('NEW Reference'!M$6*List!$H2745)+'NEW Reference'!M$7,0)</f>
        <v>5293</v>
      </c>
      <c r="U2745" s="25">
        <f>ROUND(('NEW Reference'!N$6*List!$H2745)+'NEW Reference'!N$7,0)</f>
        <v>21355</v>
      </c>
      <c r="V2745" s="26">
        <f>ROUND(('NEW Reference'!O$6*List!$H2745)+'NEW Reference'!O$7,0)</f>
        <v>794</v>
      </c>
      <c r="W2745" s="26">
        <f>ROUND(('NEW Reference'!P$6*List!$H2745)+'NEW Reference'!P$7,0)</f>
        <v>1119</v>
      </c>
      <c r="X2745" s="26">
        <f>ROUND(('NEW Reference'!Q$6*List!$H2745)+'NEW Reference'!Q$7,0)</f>
        <v>559</v>
      </c>
      <c r="Z2745" s="3" t="str">
        <f t="shared" si="132"/>
        <v>MIDLAND, Texas</v>
      </c>
      <c r="AA2745" s="79" t="s">
        <v>1460</v>
      </c>
      <c r="AB2745" s="28" t="s">
        <v>91</v>
      </c>
      <c r="AC2745" s="30" t="s">
        <v>2105</v>
      </c>
      <c r="AD2745" s="31"/>
      <c r="AE2745" s="20">
        <f t="shared" si="131"/>
        <v>0.9052</v>
      </c>
    </row>
    <row r="2746" spans="1:31">
      <c r="A2746" s="83">
        <v>45795</v>
      </c>
      <c r="B2746" s="84">
        <v>48331</v>
      </c>
      <c r="C2746" s="85">
        <v>99945</v>
      </c>
      <c r="D2746" s="78" t="s">
        <v>184</v>
      </c>
      <c r="E2746" s="79" t="s">
        <v>2204</v>
      </c>
      <c r="F2746" s="34" t="s">
        <v>2105</v>
      </c>
      <c r="G2746" s="24" t="s">
        <v>97</v>
      </c>
      <c r="H2746" s="80">
        <f t="shared" si="130"/>
        <v>0.84230000000000005</v>
      </c>
      <c r="I2746" s="25">
        <f>ROUND(('NEW Reference'!B$6*List!$H2746)+'NEW Reference'!B$7,0)</f>
        <v>1161</v>
      </c>
      <c r="J2746" s="25">
        <f>ROUND(('NEW Reference'!C$6*List!$H2746)+'NEW Reference'!C$7,0)</f>
        <v>1731</v>
      </c>
      <c r="K2746" s="25">
        <f>ROUND(('NEW Reference'!D$6*List!$H2746)+'NEW Reference'!D$7,0)</f>
        <v>2075</v>
      </c>
      <c r="L2746" s="25">
        <f>ROUND(('NEW Reference'!E$6*List!$H2746)+'NEW Reference'!E$7,0)</f>
        <v>2565</v>
      </c>
      <c r="M2746" s="25">
        <f>ROUND(('NEW Reference'!F$6*List!$H2746)+'NEW Reference'!F$7,0)</f>
        <v>2672</v>
      </c>
      <c r="N2746" s="25">
        <f>ROUND(('NEW Reference'!G$6*List!$H2746)+'NEW Reference'!G$7,0)</f>
        <v>3025</v>
      </c>
      <c r="O2746" s="25">
        <f>ROUND(('NEW Reference'!H$6*List!$H2746)+'NEW Reference'!H$7,0)</f>
        <v>3140</v>
      </c>
      <c r="P2746" s="25">
        <f>ROUND(('NEW Reference'!I$6*List!$H2746)+'NEW Reference'!I$7,0)</f>
        <v>3264</v>
      </c>
      <c r="Q2746" s="25">
        <f>ROUND(('NEW Reference'!J$6*List!$H2746)+'NEW Reference'!J$7,0)</f>
        <v>3779</v>
      </c>
      <c r="R2746" s="25">
        <f>ROUND(('NEW Reference'!K$6*List!$H2746)+'NEW Reference'!K$7,0)</f>
        <v>3899</v>
      </c>
      <c r="S2746" s="25">
        <f>ROUND(('NEW Reference'!L$6*List!$H2746)+'NEW Reference'!L$7,0)</f>
        <v>4207</v>
      </c>
      <c r="T2746" s="25">
        <f>ROUND(('NEW Reference'!M$6*List!$H2746)+'NEW Reference'!M$7,0)</f>
        <v>5024</v>
      </c>
      <c r="U2746" s="25">
        <f>ROUND(('NEW Reference'!N$6*List!$H2746)+'NEW Reference'!N$7,0)</f>
        <v>20272</v>
      </c>
      <c r="V2746" s="26">
        <f>ROUND(('NEW Reference'!O$6*List!$H2746)+'NEW Reference'!O$7,0)</f>
        <v>754</v>
      </c>
      <c r="W2746" s="26">
        <f>ROUND(('NEW Reference'!P$6*List!$H2746)+'NEW Reference'!P$7,0)</f>
        <v>1062</v>
      </c>
      <c r="X2746" s="26">
        <f>ROUND(('NEW Reference'!Q$6*List!$H2746)+'NEW Reference'!Q$7,0)</f>
        <v>531</v>
      </c>
      <c r="Z2746" s="3" t="str">
        <f t="shared" si="132"/>
        <v>MILAM, Texas</v>
      </c>
      <c r="AA2746" s="79" t="s">
        <v>2204</v>
      </c>
      <c r="AB2746" s="28" t="s">
        <v>91</v>
      </c>
      <c r="AC2746" s="23" t="s">
        <v>2105</v>
      </c>
      <c r="AD2746" s="29"/>
      <c r="AE2746" s="20">
        <f t="shared" si="131"/>
        <v>0.84230000000000005</v>
      </c>
    </row>
    <row r="2747" spans="1:31">
      <c r="A2747" s="83">
        <v>45796</v>
      </c>
      <c r="B2747" s="84">
        <v>48333</v>
      </c>
      <c r="C2747" s="85">
        <v>99945</v>
      </c>
      <c r="D2747" s="78" t="s">
        <v>184</v>
      </c>
      <c r="E2747" s="79" t="s">
        <v>1187</v>
      </c>
      <c r="F2747" s="34" t="s">
        <v>2105</v>
      </c>
      <c r="G2747" s="24" t="s">
        <v>97</v>
      </c>
      <c r="H2747" s="80">
        <f t="shared" si="130"/>
        <v>0.84230000000000005</v>
      </c>
      <c r="I2747" s="25">
        <f>ROUND(('NEW Reference'!B$6*List!$H2747)+'NEW Reference'!B$7,0)</f>
        <v>1161</v>
      </c>
      <c r="J2747" s="25">
        <f>ROUND(('NEW Reference'!C$6*List!$H2747)+'NEW Reference'!C$7,0)</f>
        <v>1731</v>
      </c>
      <c r="K2747" s="25">
        <f>ROUND(('NEW Reference'!D$6*List!$H2747)+'NEW Reference'!D$7,0)</f>
        <v>2075</v>
      </c>
      <c r="L2747" s="25">
        <f>ROUND(('NEW Reference'!E$6*List!$H2747)+'NEW Reference'!E$7,0)</f>
        <v>2565</v>
      </c>
      <c r="M2747" s="25">
        <f>ROUND(('NEW Reference'!F$6*List!$H2747)+'NEW Reference'!F$7,0)</f>
        <v>2672</v>
      </c>
      <c r="N2747" s="25">
        <f>ROUND(('NEW Reference'!G$6*List!$H2747)+'NEW Reference'!G$7,0)</f>
        <v>3025</v>
      </c>
      <c r="O2747" s="25">
        <f>ROUND(('NEW Reference'!H$6*List!$H2747)+'NEW Reference'!H$7,0)</f>
        <v>3140</v>
      </c>
      <c r="P2747" s="25">
        <f>ROUND(('NEW Reference'!I$6*List!$H2747)+'NEW Reference'!I$7,0)</f>
        <v>3264</v>
      </c>
      <c r="Q2747" s="25">
        <f>ROUND(('NEW Reference'!J$6*List!$H2747)+'NEW Reference'!J$7,0)</f>
        <v>3779</v>
      </c>
      <c r="R2747" s="25">
        <f>ROUND(('NEW Reference'!K$6*List!$H2747)+'NEW Reference'!K$7,0)</f>
        <v>3899</v>
      </c>
      <c r="S2747" s="25">
        <f>ROUND(('NEW Reference'!L$6*List!$H2747)+'NEW Reference'!L$7,0)</f>
        <v>4207</v>
      </c>
      <c r="T2747" s="25">
        <f>ROUND(('NEW Reference'!M$6*List!$H2747)+'NEW Reference'!M$7,0)</f>
        <v>5024</v>
      </c>
      <c r="U2747" s="25">
        <f>ROUND(('NEW Reference'!N$6*List!$H2747)+'NEW Reference'!N$7,0)</f>
        <v>20272</v>
      </c>
      <c r="V2747" s="26">
        <f>ROUND(('NEW Reference'!O$6*List!$H2747)+'NEW Reference'!O$7,0)</f>
        <v>754</v>
      </c>
      <c r="W2747" s="26">
        <f>ROUND(('NEW Reference'!P$6*List!$H2747)+'NEW Reference'!P$7,0)</f>
        <v>1062</v>
      </c>
      <c r="X2747" s="26">
        <f>ROUND(('NEW Reference'!Q$6*List!$H2747)+'NEW Reference'!Q$7,0)</f>
        <v>531</v>
      </c>
      <c r="Z2747" s="3" t="str">
        <f t="shared" si="132"/>
        <v>MILLS, Texas</v>
      </c>
      <c r="AA2747" s="79" t="s">
        <v>1187</v>
      </c>
      <c r="AB2747" s="28" t="s">
        <v>91</v>
      </c>
      <c r="AC2747" s="30" t="s">
        <v>2105</v>
      </c>
      <c r="AD2747" s="31"/>
      <c r="AE2747" s="20">
        <f t="shared" si="131"/>
        <v>0.84230000000000005</v>
      </c>
    </row>
    <row r="2748" spans="1:31">
      <c r="A2748" s="83">
        <v>45797</v>
      </c>
      <c r="B2748" s="84">
        <v>48335</v>
      </c>
      <c r="C2748" s="85">
        <v>99945</v>
      </c>
      <c r="D2748" s="78" t="s">
        <v>184</v>
      </c>
      <c r="E2748" s="79" t="s">
        <v>988</v>
      </c>
      <c r="F2748" s="34" t="s">
        <v>2105</v>
      </c>
      <c r="G2748" s="24" t="s">
        <v>97</v>
      </c>
      <c r="H2748" s="80">
        <f t="shared" si="130"/>
        <v>0.84230000000000005</v>
      </c>
      <c r="I2748" s="25">
        <f>ROUND(('NEW Reference'!B$6*List!$H2748)+'NEW Reference'!B$7,0)</f>
        <v>1161</v>
      </c>
      <c r="J2748" s="25">
        <f>ROUND(('NEW Reference'!C$6*List!$H2748)+'NEW Reference'!C$7,0)</f>
        <v>1731</v>
      </c>
      <c r="K2748" s="25">
        <f>ROUND(('NEW Reference'!D$6*List!$H2748)+'NEW Reference'!D$7,0)</f>
        <v>2075</v>
      </c>
      <c r="L2748" s="25">
        <f>ROUND(('NEW Reference'!E$6*List!$H2748)+'NEW Reference'!E$7,0)</f>
        <v>2565</v>
      </c>
      <c r="M2748" s="25">
        <f>ROUND(('NEW Reference'!F$6*List!$H2748)+'NEW Reference'!F$7,0)</f>
        <v>2672</v>
      </c>
      <c r="N2748" s="25">
        <f>ROUND(('NEW Reference'!G$6*List!$H2748)+'NEW Reference'!G$7,0)</f>
        <v>3025</v>
      </c>
      <c r="O2748" s="25">
        <f>ROUND(('NEW Reference'!H$6*List!$H2748)+'NEW Reference'!H$7,0)</f>
        <v>3140</v>
      </c>
      <c r="P2748" s="25">
        <f>ROUND(('NEW Reference'!I$6*List!$H2748)+'NEW Reference'!I$7,0)</f>
        <v>3264</v>
      </c>
      <c r="Q2748" s="25">
        <f>ROUND(('NEW Reference'!J$6*List!$H2748)+'NEW Reference'!J$7,0)</f>
        <v>3779</v>
      </c>
      <c r="R2748" s="25">
        <f>ROUND(('NEW Reference'!K$6*List!$H2748)+'NEW Reference'!K$7,0)</f>
        <v>3899</v>
      </c>
      <c r="S2748" s="25">
        <f>ROUND(('NEW Reference'!L$6*List!$H2748)+'NEW Reference'!L$7,0)</f>
        <v>4207</v>
      </c>
      <c r="T2748" s="25">
        <f>ROUND(('NEW Reference'!M$6*List!$H2748)+'NEW Reference'!M$7,0)</f>
        <v>5024</v>
      </c>
      <c r="U2748" s="25">
        <f>ROUND(('NEW Reference'!N$6*List!$H2748)+'NEW Reference'!N$7,0)</f>
        <v>20272</v>
      </c>
      <c r="V2748" s="26">
        <f>ROUND(('NEW Reference'!O$6*List!$H2748)+'NEW Reference'!O$7,0)</f>
        <v>754</v>
      </c>
      <c r="W2748" s="26">
        <f>ROUND(('NEW Reference'!P$6*List!$H2748)+'NEW Reference'!P$7,0)</f>
        <v>1062</v>
      </c>
      <c r="X2748" s="26">
        <f>ROUND(('NEW Reference'!Q$6*List!$H2748)+'NEW Reference'!Q$7,0)</f>
        <v>531</v>
      </c>
      <c r="Z2748" s="3" t="str">
        <f t="shared" si="132"/>
        <v>MITCHELL, Texas</v>
      </c>
      <c r="AA2748" s="79" t="s">
        <v>988</v>
      </c>
      <c r="AB2748" s="28" t="s">
        <v>91</v>
      </c>
      <c r="AC2748" s="30" t="s">
        <v>2105</v>
      </c>
      <c r="AD2748" s="31"/>
      <c r="AE2748" s="20">
        <f t="shared" si="131"/>
        <v>0.84230000000000005</v>
      </c>
    </row>
    <row r="2749" spans="1:31">
      <c r="A2749" s="83">
        <v>45800</v>
      </c>
      <c r="B2749" s="84">
        <v>48337</v>
      </c>
      <c r="C2749" s="85">
        <v>99945</v>
      </c>
      <c r="D2749" s="78" t="s">
        <v>184</v>
      </c>
      <c r="E2749" s="79" t="s">
        <v>2205</v>
      </c>
      <c r="F2749" s="34" t="s">
        <v>2105</v>
      </c>
      <c r="G2749" s="24" t="s">
        <v>97</v>
      </c>
      <c r="H2749" s="80">
        <f t="shared" si="130"/>
        <v>0.84230000000000005</v>
      </c>
      <c r="I2749" s="25">
        <f>ROUND(('NEW Reference'!B$6*List!$H2749)+'NEW Reference'!B$7,0)</f>
        <v>1161</v>
      </c>
      <c r="J2749" s="25">
        <f>ROUND(('NEW Reference'!C$6*List!$H2749)+'NEW Reference'!C$7,0)</f>
        <v>1731</v>
      </c>
      <c r="K2749" s="25">
        <f>ROUND(('NEW Reference'!D$6*List!$H2749)+'NEW Reference'!D$7,0)</f>
        <v>2075</v>
      </c>
      <c r="L2749" s="25">
        <f>ROUND(('NEW Reference'!E$6*List!$H2749)+'NEW Reference'!E$7,0)</f>
        <v>2565</v>
      </c>
      <c r="M2749" s="25">
        <f>ROUND(('NEW Reference'!F$6*List!$H2749)+'NEW Reference'!F$7,0)</f>
        <v>2672</v>
      </c>
      <c r="N2749" s="25">
        <f>ROUND(('NEW Reference'!G$6*List!$H2749)+'NEW Reference'!G$7,0)</f>
        <v>3025</v>
      </c>
      <c r="O2749" s="25">
        <f>ROUND(('NEW Reference'!H$6*List!$H2749)+'NEW Reference'!H$7,0)</f>
        <v>3140</v>
      </c>
      <c r="P2749" s="25">
        <f>ROUND(('NEW Reference'!I$6*List!$H2749)+'NEW Reference'!I$7,0)</f>
        <v>3264</v>
      </c>
      <c r="Q2749" s="25">
        <f>ROUND(('NEW Reference'!J$6*List!$H2749)+'NEW Reference'!J$7,0)</f>
        <v>3779</v>
      </c>
      <c r="R2749" s="25">
        <f>ROUND(('NEW Reference'!K$6*List!$H2749)+'NEW Reference'!K$7,0)</f>
        <v>3899</v>
      </c>
      <c r="S2749" s="25">
        <f>ROUND(('NEW Reference'!L$6*List!$H2749)+'NEW Reference'!L$7,0)</f>
        <v>4207</v>
      </c>
      <c r="T2749" s="25">
        <f>ROUND(('NEW Reference'!M$6*List!$H2749)+'NEW Reference'!M$7,0)</f>
        <v>5024</v>
      </c>
      <c r="U2749" s="25">
        <f>ROUND(('NEW Reference'!N$6*List!$H2749)+'NEW Reference'!N$7,0)</f>
        <v>20272</v>
      </c>
      <c r="V2749" s="26">
        <f>ROUND(('NEW Reference'!O$6*List!$H2749)+'NEW Reference'!O$7,0)</f>
        <v>754</v>
      </c>
      <c r="W2749" s="26">
        <f>ROUND(('NEW Reference'!P$6*List!$H2749)+'NEW Reference'!P$7,0)</f>
        <v>1062</v>
      </c>
      <c r="X2749" s="26">
        <f>ROUND(('NEW Reference'!Q$6*List!$H2749)+'NEW Reference'!Q$7,0)</f>
        <v>531</v>
      </c>
      <c r="Z2749" s="3" t="str">
        <f t="shared" si="132"/>
        <v>MONTAGUE, Texas</v>
      </c>
      <c r="AA2749" s="79" t="s">
        <v>2205</v>
      </c>
      <c r="AB2749" s="28" t="s">
        <v>91</v>
      </c>
      <c r="AC2749" s="23" t="s">
        <v>2105</v>
      </c>
      <c r="AD2749" s="29"/>
      <c r="AE2749" s="20">
        <f t="shared" si="131"/>
        <v>0.84230000000000005</v>
      </c>
    </row>
    <row r="2750" spans="1:31">
      <c r="A2750" s="83">
        <v>45801</v>
      </c>
      <c r="B2750" s="84">
        <v>48339</v>
      </c>
      <c r="C2750" s="85">
        <v>26420</v>
      </c>
      <c r="D2750" s="78" t="s">
        <v>530</v>
      </c>
      <c r="E2750" s="79" t="s">
        <v>202</v>
      </c>
      <c r="F2750" s="33" t="s">
        <v>2105</v>
      </c>
      <c r="G2750" s="24" t="s">
        <v>90</v>
      </c>
      <c r="H2750" s="80">
        <f t="shared" si="130"/>
        <v>0.97629999999999995</v>
      </c>
      <c r="I2750" s="25">
        <f>ROUND(('NEW Reference'!B$6*List!$H2750)+'NEW Reference'!B$7,0)</f>
        <v>1293</v>
      </c>
      <c r="J2750" s="25">
        <f>ROUND(('NEW Reference'!C$6*List!$H2750)+'NEW Reference'!C$7,0)</f>
        <v>1928</v>
      </c>
      <c r="K2750" s="25">
        <f>ROUND(('NEW Reference'!D$6*List!$H2750)+'NEW Reference'!D$7,0)</f>
        <v>2311</v>
      </c>
      <c r="L2750" s="25">
        <f>ROUND(('NEW Reference'!E$6*List!$H2750)+'NEW Reference'!E$7,0)</f>
        <v>2857</v>
      </c>
      <c r="M2750" s="25">
        <f>ROUND(('NEW Reference'!F$6*List!$H2750)+'NEW Reference'!F$7,0)</f>
        <v>2976</v>
      </c>
      <c r="N2750" s="25">
        <f>ROUND(('NEW Reference'!G$6*List!$H2750)+'NEW Reference'!G$7,0)</f>
        <v>3369</v>
      </c>
      <c r="O2750" s="25">
        <f>ROUND(('NEW Reference'!H$6*List!$H2750)+'NEW Reference'!H$7,0)</f>
        <v>3498</v>
      </c>
      <c r="P2750" s="25">
        <f>ROUND(('NEW Reference'!I$6*List!$H2750)+'NEW Reference'!I$7,0)</f>
        <v>3635</v>
      </c>
      <c r="Q2750" s="25">
        <f>ROUND(('NEW Reference'!J$6*List!$H2750)+'NEW Reference'!J$7,0)</f>
        <v>4210</v>
      </c>
      <c r="R2750" s="25">
        <f>ROUND(('NEW Reference'!K$6*List!$H2750)+'NEW Reference'!K$7,0)</f>
        <v>4342</v>
      </c>
      <c r="S2750" s="25">
        <f>ROUND(('NEW Reference'!L$6*List!$H2750)+'NEW Reference'!L$7,0)</f>
        <v>4686</v>
      </c>
      <c r="T2750" s="25">
        <f>ROUND(('NEW Reference'!M$6*List!$H2750)+'NEW Reference'!M$7,0)</f>
        <v>5596</v>
      </c>
      <c r="U2750" s="25">
        <f>ROUND(('NEW Reference'!N$6*List!$H2750)+'NEW Reference'!N$7,0)</f>
        <v>22580</v>
      </c>
      <c r="V2750" s="26">
        <f>ROUND(('NEW Reference'!O$6*List!$H2750)+'NEW Reference'!O$7,0)</f>
        <v>839</v>
      </c>
      <c r="W2750" s="26">
        <f>ROUND(('NEW Reference'!P$6*List!$H2750)+'NEW Reference'!P$7,0)</f>
        <v>1183</v>
      </c>
      <c r="X2750" s="26">
        <f>ROUND(('NEW Reference'!Q$6*List!$H2750)+'NEW Reference'!Q$7,0)</f>
        <v>591</v>
      </c>
      <c r="Z2750" s="3" t="str">
        <f t="shared" si="132"/>
        <v>MONTGOMERY, Texas</v>
      </c>
      <c r="AA2750" s="79" t="s">
        <v>202</v>
      </c>
      <c r="AB2750" s="28" t="s">
        <v>91</v>
      </c>
      <c r="AC2750" s="30" t="s">
        <v>2105</v>
      </c>
      <c r="AD2750" s="31"/>
      <c r="AE2750" s="20">
        <f t="shared" si="131"/>
        <v>0.97629999999999995</v>
      </c>
    </row>
    <row r="2751" spans="1:31">
      <c r="A2751" s="83">
        <v>45802</v>
      </c>
      <c r="B2751" s="84">
        <v>48341</v>
      </c>
      <c r="C2751" s="85">
        <v>99945</v>
      </c>
      <c r="D2751" s="78" t="s">
        <v>184</v>
      </c>
      <c r="E2751" s="79" t="s">
        <v>1823</v>
      </c>
      <c r="F2751" s="34" t="s">
        <v>2105</v>
      </c>
      <c r="G2751" s="24" t="s">
        <v>97</v>
      </c>
      <c r="H2751" s="80">
        <f t="shared" si="130"/>
        <v>0.84230000000000005</v>
      </c>
      <c r="I2751" s="25">
        <f>ROUND(('NEW Reference'!B$6*List!$H2751)+'NEW Reference'!B$7,0)</f>
        <v>1161</v>
      </c>
      <c r="J2751" s="25">
        <f>ROUND(('NEW Reference'!C$6*List!$H2751)+'NEW Reference'!C$7,0)</f>
        <v>1731</v>
      </c>
      <c r="K2751" s="25">
        <f>ROUND(('NEW Reference'!D$6*List!$H2751)+'NEW Reference'!D$7,0)</f>
        <v>2075</v>
      </c>
      <c r="L2751" s="25">
        <f>ROUND(('NEW Reference'!E$6*List!$H2751)+'NEW Reference'!E$7,0)</f>
        <v>2565</v>
      </c>
      <c r="M2751" s="25">
        <f>ROUND(('NEW Reference'!F$6*List!$H2751)+'NEW Reference'!F$7,0)</f>
        <v>2672</v>
      </c>
      <c r="N2751" s="25">
        <f>ROUND(('NEW Reference'!G$6*List!$H2751)+'NEW Reference'!G$7,0)</f>
        <v>3025</v>
      </c>
      <c r="O2751" s="25">
        <f>ROUND(('NEW Reference'!H$6*List!$H2751)+'NEW Reference'!H$7,0)</f>
        <v>3140</v>
      </c>
      <c r="P2751" s="25">
        <f>ROUND(('NEW Reference'!I$6*List!$H2751)+'NEW Reference'!I$7,0)</f>
        <v>3264</v>
      </c>
      <c r="Q2751" s="25">
        <f>ROUND(('NEW Reference'!J$6*List!$H2751)+'NEW Reference'!J$7,0)</f>
        <v>3779</v>
      </c>
      <c r="R2751" s="25">
        <f>ROUND(('NEW Reference'!K$6*List!$H2751)+'NEW Reference'!K$7,0)</f>
        <v>3899</v>
      </c>
      <c r="S2751" s="25">
        <f>ROUND(('NEW Reference'!L$6*List!$H2751)+'NEW Reference'!L$7,0)</f>
        <v>4207</v>
      </c>
      <c r="T2751" s="25">
        <f>ROUND(('NEW Reference'!M$6*List!$H2751)+'NEW Reference'!M$7,0)</f>
        <v>5024</v>
      </c>
      <c r="U2751" s="25">
        <f>ROUND(('NEW Reference'!N$6*List!$H2751)+'NEW Reference'!N$7,0)</f>
        <v>20272</v>
      </c>
      <c r="V2751" s="26">
        <f>ROUND(('NEW Reference'!O$6*List!$H2751)+'NEW Reference'!O$7,0)</f>
        <v>754</v>
      </c>
      <c r="W2751" s="26">
        <f>ROUND(('NEW Reference'!P$6*List!$H2751)+'NEW Reference'!P$7,0)</f>
        <v>1062</v>
      </c>
      <c r="X2751" s="26">
        <f>ROUND(('NEW Reference'!Q$6*List!$H2751)+'NEW Reference'!Q$7,0)</f>
        <v>531</v>
      </c>
      <c r="Z2751" s="3" t="str">
        <f t="shared" si="132"/>
        <v>MOORE, Texas</v>
      </c>
      <c r="AA2751" s="79" t="s">
        <v>1823</v>
      </c>
      <c r="AB2751" s="28" t="s">
        <v>91</v>
      </c>
      <c r="AC2751" s="30" t="s">
        <v>2105</v>
      </c>
      <c r="AD2751" s="31"/>
      <c r="AE2751" s="20">
        <f t="shared" si="131"/>
        <v>0.84230000000000005</v>
      </c>
    </row>
    <row r="2752" spans="1:31">
      <c r="A2752" s="83">
        <v>45803</v>
      </c>
      <c r="B2752" s="84">
        <v>48343</v>
      </c>
      <c r="C2752" s="85">
        <v>99945</v>
      </c>
      <c r="D2752" s="78" t="s">
        <v>184</v>
      </c>
      <c r="E2752" s="79" t="s">
        <v>1240</v>
      </c>
      <c r="F2752" s="34" t="s">
        <v>2105</v>
      </c>
      <c r="G2752" s="24" t="s">
        <v>97</v>
      </c>
      <c r="H2752" s="80">
        <f t="shared" si="130"/>
        <v>0.84230000000000005</v>
      </c>
      <c r="I2752" s="25">
        <f>ROUND(('NEW Reference'!B$6*List!$H2752)+'NEW Reference'!B$7,0)</f>
        <v>1161</v>
      </c>
      <c r="J2752" s="25">
        <f>ROUND(('NEW Reference'!C$6*List!$H2752)+'NEW Reference'!C$7,0)</f>
        <v>1731</v>
      </c>
      <c r="K2752" s="25">
        <f>ROUND(('NEW Reference'!D$6*List!$H2752)+'NEW Reference'!D$7,0)</f>
        <v>2075</v>
      </c>
      <c r="L2752" s="25">
        <f>ROUND(('NEW Reference'!E$6*List!$H2752)+'NEW Reference'!E$7,0)</f>
        <v>2565</v>
      </c>
      <c r="M2752" s="25">
        <f>ROUND(('NEW Reference'!F$6*List!$H2752)+'NEW Reference'!F$7,0)</f>
        <v>2672</v>
      </c>
      <c r="N2752" s="25">
        <f>ROUND(('NEW Reference'!G$6*List!$H2752)+'NEW Reference'!G$7,0)</f>
        <v>3025</v>
      </c>
      <c r="O2752" s="25">
        <f>ROUND(('NEW Reference'!H$6*List!$H2752)+'NEW Reference'!H$7,0)</f>
        <v>3140</v>
      </c>
      <c r="P2752" s="25">
        <f>ROUND(('NEW Reference'!I$6*List!$H2752)+'NEW Reference'!I$7,0)</f>
        <v>3264</v>
      </c>
      <c r="Q2752" s="25">
        <f>ROUND(('NEW Reference'!J$6*List!$H2752)+'NEW Reference'!J$7,0)</f>
        <v>3779</v>
      </c>
      <c r="R2752" s="25">
        <f>ROUND(('NEW Reference'!K$6*List!$H2752)+'NEW Reference'!K$7,0)</f>
        <v>3899</v>
      </c>
      <c r="S2752" s="25">
        <f>ROUND(('NEW Reference'!L$6*List!$H2752)+'NEW Reference'!L$7,0)</f>
        <v>4207</v>
      </c>
      <c r="T2752" s="25">
        <f>ROUND(('NEW Reference'!M$6*List!$H2752)+'NEW Reference'!M$7,0)</f>
        <v>5024</v>
      </c>
      <c r="U2752" s="25">
        <f>ROUND(('NEW Reference'!N$6*List!$H2752)+'NEW Reference'!N$7,0)</f>
        <v>20272</v>
      </c>
      <c r="V2752" s="26">
        <f>ROUND(('NEW Reference'!O$6*List!$H2752)+'NEW Reference'!O$7,0)</f>
        <v>754</v>
      </c>
      <c r="W2752" s="26">
        <f>ROUND(('NEW Reference'!P$6*List!$H2752)+'NEW Reference'!P$7,0)</f>
        <v>1062</v>
      </c>
      <c r="X2752" s="26">
        <f>ROUND(('NEW Reference'!Q$6*List!$H2752)+'NEW Reference'!Q$7,0)</f>
        <v>531</v>
      </c>
      <c r="Z2752" s="3" t="str">
        <f t="shared" si="132"/>
        <v>MORRIS, Texas</v>
      </c>
      <c r="AA2752" s="79" t="s">
        <v>1240</v>
      </c>
      <c r="AB2752" s="28" t="s">
        <v>91</v>
      </c>
      <c r="AC2752" s="30" t="s">
        <v>2105</v>
      </c>
      <c r="AD2752" s="31"/>
      <c r="AE2752" s="20">
        <f t="shared" si="131"/>
        <v>0.84230000000000005</v>
      </c>
    </row>
    <row r="2753" spans="1:31">
      <c r="A2753" s="83">
        <v>45804</v>
      </c>
      <c r="B2753" s="84">
        <v>48345</v>
      </c>
      <c r="C2753" s="85">
        <v>99945</v>
      </c>
      <c r="D2753" s="78" t="s">
        <v>184</v>
      </c>
      <c r="E2753" s="79" t="s">
        <v>2206</v>
      </c>
      <c r="F2753" s="34" t="s">
        <v>2105</v>
      </c>
      <c r="G2753" s="24" t="s">
        <v>97</v>
      </c>
      <c r="H2753" s="80">
        <f t="shared" si="130"/>
        <v>0.84230000000000005</v>
      </c>
      <c r="I2753" s="25">
        <f>ROUND(('NEW Reference'!B$6*List!$H2753)+'NEW Reference'!B$7,0)</f>
        <v>1161</v>
      </c>
      <c r="J2753" s="25">
        <f>ROUND(('NEW Reference'!C$6*List!$H2753)+'NEW Reference'!C$7,0)</f>
        <v>1731</v>
      </c>
      <c r="K2753" s="25">
        <f>ROUND(('NEW Reference'!D$6*List!$H2753)+'NEW Reference'!D$7,0)</f>
        <v>2075</v>
      </c>
      <c r="L2753" s="25">
        <f>ROUND(('NEW Reference'!E$6*List!$H2753)+'NEW Reference'!E$7,0)</f>
        <v>2565</v>
      </c>
      <c r="M2753" s="25">
        <f>ROUND(('NEW Reference'!F$6*List!$H2753)+'NEW Reference'!F$7,0)</f>
        <v>2672</v>
      </c>
      <c r="N2753" s="25">
        <f>ROUND(('NEW Reference'!G$6*List!$H2753)+'NEW Reference'!G$7,0)</f>
        <v>3025</v>
      </c>
      <c r="O2753" s="25">
        <f>ROUND(('NEW Reference'!H$6*List!$H2753)+'NEW Reference'!H$7,0)</f>
        <v>3140</v>
      </c>
      <c r="P2753" s="25">
        <f>ROUND(('NEW Reference'!I$6*List!$H2753)+'NEW Reference'!I$7,0)</f>
        <v>3264</v>
      </c>
      <c r="Q2753" s="25">
        <f>ROUND(('NEW Reference'!J$6*List!$H2753)+'NEW Reference'!J$7,0)</f>
        <v>3779</v>
      </c>
      <c r="R2753" s="25">
        <f>ROUND(('NEW Reference'!K$6*List!$H2753)+'NEW Reference'!K$7,0)</f>
        <v>3899</v>
      </c>
      <c r="S2753" s="25">
        <f>ROUND(('NEW Reference'!L$6*List!$H2753)+'NEW Reference'!L$7,0)</f>
        <v>4207</v>
      </c>
      <c r="T2753" s="25">
        <f>ROUND(('NEW Reference'!M$6*List!$H2753)+'NEW Reference'!M$7,0)</f>
        <v>5024</v>
      </c>
      <c r="U2753" s="25">
        <f>ROUND(('NEW Reference'!N$6*List!$H2753)+'NEW Reference'!N$7,0)</f>
        <v>20272</v>
      </c>
      <c r="V2753" s="26">
        <f>ROUND(('NEW Reference'!O$6*List!$H2753)+'NEW Reference'!O$7,0)</f>
        <v>754</v>
      </c>
      <c r="W2753" s="26">
        <f>ROUND(('NEW Reference'!P$6*List!$H2753)+'NEW Reference'!P$7,0)</f>
        <v>1062</v>
      </c>
      <c r="X2753" s="26">
        <f>ROUND(('NEW Reference'!Q$6*List!$H2753)+'NEW Reference'!Q$7,0)</f>
        <v>531</v>
      </c>
      <c r="Z2753" s="3" t="str">
        <f t="shared" si="132"/>
        <v>MOTLEY, Texas</v>
      </c>
      <c r="AA2753" s="79" t="s">
        <v>2206</v>
      </c>
      <c r="AB2753" s="28" t="s">
        <v>91</v>
      </c>
      <c r="AC2753" s="23" t="s">
        <v>2105</v>
      </c>
      <c r="AD2753" s="29"/>
      <c r="AE2753" s="20">
        <f t="shared" si="131"/>
        <v>0.84230000000000005</v>
      </c>
    </row>
    <row r="2754" spans="1:31">
      <c r="A2754" s="83">
        <v>45810</v>
      </c>
      <c r="B2754" s="84">
        <v>48347</v>
      </c>
      <c r="C2754" s="85">
        <v>99945</v>
      </c>
      <c r="D2754" s="78" t="s">
        <v>184</v>
      </c>
      <c r="E2754" s="79" t="s">
        <v>2207</v>
      </c>
      <c r="F2754" s="34" t="s">
        <v>2105</v>
      </c>
      <c r="G2754" s="24" t="s">
        <v>97</v>
      </c>
      <c r="H2754" s="80">
        <f t="shared" si="130"/>
        <v>0.84230000000000005</v>
      </c>
      <c r="I2754" s="25">
        <f>ROUND(('NEW Reference'!B$6*List!$H2754)+'NEW Reference'!B$7,0)</f>
        <v>1161</v>
      </c>
      <c r="J2754" s="25">
        <f>ROUND(('NEW Reference'!C$6*List!$H2754)+'NEW Reference'!C$7,0)</f>
        <v>1731</v>
      </c>
      <c r="K2754" s="25">
        <f>ROUND(('NEW Reference'!D$6*List!$H2754)+'NEW Reference'!D$7,0)</f>
        <v>2075</v>
      </c>
      <c r="L2754" s="25">
        <f>ROUND(('NEW Reference'!E$6*List!$H2754)+'NEW Reference'!E$7,0)</f>
        <v>2565</v>
      </c>
      <c r="M2754" s="25">
        <f>ROUND(('NEW Reference'!F$6*List!$H2754)+'NEW Reference'!F$7,0)</f>
        <v>2672</v>
      </c>
      <c r="N2754" s="25">
        <f>ROUND(('NEW Reference'!G$6*List!$H2754)+'NEW Reference'!G$7,0)</f>
        <v>3025</v>
      </c>
      <c r="O2754" s="25">
        <f>ROUND(('NEW Reference'!H$6*List!$H2754)+'NEW Reference'!H$7,0)</f>
        <v>3140</v>
      </c>
      <c r="P2754" s="25">
        <f>ROUND(('NEW Reference'!I$6*List!$H2754)+'NEW Reference'!I$7,0)</f>
        <v>3264</v>
      </c>
      <c r="Q2754" s="25">
        <f>ROUND(('NEW Reference'!J$6*List!$H2754)+'NEW Reference'!J$7,0)</f>
        <v>3779</v>
      </c>
      <c r="R2754" s="25">
        <f>ROUND(('NEW Reference'!K$6*List!$H2754)+'NEW Reference'!K$7,0)</f>
        <v>3899</v>
      </c>
      <c r="S2754" s="25">
        <f>ROUND(('NEW Reference'!L$6*List!$H2754)+'NEW Reference'!L$7,0)</f>
        <v>4207</v>
      </c>
      <c r="T2754" s="25">
        <f>ROUND(('NEW Reference'!M$6*List!$H2754)+'NEW Reference'!M$7,0)</f>
        <v>5024</v>
      </c>
      <c r="U2754" s="25">
        <f>ROUND(('NEW Reference'!N$6*List!$H2754)+'NEW Reference'!N$7,0)</f>
        <v>20272</v>
      </c>
      <c r="V2754" s="26">
        <f>ROUND(('NEW Reference'!O$6*List!$H2754)+'NEW Reference'!O$7,0)</f>
        <v>754</v>
      </c>
      <c r="W2754" s="26">
        <f>ROUND(('NEW Reference'!P$6*List!$H2754)+'NEW Reference'!P$7,0)</f>
        <v>1062</v>
      </c>
      <c r="X2754" s="26">
        <f>ROUND(('NEW Reference'!Q$6*List!$H2754)+'NEW Reference'!Q$7,0)</f>
        <v>531</v>
      </c>
      <c r="Z2754" s="3" t="str">
        <f t="shared" si="132"/>
        <v>NACOGDOCHES, Texas</v>
      </c>
      <c r="AA2754" s="79" t="s">
        <v>2207</v>
      </c>
      <c r="AB2754" s="28" t="s">
        <v>91</v>
      </c>
      <c r="AC2754" s="23" t="s">
        <v>2105</v>
      </c>
      <c r="AD2754" s="29"/>
      <c r="AE2754" s="20">
        <f t="shared" si="131"/>
        <v>0.84230000000000005</v>
      </c>
    </row>
    <row r="2755" spans="1:31">
      <c r="A2755" s="83">
        <v>45820</v>
      </c>
      <c r="B2755" s="84">
        <v>48349</v>
      </c>
      <c r="C2755" s="85">
        <v>99945</v>
      </c>
      <c r="D2755" s="78" t="s">
        <v>184</v>
      </c>
      <c r="E2755" s="79" t="s">
        <v>2208</v>
      </c>
      <c r="F2755" s="34" t="s">
        <v>2105</v>
      </c>
      <c r="G2755" s="24" t="s">
        <v>97</v>
      </c>
      <c r="H2755" s="80">
        <f t="shared" si="130"/>
        <v>0.84230000000000005</v>
      </c>
      <c r="I2755" s="25">
        <f>ROUND(('NEW Reference'!B$6*List!$H2755)+'NEW Reference'!B$7,0)</f>
        <v>1161</v>
      </c>
      <c r="J2755" s="25">
        <f>ROUND(('NEW Reference'!C$6*List!$H2755)+'NEW Reference'!C$7,0)</f>
        <v>1731</v>
      </c>
      <c r="K2755" s="25">
        <f>ROUND(('NEW Reference'!D$6*List!$H2755)+'NEW Reference'!D$7,0)</f>
        <v>2075</v>
      </c>
      <c r="L2755" s="25">
        <f>ROUND(('NEW Reference'!E$6*List!$H2755)+'NEW Reference'!E$7,0)</f>
        <v>2565</v>
      </c>
      <c r="M2755" s="25">
        <f>ROUND(('NEW Reference'!F$6*List!$H2755)+'NEW Reference'!F$7,0)</f>
        <v>2672</v>
      </c>
      <c r="N2755" s="25">
        <f>ROUND(('NEW Reference'!G$6*List!$H2755)+'NEW Reference'!G$7,0)</f>
        <v>3025</v>
      </c>
      <c r="O2755" s="25">
        <f>ROUND(('NEW Reference'!H$6*List!$H2755)+'NEW Reference'!H$7,0)</f>
        <v>3140</v>
      </c>
      <c r="P2755" s="25">
        <f>ROUND(('NEW Reference'!I$6*List!$H2755)+'NEW Reference'!I$7,0)</f>
        <v>3264</v>
      </c>
      <c r="Q2755" s="25">
        <f>ROUND(('NEW Reference'!J$6*List!$H2755)+'NEW Reference'!J$7,0)</f>
        <v>3779</v>
      </c>
      <c r="R2755" s="25">
        <f>ROUND(('NEW Reference'!K$6*List!$H2755)+'NEW Reference'!K$7,0)</f>
        <v>3899</v>
      </c>
      <c r="S2755" s="25">
        <f>ROUND(('NEW Reference'!L$6*List!$H2755)+'NEW Reference'!L$7,0)</f>
        <v>4207</v>
      </c>
      <c r="T2755" s="25">
        <f>ROUND(('NEW Reference'!M$6*List!$H2755)+'NEW Reference'!M$7,0)</f>
        <v>5024</v>
      </c>
      <c r="U2755" s="25">
        <f>ROUND(('NEW Reference'!N$6*List!$H2755)+'NEW Reference'!N$7,0)</f>
        <v>20272</v>
      </c>
      <c r="V2755" s="26">
        <f>ROUND(('NEW Reference'!O$6*List!$H2755)+'NEW Reference'!O$7,0)</f>
        <v>754</v>
      </c>
      <c r="W2755" s="26">
        <f>ROUND(('NEW Reference'!P$6*List!$H2755)+'NEW Reference'!P$7,0)</f>
        <v>1062</v>
      </c>
      <c r="X2755" s="26">
        <f>ROUND(('NEW Reference'!Q$6*List!$H2755)+'NEW Reference'!Q$7,0)</f>
        <v>531</v>
      </c>
      <c r="Z2755" s="3" t="str">
        <f t="shared" si="132"/>
        <v>NAVARRO, Texas</v>
      </c>
      <c r="AA2755" s="79" t="s">
        <v>2208</v>
      </c>
      <c r="AB2755" s="28" t="s">
        <v>91</v>
      </c>
      <c r="AC2755" s="30" t="s">
        <v>2105</v>
      </c>
      <c r="AD2755" s="31"/>
      <c r="AE2755" s="20">
        <f t="shared" si="131"/>
        <v>0.84230000000000005</v>
      </c>
    </row>
    <row r="2756" spans="1:31">
      <c r="A2756" s="83">
        <v>45821</v>
      </c>
      <c r="B2756" s="84">
        <v>48351</v>
      </c>
      <c r="C2756" s="85">
        <v>99945</v>
      </c>
      <c r="D2756" s="78" t="s">
        <v>184</v>
      </c>
      <c r="E2756" s="79" t="s">
        <v>425</v>
      </c>
      <c r="F2756" s="33" t="s">
        <v>2105</v>
      </c>
      <c r="G2756" s="24" t="s">
        <v>97</v>
      </c>
      <c r="H2756" s="80">
        <f t="shared" si="130"/>
        <v>0.84230000000000005</v>
      </c>
      <c r="I2756" s="25">
        <f>ROUND(('NEW Reference'!B$6*List!$H2756)+'NEW Reference'!B$7,0)</f>
        <v>1161</v>
      </c>
      <c r="J2756" s="25">
        <f>ROUND(('NEW Reference'!C$6*List!$H2756)+'NEW Reference'!C$7,0)</f>
        <v>1731</v>
      </c>
      <c r="K2756" s="25">
        <f>ROUND(('NEW Reference'!D$6*List!$H2756)+'NEW Reference'!D$7,0)</f>
        <v>2075</v>
      </c>
      <c r="L2756" s="25">
        <f>ROUND(('NEW Reference'!E$6*List!$H2756)+'NEW Reference'!E$7,0)</f>
        <v>2565</v>
      </c>
      <c r="M2756" s="25">
        <f>ROUND(('NEW Reference'!F$6*List!$H2756)+'NEW Reference'!F$7,0)</f>
        <v>2672</v>
      </c>
      <c r="N2756" s="25">
        <f>ROUND(('NEW Reference'!G$6*List!$H2756)+'NEW Reference'!G$7,0)</f>
        <v>3025</v>
      </c>
      <c r="O2756" s="25">
        <f>ROUND(('NEW Reference'!H$6*List!$H2756)+'NEW Reference'!H$7,0)</f>
        <v>3140</v>
      </c>
      <c r="P2756" s="25">
        <f>ROUND(('NEW Reference'!I$6*List!$H2756)+'NEW Reference'!I$7,0)</f>
        <v>3264</v>
      </c>
      <c r="Q2756" s="25">
        <f>ROUND(('NEW Reference'!J$6*List!$H2756)+'NEW Reference'!J$7,0)</f>
        <v>3779</v>
      </c>
      <c r="R2756" s="25">
        <f>ROUND(('NEW Reference'!K$6*List!$H2756)+'NEW Reference'!K$7,0)</f>
        <v>3899</v>
      </c>
      <c r="S2756" s="25">
        <f>ROUND(('NEW Reference'!L$6*List!$H2756)+'NEW Reference'!L$7,0)</f>
        <v>4207</v>
      </c>
      <c r="T2756" s="25">
        <f>ROUND(('NEW Reference'!M$6*List!$H2756)+'NEW Reference'!M$7,0)</f>
        <v>5024</v>
      </c>
      <c r="U2756" s="25">
        <f>ROUND(('NEW Reference'!N$6*List!$H2756)+'NEW Reference'!N$7,0)</f>
        <v>20272</v>
      </c>
      <c r="V2756" s="26">
        <f>ROUND(('NEW Reference'!O$6*List!$H2756)+'NEW Reference'!O$7,0)</f>
        <v>754</v>
      </c>
      <c r="W2756" s="26">
        <f>ROUND(('NEW Reference'!P$6*List!$H2756)+'NEW Reference'!P$7,0)</f>
        <v>1062</v>
      </c>
      <c r="X2756" s="26">
        <f>ROUND(('NEW Reference'!Q$6*List!$H2756)+'NEW Reference'!Q$7,0)</f>
        <v>531</v>
      </c>
      <c r="Z2756" s="3" t="str">
        <f t="shared" si="132"/>
        <v>NEWTON, Texas</v>
      </c>
      <c r="AA2756" s="79" t="s">
        <v>425</v>
      </c>
      <c r="AB2756" s="28" t="s">
        <v>91</v>
      </c>
      <c r="AC2756" s="23" t="s">
        <v>2105</v>
      </c>
      <c r="AD2756" s="29"/>
      <c r="AE2756" s="20">
        <f t="shared" si="131"/>
        <v>0.84230000000000005</v>
      </c>
    </row>
    <row r="2757" spans="1:31">
      <c r="A2757" s="83">
        <v>45822</v>
      </c>
      <c r="B2757" s="84">
        <v>48353</v>
      </c>
      <c r="C2757" s="85">
        <v>99945</v>
      </c>
      <c r="D2757" s="78" t="s">
        <v>184</v>
      </c>
      <c r="E2757" s="79" t="s">
        <v>2209</v>
      </c>
      <c r="F2757" s="34" t="s">
        <v>2105</v>
      </c>
      <c r="G2757" s="24" t="s">
        <v>97</v>
      </c>
      <c r="H2757" s="80">
        <f t="shared" si="130"/>
        <v>0.84230000000000005</v>
      </c>
      <c r="I2757" s="25">
        <f>ROUND(('NEW Reference'!B$6*List!$H2757)+'NEW Reference'!B$7,0)</f>
        <v>1161</v>
      </c>
      <c r="J2757" s="25">
        <f>ROUND(('NEW Reference'!C$6*List!$H2757)+'NEW Reference'!C$7,0)</f>
        <v>1731</v>
      </c>
      <c r="K2757" s="25">
        <f>ROUND(('NEW Reference'!D$6*List!$H2757)+'NEW Reference'!D$7,0)</f>
        <v>2075</v>
      </c>
      <c r="L2757" s="25">
        <f>ROUND(('NEW Reference'!E$6*List!$H2757)+'NEW Reference'!E$7,0)</f>
        <v>2565</v>
      </c>
      <c r="M2757" s="25">
        <f>ROUND(('NEW Reference'!F$6*List!$H2757)+'NEW Reference'!F$7,0)</f>
        <v>2672</v>
      </c>
      <c r="N2757" s="25">
        <f>ROUND(('NEW Reference'!G$6*List!$H2757)+'NEW Reference'!G$7,0)</f>
        <v>3025</v>
      </c>
      <c r="O2757" s="25">
        <f>ROUND(('NEW Reference'!H$6*List!$H2757)+'NEW Reference'!H$7,0)</f>
        <v>3140</v>
      </c>
      <c r="P2757" s="25">
        <f>ROUND(('NEW Reference'!I$6*List!$H2757)+'NEW Reference'!I$7,0)</f>
        <v>3264</v>
      </c>
      <c r="Q2757" s="25">
        <f>ROUND(('NEW Reference'!J$6*List!$H2757)+'NEW Reference'!J$7,0)</f>
        <v>3779</v>
      </c>
      <c r="R2757" s="25">
        <f>ROUND(('NEW Reference'!K$6*List!$H2757)+'NEW Reference'!K$7,0)</f>
        <v>3899</v>
      </c>
      <c r="S2757" s="25">
        <f>ROUND(('NEW Reference'!L$6*List!$H2757)+'NEW Reference'!L$7,0)</f>
        <v>4207</v>
      </c>
      <c r="T2757" s="25">
        <f>ROUND(('NEW Reference'!M$6*List!$H2757)+'NEW Reference'!M$7,0)</f>
        <v>5024</v>
      </c>
      <c r="U2757" s="25">
        <f>ROUND(('NEW Reference'!N$6*List!$H2757)+'NEW Reference'!N$7,0)</f>
        <v>20272</v>
      </c>
      <c r="V2757" s="26">
        <f>ROUND(('NEW Reference'!O$6*List!$H2757)+'NEW Reference'!O$7,0)</f>
        <v>754</v>
      </c>
      <c r="W2757" s="26">
        <f>ROUND(('NEW Reference'!P$6*List!$H2757)+'NEW Reference'!P$7,0)</f>
        <v>1062</v>
      </c>
      <c r="X2757" s="26">
        <f>ROUND(('NEW Reference'!Q$6*List!$H2757)+'NEW Reference'!Q$7,0)</f>
        <v>531</v>
      </c>
      <c r="Z2757" s="3" t="str">
        <f t="shared" si="132"/>
        <v>NOLAN, Texas</v>
      </c>
      <c r="AA2757" s="79" t="s">
        <v>2209</v>
      </c>
      <c r="AB2757" s="28" t="s">
        <v>91</v>
      </c>
      <c r="AC2757" s="30" t="s">
        <v>2105</v>
      </c>
      <c r="AD2757" s="31"/>
      <c r="AE2757" s="20">
        <f t="shared" si="131"/>
        <v>0.84230000000000005</v>
      </c>
    </row>
    <row r="2758" spans="1:31">
      <c r="A2758" s="83">
        <v>45830</v>
      </c>
      <c r="B2758" s="84">
        <v>48355</v>
      </c>
      <c r="C2758" s="85">
        <v>18580</v>
      </c>
      <c r="D2758" s="78" t="s">
        <v>384</v>
      </c>
      <c r="E2758" s="79" t="s">
        <v>2210</v>
      </c>
      <c r="F2758" s="33" t="s">
        <v>2105</v>
      </c>
      <c r="G2758" s="24" t="s">
        <v>90</v>
      </c>
      <c r="H2758" s="80">
        <f t="shared" si="130"/>
        <v>0.92869999999999997</v>
      </c>
      <c r="I2758" s="25">
        <f>ROUND(('NEW Reference'!B$6*List!$H2758)+'NEW Reference'!B$7,0)</f>
        <v>1246</v>
      </c>
      <c r="J2758" s="25">
        <f>ROUND(('NEW Reference'!C$6*List!$H2758)+'NEW Reference'!C$7,0)</f>
        <v>1858</v>
      </c>
      <c r="K2758" s="25">
        <f>ROUND(('NEW Reference'!D$6*List!$H2758)+'NEW Reference'!D$7,0)</f>
        <v>2227</v>
      </c>
      <c r="L2758" s="25">
        <f>ROUND(('NEW Reference'!E$6*List!$H2758)+'NEW Reference'!E$7,0)</f>
        <v>2753</v>
      </c>
      <c r="M2758" s="25">
        <f>ROUND(('NEW Reference'!F$6*List!$H2758)+'NEW Reference'!F$7,0)</f>
        <v>2868</v>
      </c>
      <c r="N2758" s="25">
        <f>ROUND(('NEW Reference'!G$6*List!$H2758)+'NEW Reference'!G$7,0)</f>
        <v>3247</v>
      </c>
      <c r="O2758" s="25">
        <f>ROUND(('NEW Reference'!H$6*List!$H2758)+'NEW Reference'!H$7,0)</f>
        <v>3371</v>
      </c>
      <c r="P2758" s="25">
        <f>ROUND(('NEW Reference'!I$6*List!$H2758)+'NEW Reference'!I$7,0)</f>
        <v>3503</v>
      </c>
      <c r="Q2758" s="25">
        <f>ROUND(('NEW Reference'!J$6*List!$H2758)+'NEW Reference'!J$7,0)</f>
        <v>4057</v>
      </c>
      <c r="R2758" s="25">
        <f>ROUND(('NEW Reference'!K$6*List!$H2758)+'NEW Reference'!K$7,0)</f>
        <v>4185</v>
      </c>
      <c r="S2758" s="25">
        <f>ROUND(('NEW Reference'!L$6*List!$H2758)+'NEW Reference'!L$7,0)</f>
        <v>4515</v>
      </c>
      <c r="T2758" s="25">
        <f>ROUND(('NEW Reference'!M$6*List!$H2758)+'NEW Reference'!M$7,0)</f>
        <v>5393</v>
      </c>
      <c r="U2758" s="25">
        <f>ROUND(('NEW Reference'!N$6*List!$H2758)+'NEW Reference'!N$7,0)</f>
        <v>21760</v>
      </c>
      <c r="V2758" s="26">
        <f>ROUND(('NEW Reference'!O$6*List!$H2758)+'NEW Reference'!O$7,0)</f>
        <v>809</v>
      </c>
      <c r="W2758" s="26">
        <f>ROUND(('NEW Reference'!P$6*List!$H2758)+'NEW Reference'!P$7,0)</f>
        <v>1140</v>
      </c>
      <c r="X2758" s="26">
        <f>ROUND(('NEW Reference'!Q$6*List!$H2758)+'NEW Reference'!Q$7,0)</f>
        <v>570</v>
      </c>
      <c r="Z2758" s="3" t="str">
        <f t="shared" si="132"/>
        <v>NUECES, Texas</v>
      </c>
      <c r="AA2758" s="79" t="s">
        <v>2210</v>
      </c>
      <c r="AB2758" s="28" t="s">
        <v>91</v>
      </c>
      <c r="AC2758" s="30" t="s">
        <v>2105</v>
      </c>
      <c r="AD2758" s="31"/>
      <c r="AE2758" s="20">
        <f t="shared" si="131"/>
        <v>0.92869999999999997</v>
      </c>
    </row>
    <row r="2759" spans="1:31">
      <c r="A2759" s="83">
        <v>45831</v>
      </c>
      <c r="B2759" s="84">
        <v>48357</v>
      </c>
      <c r="C2759" s="85">
        <v>99945</v>
      </c>
      <c r="D2759" s="78" t="s">
        <v>184</v>
      </c>
      <c r="E2759" s="79" t="s">
        <v>2211</v>
      </c>
      <c r="F2759" s="34" t="s">
        <v>2105</v>
      </c>
      <c r="G2759" s="24" t="s">
        <v>97</v>
      </c>
      <c r="H2759" s="80">
        <f t="shared" si="130"/>
        <v>0.84230000000000005</v>
      </c>
      <c r="I2759" s="25">
        <f>ROUND(('NEW Reference'!B$6*List!$H2759)+'NEW Reference'!B$7,0)</f>
        <v>1161</v>
      </c>
      <c r="J2759" s="25">
        <f>ROUND(('NEW Reference'!C$6*List!$H2759)+'NEW Reference'!C$7,0)</f>
        <v>1731</v>
      </c>
      <c r="K2759" s="25">
        <f>ROUND(('NEW Reference'!D$6*List!$H2759)+'NEW Reference'!D$7,0)</f>
        <v>2075</v>
      </c>
      <c r="L2759" s="25">
        <f>ROUND(('NEW Reference'!E$6*List!$H2759)+'NEW Reference'!E$7,0)</f>
        <v>2565</v>
      </c>
      <c r="M2759" s="25">
        <f>ROUND(('NEW Reference'!F$6*List!$H2759)+'NEW Reference'!F$7,0)</f>
        <v>2672</v>
      </c>
      <c r="N2759" s="25">
        <f>ROUND(('NEW Reference'!G$6*List!$H2759)+'NEW Reference'!G$7,0)</f>
        <v>3025</v>
      </c>
      <c r="O2759" s="25">
        <f>ROUND(('NEW Reference'!H$6*List!$H2759)+'NEW Reference'!H$7,0)</f>
        <v>3140</v>
      </c>
      <c r="P2759" s="25">
        <f>ROUND(('NEW Reference'!I$6*List!$H2759)+'NEW Reference'!I$7,0)</f>
        <v>3264</v>
      </c>
      <c r="Q2759" s="25">
        <f>ROUND(('NEW Reference'!J$6*List!$H2759)+'NEW Reference'!J$7,0)</f>
        <v>3779</v>
      </c>
      <c r="R2759" s="25">
        <f>ROUND(('NEW Reference'!K$6*List!$H2759)+'NEW Reference'!K$7,0)</f>
        <v>3899</v>
      </c>
      <c r="S2759" s="25">
        <f>ROUND(('NEW Reference'!L$6*List!$H2759)+'NEW Reference'!L$7,0)</f>
        <v>4207</v>
      </c>
      <c r="T2759" s="25">
        <f>ROUND(('NEW Reference'!M$6*List!$H2759)+'NEW Reference'!M$7,0)</f>
        <v>5024</v>
      </c>
      <c r="U2759" s="25">
        <f>ROUND(('NEW Reference'!N$6*List!$H2759)+'NEW Reference'!N$7,0)</f>
        <v>20272</v>
      </c>
      <c r="V2759" s="26">
        <f>ROUND(('NEW Reference'!O$6*List!$H2759)+'NEW Reference'!O$7,0)</f>
        <v>754</v>
      </c>
      <c r="W2759" s="26">
        <f>ROUND(('NEW Reference'!P$6*List!$H2759)+'NEW Reference'!P$7,0)</f>
        <v>1062</v>
      </c>
      <c r="X2759" s="26">
        <f>ROUND(('NEW Reference'!Q$6*List!$H2759)+'NEW Reference'!Q$7,0)</f>
        <v>531</v>
      </c>
      <c r="Z2759" s="3" t="str">
        <f t="shared" si="132"/>
        <v>OCHILTREE, Texas</v>
      </c>
      <c r="AA2759" s="79" t="s">
        <v>2211</v>
      </c>
      <c r="AB2759" s="28" t="s">
        <v>91</v>
      </c>
      <c r="AC2759" s="30" t="s">
        <v>2105</v>
      </c>
      <c r="AD2759" s="31"/>
      <c r="AE2759" s="20">
        <f t="shared" si="131"/>
        <v>0.84230000000000005</v>
      </c>
    </row>
    <row r="2760" spans="1:31">
      <c r="A2760" s="83">
        <v>45832</v>
      </c>
      <c r="B2760" s="84">
        <v>48359</v>
      </c>
      <c r="C2760" s="85">
        <v>11100</v>
      </c>
      <c r="D2760" s="78" t="s">
        <v>226</v>
      </c>
      <c r="E2760" s="79" t="s">
        <v>1318</v>
      </c>
      <c r="F2760" s="33" t="s">
        <v>2105</v>
      </c>
      <c r="G2760" s="24" t="s">
        <v>90</v>
      </c>
      <c r="H2760" s="80">
        <f t="shared" si="130"/>
        <v>0.84660000000000002</v>
      </c>
      <c r="I2760" s="25">
        <f>ROUND(('NEW Reference'!B$6*List!$H2760)+'NEW Reference'!B$7,0)</f>
        <v>1165</v>
      </c>
      <c r="J2760" s="25">
        <f>ROUND(('NEW Reference'!C$6*List!$H2760)+'NEW Reference'!C$7,0)</f>
        <v>1738</v>
      </c>
      <c r="K2760" s="25">
        <f>ROUND(('NEW Reference'!D$6*List!$H2760)+'NEW Reference'!D$7,0)</f>
        <v>2082</v>
      </c>
      <c r="L2760" s="25">
        <f>ROUND(('NEW Reference'!E$6*List!$H2760)+'NEW Reference'!E$7,0)</f>
        <v>2574</v>
      </c>
      <c r="M2760" s="25">
        <f>ROUND(('NEW Reference'!F$6*List!$H2760)+'NEW Reference'!F$7,0)</f>
        <v>2682</v>
      </c>
      <c r="N2760" s="25">
        <f>ROUND(('NEW Reference'!G$6*List!$H2760)+'NEW Reference'!G$7,0)</f>
        <v>3036</v>
      </c>
      <c r="O2760" s="25">
        <f>ROUND(('NEW Reference'!H$6*List!$H2760)+'NEW Reference'!H$7,0)</f>
        <v>3152</v>
      </c>
      <c r="P2760" s="25">
        <f>ROUND(('NEW Reference'!I$6*List!$H2760)+'NEW Reference'!I$7,0)</f>
        <v>3276</v>
      </c>
      <c r="Q2760" s="25">
        <f>ROUND(('NEW Reference'!J$6*List!$H2760)+'NEW Reference'!J$7,0)</f>
        <v>3793</v>
      </c>
      <c r="R2760" s="25">
        <f>ROUND(('NEW Reference'!K$6*List!$H2760)+'NEW Reference'!K$7,0)</f>
        <v>3913</v>
      </c>
      <c r="S2760" s="25">
        <f>ROUND(('NEW Reference'!L$6*List!$H2760)+'NEW Reference'!L$7,0)</f>
        <v>4222</v>
      </c>
      <c r="T2760" s="25">
        <f>ROUND(('NEW Reference'!M$6*List!$H2760)+'NEW Reference'!M$7,0)</f>
        <v>5043</v>
      </c>
      <c r="U2760" s="25">
        <f>ROUND(('NEW Reference'!N$6*List!$H2760)+'NEW Reference'!N$7,0)</f>
        <v>20346</v>
      </c>
      <c r="V2760" s="26">
        <f>ROUND(('NEW Reference'!O$6*List!$H2760)+'NEW Reference'!O$7,0)</f>
        <v>756</v>
      </c>
      <c r="W2760" s="26">
        <f>ROUND(('NEW Reference'!P$6*List!$H2760)+'NEW Reference'!P$7,0)</f>
        <v>1066</v>
      </c>
      <c r="X2760" s="26">
        <f>ROUND(('NEW Reference'!Q$6*List!$H2760)+'NEW Reference'!Q$7,0)</f>
        <v>533</v>
      </c>
      <c r="Z2760" s="3" t="str">
        <f t="shared" si="132"/>
        <v>OLDHAM, Texas</v>
      </c>
      <c r="AA2760" s="79" t="s">
        <v>1318</v>
      </c>
      <c r="AB2760" s="28" t="s">
        <v>91</v>
      </c>
      <c r="AC2760" s="30" t="s">
        <v>2105</v>
      </c>
      <c r="AD2760" s="31"/>
      <c r="AE2760" s="20">
        <f t="shared" si="131"/>
        <v>0.84660000000000002</v>
      </c>
    </row>
    <row r="2761" spans="1:31">
      <c r="A2761" s="83">
        <v>45840</v>
      </c>
      <c r="B2761" s="84">
        <v>48361</v>
      </c>
      <c r="C2761" s="85">
        <v>13140</v>
      </c>
      <c r="D2761" s="78" t="s">
        <v>273</v>
      </c>
      <c r="E2761" s="79" t="s">
        <v>531</v>
      </c>
      <c r="F2761" s="33" t="s">
        <v>2105</v>
      </c>
      <c r="G2761" s="24" t="s">
        <v>90</v>
      </c>
      <c r="H2761" s="80">
        <f t="shared" si="130"/>
        <v>0.87209999999999999</v>
      </c>
      <c r="I2761" s="25">
        <f>ROUND(('NEW Reference'!B$6*List!$H2761)+'NEW Reference'!B$7,0)</f>
        <v>1190</v>
      </c>
      <c r="J2761" s="25">
        <f>ROUND(('NEW Reference'!C$6*List!$H2761)+'NEW Reference'!C$7,0)</f>
        <v>1775</v>
      </c>
      <c r="K2761" s="25">
        <f>ROUND(('NEW Reference'!D$6*List!$H2761)+'NEW Reference'!D$7,0)</f>
        <v>2127</v>
      </c>
      <c r="L2761" s="25">
        <f>ROUND(('NEW Reference'!E$6*List!$H2761)+'NEW Reference'!E$7,0)</f>
        <v>2630</v>
      </c>
      <c r="M2761" s="25">
        <f>ROUND(('NEW Reference'!F$6*List!$H2761)+'NEW Reference'!F$7,0)</f>
        <v>2740</v>
      </c>
      <c r="N2761" s="25">
        <f>ROUND(('NEW Reference'!G$6*List!$H2761)+'NEW Reference'!G$7,0)</f>
        <v>3101</v>
      </c>
      <c r="O2761" s="25">
        <f>ROUND(('NEW Reference'!H$6*List!$H2761)+'NEW Reference'!H$7,0)</f>
        <v>3220</v>
      </c>
      <c r="P2761" s="25">
        <f>ROUND(('NEW Reference'!I$6*List!$H2761)+'NEW Reference'!I$7,0)</f>
        <v>3346</v>
      </c>
      <c r="Q2761" s="25">
        <f>ROUND(('NEW Reference'!J$6*List!$H2761)+'NEW Reference'!J$7,0)</f>
        <v>3875</v>
      </c>
      <c r="R2761" s="25">
        <f>ROUND(('NEW Reference'!K$6*List!$H2761)+'NEW Reference'!K$7,0)</f>
        <v>3997</v>
      </c>
      <c r="S2761" s="25">
        <f>ROUND(('NEW Reference'!L$6*List!$H2761)+'NEW Reference'!L$7,0)</f>
        <v>4313</v>
      </c>
      <c r="T2761" s="25">
        <f>ROUND(('NEW Reference'!M$6*List!$H2761)+'NEW Reference'!M$7,0)</f>
        <v>5151</v>
      </c>
      <c r="U2761" s="25">
        <f>ROUND(('NEW Reference'!N$6*List!$H2761)+'NEW Reference'!N$7,0)</f>
        <v>20786</v>
      </c>
      <c r="V2761" s="26">
        <f>ROUND(('NEW Reference'!O$6*List!$H2761)+'NEW Reference'!O$7,0)</f>
        <v>773</v>
      </c>
      <c r="W2761" s="26">
        <f>ROUND(('NEW Reference'!P$6*List!$H2761)+'NEW Reference'!P$7,0)</f>
        <v>1089</v>
      </c>
      <c r="X2761" s="26">
        <f>ROUND(('NEW Reference'!Q$6*List!$H2761)+'NEW Reference'!Q$7,0)</f>
        <v>544</v>
      </c>
      <c r="Z2761" s="3" t="str">
        <f t="shared" si="132"/>
        <v>ORANGE, Texas</v>
      </c>
      <c r="AA2761" s="79" t="s">
        <v>531</v>
      </c>
      <c r="AB2761" s="28" t="s">
        <v>91</v>
      </c>
      <c r="AC2761" s="23" t="s">
        <v>2105</v>
      </c>
      <c r="AD2761" s="29"/>
      <c r="AE2761" s="20">
        <f t="shared" si="131"/>
        <v>0.87209999999999999</v>
      </c>
    </row>
    <row r="2762" spans="1:31">
      <c r="A2762" s="83">
        <v>45841</v>
      </c>
      <c r="B2762" s="84">
        <v>48363</v>
      </c>
      <c r="C2762" s="85">
        <v>99945</v>
      </c>
      <c r="D2762" s="78" t="s">
        <v>184</v>
      </c>
      <c r="E2762" s="79" t="s">
        <v>2212</v>
      </c>
      <c r="F2762" s="34" t="s">
        <v>2105</v>
      </c>
      <c r="G2762" s="24" t="s">
        <v>97</v>
      </c>
      <c r="H2762" s="80">
        <f t="shared" si="130"/>
        <v>0.84230000000000005</v>
      </c>
      <c r="I2762" s="25">
        <f>ROUND(('NEW Reference'!B$6*List!$H2762)+'NEW Reference'!B$7,0)</f>
        <v>1161</v>
      </c>
      <c r="J2762" s="25">
        <f>ROUND(('NEW Reference'!C$6*List!$H2762)+'NEW Reference'!C$7,0)</f>
        <v>1731</v>
      </c>
      <c r="K2762" s="25">
        <f>ROUND(('NEW Reference'!D$6*List!$H2762)+'NEW Reference'!D$7,0)</f>
        <v>2075</v>
      </c>
      <c r="L2762" s="25">
        <f>ROUND(('NEW Reference'!E$6*List!$H2762)+'NEW Reference'!E$7,0)</f>
        <v>2565</v>
      </c>
      <c r="M2762" s="25">
        <f>ROUND(('NEW Reference'!F$6*List!$H2762)+'NEW Reference'!F$7,0)</f>
        <v>2672</v>
      </c>
      <c r="N2762" s="25">
        <f>ROUND(('NEW Reference'!G$6*List!$H2762)+'NEW Reference'!G$7,0)</f>
        <v>3025</v>
      </c>
      <c r="O2762" s="25">
        <f>ROUND(('NEW Reference'!H$6*List!$H2762)+'NEW Reference'!H$7,0)</f>
        <v>3140</v>
      </c>
      <c r="P2762" s="25">
        <f>ROUND(('NEW Reference'!I$6*List!$H2762)+'NEW Reference'!I$7,0)</f>
        <v>3264</v>
      </c>
      <c r="Q2762" s="25">
        <f>ROUND(('NEW Reference'!J$6*List!$H2762)+'NEW Reference'!J$7,0)</f>
        <v>3779</v>
      </c>
      <c r="R2762" s="25">
        <f>ROUND(('NEW Reference'!K$6*List!$H2762)+'NEW Reference'!K$7,0)</f>
        <v>3899</v>
      </c>
      <c r="S2762" s="25">
        <f>ROUND(('NEW Reference'!L$6*List!$H2762)+'NEW Reference'!L$7,0)</f>
        <v>4207</v>
      </c>
      <c r="T2762" s="25">
        <f>ROUND(('NEW Reference'!M$6*List!$H2762)+'NEW Reference'!M$7,0)</f>
        <v>5024</v>
      </c>
      <c r="U2762" s="25">
        <f>ROUND(('NEW Reference'!N$6*List!$H2762)+'NEW Reference'!N$7,0)</f>
        <v>20272</v>
      </c>
      <c r="V2762" s="26">
        <f>ROUND(('NEW Reference'!O$6*List!$H2762)+'NEW Reference'!O$7,0)</f>
        <v>754</v>
      </c>
      <c r="W2762" s="26">
        <f>ROUND(('NEW Reference'!P$6*List!$H2762)+'NEW Reference'!P$7,0)</f>
        <v>1062</v>
      </c>
      <c r="X2762" s="26">
        <f>ROUND(('NEW Reference'!Q$6*List!$H2762)+'NEW Reference'!Q$7,0)</f>
        <v>531</v>
      </c>
      <c r="Z2762" s="3" t="str">
        <f t="shared" si="132"/>
        <v>PALO PINTO, Texas</v>
      </c>
      <c r="AA2762" s="79" t="s">
        <v>2212</v>
      </c>
      <c r="AB2762" s="28" t="s">
        <v>91</v>
      </c>
      <c r="AC2762" s="30" t="s">
        <v>2105</v>
      </c>
      <c r="AD2762" s="31"/>
      <c r="AE2762" s="20">
        <f t="shared" si="131"/>
        <v>0.84230000000000005</v>
      </c>
    </row>
    <row r="2763" spans="1:31">
      <c r="A2763" s="83">
        <v>45842</v>
      </c>
      <c r="B2763" s="84">
        <v>48365</v>
      </c>
      <c r="C2763" s="85">
        <v>99945</v>
      </c>
      <c r="D2763" s="78" t="s">
        <v>184</v>
      </c>
      <c r="E2763" s="79" t="s">
        <v>1564</v>
      </c>
      <c r="F2763" s="34" t="s">
        <v>2105</v>
      </c>
      <c r="G2763" s="24" t="s">
        <v>97</v>
      </c>
      <c r="H2763" s="80">
        <f t="shared" ref="H2763:H2826" si="133">IFERROR(INDEX($AH:$AH,MATCH($C2763,$AF:$AF,0)),"")</f>
        <v>0.84230000000000005</v>
      </c>
      <c r="I2763" s="25">
        <f>ROUND(('NEW Reference'!B$6*List!$H2763)+'NEW Reference'!B$7,0)</f>
        <v>1161</v>
      </c>
      <c r="J2763" s="25">
        <f>ROUND(('NEW Reference'!C$6*List!$H2763)+'NEW Reference'!C$7,0)</f>
        <v>1731</v>
      </c>
      <c r="K2763" s="25">
        <f>ROUND(('NEW Reference'!D$6*List!$H2763)+'NEW Reference'!D$7,0)</f>
        <v>2075</v>
      </c>
      <c r="L2763" s="25">
        <f>ROUND(('NEW Reference'!E$6*List!$H2763)+'NEW Reference'!E$7,0)</f>
        <v>2565</v>
      </c>
      <c r="M2763" s="25">
        <f>ROUND(('NEW Reference'!F$6*List!$H2763)+'NEW Reference'!F$7,0)</f>
        <v>2672</v>
      </c>
      <c r="N2763" s="25">
        <f>ROUND(('NEW Reference'!G$6*List!$H2763)+'NEW Reference'!G$7,0)</f>
        <v>3025</v>
      </c>
      <c r="O2763" s="25">
        <f>ROUND(('NEW Reference'!H$6*List!$H2763)+'NEW Reference'!H$7,0)</f>
        <v>3140</v>
      </c>
      <c r="P2763" s="25">
        <f>ROUND(('NEW Reference'!I$6*List!$H2763)+'NEW Reference'!I$7,0)</f>
        <v>3264</v>
      </c>
      <c r="Q2763" s="25">
        <f>ROUND(('NEW Reference'!J$6*List!$H2763)+'NEW Reference'!J$7,0)</f>
        <v>3779</v>
      </c>
      <c r="R2763" s="25">
        <f>ROUND(('NEW Reference'!K$6*List!$H2763)+'NEW Reference'!K$7,0)</f>
        <v>3899</v>
      </c>
      <c r="S2763" s="25">
        <f>ROUND(('NEW Reference'!L$6*List!$H2763)+'NEW Reference'!L$7,0)</f>
        <v>4207</v>
      </c>
      <c r="T2763" s="25">
        <f>ROUND(('NEW Reference'!M$6*List!$H2763)+'NEW Reference'!M$7,0)</f>
        <v>5024</v>
      </c>
      <c r="U2763" s="25">
        <f>ROUND(('NEW Reference'!N$6*List!$H2763)+'NEW Reference'!N$7,0)</f>
        <v>20272</v>
      </c>
      <c r="V2763" s="26">
        <f>ROUND(('NEW Reference'!O$6*List!$H2763)+'NEW Reference'!O$7,0)</f>
        <v>754</v>
      </c>
      <c r="W2763" s="26">
        <f>ROUND(('NEW Reference'!P$6*List!$H2763)+'NEW Reference'!P$7,0)</f>
        <v>1062</v>
      </c>
      <c r="X2763" s="26">
        <f>ROUND(('NEW Reference'!Q$6*List!$H2763)+'NEW Reference'!Q$7,0)</f>
        <v>531</v>
      </c>
      <c r="Z2763" s="3" t="str">
        <f t="shared" si="132"/>
        <v>PANOLA, Texas</v>
      </c>
      <c r="AA2763" s="79" t="s">
        <v>1564</v>
      </c>
      <c r="AB2763" s="28" t="s">
        <v>91</v>
      </c>
      <c r="AC2763" s="30" t="s">
        <v>2105</v>
      </c>
      <c r="AD2763" s="31"/>
      <c r="AE2763" s="20">
        <f t="shared" si="131"/>
        <v>0.84230000000000005</v>
      </c>
    </row>
    <row r="2764" spans="1:31">
      <c r="A2764" s="83">
        <v>45843</v>
      </c>
      <c r="B2764" s="84">
        <v>48367</v>
      </c>
      <c r="C2764" s="85">
        <v>23104</v>
      </c>
      <c r="D2764" s="78" t="s">
        <v>456</v>
      </c>
      <c r="E2764" s="79" t="s">
        <v>2213</v>
      </c>
      <c r="F2764" s="33" t="s">
        <v>2105</v>
      </c>
      <c r="G2764" s="24" t="s">
        <v>90</v>
      </c>
      <c r="H2764" s="80">
        <f t="shared" si="133"/>
        <v>0.9728</v>
      </c>
      <c r="I2764" s="25">
        <f>ROUND(('NEW Reference'!B$6*List!$H2764)+'NEW Reference'!B$7,0)</f>
        <v>1290</v>
      </c>
      <c r="J2764" s="25">
        <f>ROUND(('NEW Reference'!C$6*List!$H2764)+'NEW Reference'!C$7,0)</f>
        <v>1923</v>
      </c>
      <c r="K2764" s="25">
        <f>ROUND(('NEW Reference'!D$6*List!$H2764)+'NEW Reference'!D$7,0)</f>
        <v>2304</v>
      </c>
      <c r="L2764" s="25">
        <f>ROUND(('NEW Reference'!E$6*List!$H2764)+'NEW Reference'!E$7,0)</f>
        <v>2849</v>
      </c>
      <c r="M2764" s="25">
        <f>ROUND(('NEW Reference'!F$6*List!$H2764)+'NEW Reference'!F$7,0)</f>
        <v>2968</v>
      </c>
      <c r="N2764" s="25">
        <f>ROUND(('NEW Reference'!G$6*List!$H2764)+'NEW Reference'!G$7,0)</f>
        <v>3360</v>
      </c>
      <c r="O2764" s="25">
        <f>ROUND(('NEW Reference'!H$6*List!$H2764)+'NEW Reference'!H$7,0)</f>
        <v>3488</v>
      </c>
      <c r="P2764" s="25">
        <f>ROUND(('NEW Reference'!I$6*List!$H2764)+'NEW Reference'!I$7,0)</f>
        <v>3625</v>
      </c>
      <c r="Q2764" s="25">
        <f>ROUND(('NEW Reference'!J$6*List!$H2764)+'NEW Reference'!J$7,0)</f>
        <v>4198</v>
      </c>
      <c r="R2764" s="25">
        <f>ROUND(('NEW Reference'!K$6*List!$H2764)+'NEW Reference'!K$7,0)</f>
        <v>4331</v>
      </c>
      <c r="S2764" s="25">
        <f>ROUND(('NEW Reference'!L$6*List!$H2764)+'NEW Reference'!L$7,0)</f>
        <v>4673</v>
      </c>
      <c r="T2764" s="25">
        <f>ROUND(('NEW Reference'!M$6*List!$H2764)+'NEW Reference'!M$7,0)</f>
        <v>5581</v>
      </c>
      <c r="U2764" s="25">
        <f>ROUND(('NEW Reference'!N$6*List!$H2764)+'NEW Reference'!N$7,0)</f>
        <v>22519</v>
      </c>
      <c r="V2764" s="26">
        <f>ROUND(('NEW Reference'!O$6*List!$H2764)+'NEW Reference'!O$7,0)</f>
        <v>837</v>
      </c>
      <c r="W2764" s="26">
        <f>ROUND(('NEW Reference'!P$6*List!$H2764)+'NEW Reference'!P$7,0)</f>
        <v>1180</v>
      </c>
      <c r="X2764" s="26">
        <f>ROUND(('NEW Reference'!Q$6*List!$H2764)+'NEW Reference'!Q$7,0)</f>
        <v>590</v>
      </c>
      <c r="Z2764" s="3" t="str">
        <f t="shared" si="132"/>
        <v>PARKER, Texas</v>
      </c>
      <c r="AA2764" s="79" t="s">
        <v>2213</v>
      </c>
      <c r="AB2764" s="28" t="s">
        <v>91</v>
      </c>
      <c r="AC2764" s="23" t="s">
        <v>2105</v>
      </c>
      <c r="AD2764" s="29"/>
      <c r="AE2764" s="20">
        <f t="shared" si="131"/>
        <v>0.9728</v>
      </c>
    </row>
    <row r="2765" spans="1:31">
      <c r="A2765" s="83">
        <v>45844</v>
      </c>
      <c r="B2765" s="84">
        <v>48369</v>
      </c>
      <c r="C2765" s="85">
        <v>99945</v>
      </c>
      <c r="D2765" s="78" t="s">
        <v>184</v>
      </c>
      <c r="E2765" s="79" t="s">
        <v>2214</v>
      </c>
      <c r="F2765" s="34" t="s">
        <v>2105</v>
      </c>
      <c r="G2765" s="24" t="s">
        <v>97</v>
      </c>
      <c r="H2765" s="80">
        <f t="shared" si="133"/>
        <v>0.84230000000000005</v>
      </c>
      <c r="I2765" s="25">
        <f>ROUND(('NEW Reference'!B$6*List!$H2765)+'NEW Reference'!B$7,0)</f>
        <v>1161</v>
      </c>
      <c r="J2765" s="25">
        <f>ROUND(('NEW Reference'!C$6*List!$H2765)+'NEW Reference'!C$7,0)</f>
        <v>1731</v>
      </c>
      <c r="K2765" s="25">
        <f>ROUND(('NEW Reference'!D$6*List!$H2765)+'NEW Reference'!D$7,0)</f>
        <v>2075</v>
      </c>
      <c r="L2765" s="25">
        <f>ROUND(('NEW Reference'!E$6*List!$H2765)+'NEW Reference'!E$7,0)</f>
        <v>2565</v>
      </c>
      <c r="M2765" s="25">
        <f>ROUND(('NEW Reference'!F$6*List!$H2765)+'NEW Reference'!F$7,0)</f>
        <v>2672</v>
      </c>
      <c r="N2765" s="25">
        <f>ROUND(('NEW Reference'!G$6*List!$H2765)+'NEW Reference'!G$7,0)</f>
        <v>3025</v>
      </c>
      <c r="O2765" s="25">
        <f>ROUND(('NEW Reference'!H$6*List!$H2765)+'NEW Reference'!H$7,0)</f>
        <v>3140</v>
      </c>
      <c r="P2765" s="25">
        <f>ROUND(('NEW Reference'!I$6*List!$H2765)+'NEW Reference'!I$7,0)</f>
        <v>3264</v>
      </c>
      <c r="Q2765" s="25">
        <f>ROUND(('NEW Reference'!J$6*List!$H2765)+'NEW Reference'!J$7,0)</f>
        <v>3779</v>
      </c>
      <c r="R2765" s="25">
        <f>ROUND(('NEW Reference'!K$6*List!$H2765)+'NEW Reference'!K$7,0)</f>
        <v>3899</v>
      </c>
      <c r="S2765" s="25">
        <f>ROUND(('NEW Reference'!L$6*List!$H2765)+'NEW Reference'!L$7,0)</f>
        <v>4207</v>
      </c>
      <c r="T2765" s="25">
        <f>ROUND(('NEW Reference'!M$6*List!$H2765)+'NEW Reference'!M$7,0)</f>
        <v>5024</v>
      </c>
      <c r="U2765" s="25">
        <f>ROUND(('NEW Reference'!N$6*List!$H2765)+'NEW Reference'!N$7,0)</f>
        <v>20272</v>
      </c>
      <c r="V2765" s="26">
        <f>ROUND(('NEW Reference'!O$6*List!$H2765)+'NEW Reference'!O$7,0)</f>
        <v>754</v>
      </c>
      <c r="W2765" s="26">
        <f>ROUND(('NEW Reference'!P$6*List!$H2765)+'NEW Reference'!P$7,0)</f>
        <v>1062</v>
      </c>
      <c r="X2765" s="26">
        <f>ROUND(('NEW Reference'!Q$6*List!$H2765)+'NEW Reference'!Q$7,0)</f>
        <v>531</v>
      </c>
      <c r="Z2765" s="3" t="str">
        <f t="shared" si="132"/>
        <v>PARMER, Texas</v>
      </c>
      <c r="AA2765" s="79" t="s">
        <v>2214</v>
      </c>
      <c r="AB2765" s="28" t="s">
        <v>91</v>
      </c>
      <c r="AC2765" s="23" t="s">
        <v>2105</v>
      </c>
      <c r="AD2765" s="29"/>
      <c r="AE2765" s="20">
        <f t="shared" si="131"/>
        <v>0.84230000000000005</v>
      </c>
    </row>
    <row r="2766" spans="1:31">
      <c r="A2766" s="83">
        <v>45845</v>
      </c>
      <c r="B2766" s="84">
        <v>48371</v>
      </c>
      <c r="C2766" s="85">
        <v>99945</v>
      </c>
      <c r="D2766" s="78" t="s">
        <v>184</v>
      </c>
      <c r="E2766" s="79" t="s">
        <v>2215</v>
      </c>
      <c r="F2766" s="34" t="s">
        <v>2105</v>
      </c>
      <c r="G2766" s="24" t="s">
        <v>97</v>
      </c>
      <c r="H2766" s="80">
        <f t="shared" si="133"/>
        <v>0.84230000000000005</v>
      </c>
      <c r="I2766" s="25">
        <f>ROUND(('NEW Reference'!B$6*List!$H2766)+'NEW Reference'!B$7,0)</f>
        <v>1161</v>
      </c>
      <c r="J2766" s="25">
        <f>ROUND(('NEW Reference'!C$6*List!$H2766)+'NEW Reference'!C$7,0)</f>
        <v>1731</v>
      </c>
      <c r="K2766" s="25">
        <f>ROUND(('NEW Reference'!D$6*List!$H2766)+'NEW Reference'!D$7,0)</f>
        <v>2075</v>
      </c>
      <c r="L2766" s="25">
        <f>ROUND(('NEW Reference'!E$6*List!$H2766)+'NEW Reference'!E$7,0)</f>
        <v>2565</v>
      </c>
      <c r="M2766" s="25">
        <f>ROUND(('NEW Reference'!F$6*List!$H2766)+'NEW Reference'!F$7,0)</f>
        <v>2672</v>
      </c>
      <c r="N2766" s="25">
        <f>ROUND(('NEW Reference'!G$6*List!$H2766)+'NEW Reference'!G$7,0)</f>
        <v>3025</v>
      </c>
      <c r="O2766" s="25">
        <f>ROUND(('NEW Reference'!H$6*List!$H2766)+'NEW Reference'!H$7,0)</f>
        <v>3140</v>
      </c>
      <c r="P2766" s="25">
        <f>ROUND(('NEW Reference'!I$6*List!$H2766)+'NEW Reference'!I$7,0)</f>
        <v>3264</v>
      </c>
      <c r="Q2766" s="25">
        <f>ROUND(('NEW Reference'!J$6*List!$H2766)+'NEW Reference'!J$7,0)</f>
        <v>3779</v>
      </c>
      <c r="R2766" s="25">
        <f>ROUND(('NEW Reference'!K$6*List!$H2766)+'NEW Reference'!K$7,0)</f>
        <v>3899</v>
      </c>
      <c r="S2766" s="25">
        <f>ROUND(('NEW Reference'!L$6*List!$H2766)+'NEW Reference'!L$7,0)</f>
        <v>4207</v>
      </c>
      <c r="T2766" s="25">
        <f>ROUND(('NEW Reference'!M$6*List!$H2766)+'NEW Reference'!M$7,0)</f>
        <v>5024</v>
      </c>
      <c r="U2766" s="25">
        <f>ROUND(('NEW Reference'!N$6*List!$H2766)+'NEW Reference'!N$7,0)</f>
        <v>20272</v>
      </c>
      <c r="V2766" s="26">
        <f>ROUND(('NEW Reference'!O$6*List!$H2766)+'NEW Reference'!O$7,0)</f>
        <v>754</v>
      </c>
      <c r="W2766" s="26">
        <f>ROUND(('NEW Reference'!P$6*List!$H2766)+'NEW Reference'!P$7,0)</f>
        <v>1062</v>
      </c>
      <c r="X2766" s="26">
        <f>ROUND(('NEW Reference'!Q$6*List!$H2766)+'NEW Reference'!Q$7,0)</f>
        <v>531</v>
      </c>
      <c r="Z2766" s="3" t="str">
        <f t="shared" si="132"/>
        <v>PECOS, Texas</v>
      </c>
      <c r="AA2766" s="79" t="s">
        <v>2215</v>
      </c>
      <c r="AB2766" s="28" t="s">
        <v>91</v>
      </c>
      <c r="AC2766" s="30" t="s">
        <v>2105</v>
      </c>
      <c r="AD2766" s="31"/>
      <c r="AE2766" s="20">
        <f t="shared" ref="AE2766:AE2829" si="134">IFERROR(INDEX($AH:$AH,MATCH($C2766,$AF:$AF,0)),"")</f>
        <v>0.84230000000000005</v>
      </c>
    </row>
    <row r="2767" spans="1:31">
      <c r="A2767" s="83">
        <v>45850</v>
      </c>
      <c r="B2767" s="84">
        <v>48373</v>
      </c>
      <c r="C2767" s="85">
        <v>99945</v>
      </c>
      <c r="D2767" s="78" t="s">
        <v>184</v>
      </c>
      <c r="E2767" s="79" t="s">
        <v>434</v>
      </c>
      <c r="F2767" s="34" t="s">
        <v>2105</v>
      </c>
      <c r="G2767" s="24" t="s">
        <v>97</v>
      </c>
      <c r="H2767" s="80">
        <f t="shared" si="133"/>
        <v>0.84230000000000005</v>
      </c>
      <c r="I2767" s="25">
        <f>ROUND(('NEW Reference'!B$6*List!$H2767)+'NEW Reference'!B$7,0)</f>
        <v>1161</v>
      </c>
      <c r="J2767" s="25">
        <f>ROUND(('NEW Reference'!C$6*List!$H2767)+'NEW Reference'!C$7,0)</f>
        <v>1731</v>
      </c>
      <c r="K2767" s="25">
        <f>ROUND(('NEW Reference'!D$6*List!$H2767)+'NEW Reference'!D$7,0)</f>
        <v>2075</v>
      </c>
      <c r="L2767" s="25">
        <f>ROUND(('NEW Reference'!E$6*List!$H2767)+'NEW Reference'!E$7,0)</f>
        <v>2565</v>
      </c>
      <c r="M2767" s="25">
        <f>ROUND(('NEW Reference'!F$6*List!$H2767)+'NEW Reference'!F$7,0)</f>
        <v>2672</v>
      </c>
      <c r="N2767" s="25">
        <f>ROUND(('NEW Reference'!G$6*List!$H2767)+'NEW Reference'!G$7,0)</f>
        <v>3025</v>
      </c>
      <c r="O2767" s="25">
        <f>ROUND(('NEW Reference'!H$6*List!$H2767)+'NEW Reference'!H$7,0)</f>
        <v>3140</v>
      </c>
      <c r="P2767" s="25">
        <f>ROUND(('NEW Reference'!I$6*List!$H2767)+'NEW Reference'!I$7,0)</f>
        <v>3264</v>
      </c>
      <c r="Q2767" s="25">
        <f>ROUND(('NEW Reference'!J$6*List!$H2767)+'NEW Reference'!J$7,0)</f>
        <v>3779</v>
      </c>
      <c r="R2767" s="25">
        <f>ROUND(('NEW Reference'!K$6*List!$H2767)+'NEW Reference'!K$7,0)</f>
        <v>3899</v>
      </c>
      <c r="S2767" s="25">
        <f>ROUND(('NEW Reference'!L$6*List!$H2767)+'NEW Reference'!L$7,0)</f>
        <v>4207</v>
      </c>
      <c r="T2767" s="25">
        <f>ROUND(('NEW Reference'!M$6*List!$H2767)+'NEW Reference'!M$7,0)</f>
        <v>5024</v>
      </c>
      <c r="U2767" s="25">
        <f>ROUND(('NEW Reference'!N$6*List!$H2767)+'NEW Reference'!N$7,0)</f>
        <v>20272</v>
      </c>
      <c r="V2767" s="26">
        <f>ROUND(('NEW Reference'!O$6*List!$H2767)+'NEW Reference'!O$7,0)</f>
        <v>754</v>
      </c>
      <c r="W2767" s="26">
        <f>ROUND(('NEW Reference'!P$6*List!$H2767)+'NEW Reference'!P$7,0)</f>
        <v>1062</v>
      </c>
      <c r="X2767" s="26">
        <f>ROUND(('NEW Reference'!Q$6*List!$H2767)+'NEW Reference'!Q$7,0)</f>
        <v>531</v>
      </c>
      <c r="Z2767" s="3" t="str">
        <f t="shared" si="132"/>
        <v>POLK, Texas</v>
      </c>
      <c r="AA2767" s="79" t="s">
        <v>434</v>
      </c>
      <c r="AB2767" s="28" t="s">
        <v>91</v>
      </c>
      <c r="AC2767" s="23" t="s">
        <v>2105</v>
      </c>
      <c r="AD2767" s="29"/>
      <c r="AE2767" s="20">
        <f t="shared" si="134"/>
        <v>0.84230000000000005</v>
      </c>
    </row>
    <row r="2768" spans="1:31">
      <c r="A2768" s="83">
        <v>45860</v>
      </c>
      <c r="B2768" s="84">
        <v>48375</v>
      </c>
      <c r="C2768" s="85">
        <v>11100</v>
      </c>
      <c r="D2768" s="78" t="s">
        <v>226</v>
      </c>
      <c r="E2768" s="79" t="s">
        <v>2003</v>
      </c>
      <c r="F2768" s="33" t="s">
        <v>2105</v>
      </c>
      <c r="G2768" s="24" t="s">
        <v>90</v>
      </c>
      <c r="H2768" s="80">
        <f t="shared" si="133"/>
        <v>0.84660000000000002</v>
      </c>
      <c r="I2768" s="25">
        <f>ROUND(('NEW Reference'!B$6*List!$H2768)+'NEW Reference'!B$7,0)</f>
        <v>1165</v>
      </c>
      <c r="J2768" s="25">
        <f>ROUND(('NEW Reference'!C$6*List!$H2768)+'NEW Reference'!C$7,0)</f>
        <v>1738</v>
      </c>
      <c r="K2768" s="25">
        <f>ROUND(('NEW Reference'!D$6*List!$H2768)+'NEW Reference'!D$7,0)</f>
        <v>2082</v>
      </c>
      <c r="L2768" s="25">
        <f>ROUND(('NEW Reference'!E$6*List!$H2768)+'NEW Reference'!E$7,0)</f>
        <v>2574</v>
      </c>
      <c r="M2768" s="25">
        <f>ROUND(('NEW Reference'!F$6*List!$H2768)+'NEW Reference'!F$7,0)</f>
        <v>2682</v>
      </c>
      <c r="N2768" s="25">
        <f>ROUND(('NEW Reference'!G$6*List!$H2768)+'NEW Reference'!G$7,0)</f>
        <v>3036</v>
      </c>
      <c r="O2768" s="25">
        <f>ROUND(('NEW Reference'!H$6*List!$H2768)+'NEW Reference'!H$7,0)</f>
        <v>3152</v>
      </c>
      <c r="P2768" s="25">
        <f>ROUND(('NEW Reference'!I$6*List!$H2768)+'NEW Reference'!I$7,0)</f>
        <v>3276</v>
      </c>
      <c r="Q2768" s="25">
        <f>ROUND(('NEW Reference'!J$6*List!$H2768)+'NEW Reference'!J$7,0)</f>
        <v>3793</v>
      </c>
      <c r="R2768" s="25">
        <f>ROUND(('NEW Reference'!K$6*List!$H2768)+'NEW Reference'!K$7,0)</f>
        <v>3913</v>
      </c>
      <c r="S2768" s="25">
        <f>ROUND(('NEW Reference'!L$6*List!$H2768)+'NEW Reference'!L$7,0)</f>
        <v>4222</v>
      </c>
      <c r="T2768" s="25">
        <f>ROUND(('NEW Reference'!M$6*List!$H2768)+'NEW Reference'!M$7,0)</f>
        <v>5043</v>
      </c>
      <c r="U2768" s="25">
        <f>ROUND(('NEW Reference'!N$6*List!$H2768)+'NEW Reference'!N$7,0)</f>
        <v>20346</v>
      </c>
      <c r="V2768" s="26">
        <f>ROUND(('NEW Reference'!O$6*List!$H2768)+'NEW Reference'!O$7,0)</f>
        <v>756</v>
      </c>
      <c r="W2768" s="26">
        <f>ROUND(('NEW Reference'!P$6*List!$H2768)+'NEW Reference'!P$7,0)</f>
        <v>1066</v>
      </c>
      <c r="X2768" s="26">
        <f>ROUND(('NEW Reference'!Q$6*List!$H2768)+'NEW Reference'!Q$7,0)</f>
        <v>533</v>
      </c>
      <c r="Z2768" s="3" t="str">
        <f t="shared" si="132"/>
        <v>POTTER, Texas</v>
      </c>
      <c r="AA2768" s="79" t="s">
        <v>2003</v>
      </c>
      <c r="AB2768" s="28" t="s">
        <v>91</v>
      </c>
      <c r="AC2768" s="23" t="s">
        <v>2105</v>
      </c>
      <c r="AD2768" s="29"/>
      <c r="AE2768" s="20">
        <f t="shared" si="134"/>
        <v>0.84660000000000002</v>
      </c>
    </row>
    <row r="2769" spans="1:31">
      <c r="A2769" s="83">
        <v>45861</v>
      </c>
      <c r="B2769" s="84">
        <v>48377</v>
      </c>
      <c r="C2769" s="85">
        <v>99945</v>
      </c>
      <c r="D2769" s="78" t="s">
        <v>184</v>
      </c>
      <c r="E2769" s="79" t="s">
        <v>2216</v>
      </c>
      <c r="F2769" s="34" t="s">
        <v>2105</v>
      </c>
      <c r="G2769" s="24" t="s">
        <v>97</v>
      </c>
      <c r="H2769" s="80">
        <f t="shared" si="133"/>
        <v>0.84230000000000005</v>
      </c>
      <c r="I2769" s="25">
        <f>ROUND(('NEW Reference'!B$6*List!$H2769)+'NEW Reference'!B$7,0)</f>
        <v>1161</v>
      </c>
      <c r="J2769" s="25">
        <f>ROUND(('NEW Reference'!C$6*List!$H2769)+'NEW Reference'!C$7,0)</f>
        <v>1731</v>
      </c>
      <c r="K2769" s="25">
        <f>ROUND(('NEW Reference'!D$6*List!$H2769)+'NEW Reference'!D$7,0)</f>
        <v>2075</v>
      </c>
      <c r="L2769" s="25">
        <f>ROUND(('NEW Reference'!E$6*List!$H2769)+'NEW Reference'!E$7,0)</f>
        <v>2565</v>
      </c>
      <c r="M2769" s="25">
        <f>ROUND(('NEW Reference'!F$6*List!$H2769)+'NEW Reference'!F$7,0)</f>
        <v>2672</v>
      </c>
      <c r="N2769" s="25">
        <f>ROUND(('NEW Reference'!G$6*List!$H2769)+'NEW Reference'!G$7,0)</f>
        <v>3025</v>
      </c>
      <c r="O2769" s="25">
        <f>ROUND(('NEW Reference'!H$6*List!$H2769)+'NEW Reference'!H$7,0)</f>
        <v>3140</v>
      </c>
      <c r="P2769" s="25">
        <f>ROUND(('NEW Reference'!I$6*List!$H2769)+'NEW Reference'!I$7,0)</f>
        <v>3264</v>
      </c>
      <c r="Q2769" s="25">
        <f>ROUND(('NEW Reference'!J$6*List!$H2769)+'NEW Reference'!J$7,0)</f>
        <v>3779</v>
      </c>
      <c r="R2769" s="25">
        <f>ROUND(('NEW Reference'!K$6*List!$H2769)+'NEW Reference'!K$7,0)</f>
        <v>3899</v>
      </c>
      <c r="S2769" s="25">
        <f>ROUND(('NEW Reference'!L$6*List!$H2769)+'NEW Reference'!L$7,0)</f>
        <v>4207</v>
      </c>
      <c r="T2769" s="25">
        <f>ROUND(('NEW Reference'!M$6*List!$H2769)+'NEW Reference'!M$7,0)</f>
        <v>5024</v>
      </c>
      <c r="U2769" s="25">
        <f>ROUND(('NEW Reference'!N$6*List!$H2769)+'NEW Reference'!N$7,0)</f>
        <v>20272</v>
      </c>
      <c r="V2769" s="26">
        <f>ROUND(('NEW Reference'!O$6*List!$H2769)+'NEW Reference'!O$7,0)</f>
        <v>754</v>
      </c>
      <c r="W2769" s="26">
        <f>ROUND(('NEW Reference'!P$6*List!$H2769)+'NEW Reference'!P$7,0)</f>
        <v>1062</v>
      </c>
      <c r="X2769" s="26">
        <f>ROUND(('NEW Reference'!Q$6*List!$H2769)+'NEW Reference'!Q$7,0)</f>
        <v>531</v>
      </c>
      <c r="Z2769" s="3" t="str">
        <f t="shared" si="132"/>
        <v>PRESIDIO, Texas</v>
      </c>
      <c r="AA2769" s="79" t="s">
        <v>2216</v>
      </c>
      <c r="AB2769" s="28" t="s">
        <v>91</v>
      </c>
      <c r="AC2769" s="30" t="s">
        <v>2105</v>
      </c>
      <c r="AD2769" s="31"/>
      <c r="AE2769" s="20">
        <f t="shared" si="134"/>
        <v>0.84230000000000005</v>
      </c>
    </row>
    <row r="2770" spans="1:31">
      <c r="A2770" s="83">
        <v>45870</v>
      </c>
      <c r="B2770" s="84">
        <v>48379</v>
      </c>
      <c r="C2770" s="85">
        <v>99945</v>
      </c>
      <c r="D2770" s="78" t="s">
        <v>184</v>
      </c>
      <c r="E2770" s="79" t="s">
        <v>2217</v>
      </c>
      <c r="F2770" s="34" t="s">
        <v>2105</v>
      </c>
      <c r="G2770" s="24" t="s">
        <v>97</v>
      </c>
      <c r="H2770" s="80">
        <f t="shared" si="133"/>
        <v>0.84230000000000005</v>
      </c>
      <c r="I2770" s="25">
        <f>ROUND(('NEW Reference'!B$6*List!$H2770)+'NEW Reference'!B$7,0)</f>
        <v>1161</v>
      </c>
      <c r="J2770" s="25">
        <f>ROUND(('NEW Reference'!C$6*List!$H2770)+'NEW Reference'!C$7,0)</f>
        <v>1731</v>
      </c>
      <c r="K2770" s="25">
        <f>ROUND(('NEW Reference'!D$6*List!$H2770)+'NEW Reference'!D$7,0)</f>
        <v>2075</v>
      </c>
      <c r="L2770" s="25">
        <f>ROUND(('NEW Reference'!E$6*List!$H2770)+'NEW Reference'!E$7,0)</f>
        <v>2565</v>
      </c>
      <c r="M2770" s="25">
        <f>ROUND(('NEW Reference'!F$6*List!$H2770)+'NEW Reference'!F$7,0)</f>
        <v>2672</v>
      </c>
      <c r="N2770" s="25">
        <f>ROUND(('NEW Reference'!G$6*List!$H2770)+'NEW Reference'!G$7,0)</f>
        <v>3025</v>
      </c>
      <c r="O2770" s="25">
        <f>ROUND(('NEW Reference'!H$6*List!$H2770)+'NEW Reference'!H$7,0)</f>
        <v>3140</v>
      </c>
      <c r="P2770" s="25">
        <f>ROUND(('NEW Reference'!I$6*List!$H2770)+'NEW Reference'!I$7,0)</f>
        <v>3264</v>
      </c>
      <c r="Q2770" s="25">
        <f>ROUND(('NEW Reference'!J$6*List!$H2770)+'NEW Reference'!J$7,0)</f>
        <v>3779</v>
      </c>
      <c r="R2770" s="25">
        <f>ROUND(('NEW Reference'!K$6*List!$H2770)+'NEW Reference'!K$7,0)</f>
        <v>3899</v>
      </c>
      <c r="S2770" s="25">
        <f>ROUND(('NEW Reference'!L$6*List!$H2770)+'NEW Reference'!L$7,0)</f>
        <v>4207</v>
      </c>
      <c r="T2770" s="25">
        <f>ROUND(('NEW Reference'!M$6*List!$H2770)+'NEW Reference'!M$7,0)</f>
        <v>5024</v>
      </c>
      <c r="U2770" s="25">
        <f>ROUND(('NEW Reference'!N$6*List!$H2770)+'NEW Reference'!N$7,0)</f>
        <v>20272</v>
      </c>
      <c r="V2770" s="26">
        <f>ROUND(('NEW Reference'!O$6*List!$H2770)+'NEW Reference'!O$7,0)</f>
        <v>754</v>
      </c>
      <c r="W2770" s="26">
        <f>ROUND(('NEW Reference'!P$6*List!$H2770)+'NEW Reference'!P$7,0)</f>
        <v>1062</v>
      </c>
      <c r="X2770" s="26">
        <f>ROUND(('NEW Reference'!Q$6*List!$H2770)+'NEW Reference'!Q$7,0)</f>
        <v>531</v>
      </c>
      <c r="Z2770" s="3" t="str">
        <f t="shared" si="132"/>
        <v>RAINS, Texas</v>
      </c>
      <c r="AA2770" s="79" t="s">
        <v>2217</v>
      </c>
      <c r="AB2770" s="28" t="s">
        <v>91</v>
      </c>
      <c r="AC2770" s="30" t="s">
        <v>2105</v>
      </c>
      <c r="AD2770" s="31"/>
      <c r="AE2770" s="20">
        <f t="shared" si="134"/>
        <v>0.84230000000000005</v>
      </c>
    </row>
    <row r="2771" spans="1:31">
      <c r="A2771" s="83">
        <v>45871</v>
      </c>
      <c r="B2771" s="84">
        <v>48381</v>
      </c>
      <c r="C2771" s="85">
        <v>11100</v>
      </c>
      <c r="D2771" s="78" t="s">
        <v>226</v>
      </c>
      <c r="E2771" s="79" t="s">
        <v>2218</v>
      </c>
      <c r="F2771" s="33" t="s">
        <v>2105</v>
      </c>
      <c r="G2771" s="24" t="s">
        <v>90</v>
      </c>
      <c r="H2771" s="80">
        <f t="shared" si="133"/>
        <v>0.84660000000000002</v>
      </c>
      <c r="I2771" s="25">
        <f>ROUND(('NEW Reference'!B$6*List!$H2771)+'NEW Reference'!B$7,0)</f>
        <v>1165</v>
      </c>
      <c r="J2771" s="25">
        <f>ROUND(('NEW Reference'!C$6*List!$H2771)+'NEW Reference'!C$7,0)</f>
        <v>1738</v>
      </c>
      <c r="K2771" s="25">
        <f>ROUND(('NEW Reference'!D$6*List!$H2771)+'NEW Reference'!D$7,0)</f>
        <v>2082</v>
      </c>
      <c r="L2771" s="25">
        <f>ROUND(('NEW Reference'!E$6*List!$H2771)+'NEW Reference'!E$7,0)</f>
        <v>2574</v>
      </c>
      <c r="M2771" s="25">
        <f>ROUND(('NEW Reference'!F$6*List!$H2771)+'NEW Reference'!F$7,0)</f>
        <v>2682</v>
      </c>
      <c r="N2771" s="25">
        <f>ROUND(('NEW Reference'!G$6*List!$H2771)+'NEW Reference'!G$7,0)</f>
        <v>3036</v>
      </c>
      <c r="O2771" s="25">
        <f>ROUND(('NEW Reference'!H$6*List!$H2771)+'NEW Reference'!H$7,0)</f>
        <v>3152</v>
      </c>
      <c r="P2771" s="25">
        <f>ROUND(('NEW Reference'!I$6*List!$H2771)+'NEW Reference'!I$7,0)</f>
        <v>3276</v>
      </c>
      <c r="Q2771" s="25">
        <f>ROUND(('NEW Reference'!J$6*List!$H2771)+'NEW Reference'!J$7,0)</f>
        <v>3793</v>
      </c>
      <c r="R2771" s="25">
        <f>ROUND(('NEW Reference'!K$6*List!$H2771)+'NEW Reference'!K$7,0)</f>
        <v>3913</v>
      </c>
      <c r="S2771" s="25">
        <f>ROUND(('NEW Reference'!L$6*List!$H2771)+'NEW Reference'!L$7,0)</f>
        <v>4222</v>
      </c>
      <c r="T2771" s="25">
        <f>ROUND(('NEW Reference'!M$6*List!$H2771)+'NEW Reference'!M$7,0)</f>
        <v>5043</v>
      </c>
      <c r="U2771" s="25">
        <f>ROUND(('NEW Reference'!N$6*List!$H2771)+'NEW Reference'!N$7,0)</f>
        <v>20346</v>
      </c>
      <c r="V2771" s="26">
        <f>ROUND(('NEW Reference'!O$6*List!$H2771)+'NEW Reference'!O$7,0)</f>
        <v>756</v>
      </c>
      <c r="W2771" s="26">
        <f>ROUND(('NEW Reference'!P$6*List!$H2771)+'NEW Reference'!P$7,0)</f>
        <v>1066</v>
      </c>
      <c r="X2771" s="26">
        <f>ROUND(('NEW Reference'!Q$6*List!$H2771)+'NEW Reference'!Q$7,0)</f>
        <v>533</v>
      </c>
      <c r="Z2771" s="3" t="str">
        <f t="shared" ref="Z2771:Z2834" si="135">CONCATENATE(AA2771, AB2771, AC2771)</f>
        <v>RANDALL, Texas</v>
      </c>
      <c r="AA2771" s="79" t="s">
        <v>2218</v>
      </c>
      <c r="AB2771" s="28" t="s">
        <v>91</v>
      </c>
      <c r="AC2771" s="30" t="s">
        <v>2105</v>
      </c>
      <c r="AD2771" s="31"/>
      <c r="AE2771" s="20">
        <f t="shared" si="134"/>
        <v>0.84660000000000002</v>
      </c>
    </row>
    <row r="2772" spans="1:31">
      <c r="A2772" s="83">
        <v>45872</v>
      </c>
      <c r="B2772" s="84">
        <v>48383</v>
      </c>
      <c r="C2772" s="85">
        <v>99945</v>
      </c>
      <c r="D2772" s="78" t="s">
        <v>184</v>
      </c>
      <c r="E2772" s="79" t="s">
        <v>2219</v>
      </c>
      <c r="F2772" s="34" t="s">
        <v>2105</v>
      </c>
      <c r="G2772" s="24" t="s">
        <v>97</v>
      </c>
      <c r="H2772" s="80">
        <f t="shared" si="133"/>
        <v>0.84230000000000005</v>
      </c>
      <c r="I2772" s="25">
        <f>ROUND(('NEW Reference'!B$6*List!$H2772)+'NEW Reference'!B$7,0)</f>
        <v>1161</v>
      </c>
      <c r="J2772" s="25">
        <f>ROUND(('NEW Reference'!C$6*List!$H2772)+'NEW Reference'!C$7,0)</f>
        <v>1731</v>
      </c>
      <c r="K2772" s="25">
        <f>ROUND(('NEW Reference'!D$6*List!$H2772)+'NEW Reference'!D$7,0)</f>
        <v>2075</v>
      </c>
      <c r="L2772" s="25">
        <f>ROUND(('NEW Reference'!E$6*List!$H2772)+'NEW Reference'!E$7,0)</f>
        <v>2565</v>
      </c>
      <c r="M2772" s="25">
        <f>ROUND(('NEW Reference'!F$6*List!$H2772)+'NEW Reference'!F$7,0)</f>
        <v>2672</v>
      </c>
      <c r="N2772" s="25">
        <f>ROUND(('NEW Reference'!G$6*List!$H2772)+'NEW Reference'!G$7,0)</f>
        <v>3025</v>
      </c>
      <c r="O2772" s="25">
        <f>ROUND(('NEW Reference'!H$6*List!$H2772)+'NEW Reference'!H$7,0)</f>
        <v>3140</v>
      </c>
      <c r="P2772" s="25">
        <f>ROUND(('NEW Reference'!I$6*List!$H2772)+'NEW Reference'!I$7,0)</f>
        <v>3264</v>
      </c>
      <c r="Q2772" s="25">
        <f>ROUND(('NEW Reference'!J$6*List!$H2772)+'NEW Reference'!J$7,0)</f>
        <v>3779</v>
      </c>
      <c r="R2772" s="25">
        <f>ROUND(('NEW Reference'!K$6*List!$H2772)+'NEW Reference'!K$7,0)</f>
        <v>3899</v>
      </c>
      <c r="S2772" s="25">
        <f>ROUND(('NEW Reference'!L$6*List!$H2772)+'NEW Reference'!L$7,0)</f>
        <v>4207</v>
      </c>
      <c r="T2772" s="25">
        <f>ROUND(('NEW Reference'!M$6*List!$H2772)+'NEW Reference'!M$7,0)</f>
        <v>5024</v>
      </c>
      <c r="U2772" s="25">
        <f>ROUND(('NEW Reference'!N$6*List!$H2772)+'NEW Reference'!N$7,0)</f>
        <v>20272</v>
      </c>
      <c r="V2772" s="26">
        <f>ROUND(('NEW Reference'!O$6*List!$H2772)+'NEW Reference'!O$7,0)</f>
        <v>754</v>
      </c>
      <c r="W2772" s="26">
        <f>ROUND(('NEW Reference'!P$6*List!$H2772)+'NEW Reference'!P$7,0)</f>
        <v>1062</v>
      </c>
      <c r="X2772" s="26">
        <f>ROUND(('NEW Reference'!Q$6*List!$H2772)+'NEW Reference'!Q$7,0)</f>
        <v>531</v>
      </c>
      <c r="Z2772" s="3" t="str">
        <f t="shared" si="135"/>
        <v>REAGAN, Texas</v>
      </c>
      <c r="AA2772" s="79" t="s">
        <v>2219</v>
      </c>
      <c r="AB2772" s="28" t="s">
        <v>91</v>
      </c>
      <c r="AC2772" s="30" t="s">
        <v>2105</v>
      </c>
      <c r="AD2772" s="31"/>
      <c r="AE2772" s="20">
        <f t="shared" si="134"/>
        <v>0.84230000000000005</v>
      </c>
    </row>
    <row r="2773" spans="1:31">
      <c r="A2773" s="83">
        <v>45873</v>
      </c>
      <c r="B2773" s="84">
        <v>48385</v>
      </c>
      <c r="C2773" s="85">
        <v>99945</v>
      </c>
      <c r="D2773" s="78" t="s">
        <v>184</v>
      </c>
      <c r="E2773" s="79" t="s">
        <v>2220</v>
      </c>
      <c r="F2773" s="34" t="s">
        <v>2105</v>
      </c>
      <c r="G2773" s="24" t="s">
        <v>97</v>
      </c>
      <c r="H2773" s="80">
        <f t="shared" si="133"/>
        <v>0.84230000000000005</v>
      </c>
      <c r="I2773" s="25">
        <f>ROUND(('NEW Reference'!B$6*List!$H2773)+'NEW Reference'!B$7,0)</f>
        <v>1161</v>
      </c>
      <c r="J2773" s="25">
        <f>ROUND(('NEW Reference'!C$6*List!$H2773)+'NEW Reference'!C$7,0)</f>
        <v>1731</v>
      </c>
      <c r="K2773" s="25">
        <f>ROUND(('NEW Reference'!D$6*List!$H2773)+'NEW Reference'!D$7,0)</f>
        <v>2075</v>
      </c>
      <c r="L2773" s="25">
        <f>ROUND(('NEW Reference'!E$6*List!$H2773)+'NEW Reference'!E$7,0)</f>
        <v>2565</v>
      </c>
      <c r="M2773" s="25">
        <f>ROUND(('NEW Reference'!F$6*List!$H2773)+'NEW Reference'!F$7,0)</f>
        <v>2672</v>
      </c>
      <c r="N2773" s="25">
        <f>ROUND(('NEW Reference'!G$6*List!$H2773)+'NEW Reference'!G$7,0)</f>
        <v>3025</v>
      </c>
      <c r="O2773" s="25">
        <f>ROUND(('NEW Reference'!H$6*List!$H2773)+'NEW Reference'!H$7,0)</f>
        <v>3140</v>
      </c>
      <c r="P2773" s="25">
        <f>ROUND(('NEW Reference'!I$6*List!$H2773)+'NEW Reference'!I$7,0)</f>
        <v>3264</v>
      </c>
      <c r="Q2773" s="25">
        <f>ROUND(('NEW Reference'!J$6*List!$H2773)+'NEW Reference'!J$7,0)</f>
        <v>3779</v>
      </c>
      <c r="R2773" s="25">
        <f>ROUND(('NEW Reference'!K$6*List!$H2773)+'NEW Reference'!K$7,0)</f>
        <v>3899</v>
      </c>
      <c r="S2773" s="25">
        <f>ROUND(('NEW Reference'!L$6*List!$H2773)+'NEW Reference'!L$7,0)</f>
        <v>4207</v>
      </c>
      <c r="T2773" s="25">
        <f>ROUND(('NEW Reference'!M$6*List!$H2773)+'NEW Reference'!M$7,0)</f>
        <v>5024</v>
      </c>
      <c r="U2773" s="25">
        <f>ROUND(('NEW Reference'!N$6*List!$H2773)+'NEW Reference'!N$7,0)</f>
        <v>20272</v>
      </c>
      <c r="V2773" s="26">
        <f>ROUND(('NEW Reference'!O$6*List!$H2773)+'NEW Reference'!O$7,0)</f>
        <v>754</v>
      </c>
      <c r="W2773" s="26">
        <f>ROUND(('NEW Reference'!P$6*List!$H2773)+'NEW Reference'!P$7,0)</f>
        <v>1062</v>
      </c>
      <c r="X2773" s="26">
        <f>ROUND(('NEW Reference'!Q$6*List!$H2773)+'NEW Reference'!Q$7,0)</f>
        <v>531</v>
      </c>
      <c r="Z2773" s="3" t="str">
        <f t="shared" si="135"/>
        <v>REAL, Texas</v>
      </c>
      <c r="AA2773" s="79" t="s">
        <v>2220</v>
      </c>
      <c r="AB2773" s="28" t="s">
        <v>91</v>
      </c>
      <c r="AC2773" s="30" t="s">
        <v>2105</v>
      </c>
      <c r="AD2773" s="31"/>
      <c r="AE2773" s="20">
        <f t="shared" si="134"/>
        <v>0.84230000000000005</v>
      </c>
    </row>
    <row r="2774" spans="1:31">
      <c r="A2774" s="83">
        <v>45874</v>
      </c>
      <c r="B2774" s="84">
        <v>48387</v>
      </c>
      <c r="C2774" s="85">
        <v>99945</v>
      </c>
      <c r="D2774" s="78" t="s">
        <v>184</v>
      </c>
      <c r="E2774" s="79" t="s">
        <v>1359</v>
      </c>
      <c r="F2774" s="34" t="s">
        <v>2105</v>
      </c>
      <c r="G2774" s="24" t="s">
        <v>97</v>
      </c>
      <c r="H2774" s="80">
        <f t="shared" si="133"/>
        <v>0.84230000000000005</v>
      </c>
      <c r="I2774" s="25">
        <f>ROUND(('NEW Reference'!B$6*List!$H2774)+'NEW Reference'!B$7,0)</f>
        <v>1161</v>
      </c>
      <c r="J2774" s="25">
        <f>ROUND(('NEW Reference'!C$6*List!$H2774)+'NEW Reference'!C$7,0)</f>
        <v>1731</v>
      </c>
      <c r="K2774" s="25">
        <f>ROUND(('NEW Reference'!D$6*List!$H2774)+'NEW Reference'!D$7,0)</f>
        <v>2075</v>
      </c>
      <c r="L2774" s="25">
        <f>ROUND(('NEW Reference'!E$6*List!$H2774)+'NEW Reference'!E$7,0)</f>
        <v>2565</v>
      </c>
      <c r="M2774" s="25">
        <f>ROUND(('NEW Reference'!F$6*List!$H2774)+'NEW Reference'!F$7,0)</f>
        <v>2672</v>
      </c>
      <c r="N2774" s="25">
        <f>ROUND(('NEW Reference'!G$6*List!$H2774)+'NEW Reference'!G$7,0)</f>
        <v>3025</v>
      </c>
      <c r="O2774" s="25">
        <f>ROUND(('NEW Reference'!H$6*List!$H2774)+'NEW Reference'!H$7,0)</f>
        <v>3140</v>
      </c>
      <c r="P2774" s="25">
        <f>ROUND(('NEW Reference'!I$6*List!$H2774)+'NEW Reference'!I$7,0)</f>
        <v>3264</v>
      </c>
      <c r="Q2774" s="25">
        <f>ROUND(('NEW Reference'!J$6*List!$H2774)+'NEW Reference'!J$7,0)</f>
        <v>3779</v>
      </c>
      <c r="R2774" s="25">
        <f>ROUND(('NEW Reference'!K$6*List!$H2774)+'NEW Reference'!K$7,0)</f>
        <v>3899</v>
      </c>
      <c r="S2774" s="25">
        <f>ROUND(('NEW Reference'!L$6*List!$H2774)+'NEW Reference'!L$7,0)</f>
        <v>4207</v>
      </c>
      <c r="T2774" s="25">
        <f>ROUND(('NEW Reference'!M$6*List!$H2774)+'NEW Reference'!M$7,0)</f>
        <v>5024</v>
      </c>
      <c r="U2774" s="25">
        <f>ROUND(('NEW Reference'!N$6*List!$H2774)+'NEW Reference'!N$7,0)</f>
        <v>20272</v>
      </c>
      <c r="V2774" s="26">
        <f>ROUND(('NEW Reference'!O$6*List!$H2774)+'NEW Reference'!O$7,0)</f>
        <v>754</v>
      </c>
      <c r="W2774" s="26">
        <f>ROUND(('NEW Reference'!P$6*List!$H2774)+'NEW Reference'!P$7,0)</f>
        <v>1062</v>
      </c>
      <c r="X2774" s="26">
        <f>ROUND(('NEW Reference'!Q$6*List!$H2774)+'NEW Reference'!Q$7,0)</f>
        <v>531</v>
      </c>
      <c r="Z2774" s="3" t="str">
        <f t="shared" si="135"/>
        <v>RED RIVER, Texas</v>
      </c>
      <c r="AA2774" s="79" t="s">
        <v>1359</v>
      </c>
      <c r="AB2774" s="28" t="s">
        <v>91</v>
      </c>
      <c r="AC2774" s="30" t="s">
        <v>2105</v>
      </c>
      <c r="AD2774" s="31"/>
      <c r="AE2774" s="20">
        <f t="shared" si="134"/>
        <v>0.84230000000000005</v>
      </c>
    </row>
    <row r="2775" spans="1:31">
      <c r="A2775" s="83">
        <v>45875</v>
      </c>
      <c r="B2775" s="84">
        <v>48389</v>
      </c>
      <c r="C2775" s="85">
        <v>99945</v>
      </c>
      <c r="D2775" s="78" t="s">
        <v>184</v>
      </c>
      <c r="E2775" s="79" t="s">
        <v>2221</v>
      </c>
      <c r="F2775" s="34" t="s">
        <v>2105</v>
      </c>
      <c r="G2775" s="24" t="s">
        <v>97</v>
      </c>
      <c r="H2775" s="80">
        <f t="shared" si="133"/>
        <v>0.84230000000000005</v>
      </c>
      <c r="I2775" s="25">
        <f>ROUND(('NEW Reference'!B$6*List!$H2775)+'NEW Reference'!B$7,0)</f>
        <v>1161</v>
      </c>
      <c r="J2775" s="25">
        <f>ROUND(('NEW Reference'!C$6*List!$H2775)+'NEW Reference'!C$7,0)</f>
        <v>1731</v>
      </c>
      <c r="K2775" s="25">
        <f>ROUND(('NEW Reference'!D$6*List!$H2775)+'NEW Reference'!D$7,0)</f>
        <v>2075</v>
      </c>
      <c r="L2775" s="25">
        <f>ROUND(('NEW Reference'!E$6*List!$H2775)+'NEW Reference'!E$7,0)</f>
        <v>2565</v>
      </c>
      <c r="M2775" s="25">
        <f>ROUND(('NEW Reference'!F$6*List!$H2775)+'NEW Reference'!F$7,0)</f>
        <v>2672</v>
      </c>
      <c r="N2775" s="25">
        <f>ROUND(('NEW Reference'!G$6*List!$H2775)+'NEW Reference'!G$7,0)</f>
        <v>3025</v>
      </c>
      <c r="O2775" s="25">
        <f>ROUND(('NEW Reference'!H$6*List!$H2775)+'NEW Reference'!H$7,0)</f>
        <v>3140</v>
      </c>
      <c r="P2775" s="25">
        <f>ROUND(('NEW Reference'!I$6*List!$H2775)+'NEW Reference'!I$7,0)</f>
        <v>3264</v>
      </c>
      <c r="Q2775" s="25">
        <f>ROUND(('NEW Reference'!J$6*List!$H2775)+'NEW Reference'!J$7,0)</f>
        <v>3779</v>
      </c>
      <c r="R2775" s="25">
        <f>ROUND(('NEW Reference'!K$6*List!$H2775)+'NEW Reference'!K$7,0)</f>
        <v>3899</v>
      </c>
      <c r="S2775" s="25">
        <f>ROUND(('NEW Reference'!L$6*List!$H2775)+'NEW Reference'!L$7,0)</f>
        <v>4207</v>
      </c>
      <c r="T2775" s="25">
        <f>ROUND(('NEW Reference'!M$6*List!$H2775)+'NEW Reference'!M$7,0)</f>
        <v>5024</v>
      </c>
      <c r="U2775" s="25">
        <f>ROUND(('NEW Reference'!N$6*List!$H2775)+'NEW Reference'!N$7,0)</f>
        <v>20272</v>
      </c>
      <c r="V2775" s="26">
        <f>ROUND(('NEW Reference'!O$6*List!$H2775)+'NEW Reference'!O$7,0)</f>
        <v>754</v>
      </c>
      <c r="W2775" s="26">
        <f>ROUND(('NEW Reference'!P$6*List!$H2775)+'NEW Reference'!P$7,0)</f>
        <v>1062</v>
      </c>
      <c r="X2775" s="26">
        <f>ROUND(('NEW Reference'!Q$6*List!$H2775)+'NEW Reference'!Q$7,0)</f>
        <v>531</v>
      </c>
      <c r="Z2775" s="3" t="str">
        <f t="shared" si="135"/>
        <v>REEVES, Texas</v>
      </c>
      <c r="AA2775" s="79" t="s">
        <v>2221</v>
      </c>
      <c r="AB2775" s="28" t="s">
        <v>91</v>
      </c>
      <c r="AC2775" s="30" t="s">
        <v>2105</v>
      </c>
      <c r="AD2775" s="31"/>
      <c r="AE2775" s="20">
        <f t="shared" si="134"/>
        <v>0.84230000000000005</v>
      </c>
    </row>
    <row r="2776" spans="1:31">
      <c r="A2776" s="83">
        <v>45876</v>
      </c>
      <c r="B2776" s="84">
        <v>48391</v>
      </c>
      <c r="C2776" s="85">
        <v>99945</v>
      </c>
      <c r="D2776" s="78" t="s">
        <v>184</v>
      </c>
      <c r="E2776" s="79" t="s">
        <v>2222</v>
      </c>
      <c r="F2776" s="34" t="s">
        <v>2105</v>
      </c>
      <c r="G2776" s="24" t="s">
        <v>97</v>
      </c>
      <c r="H2776" s="80">
        <f t="shared" si="133"/>
        <v>0.84230000000000005</v>
      </c>
      <c r="I2776" s="25">
        <f>ROUND(('NEW Reference'!B$6*List!$H2776)+'NEW Reference'!B$7,0)</f>
        <v>1161</v>
      </c>
      <c r="J2776" s="25">
        <f>ROUND(('NEW Reference'!C$6*List!$H2776)+'NEW Reference'!C$7,0)</f>
        <v>1731</v>
      </c>
      <c r="K2776" s="25">
        <f>ROUND(('NEW Reference'!D$6*List!$H2776)+'NEW Reference'!D$7,0)</f>
        <v>2075</v>
      </c>
      <c r="L2776" s="25">
        <f>ROUND(('NEW Reference'!E$6*List!$H2776)+'NEW Reference'!E$7,0)</f>
        <v>2565</v>
      </c>
      <c r="M2776" s="25">
        <f>ROUND(('NEW Reference'!F$6*List!$H2776)+'NEW Reference'!F$7,0)</f>
        <v>2672</v>
      </c>
      <c r="N2776" s="25">
        <f>ROUND(('NEW Reference'!G$6*List!$H2776)+'NEW Reference'!G$7,0)</f>
        <v>3025</v>
      </c>
      <c r="O2776" s="25">
        <f>ROUND(('NEW Reference'!H$6*List!$H2776)+'NEW Reference'!H$7,0)</f>
        <v>3140</v>
      </c>
      <c r="P2776" s="25">
        <f>ROUND(('NEW Reference'!I$6*List!$H2776)+'NEW Reference'!I$7,0)</f>
        <v>3264</v>
      </c>
      <c r="Q2776" s="25">
        <f>ROUND(('NEW Reference'!J$6*List!$H2776)+'NEW Reference'!J$7,0)</f>
        <v>3779</v>
      </c>
      <c r="R2776" s="25">
        <f>ROUND(('NEW Reference'!K$6*List!$H2776)+'NEW Reference'!K$7,0)</f>
        <v>3899</v>
      </c>
      <c r="S2776" s="25">
        <f>ROUND(('NEW Reference'!L$6*List!$H2776)+'NEW Reference'!L$7,0)</f>
        <v>4207</v>
      </c>
      <c r="T2776" s="25">
        <f>ROUND(('NEW Reference'!M$6*List!$H2776)+'NEW Reference'!M$7,0)</f>
        <v>5024</v>
      </c>
      <c r="U2776" s="25">
        <f>ROUND(('NEW Reference'!N$6*List!$H2776)+'NEW Reference'!N$7,0)</f>
        <v>20272</v>
      </c>
      <c r="V2776" s="26">
        <f>ROUND(('NEW Reference'!O$6*List!$H2776)+'NEW Reference'!O$7,0)</f>
        <v>754</v>
      </c>
      <c r="W2776" s="26">
        <f>ROUND(('NEW Reference'!P$6*List!$H2776)+'NEW Reference'!P$7,0)</f>
        <v>1062</v>
      </c>
      <c r="X2776" s="26">
        <f>ROUND(('NEW Reference'!Q$6*List!$H2776)+'NEW Reference'!Q$7,0)</f>
        <v>531</v>
      </c>
      <c r="Z2776" s="3" t="str">
        <f t="shared" si="135"/>
        <v>REFUGIO, Texas</v>
      </c>
      <c r="AA2776" s="79" t="s">
        <v>2222</v>
      </c>
      <c r="AB2776" s="28" t="s">
        <v>91</v>
      </c>
      <c r="AC2776" s="30" t="s">
        <v>2105</v>
      </c>
      <c r="AD2776" s="31"/>
      <c r="AE2776" s="20">
        <f t="shared" si="134"/>
        <v>0.84230000000000005</v>
      </c>
    </row>
    <row r="2777" spans="1:31">
      <c r="A2777" s="83">
        <v>45877</v>
      </c>
      <c r="B2777" s="84">
        <v>48393</v>
      </c>
      <c r="C2777" s="85">
        <v>99945</v>
      </c>
      <c r="D2777" s="78" t="s">
        <v>184</v>
      </c>
      <c r="E2777" s="79" t="s">
        <v>2069</v>
      </c>
      <c r="F2777" s="34" t="s">
        <v>2105</v>
      </c>
      <c r="G2777" s="24" t="s">
        <v>97</v>
      </c>
      <c r="H2777" s="80">
        <f t="shared" si="133"/>
        <v>0.84230000000000005</v>
      </c>
      <c r="I2777" s="25">
        <f>ROUND(('NEW Reference'!B$6*List!$H2777)+'NEW Reference'!B$7,0)</f>
        <v>1161</v>
      </c>
      <c r="J2777" s="25">
        <f>ROUND(('NEW Reference'!C$6*List!$H2777)+'NEW Reference'!C$7,0)</f>
        <v>1731</v>
      </c>
      <c r="K2777" s="25">
        <f>ROUND(('NEW Reference'!D$6*List!$H2777)+'NEW Reference'!D$7,0)</f>
        <v>2075</v>
      </c>
      <c r="L2777" s="25">
        <f>ROUND(('NEW Reference'!E$6*List!$H2777)+'NEW Reference'!E$7,0)</f>
        <v>2565</v>
      </c>
      <c r="M2777" s="25">
        <f>ROUND(('NEW Reference'!F$6*List!$H2777)+'NEW Reference'!F$7,0)</f>
        <v>2672</v>
      </c>
      <c r="N2777" s="25">
        <f>ROUND(('NEW Reference'!G$6*List!$H2777)+'NEW Reference'!G$7,0)</f>
        <v>3025</v>
      </c>
      <c r="O2777" s="25">
        <f>ROUND(('NEW Reference'!H$6*List!$H2777)+'NEW Reference'!H$7,0)</f>
        <v>3140</v>
      </c>
      <c r="P2777" s="25">
        <f>ROUND(('NEW Reference'!I$6*List!$H2777)+'NEW Reference'!I$7,0)</f>
        <v>3264</v>
      </c>
      <c r="Q2777" s="25">
        <f>ROUND(('NEW Reference'!J$6*List!$H2777)+'NEW Reference'!J$7,0)</f>
        <v>3779</v>
      </c>
      <c r="R2777" s="25">
        <f>ROUND(('NEW Reference'!K$6*List!$H2777)+'NEW Reference'!K$7,0)</f>
        <v>3899</v>
      </c>
      <c r="S2777" s="25">
        <f>ROUND(('NEW Reference'!L$6*List!$H2777)+'NEW Reference'!L$7,0)</f>
        <v>4207</v>
      </c>
      <c r="T2777" s="25">
        <f>ROUND(('NEW Reference'!M$6*List!$H2777)+'NEW Reference'!M$7,0)</f>
        <v>5024</v>
      </c>
      <c r="U2777" s="25">
        <f>ROUND(('NEW Reference'!N$6*List!$H2777)+'NEW Reference'!N$7,0)</f>
        <v>20272</v>
      </c>
      <c r="V2777" s="26">
        <f>ROUND(('NEW Reference'!O$6*List!$H2777)+'NEW Reference'!O$7,0)</f>
        <v>754</v>
      </c>
      <c r="W2777" s="26">
        <f>ROUND(('NEW Reference'!P$6*List!$H2777)+'NEW Reference'!P$7,0)</f>
        <v>1062</v>
      </c>
      <c r="X2777" s="26">
        <f>ROUND(('NEW Reference'!Q$6*List!$H2777)+'NEW Reference'!Q$7,0)</f>
        <v>531</v>
      </c>
      <c r="Z2777" s="3" t="str">
        <f t="shared" si="135"/>
        <v>ROBERTS, Texas</v>
      </c>
      <c r="AA2777" s="79" t="s">
        <v>2069</v>
      </c>
      <c r="AB2777" s="28" t="s">
        <v>91</v>
      </c>
      <c r="AC2777" s="30" t="s">
        <v>2105</v>
      </c>
      <c r="AD2777" s="31"/>
      <c r="AE2777" s="20">
        <f t="shared" si="134"/>
        <v>0.84230000000000005</v>
      </c>
    </row>
    <row r="2778" spans="1:31">
      <c r="A2778" s="83">
        <v>45878</v>
      </c>
      <c r="B2778" s="84">
        <v>48395</v>
      </c>
      <c r="C2778" s="85">
        <v>17780</v>
      </c>
      <c r="D2778" s="78" t="s">
        <v>370</v>
      </c>
      <c r="E2778" s="79" t="s">
        <v>1322</v>
      </c>
      <c r="F2778" s="33" t="s">
        <v>2105</v>
      </c>
      <c r="G2778" s="24" t="s">
        <v>90</v>
      </c>
      <c r="H2778" s="80">
        <f t="shared" si="133"/>
        <v>0.87590000000000001</v>
      </c>
      <c r="I2778" s="25">
        <f>ROUND(('NEW Reference'!B$6*List!$H2778)+'NEW Reference'!B$7,0)</f>
        <v>1194</v>
      </c>
      <c r="J2778" s="25">
        <f>ROUND(('NEW Reference'!C$6*List!$H2778)+'NEW Reference'!C$7,0)</f>
        <v>1781</v>
      </c>
      <c r="K2778" s="25">
        <f>ROUND(('NEW Reference'!D$6*List!$H2778)+'NEW Reference'!D$7,0)</f>
        <v>2134</v>
      </c>
      <c r="L2778" s="25">
        <f>ROUND(('NEW Reference'!E$6*List!$H2778)+'NEW Reference'!E$7,0)</f>
        <v>2638</v>
      </c>
      <c r="M2778" s="25">
        <f>ROUND(('NEW Reference'!F$6*List!$H2778)+'NEW Reference'!F$7,0)</f>
        <v>2748</v>
      </c>
      <c r="N2778" s="25">
        <f>ROUND(('NEW Reference'!G$6*List!$H2778)+'NEW Reference'!G$7,0)</f>
        <v>3111</v>
      </c>
      <c r="O2778" s="25">
        <f>ROUND(('NEW Reference'!H$6*List!$H2778)+'NEW Reference'!H$7,0)</f>
        <v>3230</v>
      </c>
      <c r="P2778" s="25">
        <f>ROUND(('NEW Reference'!I$6*List!$H2778)+'NEW Reference'!I$7,0)</f>
        <v>3357</v>
      </c>
      <c r="Q2778" s="25">
        <f>ROUND(('NEW Reference'!J$6*List!$H2778)+'NEW Reference'!J$7,0)</f>
        <v>3887</v>
      </c>
      <c r="R2778" s="25">
        <f>ROUND(('NEW Reference'!K$6*List!$H2778)+'NEW Reference'!K$7,0)</f>
        <v>4010</v>
      </c>
      <c r="S2778" s="25">
        <f>ROUND(('NEW Reference'!L$6*List!$H2778)+'NEW Reference'!L$7,0)</f>
        <v>4327</v>
      </c>
      <c r="T2778" s="25">
        <f>ROUND(('NEW Reference'!M$6*List!$H2778)+'NEW Reference'!M$7,0)</f>
        <v>5168</v>
      </c>
      <c r="U2778" s="25">
        <f>ROUND(('NEW Reference'!N$6*List!$H2778)+'NEW Reference'!N$7,0)</f>
        <v>20851</v>
      </c>
      <c r="V2778" s="26">
        <f>ROUND(('NEW Reference'!O$6*List!$H2778)+'NEW Reference'!O$7,0)</f>
        <v>775</v>
      </c>
      <c r="W2778" s="26">
        <f>ROUND(('NEW Reference'!P$6*List!$H2778)+'NEW Reference'!P$7,0)</f>
        <v>1092</v>
      </c>
      <c r="X2778" s="26">
        <f>ROUND(('NEW Reference'!Q$6*List!$H2778)+'NEW Reference'!Q$7,0)</f>
        <v>546</v>
      </c>
      <c r="Z2778" s="3" t="str">
        <f t="shared" si="135"/>
        <v>ROBERTSON, Texas</v>
      </c>
      <c r="AA2778" s="79" t="s">
        <v>1322</v>
      </c>
      <c r="AB2778" s="28" t="s">
        <v>91</v>
      </c>
      <c r="AC2778" s="30" t="s">
        <v>2105</v>
      </c>
      <c r="AD2778" s="31"/>
      <c r="AE2778" s="20">
        <f t="shared" si="134"/>
        <v>0.87590000000000001</v>
      </c>
    </row>
    <row r="2779" spans="1:31">
      <c r="A2779" s="83">
        <v>45879</v>
      </c>
      <c r="B2779" s="84">
        <v>48397</v>
      </c>
      <c r="C2779" s="85">
        <v>19124</v>
      </c>
      <c r="D2779" s="78" t="s">
        <v>391</v>
      </c>
      <c r="E2779" s="79" t="s">
        <v>2223</v>
      </c>
      <c r="F2779" s="33" t="s">
        <v>2105</v>
      </c>
      <c r="G2779" s="24" t="s">
        <v>90</v>
      </c>
      <c r="H2779" s="80">
        <f t="shared" si="133"/>
        <v>0.96760000000000002</v>
      </c>
      <c r="I2779" s="25">
        <f>ROUND(('NEW Reference'!B$6*List!$H2779)+'NEW Reference'!B$7,0)</f>
        <v>1285</v>
      </c>
      <c r="J2779" s="25">
        <f>ROUND(('NEW Reference'!C$6*List!$H2779)+'NEW Reference'!C$7,0)</f>
        <v>1916</v>
      </c>
      <c r="K2779" s="25">
        <f>ROUND(('NEW Reference'!D$6*List!$H2779)+'NEW Reference'!D$7,0)</f>
        <v>2295</v>
      </c>
      <c r="L2779" s="25">
        <f>ROUND(('NEW Reference'!E$6*List!$H2779)+'NEW Reference'!E$7,0)</f>
        <v>2838</v>
      </c>
      <c r="M2779" s="25">
        <f>ROUND(('NEW Reference'!F$6*List!$H2779)+'NEW Reference'!F$7,0)</f>
        <v>2956</v>
      </c>
      <c r="N2779" s="25">
        <f>ROUND(('NEW Reference'!G$6*List!$H2779)+'NEW Reference'!G$7,0)</f>
        <v>3347</v>
      </c>
      <c r="O2779" s="25">
        <f>ROUND(('NEW Reference'!H$6*List!$H2779)+'NEW Reference'!H$7,0)</f>
        <v>3475</v>
      </c>
      <c r="P2779" s="25">
        <f>ROUND(('NEW Reference'!I$6*List!$H2779)+'NEW Reference'!I$7,0)</f>
        <v>3611</v>
      </c>
      <c r="Q2779" s="25">
        <f>ROUND(('NEW Reference'!J$6*List!$H2779)+'NEW Reference'!J$7,0)</f>
        <v>4182</v>
      </c>
      <c r="R2779" s="25">
        <f>ROUND(('NEW Reference'!K$6*List!$H2779)+'NEW Reference'!K$7,0)</f>
        <v>4313</v>
      </c>
      <c r="S2779" s="25">
        <f>ROUND(('NEW Reference'!L$6*List!$H2779)+'NEW Reference'!L$7,0)</f>
        <v>4654</v>
      </c>
      <c r="T2779" s="25">
        <f>ROUND(('NEW Reference'!M$6*List!$H2779)+'NEW Reference'!M$7,0)</f>
        <v>5559</v>
      </c>
      <c r="U2779" s="25">
        <f>ROUND(('NEW Reference'!N$6*List!$H2779)+'NEW Reference'!N$7,0)</f>
        <v>22430</v>
      </c>
      <c r="V2779" s="26">
        <f>ROUND(('NEW Reference'!O$6*List!$H2779)+'NEW Reference'!O$7,0)</f>
        <v>834</v>
      </c>
      <c r="W2779" s="26">
        <f>ROUND(('NEW Reference'!P$6*List!$H2779)+'NEW Reference'!P$7,0)</f>
        <v>1175</v>
      </c>
      <c r="X2779" s="26">
        <f>ROUND(('NEW Reference'!Q$6*List!$H2779)+'NEW Reference'!Q$7,0)</f>
        <v>587</v>
      </c>
      <c r="Z2779" s="3" t="str">
        <f t="shared" si="135"/>
        <v>ROCKWALL, Texas</v>
      </c>
      <c r="AA2779" s="79" t="s">
        <v>2223</v>
      </c>
      <c r="AB2779" s="28" t="s">
        <v>91</v>
      </c>
      <c r="AC2779" s="30" t="s">
        <v>2105</v>
      </c>
      <c r="AD2779" s="31"/>
      <c r="AE2779" s="20">
        <f t="shared" si="134"/>
        <v>0.96760000000000002</v>
      </c>
    </row>
    <row r="2780" spans="1:31">
      <c r="A2780" s="83">
        <v>45880</v>
      </c>
      <c r="B2780" s="84">
        <v>48399</v>
      </c>
      <c r="C2780" s="85">
        <v>99945</v>
      </c>
      <c r="D2780" s="78" t="s">
        <v>184</v>
      </c>
      <c r="E2780" s="79" t="s">
        <v>2224</v>
      </c>
      <c r="F2780" s="34" t="s">
        <v>2105</v>
      </c>
      <c r="G2780" s="24" t="s">
        <v>97</v>
      </c>
      <c r="H2780" s="80">
        <f t="shared" si="133"/>
        <v>0.84230000000000005</v>
      </c>
      <c r="I2780" s="25">
        <f>ROUND(('NEW Reference'!B$6*List!$H2780)+'NEW Reference'!B$7,0)</f>
        <v>1161</v>
      </c>
      <c r="J2780" s="25">
        <f>ROUND(('NEW Reference'!C$6*List!$H2780)+'NEW Reference'!C$7,0)</f>
        <v>1731</v>
      </c>
      <c r="K2780" s="25">
        <f>ROUND(('NEW Reference'!D$6*List!$H2780)+'NEW Reference'!D$7,0)</f>
        <v>2075</v>
      </c>
      <c r="L2780" s="25">
        <f>ROUND(('NEW Reference'!E$6*List!$H2780)+'NEW Reference'!E$7,0)</f>
        <v>2565</v>
      </c>
      <c r="M2780" s="25">
        <f>ROUND(('NEW Reference'!F$6*List!$H2780)+'NEW Reference'!F$7,0)</f>
        <v>2672</v>
      </c>
      <c r="N2780" s="25">
        <f>ROUND(('NEW Reference'!G$6*List!$H2780)+'NEW Reference'!G$7,0)</f>
        <v>3025</v>
      </c>
      <c r="O2780" s="25">
        <f>ROUND(('NEW Reference'!H$6*List!$H2780)+'NEW Reference'!H$7,0)</f>
        <v>3140</v>
      </c>
      <c r="P2780" s="25">
        <f>ROUND(('NEW Reference'!I$6*List!$H2780)+'NEW Reference'!I$7,0)</f>
        <v>3264</v>
      </c>
      <c r="Q2780" s="25">
        <f>ROUND(('NEW Reference'!J$6*List!$H2780)+'NEW Reference'!J$7,0)</f>
        <v>3779</v>
      </c>
      <c r="R2780" s="25">
        <f>ROUND(('NEW Reference'!K$6*List!$H2780)+'NEW Reference'!K$7,0)</f>
        <v>3899</v>
      </c>
      <c r="S2780" s="25">
        <f>ROUND(('NEW Reference'!L$6*List!$H2780)+'NEW Reference'!L$7,0)</f>
        <v>4207</v>
      </c>
      <c r="T2780" s="25">
        <f>ROUND(('NEW Reference'!M$6*List!$H2780)+'NEW Reference'!M$7,0)</f>
        <v>5024</v>
      </c>
      <c r="U2780" s="25">
        <f>ROUND(('NEW Reference'!N$6*List!$H2780)+'NEW Reference'!N$7,0)</f>
        <v>20272</v>
      </c>
      <c r="V2780" s="26">
        <f>ROUND(('NEW Reference'!O$6*List!$H2780)+'NEW Reference'!O$7,0)</f>
        <v>754</v>
      </c>
      <c r="W2780" s="26">
        <f>ROUND(('NEW Reference'!P$6*List!$H2780)+'NEW Reference'!P$7,0)</f>
        <v>1062</v>
      </c>
      <c r="X2780" s="26">
        <f>ROUND(('NEW Reference'!Q$6*List!$H2780)+'NEW Reference'!Q$7,0)</f>
        <v>531</v>
      </c>
      <c r="Z2780" s="3" t="str">
        <f t="shared" si="135"/>
        <v>RUNNELS, Texas</v>
      </c>
      <c r="AA2780" s="79" t="s">
        <v>2224</v>
      </c>
      <c r="AB2780" s="28" t="s">
        <v>91</v>
      </c>
      <c r="AC2780" s="23" t="s">
        <v>2105</v>
      </c>
      <c r="AD2780" s="29"/>
      <c r="AE2780" s="20">
        <f t="shared" si="134"/>
        <v>0.84230000000000005</v>
      </c>
    </row>
    <row r="2781" spans="1:31">
      <c r="A2781" s="83">
        <v>45881</v>
      </c>
      <c r="B2781" s="84">
        <v>48401</v>
      </c>
      <c r="C2781" s="85">
        <v>30980</v>
      </c>
      <c r="D2781" s="78" t="s">
        <v>652</v>
      </c>
      <c r="E2781" s="79" t="s">
        <v>2225</v>
      </c>
      <c r="F2781" s="33" t="s">
        <v>2105</v>
      </c>
      <c r="G2781" s="24" t="s">
        <v>90</v>
      </c>
      <c r="H2781" s="80">
        <f t="shared" si="133"/>
        <v>0.90720000000000001</v>
      </c>
      <c r="I2781" s="25">
        <f>ROUND(('NEW Reference'!B$6*List!$H2781)+'NEW Reference'!B$7,0)</f>
        <v>1225</v>
      </c>
      <c r="J2781" s="25">
        <f>ROUND(('NEW Reference'!C$6*List!$H2781)+'NEW Reference'!C$7,0)</f>
        <v>1827</v>
      </c>
      <c r="K2781" s="25">
        <f>ROUND(('NEW Reference'!D$6*List!$H2781)+'NEW Reference'!D$7,0)</f>
        <v>2189</v>
      </c>
      <c r="L2781" s="25">
        <f>ROUND(('NEW Reference'!E$6*List!$H2781)+'NEW Reference'!E$7,0)</f>
        <v>2706</v>
      </c>
      <c r="M2781" s="25">
        <f>ROUND(('NEW Reference'!F$6*List!$H2781)+'NEW Reference'!F$7,0)</f>
        <v>2819</v>
      </c>
      <c r="N2781" s="25">
        <f>ROUND(('NEW Reference'!G$6*List!$H2781)+'NEW Reference'!G$7,0)</f>
        <v>3191</v>
      </c>
      <c r="O2781" s="25">
        <f>ROUND(('NEW Reference'!H$6*List!$H2781)+'NEW Reference'!H$7,0)</f>
        <v>3313</v>
      </c>
      <c r="P2781" s="25">
        <f>ROUND(('NEW Reference'!I$6*List!$H2781)+'NEW Reference'!I$7,0)</f>
        <v>3444</v>
      </c>
      <c r="Q2781" s="25">
        <f>ROUND(('NEW Reference'!J$6*List!$H2781)+'NEW Reference'!J$7,0)</f>
        <v>3988</v>
      </c>
      <c r="R2781" s="25">
        <f>ROUND(('NEW Reference'!K$6*List!$H2781)+'NEW Reference'!K$7,0)</f>
        <v>4113</v>
      </c>
      <c r="S2781" s="25">
        <f>ROUND(('NEW Reference'!L$6*List!$H2781)+'NEW Reference'!L$7,0)</f>
        <v>4439</v>
      </c>
      <c r="T2781" s="25">
        <f>ROUND(('NEW Reference'!M$6*List!$H2781)+'NEW Reference'!M$7,0)</f>
        <v>5301</v>
      </c>
      <c r="U2781" s="25">
        <f>ROUND(('NEW Reference'!N$6*List!$H2781)+'NEW Reference'!N$7,0)</f>
        <v>21390</v>
      </c>
      <c r="V2781" s="26">
        <f>ROUND(('NEW Reference'!O$6*List!$H2781)+'NEW Reference'!O$7,0)</f>
        <v>795</v>
      </c>
      <c r="W2781" s="26">
        <f>ROUND(('NEW Reference'!P$6*List!$H2781)+'NEW Reference'!P$7,0)</f>
        <v>1121</v>
      </c>
      <c r="X2781" s="26">
        <f>ROUND(('NEW Reference'!Q$6*List!$H2781)+'NEW Reference'!Q$7,0)</f>
        <v>560</v>
      </c>
      <c r="Z2781" s="3" t="str">
        <f t="shared" si="135"/>
        <v>RUSK, Texas</v>
      </c>
      <c r="AA2781" s="79" t="s">
        <v>2225</v>
      </c>
      <c r="AB2781" s="28" t="s">
        <v>91</v>
      </c>
      <c r="AC2781" s="30" t="s">
        <v>2105</v>
      </c>
      <c r="AD2781" s="31"/>
      <c r="AE2781" s="20">
        <f t="shared" si="134"/>
        <v>0.90720000000000001</v>
      </c>
    </row>
    <row r="2782" spans="1:31">
      <c r="A2782" s="83">
        <v>45882</v>
      </c>
      <c r="B2782" s="84">
        <v>48403</v>
      </c>
      <c r="C2782" s="85">
        <v>99945</v>
      </c>
      <c r="D2782" s="78" t="s">
        <v>184</v>
      </c>
      <c r="E2782" s="79" t="s">
        <v>1360</v>
      </c>
      <c r="F2782" s="34" t="s">
        <v>2105</v>
      </c>
      <c r="G2782" s="24" t="s">
        <v>97</v>
      </c>
      <c r="H2782" s="80">
        <f t="shared" si="133"/>
        <v>0.84230000000000005</v>
      </c>
      <c r="I2782" s="25">
        <f>ROUND(('NEW Reference'!B$6*List!$H2782)+'NEW Reference'!B$7,0)</f>
        <v>1161</v>
      </c>
      <c r="J2782" s="25">
        <f>ROUND(('NEW Reference'!C$6*List!$H2782)+'NEW Reference'!C$7,0)</f>
        <v>1731</v>
      </c>
      <c r="K2782" s="25">
        <f>ROUND(('NEW Reference'!D$6*List!$H2782)+'NEW Reference'!D$7,0)</f>
        <v>2075</v>
      </c>
      <c r="L2782" s="25">
        <f>ROUND(('NEW Reference'!E$6*List!$H2782)+'NEW Reference'!E$7,0)</f>
        <v>2565</v>
      </c>
      <c r="M2782" s="25">
        <f>ROUND(('NEW Reference'!F$6*List!$H2782)+'NEW Reference'!F$7,0)</f>
        <v>2672</v>
      </c>
      <c r="N2782" s="25">
        <f>ROUND(('NEW Reference'!G$6*List!$H2782)+'NEW Reference'!G$7,0)</f>
        <v>3025</v>
      </c>
      <c r="O2782" s="25">
        <f>ROUND(('NEW Reference'!H$6*List!$H2782)+'NEW Reference'!H$7,0)</f>
        <v>3140</v>
      </c>
      <c r="P2782" s="25">
        <f>ROUND(('NEW Reference'!I$6*List!$H2782)+'NEW Reference'!I$7,0)</f>
        <v>3264</v>
      </c>
      <c r="Q2782" s="25">
        <f>ROUND(('NEW Reference'!J$6*List!$H2782)+'NEW Reference'!J$7,0)</f>
        <v>3779</v>
      </c>
      <c r="R2782" s="25">
        <f>ROUND(('NEW Reference'!K$6*List!$H2782)+'NEW Reference'!K$7,0)</f>
        <v>3899</v>
      </c>
      <c r="S2782" s="25">
        <f>ROUND(('NEW Reference'!L$6*List!$H2782)+'NEW Reference'!L$7,0)</f>
        <v>4207</v>
      </c>
      <c r="T2782" s="25">
        <f>ROUND(('NEW Reference'!M$6*List!$H2782)+'NEW Reference'!M$7,0)</f>
        <v>5024</v>
      </c>
      <c r="U2782" s="25">
        <f>ROUND(('NEW Reference'!N$6*List!$H2782)+'NEW Reference'!N$7,0)</f>
        <v>20272</v>
      </c>
      <c r="V2782" s="26">
        <f>ROUND(('NEW Reference'!O$6*List!$H2782)+'NEW Reference'!O$7,0)</f>
        <v>754</v>
      </c>
      <c r="W2782" s="26">
        <f>ROUND(('NEW Reference'!P$6*List!$H2782)+'NEW Reference'!P$7,0)</f>
        <v>1062</v>
      </c>
      <c r="X2782" s="26">
        <f>ROUND(('NEW Reference'!Q$6*List!$H2782)+'NEW Reference'!Q$7,0)</f>
        <v>531</v>
      </c>
      <c r="Z2782" s="3" t="str">
        <f t="shared" si="135"/>
        <v>SABINE, Texas</v>
      </c>
      <c r="AA2782" s="79" t="s">
        <v>1360</v>
      </c>
      <c r="AB2782" s="28" t="s">
        <v>91</v>
      </c>
      <c r="AC2782" s="30" t="s">
        <v>2105</v>
      </c>
      <c r="AD2782" s="31"/>
      <c r="AE2782" s="20">
        <f t="shared" si="134"/>
        <v>0.84230000000000005</v>
      </c>
    </row>
    <row r="2783" spans="1:31">
      <c r="A2783" s="83">
        <v>45883</v>
      </c>
      <c r="B2783" s="84">
        <v>48405</v>
      </c>
      <c r="C2783" s="85">
        <v>99945</v>
      </c>
      <c r="D2783" s="78" t="s">
        <v>184</v>
      </c>
      <c r="E2783" s="79" t="s">
        <v>2226</v>
      </c>
      <c r="F2783" s="34" t="s">
        <v>2105</v>
      </c>
      <c r="G2783" s="24" t="s">
        <v>97</v>
      </c>
      <c r="H2783" s="80">
        <f t="shared" si="133"/>
        <v>0.84230000000000005</v>
      </c>
      <c r="I2783" s="25">
        <f>ROUND(('NEW Reference'!B$6*List!$H2783)+'NEW Reference'!B$7,0)</f>
        <v>1161</v>
      </c>
      <c r="J2783" s="25">
        <f>ROUND(('NEW Reference'!C$6*List!$H2783)+'NEW Reference'!C$7,0)</f>
        <v>1731</v>
      </c>
      <c r="K2783" s="25">
        <f>ROUND(('NEW Reference'!D$6*List!$H2783)+'NEW Reference'!D$7,0)</f>
        <v>2075</v>
      </c>
      <c r="L2783" s="25">
        <f>ROUND(('NEW Reference'!E$6*List!$H2783)+'NEW Reference'!E$7,0)</f>
        <v>2565</v>
      </c>
      <c r="M2783" s="25">
        <f>ROUND(('NEW Reference'!F$6*List!$H2783)+'NEW Reference'!F$7,0)</f>
        <v>2672</v>
      </c>
      <c r="N2783" s="25">
        <f>ROUND(('NEW Reference'!G$6*List!$H2783)+'NEW Reference'!G$7,0)</f>
        <v>3025</v>
      </c>
      <c r="O2783" s="25">
        <f>ROUND(('NEW Reference'!H$6*List!$H2783)+'NEW Reference'!H$7,0)</f>
        <v>3140</v>
      </c>
      <c r="P2783" s="25">
        <f>ROUND(('NEW Reference'!I$6*List!$H2783)+'NEW Reference'!I$7,0)</f>
        <v>3264</v>
      </c>
      <c r="Q2783" s="25">
        <f>ROUND(('NEW Reference'!J$6*List!$H2783)+'NEW Reference'!J$7,0)</f>
        <v>3779</v>
      </c>
      <c r="R2783" s="25">
        <f>ROUND(('NEW Reference'!K$6*List!$H2783)+'NEW Reference'!K$7,0)</f>
        <v>3899</v>
      </c>
      <c r="S2783" s="25">
        <f>ROUND(('NEW Reference'!L$6*List!$H2783)+'NEW Reference'!L$7,0)</f>
        <v>4207</v>
      </c>
      <c r="T2783" s="25">
        <f>ROUND(('NEW Reference'!M$6*List!$H2783)+'NEW Reference'!M$7,0)</f>
        <v>5024</v>
      </c>
      <c r="U2783" s="25">
        <f>ROUND(('NEW Reference'!N$6*List!$H2783)+'NEW Reference'!N$7,0)</f>
        <v>20272</v>
      </c>
      <c r="V2783" s="26">
        <f>ROUND(('NEW Reference'!O$6*List!$H2783)+'NEW Reference'!O$7,0)</f>
        <v>754</v>
      </c>
      <c r="W2783" s="26">
        <f>ROUND(('NEW Reference'!P$6*List!$H2783)+'NEW Reference'!P$7,0)</f>
        <v>1062</v>
      </c>
      <c r="X2783" s="26">
        <f>ROUND(('NEW Reference'!Q$6*List!$H2783)+'NEW Reference'!Q$7,0)</f>
        <v>531</v>
      </c>
      <c r="Z2783" s="3" t="str">
        <f t="shared" si="135"/>
        <v>SAN AUGUSTINE, Texas</v>
      </c>
      <c r="AA2783" s="79" t="s">
        <v>2226</v>
      </c>
      <c r="AB2783" s="28" t="s">
        <v>91</v>
      </c>
      <c r="AC2783" s="30" t="s">
        <v>2105</v>
      </c>
      <c r="AD2783" s="31"/>
      <c r="AE2783" s="20">
        <f t="shared" si="134"/>
        <v>0.84230000000000005</v>
      </c>
    </row>
    <row r="2784" spans="1:31">
      <c r="A2784" s="83">
        <v>45884</v>
      </c>
      <c r="B2784" s="84">
        <v>48407</v>
      </c>
      <c r="C2784" s="85">
        <v>26420</v>
      </c>
      <c r="D2784" s="78" t="s">
        <v>530</v>
      </c>
      <c r="E2784" s="79" t="s">
        <v>2227</v>
      </c>
      <c r="F2784" s="34" t="s">
        <v>2105</v>
      </c>
      <c r="G2784" s="24" t="s">
        <v>97</v>
      </c>
      <c r="H2784" s="80">
        <f t="shared" si="133"/>
        <v>0.97629999999999995</v>
      </c>
      <c r="I2784" s="25">
        <f>ROUND(('NEW Reference'!B$6*List!$H2784)+'NEW Reference'!B$7,0)</f>
        <v>1293</v>
      </c>
      <c r="J2784" s="25">
        <f>ROUND(('NEW Reference'!C$6*List!$H2784)+'NEW Reference'!C$7,0)</f>
        <v>1928</v>
      </c>
      <c r="K2784" s="25">
        <f>ROUND(('NEW Reference'!D$6*List!$H2784)+'NEW Reference'!D$7,0)</f>
        <v>2311</v>
      </c>
      <c r="L2784" s="25">
        <f>ROUND(('NEW Reference'!E$6*List!$H2784)+'NEW Reference'!E$7,0)</f>
        <v>2857</v>
      </c>
      <c r="M2784" s="25">
        <f>ROUND(('NEW Reference'!F$6*List!$H2784)+'NEW Reference'!F$7,0)</f>
        <v>2976</v>
      </c>
      <c r="N2784" s="25">
        <f>ROUND(('NEW Reference'!G$6*List!$H2784)+'NEW Reference'!G$7,0)</f>
        <v>3369</v>
      </c>
      <c r="O2784" s="25">
        <f>ROUND(('NEW Reference'!H$6*List!$H2784)+'NEW Reference'!H$7,0)</f>
        <v>3498</v>
      </c>
      <c r="P2784" s="25">
        <f>ROUND(('NEW Reference'!I$6*List!$H2784)+'NEW Reference'!I$7,0)</f>
        <v>3635</v>
      </c>
      <c r="Q2784" s="25">
        <f>ROUND(('NEW Reference'!J$6*List!$H2784)+'NEW Reference'!J$7,0)</f>
        <v>4210</v>
      </c>
      <c r="R2784" s="25">
        <f>ROUND(('NEW Reference'!K$6*List!$H2784)+'NEW Reference'!K$7,0)</f>
        <v>4342</v>
      </c>
      <c r="S2784" s="25">
        <f>ROUND(('NEW Reference'!L$6*List!$H2784)+'NEW Reference'!L$7,0)</f>
        <v>4686</v>
      </c>
      <c r="T2784" s="25">
        <f>ROUND(('NEW Reference'!M$6*List!$H2784)+'NEW Reference'!M$7,0)</f>
        <v>5596</v>
      </c>
      <c r="U2784" s="25">
        <f>ROUND(('NEW Reference'!N$6*List!$H2784)+'NEW Reference'!N$7,0)</f>
        <v>22580</v>
      </c>
      <c r="V2784" s="26">
        <f>ROUND(('NEW Reference'!O$6*List!$H2784)+'NEW Reference'!O$7,0)</f>
        <v>839</v>
      </c>
      <c r="W2784" s="26">
        <f>ROUND(('NEW Reference'!P$6*List!$H2784)+'NEW Reference'!P$7,0)</f>
        <v>1183</v>
      </c>
      <c r="X2784" s="26">
        <f>ROUND(('NEW Reference'!Q$6*List!$H2784)+'NEW Reference'!Q$7,0)</f>
        <v>591</v>
      </c>
      <c r="Z2784" s="3" t="str">
        <f t="shared" si="135"/>
        <v>SAN JACINTO, Texas</v>
      </c>
      <c r="AA2784" s="79" t="s">
        <v>2227</v>
      </c>
      <c r="AB2784" s="28" t="s">
        <v>91</v>
      </c>
      <c r="AC2784" s="23" t="s">
        <v>2105</v>
      </c>
      <c r="AD2784" s="29"/>
      <c r="AE2784" s="20">
        <f t="shared" si="134"/>
        <v>0.97629999999999995</v>
      </c>
    </row>
    <row r="2785" spans="1:31">
      <c r="A2785" s="83">
        <v>45885</v>
      </c>
      <c r="B2785" s="84">
        <v>48409</v>
      </c>
      <c r="C2785" s="85">
        <v>18580</v>
      </c>
      <c r="D2785" s="78" t="s">
        <v>384</v>
      </c>
      <c r="E2785" s="79" t="s">
        <v>2228</v>
      </c>
      <c r="F2785" s="33" t="s">
        <v>2105</v>
      </c>
      <c r="G2785" s="24" t="s">
        <v>90</v>
      </c>
      <c r="H2785" s="80">
        <f t="shared" si="133"/>
        <v>0.92869999999999997</v>
      </c>
      <c r="I2785" s="25">
        <f>ROUND(('NEW Reference'!B$6*List!$H2785)+'NEW Reference'!B$7,0)</f>
        <v>1246</v>
      </c>
      <c r="J2785" s="25">
        <f>ROUND(('NEW Reference'!C$6*List!$H2785)+'NEW Reference'!C$7,0)</f>
        <v>1858</v>
      </c>
      <c r="K2785" s="25">
        <f>ROUND(('NEW Reference'!D$6*List!$H2785)+'NEW Reference'!D$7,0)</f>
        <v>2227</v>
      </c>
      <c r="L2785" s="25">
        <f>ROUND(('NEW Reference'!E$6*List!$H2785)+'NEW Reference'!E$7,0)</f>
        <v>2753</v>
      </c>
      <c r="M2785" s="25">
        <f>ROUND(('NEW Reference'!F$6*List!$H2785)+'NEW Reference'!F$7,0)</f>
        <v>2868</v>
      </c>
      <c r="N2785" s="25">
        <f>ROUND(('NEW Reference'!G$6*List!$H2785)+'NEW Reference'!G$7,0)</f>
        <v>3247</v>
      </c>
      <c r="O2785" s="25">
        <f>ROUND(('NEW Reference'!H$6*List!$H2785)+'NEW Reference'!H$7,0)</f>
        <v>3371</v>
      </c>
      <c r="P2785" s="25">
        <f>ROUND(('NEW Reference'!I$6*List!$H2785)+'NEW Reference'!I$7,0)</f>
        <v>3503</v>
      </c>
      <c r="Q2785" s="25">
        <f>ROUND(('NEW Reference'!J$6*List!$H2785)+'NEW Reference'!J$7,0)</f>
        <v>4057</v>
      </c>
      <c r="R2785" s="25">
        <f>ROUND(('NEW Reference'!K$6*List!$H2785)+'NEW Reference'!K$7,0)</f>
        <v>4185</v>
      </c>
      <c r="S2785" s="25">
        <f>ROUND(('NEW Reference'!L$6*List!$H2785)+'NEW Reference'!L$7,0)</f>
        <v>4515</v>
      </c>
      <c r="T2785" s="25">
        <f>ROUND(('NEW Reference'!M$6*List!$H2785)+'NEW Reference'!M$7,0)</f>
        <v>5393</v>
      </c>
      <c r="U2785" s="25">
        <f>ROUND(('NEW Reference'!N$6*List!$H2785)+'NEW Reference'!N$7,0)</f>
        <v>21760</v>
      </c>
      <c r="V2785" s="26">
        <f>ROUND(('NEW Reference'!O$6*List!$H2785)+'NEW Reference'!O$7,0)</f>
        <v>809</v>
      </c>
      <c r="W2785" s="26">
        <f>ROUND(('NEW Reference'!P$6*List!$H2785)+'NEW Reference'!P$7,0)</f>
        <v>1140</v>
      </c>
      <c r="X2785" s="26">
        <f>ROUND(('NEW Reference'!Q$6*List!$H2785)+'NEW Reference'!Q$7,0)</f>
        <v>570</v>
      </c>
      <c r="Z2785" s="3" t="str">
        <f t="shared" si="135"/>
        <v>SAN PATRICIO, Texas</v>
      </c>
      <c r="AA2785" s="79" t="s">
        <v>2228</v>
      </c>
      <c r="AB2785" s="28" t="s">
        <v>91</v>
      </c>
      <c r="AC2785" s="30" t="s">
        <v>2105</v>
      </c>
      <c r="AD2785" s="31"/>
      <c r="AE2785" s="20">
        <f t="shared" si="134"/>
        <v>0.92869999999999997</v>
      </c>
    </row>
    <row r="2786" spans="1:31">
      <c r="A2786" s="83">
        <v>45886</v>
      </c>
      <c r="B2786" s="84">
        <v>48411</v>
      </c>
      <c r="C2786" s="85">
        <v>99945</v>
      </c>
      <c r="D2786" s="78" t="s">
        <v>184</v>
      </c>
      <c r="E2786" s="79" t="s">
        <v>2229</v>
      </c>
      <c r="F2786" s="34" t="s">
        <v>2105</v>
      </c>
      <c r="G2786" s="24" t="s">
        <v>97</v>
      </c>
      <c r="H2786" s="80">
        <f t="shared" si="133"/>
        <v>0.84230000000000005</v>
      </c>
      <c r="I2786" s="25">
        <f>ROUND(('NEW Reference'!B$6*List!$H2786)+'NEW Reference'!B$7,0)</f>
        <v>1161</v>
      </c>
      <c r="J2786" s="25">
        <f>ROUND(('NEW Reference'!C$6*List!$H2786)+'NEW Reference'!C$7,0)</f>
        <v>1731</v>
      </c>
      <c r="K2786" s="25">
        <f>ROUND(('NEW Reference'!D$6*List!$H2786)+'NEW Reference'!D$7,0)</f>
        <v>2075</v>
      </c>
      <c r="L2786" s="25">
        <f>ROUND(('NEW Reference'!E$6*List!$H2786)+'NEW Reference'!E$7,0)</f>
        <v>2565</v>
      </c>
      <c r="M2786" s="25">
        <f>ROUND(('NEW Reference'!F$6*List!$H2786)+'NEW Reference'!F$7,0)</f>
        <v>2672</v>
      </c>
      <c r="N2786" s="25">
        <f>ROUND(('NEW Reference'!G$6*List!$H2786)+'NEW Reference'!G$7,0)</f>
        <v>3025</v>
      </c>
      <c r="O2786" s="25">
        <f>ROUND(('NEW Reference'!H$6*List!$H2786)+'NEW Reference'!H$7,0)</f>
        <v>3140</v>
      </c>
      <c r="P2786" s="25">
        <f>ROUND(('NEW Reference'!I$6*List!$H2786)+'NEW Reference'!I$7,0)</f>
        <v>3264</v>
      </c>
      <c r="Q2786" s="25">
        <f>ROUND(('NEW Reference'!J$6*List!$H2786)+'NEW Reference'!J$7,0)</f>
        <v>3779</v>
      </c>
      <c r="R2786" s="25">
        <f>ROUND(('NEW Reference'!K$6*List!$H2786)+'NEW Reference'!K$7,0)</f>
        <v>3899</v>
      </c>
      <c r="S2786" s="25">
        <f>ROUND(('NEW Reference'!L$6*List!$H2786)+'NEW Reference'!L$7,0)</f>
        <v>4207</v>
      </c>
      <c r="T2786" s="25">
        <f>ROUND(('NEW Reference'!M$6*List!$H2786)+'NEW Reference'!M$7,0)</f>
        <v>5024</v>
      </c>
      <c r="U2786" s="25">
        <f>ROUND(('NEW Reference'!N$6*List!$H2786)+'NEW Reference'!N$7,0)</f>
        <v>20272</v>
      </c>
      <c r="V2786" s="26">
        <f>ROUND(('NEW Reference'!O$6*List!$H2786)+'NEW Reference'!O$7,0)</f>
        <v>754</v>
      </c>
      <c r="W2786" s="26">
        <f>ROUND(('NEW Reference'!P$6*List!$H2786)+'NEW Reference'!P$7,0)</f>
        <v>1062</v>
      </c>
      <c r="X2786" s="26">
        <f>ROUND(('NEW Reference'!Q$6*List!$H2786)+'NEW Reference'!Q$7,0)</f>
        <v>531</v>
      </c>
      <c r="Z2786" s="3" t="str">
        <f t="shared" si="135"/>
        <v>SAN SABA, Texas</v>
      </c>
      <c r="AA2786" s="79" t="s">
        <v>2229</v>
      </c>
      <c r="AB2786" s="28" t="s">
        <v>91</v>
      </c>
      <c r="AC2786" s="30" t="s">
        <v>2105</v>
      </c>
      <c r="AD2786" s="31"/>
      <c r="AE2786" s="20">
        <f t="shared" si="134"/>
        <v>0.84230000000000005</v>
      </c>
    </row>
    <row r="2787" spans="1:31">
      <c r="A2787" s="83">
        <v>45887</v>
      </c>
      <c r="B2787" s="84">
        <v>48413</v>
      </c>
      <c r="C2787" s="85">
        <v>99945</v>
      </c>
      <c r="D2787" s="78" t="s">
        <v>184</v>
      </c>
      <c r="E2787" s="79" t="s">
        <v>2230</v>
      </c>
      <c r="F2787" s="34" t="s">
        <v>2105</v>
      </c>
      <c r="G2787" s="24" t="s">
        <v>97</v>
      </c>
      <c r="H2787" s="80">
        <f t="shared" si="133"/>
        <v>0.84230000000000005</v>
      </c>
      <c r="I2787" s="25">
        <f>ROUND(('NEW Reference'!B$6*List!$H2787)+'NEW Reference'!B$7,0)</f>
        <v>1161</v>
      </c>
      <c r="J2787" s="25">
        <f>ROUND(('NEW Reference'!C$6*List!$H2787)+'NEW Reference'!C$7,0)</f>
        <v>1731</v>
      </c>
      <c r="K2787" s="25">
        <f>ROUND(('NEW Reference'!D$6*List!$H2787)+'NEW Reference'!D$7,0)</f>
        <v>2075</v>
      </c>
      <c r="L2787" s="25">
        <f>ROUND(('NEW Reference'!E$6*List!$H2787)+'NEW Reference'!E$7,0)</f>
        <v>2565</v>
      </c>
      <c r="M2787" s="25">
        <f>ROUND(('NEW Reference'!F$6*List!$H2787)+'NEW Reference'!F$7,0)</f>
        <v>2672</v>
      </c>
      <c r="N2787" s="25">
        <f>ROUND(('NEW Reference'!G$6*List!$H2787)+'NEW Reference'!G$7,0)</f>
        <v>3025</v>
      </c>
      <c r="O2787" s="25">
        <f>ROUND(('NEW Reference'!H$6*List!$H2787)+'NEW Reference'!H$7,0)</f>
        <v>3140</v>
      </c>
      <c r="P2787" s="25">
        <f>ROUND(('NEW Reference'!I$6*List!$H2787)+'NEW Reference'!I$7,0)</f>
        <v>3264</v>
      </c>
      <c r="Q2787" s="25">
        <f>ROUND(('NEW Reference'!J$6*List!$H2787)+'NEW Reference'!J$7,0)</f>
        <v>3779</v>
      </c>
      <c r="R2787" s="25">
        <f>ROUND(('NEW Reference'!K$6*List!$H2787)+'NEW Reference'!K$7,0)</f>
        <v>3899</v>
      </c>
      <c r="S2787" s="25">
        <f>ROUND(('NEW Reference'!L$6*List!$H2787)+'NEW Reference'!L$7,0)</f>
        <v>4207</v>
      </c>
      <c r="T2787" s="25">
        <f>ROUND(('NEW Reference'!M$6*List!$H2787)+'NEW Reference'!M$7,0)</f>
        <v>5024</v>
      </c>
      <c r="U2787" s="25">
        <f>ROUND(('NEW Reference'!N$6*List!$H2787)+'NEW Reference'!N$7,0)</f>
        <v>20272</v>
      </c>
      <c r="V2787" s="26">
        <f>ROUND(('NEW Reference'!O$6*List!$H2787)+'NEW Reference'!O$7,0)</f>
        <v>754</v>
      </c>
      <c r="W2787" s="26">
        <f>ROUND(('NEW Reference'!P$6*List!$H2787)+'NEW Reference'!P$7,0)</f>
        <v>1062</v>
      </c>
      <c r="X2787" s="26">
        <f>ROUND(('NEW Reference'!Q$6*List!$H2787)+'NEW Reference'!Q$7,0)</f>
        <v>531</v>
      </c>
      <c r="Z2787" s="3" t="str">
        <f t="shared" si="135"/>
        <v>SCHLEICHER, Texas</v>
      </c>
      <c r="AA2787" s="79" t="s">
        <v>2230</v>
      </c>
      <c r="AB2787" s="28" t="s">
        <v>91</v>
      </c>
      <c r="AC2787" s="30" t="s">
        <v>2105</v>
      </c>
      <c r="AD2787" s="31"/>
      <c r="AE2787" s="20">
        <f t="shared" si="134"/>
        <v>0.84230000000000005</v>
      </c>
    </row>
    <row r="2788" spans="1:31">
      <c r="A2788" s="83">
        <v>45888</v>
      </c>
      <c r="B2788" s="84">
        <v>48415</v>
      </c>
      <c r="C2788" s="85">
        <v>99945</v>
      </c>
      <c r="D2788" s="78" t="s">
        <v>184</v>
      </c>
      <c r="E2788" s="79" t="s">
        <v>2231</v>
      </c>
      <c r="F2788" s="34" t="s">
        <v>2105</v>
      </c>
      <c r="G2788" s="24" t="s">
        <v>97</v>
      </c>
      <c r="H2788" s="80">
        <f t="shared" si="133"/>
        <v>0.84230000000000005</v>
      </c>
      <c r="I2788" s="25">
        <f>ROUND(('NEW Reference'!B$6*List!$H2788)+'NEW Reference'!B$7,0)</f>
        <v>1161</v>
      </c>
      <c r="J2788" s="25">
        <f>ROUND(('NEW Reference'!C$6*List!$H2788)+'NEW Reference'!C$7,0)</f>
        <v>1731</v>
      </c>
      <c r="K2788" s="25">
        <f>ROUND(('NEW Reference'!D$6*List!$H2788)+'NEW Reference'!D$7,0)</f>
        <v>2075</v>
      </c>
      <c r="L2788" s="25">
        <f>ROUND(('NEW Reference'!E$6*List!$H2788)+'NEW Reference'!E$7,0)</f>
        <v>2565</v>
      </c>
      <c r="M2788" s="25">
        <f>ROUND(('NEW Reference'!F$6*List!$H2788)+'NEW Reference'!F$7,0)</f>
        <v>2672</v>
      </c>
      <c r="N2788" s="25">
        <f>ROUND(('NEW Reference'!G$6*List!$H2788)+'NEW Reference'!G$7,0)</f>
        <v>3025</v>
      </c>
      <c r="O2788" s="25">
        <f>ROUND(('NEW Reference'!H$6*List!$H2788)+'NEW Reference'!H$7,0)</f>
        <v>3140</v>
      </c>
      <c r="P2788" s="25">
        <f>ROUND(('NEW Reference'!I$6*List!$H2788)+'NEW Reference'!I$7,0)</f>
        <v>3264</v>
      </c>
      <c r="Q2788" s="25">
        <f>ROUND(('NEW Reference'!J$6*List!$H2788)+'NEW Reference'!J$7,0)</f>
        <v>3779</v>
      </c>
      <c r="R2788" s="25">
        <f>ROUND(('NEW Reference'!K$6*List!$H2788)+'NEW Reference'!K$7,0)</f>
        <v>3899</v>
      </c>
      <c r="S2788" s="25">
        <f>ROUND(('NEW Reference'!L$6*List!$H2788)+'NEW Reference'!L$7,0)</f>
        <v>4207</v>
      </c>
      <c r="T2788" s="25">
        <f>ROUND(('NEW Reference'!M$6*List!$H2788)+'NEW Reference'!M$7,0)</f>
        <v>5024</v>
      </c>
      <c r="U2788" s="25">
        <f>ROUND(('NEW Reference'!N$6*List!$H2788)+'NEW Reference'!N$7,0)</f>
        <v>20272</v>
      </c>
      <c r="V2788" s="26">
        <f>ROUND(('NEW Reference'!O$6*List!$H2788)+'NEW Reference'!O$7,0)</f>
        <v>754</v>
      </c>
      <c r="W2788" s="26">
        <f>ROUND(('NEW Reference'!P$6*List!$H2788)+'NEW Reference'!P$7,0)</f>
        <v>1062</v>
      </c>
      <c r="X2788" s="26">
        <f>ROUND(('NEW Reference'!Q$6*List!$H2788)+'NEW Reference'!Q$7,0)</f>
        <v>531</v>
      </c>
      <c r="Z2788" s="3" t="str">
        <f t="shared" si="135"/>
        <v>SCURRY, Texas</v>
      </c>
      <c r="AA2788" s="79" t="s">
        <v>2231</v>
      </c>
      <c r="AB2788" s="28" t="s">
        <v>91</v>
      </c>
      <c r="AC2788" s="30" t="s">
        <v>2105</v>
      </c>
      <c r="AD2788" s="31"/>
      <c r="AE2788" s="20">
        <f t="shared" si="134"/>
        <v>0.84230000000000005</v>
      </c>
    </row>
    <row r="2789" spans="1:31">
      <c r="A2789" s="83">
        <v>45889</v>
      </c>
      <c r="B2789" s="84">
        <v>48417</v>
      </c>
      <c r="C2789" s="85">
        <v>99945</v>
      </c>
      <c r="D2789" s="78" t="s">
        <v>184</v>
      </c>
      <c r="E2789" s="79" t="s">
        <v>2232</v>
      </c>
      <c r="F2789" s="34" t="s">
        <v>2105</v>
      </c>
      <c r="G2789" s="24" t="s">
        <v>97</v>
      </c>
      <c r="H2789" s="80">
        <f t="shared" si="133"/>
        <v>0.84230000000000005</v>
      </c>
      <c r="I2789" s="25">
        <f>ROUND(('NEW Reference'!B$6*List!$H2789)+'NEW Reference'!B$7,0)</f>
        <v>1161</v>
      </c>
      <c r="J2789" s="25">
        <f>ROUND(('NEW Reference'!C$6*List!$H2789)+'NEW Reference'!C$7,0)</f>
        <v>1731</v>
      </c>
      <c r="K2789" s="25">
        <f>ROUND(('NEW Reference'!D$6*List!$H2789)+'NEW Reference'!D$7,0)</f>
        <v>2075</v>
      </c>
      <c r="L2789" s="25">
        <f>ROUND(('NEW Reference'!E$6*List!$H2789)+'NEW Reference'!E$7,0)</f>
        <v>2565</v>
      </c>
      <c r="M2789" s="25">
        <f>ROUND(('NEW Reference'!F$6*List!$H2789)+'NEW Reference'!F$7,0)</f>
        <v>2672</v>
      </c>
      <c r="N2789" s="25">
        <f>ROUND(('NEW Reference'!G$6*List!$H2789)+'NEW Reference'!G$7,0)</f>
        <v>3025</v>
      </c>
      <c r="O2789" s="25">
        <f>ROUND(('NEW Reference'!H$6*List!$H2789)+'NEW Reference'!H$7,0)</f>
        <v>3140</v>
      </c>
      <c r="P2789" s="25">
        <f>ROUND(('NEW Reference'!I$6*List!$H2789)+'NEW Reference'!I$7,0)</f>
        <v>3264</v>
      </c>
      <c r="Q2789" s="25">
        <f>ROUND(('NEW Reference'!J$6*List!$H2789)+'NEW Reference'!J$7,0)</f>
        <v>3779</v>
      </c>
      <c r="R2789" s="25">
        <f>ROUND(('NEW Reference'!K$6*List!$H2789)+'NEW Reference'!K$7,0)</f>
        <v>3899</v>
      </c>
      <c r="S2789" s="25">
        <f>ROUND(('NEW Reference'!L$6*List!$H2789)+'NEW Reference'!L$7,0)</f>
        <v>4207</v>
      </c>
      <c r="T2789" s="25">
        <f>ROUND(('NEW Reference'!M$6*List!$H2789)+'NEW Reference'!M$7,0)</f>
        <v>5024</v>
      </c>
      <c r="U2789" s="25">
        <f>ROUND(('NEW Reference'!N$6*List!$H2789)+'NEW Reference'!N$7,0)</f>
        <v>20272</v>
      </c>
      <c r="V2789" s="26">
        <f>ROUND(('NEW Reference'!O$6*List!$H2789)+'NEW Reference'!O$7,0)</f>
        <v>754</v>
      </c>
      <c r="W2789" s="26">
        <f>ROUND(('NEW Reference'!P$6*List!$H2789)+'NEW Reference'!P$7,0)</f>
        <v>1062</v>
      </c>
      <c r="X2789" s="26">
        <f>ROUND(('NEW Reference'!Q$6*List!$H2789)+'NEW Reference'!Q$7,0)</f>
        <v>531</v>
      </c>
      <c r="Z2789" s="3" t="str">
        <f t="shared" si="135"/>
        <v>SHACKELFORD, Texas</v>
      </c>
      <c r="AA2789" s="79" t="s">
        <v>2232</v>
      </c>
      <c r="AB2789" s="28" t="s">
        <v>91</v>
      </c>
      <c r="AC2789" s="30" t="s">
        <v>2105</v>
      </c>
      <c r="AD2789" s="31"/>
      <c r="AE2789" s="20">
        <f t="shared" si="134"/>
        <v>0.84230000000000005</v>
      </c>
    </row>
    <row r="2790" spans="1:31">
      <c r="A2790" s="83">
        <v>45890</v>
      </c>
      <c r="B2790" s="84">
        <v>48419</v>
      </c>
      <c r="C2790" s="85">
        <v>99945</v>
      </c>
      <c r="D2790" s="78" t="s">
        <v>184</v>
      </c>
      <c r="E2790" s="79" t="s">
        <v>219</v>
      </c>
      <c r="F2790" s="34" t="s">
        <v>2105</v>
      </c>
      <c r="G2790" s="24" t="s">
        <v>97</v>
      </c>
      <c r="H2790" s="80">
        <f t="shared" si="133"/>
        <v>0.84230000000000005</v>
      </c>
      <c r="I2790" s="25">
        <f>ROUND(('NEW Reference'!B$6*List!$H2790)+'NEW Reference'!B$7,0)</f>
        <v>1161</v>
      </c>
      <c r="J2790" s="25">
        <f>ROUND(('NEW Reference'!C$6*List!$H2790)+'NEW Reference'!C$7,0)</f>
        <v>1731</v>
      </c>
      <c r="K2790" s="25">
        <f>ROUND(('NEW Reference'!D$6*List!$H2790)+'NEW Reference'!D$7,0)</f>
        <v>2075</v>
      </c>
      <c r="L2790" s="25">
        <f>ROUND(('NEW Reference'!E$6*List!$H2790)+'NEW Reference'!E$7,0)</f>
        <v>2565</v>
      </c>
      <c r="M2790" s="25">
        <f>ROUND(('NEW Reference'!F$6*List!$H2790)+'NEW Reference'!F$7,0)</f>
        <v>2672</v>
      </c>
      <c r="N2790" s="25">
        <f>ROUND(('NEW Reference'!G$6*List!$H2790)+'NEW Reference'!G$7,0)</f>
        <v>3025</v>
      </c>
      <c r="O2790" s="25">
        <f>ROUND(('NEW Reference'!H$6*List!$H2790)+'NEW Reference'!H$7,0)</f>
        <v>3140</v>
      </c>
      <c r="P2790" s="25">
        <f>ROUND(('NEW Reference'!I$6*List!$H2790)+'NEW Reference'!I$7,0)</f>
        <v>3264</v>
      </c>
      <c r="Q2790" s="25">
        <f>ROUND(('NEW Reference'!J$6*List!$H2790)+'NEW Reference'!J$7,0)</f>
        <v>3779</v>
      </c>
      <c r="R2790" s="25">
        <f>ROUND(('NEW Reference'!K$6*List!$H2790)+'NEW Reference'!K$7,0)</f>
        <v>3899</v>
      </c>
      <c r="S2790" s="25">
        <f>ROUND(('NEW Reference'!L$6*List!$H2790)+'NEW Reference'!L$7,0)</f>
        <v>4207</v>
      </c>
      <c r="T2790" s="25">
        <f>ROUND(('NEW Reference'!M$6*List!$H2790)+'NEW Reference'!M$7,0)</f>
        <v>5024</v>
      </c>
      <c r="U2790" s="25">
        <f>ROUND(('NEW Reference'!N$6*List!$H2790)+'NEW Reference'!N$7,0)</f>
        <v>20272</v>
      </c>
      <c r="V2790" s="26">
        <f>ROUND(('NEW Reference'!O$6*List!$H2790)+'NEW Reference'!O$7,0)</f>
        <v>754</v>
      </c>
      <c r="W2790" s="26">
        <f>ROUND(('NEW Reference'!P$6*List!$H2790)+'NEW Reference'!P$7,0)</f>
        <v>1062</v>
      </c>
      <c r="X2790" s="26">
        <f>ROUND(('NEW Reference'!Q$6*List!$H2790)+'NEW Reference'!Q$7,0)</f>
        <v>531</v>
      </c>
      <c r="Z2790" s="3" t="str">
        <f t="shared" si="135"/>
        <v>SHELBY, Texas</v>
      </c>
      <c r="AA2790" s="79" t="s">
        <v>219</v>
      </c>
      <c r="AB2790" s="28" t="s">
        <v>91</v>
      </c>
      <c r="AC2790" s="23" t="s">
        <v>2105</v>
      </c>
      <c r="AD2790" s="29"/>
      <c r="AE2790" s="20">
        <f t="shared" si="134"/>
        <v>0.84230000000000005</v>
      </c>
    </row>
    <row r="2791" spans="1:31">
      <c r="A2791" s="83">
        <v>45891</v>
      </c>
      <c r="B2791" s="84">
        <v>48421</v>
      </c>
      <c r="C2791" s="85">
        <v>99945</v>
      </c>
      <c r="D2791" s="78" t="s">
        <v>184</v>
      </c>
      <c r="E2791" s="79" t="s">
        <v>1261</v>
      </c>
      <c r="F2791" s="34" t="s">
        <v>2105</v>
      </c>
      <c r="G2791" s="24" t="s">
        <v>97</v>
      </c>
      <c r="H2791" s="80">
        <f t="shared" si="133"/>
        <v>0.84230000000000005</v>
      </c>
      <c r="I2791" s="25">
        <f>ROUND(('NEW Reference'!B$6*List!$H2791)+'NEW Reference'!B$7,0)</f>
        <v>1161</v>
      </c>
      <c r="J2791" s="25">
        <f>ROUND(('NEW Reference'!C$6*List!$H2791)+'NEW Reference'!C$7,0)</f>
        <v>1731</v>
      </c>
      <c r="K2791" s="25">
        <f>ROUND(('NEW Reference'!D$6*List!$H2791)+'NEW Reference'!D$7,0)</f>
        <v>2075</v>
      </c>
      <c r="L2791" s="25">
        <f>ROUND(('NEW Reference'!E$6*List!$H2791)+'NEW Reference'!E$7,0)</f>
        <v>2565</v>
      </c>
      <c r="M2791" s="25">
        <f>ROUND(('NEW Reference'!F$6*List!$H2791)+'NEW Reference'!F$7,0)</f>
        <v>2672</v>
      </c>
      <c r="N2791" s="25">
        <f>ROUND(('NEW Reference'!G$6*List!$H2791)+'NEW Reference'!G$7,0)</f>
        <v>3025</v>
      </c>
      <c r="O2791" s="25">
        <f>ROUND(('NEW Reference'!H$6*List!$H2791)+'NEW Reference'!H$7,0)</f>
        <v>3140</v>
      </c>
      <c r="P2791" s="25">
        <f>ROUND(('NEW Reference'!I$6*List!$H2791)+'NEW Reference'!I$7,0)</f>
        <v>3264</v>
      </c>
      <c r="Q2791" s="25">
        <f>ROUND(('NEW Reference'!J$6*List!$H2791)+'NEW Reference'!J$7,0)</f>
        <v>3779</v>
      </c>
      <c r="R2791" s="25">
        <f>ROUND(('NEW Reference'!K$6*List!$H2791)+'NEW Reference'!K$7,0)</f>
        <v>3899</v>
      </c>
      <c r="S2791" s="25">
        <f>ROUND(('NEW Reference'!L$6*List!$H2791)+'NEW Reference'!L$7,0)</f>
        <v>4207</v>
      </c>
      <c r="T2791" s="25">
        <f>ROUND(('NEW Reference'!M$6*List!$H2791)+'NEW Reference'!M$7,0)</f>
        <v>5024</v>
      </c>
      <c r="U2791" s="25">
        <f>ROUND(('NEW Reference'!N$6*List!$H2791)+'NEW Reference'!N$7,0)</f>
        <v>20272</v>
      </c>
      <c r="V2791" s="26">
        <f>ROUND(('NEW Reference'!O$6*List!$H2791)+'NEW Reference'!O$7,0)</f>
        <v>754</v>
      </c>
      <c r="W2791" s="26">
        <f>ROUND(('NEW Reference'!P$6*List!$H2791)+'NEW Reference'!P$7,0)</f>
        <v>1062</v>
      </c>
      <c r="X2791" s="26">
        <f>ROUND(('NEW Reference'!Q$6*List!$H2791)+'NEW Reference'!Q$7,0)</f>
        <v>531</v>
      </c>
      <c r="Z2791" s="3" t="str">
        <f t="shared" si="135"/>
        <v>SHERMAN, Texas</v>
      </c>
      <c r="AA2791" s="79" t="s">
        <v>1261</v>
      </c>
      <c r="AB2791" s="28" t="s">
        <v>91</v>
      </c>
      <c r="AC2791" s="23" t="s">
        <v>2105</v>
      </c>
      <c r="AD2791" s="29"/>
      <c r="AE2791" s="20">
        <f t="shared" si="134"/>
        <v>0.84230000000000005</v>
      </c>
    </row>
    <row r="2792" spans="1:31">
      <c r="A2792" s="83">
        <v>45892</v>
      </c>
      <c r="B2792" s="84">
        <v>48423</v>
      </c>
      <c r="C2792" s="85">
        <v>46340</v>
      </c>
      <c r="D2792" s="78" t="s">
        <v>920</v>
      </c>
      <c r="E2792" s="79" t="s">
        <v>1262</v>
      </c>
      <c r="F2792" s="33" t="s">
        <v>2105</v>
      </c>
      <c r="G2792" s="24" t="s">
        <v>90</v>
      </c>
      <c r="H2792" s="80">
        <f t="shared" si="133"/>
        <v>0.9133</v>
      </c>
      <c r="I2792" s="25">
        <f>ROUND(('NEW Reference'!B$6*List!$H2792)+'NEW Reference'!B$7,0)</f>
        <v>1231</v>
      </c>
      <c r="J2792" s="25">
        <f>ROUND(('NEW Reference'!C$6*List!$H2792)+'NEW Reference'!C$7,0)</f>
        <v>1836</v>
      </c>
      <c r="K2792" s="25">
        <f>ROUND(('NEW Reference'!D$6*List!$H2792)+'NEW Reference'!D$7,0)</f>
        <v>2200</v>
      </c>
      <c r="L2792" s="25">
        <f>ROUND(('NEW Reference'!E$6*List!$H2792)+'NEW Reference'!E$7,0)</f>
        <v>2719</v>
      </c>
      <c r="M2792" s="25">
        <f>ROUND(('NEW Reference'!F$6*List!$H2792)+'NEW Reference'!F$7,0)</f>
        <v>2833</v>
      </c>
      <c r="N2792" s="25">
        <f>ROUND(('NEW Reference'!G$6*List!$H2792)+'NEW Reference'!G$7,0)</f>
        <v>3207</v>
      </c>
      <c r="O2792" s="25">
        <f>ROUND(('NEW Reference'!H$6*List!$H2792)+'NEW Reference'!H$7,0)</f>
        <v>3330</v>
      </c>
      <c r="P2792" s="25">
        <f>ROUND(('NEW Reference'!I$6*List!$H2792)+'NEW Reference'!I$7,0)</f>
        <v>3460</v>
      </c>
      <c r="Q2792" s="25">
        <f>ROUND(('NEW Reference'!J$6*List!$H2792)+'NEW Reference'!J$7,0)</f>
        <v>4007</v>
      </c>
      <c r="R2792" s="25">
        <f>ROUND(('NEW Reference'!K$6*List!$H2792)+'NEW Reference'!K$7,0)</f>
        <v>4134</v>
      </c>
      <c r="S2792" s="25">
        <f>ROUND(('NEW Reference'!L$6*List!$H2792)+'NEW Reference'!L$7,0)</f>
        <v>4460</v>
      </c>
      <c r="T2792" s="25">
        <f>ROUND(('NEW Reference'!M$6*List!$H2792)+'NEW Reference'!M$7,0)</f>
        <v>5327</v>
      </c>
      <c r="U2792" s="25">
        <f>ROUND(('NEW Reference'!N$6*List!$H2792)+'NEW Reference'!N$7,0)</f>
        <v>21495</v>
      </c>
      <c r="V2792" s="26">
        <f>ROUND(('NEW Reference'!O$6*List!$H2792)+'NEW Reference'!O$7,0)</f>
        <v>799</v>
      </c>
      <c r="W2792" s="26">
        <f>ROUND(('NEW Reference'!P$6*List!$H2792)+'NEW Reference'!P$7,0)</f>
        <v>1126</v>
      </c>
      <c r="X2792" s="26">
        <f>ROUND(('NEW Reference'!Q$6*List!$H2792)+'NEW Reference'!Q$7,0)</f>
        <v>563</v>
      </c>
      <c r="Z2792" s="3" t="str">
        <f t="shared" si="135"/>
        <v>SMITH, Texas</v>
      </c>
      <c r="AA2792" s="79" t="s">
        <v>1262</v>
      </c>
      <c r="AB2792" s="28" t="s">
        <v>91</v>
      </c>
      <c r="AC2792" s="30" t="s">
        <v>2105</v>
      </c>
      <c r="AD2792" s="31"/>
      <c r="AE2792" s="20">
        <f t="shared" si="134"/>
        <v>0.9133</v>
      </c>
    </row>
    <row r="2793" spans="1:31">
      <c r="A2793" s="83">
        <v>45893</v>
      </c>
      <c r="B2793" s="84">
        <v>48425</v>
      </c>
      <c r="C2793" s="85">
        <v>99945</v>
      </c>
      <c r="D2793" s="78" t="s">
        <v>184</v>
      </c>
      <c r="E2793" s="79" t="s">
        <v>2233</v>
      </c>
      <c r="F2793" s="33" t="s">
        <v>2105</v>
      </c>
      <c r="G2793" s="24" t="s">
        <v>97</v>
      </c>
      <c r="H2793" s="80">
        <f t="shared" si="133"/>
        <v>0.84230000000000005</v>
      </c>
      <c r="I2793" s="25">
        <f>ROUND(('NEW Reference'!B$6*List!$H2793)+'NEW Reference'!B$7,0)</f>
        <v>1161</v>
      </c>
      <c r="J2793" s="25">
        <f>ROUND(('NEW Reference'!C$6*List!$H2793)+'NEW Reference'!C$7,0)</f>
        <v>1731</v>
      </c>
      <c r="K2793" s="25">
        <f>ROUND(('NEW Reference'!D$6*List!$H2793)+'NEW Reference'!D$7,0)</f>
        <v>2075</v>
      </c>
      <c r="L2793" s="25">
        <f>ROUND(('NEW Reference'!E$6*List!$H2793)+'NEW Reference'!E$7,0)</f>
        <v>2565</v>
      </c>
      <c r="M2793" s="25">
        <f>ROUND(('NEW Reference'!F$6*List!$H2793)+'NEW Reference'!F$7,0)</f>
        <v>2672</v>
      </c>
      <c r="N2793" s="25">
        <f>ROUND(('NEW Reference'!G$6*List!$H2793)+'NEW Reference'!G$7,0)</f>
        <v>3025</v>
      </c>
      <c r="O2793" s="25">
        <f>ROUND(('NEW Reference'!H$6*List!$H2793)+'NEW Reference'!H$7,0)</f>
        <v>3140</v>
      </c>
      <c r="P2793" s="25">
        <f>ROUND(('NEW Reference'!I$6*List!$H2793)+'NEW Reference'!I$7,0)</f>
        <v>3264</v>
      </c>
      <c r="Q2793" s="25">
        <f>ROUND(('NEW Reference'!J$6*List!$H2793)+'NEW Reference'!J$7,0)</f>
        <v>3779</v>
      </c>
      <c r="R2793" s="25">
        <f>ROUND(('NEW Reference'!K$6*List!$H2793)+'NEW Reference'!K$7,0)</f>
        <v>3899</v>
      </c>
      <c r="S2793" s="25">
        <f>ROUND(('NEW Reference'!L$6*List!$H2793)+'NEW Reference'!L$7,0)</f>
        <v>4207</v>
      </c>
      <c r="T2793" s="25">
        <f>ROUND(('NEW Reference'!M$6*List!$H2793)+'NEW Reference'!M$7,0)</f>
        <v>5024</v>
      </c>
      <c r="U2793" s="25">
        <f>ROUND(('NEW Reference'!N$6*List!$H2793)+'NEW Reference'!N$7,0)</f>
        <v>20272</v>
      </c>
      <c r="V2793" s="26">
        <f>ROUND(('NEW Reference'!O$6*List!$H2793)+'NEW Reference'!O$7,0)</f>
        <v>754</v>
      </c>
      <c r="W2793" s="26">
        <f>ROUND(('NEW Reference'!P$6*List!$H2793)+'NEW Reference'!P$7,0)</f>
        <v>1062</v>
      </c>
      <c r="X2793" s="26">
        <f>ROUND(('NEW Reference'!Q$6*List!$H2793)+'NEW Reference'!Q$7,0)</f>
        <v>531</v>
      </c>
      <c r="Z2793" s="3" t="str">
        <f t="shared" si="135"/>
        <v>SOMERVELL, Texas</v>
      </c>
      <c r="AA2793" s="79" t="s">
        <v>2233</v>
      </c>
      <c r="AB2793" s="28" t="s">
        <v>91</v>
      </c>
      <c r="AC2793" s="30" t="s">
        <v>2105</v>
      </c>
      <c r="AD2793" s="31"/>
      <c r="AE2793" s="20">
        <f t="shared" si="134"/>
        <v>0.84230000000000005</v>
      </c>
    </row>
    <row r="2794" spans="1:31">
      <c r="A2794" s="83">
        <v>45900</v>
      </c>
      <c r="B2794" s="84">
        <v>48427</v>
      </c>
      <c r="C2794" s="85">
        <v>99945</v>
      </c>
      <c r="D2794" s="78" t="s">
        <v>184</v>
      </c>
      <c r="E2794" s="79" t="s">
        <v>2234</v>
      </c>
      <c r="F2794" s="34" t="s">
        <v>2105</v>
      </c>
      <c r="G2794" s="24" t="s">
        <v>97</v>
      </c>
      <c r="H2794" s="80">
        <f t="shared" si="133"/>
        <v>0.84230000000000005</v>
      </c>
      <c r="I2794" s="25">
        <f>ROUND(('NEW Reference'!B$6*List!$H2794)+'NEW Reference'!B$7,0)</f>
        <v>1161</v>
      </c>
      <c r="J2794" s="25">
        <f>ROUND(('NEW Reference'!C$6*List!$H2794)+'NEW Reference'!C$7,0)</f>
        <v>1731</v>
      </c>
      <c r="K2794" s="25">
        <f>ROUND(('NEW Reference'!D$6*List!$H2794)+'NEW Reference'!D$7,0)</f>
        <v>2075</v>
      </c>
      <c r="L2794" s="25">
        <f>ROUND(('NEW Reference'!E$6*List!$H2794)+'NEW Reference'!E$7,0)</f>
        <v>2565</v>
      </c>
      <c r="M2794" s="25">
        <f>ROUND(('NEW Reference'!F$6*List!$H2794)+'NEW Reference'!F$7,0)</f>
        <v>2672</v>
      </c>
      <c r="N2794" s="25">
        <f>ROUND(('NEW Reference'!G$6*List!$H2794)+'NEW Reference'!G$7,0)</f>
        <v>3025</v>
      </c>
      <c r="O2794" s="25">
        <f>ROUND(('NEW Reference'!H$6*List!$H2794)+'NEW Reference'!H$7,0)</f>
        <v>3140</v>
      </c>
      <c r="P2794" s="25">
        <f>ROUND(('NEW Reference'!I$6*List!$H2794)+'NEW Reference'!I$7,0)</f>
        <v>3264</v>
      </c>
      <c r="Q2794" s="25">
        <f>ROUND(('NEW Reference'!J$6*List!$H2794)+'NEW Reference'!J$7,0)</f>
        <v>3779</v>
      </c>
      <c r="R2794" s="25">
        <f>ROUND(('NEW Reference'!K$6*List!$H2794)+'NEW Reference'!K$7,0)</f>
        <v>3899</v>
      </c>
      <c r="S2794" s="25">
        <f>ROUND(('NEW Reference'!L$6*List!$H2794)+'NEW Reference'!L$7,0)</f>
        <v>4207</v>
      </c>
      <c r="T2794" s="25">
        <f>ROUND(('NEW Reference'!M$6*List!$H2794)+'NEW Reference'!M$7,0)</f>
        <v>5024</v>
      </c>
      <c r="U2794" s="25">
        <f>ROUND(('NEW Reference'!N$6*List!$H2794)+'NEW Reference'!N$7,0)</f>
        <v>20272</v>
      </c>
      <c r="V2794" s="26">
        <f>ROUND(('NEW Reference'!O$6*List!$H2794)+'NEW Reference'!O$7,0)</f>
        <v>754</v>
      </c>
      <c r="W2794" s="26">
        <f>ROUND(('NEW Reference'!P$6*List!$H2794)+'NEW Reference'!P$7,0)</f>
        <v>1062</v>
      </c>
      <c r="X2794" s="26">
        <f>ROUND(('NEW Reference'!Q$6*List!$H2794)+'NEW Reference'!Q$7,0)</f>
        <v>531</v>
      </c>
      <c r="Z2794" s="3" t="str">
        <f t="shared" si="135"/>
        <v>STARR, Texas</v>
      </c>
      <c r="AA2794" s="79" t="s">
        <v>2234</v>
      </c>
      <c r="AB2794" s="28" t="s">
        <v>91</v>
      </c>
      <c r="AC2794" s="23" t="s">
        <v>2105</v>
      </c>
      <c r="AD2794" s="29"/>
      <c r="AE2794" s="20">
        <f t="shared" si="134"/>
        <v>0.84230000000000005</v>
      </c>
    </row>
    <row r="2795" spans="1:31">
      <c r="A2795" s="83">
        <v>45901</v>
      </c>
      <c r="B2795" s="84">
        <v>48429</v>
      </c>
      <c r="C2795" s="85">
        <v>99945</v>
      </c>
      <c r="D2795" s="78" t="s">
        <v>184</v>
      </c>
      <c r="E2795" s="79" t="s">
        <v>1003</v>
      </c>
      <c r="F2795" s="34" t="s">
        <v>2105</v>
      </c>
      <c r="G2795" s="24" t="s">
        <v>97</v>
      </c>
      <c r="H2795" s="80">
        <f t="shared" si="133"/>
        <v>0.84230000000000005</v>
      </c>
      <c r="I2795" s="25">
        <f>ROUND(('NEW Reference'!B$6*List!$H2795)+'NEW Reference'!B$7,0)</f>
        <v>1161</v>
      </c>
      <c r="J2795" s="25">
        <f>ROUND(('NEW Reference'!C$6*List!$H2795)+'NEW Reference'!C$7,0)</f>
        <v>1731</v>
      </c>
      <c r="K2795" s="25">
        <f>ROUND(('NEW Reference'!D$6*List!$H2795)+'NEW Reference'!D$7,0)</f>
        <v>2075</v>
      </c>
      <c r="L2795" s="25">
        <f>ROUND(('NEW Reference'!E$6*List!$H2795)+'NEW Reference'!E$7,0)</f>
        <v>2565</v>
      </c>
      <c r="M2795" s="25">
        <f>ROUND(('NEW Reference'!F$6*List!$H2795)+'NEW Reference'!F$7,0)</f>
        <v>2672</v>
      </c>
      <c r="N2795" s="25">
        <f>ROUND(('NEW Reference'!G$6*List!$H2795)+'NEW Reference'!G$7,0)</f>
        <v>3025</v>
      </c>
      <c r="O2795" s="25">
        <f>ROUND(('NEW Reference'!H$6*List!$H2795)+'NEW Reference'!H$7,0)</f>
        <v>3140</v>
      </c>
      <c r="P2795" s="25">
        <f>ROUND(('NEW Reference'!I$6*List!$H2795)+'NEW Reference'!I$7,0)</f>
        <v>3264</v>
      </c>
      <c r="Q2795" s="25">
        <f>ROUND(('NEW Reference'!J$6*List!$H2795)+'NEW Reference'!J$7,0)</f>
        <v>3779</v>
      </c>
      <c r="R2795" s="25">
        <f>ROUND(('NEW Reference'!K$6*List!$H2795)+'NEW Reference'!K$7,0)</f>
        <v>3899</v>
      </c>
      <c r="S2795" s="25">
        <f>ROUND(('NEW Reference'!L$6*List!$H2795)+'NEW Reference'!L$7,0)</f>
        <v>4207</v>
      </c>
      <c r="T2795" s="25">
        <f>ROUND(('NEW Reference'!M$6*List!$H2795)+'NEW Reference'!M$7,0)</f>
        <v>5024</v>
      </c>
      <c r="U2795" s="25">
        <f>ROUND(('NEW Reference'!N$6*List!$H2795)+'NEW Reference'!N$7,0)</f>
        <v>20272</v>
      </c>
      <c r="V2795" s="26">
        <f>ROUND(('NEW Reference'!O$6*List!$H2795)+'NEW Reference'!O$7,0)</f>
        <v>754</v>
      </c>
      <c r="W2795" s="26">
        <f>ROUND(('NEW Reference'!P$6*List!$H2795)+'NEW Reference'!P$7,0)</f>
        <v>1062</v>
      </c>
      <c r="X2795" s="26">
        <f>ROUND(('NEW Reference'!Q$6*List!$H2795)+'NEW Reference'!Q$7,0)</f>
        <v>531</v>
      </c>
      <c r="Z2795" s="3" t="str">
        <f t="shared" si="135"/>
        <v>STEPHENS, Texas</v>
      </c>
      <c r="AA2795" s="79" t="s">
        <v>1003</v>
      </c>
      <c r="AB2795" s="28" t="s">
        <v>91</v>
      </c>
      <c r="AC2795" s="30" t="s">
        <v>2105</v>
      </c>
      <c r="AD2795" s="31"/>
      <c r="AE2795" s="20">
        <f t="shared" si="134"/>
        <v>0.84230000000000005</v>
      </c>
    </row>
    <row r="2796" spans="1:31">
      <c r="A2796" s="83">
        <v>45902</v>
      </c>
      <c r="B2796" s="84">
        <v>48431</v>
      </c>
      <c r="C2796" s="85">
        <v>99945</v>
      </c>
      <c r="D2796" s="78" t="s">
        <v>184</v>
      </c>
      <c r="E2796" s="79" t="s">
        <v>2235</v>
      </c>
      <c r="F2796" s="34" t="s">
        <v>2105</v>
      </c>
      <c r="G2796" s="24" t="s">
        <v>90</v>
      </c>
      <c r="H2796" s="80">
        <f t="shared" si="133"/>
        <v>0.84230000000000005</v>
      </c>
      <c r="I2796" s="25">
        <f>ROUND(('NEW Reference'!B$6*List!$H2796)+'NEW Reference'!B$7,0)</f>
        <v>1161</v>
      </c>
      <c r="J2796" s="25">
        <f>ROUND(('NEW Reference'!C$6*List!$H2796)+'NEW Reference'!C$7,0)</f>
        <v>1731</v>
      </c>
      <c r="K2796" s="25">
        <f>ROUND(('NEW Reference'!D$6*List!$H2796)+'NEW Reference'!D$7,0)</f>
        <v>2075</v>
      </c>
      <c r="L2796" s="25">
        <f>ROUND(('NEW Reference'!E$6*List!$H2796)+'NEW Reference'!E$7,0)</f>
        <v>2565</v>
      </c>
      <c r="M2796" s="25">
        <f>ROUND(('NEW Reference'!F$6*List!$H2796)+'NEW Reference'!F$7,0)</f>
        <v>2672</v>
      </c>
      <c r="N2796" s="25">
        <f>ROUND(('NEW Reference'!G$6*List!$H2796)+'NEW Reference'!G$7,0)</f>
        <v>3025</v>
      </c>
      <c r="O2796" s="25">
        <f>ROUND(('NEW Reference'!H$6*List!$H2796)+'NEW Reference'!H$7,0)</f>
        <v>3140</v>
      </c>
      <c r="P2796" s="25">
        <f>ROUND(('NEW Reference'!I$6*List!$H2796)+'NEW Reference'!I$7,0)</f>
        <v>3264</v>
      </c>
      <c r="Q2796" s="25">
        <f>ROUND(('NEW Reference'!J$6*List!$H2796)+'NEW Reference'!J$7,0)</f>
        <v>3779</v>
      </c>
      <c r="R2796" s="25">
        <f>ROUND(('NEW Reference'!K$6*List!$H2796)+'NEW Reference'!K$7,0)</f>
        <v>3899</v>
      </c>
      <c r="S2796" s="25">
        <f>ROUND(('NEW Reference'!L$6*List!$H2796)+'NEW Reference'!L$7,0)</f>
        <v>4207</v>
      </c>
      <c r="T2796" s="25">
        <f>ROUND(('NEW Reference'!M$6*List!$H2796)+'NEW Reference'!M$7,0)</f>
        <v>5024</v>
      </c>
      <c r="U2796" s="25">
        <f>ROUND(('NEW Reference'!N$6*List!$H2796)+'NEW Reference'!N$7,0)</f>
        <v>20272</v>
      </c>
      <c r="V2796" s="26">
        <f>ROUND(('NEW Reference'!O$6*List!$H2796)+'NEW Reference'!O$7,0)</f>
        <v>754</v>
      </c>
      <c r="W2796" s="26">
        <f>ROUND(('NEW Reference'!P$6*List!$H2796)+'NEW Reference'!P$7,0)</f>
        <v>1062</v>
      </c>
      <c r="X2796" s="26">
        <f>ROUND(('NEW Reference'!Q$6*List!$H2796)+'NEW Reference'!Q$7,0)</f>
        <v>531</v>
      </c>
      <c r="Z2796" s="3" t="str">
        <f t="shared" si="135"/>
        <v>STERLING, Texas</v>
      </c>
      <c r="AA2796" s="79" t="s">
        <v>2235</v>
      </c>
      <c r="AB2796" s="28" t="s">
        <v>91</v>
      </c>
      <c r="AC2796" s="30" t="s">
        <v>2105</v>
      </c>
      <c r="AD2796" s="31"/>
      <c r="AE2796" s="20">
        <f t="shared" si="134"/>
        <v>0.84230000000000005</v>
      </c>
    </row>
    <row r="2797" spans="1:31">
      <c r="A2797" s="83">
        <v>45903</v>
      </c>
      <c r="B2797" s="84">
        <v>48433</v>
      </c>
      <c r="C2797" s="85">
        <v>99945</v>
      </c>
      <c r="D2797" s="78" t="s">
        <v>184</v>
      </c>
      <c r="E2797" s="79" t="s">
        <v>2236</v>
      </c>
      <c r="F2797" s="34" t="s">
        <v>2105</v>
      </c>
      <c r="G2797" s="24" t="s">
        <v>97</v>
      </c>
      <c r="H2797" s="80">
        <f t="shared" si="133"/>
        <v>0.84230000000000005</v>
      </c>
      <c r="I2797" s="25">
        <f>ROUND(('NEW Reference'!B$6*List!$H2797)+'NEW Reference'!B$7,0)</f>
        <v>1161</v>
      </c>
      <c r="J2797" s="25">
        <f>ROUND(('NEW Reference'!C$6*List!$H2797)+'NEW Reference'!C$7,0)</f>
        <v>1731</v>
      </c>
      <c r="K2797" s="25">
        <f>ROUND(('NEW Reference'!D$6*List!$H2797)+'NEW Reference'!D$7,0)</f>
        <v>2075</v>
      </c>
      <c r="L2797" s="25">
        <f>ROUND(('NEW Reference'!E$6*List!$H2797)+'NEW Reference'!E$7,0)</f>
        <v>2565</v>
      </c>
      <c r="M2797" s="25">
        <f>ROUND(('NEW Reference'!F$6*List!$H2797)+'NEW Reference'!F$7,0)</f>
        <v>2672</v>
      </c>
      <c r="N2797" s="25">
        <f>ROUND(('NEW Reference'!G$6*List!$H2797)+'NEW Reference'!G$7,0)</f>
        <v>3025</v>
      </c>
      <c r="O2797" s="25">
        <f>ROUND(('NEW Reference'!H$6*List!$H2797)+'NEW Reference'!H$7,0)</f>
        <v>3140</v>
      </c>
      <c r="P2797" s="25">
        <f>ROUND(('NEW Reference'!I$6*List!$H2797)+'NEW Reference'!I$7,0)</f>
        <v>3264</v>
      </c>
      <c r="Q2797" s="25">
        <f>ROUND(('NEW Reference'!J$6*List!$H2797)+'NEW Reference'!J$7,0)</f>
        <v>3779</v>
      </c>
      <c r="R2797" s="25">
        <f>ROUND(('NEW Reference'!K$6*List!$H2797)+'NEW Reference'!K$7,0)</f>
        <v>3899</v>
      </c>
      <c r="S2797" s="25">
        <f>ROUND(('NEW Reference'!L$6*List!$H2797)+'NEW Reference'!L$7,0)</f>
        <v>4207</v>
      </c>
      <c r="T2797" s="25">
        <f>ROUND(('NEW Reference'!M$6*List!$H2797)+'NEW Reference'!M$7,0)</f>
        <v>5024</v>
      </c>
      <c r="U2797" s="25">
        <f>ROUND(('NEW Reference'!N$6*List!$H2797)+'NEW Reference'!N$7,0)</f>
        <v>20272</v>
      </c>
      <c r="V2797" s="26">
        <f>ROUND(('NEW Reference'!O$6*List!$H2797)+'NEW Reference'!O$7,0)</f>
        <v>754</v>
      </c>
      <c r="W2797" s="26">
        <f>ROUND(('NEW Reference'!P$6*List!$H2797)+'NEW Reference'!P$7,0)</f>
        <v>1062</v>
      </c>
      <c r="X2797" s="26">
        <f>ROUND(('NEW Reference'!Q$6*List!$H2797)+'NEW Reference'!Q$7,0)</f>
        <v>531</v>
      </c>
      <c r="Z2797" s="3" t="str">
        <f t="shared" si="135"/>
        <v>STONEWALL, Texas</v>
      </c>
      <c r="AA2797" s="79" t="s">
        <v>2236</v>
      </c>
      <c r="AB2797" s="28" t="s">
        <v>91</v>
      </c>
      <c r="AC2797" s="30" t="s">
        <v>2105</v>
      </c>
      <c r="AD2797" s="31"/>
      <c r="AE2797" s="20">
        <f t="shared" si="134"/>
        <v>0.84230000000000005</v>
      </c>
    </row>
    <row r="2798" spans="1:31">
      <c r="A2798" s="83">
        <v>45904</v>
      </c>
      <c r="B2798" s="84">
        <v>48435</v>
      </c>
      <c r="C2798" s="85">
        <v>99945</v>
      </c>
      <c r="D2798" s="78" t="s">
        <v>184</v>
      </c>
      <c r="E2798" s="79" t="s">
        <v>2237</v>
      </c>
      <c r="F2798" s="34" t="s">
        <v>2105</v>
      </c>
      <c r="G2798" s="24" t="s">
        <v>97</v>
      </c>
      <c r="H2798" s="80">
        <f t="shared" si="133"/>
        <v>0.84230000000000005</v>
      </c>
      <c r="I2798" s="25">
        <f>ROUND(('NEW Reference'!B$6*List!$H2798)+'NEW Reference'!B$7,0)</f>
        <v>1161</v>
      </c>
      <c r="J2798" s="25">
        <f>ROUND(('NEW Reference'!C$6*List!$H2798)+'NEW Reference'!C$7,0)</f>
        <v>1731</v>
      </c>
      <c r="K2798" s="25">
        <f>ROUND(('NEW Reference'!D$6*List!$H2798)+'NEW Reference'!D$7,0)</f>
        <v>2075</v>
      </c>
      <c r="L2798" s="25">
        <f>ROUND(('NEW Reference'!E$6*List!$H2798)+'NEW Reference'!E$7,0)</f>
        <v>2565</v>
      </c>
      <c r="M2798" s="25">
        <f>ROUND(('NEW Reference'!F$6*List!$H2798)+'NEW Reference'!F$7,0)</f>
        <v>2672</v>
      </c>
      <c r="N2798" s="25">
        <f>ROUND(('NEW Reference'!G$6*List!$H2798)+'NEW Reference'!G$7,0)</f>
        <v>3025</v>
      </c>
      <c r="O2798" s="25">
        <f>ROUND(('NEW Reference'!H$6*List!$H2798)+'NEW Reference'!H$7,0)</f>
        <v>3140</v>
      </c>
      <c r="P2798" s="25">
        <f>ROUND(('NEW Reference'!I$6*List!$H2798)+'NEW Reference'!I$7,0)</f>
        <v>3264</v>
      </c>
      <c r="Q2798" s="25">
        <f>ROUND(('NEW Reference'!J$6*List!$H2798)+'NEW Reference'!J$7,0)</f>
        <v>3779</v>
      </c>
      <c r="R2798" s="25">
        <f>ROUND(('NEW Reference'!K$6*List!$H2798)+'NEW Reference'!K$7,0)</f>
        <v>3899</v>
      </c>
      <c r="S2798" s="25">
        <f>ROUND(('NEW Reference'!L$6*List!$H2798)+'NEW Reference'!L$7,0)</f>
        <v>4207</v>
      </c>
      <c r="T2798" s="25">
        <f>ROUND(('NEW Reference'!M$6*List!$H2798)+'NEW Reference'!M$7,0)</f>
        <v>5024</v>
      </c>
      <c r="U2798" s="25">
        <f>ROUND(('NEW Reference'!N$6*List!$H2798)+'NEW Reference'!N$7,0)</f>
        <v>20272</v>
      </c>
      <c r="V2798" s="26">
        <f>ROUND(('NEW Reference'!O$6*List!$H2798)+'NEW Reference'!O$7,0)</f>
        <v>754</v>
      </c>
      <c r="W2798" s="26">
        <f>ROUND(('NEW Reference'!P$6*List!$H2798)+'NEW Reference'!P$7,0)</f>
        <v>1062</v>
      </c>
      <c r="X2798" s="26">
        <f>ROUND(('NEW Reference'!Q$6*List!$H2798)+'NEW Reference'!Q$7,0)</f>
        <v>531</v>
      </c>
      <c r="Z2798" s="3" t="str">
        <f t="shared" si="135"/>
        <v>SUTTON, Texas</v>
      </c>
      <c r="AA2798" s="79" t="s">
        <v>2237</v>
      </c>
      <c r="AB2798" s="28" t="s">
        <v>91</v>
      </c>
      <c r="AC2798" s="30" t="s">
        <v>2105</v>
      </c>
      <c r="AD2798" s="31"/>
      <c r="AE2798" s="20">
        <f t="shared" si="134"/>
        <v>0.84230000000000005</v>
      </c>
    </row>
    <row r="2799" spans="1:31">
      <c r="A2799" s="83">
        <v>45905</v>
      </c>
      <c r="B2799" s="84">
        <v>48437</v>
      </c>
      <c r="C2799" s="85">
        <v>99945</v>
      </c>
      <c r="D2799" s="78" t="s">
        <v>184</v>
      </c>
      <c r="E2799" s="79" t="s">
        <v>2238</v>
      </c>
      <c r="F2799" s="34" t="s">
        <v>2105</v>
      </c>
      <c r="G2799" s="24" t="s">
        <v>97</v>
      </c>
      <c r="H2799" s="80">
        <f t="shared" si="133"/>
        <v>0.84230000000000005</v>
      </c>
      <c r="I2799" s="25">
        <f>ROUND(('NEW Reference'!B$6*List!$H2799)+'NEW Reference'!B$7,0)</f>
        <v>1161</v>
      </c>
      <c r="J2799" s="25">
        <f>ROUND(('NEW Reference'!C$6*List!$H2799)+'NEW Reference'!C$7,0)</f>
        <v>1731</v>
      </c>
      <c r="K2799" s="25">
        <f>ROUND(('NEW Reference'!D$6*List!$H2799)+'NEW Reference'!D$7,0)</f>
        <v>2075</v>
      </c>
      <c r="L2799" s="25">
        <f>ROUND(('NEW Reference'!E$6*List!$H2799)+'NEW Reference'!E$7,0)</f>
        <v>2565</v>
      </c>
      <c r="M2799" s="25">
        <f>ROUND(('NEW Reference'!F$6*List!$H2799)+'NEW Reference'!F$7,0)</f>
        <v>2672</v>
      </c>
      <c r="N2799" s="25">
        <f>ROUND(('NEW Reference'!G$6*List!$H2799)+'NEW Reference'!G$7,0)</f>
        <v>3025</v>
      </c>
      <c r="O2799" s="25">
        <f>ROUND(('NEW Reference'!H$6*List!$H2799)+'NEW Reference'!H$7,0)</f>
        <v>3140</v>
      </c>
      <c r="P2799" s="25">
        <f>ROUND(('NEW Reference'!I$6*List!$H2799)+'NEW Reference'!I$7,0)</f>
        <v>3264</v>
      </c>
      <c r="Q2799" s="25">
        <f>ROUND(('NEW Reference'!J$6*List!$H2799)+'NEW Reference'!J$7,0)</f>
        <v>3779</v>
      </c>
      <c r="R2799" s="25">
        <f>ROUND(('NEW Reference'!K$6*List!$H2799)+'NEW Reference'!K$7,0)</f>
        <v>3899</v>
      </c>
      <c r="S2799" s="25">
        <f>ROUND(('NEW Reference'!L$6*List!$H2799)+'NEW Reference'!L$7,0)</f>
        <v>4207</v>
      </c>
      <c r="T2799" s="25">
        <f>ROUND(('NEW Reference'!M$6*List!$H2799)+'NEW Reference'!M$7,0)</f>
        <v>5024</v>
      </c>
      <c r="U2799" s="25">
        <f>ROUND(('NEW Reference'!N$6*List!$H2799)+'NEW Reference'!N$7,0)</f>
        <v>20272</v>
      </c>
      <c r="V2799" s="26">
        <f>ROUND(('NEW Reference'!O$6*List!$H2799)+'NEW Reference'!O$7,0)</f>
        <v>754</v>
      </c>
      <c r="W2799" s="26">
        <f>ROUND(('NEW Reference'!P$6*List!$H2799)+'NEW Reference'!P$7,0)</f>
        <v>1062</v>
      </c>
      <c r="X2799" s="26">
        <f>ROUND(('NEW Reference'!Q$6*List!$H2799)+'NEW Reference'!Q$7,0)</f>
        <v>531</v>
      </c>
      <c r="Z2799" s="3" t="str">
        <f t="shared" si="135"/>
        <v>SWISHER, Texas</v>
      </c>
      <c r="AA2799" s="79" t="s">
        <v>2238</v>
      </c>
      <c r="AB2799" s="28" t="s">
        <v>91</v>
      </c>
      <c r="AC2799" s="23" t="s">
        <v>2105</v>
      </c>
      <c r="AD2799" s="29"/>
      <c r="AE2799" s="20">
        <f t="shared" si="134"/>
        <v>0.84230000000000005</v>
      </c>
    </row>
    <row r="2800" spans="1:31">
      <c r="A2800" s="83">
        <v>45910</v>
      </c>
      <c r="B2800" s="84">
        <v>48439</v>
      </c>
      <c r="C2800" s="85">
        <v>23104</v>
      </c>
      <c r="D2800" s="78" t="s">
        <v>456</v>
      </c>
      <c r="E2800" s="79" t="s">
        <v>2239</v>
      </c>
      <c r="F2800" s="33" t="s">
        <v>2105</v>
      </c>
      <c r="G2800" s="24" t="s">
        <v>90</v>
      </c>
      <c r="H2800" s="80">
        <f t="shared" si="133"/>
        <v>0.9728</v>
      </c>
      <c r="I2800" s="25">
        <f>ROUND(('NEW Reference'!B$6*List!$H2800)+'NEW Reference'!B$7,0)</f>
        <v>1290</v>
      </c>
      <c r="J2800" s="25">
        <f>ROUND(('NEW Reference'!C$6*List!$H2800)+'NEW Reference'!C$7,0)</f>
        <v>1923</v>
      </c>
      <c r="K2800" s="25">
        <f>ROUND(('NEW Reference'!D$6*List!$H2800)+'NEW Reference'!D$7,0)</f>
        <v>2304</v>
      </c>
      <c r="L2800" s="25">
        <f>ROUND(('NEW Reference'!E$6*List!$H2800)+'NEW Reference'!E$7,0)</f>
        <v>2849</v>
      </c>
      <c r="M2800" s="25">
        <f>ROUND(('NEW Reference'!F$6*List!$H2800)+'NEW Reference'!F$7,0)</f>
        <v>2968</v>
      </c>
      <c r="N2800" s="25">
        <f>ROUND(('NEW Reference'!G$6*List!$H2800)+'NEW Reference'!G$7,0)</f>
        <v>3360</v>
      </c>
      <c r="O2800" s="25">
        <f>ROUND(('NEW Reference'!H$6*List!$H2800)+'NEW Reference'!H$7,0)</f>
        <v>3488</v>
      </c>
      <c r="P2800" s="25">
        <f>ROUND(('NEW Reference'!I$6*List!$H2800)+'NEW Reference'!I$7,0)</f>
        <v>3625</v>
      </c>
      <c r="Q2800" s="25">
        <f>ROUND(('NEW Reference'!J$6*List!$H2800)+'NEW Reference'!J$7,0)</f>
        <v>4198</v>
      </c>
      <c r="R2800" s="25">
        <f>ROUND(('NEW Reference'!K$6*List!$H2800)+'NEW Reference'!K$7,0)</f>
        <v>4331</v>
      </c>
      <c r="S2800" s="25">
        <f>ROUND(('NEW Reference'!L$6*List!$H2800)+'NEW Reference'!L$7,0)</f>
        <v>4673</v>
      </c>
      <c r="T2800" s="25">
        <f>ROUND(('NEW Reference'!M$6*List!$H2800)+'NEW Reference'!M$7,0)</f>
        <v>5581</v>
      </c>
      <c r="U2800" s="25">
        <f>ROUND(('NEW Reference'!N$6*List!$H2800)+'NEW Reference'!N$7,0)</f>
        <v>22519</v>
      </c>
      <c r="V2800" s="26">
        <f>ROUND(('NEW Reference'!O$6*List!$H2800)+'NEW Reference'!O$7,0)</f>
        <v>837</v>
      </c>
      <c r="W2800" s="26">
        <f>ROUND(('NEW Reference'!P$6*List!$H2800)+'NEW Reference'!P$7,0)</f>
        <v>1180</v>
      </c>
      <c r="X2800" s="26">
        <f>ROUND(('NEW Reference'!Q$6*List!$H2800)+'NEW Reference'!Q$7,0)</f>
        <v>590</v>
      </c>
      <c r="Z2800" s="3" t="str">
        <f t="shared" si="135"/>
        <v>TARRANT, Texas</v>
      </c>
      <c r="AA2800" s="79" t="s">
        <v>2239</v>
      </c>
      <c r="AB2800" s="28" t="s">
        <v>91</v>
      </c>
      <c r="AC2800" s="30" t="s">
        <v>2105</v>
      </c>
      <c r="AD2800" s="31"/>
      <c r="AE2800" s="20">
        <f t="shared" si="134"/>
        <v>0.9728</v>
      </c>
    </row>
    <row r="2801" spans="1:31">
      <c r="A2801" s="83">
        <v>45911</v>
      </c>
      <c r="B2801" s="84">
        <v>48441</v>
      </c>
      <c r="C2801" s="85">
        <v>10180</v>
      </c>
      <c r="D2801" s="78" t="s">
        <v>205</v>
      </c>
      <c r="E2801" s="79" t="s">
        <v>855</v>
      </c>
      <c r="F2801" s="33" t="s">
        <v>2105</v>
      </c>
      <c r="G2801" s="24" t="s">
        <v>90</v>
      </c>
      <c r="H2801" s="80">
        <f t="shared" si="133"/>
        <v>0.92869999999999997</v>
      </c>
      <c r="I2801" s="25">
        <f>ROUND(('NEW Reference'!B$6*List!$H2801)+'NEW Reference'!B$7,0)</f>
        <v>1246</v>
      </c>
      <c r="J2801" s="25">
        <f>ROUND(('NEW Reference'!C$6*List!$H2801)+'NEW Reference'!C$7,0)</f>
        <v>1858</v>
      </c>
      <c r="K2801" s="25">
        <f>ROUND(('NEW Reference'!D$6*List!$H2801)+'NEW Reference'!D$7,0)</f>
        <v>2227</v>
      </c>
      <c r="L2801" s="25">
        <f>ROUND(('NEW Reference'!E$6*List!$H2801)+'NEW Reference'!E$7,0)</f>
        <v>2753</v>
      </c>
      <c r="M2801" s="25">
        <f>ROUND(('NEW Reference'!F$6*List!$H2801)+'NEW Reference'!F$7,0)</f>
        <v>2868</v>
      </c>
      <c r="N2801" s="25">
        <f>ROUND(('NEW Reference'!G$6*List!$H2801)+'NEW Reference'!G$7,0)</f>
        <v>3247</v>
      </c>
      <c r="O2801" s="25">
        <f>ROUND(('NEW Reference'!H$6*List!$H2801)+'NEW Reference'!H$7,0)</f>
        <v>3371</v>
      </c>
      <c r="P2801" s="25">
        <f>ROUND(('NEW Reference'!I$6*List!$H2801)+'NEW Reference'!I$7,0)</f>
        <v>3503</v>
      </c>
      <c r="Q2801" s="25">
        <f>ROUND(('NEW Reference'!J$6*List!$H2801)+'NEW Reference'!J$7,0)</f>
        <v>4057</v>
      </c>
      <c r="R2801" s="25">
        <f>ROUND(('NEW Reference'!K$6*List!$H2801)+'NEW Reference'!K$7,0)</f>
        <v>4185</v>
      </c>
      <c r="S2801" s="25">
        <f>ROUND(('NEW Reference'!L$6*List!$H2801)+'NEW Reference'!L$7,0)</f>
        <v>4515</v>
      </c>
      <c r="T2801" s="25">
        <f>ROUND(('NEW Reference'!M$6*List!$H2801)+'NEW Reference'!M$7,0)</f>
        <v>5393</v>
      </c>
      <c r="U2801" s="25">
        <f>ROUND(('NEW Reference'!N$6*List!$H2801)+'NEW Reference'!N$7,0)</f>
        <v>21760</v>
      </c>
      <c r="V2801" s="26">
        <f>ROUND(('NEW Reference'!O$6*List!$H2801)+'NEW Reference'!O$7,0)</f>
        <v>809</v>
      </c>
      <c r="W2801" s="26">
        <f>ROUND(('NEW Reference'!P$6*List!$H2801)+'NEW Reference'!P$7,0)</f>
        <v>1140</v>
      </c>
      <c r="X2801" s="26">
        <f>ROUND(('NEW Reference'!Q$6*List!$H2801)+'NEW Reference'!Q$7,0)</f>
        <v>570</v>
      </c>
      <c r="Z2801" s="3" t="str">
        <f t="shared" si="135"/>
        <v>TAYLOR, Texas</v>
      </c>
      <c r="AA2801" s="79" t="s">
        <v>855</v>
      </c>
      <c r="AB2801" s="28" t="s">
        <v>91</v>
      </c>
      <c r="AC2801" s="23" t="s">
        <v>2105</v>
      </c>
      <c r="AD2801" s="29"/>
      <c r="AE2801" s="20">
        <f t="shared" si="134"/>
        <v>0.92869999999999997</v>
      </c>
    </row>
    <row r="2802" spans="1:31">
      <c r="A2802" s="83">
        <v>45912</v>
      </c>
      <c r="B2802" s="84">
        <v>48443</v>
      </c>
      <c r="C2802" s="85">
        <v>99945</v>
      </c>
      <c r="D2802" s="78" t="s">
        <v>184</v>
      </c>
      <c r="E2802" s="79" t="s">
        <v>1009</v>
      </c>
      <c r="F2802" s="34" t="s">
        <v>2105</v>
      </c>
      <c r="G2802" s="24" t="s">
        <v>97</v>
      </c>
      <c r="H2802" s="80">
        <f t="shared" si="133"/>
        <v>0.84230000000000005</v>
      </c>
      <c r="I2802" s="25">
        <f>ROUND(('NEW Reference'!B$6*List!$H2802)+'NEW Reference'!B$7,0)</f>
        <v>1161</v>
      </c>
      <c r="J2802" s="25">
        <f>ROUND(('NEW Reference'!C$6*List!$H2802)+'NEW Reference'!C$7,0)</f>
        <v>1731</v>
      </c>
      <c r="K2802" s="25">
        <f>ROUND(('NEW Reference'!D$6*List!$H2802)+'NEW Reference'!D$7,0)</f>
        <v>2075</v>
      </c>
      <c r="L2802" s="25">
        <f>ROUND(('NEW Reference'!E$6*List!$H2802)+'NEW Reference'!E$7,0)</f>
        <v>2565</v>
      </c>
      <c r="M2802" s="25">
        <f>ROUND(('NEW Reference'!F$6*List!$H2802)+'NEW Reference'!F$7,0)</f>
        <v>2672</v>
      </c>
      <c r="N2802" s="25">
        <f>ROUND(('NEW Reference'!G$6*List!$H2802)+'NEW Reference'!G$7,0)</f>
        <v>3025</v>
      </c>
      <c r="O2802" s="25">
        <f>ROUND(('NEW Reference'!H$6*List!$H2802)+'NEW Reference'!H$7,0)</f>
        <v>3140</v>
      </c>
      <c r="P2802" s="25">
        <f>ROUND(('NEW Reference'!I$6*List!$H2802)+'NEW Reference'!I$7,0)</f>
        <v>3264</v>
      </c>
      <c r="Q2802" s="25">
        <f>ROUND(('NEW Reference'!J$6*List!$H2802)+'NEW Reference'!J$7,0)</f>
        <v>3779</v>
      </c>
      <c r="R2802" s="25">
        <f>ROUND(('NEW Reference'!K$6*List!$H2802)+'NEW Reference'!K$7,0)</f>
        <v>3899</v>
      </c>
      <c r="S2802" s="25">
        <f>ROUND(('NEW Reference'!L$6*List!$H2802)+'NEW Reference'!L$7,0)</f>
        <v>4207</v>
      </c>
      <c r="T2802" s="25">
        <f>ROUND(('NEW Reference'!M$6*List!$H2802)+'NEW Reference'!M$7,0)</f>
        <v>5024</v>
      </c>
      <c r="U2802" s="25">
        <f>ROUND(('NEW Reference'!N$6*List!$H2802)+'NEW Reference'!N$7,0)</f>
        <v>20272</v>
      </c>
      <c r="V2802" s="26">
        <f>ROUND(('NEW Reference'!O$6*List!$H2802)+'NEW Reference'!O$7,0)</f>
        <v>754</v>
      </c>
      <c r="W2802" s="26">
        <f>ROUND(('NEW Reference'!P$6*List!$H2802)+'NEW Reference'!P$7,0)</f>
        <v>1062</v>
      </c>
      <c r="X2802" s="26">
        <f>ROUND(('NEW Reference'!Q$6*List!$H2802)+'NEW Reference'!Q$7,0)</f>
        <v>531</v>
      </c>
      <c r="Z2802" s="3" t="str">
        <f t="shared" si="135"/>
        <v>TERRELL, Texas</v>
      </c>
      <c r="AA2802" s="79" t="s">
        <v>1009</v>
      </c>
      <c r="AB2802" s="28" t="s">
        <v>91</v>
      </c>
      <c r="AC2802" s="30" t="s">
        <v>2105</v>
      </c>
      <c r="AD2802" s="31"/>
      <c r="AE2802" s="20">
        <f t="shared" si="134"/>
        <v>0.84230000000000005</v>
      </c>
    </row>
    <row r="2803" spans="1:31">
      <c r="A2803" s="83">
        <v>45913</v>
      </c>
      <c r="B2803" s="84">
        <v>48445</v>
      </c>
      <c r="C2803" s="85">
        <v>99945</v>
      </c>
      <c r="D2803" s="78" t="s">
        <v>184</v>
      </c>
      <c r="E2803" s="79" t="s">
        <v>2240</v>
      </c>
      <c r="F2803" s="34" t="s">
        <v>2105</v>
      </c>
      <c r="G2803" s="24" t="s">
        <v>97</v>
      </c>
      <c r="H2803" s="80">
        <f t="shared" si="133"/>
        <v>0.84230000000000005</v>
      </c>
      <c r="I2803" s="25">
        <f>ROUND(('NEW Reference'!B$6*List!$H2803)+'NEW Reference'!B$7,0)</f>
        <v>1161</v>
      </c>
      <c r="J2803" s="25">
        <f>ROUND(('NEW Reference'!C$6*List!$H2803)+'NEW Reference'!C$7,0)</f>
        <v>1731</v>
      </c>
      <c r="K2803" s="25">
        <f>ROUND(('NEW Reference'!D$6*List!$H2803)+'NEW Reference'!D$7,0)</f>
        <v>2075</v>
      </c>
      <c r="L2803" s="25">
        <f>ROUND(('NEW Reference'!E$6*List!$H2803)+'NEW Reference'!E$7,0)</f>
        <v>2565</v>
      </c>
      <c r="M2803" s="25">
        <f>ROUND(('NEW Reference'!F$6*List!$H2803)+'NEW Reference'!F$7,0)</f>
        <v>2672</v>
      </c>
      <c r="N2803" s="25">
        <f>ROUND(('NEW Reference'!G$6*List!$H2803)+'NEW Reference'!G$7,0)</f>
        <v>3025</v>
      </c>
      <c r="O2803" s="25">
        <f>ROUND(('NEW Reference'!H$6*List!$H2803)+'NEW Reference'!H$7,0)</f>
        <v>3140</v>
      </c>
      <c r="P2803" s="25">
        <f>ROUND(('NEW Reference'!I$6*List!$H2803)+'NEW Reference'!I$7,0)</f>
        <v>3264</v>
      </c>
      <c r="Q2803" s="25">
        <f>ROUND(('NEW Reference'!J$6*List!$H2803)+'NEW Reference'!J$7,0)</f>
        <v>3779</v>
      </c>
      <c r="R2803" s="25">
        <f>ROUND(('NEW Reference'!K$6*List!$H2803)+'NEW Reference'!K$7,0)</f>
        <v>3899</v>
      </c>
      <c r="S2803" s="25">
        <f>ROUND(('NEW Reference'!L$6*List!$H2803)+'NEW Reference'!L$7,0)</f>
        <v>4207</v>
      </c>
      <c r="T2803" s="25">
        <f>ROUND(('NEW Reference'!M$6*List!$H2803)+'NEW Reference'!M$7,0)</f>
        <v>5024</v>
      </c>
      <c r="U2803" s="25">
        <f>ROUND(('NEW Reference'!N$6*List!$H2803)+'NEW Reference'!N$7,0)</f>
        <v>20272</v>
      </c>
      <c r="V2803" s="26">
        <f>ROUND(('NEW Reference'!O$6*List!$H2803)+'NEW Reference'!O$7,0)</f>
        <v>754</v>
      </c>
      <c r="W2803" s="26">
        <f>ROUND(('NEW Reference'!P$6*List!$H2803)+'NEW Reference'!P$7,0)</f>
        <v>1062</v>
      </c>
      <c r="X2803" s="26">
        <f>ROUND(('NEW Reference'!Q$6*List!$H2803)+'NEW Reference'!Q$7,0)</f>
        <v>531</v>
      </c>
      <c r="Z2803" s="3" t="str">
        <f t="shared" si="135"/>
        <v>TERRY, Texas</v>
      </c>
      <c r="AA2803" s="79" t="s">
        <v>2240</v>
      </c>
      <c r="AB2803" s="28" t="s">
        <v>91</v>
      </c>
      <c r="AC2803" s="23" t="s">
        <v>2105</v>
      </c>
      <c r="AD2803" s="29"/>
      <c r="AE2803" s="20">
        <f t="shared" si="134"/>
        <v>0.84230000000000005</v>
      </c>
    </row>
    <row r="2804" spans="1:31">
      <c r="A2804" s="83">
        <v>45920</v>
      </c>
      <c r="B2804" s="84">
        <v>48447</v>
      </c>
      <c r="C2804" s="85">
        <v>99945</v>
      </c>
      <c r="D2804" s="78" t="s">
        <v>184</v>
      </c>
      <c r="E2804" s="79" t="s">
        <v>2241</v>
      </c>
      <c r="F2804" s="34" t="s">
        <v>2105</v>
      </c>
      <c r="G2804" s="24" t="s">
        <v>97</v>
      </c>
      <c r="H2804" s="80">
        <f t="shared" si="133"/>
        <v>0.84230000000000005</v>
      </c>
      <c r="I2804" s="25">
        <f>ROUND(('NEW Reference'!B$6*List!$H2804)+'NEW Reference'!B$7,0)</f>
        <v>1161</v>
      </c>
      <c r="J2804" s="25">
        <f>ROUND(('NEW Reference'!C$6*List!$H2804)+'NEW Reference'!C$7,0)</f>
        <v>1731</v>
      </c>
      <c r="K2804" s="25">
        <f>ROUND(('NEW Reference'!D$6*List!$H2804)+'NEW Reference'!D$7,0)</f>
        <v>2075</v>
      </c>
      <c r="L2804" s="25">
        <f>ROUND(('NEW Reference'!E$6*List!$H2804)+'NEW Reference'!E$7,0)</f>
        <v>2565</v>
      </c>
      <c r="M2804" s="25">
        <f>ROUND(('NEW Reference'!F$6*List!$H2804)+'NEW Reference'!F$7,0)</f>
        <v>2672</v>
      </c>
      <c r="N2804" s="25">
        <f>ROUND(('NEW Reference'!G$6*List!$H2804)+'NEW Reference'!G$7,0)</f>
        <v>3025</v>
      </c>
      <c r="O2804" s="25">
        <f>ROUND(('NEW Reference'!H$6*List!$H2804)+'NEW Reference'!H$7,0)</f>
        <v>3140</v>
      </c>
      <c r="P2804" s="25">
        <f>ROUND(('NEW Reference'!I$6*List!$H2804)+'NEW Reference'!I$7,0)</f>
        <v>3264</v>
      </c>
      <c r="Q2804" s="25">
        <f>ROUND(('NEW Reference'!J$6*List!$H2804)+'NEW Reference'!J$7,0)</f>
        <v>3779</v>
      </c>
      <c r="R2804" s="25">
        <f>ROUND(('NEW Reference'!K$6*List!$H2804)+'NEW Reference'!K$7,0)</f>
        <v>3899</v>
      </c>
      <c r="S2804" s="25">
        <f>ROUND(('NEW Reference'!L$6*List!$H2804)+'NEW Reference'!L$7,0)</f>
        <v>4207</v>
      </c>
      <c r="T2804" s="25">
        <f>ROUND(('NEW Reference'!M$6*List!$H2804)+'NEW Reference'!M$7,0)</f>
        <v>5024</v>
      </c>
      <c r="U2804" s="25">
        <f>ROUND(('NEW Reference'!N$6*List!$H2804)+'NEW Reference'!N$7,0)</f>
        <v>20272</v>
      </c>
      <c r="V2804" s="26">
        <f>ROUND(('NEW Reference'!O$6*List!$H2804)+'NEW Reference'!O$7,0)</f>
        <v>754</v>
      </c>
      <c r="W2804" s="26">
        <f>ROUND(('NEW Reference'!P$6*List!$H2804)+'NEW Reference'!P$7,0)</f>
        <v>1062</v>
      </c>
      <c r="X2804" s="26">
        <f>ROUND(('NEW Reference'!Q$6*List!$H2804)+'NEW Reference'!Q$7,0)</f>
        <v>531</v>
      </c>
      <c r="Z2804" s="3" t="str">
        <f t="shared" si="135"/>
        <v>THROCKMORTON, Texas</v>
      </c>
      <c r="AA2804" s="79" t="s">
        <v>2241</v>
      </c>
      <c r="AB2804" s="28" t="s">
        <v>91</v>
      </c>
      <c r="AC2804" s="30" t="s">
        <v>2105</v>
      </c>
      <c r="AD2804" s="31"/>
      <c r="AE2804" s="20">
        <f t="shared" si="134"/>
        <v>0.84230000000000005</v>
      </c>
    </row>
    <row r="2805" spans="1:31">
      <c r="A2805" s="83">
        <v>45921</v>
      </c>
      <c r="B2805" s="84">
        <v>48449</v>
      </c>
      <c r="C2805" s="85">
        <v>99945</v>
      </c>
      <c r="D2805" s="78" t="s">
        <v>184</v>
      </c>
      <c r="E2805" s="79" t="s">
        <v>2242</v>
      </c>
      <c r="F2805" s="34" t="s">
        <v>2105</v>
      </c>
      <c r="G2805" s="24" t="s">
        <v>97</v>
      </c>
      <c r="H2805" s="80">
        <f t="shared" si="133"/>
        <v>0.84230000000000005</v>
      </c>
      <c r="I2805" s="25">
        <f>ROUND(('NEW Reference'!B$6*List!$H2805)+'NEW Reference'!B$7,0)</f>
        <v>1161</v>
      </c>
      <c r="J2805" s="25">
        <f>ROUND(('NEW Reference'!C$6*List!$H2805)+'NEW Reference'!C$7,0)</f>
        <v>1731</v>
      </c>
      <c r="K2805" s="25">
        <f>ROUND(('NEW Reference'!D$6*List!$H2805)+'NEW Reference'!D$7,0)</f>
        <v>2075</v>
      </c>
      <c r="L2805" s="25">
        <f>ROUND(('NEW Reference'!E$6*List!$H2805)+'NEW Reference'!E$7,0)</f>
        <v>2565</v>
      </c>
      <c r="M2805" s="25">
        <f>ROUND(('NEW Reference'!F$6*List!$H2805)+'NEW Reference'!F$7,0)</f>
        <v>2672</v>
      </c>
      <c r="N2805" s="25">
        <f>ROUND(('NEW Reference'!G$6*List!$H2805)+'NEW Reference'!G$7,0)</f>
        <v>3025</v>
      </c>
      <c r="O2805" s="25">
        <f>ROUND(('NEW Reference'!H$6*List!$H2805)+'NEW Reference'!H$7,0)</f>
        <v>3140</v>
      </c>
      <c r="P2805" s="25">
        <f>ROUND(('NEW Reference'!I$6*List!$H2805)+'NEW Reference'!I$7,0)</f>
        <v>3264</v>
      </c>
      <c r="Q2805" s="25">
        <f>ROUND(('NEW Reference'!J$6*List!$H2805)+'NEW Reference'!J$7,0)</f>
        <v>3779</v>
      </c>
      <c r="R2805" s="25">
        <f>ROUND(('NEW Reference'!K$6*List!$H2805)+'NEW Reference'!K$7,0)</f>
        <v>3899</v>
      </c>
      <c r="S2805" s="25">
        <f>ROUND(('NEW Reference'!L$6*List!$H2805)+'NEW Reference'!L$7,0)</f>
        <v>4207</v>
      </c>
      <c r="T2805" s="25">
        <f>ROUND(('NEW Reference'!M$6*List!$H2805)+'NEW Reference'!M$7,0)</f>
        <v>5024</v>
      </c>
      <c r="U2805" s="25">
        <f>ROUND(('NEW Reference'!N$6*List!$H2805)+'NEW Reference'!N$7,0)</f>
        <v>20272</v>
      </c>
      <c r="V2805" s="26">
        <f>ROUND(('NEW Reference'!O$6*List!$H2805)+'NEW Reference'!O$7,0)</f>
        <v>754</v>
      </c>
      <c r="W2805" s="26">
        <f>ROUND(('NEW Reference'!P$6*List!$H2805)+'NEW Reference'!P$7,0)</f>
        <v>1062</v>
      </c>
      <c r="X2805" s="26">
        <f>ROUND(('NEW Reference'!Q$6*List!$H2805)+'NEW Reference'!Q$7,0)</f>
        <v>531</v>
      </c>
      <c r="Z2805" s="3" t="str">
        <f t="shared" si="135"/>
        <v>TITUS, Texas</v>
      </c>
      <c r="AA2805" s="79" t="s">
        <v>2242</v>
      </c>
      <c r="AB2805" s="28" t="s">
        <v>91</v>
      </c>
      <c r="AC2805" s="30" t="s">
        <v>2105</v>
      </c>
      <c r="AD2805" s="31"/>
      <c r="AE2805" s="20">
        <f t="shared" si="134"/>
        <v>0.84230000000000005</v>
      </c>
    </row>
    <row r="2806" spans="1:31">
      <c r="A2806" s="83">
        <v>45930</v>
      </c>
      <c r="B2806" s="84">
        <v>48451</v>
      </c>
      <c r="C2806" s="85">
        <v>41660</v>
      </c>
      <c r="D2806" s="78" t="s">
        <v>847</v>
      </c>
      <c r="E2806" s="79" t="s">
        <v>2243</v>
      </c>
      <c r="F2806" s="33" t="s">
        <v>2105</v>
      </c>
      <c r="G2806" s="24" t="s">
        <v>90</v>
      </c>
      <c r="H2806" s="80">
        <f t="shared" si="133"/>
        <v>0.88080000000000003</v>
      </c>
      <c r="I2806" s="25">
        <f>ROUND(('NEW Reference'!B$6*List!$H2806)+'NEW Reference'!B$7,0)</f>
        <v>1199</v>
      </c>
      <c r="J2806" s="25">
        <f>ROUND(('NEW Reference'!C$6*List!$H2806)+'NEW Reference'!C$7,0)</f>
        <v>1788</v>
      </c>
      <c r="K2806" s="25">
        <f>ROUND(('NEW Reference'!D$6*List!$H2806)+'NEW Reference'!D$7,0)</f>
        <v>2142</v>
      </c>
      <c r="L2806" s="25">
        <f>ROUND(('NEW Reference'!E$6*List!$H2806)+'NEW Reference'!E$7,0)</f>
        <v>2649</v>
      </c>
      <c r="M2806" s="25">
        <f>ROUND(('NEW Reference'!F$6*List!$H2806)+'NEW Reference'!F$7,0)</f>
        <v>2759</v>
      </c>
      <c r="N2806" s="25">
        <f>ROUND(('NEW Reference'!G$6*List!$H2806)+'NEW Reference'!G$7,0)</f>
        <v>3124</v>
      </c>
      <c r="O2806" s="25">
        <f>ROUND(('NEW Reference'!H$6*List!$H2806)+'NEW Reference'!H$7,0)</f>
        <v>3243</v>
      </c>
      <c r="P2806" s="25">
        <f>ROUND(('NEW Reference'!I$6*List!$H2806)+'NEW Reference'!I$7,0)</f>
        <v>3370</v>
      </c>
      <c r="Q2806" s="25">
        <f>ROUND(('NEW Reference'!J$6*List!$H2806)+'NEW Reference'!J$7,0)</f>
        <v>3903</v>
      </c>
      <c r="R2806" s="25">
        <f>ROUND(('NEW Reference'!K$6*List!$H2806)+'NEW Reference'!K$7,0)</f>
        <v>4026</v>
      </c>
      <c r="S2806" s="25">
        <f>ROUND(('NEW Reference'!L$6*List!$H2806)+'NEW Reference'!L$7,0)</f>
        <v>4344</v>
      </c>
      <c r="T2806" s="25">
        <f>ROUND(('NEW Reference'!M$6*List!$H2806)+'NEW Reference'!M$7,0)</f>
        <v>5189</v>
      </c>
      <c r="U2806" s="25">
        <f>ROUND(('NEW Reference'!N$6*List!$H2806)+'NEW Reference'!N$7,0)</f>
        <v>20935</v>
      </c>
      <c r="V2806" s="26">
        <f>ROUND(('NEW Reference'!O$6*List!$H2806)+'NEW Reference'!O$7,0)</f>
        <v>778</v>
      </c>
      <c r="W2806" s="26">
        <f>ROUND(('NEW Reference'!P$6*List!$H2806)+'NEW Reference'!P$7,0)</f>
        <v>1097</v>
      </c>
      <c r="X2806" s="26">
        <f>ROUND(('NEW Reference'!Q$6*List!$H2806)+'NEW Reference'!Q$7,0)</f>
        <v>548</v>
      </c>
      <c r="Z2806" s="3" t="str">
        <f t="shared" si="135"/>
        <v>TOM GREEN, Texas</v>
      </c>
      <c r="AA2806" s="79" t="s">
        <v>2243</v>
      </c>
      <c r="AB2806" s="28" t="s">
        <v>91</v>
      </c>
      <c r="AC2806" s="30" t="s">
        <v>2105</v>
      </c>
      <c r="AD2806" s="31"/>
      <c r="AE2806" s="20">
        <f t="shared" si="134"/>
        <v>0.88080000000000003</v>
      </c>
    </row>
    <row r="2807" spans="1:31">
      <c r="A2807" s="83">
        <v>45940</v>
      </c>
      <c r="B2807" s="84">
        <v>48453</v>
      </c>
      <c r="C2807" s="85">
        <v>12420</v>
      </c>
      <c r="D2807" s="78" t="s">
        <v>257</v>
      </c>
      <c r="E2807" s="79" t="s">
        <v>2244</v>
      </c>
      <c r="F2807" s="33" t="s">
        <v>2105</v>
      </c>
      <c r="G2807" s="24" t="s">
        <v>90</v>
      </c>
      <c r="H2807" s="80">
        <f t="shared" si="133"/>
        <v>0.96779999999999999</v>
      </c>
      <c r="I2807" s="25">
        <f>ROUND(('NEW Reference'!B$6*List!$H2807)+'NEW Reference'!B$7,0)</f>
        <v>1285</v>
      </c>
      <c r="J2807" s="25">
        <f>ROUND(('NEW Reference'!C$6*List!$H2807)+'NEW Reference'!C$7,0)</f>
        <v>1916</v>
      </c>
      <c r="K2807" s="25">
        <f>ROUND(('NEW Reference'!D$6*List!$H2807)+'NEW Reference'!D$7,0)</f>
        <v>2296</v>
      </c>
      <c r="L2807" s="25">
        <f>ROUND(('NEW Reference'!E$6*List!$H2807)+'NEW Reference'!E$7,0)</f>
        <v>2838</v>
      </c>
      <c r="M2807" s="25">
        <f>ROUND(('NEW Reference'!F$6*List!$H2807)+'NEW Reference'!F$7,0)</f>
        <v>2957</v>
      </c>
      <c r="N2807" s="25">
        <f>ROUND(('NEW Reference'!G$6*List!$H2807)+'NEW Reference'!G$7,0)</f>
        <v>3347</v>
      </c>
      <c r="O2807" s="25">
        <f>ROUND(('NEW Reference'!H$6*List!$H2807)+'NEW Reference'!H$7,0)</f>
        <v>3475</v>
      </c>
      <c r="P2807" s="25">
        <f>ROUND(('NEW Reference'!I$6*List!$H2807)+'NEW Reference'!I$7,0)</f>
        <v>3612</v>
      </c>
      <c r="Q2807" s="25">
        <f>ROUND(('NEW Reference'!J$6*List!$H2807)+'NEW Reference'!J$7,0)</f>
        <v>4182</v>
      </c>
      <c r="R2807" s="25">
        <f>ROUND(('NEW Reference'!K$6*List!$H2807)+'NEW Reference'!K$7,0)</f>
        <v>4314</v>
      </c>
      <c r="S2807" s="25">
        <f>ROUND(('NEW Reference'!L$6*List!$H2807)+'NEW Reference'!L$7,0)</f>
        <v>4655</v>
      </c>
      <c r="T2807" s="25">
        <f>ROUND(('NEW Reference'!M$6*List!$H2807)+'NEW Reference'!M$7,0)</f>
        <v>5560</v>
      </c>
      <c r="U2807" s="25">
        <f>ROUND(('NEW Reference'!N$6*List!$H2807)+'NEW Reference'!N$7,0)</f>
        <v>22433</v>
      </c>
      <c r="V2807" s="26">
        <f>ROUND(('NEW Reference'!O$6*List!$H2807)+'NEW Reference'!O$7,0)</f>
        <v>834</v>
      </c>
      <c r="W2807" s="26">
        <f>ROUND(('NEW Reference'!P$6*List!$H2807)+'NEW Reference'!P$7,0)</f>
        <v>1175</v>
      </c>
      <c r="X2807" s="26">
        <f>ROUND(('NEW Reference'!Q$6*List!$H2807)+'NEW Reference'!Q$7,0)</f>
        <v>588</v>
      </c>
      <c r="Z2807" s="3" t="str">
        <f t="shared" si="135"/>
        <v>TRAVIS, Texas</v>
      </c>
      <c r="AA2807" s="79" t="s">
        <v>2244</v>
      </c>
      <c r="AB2807" s="28" t="s">
        <v>91</v>
      </c>
      <c r="AC2807" s="30" t="s">
        <v>2105</v>
      </c>
      <c r="AD2807" s="31"/>
      <c r="AE2807" s="20">
        <f t="shared" si="134"/>
        <v>0.96779999999999999</v>
      </c>
    </row>
    <row r="2808" spans="1:31">
      <c r="A2808" s="83">
        <v>45941</v>
      </c>
      <c r="B2808" s="84">
        <v>48455</v>
      </c>
      <c r="C2808" s="85">
        <v>99945</v>
      </c>
      <c r="D2808" s="78" t="s">
        <v>184</v>
      </c>
      <c r="E2808" s="79" t="s">
        <v>587</v>
      </c>
      <c r="F2808" s="34" t="s">
        <v>2105</v>
      </c>
      <c r="G2808" s="24" t="s">
        <v>97</v>
      </c>
      <c r="H2808" s="80">
        <f t="shared" si="133"/>
        <v>0.84230000000000005</v>
      </c>
      <c r="I2808" s="25">
        <f>ROUND(('NEW Reference'!B$6*List!$H2808)+'NEW Reference'!B$7,0)</f>
        <v>1161</v>
      </c>
      <c r="J2808" s="25">
        <f>ROUND(('NEW Reference'!C$6*List!$H2808)+'NEW Reference'!C$7,0)</f>
        <v>1731</v>
      </c>
      <c r="K2808" s="25">
        <f>ROUND(('NEW Reference'!D$6*List!$H2808)+'NEW Reference'!D$7,0)</f>
        <v>2075</v>
      </c>
      <c r="L2808" s="25">
        <f>ROUND(('NEW Reference'!E$6*List!$H2808)+'NEW Reference'!E$7,0)</f>
        <v>2565</v>
      </c>
      <c r="M2808" s="25">
        <f>ROUND(('NEW Reference'!F$6*List!$H2808)+'NEW Reference'!F$7,0)</f>
        <v>2672</v>
      </c>
      <c r="N2808" s="25">
        <f>ROUND(('NEW Reference'!G$6*List!$H2808)+'NEW Reference'!G$7,0)</f>
        <v>3025</v>
      </c>
      <c r="O2808" s="25">
        <f>ROUND(('NEW Reference'!H$6*List!$H2808)+'NEW Reference'!H$7,0)</f>
        <v>3140</v>
      </c>
      <c r="P2808" s="25">
        <f>ROUND(('NEW Reference'!I$6*List!$H2808)+'NEW Reference'!I$7,0)</f>
        <v>3264</v>
      </c>
      <c r="Q2808" s="25">
        <f>ROUND(('NEW Reference'!J$6*List!$H2808)+'NEW Reference'!J$7,0)</f>
        <v>3779</v>
      </c>
      <c r="R2808" s="25">
        <f>ROUND(('NEW Reference'!K$6*List!$H2808)+'NEW Reference'!K$7,0)</f>
        <v>3899</v>
      </c>
      <c r="S2808" s="25">
        <f>ROUND(('NEW Reference'!L$6*List!$H2808)+'NEW Reference'!L$7,0)</f>
        <v>4207</v>
      </c>
      <c r="T2808" s="25">
        <f>ROUND(('NEW Reference'!M$6*List!$H2808)+'NEW Reference'!M$7,0)</f>
        <v>5024</v>
      </c>
      <c r="U2808" s="25">
        <f>ROUND(('NEW Reference'!N$6*List!$H2808)+'NEW Reference'!N$7,0)</f>
        <v>20272</v>
      </c>
      <c r="V2808" s="26">
        <f>ROUND(('NEW Reference'!O$6*List!$H2808)+'NEW Reference'!O$7,0)</f>
        <v>754</v>
      </c>
      <c r="W2808" s="26">
        <f>ROUND(('NEW Reference'!P$6*List!$H2808)+'NEW Reference'!P$7,0)</f>
        <v>1062</v>
      </c>
      <c r="X2808" s="26">
        <f>ROUND(('NEW Reference'!Q$6*List!$H2808)+'NEW Reference'!Q$7,0)</f>
        <v>531</v>
      </c>
      <c r="Z2808" s="3" t="str">
        <f t="shared" si="135"/>
        <v>TRINITY, Texas</v>
      </c>
      <c r="AA2808" s="79" t="s">
        <v>587</v>
      </c>
      <c r="AB2808" s="28" t="s">
        <v>91</v>
      </c>
      <c r="AC2808" s="23" t="s">
        <v>2105</v>
      </c>
      <c r="AD2808" s="29"/>
      <c r="AE2808" s="20">
        <f t="shared" si="134"/>
        <v>0.84230000000000005</v>
      </c>
    </row>
    <row r="2809" spans="1:31">
      <c r="A2809" s="83">
        <v>45942</v>
      </c>
      <c r="B2809" s="84">
        <v>48457</v>
      </c>
      <c r="C2809" s="85">
        <v>99945</v>
      </c>
      <c r="D2809" s="78" t="s">
        <v>184</v>
      </c>
      <c r="E2809" s="79" t="s">
        <v>2245</v>
      </c>
      <c r="F2809" s="34" t="s">
        <v>2105</v>
      </c>
      <c r="G2809" s="24" t="s">
        <v>97</v>
      </c>
      <c r="H2809" s="80">
        <f t="shared" si="133"/>
        <v>0.84230000000000005</v>
      </c>
      <c r="I2809" s="25">
        <f>ROUND(('NEW Reference'!B$6*List!$H2809)+'NEW Reference'!B$7,0)</f>
        <v>1161</v>
      </c>
      <c r="J2809" s="25">
        <f>ROUND(('NEW Reference'!C$6*List!$H2809)+'NEW Reference'!C$7,0)</f>
        <v>1731</v>
      </c>
      <c r="K2809" s="25">
        <f>ROUND(('NEW Reference'!D$6*List!$H2809)+'NEW Reference'!D$7,0)</f>
        <v>2075</v>
      </c>
      <c r="L2809" s="25">
        <f>ROUND(('NEW Reference'!E$6*List!$H2809)+'NEW Reference'!E$7,0)</f>
        <v>2565</v>
      </c>
      <c r="M2809" s="25">
        <f>ROUND(('NEW Reference'!F$6*List!$H2809)+'NEW Reference'!F$7,0)</f>
        <v>2672</v>
      </c>
      <c r="N2809" s="25">
        <f>ROUND(('NEW Reference'!G$6*List!$H2809)+'NEW Reference'!G$7,0)</f>
        <v>3025</v>
      </c>
      <c r="O2809" s="25">
        <f>ROUND(('NEW Reference'!H$6*List!$H2809)+'NEW Reference'!H$7,0)</f>
        <v>3140</v>
      </c>
      <c r="P2809" s="25">
        <f>ROUND(('NEW Reference'!I$6*List!$H2809)+'NEW Reference'!I$7,0)</f>
        <v>3264</v>
      </c>
      <c r="Q2809" s="25">
        <f>ROUND(('NEW Reference'!J$6*List!$H2809)+'NEW Reference'!J$7,0)</f>
        <v>3779</v>
      </c>
      <c r="R2809" s="25">
        <f>ROUND(('NEW Reference'!K$6*List!$H2809)+'NEW Reference'!K$7,0)</f>
        <v>3899</v>
      </c>
      <c r="S2809" s="25">
        <f>ROUND(('NEW Reference'!L$6*List!$H2809)+'NEW Reference'!L$7,0)</f>
        <v>4207</v>
      </c>
      <c r="T2809" s="25">
        <f>ROUND(('NEW Reference'!M$6*List!$H2809)+'NEW Reference'!M$7,0)</f>
        <v>5024</v>
      </c>
      <c r="U2809" s="25">
        <f>ROUND(('NEW Reference'!N$6*List!$H2809)+'NEW Reference'!N$7,0)</f>
        <v>20272</v>
      </c>
      <c r="V2809" s="26">
        <f>ROUND(('NEW Reference'!O$6*List!$H2809)+'NEW Reference'!O$7,0)</f>
        <v>754</v>
      </c>
      <c r="W2809" s="26">
        <f>ROUND(('NEW Reference'!P$6*List!$H2809)+'NEW Reference'!P$7,0)</f>
        <v>1062</v>
      </c>
      <c r="X2809" s="26">
        <f>ROUND(('NEW Reference'!Q$6*List!$H2809)+'NEW Reference'!Q$7,0)</f>
        <v>531</v>
      </c>
      <c r="Z2809" s="3" t="str">
        <f t="shared" si="135"/>
        <v>TYLER, Texas</v>
      </c>
      <c r="AA2809" s="79" t="s">
        <v>2245</v>
      </c>
      <c r="AB2809" s="28" t="s">
        <v>91</v>
      </c>
      <c r="AC2809" s="30" t="s">
        <v>2105</v>
      </c>
      <c r="AD2809" s="31"/>
      <c r="AE2809" s="20">
        <f t="shared" si="134"/>
        <v>0.84230000000000005</v>
      </c>
    </row>
    <row r="2810" spans="1:31">
      <c r="A2810" s="83">
        <v>45943</v>
      </c>
      <c r="B2810" s="84">
        <v>48459</v>
      </c>
      <c r="C2810" s="85">
        <v>30980</v>
      </c>
      <c r="D2810" s="78" t="s">
        <v>652</v>
      </c>
      <c r="E2810" s="79" t="s">
        <v>2246</v>
      </c>
      <c r="F2810" s="33" t="s">
        <v>2105</v>
      </c>
      <c r="G2810" s="24" t="s">
        <v>90</v>
      </c>
      <c r="H2810" s="80">
        <f t="shared" si="133"/>
        <v>0.90720000000000001</v>
      </c>
      <c r="I2810" s="25">
        <f>ROUND(('NEW Reference'!B$6*List!$H2810)+'NEW Reference'!B$7,0)</f>
        <v>1225</v>
      </c>
      <c r="J2810" s="25">
        <f>ROUND(('NEW Reference'!C$6*List!$H2810)+'NEW Reference'!C$7,0)</f>
        <v>1827</v>
      </c>
      <c r="K2810" s="25">
        <f>ROUND(('NEW Reference'!D$6*List!$H2810)+'NEW Reference'!D$7,0)</f>
        <v>2189</v>
      </c>
      <c r="L2810" s="25">
        <f>ROUND(('NEW Reference'!E$6*List!$H2810)+'NEW Reference'!E$7,0)</f>
        <v>2706</v>
      </c>
      <c r="M2810" s="25">
        <f>ROUND(('NEW Reference'!F$6*List!$H2810)+'NEW Reference'!F$7,0)</f>
        <v>2819</v>
      </c>
      <c r="N2810" s="25">
        <f>ROUND(('NEW Reference'!G$6*List!$H2810)+'NEW Reference'!G$7,0)</f>
        <v>3191</v>
      </c>
      <c r="O2810" s="25">
        <f>ROUND(('NEW Reference'!H$6*List!$H2810)+'NEW Reference'!H$7,0)</f>
        <v>3313</v>
      </c>
      <c r="P2810" s="25">
        <f>ROUND(('NEW Reference'!I$6*List!$H2810)+'NEW Reference'!I$7,0)</f>
        <v>3444</v>
      </c>
      <c r="Q2810" s="25">
        <f>ROUND(('NEW Reference'!J$6*List!$H2810)+'NEW Reference'!J$7,0)</f>
        <v>3988</v>
      </c>
      <c r="R2810" s="25">
        <f>ROUND(('NEW Reference'!K$6*List!$H2810)+'NEW Reference'!K$7,0)</f>
        <v>4113</v>
      </c>
      <c r="S2810" s="25">
        <f>ROUND(('NEW Reference'!L$6*List!$H2810)+'NEW Reference'!L$7,0)</f>
        <v>4439</v>
      </c>
      <c r="T2810" s="25">
        <f>ROUND(('NEW Reference'!M$6*List!$H2810)+'NEW Reference'!M$7,0)</f>
        <v>5301</v>
      </c>
      <c r="U2810" s="25">
        <f>ROUND(('NEW Reference'!N$6*List!$H2810)+'NEW Reference'!N$7,0)</f>
        <v>21390</v>
      </c>
      <c r="V2810" s="26">
        <f>ROUND(('NEW Reference'!O$6*List!$H2810)+'NEW Reference'!O$7,0)</f>
        <v>795</v>
      </c>
      <c r="W2810" s="26">
        <f>ROUND(('NEW Reference'!P$6*List!$H2810)+'NEW Reference'!P$7,0)</f>
        <v>1121</v>
      </c>
      <c r="X2810" s="26">
        <f>ROUND(('NEW Reference'!Q$6*List!$H2810)+'NEW Reference'!Q$7,0)</f>
        <v>560</v>
      </c>
      <c r="Z2810" s="3" t="str">
        <f t="shared" si="135"/>
        <v>UPSHUR, Texas</v>
      </c>
      <c r="AA2810" s="79" t="s">
        <v>2246</v>
      </c>
      <c r="AB2810" s="28" t="s">
        <v>91</v>
      </c>
      <c r="AC2810" s="30" t="s">
        <v>2105</v>
      </c>
      <c r="AD2810" s="31"/>
      <c r="AE2810" s="20">
        <f t="shared" si="134"/>
        <v>0.90720000000000001</v>
      </c>
    </row>
    <row r="2811" spans="1:31">
      <c r="A2811" s="83">
        <v>45944</v>
      </c>
      <c r="B2811" s="84">
        <v>48461</v>
      </c>
      <c r="C2811" s="85">
        <v>99945</v>
      </c>
      <c r="D2811" s="78" t="s">
        <v>184</v>
      </c>
      <c r="E2811" s="79" t="s">
        <v>2247</v>
      </c>
      <c r="F2811" s="34" t="s">
        <v>2105</v>
      </c>
      <c r="G2811" s="24" t="s">
        <v>97</v>
      </c>
      <c r="H2811" s="80">
        <f t="shared" si="133"/>
        <v>0.84230000000000005</v>
      </c>
      <c r="I2811" s="25">
        <f>ROUND(('NEW Reference'!B$6*List!$H2811)+'NEW Reference'!B$7,0)</f>
        <v>1161</v>
      </c>
      <c r="J2811" s="25">
        <f>ROUND(('NEW Reference'!C$6*List!$H2811)+'NEW Reference'!C$7,0)</f>
        <v>1731</v>
      </c>
      <c r="K2811" s="25">
        <f>ROUND(('NEW Reference'!D$6*List!$H2811)+'NEW Reference'!D$7,0)</f>
        <v>2075</v>
      </c>
      <c r="L2811" s="25">
        <f>ROUND(('NEW Reference'!E$6*List!$H2811)+'NEW Reference'!E$7,0)</f>
        <v>2565</v>
      </c>
      <c r="M2811" s="25">
        <f>ROUND(('NEW Reference'!F$6*List!$H2811)+'NEW Reference'!F$7,0)</f>
        <v>2672</v>
      </c>
      <c r="N2811" s="25">
        <f>ROUND(('NEW Reference'!G$6*List!$H2811)+'NEW Reference'!G$7,0)</f>
        <v>3025</v>
      </c>
      <c r="O2811" s="25">
        <f>ROUND(('NEW Reference'!H$6*List!$H2811)+'NEW Reference'!H$7,0)</f>
        <v>3140</v>
      </c>
      <c r="P2811" s="25">
        <f>ROUND(('NEW Reference'!I$6*List!$H2811)+'NEW Reference'!I$7,0)</f>
        <v>3264</v>
      </c>
      <c r="Q2811" s="25">
        <f>ROUND(('NEW Reference'!J$6*List!$H2811)+'NEW Reference'!J$7,0)</f>
        <v>3779</v>
      </c>
      <c r="R2811" s="25">
        <f>ROUND(('NEW Reference'!K$6*List!$H2811)+'NEW Reference'!K$7,0)</f>
        <v>3899</v>
      </c>
      <c r="S2811" s="25">
        <f>ROUND(('NEW Reference'!L$6*List!$H2811)+'NEW Reference'!L$7,0)</f>
        <v>4207</v>
      </c>
      <c r="T2811" s="25">
        <f>ROUND(('NEW Reference'!M$6*List!$H2811)+'NEW Reference'!M$7,0)</f>
        <v>5024</v>
      </c>
      <c r="U2811" s="25">
        <f>ROUND(('NEW Reference'!N$6*List!$H2811)+'NEW Reference'!N$7,0)</f>
        <v>20272</v>
      </c>
      <c r="V2811" s="26">
        <f>ROUND(('NEW Reference'!O$6*List!$H2811)+'NEW Reference'!O$7,0)</f>
        <v>754</v>
      </c>
      <c r="W2811" s="26">
        <f>ROUND(('NEW Reference'!P$6*List!$H2811)+'NEW Reference'!P$7,0)</f>
        <v>1062</v>
      </c>
      <c r="X2811" s="26">
        <f>ROUND(('NEW Reference'!Q$6*List!$H2811)+'NEW Reference'!Q$7,0)</f>
        <v>531</v>
      </c>
      <c r="Z2811" s="3" t="str">
        <f t="shared" si="135"/>
        <v>UPTON, Texas</v>
      </c>
      <c r="AA2811" s="79" t="s">
        <v>2247</v>
      </c>
      <c r="AB2811" s="28" t="s">
        <v>91</v>
      </c>
      <c r="AC2811" s="30" t="s">
        <v>2105</v>
      </c>
      <c r="AD2811" s="31"/>
      <c r="AE2811" s="20">
        <f t="shared" si="134"/>
        <v>0.84230000000000005</v>
      </c>
    </row>
    <row r="2812" spans="1:31">
      <c r="A2812" s="83">
        <v>45945</v>
      </c>
      <c r="B2812" s="84">
        <v>48463</v>
      </c>
      <c r="C2812" s="85">
        <v>99945</v>
      </c>
      <c r="D2812" s="78" t="s">
        <v>184</v>
      </c>
      <c r="E2812" s="79" t="s">
        <v>2248</v>
      </c>
      <c r="F2812" s="34" t="s">
        <v>2105</v>
      </c>
      <c r="G2812" s="24" t="s">
        <v>97</v>
      </c>
      <c r="H2812" s="80">
        <f t="shared" si="133"/>
        <v>0.84230000000000005</v>
      </c>
      <c r="I2812" s="25">
        <f>ROUND(('NEW Reference'!B$6*List!$H2812)+'NEW Reference'!B$7,0)</f>
        <v>1161</v>
      </c>
      <c r="J2812" s="25">
        <f>ROUND(('NEW Reference'!C$6*List!$H2812)+'NEW Reference'!C$7,0)</f>
        <v>1731</v>
      </c>
      <c r="K2812" s="25">
        <f>ROUND(('NEW Reference'!D$6*List!$H2812)+'NEW Reference'!D$7,0)</f>
        <v>2075</v>
      </c>
      <c r="L2812" s="25">
        <f>ROUND(('NEW Reference'!E$6*List!$H2812)+'NEW Reference'!E$7,0)</f>
        <v>2565</v>
      </c>
      <c r="M2812" s="25">
        <f>ROUND(('NEW Reference'!F$6*List!$H2812)+'NEW Reference'!F$7,0)</f>
        <v>2672</v>
      </c>
      <c r="N2812" s="25">
        <f>ROUND(('NEW Reference'!G$6*List!$H2812)+'NEW Reference'!G$7,0)</f>
        <v>3025</v>
      </c>
      <c r="O2812" s="25">
        <f>ROUND(('NEW Reference'!H$6*List!$H2812)+'NEW Reference'!H$7,0)</f>
        <v>3140</v>
      </c>
      <c r="P2812" s="25">
        <f>ROUND(('NEW Reference'!I$6*List!$H2812)+'NEW Reference'!I$7,0)</f>
        <v>3264</v>
      </c>
      <c r="Q2812" s="25">
        <f>ROUND(('NEW Reference'!J$6*List!$H2812)+'NEW Reference'!J$7,0)</f>
        <v>3779</v>
      </c>
      <c r="R2812" s="25">
        <f>ROUND(('NEW Reference'!K$6*List!$H2812)+'NEW Reference'!K$7,0)</f>
        <v>3899</v>
      </c>
      <c r="S2812" s="25">
        <f>ROUND(('NEW Reference'!L$6*List!$H2812)+'NEW Reference'!L$7,0)</f>
        <v>4207</v>
      </c>
      <c r="T2812" s="25">
        <f>ROUND(('NEW Reference'!M$6*List!$H2812)+'NEW Reference'!M$7,0)</f>
        <v>5024</v>
      </c>
      <c r="U2812" s="25">
        <f>ROUND(('NEW Reference'!N$6*List!$H2812)+'NEW Reference'!N$7,0)</f>
        <v>20272</v>
      </c>
      <c r="V2812" s="26">
        <f>ROUND(('NEW Reference'!O$6*List!$H2812)+'NEW Reference'!O$7,0)</f>
        <v>754</v>
      </c>
      <c r="W2812" s="26">
        <f>ROUND(('NEW Reference'!P$6*List!$H2812)+'NEW Reference'!P$7,0)</f>
        <v>1062</v>
      </c>
      <c r="X2812" s="26">
        <f>ROUND(('NEW Reference'!Q$6*List!$H2812)+'NEW Reference'!Q$7,0)</f>
        <v>531</v>
      </c>
      <c r="Z2812" s="3" t="str">
        <f t="shared" si="135"/>
        <v>UVALDE, Texas</v>
      </c>
      <c r="AA2812" s="79" t="s">
        <v>2248</v>
      </c>
      <c r="AB2812" s="28" t="s">
        <v>91</v>
      </c>
      <c r="AC2812" s="30" t="s">
        <v>2105</v>
      </c>
      <c r="AD2812" s="31"/>
      <c r="AE2812" s="20">
        <f t="shared" si="134"/>
        <v>0.84230000000000005</v>
      </c>
    </row>
    <row r="2813" spans="1:31">
      <c r="A2813" s="83">
        <v>45946</v>
      </c>
      <c r="B2813" s="84">
        <v>48465</v>
      </c>
      <c r="C2813" s="85">
        <v>99945</v>
      </c>
      <c r="D2813" s="78" t="s">
        <v>184</v>
      </c>
      <c r="E2813" s="79" t="s">
        <v>2249</v>
      </c>
      <c r="F2813" s="34" t="s">
        <v>2105</v>
      </c>
      <c r="G2813" s="24" t="s">
        <v>97</v>
      </c>
      <c r="H2813" s="80">
        <f t="shared" si="133"/>
        <v>0.84230000000000005</v>
      </c>
      <c r="I2813" s="25">
        <f>ROUND(('NEW Reference'!B$6*List!$H2813)+'NEW Reference'!B$7,0)</f>
        <v>1161</v>
      </c>
      <c r="J2813" s="25">
        <f>ROUND(('NEW Reference'!C$6*List!$H2813)+'NEW Reference'!C$7,0)</f>
        <v>1731</v>
      </c>
      <c r="K2813" s="25">
        <f>ROUND(('NEW Reference'!D$6*List!$H2813)+'NEW Reference'!D$7,0)</f>
        <v>2075</v>
      </c>
      <c r="L2813" s="25">
        <f>ROUND(('NEW Reference'!E$6*List!$H2813)+'NEW Reference'!E$7,0)</f>
        <v>2565</v>
      </c>
      <c r="M2813" s="25">
        <f>ROUND(('NEW Reference'!F$6*List!$H2813)+'NEW Reference'!F$7,0)</f>
        <v>2672</v>
      </c>
      <c r="N2813" s="25">
        <f>ROUND(('NEW Reference'!G$6*List!$H2813)+'NEW Reference'!G$7,0)</f>
        <v>3025</v>
      </c>
      <c r="O2813" s="25">
        <f>ROUND(('NEW Reference'!H$6*List!$H2813)+'NEW Reference'!H$7,0)</f>
        <v>3140</v>
      </c>
      <c r="P2813" s="25">
        <f>ROUND(('NEW Reference'!I$6*List!$H2813)+'NEW Reference'!I$7,0)</f>
        <v>3264</v>
      </c>
      <c r="Q2813" s="25">
        <f>ROUND(('NEW Reference'!J$6*List!$H2813)+'NEW Reference'!J$7,0)</f>
        <v>3779</v>
      </c>
      <c r="R2813" s="25">
        <f>ROUND(('NEW Reference'!K$6*List!$H2813)+'NEW Reference'!K$7,0)</f>
        <v>3899</v>
      </c>
      <c r="S2813" s="25">
        <f>ROUND(('NEW Reference'!L$6*List!$H2813)+'NEW Reference'!L$7,0)</f>
        <v>4207</v>
      </c>
      <c r="T2813" s="25">
        <f>ROUND(('NEW Reference'!M$6*List!$H2813)+'NEW Reference'!M$7,0)</f>
        <v>5024</v>
      </c>
      <c r="U2813" s="25">
        <f>ROUND(('NEW Reference'!N$6*List!$H2813)+'NEW Reference'!N$7,0)</f>
        <v>20272</v>
      </c>
      <c r="V2813" s="26">
        <f>ROUND(('NEW Reference'!O$6*List!$H2813)+'NEW Reference'!O$7,0)</f>
        <v>754</v>
      </c>
      <c r="W2813" s="26">
        <f>ROUND(('NEW Reference'!P$6*List!$H2813)+'NEW Reference'!P$7,0)</f>
        <v>1062</v>
      </c>
      <c r="X2813" s="26">
        <f>ROUND(('NEW Reference'!Q$6*List!$H2813)+'NEW Reference'!Q$7,0)</f>
        <v>531</v>
      </c>
      <c r="Z2813" s="3" t="str">
        <f t="shared" si="135"/>
        <v>VAL VERDE, Texas</v>
      </c>
      <c r="AA2813" s="79" t="s">
        <v>2249</v>
      </c>
      <c r="AB2813" s="28" t="s">
        <v>91</v>
      </c>
      <c r="AC2813" s="30" t="s">
        <v>2105</v>
      </c>
      <c r="AD2813" s="31"/>
      <c r="AE2813" s="20">
        <f t="shared" si="134"/>
        <v>0.84230000000000005</v>
      </c>
    </row>
    <row r="2814" spans="1:31">
      <c r="A2814" s="83">
        <v>45947</v>
      </c>
      <c r="B2814" s="84">
        <v>48467</v>
      </c>
      <c r="C2814" s="85">
        <v>99945</v>
      </c>
      <c r="D2814" s="78" t="s">
        <v>184</v>
      </c>
      <c r="E2814" s="79" t="s">
        <v>2250</v>
      </c>
      <c r="F2814" s="34" t="s">
        <v>2105</v>
      </c>
      <c r="G2814" s="24" t="s">
        <v>97</v>
      </c>
      <c r="H2814" s="80">
        <f t="shared" si="133"/>
        <v>0.84230000000000005</v>
      </c>
      <c r="I2814" s="25">
        <f>ROUND(('NEW Reference'!B$6*List!$H2814)+'NEW Reference'!B$7,0)</f>
        <v>1161</v>
      </c>
      <c r="J2814" s="25">
        <f>ROUND(('NEW Reference'!C$6*List!$H2814)+'NEW Reference'!C$7,0)</f>
        <v>1731</v>
      </c>
      <c r="K2814" s="25">
        <f>ROUND(('NEW Reference'!D$6*List!$H2814)+'NEW Reference'!D$7,0)</f>
        <v>2075</v>
      </c>
      <c r="L2814" s="25">
        <f>ROUND(('NEW Reference'!E$6*List!$H2814)+'NEW Reference'!E$7,0)</f>
        <v>2565</v>
      </c>
      <c r="M2814" s="25">
        <f>ROUND(('NEW Reference'!F$6*List!$H2814)+'NEW Reference'!F$7,0)</f>
        <v>2672</v>
      </c>
      <c r="N2814" s="25">
        <f>ROUND(('NEW Reference'!G$6*List!$H2814)+'NEW Reference'!G$7,0)</f>
        <v>3025</v>
      </c>
      <c r="O2814" s="25">
        <f>ROUND(('NEW Reference'!H$6*List!$H2814)+'NEW Reference'!H$7,0)</f>
        <v>3140</v>
      </c>
      <c r="P2814" s="25">
        <f>ROUND(('NEW Reference'!I$6*List!$H2814)+'NEW Reference'!I$7,0)</f>
        <v>3264</v>
      </c>
      <c r="Q2814" s="25">
        <f>ROUND(('NEW Reference'!J$6*List!$H2814)+'NEW Reference'!J$7,0)</f>
        <v>3779</v>
      </c>
      <c r="R2814" s="25">
        <f>ROUND(('NEW Reference'!K$6*List!$H2814)+'NEW Reference'!K$7,0)</f>
        <v>3899</v>
      </c>
      <c r="S2814" s="25">
        <f>ROUND(('NEW Reference'!L$6*List!$H2814)+'NEW Reference'!L$7,0)</f>
        <v>4207</v>
      </c>
      <c r="T2814" s="25">
        <f>ROUND(('NEW Reference'!M$6*List!$H2814)+'NEW Reference'!M$7,0)</f>
        <v>5024</v>
      </c>
      <c r="U2814" s="25">
        <f>ROUND(('NEW Reference'!N$6*List!$H2814)+'NEW Reference'!N$7,0)</f>
        <v>20272</v>
      </c>
      <c r="V2814" s="26">
        <f>ROUND(('NEW Reference'!O$6*List!$H2814)+'NEW Reference'!O$7,0)</f>
        <v>754</v>
      </c>
      <c r="W2814" s="26">
        <f>ROUND(('NEW Reference'!P$6*List!$H2814)+'NEW Reference'!P$7,0)</f>
        <v>1062</v>
      </c>
      <c r="X2814" s="26">
        <f>ROUND(('NEW Reference'!Q$6*List!$H2814)+'NEW Reference'!Q$7,0)</f>
        <v>531</v>
      </c>
      <c r="Z2814" s="3" t="str">
        <f t="shared" si="135"/>
        <v>VAN ZANDT, Texas</v>
      </c>
      <c r="AA2814" s="79" t="s">
        <v>2250</v>
      </c>
      <c r="AB2814" s="28" t="s">
        <v>91</v>
      </c>
      <c r="AC2814" s="23" t="s">
        <v>2105</v>
      </c>
      <c r="AD2814" s="29"/>
      <c r="AE2814" s="20">
        <f t="shared" si="134"/>
        <v>0.84230000000000005</v>
      </c>
    </row>
    <row r="2815" spans="1:31">
      <c r="A2815" s="83">
        <v>45948</v>
      </c>
      <c r="B2815" s="84">
        <v>48469</v>
      </c>
      <c r="C2815" s="85">
        <v>47020</v>
      </c>
      <c r="D2815" s="78" t="s">
        <v>927</v>
      </c>
      <c r="E2815" s="79" t="s">
        <v>2251</v>
      </c>
      <c r="F2815" s="33" t="s">
        <v>2105</v>
      </c>
      <c r="G2815" s="24" t="s">
        <v>90</v>
      </c>
      <c r="H2815" s="80">
        <f t="shared" si="133"/>
        <v>0.85370000000000001</v>
      </c>
      <c r="I2815" s="25">
        <f>ROUND(('NEW Reference'!B$6*List!$H2815)+'NEW Reference'!B$7,0)</f>
        <v>1172</v>
      </c>
      <c r="J2815" s="25">
        <f>ROUND(('NEW Reference'!C$6*List!$H2815)+'NEW Reference'!C$7,0)</f>
        <v>1748</v>
      </c>
      <c r="K2815" s="25">
        <f>ROUND(('NEW Reference'!D$6*List!$H2815)+'NEW Reference'!D$7,0)</f>
        <v>2095</v>
      </c>
      <c r="L2815" s="25">
        <f>ROUND(('NEW Reference'!E$6*List!$H2815)+'NEW Reference'!E$7,0)</f>
        <v>2590</v>
      </c>
      <c r="M2815" s="25">
        <f>ROUND(('NEW Reference'!F$6*List!$H2815)+'NEW Reference'!F$7,0)</f>
        <v>2698</v>
      </c>
      <c r="N2815" s="25">
        <f>ROUND(('NEW Reference'!G$6*List!$H2815)+'NEW Reference'!G$7,0)</f>
        <v>3054</v>
      </c>
      <c r="O2815" s="25">
        <f>ROUND(('NEW Reference'!H$6*List!$H2815)+'NEW Reference'!H$7,0)</f>
        <v>3171</v>
      </c>
      <c r="P2815" s="25">
        <f>ROUND(('NEW Reference'!I$6*List!$H2815)+'NEW Reference'!I$7,0)</f>
        <v>3295</v>
      </c>
      <c r="Q2815" s="25">
        <f>ROUND(('NEW Reference'!J$6*List!$H2815)+'NEW Reference'!J$7,0)</f>
        <v>3816</v>
      </c>
      <c r="R2815" s="25">
        <f>ROUND(('NEW Reference'!K$6*List!$H2815)+'NEW Reference'!K$7,0)</f>
        <v>3936</v>
      </c>
      <c r="S2815" s="25">
        <f>ROUND(('NEW Reference'!L$6*List!$H2815)+'NEW Reference'!L$7,0)</f>
        <v>4248</v>
      </c>
      <c r="T2815" s="25">
        <f>ROUND(('NEW Reference'!M$6*List!$H2815)+'NEW Reference'!M$7,0)</f>
        <v>5073</v>
      </c>
      <c r="U2815" s="25">
        <f>ROUND(('NEW Reference'!N$6*List!$H2815)+'NEW Reference'!N$7,0)</f>
        <v>20469</v>
      </c>
      <c r="V2815" s="26">
        <f>ROUND(('NEW Reference'!O$6*List!$H2815)+'NEW Reference'!O$7,0)</f>
        <v>761</v>
      </c>
      <c r="W2815" s="26">
        <f>ROUND(('NEW Reference'!P$6*List!$H2815)+'NEW Reference'!P$7,0)</f>
        <v>1072</v>
      </c>
      <c r="X2815" s="26">
        <f>ROUND(('NEW Reference'!Q$6*List!$H2815)+'NEW Reference'!Q$7,0)</f>
        <v>536</v>
      </c>
      <c r="Z2815" s="3" t="str">
        <f t="shared" si="135"/>
        <v>VICTORIA, Texas</v>
      </c>
      <c r="AA2815" s="79" t="s">
        <v>2251</v>
      </c>
      <c r="AB2815" s="28" t="s">
        <v>91</v>
      </c>
      <c r="AC2815" s="30" t="s">
        <v>2105</v>
      </c>
      <c r="AD2815" s="31"/>
      <c r="AE2815" s="20">
        <f t="shared" si="134"/>
        <v>0.85370000000000001</v>
      </c>
    </row>
    <row r="2816" spans="1:31">
      <c r="A2816" s="83">
        <v>45949</v>
      </c>
      <c r="B2816" s="84">
        <v>48471</v>
      </c>
      <c r="C2816" s="85">
        <v>99945</v>
      </c>
      <c r="D2816" s="78" t="s">
        <v>184</v>
      </c>
      <c r="E2816" s="79" t="s">
        <v>229</v>
      </c>
      <c r="F2816" s="34" t="s">
        <v>2105</v>
      </c>
      <c r="G2816" s="24" t="s">
        <v>97</v>
      </c>
      <c r="H2816" s="80">
        <f t="shared" si="133"/>
        <v>0.84230000000000005</v>
      </c>
      <c r="I2816" s="25">
        <f>ROUND(('NEW Reference'!B$6*List!$H2816)+'NEW Reference'!B$7,0)</f>
        <v>1161</v>
      </c>
      <c r="J2816" s="25">
        <f>ROUND(('NEW Reference'!C$6*List!$H2816)+'NEW Reference'!C$7,0)</f>
        <v>1731</v>
      </c>
      <c r="K2816" s="25">
        <f>ROUND(('NEW Reference'!D$6*List!$H2816)+'NEW Reference'!D$7,0)</f>
        <v>2075</v>
      </c>
      <c r="L2816" s="25">
        <f>ROUND(('NEW Reference'!E$6*List!$H2816)+'NEW Reference'!E$7,0)</f>
        <v>2565</v>
      </c>
      <c r="M2816" s="25">
        <f>ROUND(('NEW Reference'!F$6*List!$H2816)+'NEW Reference'!F$7,0)</f>
        <v>2672</v>
      </c>
      <c r="N2816" s="25">
        <f>ROUND(('NEW Reference'!G$6*List!$H2816)+'NEW Reference'!G$7,0)</f>
        <v>3025</v>
      </c>
      <c r="O2816" s="25">
        <f>ROUND(('NEW Reference'!H$6*List!$H2816)+'NEW Reference'!H$7,0)</f>
        <v>3140</v>
      </c>
      <c r="P2816" s="25">
        <f>ROUND(('NEW Reference'!I$6*List!$H2816)+'NEW Reference'!I$7,0)</f>
        <v>3264</v>
      </c>
      <c r="Q2816" s="25">
        <f>ROUND(('NEW Reference'!J$6*List!$H2816)+'NEW Reference'!J$7,0)</f>
        <v>3779</v>
      </c>
      <c r="R2816" s="25">
        <f>ROUND(('NEW Reference'!K$6*List!$H2816)+'NEW Reference'!K$7,0)</f>
        <v>3899</v>
      </c>
      <c r="S2816" s="25">
        <f>ROUND(('NEW Reference'!L$6*List!$H2816)+'NEW Reference'!L$7,0)</f>
        <v>4207</v>
      </c>
      <c r="T2816" s="25">
        <f>ROUND(('NEW Reference'!M$6*List!$H2816)+'NEW Reference'!M$7,0)</f>
        <v>5024</v>
      </c>
      <c r="U2816" s="25">
        <f>ROUND(('NEW Reference'!N$6*List!$H2816)+'NEW Reference'!N$7,0)</f>
        <v>20272</v>
      </c>
      <c r="V2816" s="26">
        <f>ROUND(('NEW Reference'!O$6*List!$H2816)+'NEW Reference'!O$7,0)</f>
        <v>754</v>
      </c>
      <c r="W2816" s="26">
        <f>ROUND(('NEW Reference'!P$6*List!$H2816)+'NEW Reference'!P$7,0)</f>
        <v>1062</v>
      </c>
      <c r="X2816" s="26">
        <f>ROUND(('NEW Reference'!Q$6*List!$H2816)+'NEW Reference'!Q$7,0)</f>
        <v>531</v>
      </c>
      <c r="Z2816" s="3" t="str">
        <f t="shared" si="135"/>
        <v>WALKER, Texas</v>
      </c>
      <c r="AA2816" s="79" t="s">
        <v>229</v>
      </c>
      <c r="AB2816" s="28" t="s">
        <v>91</v>
      </c>
      <c r="AC2816" s="23" t="s">
        <v>2105</v>
      </c>
      <c r="AD2816" s="29"/>
      <c r="AE2816" s="20">
        <f t="shared" si="134"/>
        <v>0.84230000000000005</v>
      </c>
    </row>
    <row r="2817" spans="1:31">
      <c r="A2817" s="83">
        <v>45950</v>
      </c>
      <c r="B2817" s="84">
        <v>48473</v>
      </c>
      <c r="C2817" s="85">
        <v>26420</v>
      </c>
      <c r="D2817" s="78" t="s">
        <v>530</v>
      </c>
      <c r="E2817" s="79" t="s">
        <v>2252</v>
      </c>
      <c r="F2817" s="33" t="s">
        <v>2105</v>
      </c>
      <c r="G2817" s="24" t="s">
        <v>90</v>
      </c>
      <c r="H2817" s="80">
        <f t="shared" si="133"/>
        <v>0.97629999999999995</v>
      </c>
      <c r="I2817" s="25">
        <f>ROUND(('NEW Reference'!B$6*List!$H2817)+'NEW Reference'!B$7,0)</f>
        <v>1293</v>
      </c>
      <c r="J2817" s="25">
        <f>ROUND(('NEW Reference'!C$6*List!$H2817)+'NEW Reference'!C$7,0)</f>
        <v>1928</v>
      </c>
      <c r="K2817" s="25">
        <f>ROUND(('NEW Reference'!D$6*List!$H2817)+'NEW Reference'!D$7,0)</f>
        <v>2311</v>
      </c>
      <c r="L2817" s="25">
        <f>ROUND(('NEW Reference'!E$6*List!$H2817)+'NEW Reference'!E$7,0)</f>
        <v>2857</v>
      </c>
      <c r="M2817" s="25">
        <f>ROUND(('NEW Reference'!F$6*List!$H2817)+'NEW Reference'!F$7,0)</f>
        <v>2976</v>
      </c>
      <c r="N2817" s="25">
        <f>ROUND(('NEW Reference'!G$6*List!$H2817)+'NEW Reference'!G$7,0)</f>
        <v>3369</v>
      </c>
      <c r="O2817" s="25">
        <f>ROUND(('NEW Reference'!H$6*List!$H2817)+'NEW Reference'!H$7,0)</f>
        <v>3498</v>
      </c>
      <c r="P2817" s="25">
        <f>ROUND(('NEW Reference'!I$6*List!$H2817)+'NEW Reference'!I$7,0)</f>
        <v>3635</v>
      </c>
      <c r="Q2817" s="25">
        <f>ROUND(('NEW Reference'!J$6*List!$H2817)+'NEW Reference'!J$7,0)</f>
        <v>4210</v>
      </c>
      <c r="R2817" s="25">
        <f>ROUND(('NEW Reference'!K$6*List!$H2817)+'NEW Reference'!K$7,0)</f>
        <v>4342</v>
      </c>
      <c r="S2817" s="25">
        <f>ROUND(('NEW Reference'!L$6*List!$H2817)+'NEW Reference'!L$7,0)</f>
        <v>4686</v>
      </c>
      <c r="T2817" s="25">
        <f>ROUND(('NEW Reference'!M$6*List!$H2817)+'NEW Reference'!M$7,0)</f>
        <v>5596</v>
      </c>
      <c r="U2817" s="25">
        <f>ROUND(('NEW Reference'!N$6*List!$H2817)+'NEW Reference'!N$7,0)</f>
        <v>22580</v>
      </c>
      <c r="V2817" s="26">
        <f>ROUND(('NEW Reference'!O$6*List!$H2817)+'NEW Reference'!O$7,0)</f>
        <v>839</v>
      </c>
      <c r="W2817" s="26">
        <f>ROUND(('NEW Reference'!P$6*List!$H2817)+'NEW Reference'!P$7,0)</f>
        <v>1183</v>
      </c>
      <c r="X2817" s="26">
        <f>ROUND(('NEW Reference'!Q$6*List!$H2817)+'NEW Reference'!Q$7,0)</f>
        <v>591</v>
      </c>
      <c r="Z2817" s="3" t="str">
        <f t="shared" si="135"/>
        <v>WALLER, Texas</v>
      </c>
      <c r="AA2817" s="79" t="s">
        <v>2252</v>
      </c>
      <c r="AB2817" s="28" t="s">
        <v>91</v>
      </c>
      <c r="AC2817" s="30" t="s">
        <v>2105</v>
      </c>
      <c r="AD2817" s="31"/>
      <c r="AE2817" s="20">
        <f t="shared" si="134"/>
        <v>0.97629999999999995</v>
      </c>
    </row>
    <row r="2818" spans="1:31">
      <c r="A2818" s="83">
        <v>45951</v>
      </c>
      <c r="B2818" s="84">
        <v>48475</v>
      </c>
      <c r="C2818" s="85">
        <v>99945</v>
      </c>
      <c r="D2818" s="78" t="s">
        <v>184</v>
      </c>
      <c r="E2818" s="79" t="s">
        <v>1881</v>
      </c>
      <c r="F2818" s="34" t="s">
        <v>2105</v>
      </c>
      <c r="G2818" s="24" t="s">
        <v>97</v>
      </c>
      <c r="H2818" s="80">
        <f t="shared" si="133"/>
        <v>0.84230000000000005</v>
      </c>
      <c r="I2818" s="25">
        <f>ROUND(('NEW Reference'!B$6*List!$H2818)+'NEW Reference'!B$7,0)</f>
        <v>1161</v>
      </c>
      <c r="J2818" s="25">
        <f>ROUND(('NEW Reference'!C$6*List!$H2818)+'NEW Reference'!C$7,0)</f>
        <v>1731</v>
      </c>
      <c r="K2818" s="25">
        <f>ROUND(('NEW Reference'!D$6*List!$H2818)+'NEW Reference'!D$7,0)</f>
        <v>2075</v>
      </c>
      <c r="L2818" s="25">
        <f>ROUND(('NEW Reference'!E$6*List!$H2818)+'NEW Reference'!E$7,0)</f>
        <v>2565</v>
      </c>
      <c r="M2818" s="25">
        <f>ROUND(('NEW Reference'!F$6*List!$H2818)+'NEW Reference'!F$7,0)</f>
        <v>2672</v>
      </c>
      <c r="N2818" s="25">
        <f>ROUND(('NEW Reference'!G$6*List!$H2818)+'NEW Reference'!G$7,0)</f>
        <v>3025</v>
      </c>
      <c r="O2818" s="25">
        <f>ROUND(('NEW Reference'!H$6*List!$H2818)+'NEW Reference'!H$7,0)</f>
        <v>3140</v>
      </c>
      <c r="P2818" s="25">
        <f>ROUND(('NEW Reference'!I$6*List!$H2818)+'NEW Reference'!I$7,0)</f>
        <v>3264</v>
      </c>
      <c r="Q2818" s="25">
        <f>ROUND(('NEW Reference'!J$6*List!$H2818)+'NEW Reference'!J$7,0)</f>
        <v>3779</v>
      </c>
      <c r="R2818" s="25">
        <f>ROUND(('NEW Reference'!K$6*List!$H2818)+'NEW Reference'!K$7,0)</f>
        <v>3899</v>
      </c>
      <c r="S2818" s="25">
        <f>ROUND(('NEW Reference'!L$6*List!$H2818)+'NEW Reference'!L$7,0)</f>
        <v>4207</v>
      </c>
      <c r="T2818" s="25">
        <f>ROUND(('NEW Reference'!M$6*List!$H2818)+'NEW Reference'!M$7,0)</f>
        <v>5024</v>
      </c>
      <c r="U2818" s="25">
        <f>ROUND(('NEW Reference'!N$6*List!$H2818)+'NEW Reference'!N$7,0)</f>
        <v>20272</v>
      </c>
      <c r="V2818" s="26">
        <f>ROUND(('NEW Reference'!O$6*List!$H2818)+'NEW Reference'!O$7,0)</f>
        <v>754</v>
      </c>
      <c r="W2818" s="26">
        <f>ROUND(('NEW Reference'!P$6*List!$H2818)+'NEW Reference'!P$7,0)</f>
        <v>1062</v>
      </c>
      <c r="X2818" s="26">
        <f>ROUND(('NEW Reference'!Q$6*List!$H2818)+'NEW Reference'!Q$7,0)</f>
        <v>531</v>
      </c>
      <c r="Z2818" s="3" t="str">
        <f t="shared" si="135"/>
        <v>WARD, Texas</v>
      </c>
      <c r="AA2818" s="79" t="s">
        <v>1881</v>
      </c>
      <c r="AB2818" s="28" t="s">
        <v>91</v>
      </c>
      <c r="AC2818" s="23" t="s">
        <v>2105</v>
      </c>
      <c r="AD2818" s="29"/>
      <c r="AE2818" s="20">
        <f t="shared" si="134"/>
        <v>0.84230000000000005</v>
      </c>
    </row>
    <row r="2819" spans="1:31">
      <c r="A2819" s="83">
        <v>45952</v>
      </c>
      <c r="B2819" s="84">
        <v>48477</v>
      </c>
      <c r="C2819" s="85">
        <v>99945</v>
      </c>
      <c r="D2819" s="78" t="s">
        <v>184</v>
      </c>
      <c r="E2819" s="79" t="s">
        <v>194</v>
      </c>
      <c r="F2819" s="34" t="s">
        <v>2105</v>
      </c>
      <c r="G2819" s="24" t="s">
        <v>97</v>
      </c>
      <c r="H2819" s="80">
        <f t="shared" si="133"/>
        <v>0.84230000000000005</v>
      </c>
      <c r="I2819" s="25">
        <f>ROUND(('NEW Reference'!B$6*List!$H2819)+'NEW Reference'!B$7,0)</f>
        <v>1161</v>
      </c>
      <c r="J2819" s="25">
        <f>ROUND(('NEW Reference'!C$6*List!$H2819)+'NEW Reference'!C$7,0)</f>
        <v>1731</v>
      </c>
      <c r="K2819" s="25">
        <f>ROUND(('NEW Reference'!D$6*List!$H2819)+'NEW Reference'!D$7,0)</f>
        <v>2075</v>
      </c>
      <c r="L2819" s="25">
        <f>ROUND(('NEW Reference'!E$6*List!$H2819)+'NEW Reference'!E$7,0)</f>
        <v>2565</v>
      </c>
      <c r="M2819" s="25">
        <f>ROUND(('NEW Reference'!F$6*List!$H2819)+'NEW Reference'!F$7,0)</f>
        <v>2672</v>
      </c>
      <c r="N2819" s="25">
        <f>ROUND(('NEW Reference'!G$6*List!$H2819)+'NEW Reference'!G$7,0)</f>
        <v>3025</v>
      </c>
      <c r="O2819" s="25">
        <f>ROUND(('NEW Reference'!H$6*List!$H2819)+'NEW Reference'!H$7,0)</f>
        <v>3140</v>
      </c>
      <c r="P2819" s="25">
        <f>ROUND(('NEW Reference'!I$6*List!$H2819)+'NEW Reference'!I$7,0)</f>
        <v>3264</v>
      </c>
      <c r="Q2819" s="25">
        <f>ROUND(('NEW Reference'!J$6*List!$H2819)+'NEW Reference'!J$7,0)</f>
        <v>3779</v>
      </c>
      <c r="R2819" s="25">
        <f>ROUND(('NEW Reference'!K$6*List!$H2819)+'NEW Reference'!K$7,0)</f>
        <v>3899</v>
      </c>
      <c r="S2819" s="25">
        <f>ROUND(('NEW Reference'!L$6*List!$H2819)+'NEW Reference'!L$7,0)</f>
        <v>4207</v>
      </c>
      <c r="T2819" s="25">
        <f>ROUND(('NEW Reference'!M$6*List!$H2819)+'NEW Reference'!M$7,0)</f>
        <v>5024</v>
      </c>
      <c r="U2819" s="25">
        <f>ROUND(('NEW Reference'!N$6*List!$H2819)+'NEW Reference'!N$7,0)</f>
        <v>20272</v>
      </c>
      <c r="V2819" s="26">
        <f>ROUND(('NEW Reference'!O$6*List!$H2819)+'NEW Reference'!O$7,0)</f>
        <v>754</v>
      </c>
      <c r="W2819" s="26">
        <f>ROUND(('NEW Reference'!P$6*List!$H2819)+'NEW Reference'!P$7,0)</f>
        <v>1062</v>
      </c>
      <c r="X2819" s="26">
        <f>ROUND(('NEW Reference'!Q$6*List!$H2819)+'NEW Reference'!Q$7,0)</f>
        <v>531</v>
      </c>
      <c r="Z2819" s="3" t="str">
        <f t="shared" si="135"/>
        <v>WASHINGTON, Texas</v>
      </c>
      <c r="AA2819" s="79" t="s">
        <v>194</v>
      </c>
      <c r="AB2819" s="28" t="s">
        <v>91</v>
      </c>
      <c r="AC2819" s="23" t="s">
        <v>2105</v>
      </c>
      <c r="AD2819" s="29"/>
      <c r="AE2819" s="20">
        <f t="shared" si="134"/>
        <v>0.84230000000000005</v>
      </c>
    </row>
    <row r="2820" spans="1:31">
      <c r="A2820" s="83">
        <v>45953</v>
      </c>
      <c r="B2820" s="84">
        <v>48479</v>
      </c>
      <c r="C2820" s="85">
        <v>29700</v>
      </c>
      <c r="D2820" s="78" t="s">
        <v>625</v>
      </c>
      <c r="E2820" s="79" t="s">
        <v>2253</v>
      </c>
      <c r="F2820" s="33" t="s">
        <v>2105</v>
      </c>
      <c r="G2820" s="24" t="s">
        <v>90</v>
      </c>
      <c r="H2820" s="80">
        <f t="shared" si="133"/>
        <v>0.81420000000000003</v>
      </c>
      <c r="I2820" s="25">
        <f>ROUND(('NEW Reference'!B$6*List!$H2820)+'NEW Reference'!B$7,0)</f>
        <v>1133</v>
      </c>
      <c r="J2820" s="25">
        <f>ROUND(('NEW Reference'!C$6*List!$H2820)+'NEW Reference'!C$7,0)</f>
        <v>1690</v>
      </c>
      <c r="K2820" s="25">
        <f>ROUND(('NEW Reference'!D$6*List!$H2820)+'NEW Reference'!D$7,0)</f>
        <v>2025</v>
      </c>
      <c r="L2820" s="25">
        <f>ROUND(('NEW Reference'!E$6*List!$H2820)+'NEW Reference'!E$7,0)</f>
        <v>2504</v>
      </c>
      <c r="M2820" s="25">
        <f>ROUND(('NEW Reference'!F$6*List!$H2820)+'NEW Reference'!F$7,0)</f>
        <v>2608</v>
      </c>
      <c r="N2820" s="25">
        <f>ROUND(('NEW Reference'!G$6*List!$H2820)+'NEW Reference'!G$7,0)</f>
        <v>2953</v>
      </c>
      <c r="O2820" s="25">
        <f>ROUND(('NEW Reference'!H$6*List!$H2820)+'NEW Reference'!H$7,0)</f>
        <v>3065</v>
      </c>
      <c r="P2820" s="25">
        <f>ROUND(('NEW Reference'!I$6*List!$H2820)+'NEW Reference'!I$7,0)</f>
        <v>3186</v>
      </c>
      <c r="Q2820" s="25">
        <f>ROUND(('NEW Reference'!J$6*List!$H2820)+'NEW Reference'!J$7,0)</f>
        <v>3689</v>
      </c>
      <c r="R2820" s="25">
        <f>ROUND(('NEW Reference'!K$6*List!$H2820)+'NEW Reference'!K$7,0)</f>
        <v>3805</v>
      </c>
      <c r="S2820" s="25">
        <f>ROUND(('NEW Reference'!L$6*List!$H2820)+'NEW Reference'!L$7,0)</f>
        <v>4106</v>
      </c>
      <c r="T2820" s="25">
        <f>ROUND(('NEW Reference'!M$6*List!$H2820)+'NEW Reference'!M$7,0)</f>
        <v>4904</v>
      </c>
      <c r="U2820" s="25">
        <f>ROUND(('NEW Reference'!N$6*List!$H2820)+'NEW Reference'!N$7,0)</f>
        <v>19789</v>
      </c>
      <c r="V2820" s="26">
        <f>ROUND(('NEW Reference'!O$6*List!$H2820)+'NEW Reference'!O$7,0)</f>
        <v>736</v>
      </c>
      <c r="W2820" s="26">
        <f>ROUND(('NEW Reference'!P$6*List!$H2820)+'NEW Reference'!P$7,0)</f>
        <v>1037</v>
      </c>
      <c r="X2820" s="26">
        <f>ROUND(('NEW Reference'!Q$6*List!$H2820)+'NEW Reference'!Q$7,0)</f>
        <v>518</v>
      </c>
      <c r="Z2820" s="3" t="str">
        <f t="shared" si="135"/>
        <v>WEBB, Texas</v>
      </c>
      <c r="AA2820" s="79" t="s">
        <v>2253</v>
      </c>
      <c r="AB2820" s="28" t="s">
        <v>91</v>
      </c>
      <c r="AC2820" s="30" t="s">
        <v>2105</v>
      </c>
      <c r="AD2820" s="31"/>
      <c r="AE2820" s="20">
        <f t="shared" si="134"/>
        <v>0.81420000000000003</v>
      </c>
    </row>
    <row r="2821" spans="1:31">
      <c r="A2821" s="83">
        <v>45954</v>
      </c>
      <c r="B2821" s="84">
        <v>48481</v>
      </c>
      <c r="C2821" s="85">
        <v>99945</v>
      </c>
      <c r="D2821" s="78" t="s">
        <v>184</v>
      </c>
      <c r="E2821" s="79" t="s">
        <v>2254</v>
      </c>
      <c r="F2821" s="34" t="s">
        <v>2105</v>
      </c>
      <c r="G2821" s="24" t="s">
        <v>97</v>
      </c>
      <c r="H2821" s="80">
        <f t="shared" si="133"/>
        <v>0.84230000000000005</v>
      </c>
      <c r="I2821" s="25">
        <f>ROUND(('NEW Reference'!B$6*List!$H2821)+'NEW Reference'!B$7,0)</f>
        <v>1161</v>
      </c>
      <c r="J2821" s="25">
        <f>ROUND(('NEW Reference'!C$6*List!$H2821)+'NEW Reference'!C$7,0)</f>
        <v>1731</v>
      </c>
      <c r="K2821" s="25">
        <f>ROUND(('NEW Reference'!D$6*List!$H2821)+'NEW Reference'!D$7,0)</f>
        <v>2075</v>
      </c>
      <c r="L2821" s="25">
        <f>ROUND(('NEW Reference'!E$6*List!$H2821)+'NEW Reference'!E$7,0)</f>
        <v>2565</v>
      </c>
      <c r="M2821" s="25">
        <f>ROUND(('NEW Reference'!F$6*List!$H2821)+'NEW Reference'!F$7,0)</f>
        <v>2672</v>
      </c>
      <c r="N2821" s="25">
        <f>ROUND(('NEW Reference'!G$6*List!$H2821)+'NEW Reference'!G$7,0)</f>
        <v>3025</v>
      </c>
      <c r="O2821" s="25">
        <f>ROUND(('NEW Reference'!H$6*List!$H2821)+'NEW Reference'!H$7,0)</f>
        <v>3140</v>
      </c>
      <c r="P2821" s="25">
        <f>ROUND(('NEW Reference'!I$6*List!$H2821)+'NEW Reference'!I$7,0)</f>
        <v>3264</v>
      </c>
      <c r="Q2821" s="25">
        <f>ROUND(('NEW Reference'!J$6*List!$H2821)+'NEW Reference'!J$7,0)</f>
        <v>3779</v>
      </c>
      <c r="R2821" s="25">
        <f>ROUND(('NEW Reference'!K$6*List!$H2821)+'NEW Reference'!K$7,0)</f>
        <v>3899</v>
      </c>
      <c r="S2821" s="25">
        <f>ROUND(('NEW Reference'!L$6*List!$H2821)+'NEW Reference'!L$7,0)</f>
        <v>4207</v>
      </c>
      <c r="T2821" s="25">
        <f>ROUND(('NEW Reference'!M$6*List!$H2821)+'NEW Reference'!M$7,0)</f>
        <v>5024</v>
      </c>
      <c r="U2821" s="25">
        <f>ROUND(('NEW Reference'!N$6*List!$H2821)+'NEW Reference'!N$7,0)</f>
        <v>20272</v>
      </c>
      <c r="V2821" s="26">
        <f>ROUND(('NEW Reference'!O$6*List!$H2821)+'NEW Reference'!O$7,0)</f>
        <v>754</v>
      </c>
      <c r="W2821" s="26">
        <f>ROUND(('NEW Reference'!P$6*List!$H2821)+'NEW Reference'!P$7,0)</f>
        <v>1062</v>
      </c>
      <c r="X2821" s="26">
        <f>ROUND(('NEW Reference'!Q$6*List!$H2821)+'NEW Reference'!Q$7,0)</f>
        <v>531</v>
      </c>
      <c r="Z2821" s="3" t="str">
        <f t="shared" si="135"/>
        <v>WHARTON, Texas</v>
      </c>
      <c r="AA2821" s="79" t="s">
        <v>2254</v>
      </c>
      <c r="AB2821" s="28" t="s">
        <v>91</v>
      </c>
      <c r="AC2821" s="30" t="s">
        <v>2105</v>
      </c>
      <c r="AD2821" s="31"/>
      <c r="AE2821" s="20">
        <f t="shared" si="134"/>
        <v>0.84230000000000005</v>
      </c>
    </row>
    <row r="2822" spans="1:31">
      <c r="A2822" s="83">
        <v>45955</v>
      </c>
      <c r="B2822" s="84">
        <v>48483</v>
      </c>
      <c r="C2822" s="85">
        <v>99945</v>
      </c>
      <c r="D2822" s="78" t="s">
        <v>184</v>
      </c>
      <c r="E2822" s="79" t="s">
        <v>1023</v>
      </c>
      <c r="F2822" s="34" t="s">
        <v>2105</v>
      </c>
      <c r="G2822" s="24" t="s">
        <v>97</v>
      </c>
      <c r="H2822" s="80">
        <f t="shared" si="133"/>
        <v>0.84230000000000005</v>
      </c>
      <c r="I2822" s="25">
        <f>ROUND(('NEW Reference'!B$6*List!$H2822)+'NEW Reference'!B$7,0)</f>
        <v>1161</v>
      </c>
      <c r="J2822" s="25">
        <f>ROUND(('NEW Reference'!C$6*List!$H2822)+'NEW Reference'!C$7,0)</f>
        <v>1731</v>
      </c>
      <c r="K2822" s="25">
        <f>ROUND(('NEW Reference'!D$6*List!$H2822)+'NEW Reference'!D$7,0)</f>
        <v>2075</v>
      </c>
      <c r="L2822" s="25">
        <f>ROUND(('NEW Reference'!E$6*List!$H2822)+'NEW Reference'!E$7,0)</f>
        <v>2565</v>
      </c>
      <c r="M2822" s="25">
        <f>ROUND(('NEW Reference'!F$6*List!$H2822)+'NEW Reference'!F$7,0)</f>
        <v>2672</v>
      </c>
      <c r="N2822" s="25">
        <f>ROUND(('NEW Reference'!G$6*List!$H2822)+'NEW Reference'!G$7,0)</f>
        <v>3025</v>
      </c>
      <c r="O2822" s="25">
        <f>ROUND(('NEW Reference'!H$6*List!$H2822)+'NEW Reference'!H$7,0)</f>
        <v>3140</v>
      </c>
      <c r="P2822" s="25">
        <f>ROUND(('NEW Reference'!I$6*List!$H2822)+'NEW Reference'!I$7,0)</f>
        <v>3264</v>
      </c>
      <c r="Q2822" s="25">
        <f>ROUND(('NEW Reference'!J$6*List!$H2822)+'NEW Reference'!J$7,0)</f>
        <v>3779</v>
      </c>
      <c r="R2822" s="25">
        <f>ROUND(('NEW Reference'!K$6*List!$H2822)+'NEW Reference'!K$7,0)</f>
        <v>3899</v>
      </c>
      <c r="S2822" s="25">
        <f>ROUND(('NEW Reference'!L$6*List!$H2822)+'NEW Reference'!L$7,0)</f>
        <v>4207</v>
      </c>
      <c r="T2822" s="25">
        <f>ROUND(('NEW Reference'!M$6*List!$H2822)+'NEW Reference'!M$7,0)</f>
        <v>5024</v>
      </c>
      <c r="U2822" s="25">
        <f>ROUND(('NEW Reference'!N$6*List!$H2822)+'NEW Reference'!N$7,0)</f>
        <v>20272</v>
      </c>
      <c r="V2822" s="26">
        <f>ROUND(('NEW Reference'!O$6*List!$H2822)+'NEW Reference'!O$7,0)</f>
        <v>754</v>
      </c>
      <c r="W2822" s="26">
        <f>ROUND(('NEW Reference'!P$6*List!$H2822)+'NEW Reference'!P$7,0)</f>
        <v>1062</v>
      </c>
      <c r="X2822" s="26">
        <f>ROUND(('NEW Reference'!Q$6*List!$H2822)+'NEW Reference'!Q$7,0)</f>
        <v>531</v>
      </c>
      <c r="Z2822" s="3" t="str">
        <f t="shared" si="135"/>
        <v>WHEELER, Texas</v>
      </c>
      <c r="AA2822" s="79" t="s">
        <v>1023</v>
      </c>
      <c r="AB2822" s="28" t="s">
        <v>91</v>
      </c>
      <c r="AC2822" s="23" t="s">
        <v>2105</v>
      </c>
      <c r="AD2822" s="29"/>
      <c r="AE2822" s="20">
        <f t="shared" si="134"/>
        <v>0.84230000000000005</v>
      </c>
    </row>
    <row r="2823" spans="1:31">
      <c r="A2823" s="83">
        <v>45960</v>
      </c>
      <c r="B2823" s="84">
        <v>48485</v>
      </c>
      <c r="C2823" s="85">
        <v>48660</v>
      </c>
      <c r="D2823" s="78" t="s">
        <v>955</v>
      </c>
      <c r="E2823" s="79" t="s">
        <v>1270</v>
      </c>
      <c r="F2823" s="33" t="s">
        <v>2105</v>
      </c>
      <c r="G2823" s="24" t="s">
        <v>90</v>
      </c>
      <c r="H2823" s="80">
        <f t="shared" si="133"/>
        <v>0.91139999999999999</v>
      </c>
      <c r="I2823" s="25">
        <f>ROUND(('NEW Reference'!B$6*List!$H2823)+'NEW Reference'!B$7,0)</f>
        <v>1229</v>
      </c>
      <c r="J2823" s="25">
        <f>ROUND(('NEW Reference'!C$6*List!$H2823)+'NEW Reference'!C$7,0)</f>
        <v>1833</v>
      </c>
      <c r="K2823" s="25">
        <f>ROUND(('NEW Reference'!D$6*List!$H2823)+'NEW Reference'!D$7,0)</f>
        <v>2196</v>
      </c>
      <c r="L2823" s="25">
        <f>ROUND(('NEW Reference'!E$6*List!$H2823)+'NEW Reference'!E$7,0)</f>
        <v>2715</v>
      </c>
      <c r="M2823" s="25">
        <f>ROUND(('NEW Reference'!F$6*List!$H2823)+'NEW Reference'!F$7,0)</f>
        <v>2829</v>
      </c>
      <c r="N2823" s="25">
        <f>ROUND(('NEW Reference'!G$6*List!$H2823)+'NEW Reference'!G$7,0)</f>
        <v>3202</v>
      </c>
      <c r="O2823" s="25">
        <f>ROUND(('NEW Reference'!H$6*List!$H2823)+'NEW Reference'!H$7,0)</f>
        <v>3325</v>
      </c>
      <c r="P2823" s="25">
        <f>ROUND(('NEW Reference'!I$6*List!$H2823)+'NEW Reference'!I$7,0)</f>
        <v>3455</v>
      </c>
      <c r="Q2823" s="25">
        <f>ROUND(('NEW Reference'!J$6*List!$H2823)+'NEW Reference'!J$7,0)</f>
        <v>4001</v>
      </c>
      <c r="R2823" s="25">
        <f>ROUND(('NEW Reference'!K$6*List!$H2823)+'NEW Reference'!K$7,0)</f>
        <v>4127</v>
      </c>
      <c r="S2823" s="25">
        <f>ROUND(('NEW Reference'!L$6*List!$H2823)+'NEW Reference'!L$7,0)</f>
        <v>4454</v>
      </c>
      <c r="T2823" s="25">
        <f>ROUND(('NEW Reference'!M$6*List!$H2823)+'NEW Reference'!M$7,0)</f>
        <v>5319</v>
      </c>
      <c r="U2823" s="25">
        <f>ROUND(('NEW Reference'!N$6*List!$H2823)+'NEW Reference'!N$7,0)</f>
        <v>21462</v>
      </c>
      <c r="V2823" s="26">
        <f>ROUND(('NEW Reference'!O$6*List!$H2823)+'NEW Reference'!O$7,0)</f>
        <v>798</v>
      </c>
      <c r="W2823" s="26">
        <f>ROUND(('NEW Reference'!P$6*List!$H2823)+'NEW Reference'!P$7,0)</f>
        <v>1124</v>
      </c>
      <c r="X2823" s="26">
        <f>ROUND(('NEW Reference'!Q$6*List!$H2823)+'NEW Reference'!Q$7,0)</f>
        <v>562</v>
      </c>
      <c r="Z2823" s="3" t="str">
        <f t="shared" si="135"/>
        <v>WICHITA, Texas</v>
      </c>
      <c r="AA2823" s="79" t="s">
        <v>1270</v>
      </c>
      <c r="AB2823" s="28" t="s">
        <v>91</v>
      </c>
      <c r="AC2823" s="30" t="s">
        <v>2105</v>
      </c>
      <c r="AD2823" s="31"/>
      <c r="AE2823" s="20">
        <f t="shared" si="134"/>
        <v>0.91139999999999999</v>
      </c>
    </row>
    <row r="2824" spans="1:31">
      <c r="A2824" s="83">
        <v>45961</v>
      </c>
      <c r="B2824" s="84">
        <v>48487</v>
      </c>
      <c r="C2824" s="85">
        <v>99945</v>
      </c>
      <c r="D2824" s="78" t="s">
        <v>184</v>
      </c>
      <c r="E2824" s="79" t="s">
        <v>2255</v>
      </c>
      <c r="F2824" s="34" t="s">
        <v>2105</v>
      </c>
      <c r="G2824" s="24" t="s">
        <v>97</v>
      </c>
      <c r="H2824" s="80">
        <f t="shared" si="133"/>
        <v>0.84230000000000005</v>
      </c>
      <c r="I2824" s="25">
        <f>ROUND(('NEW Reference'!B$6*List!$H2824)+'NEW Reference'!B$7,0)</f>
        <v>1161</v>
      </c>
      <c r="J2824" s="25">
        <f>ROUND(('NEW Reference'!C$6*List!$H2824)+'NEW Reference'!C$7,0)</f>
        <v>1731</v>
      </c>
      <c r="K2824" s="25">
        <f>ROUND(('NEW Reference'!D$6*List!$H2824)+'NEW Reference'!D$7,0)</f>
        <v>2075</v>
      </c>
      <c r="L2824" s="25">
        <f>ROUND(('NEW Reference'!E$6*List!$H2824)+'NEW Reference'!E$7,0)</f>
        <v>2565</v>
      </c>
      <c r="M2824" s="25">
        <f>ROUND(('NEW Reference'!F$6*List!$H2824)+'NEW Reference'!F$7,0)</f>
        <v>2672</v>
      </c>
      <c r="N2824" s="25">
        <f>ROUND(('NEW Reference'!G$6*List!$H2824)+'NEW Reference'!G$7,0)</f>
        <v>3025</v>
      </c>
      <c r="O2824" s="25">
        <f>ROUND(('NEW Reference'!H$6*List!$H2824)+'NEW Reference'!H$7,0)</f>
        <v>3140</v>
      </c>
      <c r="P2824" s="25">
        <f>ROUND(('NEW Reference'!I$6*List!$H2824)+'NEW Reference'!I$7,0)</f>
        <v>3264</v>
      </c>
      <c r="Q2824" s="25">
        <f>ROUND(('NEW Reference'!J$6*List!$H2824)+'NEW Reference'!J$7,0)</f>
        <v>3779</v>
      </c>
      <c r="R2824" s="25">
        <f>ROUND(('NEW Reference'!K$6*List!$H2824)+'NEW Reference'!K$7,0)</f>
        <v>3899</v>
      </c>
      <c r="S2824" s="25">
        <f>ROUND(('NEW Reference'!L$6*List!$H2824)+'NEW Reference'!L$7,0)</f>
        <v>4207</v>
      </c>
      <c r="T2824" s="25">
        <f>ROUND(('NEW Reference'!M$6*List!$H2824)+'NEW Reference'!M$7,0)</f>
        <v>5024</v>
      </c>
      <c r="U2824" s="25">
        <f>ROUND(('NEW Reference'!N$6*List!$H2824)+'NEW Reference'!N$7,0)</f>
        <v>20272</v>
      </c>
      <c r="V2824" s="26">
        <f>ROUND(('NEW Reference'!O$6*List!$H2824)+'NEW Reference'!O$7,0)</f>
        <v>754</v>
      </c>
      <c r="W2824" s="26">
        <f>ROUND(('NEW Reference'!P$6*List!$H2824)+'NEW Reference'!P$7,0)</f>
        <v>1062</v>
      </c>
      <c r="X2824" s="26">
        <f>ROUND(('NEW Reference'!Q$6*List!$H2824)+'NEW Reference'!Q$7,0)</f>
        <v>531</v>
      </c>
      <c r="Z2824" s="3" t="str">
        <f t="shared" si="135"/>
        <v>WILBARGER, Texas</v>
      </c>
      <c r="AA2824" s="79" t="s">
        <v>2255</v>
      </c>
      <c r="AB2824" s="28" t="s">
        <v>91</v>
      </c>
      <c r="AC2824" s="30" t="s">
        <v>2105</v>
      </c>
      <c r="AD2824" s="31"/>
      <c r="AE2824" s="20">
        <f t="shared" si="134"/>
        <v>0.84230000000000005</v>
      </c>
    </row>
    <row r="2825" spans="1:31">
      <c r="A2825" s="83">
        <v>45962</v>
      </c>
      <c r="B2825" s="84">
        <v>48489</v>
      </c>
      <c r="C2825" s="85">
        <v>99945</v>
      </c>
      <c r="D2825" s="78" t="s">
        <v>184</v>
      </c>
      <c r="E2825" s="79" t="s">
        <v>2256</v>
      </c>
      <c r="F2825" s="34" t="s">
        <v>2105</v>
      </c>
      <c r="G2825" s="24" t="s">
        <v>97</v>
      </c>
      <c r="H2825" s="80">
        <f t="shared" si="133"/>
        <v>0.84230000000000005</v>
      </c>
      <c r="I2825" s="25">
        <f>ROUND(('NEW Reference'!B$6*List!$H2825)+'NEW Reference'!B$7,0)</f>
        <v>1161</v>
      </c>
      <c r="J2825" s="25">
        <f>ROUND(('NEW Reference'!C$6*List!$H2825)+'NEW Reference'!C$7,0)</f>
        <v>1731</v>
      </c>
      <c r="K2825" s="25">
        <f>ROUND(('NEW Reference'!D$6*List!$H2825)+'NEW Reference'!D$7,0)</f>
        <v>2075</v>
      </c>
      <c r="L2825" s="25">
        <f>ROUND(('NEW Reference'!E$6*List!$H2825)+'NEW Reference'!E$7,0)</f>
        <v>2565</v>
      </c>
      <c r="M2825" s="25">
        <f>ROUND(('NEW Reference'!F$6*List!$H2825)+'NEW Reference'!F$7,0)</f>
        <v>2672</v>
      </c>
      <c r="N2825" s="25">
        <f>ROUND(('NEW Reference'!G$6*List!$H2825)+'NEW Reference'!G$7,0)</f>
        <v>3025</v>
      </c>
      <c r="O2825" s="25">
        <f>ROUND(('NEW Reference'!H$6*List!$H2825)+'NEW Reference'!H$7,0)</f>
        <v>3140</v>
      </c>
      <c r="P2825" s="25">
        <f>ROUND(('NEW Reference'!I$6*List!$H2825)+'NEW Reference'!I$7,0)</f>
        <v>3264</v>
      </c>
      <c r="Q2825" s="25">
        <f>ROUND(('NEW Reference'!J$6*List!$H2825)+'NEW Reference'!J$7,0)</f>
        <v>3779</v>
      </c>
      <c r="R2825" s="25">
        <f>ROUND(('NEW Reference'!K$6*List!$H2825)+'NEW Reference'!K$7,0)</f>
        <v>3899</v>
      </c>
      <c r="S2825" s="25">
        <f>ROUND(('NEW Reference'!L$6*List!$H2825)+'NEW Reference'!L$7,0)</f>
        <v>4207</v>
      </c>
      <c r="T2825" s="25">
        <f>ROUND(('NEW Reference'!M$6*List!$H2825)+'NEW Reference'!M$7,0)</f>
        <v>5024</v>
      </c>
      <c r="U2825" s="25">
        <f>ROUND(('NEW Reference'!N$6*List!$H2825)+'NEW Reference'!N$7,0)</f>
        <v>20272</v>
      </c>
      <c r="V2825" s="26">
        <f>ROUND(('NEW Reference'!O$6*List!$H2825)+'NEW Reference'!O$7,0)</f>
        <v>754</v>
      </c>
      <c r="W2825" s="26">
        <f>ROUND(('NEW Reference'!P$6*List!$H2825)+'NEW Reference'!P$7,0)</f>
        <v>1062</v>
      </c>
      <c r="X2825" s="26">
        <f>ROUND(('NEW Reference'!Q$6*List!$H2825)+'NEW Reference'!Q$7,0)</f>
        <v>531</v>
      </c>
      <c r="Z2825" s="3" t="str">
        <f t="shared" si="135"/>
        <v>WILLACY, Texas</v>
      </c>
      <c r="AA2825" s="79" t="s">
        <v>2256</v>
      </c>
      <c r="AB2825" s="28" t="s">
        <v>91</v>
      </c>
      <c r="AC2825" s="30" t="s">
        <v>2105</v>
      </c>
      <c r="AD2825" s="31"/>
      <c r="AE2825" s="20">
        <f t="shared" si="134"/>
        <v>0.84230000000000005</v>
      </c>
    </row>
    <row r="2826" spans="1:31">
      <c r="A2826" s="83">
        <v>45970</v>
      </c>
      <c r="B2826" s="84">
        <v>48491</v>
      </c>
      <c r="C2826" s="85">
        <v>12420</v>
      </c>
      <c r="D2826" s="78" t="s">
        <v>257</v>
      </c>
      <c r="E2826" s="79" t="s">
        <v>1118</v>
      </c>
      <c r="F2826" s="33" t="s">
        <v>2105</v>
      </c>
      <c r="G2826" s="24" t="s">
        <v>90</v>
      </c>
      <c r="H2826" s="80">
        <f t="shared" si="133"/>
        <v>0.96779999999999999</v>
      </c>
      <c r="I2826" s="25">
        <f>ROUND(('NEW Reference'!B$6*List!$H2826)+'NEW Reference'!B$7,0)</f>
        <v>1285</v>
      </c>
      <c r="J2826" s="25">
        <f>ROUND(('NEW Reference'!C$6*List!$H2826)+'NEW Reference'!C$7,0)</f>
        <v>1916</v>
      </c>
      <c r="K2826" s="25">
        <f>ROUND(('NEW Reference'!D$6*List!$H2826)+'NEW Reference'!D$7,0)</f>
        <v>2296</v>
      </c>
      <c r="L2826" s="25">
        <f>ROUND(('NEW Reference'!E$6*List!$H2826)+'NEW Reference'!E$7,0)</f>
        <v>2838</v>
      </c>
      <c r="M2826" s="25">
        <f>ROUND(('NEW Reference'!F$6*List!$H2826)+'NEW Reference'!F$7,0)</f>
        <v>2957</v>
      </c>
      <c r="N2826" s="25">
        <f>ROUND(('NEW Reference'!G$6*List!$H2826)+'NEW Reference'!G$7,0)</f>
        <v>3347</v>
      </c>
      <c r="O2826" s="25">
        <f>ROUND(('NEW Reference'!H$6*List!$H2826)+'NEW Reference'!H$7,0)</f>
        <v>3475</v>
      </c>
      <c r="P2826" s="25">
        <f>ROUND(('NEW Reference'!I$6*List!$H2826)+'NEW Reference'!I$7,0)</f>
        <v>3612</v>
      </c>
      <c r="Q2826" s="25">
        <f>ROUND(('NEW Reference'!J$6*List!$H2826)+'NEW Reference'!J$7,0)</f>
        <v>4182</v>
      </c>
      <c r="R2826" s="25">
        <f>ROUND(('NEW Reference'!K$6*List!$H2826)+'NEW Reference'!K$7,0)</f>
        <v>4314</v>
      </c>
      <c r="S2826" s="25">
        <f>ROUND(('NEW Reference'!L$6*List!$H2826)+'NEW Reference'!L$7,0)</f>
        <v>4655</v>
      </c>
      <c r="T2826" s="25">
        <f>ROUND(('NEW Reference'!M$6*List!$H2826)+'NEW Reference'!M$7,0)</f>
        <v>5560</v>
      </c>
      <c r="U2826" s="25">
        <f>ROUND(('NEW Reference'!N$6*List!$H2826)+'NEW Reference'!N$7,0)</f>
        <v>22433</v>
      </c>
      <c r="V2826" s="26">
        <f>ROUND(('NEW Reference'!O$6*List!$H2826)+'NEW Reference'!O$7,0)</f>
        <v>834</v>
      </c>
      <c r="W2826" s="26">
        <f>ROUND(('NEW Reference'!P$6*List!$H2826)+'NEW Reference'!P$7,0)</f>
        <v>1175</v>
      </c>
      <c r="X2826" s="26">
        <f>ROUND(('NEW Reference'!Q$6*List!$H2826)+'NEW Reference'!Q$7,0)</f>
        <v>588</v>
      </c>
      <c r="Z2826" s="3" t="str">
        <f t="shared" si="135"/>
        <v>WILLIAMSON, Texas</v>
      </c>
      <c r="AA2826" s="79" t="s">
        <v>1118</v>
      </c>
      <c r="AB2826" s="28" t="s">
        <v>91</v>
      </c>
      <c r="AC2826" s="23" t="s">
        <v>2105</v>
      </c>
      <c r="AD2826" s="29"/>
      <c r="AE2826" s="20">
        <f t="shared" si="134"/>
        <v>0.96779999999999999</v>
      </c>
    </row>
    <row r="2827" spans="1:31">
      <c r="A2827" s="83">
        <v>45971</v>
      </c>
      <c r="B2827" s="84">
        <v>48493</v>
      </c>
      <c r="C2827" s="85">
        <v>41700</v>
      </c>
      <c r="D2827" s="78" t="s">
        <v>849</v>
      </c>
      <c r="E2827" s="79" t="s">
        <v>1271</v>
      </c>
      <c r="F2827" s="33" t="s">
        <v>2105</v>
      </c>
      <c r="G2827" s="24" t="s">
        <v>90</v>
      </c>
      <c r="H2827" s="80">
        <f t="shared" ref="H2827:H2890" si="136">IFERROR(INDEX($AH:$AH,MATCH($C2827,$AF:$AF,0)),"")</f>
        <v>0.85580000000000001</v>
      </c>
      <c r="I2827" s="25">
        <f>ROUND(('NEW Reference'!B$6*List!$H2827)+'NEW Reference'!B$7,0)</f>
        <v>1174</v>
      </c>
      <c r="J2827" s="25">
        <f>ROUND(('NEW Reference'!C$6*List!$H2827)+'NEW Reference'!C$7,0)</f>
        <v>1751</v>
      </c>
      <c r="K2827" s="25">
        <f>ROUND(('NEW Reference'!D$6*List!$H2827)+'NEW Reference'!D$7,0)</f>
        <v>2098</v>
      </c>
      <c r="L2827" s="25">
        <f>ROUND(('NEW Reference'!E$6*List!$H2827)+'NEW Reference'!E$7,0)</f>
        <v>2594</v>
      </c>
      <c r="M2827" s="25">
        <f>ROUND(('NEW Reference'!F$6*List!$H2827)+'NEW Reference'!F$7,0)</f>
        <v>2703</v>
      </c>
      <c r="N2827" s="25">
        <f>ROUND(('NEW Reference'!G$6*List!$H2827)+'NEW Reference'!G$7,0)</f>
        <v>3059</v>
      </c>
      <c r="O2827" s="25">
        <f>ROUND(('NEW Reference'!H$6*List!$H2827)+'NEW Reference'!H$7,0)</f>
        <v>3176</v>
      </c>
      <c r="P2827" s="25">
        <f>ROUND(('NEW Reference'!I$6*List!$H2827)+'NEW Reference'!I$7,0)</f>
        <v>3301</v>
      </c>
      <c r="Q2827" s="25">
        <f>ROUND(('NEW Reference'!J$6*List!$H2827)+'NEW Reference'!J$7,0)</f>
        <v>3823</v>
      </c>
      <c r="R2827" s="25">
        <f>ROUND(('NEW Reference'!K$6*List!$H2827)+'NEW Reference'!K$7,0)</f>
        <v>3943</v>
      </c>
      <c r="S2827" s="25">
        <f>ROUND(('NEW Reference'!L$6*List!$H2827)+'NEW Reference'!L$7,0)</f>
        <v>4255</v>
      </c>
      <c r="T2827" s="25">
        <f>ROUND(('NEW Reference'!M$6*List!$H2827)+'NEW Reference'!M$7,0)</f>
        <v>5082</v>
      </c>
      <c r="U2827" s="25">
        <f>ROUND(('NEW Reference'!N$6*List!$H2827)+'NEW Reference'!N$7,0)</f>
        <v>20505</v>
      </c>
      <c r="V2827" s="26">
        <f>ROUND(('NEW Reference'!O$6*List!$H2827)+'NEW Reference'!O$7,0)</f>
        <v>762</v>
      </c>
      <c r="W2827" s="26">
        <f>ROUND(('NEW Reference'!P$6*List!$H2827)+'NEW Reference'!P$7,0)</f>
        <v>1074</v>
      </c>
      <c r="X2827" s="26">
        <f>ROUND(('NEW Reference'!Q$6*List!$H2827)+'NEW Reference'!Q$7,0)</f>
        <v>537</v>
      </c>
      <c r="Z2827" s="3" t="str">
        <f t="shared" si="135"/>
        <v>WILSON, Texas</v>
      </c>
      <c r="AA2827" s="79" t="s">
        <v>1271</v>
      </c>
      <c r="AB2827" s="28" t="s">
        <v>91</v>
      </c>
      <c r="AC2827" s="30" t="s">
        <v>2105</v>
      </c>
      <c r="AD2827" s="31"/>
      <c r="AE2827" s="20">
        <f t="shared" si="134"/>
        <v>0.85580000000000001</v>
      </c>
    </row>
    <row r="2828" spans="1:31">
      <c r="A2828" s="83">
        <v>45972</v>
      </c>
      <c r="B2828" s="84">
        <v>48495</v>
      </c>
      <c r="C2828" s="85">
        <v>99945</v>
      </c>
      <c r="D2828" s="78" t="s">
        <v>184</v>
      </c>
      <c r="E2828" s="79" t="s">
        <v>2257</v>
      </c>
      <c r="F2828" s="34" t="s">
        <v>2105</v>
      </c>
      <c r="G2828" s="24" t="s">
        <v>97</v>
      </c>
      <c r="H2828" s="80">
        <f t="shared" si="136"/>
        <v>0.84230000000000005</v>
      </c>
      <c r="I2828" s="25">
        <f>ROUND(('NEW Reference'!B$6*List!$H2828)+'NEW Reference'!B$7,0)</f>
        <v>1161</v>
      </c>
      <c r="J2828" s="25">
        <f>ROUND(('NEW Reference'!C$6*List!$H2828)+'NEW Reference'!C$7,0)</f>
        <v>1731</v>
      </c>
      <c r="K2828" s="25">
        <f>ROUND(('NEW Reference'!D$6*List!$H2828)+'NEW Reference'!D$7,0)</f>
        <v>2075</v>
      </c>
      <c r="L2828" s="25">
        <f>ROUND(('NEW Reference'!E$6*List!$H2828)+'NEW Reference'!E$7,0)</f>
        <v>2565</v>
      </c>
      <c r="M2828" s="25">
        <f>ROUND(('NEW Reference'!F$6*List!$H2828)+'NEW Reference'!F$7,0)</f>
        <v>2672</v>
      </c>
      <c r="N2828" s="25">
        <f>ROUND(('NEW Reference'!G$6*List!$H2828)+'NEW Reference'!G$7,0)</f>
        <v>3025</v>
      </c>
      <c r="O2828" s="25">
        <f>ROUND(('NEW Reference'!H$6*List!$H2828)+'NEW Reference'!H$7,0)</f>
        <v>3140</v>
      </c>
      <c r="P2828" s="25">
        <f>ROUND(('NEW Reference'!I$6*List!$H2828)+'NEW Reference'!I$7,0)</f>
        <v>3264</v>
      </c>
      <c r="Q2828" s="25">
        <f>ROUND(('NEW Reference'!J$6*List!$H2828)+'NEW Reference'!J$7,0)</f>
        <v>3779</v>
      </c>
      <c r="R2828" s="25">
        <f>ROUND(('NEW Reference'!K$6*List!$H2828)+'NEW Reference'!K$7,0)</f>
        <v>3899</v>
      </c>
      <c r="S2828" s="25">
        <f>ROUND(('NEW Reference'!L$6*List!$H2828)+'NEW Reference'!L$7,0)</f>
        <v>4207</v>
      </c>
      <c r="T2828" s="25">
        <f>ROUND(('NEW Reference'!M$6*List!$H2828)+'NEW Reference'!M$7,0)</f>
        <v>5024</v>
      </c>
      <c r="U2828" s="25">
        <f>ROUND(('NEW Reference'!N$6*List!$H2828)+'NEW Reference'!N$7,0)</f>
        <v>20272</v>
      </c>
      <c r="V2828" s="26">
        <f>ROUND(('NEW Reference'!O$6*List!$H2828)+'NEW Reference'!O$7,0)</f>
        <v>754</v>
      </c>
      <c r="W2828" s="26">
        <f>ROUND(('NEW Reference'!P$6*List!$H2828)+'NEW Reference'!P$7,0)</f>
        <v>1062</v>
      </c>
      <c r="X2828" s="26">
        <f>ROUND(('NEW Reference'!Q$6*List!$H2828)+'NEW Reference'!Q$7,0)</f>
        <v>531</v>
      </c>
      <c r="Z2828" s="3" t="str">
        <f t="shared" si="135"/>
        <v>WINKLER, Texas</v>
      </c>
      <c r="AA2828" s="79" t="s">
        <v>2257</v>
      </c>
      <c r="AB2828" s="28" t="s">
        <v>91</v>
      </c>
      <c r="AC2828" s="30" t="s">
        <v>2105</v>
      </c>
      <c r="AD2828" s="31"/>
      <c r="AE2828" s="20">
        <f t="shared" si="134"/>
        <v>0.84230000000000005</v>
      </c>
    </row>
    <row r="2829" spans="1:31">
      <c r="A2829" s="83">
        <v>45973</v>
      </c>
      <c r="B2829" s="84">
        <v>48497</v>
      </c>
      <c r="C2829" s="85">
        <v>23104</v>
      </c>
      <c r="D2829" s="78" t="s">
        <v>456</v>
      </c>
      <c r="E2829" s="79" t="s">
        <v>2258</v>
      </c>
      <c r="F2829" s="33" t="s">
        <v>2105</v>
      </c>
      <c r="G2829" s="24" t="s">
        <v>90</v>
      </c>
      <c r="H2829" s="80">
        <f t="shared" si="136"/>
        <v>0.9728</v>
      </c>
      <c r="I2829" s="25">
        <f>ROUND(('NEW Reference'!B$6*List!$H2829)+'NEW Reference'!B$7,0)</f>
        <v>1290</v>
      </c>
      <c r="J2829" s="25">
        <f>ROUND(('NEW Reference'!C$6*List!$H2829)+'NEW Reference'!C$7,0)</f>
        <v>1923</v>
      </c>
      <c r="K2829" s="25">
        <f>ROUND(('NEW Reference'!D$6*List!$H2829)+'NEW Reference'!D$7,0)</f>
        <v>2304</v>
      </c>
      <c r="L2829" s="25">
        <f>ROUND(('NEW Reference'!E$6*List!$H2829)+'NEW Reference'!E$7,0)</f>
        <v>2849</v>
      </c>
      <c r="M2829" s="25">
        <f>ROUND(('NEW Reference'!F$6*List!$H2829)+'NEW Reference'!F$7,0)</f>
        <v>2968</v>
      </c>
      <c r="N2829" s="25">
        <f>ROUND(('NEW Reference'!G$6*List!$H2829)+'NEW Reference'!G$7,0)</f>
        <v>3360</v>
      </c>
      <c r="O2829" s="25">
        <f>ROUND(('NEW Reference'!H$6*List!$H2829)+'NEW Reference'!H$7,0)</f>
        <v>3488</v>
      </c>
      <c r="P2829" s="25">
        <f>ROUND(('NEW Reference'!I$6*List!$H2829)+'NEW Reference'!I$7,0)</f>
        <v>3625</v>
      </c>
      <c r="Q2829" s="25">
        <f>ROUND(('NEW Reference'!J$6*List!$H2829)+'NEW Reference'!J$7,0)</f>
        <v>4198</v>
      </c>
      <c r="R2829" s="25">
        <f>ROUND(('NEW Reference'!K$6*List!$H2829)+'NEW Reference'!K$7,0)</f>
        <v>4331</v>
      </c>
      <c r="S2829" s="25">
        <f>ROUND(('NEW Reference'!L$6*List!$H2829)+'NEW Reference'!L$7,0)</f>
        <v>4673</v>
      </c>
      <c r="T2829" s="25">
        <f>ROUND(('NEW Reference'!M$6*List!$H2829)+'NEW Reference'!M$7,0)</f>
        <v>5581</v>
      </c>
      <c r="U2829" s="25">
        <f>ROUND(('NEW Reference'!N$6*List!$H2829)+'NEW Reference'!N$7,0)</f>
        <v>22519</v>
      </c>
      <c r="V2829" s="26">
        <f>ROUND(('NEW Reference'!O$6*List!$H2829)+'NEW Reference'!O$7,0)</f>
        <v>837</v>
      </c>
      <c r="W2829" s="26">
        <f>ROUND(('NEW Reference'!P$6*List!$H2829)+'NEW Reference'!P$7,0)</f>
        <v>1180</v>
      </c>
      <c r="X2829" s="26">
        <f>ROUND(('NEW Reference'!Q$6*List!$H2829)+'NEW Reference'!Q$7,0)</f>
        <v>590</v>
      </c>
      <c r="Z2829" s="3" t="str">
        <f t="shared" si="135"/>
        <v>WISE, Texas</v>
      </c>
      <c r="AA2829" s="79" t="s">
        <v>2258</v>
      </c>
      <c r="AB2829" s="28" t="s">
        <v>91</v>
      </c>
      <c r="AC2829" s="23" t="s">
        <v>2105</v>
      </c>
      <c r="AD2829" s="29"/>
      <c r="AE2829" s="20">
        <f t="shared" si="134"/>
        <v>0.9728</v>
      </c>
    </row>
    <row r="2830" spans="1:31">
      <c r="A2830" s="83">
        <v>45974</v>
      </c>
      <c r="B2830" s="84">
        <v>48499</v>
      </c>
      <c r="C2830" s="85">
        <v>99945</v>
      </c>
      <c r="D2830" s="78" t="s">
        <v>184</v>
      </c>
      <c r="E2830" s="79" t="s">
        <v>1917</v>
      </c>
      <c r="F2830" s="34" t="s">
        <v>2105</v>
      </c>
      <c r="G2830" s="24" t="s">
        <v>97</v>
      </c>
      <c r="H2830" s="80">
        <f t="shared" si="136"/>
        <v>0.84230000000000005</v>
      </c>
      <c r="I2830" s="25">
        <f>ROUND(('NEW Reference'!B$6*List!$H2830)+'NEW Reference'!B$7,0)</f>
        <v>1161</v>
      </c>
      <c r="J2830" s="25">
        <f>ROUND(('NEW Reference'!C$6*List!$H2830)+'NEW Reference'!C$7,0)</f>
        <v>1731</v>
      </c>
      <c r="K2830" s="25">
        <f>ROUND(('NEW Reference'!D$6*List!$H2830)+'NEW Reference'!D$7,0)</f>
        <v>2075</v>
      </c>
      <c r="L2830" s="25">
        <f>ROUND(('NEW Reference'!E$6*List!$H2830)+'NEW Reference'!E$7,0)</f>
        <v>2565</v>
      </c>
      <c r="M2830" s="25">
        <f>ROUND(('NEW Reference'!F$6*List!$H2830)+'NEW Reference'!F$7,0)</f>
        <v>2672</v>
      </c>
      <c r="N2830" s="25">
        <f>ROUND(('NEW Reference'!G$6*List!$H2830)+'NEW Reference'!G$7,0)</f>
        <v>3025</v>
      </c>
      <c r="O2830" s="25">
        <f>ROUND(('NEW Reference'!H$6*List!$H2830)+'NEW Reference'!H$7,0)</f>
        <v>3140</v>
      </c>
      <c r="P2830" s="25">
        <f>ROUND(('NEW Reference'!I$6*List!$H2830)+'NEW Reference'!I$7,0)</f>
        <v>3264</v>
      </c>
      <c r="Q2830" s="25">
        <f>ROUND(('NEW Reference'!J$6*List!$H2830)+'NEW Reference'!J$7,0)</f>
        <v>3779</v>
      </c>
      <c r="R2830" s="25">
        <f>ROUND(('NEW Reference'!K$6*List!$H2830)+'NEW Reference'!K$7,0)</f>
        <v>3899</v>
      </c>
      <c r="S2830" s="25">
        <f>ROUND(('NEW Reference'!L$6*List!$H2830)+'NEW Reference'!L$7,0)</f>
        <v>4207</v>
      </c>
      <c r="T2830" s="25">
        <f>ROUND(('NEW Reference'!M$6*List!$H2830)+'NEW Reference'!M$7,0)</f>
        <v>5024</v>
      </c>
      <c r="U2830" s="25">
        <f>ROUND(('NEW Reference'!N$6*List!$H2830)+'NEW Reference'!N$7,0)</f>
        <v>20272</v>
      </c>
      <c r="V2830" s="26">
        <f>ROUND(('NEW Reference'!O$6*List!$H2830)+'NEW Reference'!O$7,0)</f>
        <v>754</v>
      </c>
      <c r="W2830" s="26">
        <f>ROUND(('NEW Reference'!P$6*List!$H2830)+'NEW Reference'!P$7,0)</f>
        <v>1062</v>
      </c>
      <c r="X2830" s="26">
        <f>ROUND(('NEW Reference'!Q$6*List!$H2830)+'NEW Reference'!Q$7,0)</f>
        <v>531</v>
      </c>
      <c r="Z2830" s="3" t="str">
        <f t="shared" si="135"/>
        <v>WOOD, Texas</v>
      </c>
      <c r="AA2830" s="79" t="s">
        <v>1917</v>
      </c>
      <c r="AB2830" s="28" t="s">
        <v>91</v>
      </c>
      <c r="AC2830" s="30" t="s">
        <v>2105</v>
      </c>
      <c r="AD2830" s="31"/>
      <c r="AE2830" s="20">
        <f t="shared" ref="AE2830:AE2893" si="137">IFERROR(INDEX($AH:$AH,MATCH($C2830,$AF:$AF,0)),"")</f>
        <v>0.84230000000000005</v>
      </c>
    </row>
    <row r="2831" spans="1:31">
      <c r="A2831" s="83">
        <v>45980</v>
      </c>
      <c r="B2831" s="84">
        <v>48501</v>
      </c>
      <c r="C2831" s="85">
        <v>99945</v>
      </c>
      <c r="D2831" s="78" t="s">
        <v>184</v>
      </c>
      <c r="E2831" s="79" t="s">
        <v>2259</v>
      </c>
      <c r="F2831" s="34" t="s">
        <v>2105</v>
      </c>
      <c r="G2831" s="24" t="s">
        <v>97</v>
      </c>
      <c r="H2831" s="80">
        <f t="shared" si="136"/>
        <v>0.84230000000000005</v>
      </c>
      <c r="I2831" s="25">
        <f>ROUND(('NEW Reference'!B$6*List!$H2831)+'NEW Reference'!B$7,0)</f>
        <v>1161</v>
      </c>
      <c r="J2831" s="25">
        <f>ROUND(('NEW Reference'!C$6*List!$H2831)+'NEW Reference'!C$7,0)</f>
        <v>1731</v>
      </c>
      <c r="K2831" s="25">
        <f>ROUND(('NEW Reference'!D$6*List!$H2831)+'NEW Reference'!D$7,0)</f>
        <v>2075</v>
      </c>
      <c r="L2831" s="25">
        <f>ROUND(('NEW Reference'!E$6*List!$H2831)+'NEW Reference'!E$7,0)</f>
        <v>2565</v>
      </c>
      <c r="M2831" s="25">
        <f>ROUND(('NEW Reference'!F$6*List!$H2831)+'NEW Reference'!F$7,0)</f>
        <v>2672</v>
      </c>
      <c r="N2831" s="25">
        <f>ROUND(('NEW Reference'!G$6*List!$H2831)+'NEW Reference'!G$7,0)</f>
        <v>3025</v>
      </c>
      <c r="O2831" s="25">
        <f>ROUND(('NEW Reference'!H$6*List!$H2831)+'NEW Reference'!H$7,0)</f>
        <v>3140</v>
      </c>
      <c r="P2831" s="25">
        <f>ROUND(('NEW Reference'!I$6*List!$H2831)+'NEW Reference'!I$7,0)</f>
        <v>3264</v>
      </c>
      <c r="Q2831" s="25">
        <f>ROUND(('NEW Reference'!J$6*List!$H2831)+'NEW Reference'!J$7,0)</f>
        <v>3779</v>
      </c>
      <c r="R2831" s="25">
        <f>ROUND(('NEW Reference'!K$6*List!$H2831)+'NEW Reference'!K$7,0)</f>
        <v>3899</v>
      </c>
      <c r="S2831" s="25">
        <f>ROUND(('NEW Reference'!L$6*List!$H2831)+'NEW Reference'!L$7,0)</f>
        <v>4207</v>
      </c>
      <c r="T2831" s="25">
        <f>ROUND(('NEW Reference'!M$6*List!$H2831)+'NEW Reference'!M$7,0)</f>
        <v>5024</v>
      </c>
      <c r="U2831" s="25">
        <f>ROUND(('NEW Reference'!N$6*List!$H2831)+'NEW Reference'!N$7,0)</f>
        <v>20272</v>
      </c>
      <c r="V2831" s="26">
        <f>ROUND(('NEW Reference'!O$6*List!$H2831)+'NEW Reference'!O$7,0)</f>
        <v>754</v>
      </c>
      <c r="W2831" s="26">
        <f>ROUND(('NEW Reference'!P$6*List!$H2831)+'NEW Reference'!P$7,0)</f>
        <v>1062</v>
      </c>
      <c r="X2831" s="26">
        <f>ROUND(('NEW Reference'!Q$6*List!$H2831)+'NEW Reference'!Q$7,0)</f>
        <v>531</v>
      </c>
      <c r="Z2831" s="3" t="str">
        <f t="shared" si="135"/>
        <v>YOAKUM, Texas</v>
      </c>
      <c r="AA2831" s="79" t="s">
        <v>2259</v>
      </c>
      <c r="AB2831" s="28" t="s">
        <v>91</v>
      </c>
      <c r="AC2831" s="30" t="s">
        <v>2105</v>
      </c>
      <c r="AD2831" s="31"/>
      <c r="AE2831" s="20">
        <f t="shared" si="137"/>
        <v>0.84230000000000005</v>
      </c>
    </row>
    <row r="2832" spans="1:31">
      <c r="A2832" s="83">
        <v>45981</v>
      </c>
      <c r="B2832" s="84">
        <v>48503</v>
      </c>
      <c r="C2832" s="85">
        <v>99945</v>
      </c>
      <c r="D2832" s="78" t="s">
        <v>184</v>
      </c>
      <c r="E2832" s="79" t="s">
        <v>2260</v>
      </c>
      <c r="F2832" s="34" t="s">
        <v>2105</v>
      </c>
      <c r="G2832" s="24" t="s">
        <v>97</v>
      </c>
      <c r="H2832" s="80">
        <f t="shared" si="136"/>
        <v>0.84230000000000005</v>
      </c>
      <c r="I2832" s="25">
        <f>ROUND(('NEW Reference'!B$6*List!$H2832)+'NEW Reference'!B$7,0)</f>
        <v>1161</v>
      </c>
      <c r="J2832" s="25">
        <f>ROUND(('NEW Reference'!C$6*List!$H2832)+'NEW Reference'!C$7,0)</f>
        <v>1731</v>
      </c>
      <c r="K2832" s="25">
        <f>ROUND(('NEW Reference'!D$6*List!$H2832)+'NEW Reference'!D$7,0)</f>
        <v>2075</v>
      </c>
      <c r="L2832" s="25">
        <f>ROUND(('NEW Reference'!E$6*List!$H2832)+'NEW Reference'!E$7,0)</f>
        <v>2565</v>
      </c>
      <c r="M2832" s="25">
        <f>ROUND(('NEW Reference'!F$6*List!$H2832)+'NEW Reference'!F$7,0)</f>
        <v>2672</v>
      </c>
      <c r="N2832" s="25">
        <f>ROUND(('NEW Reference'!G$6*List!$H2832)+'NEW Reference'!G$7,0)</f>
        <v>3025</v>
      </c>
      <c r="O2832" s="25">
        <f>ROUND(('NEW Reference'!H$6*List!$H2832)+'NEW Reference'!H$7,0)</f>
        <v>3140</v>
      </c>
      <c r="P2832" s="25">
        <f>ROUND(('NEW Reference'!I$6*List!$H2832)+'NEW Reference'!I$7,0)</f>
        <v>3264</v>
      </c>
      <c r="Q2832" s="25">
        <f>ROUND(('NEW Reference'!J$6*List!$H2832)+'NEW Reference'!J$7,0)</f>
        <v>3779</v>
      </c>
      <c r="R2832" s="25">
        <f>ROUND(('NEW Reference'!K$6*List!$H2832)+'NEW Reference'!K$7,0)</f>
        <v>3899</v>
      </c>
      <c r="S2832" s="25">
        <f>ROUND(('NEW Reference'!L$6*List!$H2832)+'NEW Reference'!L$7,0)</f>
        <v>4207</v>
      </c>
      <c r="T2832" s="25">
        <f>ROUND(('NEW Reference'!M$6*List!$H2832)+'NEW Reference'!M$7,0)</f>
        <v>5024</v>
      </c>
      <c r="U2832" s="25">
        <f>ROUND(('NEW Reference'!N$6*List!$H2832)+'NEW Reference'!N$7,0)</f>
        <v>20272</v>
      </c>
      <c r="V2832" s="26">
        <f>ROUND(('NEW Reference'!O$6*List!$H2832)+'NEW Reference'!O$7,0)</f>
        <v>754</v>
      </c>
      <c r="W2832" s="26">
        <f>ROUND(('NEW Reference'!P$6*List!$H2832)+'NEW Reference'!P$7,0)</f>
        <v>1062</v>
      </c>
      <c r="X2832" s="26">
        <f>ROUND(('NEW Reference'!Q$6*List!$H2832)+'NEW Reference'!Q$7,0)</f>
        <v>531</v>
      </c>
      <c r="Z2832" s="3" t="str">
        <f t="shared" si="135"/>
        <v>YOUNG, Texas</v>
      </c>
      <c r="AA2832" s="79" t="s">
        <v>2260</v>
      </c>
      <c r="AB2832" s="28" t="s">
        <v>91</v>
      </c>
      <c r="AC2832" s="30" t="s">
        <v>2105</v>
      </c>
      <c r="AD2832" s="31"/>
      <c r="AE2832" s="20">
        <f t="shared" si="137"/>
        <v>0.84230000000000005</v>
      </c>
    </row>
    <row r="2833" spans="1:31">
      <c r="A2833" s="83">
        <v>45982</v>
      </c>
      <c r="B2833" s="84">
        <v>48505</v>
      </c>
      <c r="C2833" s="85">
        <v>99945</v>
      </c>
      <c r="D2833" s="78" t="s">
        <v>184</v>
      </c>
      <c r="E2833" s="79" t="s">
        <v>2261</v>
      </c>
      <c r="F2833" s="34" t="s">
        <v>2105</v>
      </c>
      <c r="G2833" s="24" t="s">
        <v>97</v>
      </c>
      <c r="H2833" s="80">
        <f t="shared" si="136"/>
        <v>0.84230000000000005</v>
      </c>
      <c r="I2833" s="25">
        <f>ROUND(('NEW Reference'!B$6*List!$H2833)+'NEW Reference'!B$7,0)</f>
        <v>1161</v>
      </c>
      <c r="J2833" s="25">
        <f>ROUND(('NEW Reference'!C$6*List!$H2833)+'NEW Reference'!C$7,0)</f>
        <v>1731</v>
      </c>
      <c r="K2833" s="25">
        <f>ROUND(('NEW Reference'!D$6*List!$H2833)+'NEW Reference'!D$7,0)</f>
        <v>2075</v>
      </c>
      <c r="L2833" s="25">
        <f>ROUND(('NEW Reference'!E$6*List!$H2833)+'NEW Reference'!E$7,0)</f>
        <v>2565</v>
      </c>
      <c r="M2833" s="25">
        <f>ROUND(('NEW Reference'!F$6*List!$H2833)+'NEW Reference'!F$7,0)</f>
        <v>2672</v>
      </c>
      <c r="N2833" s="25">
        <f>ROUND(('NEW Reference'!G$6*List!$H2833)+'NEW Reference'!G$7,0)</f>
        <v>3025</v>
      </c>
      <c r="O2833" s="25">
        <f>ROUND(('NEW Reference'!H$6*List!$H2833)+'NEW Reference'!H$7,0)</f>
        <v>3140</v>
      </c>
      <c r="P2833" s="25">
        <f>ROUND(('NEW Reference'!I$6*List!$H2833)+'NEW Reference'!I$7,0)</f>
        <v>3264</v>
      </c>
      <c r="Q2833" s="25">
        <f>ROUND(('NEW Reference'!J$6*List!$H2833)+'NEW Reference'!J$7,0)</f>
        <v>3779</v>
      </c>
      <c r="R2833" s="25">
        <f>ROUND(('NEW Reference'!K$6*List!$H2833)+'NEW Reference'!K$7,0)</f>
        <v>3899</v>
      </c>
      <c r="S2833" s="25">
        <f>ROUND(('NEW Reference'!L$6*List!$H2833)+'NEW Reference'!L$7,0)</f>
        <v>4207</v>
      </c>
      <c r="T2833" s="25">
        <f>ROUND(('NEW Reference'!M$6*List!$H2833)+'NEW Reference'!M$7,0)</f>
        <v>5024</v>
      </c>
      <c r="U2833" s="25">
        <f>ROUND(('NEW Reference'!N$6*List!$H2833)+'NEW Reference'!N$7,0)</f>
        <v>20272</v>
      </c>
      <c r="V2833" s="26">
        <f>ROUND(('NEW Reference'!O$6*List!$H2833)+'NEW Reference'!O$7,0)</f>
        <v>754</v>
      </c>
      <c r="W2833" s="26">
        <f>ROUND(('NEW Reference'!P$6*List!$H2833)+'NEW Reference'!P$7,0)</f>
        <v>1062</v>
      </c>
      <c r="X2833" s="26">
        <f>ROUND(('NEW Reference'!Q$6*List!$H2833)+'NEW Reference'!Q$7,0)</f>
        <v>531</v>
      </c>
      <c r="Z2833" s="3" t="str">
        <f t="shared" si="135"/>
        <v>ZAPATA, Texas</v>
      </c>
      <c r="AA2833" s="79" t="s">
        <v>2261</v>
      </c>
      <c r="AB2833" s="28" t="s">
        <v>91</v>
      </c>
      <c r="AC2833" s="30" t="s">
        <v>2105</v>
      </c>
      <c r="AD2833" s="31"/>
      <c r="AE2833" s="20">
        <f t="shared" si="137"/>
        <v>0.84230000000000005</v>
      </c>
    </row>
    <row r="2834" spans="1:31">
      <c r="A2834" s="83">
        <v>45983</v>
      </c>
      <c r="B2834" s="84">
        <v>48507</v>
      </c>
      <c r="C2834" s="85">
        <v>99945</v>
      </c>
      <c r="D2834" s="78" t="s">
        <v>184</v>
      </c>
      <c r="E2834" s="79" t="s">
        <v>2262</v>
      </c>
      <c r="F2834" s="34" t="s">
        <v>2105</v>
      </c>
      <c r="G2834" s="24" t="s">
        <v>97</v>
      </c>
      <c r="H2834" s="80">
        <f t="shared" si="136"/>
        <v>0.84230000000000005</v>
      </c>
      <c r="I2834" s="25">
        <f>ROUND(('NEW Reference'!B$6*List!$H2834)+'NEW Reference'!B$7,0)</f>
        <v>1161</v>
      </c>
      <c r="J2834" s="25">
        <f>ROUND(('NEW Reference'!C$6*List!$H2834)+'NEW Reference'!C$7,0)</f>
        <v>1731</v>
      </c>
      <c r="K2834" s="25">
        <f>ROUND(('NEW Reference'!D$6*List!$H2834)+'NEW Reference'!D$7,0)</f>
        <v>2075</v>
      </c>
      <c r="L2834" s="25">
        <f>ROUND(('NEW Reference'!E$6*List!$H2834)+'NEW Reference'!E$7,0)</f>
        <v>2565</v>
      </c>
      <c r="M2834" s="25">
        <f>ROUND(('NEW Reference'!F$6*List!$H2834)+'NEW Reference'!F$7,0)</f>
        <v>2672</v>
      </c>
      <c r="N2834" s="25">
        <f>ROUND(('NEW Reference'!G$6*List!$H2834)+'NEW Reference'!G$7,0)</f>
        <v>3025</v>
      </c>
      <c r="O2834" s="25">
        <f>ROUND(('NEW Reference'!H$6*List!$H2834)+'NEW Reference'!H$7,0)</f>
        <v>3140</v>
      </c>
      <c r="P2834" s="25">
        <f>ROUND(('NEW Reference'!I$6*List!$H2834)+'NEW Reference'!I$7,0)</f>
        <v>3264</v>
      </c>
      <c r="Q2834" s="25">
        <f>ROUND(('NEW Reference'!J$6*List!$H2834)+'NEW Reference'!J$7,0)</f>
        <v>3779</v>
      </c>
      <c r="R2834" s="25">
        <f>ROUND(('NEW Reference'!K$6*List!$H2834)+'NEW Reference'!K$7,0)</f>
        <v>3899</v>
      </c>
      <c r="S2834" s="25">
        <f>ROUND(('NEW Reference'!L$6*List!$H2834)+'NEW Reference'!L$7,0)</f>
        <v>4207</v>
      </c>
      <c r="T2834" s="25">
        <f>ROUND(('NEW Reference'!M$6*List!$H2834)+'NEW Reference'!M$7,0)</f>
        <v>5024</v>
      </c>
      <c r="U2834" s="25">
        <f>ROUND(('NEW Reference'!N$6*List!$H2834)+'NEW Reference'!N$7,0)</f>
        <v>20272</v>
      </c>
      <c r="V2834" s="26">
        <f>ROUND(('NEW Reference'!O$6*List!$H2834)+'NEW Reference'!O$7,0)</f>
        <v>754</v>
      </c>
      <c r="W2834" s="26">
        <f>ROUND(('NEW Reference'!P$6*List!$H2834)+'NEW Reference'!P$7,0)</f>
        <v>1062</v>
      </c>
      <c r="X2834" s="26">
        <f>ROUND(('NEW Reference'!Q$6*List!$H2834)+'NEW Reference'!Q$7,0)</f>
        <v>531</v>
      </c>
      <c r="Z2834" s="3" t="str">
        <f t="shared" si="135"/>
        <v>ZAVALA, Texas</v>
      </c>
      <c r="AA2834" s="79" t="s">
        <v>2262</v>
      </c>
      <c r="AB2834" s="28" t="s">
        <v>91</v>
      </c>
      <c r="AC2834" s="30" t="s">
        <v>2105</v>
      </c>
      <c r="AD2834" s="31"/>
      <c r="AE2834" s="20">
        <f t="shared" si="137"/>
        <v>0.84230000000000005</v>
      </c>
    </row>
    <row r="2835" spans="1:31">
      <c r="A2835" s="83">
        <v>45999</v>
      </c>
      <c r="B2835" s="84">
        <v>48990</v>
      </c>
      <c r="C2835" s="85">
        <v>99945</v>
      </c>
      <c r="D2835" s="78" t="s">
        <v>184</v>
      </c>
      <c r="E2835" s="79" t="s">
        <v>236</v>
      </c>
      <c r="F2835" s="34" t="s">
        <v>2105</v>
      </c>
      <c r="G2835" s="24" t="s">
        <v>97</v>
      </c>
      <c r="H2835" s="80">
        <f t="shared" si="136"/>
        <v>0.84230000000000005</v>
      </c>
      <c r="I2835" s="25">
        <f>ROUND(('NEW Reference'!B$6*List!$H2835)+'NEW Reference'!B$7,0)</f>
        <v>1161</v>
      </c>
      <c r="J2835" s="25">
        <f>ROUND(('NEW Reference'!C$6*List!$H2835)+'NEW Reference'!C$7,0)</f>
        <v>1731</v>
      </c>
      <c r="K2835" s="25">
        <f>ROUND(('NEW Reference'!D$6*List!$H2835)+'NEW Reference'!D$7,0)</f>
        <v>2075</v>
      </c>
      <c r="L2835" s="25">
        <f>ROUND(('NEW Reference'!E$6*List!$H2835)+'NEW Reference'!E$7,0)</f>
        <v>2565</v>
      </c>
      <c r="M2835" s="25">
        <f>ROUND(('NEW Reference'!F$6*List!$H2835)+'NEW Reference'!F$7,0)</f>
        <v>2672</v>
      </c>
      <c r="N2835" s="25">
        <f>ROUND(('NEW Reference'!G$6*List!$H2835)+'NEW Reference'!G$7,0)</f>
        <v>3025</v>
      </c>
      <c r="O2835" s="25">
        <f>ROUND(('NEW Reference'!H$6*List!$H2835)+'NEW Reference'!H$7,0)</f>
        <v>3140</v>
      </c>
      <c r="P2835" s="25">
        <f>ROUND(('NEW Reference'!I$6*List!$H2835)+'NEW Reference'!I$7,0)</f>
        <v>3264</v>
      </c>
      <c r="Q2835" s="25">
        <f>ROUND(('NEW Reference'!J$6*List!$H2835)+'NEW Reference'!J$7,0)</f>
        <v>3779</v>
      </c>
      <c r="R2835" s="25">
        <f>ROUND(('NEW Reference'!K$6*List!$H2835)+'NEW Reference'!K$7,0)</f>
        <v>3899</v>
      </c>
      <c r="S2835" s="25">
        <f>ROUND(('NEW Reference'!L$6*List!$H2835)+'NEW Reference'!L$7,0)</f>
        <v>4207</v>
      </c>
      <c r="T2835" s="25">
        <f>ROUND(('NEW Reference'!M$6*List!$H2835)+'NEW Reference'!M$7,0)</f>
        <v>5024</v>
      </c>
      <c r="U2835" s="25">
        <f>ROUND(('NEW Reference'!N$6*List!$H2835)+'NEW Reference'!N$7,0)</f>
        <v>20272</v>
      </c>
      <c r="V2835" s="26">
        <f>ROUND(('NEW Reference'!O$6*List!$H2835)+'NEW Reference'!O$7,0)</f>
        <v>754</v>
      </c>
      <c r="W2835" s="26">
        <f>ROUND(('NEW Reference'!P$6*List!$H2835)+'NEW Reference'!P$7,0)</f>
        <v>1062</v>
      </c>
      <c r="X2835" s="26">
        <f>ROUND(('NEW Reference'!Q$6*List!$H2835)+'NEW Reference'!Q$7,0)</f>
        <v>531</v>
      </c>
      <c r="Z2835" s="3" t="str">
        <f t="shared" ref="Z2835:Z2898" si="138">CONCATENATE(AA2835, AB2835, AC2835)</f>
        <v>STATEWIDE, Texas</v>
      </c>
      <c r="AA2835" s="79" t="s">
        <v>236</v>
      </c>
      <c r="AB2835" s="28" t="s">
        <v>91</v>
      </c>
      <c r="AC2835" s="30" t="s">
        <v>2105</v>
      </c>
      <c r="AD2835" s="31"/>
      <c r="AE2835" s="20">
        <f t="shared" si="137"/>
        <v>0.84230000000000005</v>
      </c>
    </row>
    <row r="2836" spans="1:31">
      <c r="A2836" s="83">
        <v>46000</v>
      </c>
      <c r="B2836" s="84">
        <v>49001</v>
      </c>
      <c r="C2836" s="85">
        <v>99946</v>
      </c>
      <c r="D2836" s="78" t="s">
        <v>186</v>
      </c>
      <c r="E2836" s="79" t="s">
        <v>1922</v>
      </c>
      <c r="F2836" s="34" t="s">
        <v>2263</v>
      </c>
      <c r="G2836" s="24" t="s">
        <v>97</v>
      </c>
      <c r="H2836" s="80">
        <f t="shared" si="136"/>
        <v>0.88990000000000002</v>
      </c>
      <c r="I2836" s="25">
        <f>ROUND(('NEW Reference'!B$6*List!$H2836)+'NEW Reference'!B$7,0)</f>
        <v>1208</v>
      </c>
      <c r="J2836" s="25">
        <f>ROUND(('NEW Reference'!C$6*List!$H2836)+'NEW Reference'!C$7,0)</f>
        <v>1801</v>
      </c>
      <c r="K2836" s="25">
        <f>ROUND(('NEW Reference'!D$6*List!$H2836)+'NEW Reference'!D$7,0)</f>
        <v>2158</v>
      </c>
      <c r="L2836" s="25">
        <f>ROUND(('NEW Reference'!E$6*List!$H2836)+'NEW Reference'!E$7,0)</f>
        <v>2668</v>
      </c>
      <c r="M2836" s="25">
        <f>ROUND(('NEW Reference'!F$6*List!$H2836)+'NEW Reference'!F$7,0)</f>
        <v>2780</v>
      </c>
      <c r="N2836" s="25">
        <f>ROUND(('NEW Reference'!G$6*List!$H2836)+'NEW Reference'!G$7,0)</f>
        <v>3147</v>
      </c>
      <c r="O2836" s="25">
        <f>ROUND(('NEW Reference'!H$6*List!$H2836)+'NEW Reference'!H$7,0)</f>
        <v>3267</v>
      </c>
      <c r="P2836" s="25">
        <f>ROUND(('NEW Reference'!I$6*List!$H2836)+'NEW Reference'!I$7,0)</f>
        <v>3396</v>
      </c>
      <c r="Q2836" s="25">
        <f>ROUND(('NEW Reference'!J$6*List!$H2836)+'NEW Reference'!J$7,0)</f>
        <v>3932</v>
      </c>
      <c r="R2836" s="25">
        <f>ROUND(('NEW Reference'!K$6*List!$H2836)+'NEW Reference'!K$7,0)</f>
        <v>4056</v>
      </c>
      <c r="S2836" s="25">
        <f>ROUND(('NEW Reference'!L$6*List!$H2836)+'NEW Reference'!L$7,0)</f>
        <v>4377</v>
      </c>
      <c r="T2836" s="25">
        <f>ROUND(('NEW Reference'!M$6*List!$H2836)+'NEW Reference'!M$7,0)</f>
        <v>5227</v>
      </c>
      <c r="U2836" s="25">
        <f>ROUND(('NEW Reference'!N$6*List!$H2836)+'NEW Reference'!N$7,0)</f>
        <v>21092</v>
      </c>
      <c r="V2836" s="26">
        <f>ROUND(('NEW Reference'!O$6*List!$H2836)+'NEW Reference'!O$7,0)</f>
        <v>784</v>
      </c>
      <c r="W2836" s="26">
        <f>ROUND(('NEW Reference'!P$6*List!$H2836)+'NEW Reference'!P$7,0)</f>
        <v>1105</v>
      </c>
      <c r="X2836" s="26">
        <f>ROUND(('NEW Reference'!Q$6*List!$H2836)+'NEW Reference'!Q$7,0)</f>
        <v>552</v>
      </c>
      <c r="Z2836" s="3" t="str">
        <f t="shared" si="138"/>
        <v>BEAVER, Utah</v>
      </c>
      <c r="AA2836" s="79" t="s">
        <v>1922</v>
      </c>
      <c r="AB2836" s="28" t="s">
        <v>91</v>
      </c>
      <c r="AC2836" s="23" t="s">
        <v>2263</v>
      </c>
      <c r="AD2836" s="29"/>
      <c r="AE2836" s="20">
        <f t="shared" si="137"/>
        <v>0.88990000000000002</v>
      </c>
    </row>
    <row r="2837" spans="1:31">
      <c r="A2837" s="83">
        <v>46010</v>
      </c>
      <c r="B2837" s="84">
        <v>49003</v>
      </c>
      <c r="C2837" s="85">
        <v>99946</v>
      </c>
      <c r="D2837" s="78" t="s">
        <v>186</v>
      </c>
      <c r="E2837" s="79" t="s">
        <v>2264</v>
      </c>
      <c r="F2837" s="33" t="s">
        <v>2263</v>
      </c>
      <c r="G2837" s="24" t="s">
        <v>90</v>
      </c>
      <c r="H2837" s="80">
        <f t="shared" si="136"/>
        <v>0.88990000000000002</v>
      </c>
      <c r="I2837" s="25">
        <f>ROUND(('NEW Reference'!B$6*List!$H2837)+'NEW Reference'!B$7,0)</f>
        <v>1208</v>
      </c>
      <c r="J2837" s="25">
        <f>ROUND(('NEW Reference'!C$6*List!$H2837)+'NEW Reference'!C$7,0)</f>
        <v>1801</v>
      </c>
      <c r="K2837" s="25">
        <f>ROUND(('NEW Reference'!D$6*List!$H2837)+'NEW Reference'!D$7,0)</f>
        <v>2158</v>
      </c>
      <c r="L2837" s="25">
        <f>ROUND(('NEW Reference'!E$6*List!$H2837)+'NEW Reference'!E$7,0)</f>
        <v>2668</v>
      </c>
      <c r="M2837" s="25">
        <f>ROUND(('NEW Reference'!F$6*List!$H2837)+'NEW Reference'!F$7,0)</f>
        <v>2780</v>
      </c>
      <c r="N2837" s="25">
        <f>ROUND(('NEW Reference'!G$6*List!$H2837)+'NEW Reference'!G$7,0)</f>
        <v>3147</v>
      </c>
      <c r="O2837" s="25">
        <f>ROUND(('NEW Reference'!H$6*List!$H2837)+'NEW Reference'!H$7,0)</f>
        <v>3267</v>
      </c>
      <c r="P2837" s="25">
        <f>ROUND(('NEW Reference'!I$6*List!$H2837)+'NEW Reference'!I$7,0)</f>
        <v>3396</v>
      </c>
      <c r="Q2837" s="25">
        <f>ROUND(('NEW Reference'!J$6*List!$H2837)+'NEW Reference'!J$7,0)</f>
        <v>3932</v>
      </c>
      <c r="R2837" s="25">
        <f>ROUND(('NEW Reference'!K$6*List!$H2837)+'NEW Reference'!K$7,0)</f>
        <v>4056</v>
      </c>
      <c r="S2837" s="25">
        <f>ROUND(('NEW Reference'!L$6*List!$H2837)+'NEW Reference'!L$7,0)</f>
        <v>4377</v>
      </c>
      <c r="T2837" s="25">
        <f>ROUND(('NEW Reference'!M$6*List!$H2837)+'NEW Reference'!M$7,0)</f>
        <v>5227</v>
      </c>
      <c r="U2837" s="25">
        <f>ROUND(('NEW Reference'!N$6*List!$H2837)+'NEW Reference'!N$7,0)</f>
        <v>21092</v>
      </c>
      <c r="V2837" s="26">
        <f>ROUND(('NEW Reference'!O$6*List!$H2837)+'NEW Reference'!O$7,0)</f>
        <v>784</v>
      </c>
      <c r="W2837" s="26">
        <f>ROUND(('NEW Reference'!P$6*List!$H2837)+'NEW Reference'!P$7,0)</f>
        <v>1105</v>
      </c>
      <c r="X2837" s="26">
        <f>ROUND(('NEW Reference'!Q$6*List!$H2837)+'NEW Reference'!Q$7,0)</f>
        <v>552</v>
      </c>
      <c r="Z2837" s="3" t="str">
        <f t="shared" si="138"/>
        <v>BOX ELDER, Utah</v>
      </c>
      <c r="AA2837" s="79" t="s">
        <v>2264</v>
      </c>
      <c r="AB2837" s="28" t="s">
        <v>91</v>
      </c>
      <c r="AC2837" s="23" t="s">
        <v>2263</v>
      </c>
      <c r="AD2837" s="29"/>
      <c r="AE2837" s="20">
        <f t="shared" si="137"/>
        <v>0.88990000000000002</v>
      </c>
    </row>
    <row r="2838" spans="1:31">
      <c r="A2838" s="83">
        <v>46020</v>
      </c>
      <c r="B2838" s="84">
        <v>49005</v>
      </c>
      <c r="C2838" s="85">
        <v>30860</v>
      </c>
      <c r="D2838" s="78" t="s">
        <v>650</v>
      </c>
      <c r="E2838" s="79" t="s">
        <v>2265</v>
      </c>
      <c r="F2838" s="33" t="s">
        <v>2263</v>
      </c>
      <c r="G2838" s="24" t="s">
        <v>90</v>
      </c>
      <c r="H2838" s="80">
        <f t="shared" si="136"/>
        <v>0.94489999999999996</v>
      </c>
      <c r="I2838" s="25">
        <f>ROUND(('NEW Reference'!B$6*List!$H2838)+'NEW Reference'!B$7,0)</f>
        <v>1262</v>
      </c>
      <c r="J2838" s="25">
        <f>ROUND(('NEW Reference'!C$6*List!$H2838)+'NEW Reference'!C$7,0)</f>
        <v>1882</v>
      </c>
      <c r="K2838" s="25">
        <f>ROUND(('NEW Reference'!D$6*List!$H2838)+'NEW Reference'!D$7,0)</f>
        <v>2255</v>
      </c>
      <c r="L2838" s="25">
        <f>ROUND(('NEW Reference'!E$6*List!$H2838)+'NEW Reference'!E$7,0)</f>
        <v>2788</v>
      </c>
      <c r="M2838" s="25">
        <f>ROUND(('NEW Reference'!F$6*List!$H2838)+'NEW Reference'!F$7,0)</f>
        <v>2905</v>
      </c>
      <c r="N2838" s="25">
        <f>ROUND(('NEW Reference'!G$6*List!$H2838)+'NEW Reference'!G$7,0)</f>
        <v>3288</v>
      </c>
      <c r="O2838" s="25">
        <f>ROUND(('NEW Reference'!H$6*List!$H2838)+'NEW Reference'!H$7,0)</f>
        <v>3414</v>
      </c>
      <c r="P2838" s="25">
        <f>ROUND(('NEW Reference'!I$6*List!$H2838)+'NEW Reference'!I$7,0)</f>
        <v>3548</v>
      </c>
      <c r="Q2838" s="25">
        <f>ROUND(('NEW Reference'!J$6*List!$H2838)+'NEW Reference'!J$7,0)</f>
        <v>4109</v>
      </c>
      <c r="R2838" s="25">
        <f>ROUND(('NEW Reference'!K$6*List!$H2838)+'NEW Reference'!K$7,0)</f>
        <v>4238</v>
      </c>
      <c r="S2838" s="25">
        <f>ROUND(('NEW Reference'!L$6*List!$H2838)+'NEW Reference'!L$7,0)</f>
        <v>4573</v>
      </c>
      <c r="T2838" s="25">
        <f>ROUND(('NEW Reference'!M$6*List!$H2838)+'NEW Reference'!M$7,0)</f>
        <v>5462</v>
      </c>
      <c r="U2838" s="25">
        <f>ROUND(('NEW Reference'!N$6*List!$H2838)+'NEW Reference'!N$7,0)</f>
        <v>22039</v>
      </c>
      <c r="V2838" s="26">
        <f>ROUND(('NEW Reference'!O$6*List!$H2838)+'NEW Reference'!O$7,0)</f>
        <v>819</v>
      </c>
      <c r="W2838" s="26">
        <f>ROUND(('NEW Reference'!P$6*List!$H2838)+'NEW Reference'!P$7,0)</f>
        <v>1155</v>
      </c>
      <c r="X2838" s="26">
        <f>ROUND(('NEW Reference'!Q$6*List!$H2838)+'NEW Reference'!Q$7,0)</f>
        <v>577</v>
      </c>
      <c r="Z2838" s="3" t="str">
        <f t="shared" si="138"/>
        <v>CACHE, Utah</v>
      </c>
      <c r="AA2838" s="79" t="s">
        <v>2265</v>
      </c>
      <c r="AB2838" s="28" t="s">
        <v>91</v>
      </c>
      <c r="AC2838" s="30" t="s">
        <v>2263</v>
      </c>
      <c r="AD2838" s="31"/>
      <c r="AE2838" s="20">
        <f t="shared" si="137"/>
        <v>0.94489999999999996</v>
      </c>
    </row>
    <row r="2839" spans="1:31">
      <c r="A2839" s="83">
        <v>46030</v>
      </c>
      <c r="B2839" s="84">
        <v>49007</v>
      </c>
      <c r="C2839" s="85">
        <v>99946</v>
      </c>
      <c r="D2839" s="78" t="s">
        <v>186</v>
      </c>
      <c r="E2839" s="79" t="s">
        <v>1621</v>
      </c>
      <c r="F2839" s="34" t="s">
        <v>2263</v>
      </c>
      <c r="G2839" s="24" t="s">
        <v>97</v>
      </c>
      <c r="H2839" s="80">
        <f t="shared" si="136"/>
        <v>0.88990000000000002</v>
      </c>
      <c r="I2839" s="25">
        <f>ROUND(('NEW Reference'!B$6*List!$H2839)+'NEW Reference'!B$7,0)</f>
        <v>1208</v>
      </c>
      <c r="J2839" s="25">
        <f>ROUND(('NEW Reference'!C$6*List!$H2839)+'NEW Reference'!C$7,0)</f>
        <v>1801</v>
      </c>
      <c r="K2839" s="25">
        <f>ROUND(('NEW Reference'!D$6*List!$H2839)+'NEW Reference'!D$7,0)</f>
        <v>2158</v>
      </c>
      <c r="L2839" s="25">
        <f>ROUND(('NEW Reference'!E$6*List!$H2839)+'NEW Reference'!E$7,0)</f>
        <v>2668</v>
      </c>
      <c r="M2839" s="25">
        <f>ROUND(('NEW Reference'!F$6*List!$H2839)+'NEW Reference'!F$7,0)</f>
        <v>2780</v>
      </c>
      <c r="N2839" s="25">
        <f>ROUND(('NEW Reference'!G$6*List!$H2839)+'NEW Reference'!G$7,0)</f>
        <v>3147</v>
      </c>
      <c r="O2839" s="25">
        <f>ROUND(('NEW Reference'!H$6*List!$H2839)+'NEW Reference'!H$7,0)</f>
        <v>3267</v>
      </c>
      <c r="P2839" s="25">
        <f>ROUND(('NEW Reference'!I$6*List!$H2839)+'NEW Reference'!I$7,0)</f>
        <v>3396</v>
      </c>
      <c r="Q2839" s="25">
        <f>ROUND(('NEW Reference'!J$6*List!$H2839)+'NEW Reference'!J$7,0)</f>
        <v>3932</v>
      </c>
      <c r="R2839" s="25">
        <f>ROUND(('NEW Reference'!K$6*List!$H2839)+'NEW Reference'!K$7,0)</f>
        <v>4056</v>
      </c>
      <c r="S2839" s="25">
        <f>ROUND(('NEW Reference'!L$6*List!$H2839)+'NEW Reference'!L$7,0)</f>
        <v>4377</v>
      </c>
      <c r="T2839" s="25">
        <f>ROUND(('NEW Reference'!M$6*List!$H2839)+'NEW Reference'!M$7,0)</f>
        <v>5227</v>
      </c>
      <c r="U2839" s="25">
        <f>ROUND(('NEW Reference'!N$6*List!$H2839)+'NEW Reference'!N$7,0)</f>
        <v>21092</v>
      </c>
      <c r="V2839" s="26">
        <f>ROUND(('NEW Reference'!O$6*List!$H2839)+'NEW Reference'!O$7,0)</f>
        <v>784</v>
      </c>
      <c r="W2839" s="26">
        <f>ROUND(('NEW Reference'!P$6*List!$H2839)+'NEW Reference'!P$7,0)</f>
        <v>1105</v>
      </c>
      <c r="X2839" s="26">
        <f>ROUND(('NEW Reference'!Q$6*List!$H2839)+'NEW Reference'!Q$7,0)</f>
        <v>552</v>
      </c>
      <c r="Z2839" s="3" t="str">
        <f t="shared" si="138"/>
        <v>CARBON, Utah</v>
      </c>
      <c r="AA2839" s="79" t="s">
        <v>1621</v>
      </c>
      <c r="AB2839" s="28" t="s">
        <v>91</v>
      </c>
      <c r="AC2839" s="23" t="s">
        <v>2263</v>
      </c>
      <c r="AD2839" s="29"/>
      <c r="AE2839" s="20">
        <f t="shared" si="137"/>
        <v>0.88990000000000002</v>
      </c>
    </row>
    <row r="2840" spans="1:31">
      <c r="A2840" s="83">
        <v>46040</v>
      </c>
      <c r="B2840" s="84">
        <v>49009</v>
      </c>
      <c r="C2840" s="85">
        <v>99946</v>
      </c>
      <c r="D2840" s="78" t="s">
        <v>186</v>
      </c>
      <c r="E2840" s="79" t="s">
        <v>2266</v>
      </c>
      <c r="F2840" s="34" t="s">
        <v>2263</v>
      </c>
      <c r="G2840" s="24" t="s">
        <v>97</v>
      </c>
      <c r="H2840" s="80">
        <f t="shared" si="136"/>
        <v>0.88990000000000002</v>
      </c>
      <c r="I2840" s="25">
        <f>ROUND(('NEW Reference'!B$6*List!$H2840)+'NEW Reference'!B$7,0)</f>
        <v>1208</v>
      </c>
      <c r="J2840" s="25">
        <f>ROUND(('NEW Reference'!C$6*List!$H2840)+'NEW Reference'!C$7,0)</f>
        <v>1801</v>
      </c>
      <c r="K2840" s="25">
        <f>ROUND(('NEW Reference'!D$6*List!$H2840)+'NEW Reference'!D$7,0)</f>
        <v>2158</v>
      </c>
      <c r="L2840" s="25">
        <f>ROUND(('NEW Reference'!E$6*List!$H2840)+'NEW Reference'!E$7,0)</f>
        <v>2668</v>
      </c>
      <c r="M2840" s="25">
        <f>ROUND(('NEW Reference'!F$6*List!$H2840)+'NEW Reference'!F$7,0)</f>
        <v>2780</v>
      </c>
      <c r="N2840" s="25">
        <f>ROUND(('NEW Reference'!G$6*List!$H2840)+'NEW Reference'!G$7,0)</f>
        <v>3147</v>
      </c>
      <c r="O2840" s="25">
        <f>ROUND(('NEW Reference'!H$6*List!$H2840)+'NEW Reference'!H$7,0)</f>
        <v>3267</v>
      </c>
      <c r="P2840" s="25">
        <f>ROUND(('NEW Reference'!I$6*List!$H2840)+'NEW Reference'!I$7,0)</f>
        <v>3396</v>
      </c>
      <c r="Q2840" s="25">
        <f>ROUND(('NEW Reference'!J$6*List!$H2840)+'NEW Reference'!J$7,0)</f>
        <v>3932</v>
      </c>
      <c r="R2840" s="25">
        <f>ROUND(('NEW Reference'!K$6*List!$H2840)+'NEW Reference'!K$7,0)</f>
        <v>4056</v>
      </c>
      <c r="S2840" s="25">
        <f>ROUND(('NEW Reference'!L$6*List!$H2840)+'NEW Reference'!L$7,0)</f>
        <v>4377</v>
      </c>
      <c r="T2840" s="25">
        <f>ROUND(('NEW Reference'!M$6*List!$H2840)+'NEW Reference'!M$7,0)</f>
        <v>5227</v>
      </c>
      <c r="U2840" s="25">
        <f>ROUND(('NEW Reference'!N$6*List!$H2840)+'NEW Reference'!N$7,0)</f>
        <v>21092</v>
      </c>
      <c r="V2840" s="26">
        <f>ROUND(('NEW Reference'!O$6*List!$H2840)+'NEW Reference'!O$7,0)</f>
        <v>784</v>
      </c>
      <c r="W2840" s="26">
        <f>ROUND(('NEW Reference'!P$6*List!$H2840)+'NEW Reference'!P$7,0)</f>
        <v>1105</v>
      </c>
      <c r="X2840" s="26">
        <f>ROUND(('NEW Reference'!Q$6*List!$H2840)+'NEW Reference'!Q$7,0)</f>
        <v>552</v>
      </c>
      <c r="Z2840" s="3" t="str">
        <f t="shared" si="138"/>
        <v>DAGGETT, Utah</v>
      </c>
      <c r="AA2840" s="79" t="s">
        <v>2266</v>
      </c>
      <c r="AB2840" s="28" t="s">
        <v>91</v>
      </c>
      <c r="AC2840" s="30" t="s">
        <v>2263</v>
      </c>
      <c r="AD2840" s="31"/>
      <c r="AE2840" s="20">
        <f t="shared" si="137"/>
        <v>0.88990000000000002</v>
      </c>
    </row>
    <row r="2841" spans="1:31">
      <c r="A2841" s="83">
        <v>46050</v>
      </c>
      <c r="B2841" s="84">
        <v>49011</v>
      </c>
      <c r="C2841" s="85">
        <v>36260</v>
      </c>
      <c r="D2841" s="78" t="s">
        <v>752</v>
      </c>
      <c r="E2841" s="79" t="s">
        <v>1173</v>
      </c>
      <c r="F2841" s="33" t="s">
        <v>2263</v>
      </c>
      <c r="G2841" s="24" t="s">
        <v>90</v>
      </c>
      <c r="H2841" s="80">
        <f t="shared" si="136"/>
        <v>0.92600000000000005</v>
      </c>
      <c r="I2841" s="25">
        <f>ROUND(('NEW Reference'!B$6*List!$H2841)+'NEW Reference'!B$7,0)</f>
        <v>1244</v>
      </c>
      <c r="J2841" s="25">
        <f>ROUND(('NEW Reference'!C$6*List!$H2841)+'NEW Reference'!C$7,0)</f>
        <v>1854</v>
      </c>
      <c r="K2841" s="25">
        <f>ROUND(('NEW Reference'!D$6*List!$H2841)+'NEW Reference'!D$7,0)</f>
        <v>2222</v>
      </c>
      <c r="L2841" s="25">
        <f>ROUND(('NEW Reference'!E$6*List!$H2841)+'NEW Reference'!E$7,0)</f>
        <v>2747</v>
      </c>
      <c r="M2841" s="25">
        <f>ROUND(('NEW Reference'!F$6*List!$H2841)+'NEW Reference'!F$7,0)</f>
        <v>2862</v>
      </c>
      <c r="N2841" s="25">
        <f>ROUND(('NEW Reference'!G$6*List!$H2841)+'NEW Reference'!G$7,0)</f>
        <v>3240</v>
      </c>
      <c r="O2841" s="25">
        <f>ROUND(('NEW Reference'!H$6*List!$H2841)+'NEW Reference'!H$7,0)</f>
        <v>3364</v>
      </c>
      <c r="P2841" s="25">
        <f>ROUND(('NEW Reference'!I$6*List!$H2841)+'NEW Reference'!I$7,0)</f>
        <v>3496</v>
      </c>
      <c r="Q2841" s="25">
        <f>ROUND(('NEW Reference'!J$6*List!$H2841)+'NEW Reference'!J$7,0)</f>
        <v>4048</v>
      </c>
      <c r="R2841" s="25">
        <f>ROUND(('NEW Reference'!K$6*List!$H2841)+'NEW Reference'!K$7,0)</f>
        <v>4176</v>
      </c>
      <c r="S2841" s="25">
        <f>ROUND(('NEW Reference'!L$6*List!$H2841)+'NEW Reference'!L$7,0)</f>
        <v>4506</v>
      </c>
      <c r="T2841" s="25">
        <f>ROUND(('NEW Reference'!M$6*List!$H2841)+'NEW Reference'!M$7,0)</f>
        <v>5381</v>
      </c>
      <c r="U2841" s="25">
        <f>ROUND(('NEW Reference'!N$6*List!$H2841)+'NEW Reference'!N$7,0)</f>
        <v>21714</v>
      </c>
      <c r="V2841" s="26">
        <f>ROUND(('NEW Reference'!O$6*List!$H2841)+'NEW Reference'!O$7,0)</f>
        <v>807</v>
      </c>
      <c r="W2841" s="26">
        <f>ROUND(('NEW Reference'!P$6*List!$H2841)+'NEW Reference'!P$7,0)</f>
        <v>1137</v>
      </c>
      <c r="X2841" s="26">
        <f>ROUND(('NEW Reference'!Q$6*List!$H2841)+'NEW Reference'!Q$7,0)</f>
        <v>569</v>
      </c>
      <c r="Z2841" s="3" t="str">
        <f t="shared" si="138"/>
        <v>DAVIS, Utah</v>
      </c>
      <c r="AA2841" s="79" t="s">
        <v>1173</v>
      </c>
      <c r="AB2841" s="28" t="s">
        <v>91</v>
      </c>
      <c r="AC2841" s="30" t="s">
        <v>2263</v>
      </c>
      <c r="AD2841" s="31"/>
      <c r="AE2841" s="20">
        <f t="shared" si="137"/>
        <v>0.92600000000000005</v>
      </c>
    </row>
    <row r="2842" spans="1:31">
      <c r="A2842" s="83">
        <v>46060</v>
      </c>
      <c r="B2842" s="84">
        <v>49013</v>
      </c>
      <c r="C2842" s="85">
        <v>99946</v>
      </c>
      <c r="D2842" s="78" t="s">
        <v>186</v>
      </c>
      <c r="E2842" s="79" t="s">
        <v>2267</v>
      </c>
      <c r="F2842" s="34" t="s">
        <v>2263</v>
      </c>
      <c r="G2842" s="24" t="s">
        <v>97</v>
      </c>
      <c r="H2842" s="80">
        <f t="shared" si="136"/>
        <v>0.88990000000000002</v>
      </c>
      <c r="I2842" s="25">
        <f>ROUND(('NEW Reference'!B$6*List!$H2842)+'NEW Reference'!B$7,0)</f>
        <v>1208</v>
      </c>
      <c r="J2842" s="25">
        <f>ROUND(('NEW Reference'!C$6*List!$H2842)+'NEW Reference'!C$7,0)</f>
        <v>1801</v>
      </c>
      <c r="K2842" s="25">
        <f>ROUND(('NEW Reference'!D$6*List!$H2842)+'NEW Reference'!D$7,0)</f>
        <v>2158</v>
      </c>
      <c r="L2842" s="25">
        <f>ROUND(('NEW Reference'!E$6*List!$H2842)+'NEW Reference'!E$7,0)</f>
        <v>2668</v>
      </c>
      <c r="M2842" s="25">
        <f>ROUND(('NEW Reference'!F$6*List!$H2842)+'NEW Reference'!F$7,0)</f>
        <v>2780</v>
      </c>
      <c r="N2842" s="25">
        <f>ROUND(('NEW Reference'!G$6*List!$H2842)+'NEW Reference'!G$7,0)</f>
        <v>3147</v>
      </c>
      <c r="O2842" s="25">
        <f>ROUND(('NEW Reference'!H$6*List!$H2842)+'NEW Reference'!H$7,0)</f>
        <v>3267</v>
      </c>
      <c r="P2842" s="25">
        <f>ROUND(('NEW Reference'!I$6*List!$H2842)+'NEW Reference'!I$7,0)</f>
        <v>3396</v>
      </c>
      <c r="Q2842" s="25">
        <f>ROUND(('NEW Reference'!J$6*List!$H2842)+'NEW Reference'!J$7,0)</f>
        <v>3932</v>
      </c>
      <c r="R2842" s="25">
        <f>ROUND(('NEW Reference'!K$6*List!$H2842)+'NEW Reference'!K$7,0)</f>
        <v>4056</v>
      </c>
      <c r="S2842" s="25">
        <f>ROUND(('NEW Reference'!L$6*List!$H2842)+'NEW Reference'!L$7,0)</f>
        <v>4377</v>
      </c>
      <c r="T2842" s="25">
        <f>ROUND(('NEW Reference'!M$6*List!$H2842)+'NEW Reference'!M$7,0)</f>
        <v>5227</v>
      </c>
      <c r="U2842" s="25">
        <f>ROUND(('NEW Reference'!N$6*List!$H2842)+'NEW Reference'!N$7,0)</f>
        <v>21092</v>
      </c>
      <c r="V2842" s="26">
        <f>ROUND(('NEW Reference'!O$6*List!$H2842)+'NEW Reference'!O$7,0)</f>
        <v>784</v>
      </c>
      <c r="W2842" s="26">
        <f>ROUND(('NEW Reference'!P$6*List!$H2842)+'NEW Reference'!P$7,0)</f>
        <v>1105</v>
      </c>
      <c r="X2842" s="26">
        <f>ROUND(('NEW Reference'!Q$6*List!$H2842)+'NEW Reference'!Q$7,0)</f>
        <v>552</v>
      </c>
      <c r="Z2842" s="3" t="str">
        <f t="shared" si="138"/>
        <v>DUCHESNE, Utah</v>
      </c>
      <c r="AA2842" s="79" t="s">
        <v>2267</v>
      </c>
      <c r="AB2842" s="28" t="s">
        <v>91</v>
      </c>
      <c r="AC2842" s="30" t="s">
        <v>2263</v>
      </c>
      <c r="AD2842" s="31"/>
      <c r="AE2842" s="20">
        <f t="shared" si="137"/>
        <v>0.88990000000000002</v>
      </c>
    </row>
    <row r="2843" spans="1:31">
      <c r="A2843" s="83">
        <v>46070</v>
      </c>
      <c r="B2843" s="84">
        <v>49015</v>
      </c>
      <c r="C2843" s="85">
        <v>99946</v>
      </c>
      <c r="D2843" s="78" t="s">
        <v>186</v>
      </c>
      <c r="E2843" s="79" t="s">
        <v>2268</v>
      </c>
      <c r="F2843" s="34" t="s">
        <v>2263</v>
      </c>
      <c r="G2843" s="24" t="s">
        <v>97</v>
      </c>
      <c r="H2843" s="80">
        <f t="shared" si="136"/>
        <v>0.88990000000000002</v>
      </c>
      <c r="I2843" s="25">
        <f>ROUND(('NEW Reference'!B$6*List!$H2843)+'NEW Reference'!B$7,0)</f>
        <v>1208</v>
      </c>
      <c r="J2843" s="25">
        <f>ROUND(('NEW Reference'!C$6*List!$H2843)+'NEW Reference'!C$7,0)</f>
        <v>1801</v>
      </c>
      <c r="K2843" s="25">
        <f>ROUND(('NEW Reference'!D$6*List!$H2843)+'NEW Reference'!D$7,0)</f>
        <v>2158</v>
      </c>
      <c r="L2843" s="25">
        <f>ROUND(('NEW Reference'!E$6*List!$H2843)+'NEW Reference'!E$7,0)</f>
        <v>2668</v>
      </c>
      <c r="M2843" s="25">
        <f>ROUND(('NEW Reference'!F$6*List!$H2843)+'NEW Reference'!F$7,0)</f>
        <v>2780</v>
      </c>
      <c r="N2843" s="25">
        <f>ROUND(('NEW Reference'!G$6*List!$H2843)+'NEW Reference'!G$7,0)</f>
        <v>3147</v>
      </c>
      <c r="O2843" s="25">
        <f>ROUND(('NEW Reference'!H$6*List!$H2843)+'NEW Reference'!H$7,0)</f>
        <v>3267</v>
      </c>
      <c r="P2843" s="25">
        <f>ROUND(('NEW Reference'!I$6*List!$H2843)+'NEW Reference'!I$7,0)</f>
        <v>3396</v>
      </c>
      <c r="Q2843" s="25">
        <f>ROUND(('NEW Reference'!J$6*List!$H2843)+'NEW Reference'!J$7,0)</f>
        <v>3932</v>
      </c>
      <c r="R2843" s="25">
        <f>ROUND(('NEW Reference'!K$6*List!$H2843)+'NEW Reference'!K$7,0)</f>
        <v>4056</v>
      </c>
      <c r="S2843" s="25">
        <f>ROUND(('NEW Reference'!L$6*List!$H2843)+'NEW Reference'!L$7,0)</f>
        <v>4377</v>
      </c>
      <c r="T2843" s="25">
        <f>ROUND(('NEW Reference'!M$6*List!$H2843)+'NEW Reference'!M$7,0)</f>
        <v>5227</v>
      </c>
      <c r="U2843" s="25">
        <f>ROUND(('NEW Reference'!N$6*List!$H2843)+'NEW Reference'!N$7,0)</f>
        <v>21092</v>
      </c>
      <c r="V2843" s="26">
        <f>ROUND(('NEW Reference'!O$6*List!$H2843)+'NEW Reference'!O$7,0)</f>
        <v>784</v>
      </c>
      <c r="W2843" s="26">
        <f>ROUND(('NEW Reference'!P$6*List!$H2843)+'NEW Reference'!P$7,0)</f>
        <v>1105</v>
      </c>
      <c r="X2843" s="26">
        <f>ROUND(('NEW Reference'!Q$6*List!$H2843)+'NEW Reference'!Q$7,0)</f>
        <v>552</v>
      </c>
      <c r="Z2843" s="3" t="str">
        <f t="shared" si="138"/>
        <v>EMERY, Utah</v>
      </c>
      <c r="AA2843" s="79" t="s">
        <v>2268</v>
      </c>
      <c r="AB2843" s="28" t="s">
        <v>91</v>
      </c>
      <c r="AC2843" s="23" t="s">
        <v>2263</v>
      </c>
      <c r="AD2843" s="29"/>
      <c r="AE2843" s="20">
        <f t="shared" si="137"/>
        <v>0.88990000000000002</v>
      </c>
    </row>
    <row r="2844" spans="1:31">
      <c r="A2844" s="83">
        <v>46080</v>
      </c>
      <c r="B2844" s="84">
        <v>49017</v>
      </c>
      <c r="C2844" s="85">
        <v>99946</v>
      </c>
      <c r="D2844" s="78" t="s">
        <v>186</v>
      </c>
      <c r="E2844" s="79" t="s">
        <v>648</v>
      </c>
      <c r="F2844" s="34" t="s">
        <v>2263</v>
      </c>
      <c r="G2844" s="24" t="s">
        <v>97</v>
      </c>
      <c r="H2844" s="80">
        <f t="shared" si="136"/>
        <v>0.88990000000000002</v>
      </c>
      <c r="I2844" s="25">
        <f>ROUND(('NEW Reference'!B$6*List!$H2844)+'NEW Reference'!B$7,0)</f>
        <v>1208</v>
      </c>
      <c r="J2844" s="25">
        <f>ROUND(('NEW Reference'!C$6*List!$H2844)+'NEW Reference'!C$7,0)</f>
        <v>1801</v>
      </c>
      <c r="K2844" s="25">
        <f>ROUND(('NEW Reference'!D$6*List!$H2844)+'NEW Reference'!D$7,0)</f>
        <v>2158</v>
      </c>
      <c r="L2844" s="25">
        <f>ROUND(('NEW Reference'!E$6*List!$H2844)+'NEW Reference'!E$7,0)</f>
        <v>2668</v>
      </c>
      <c r="M2844" s="25">
        <f>ROUND(('NEW Reference'!F$6*List!$H2844)+'NEW Reference'!F$7,0)</f>
        <v>2780</v>
      </c>
      <c r="N2844" s="25">
        <f>ROUND(('NEW Reference'!G$6*List!$H2844)+'NEW Reference'!G$7,0)</f>
        <v>3147</v>
      </c>
      <c r="O2844" s="25">
        <f>ROUND(('NEW Reference'!H$6*List!$H2844)+'NEW Reference'!H$7,0)</f>
        <v>3267</v>
      </c>
      <c r="P2844" s="25">
        <f>ROUND(('NEW Reference'!I$6*List!$H2844)+'NEW Reference'!I$7,0)</f>
        <v>3396</v>
      </c>
      <c r="Q2844" s="25">
        <f>ROUND(('NEW Reference'!J$6*List!$H2844)+'NEW Reference'!J$7,0)</f>
        <v>3932</v>
      </c>
      <c r="R2844" s="25">
        <f>ROUND(('NEW Reference'!K$6*List!$H2844)+'NEW Reference'!K$7,0)</f>
        <v>4056</v>
      </c>
      <c r="S2844" s="25">
        <f>ROUND(('NEW Reference'!L$6*List!$H2844)+'NEW Reference'!L$7,0)</f>
        <v>4377</v>
      </c>
      <c r="T2844" s="25">
        <f>ROUND(('NEW Reference'!M$6*List!$H2844)+'NEW Reference'!M$7,0)</f>
        <v>5227</v>
      </c>
      <c r="U2844" s="25">
        <f>ROUND(('NEW Reference'!N$6*List!$H2844)+'NEW Reference'!N$7,0)</f>
        <v>21092</v>
      </c>
      <c r="V2844" s="26">
        <f>ROUND(('NEW Reference'!O$6*List!$H2844)+'NEW Reference'!O$7,0)</f>
        <v>784</v>
      </c>
      <c r="W2844" s="26">
        <f>ROUND(('NEW Reference'!P$6*List!$H2844)+'NEW Reference'!P$7,0)</f>
        <v>1105</v>
      </c>
      <c r="X2844" s="26">
        <f>ROUND(('NEW Reference'!Q$6*List!$H2844)+'NEW Reference'!Q$7,0)</f>
        <v>552</v>
      </c>
      <c r="Z2844" s="3" t="str">
        <f t="shared" si="138"/>
        <v>GARFIELD, Utah</v>
      </c>
      <c r="AA2844" s="79" t="s">
        <v>648</v>
      </c>
      <c r="AB2844" s="28" t="s">
        <v>91</v>
      </c>
      <c r="AC2844" s="30" t="s">
        <v>2263</v>
      </c>
      <c r="AD2844" s="31"/>
      <c r="AE2844" s="20">
        <f t="shared" si="137"/>
        <v>0.88990000000000002</v>
      </c>
    </row>
    <row r="2845" spans="1:31">
      <c r="A2845" s="83">
        <v>46090</v>
      </c>
      <c r="B2845" s="84">
        <v>49019</v>
      </c>
      <c r="C2845" s="85">
        <v>99946</v>
      </c>
      <c r="D2845" s="78" t="s">
        <v>186</v>
      </c>
      <c r="E2845" s="79" t="s">
        <v>651</v>
      </c>
      <c r="F2845" s="34" t="s">
        <v>2263</v>
      </c>
      <c r="G2845" s="24" t="s">
        <v>97</v>
      </c>
      <c r="H2845" s="80">
        <f t="shared" si="136"/>
        <v>0.88990000000000002</v>
      </c>
      <c r="I2845" s="25">
        <f>ROUND(('NEW Reference'!B$6*List!$H2845)+'NEW Reference'!B$7,0)</f>
        <v>1208</v>
      </c>
      <c r="J2845" s="25">
        <f>ROUND(('NEW Reference'!C$6*List!$H2845)+'NEW Reference'!C$7,0)</f>
        <v>1801</v>
      </c>
      <c r="K2845" s="25">
        <f>ROUND(('NEW Reference'!D$6*List!$H2845)+'NEW Reference'!D$7,0)</f>
        <v>2158</v>
      </c>
      <c r="L2845" s="25">
        <f>ROUND(('NEW Reference'!E$6*List!$H2845)+'NEW Reference'!E$7,0)</f>
        <v>2668</v>
      </c>
      <c r="M2845" s="25">
        <f>ROUND(('NEW Reference'!F$6*List!$H2845)+'NEW Reference'!F$7,0)</f>
        <v>2780</v>
      </c>
      <c r="N2845" s="25">
        <f>ROUND(('NEW Reference'!G$6*List!$H2845)+'NEW Reference'!G$7,0)</f>
        <v>3147</v>
      </c>
      <c r="O2845" s="25">
        <f>ROUND(('NEW Reference'!H$6*List!$H2845)+'NEW Reference'!H$7,0)</f>
        <v>3267</v>
      </c>
      <c r="P2845" s="25">
        <f>ROUND(('NEW Reference'!I$6*List!$H2845)+'NEW Reference'!I$7,0)</f>
        <v>3396</v>
      </c>
      <c r="Q2845" s="25">
        <f>ROUND(('NEW Reference'!J$6*List!$H2845)+'NEW Reference'!J$7,0)</f>
        <v>3932</v>
      </c>
      <c r="R2845" s="25">
        <f>ROUND(('NEW Reference'!K$6*List!$H2845)+'NEW Reference'!K$7,0)</f>
        <v>4056</v>
      </c>
      <c r="S2845" s="25">
        <f>ROUND(('NEW Reference'!L$6*List!$H2845)+'NEW Reference'!L$7,0)</f>
        <v>4377</v>
      </c>
      <c r="T2845" s="25">
        <f>ROUND(('NEW Reference'!M$6*List!$H2845)+'NEW Reference'!M$7,0)</f>
        <v>5227</v>
      </c>
      <c r="U2845" s="25">
        <f>ROUND(('NEW Reference'!N$6*List!$H2845)+'NEW Reference'!N$7,0)</f>
        <v>21092</v>
      </c>
      <c r="V2845" s="26">
        <f>ROUND(('NEW Reference'!O$6*List!$H2845)+'NEW Reference'!O$7,0)</f>
        <v>784</v>
      </c>
      <c r="W2845" s="26">
        <f>ROUND(('NEW Reference'!P$6*List!$H2845)+'NEW Reference'!P$7,0)</f>
        <v>1105</v>
      </c>
      <c r="X2845" s="26">
        <f>ROUND(('NEW Reference'!Q$6*List!$H2845)+'NEW Reference'!Q$7,0)</f>
        <v>552</v>
      </c>
      <c r="Z2845" s="3" t="str">
        <f t="shared" si="138"/>
        <v>GRAND, Utah</v>
      </c>
      <c r="AA2845" s="79" t="s">
        <v>651</v>
      </c>
      <c r="AB2845" s="28" t="s">
        <v>91</v>
      </c>
      <c r="AC2845" s="30" t="s">
        <v>2263</v>
      </c>
      <c r="AD2845" s="31"/>
      <c r="AE2845" s="20">
        <f t="shared" si="137"/>
        <v>0.88990000000000002</v>
      </c>
    </row>
    <row r="2846" spans="1:31">
      <c r="A2846" s="83">
        <v>46100</v>
      </c>
      <c r="B2846" s="84">
        <v>49021</v>
      </c>
      <c r="C2846" s="85">
        <v>99946</v>
      </c>
      <c r="D2846" s="78" t="s">
        <v>186</v>
      </c>
      <c r="E2846" s="79" t="s">
        <v>1445</v>
      </c>
      <c r="F2846" s="34" t="s">
        <v>2263</v>
      </c>
      <c r="G2846" s="24" t="s">
        <v>97</v>
      </c>
      <c r="H2846" s="80">
        <f t="shared" si="136"/>
        <v>0.88990000000000002</v>
      </c>
      <c r="I2846" s="25">
        <f>ROUND(('NEW Reference'!B$6*List!$H2846)+'NEW Reference'!B$7,0)</f>
        <v>1208</v>
      </c>
      <c r="J2846" s="25">
        <f>ROUND(('NEW Reference'!C$6*List!$H2846)+'NEW Reference'!C$7,0)</f>
        <v>1801</v>
      </c>
      <c r="K2846" s="25">
        <f>ROUND(('NEW Reference'!D$6*List!$H2846)+'NEW Reference'!D$7,0)</f>
        <v>2158</v>
      </c>
      <c r="L2846" s="25">
        <f>ROUND(('NEW Reference'!E$6*List!$H2846)+'NEW Reference'!E$7,0)</f>
        <v>2668</v>
      </c>
      <c r="M2846" s="25">
        <f>ROUND(('NEW Reference'!F$6*List!$H2846)+'NEW Reference'!F$7,0)</f>
        <v>2780</v>
      </c>
      <c r="N2846" s="25">
        <f>ROUND(('NEW Reference'!G$6*List!$H2846)+'NEW Reference'!G$7,0)</f>
        <v>3147</v>
      </c>
      <c r="O2846" s="25">
        <f>ROUND(('NEW Reference'!H$6*List!$H2846)+'NEW Reference'!H$7,0)</f>
        <v>3267</v>
      </c>
      <c r="P2846" s="25">
        <f>ROUND(('NEW Reference'!I$6*List!$H2846)+'NEW Reference'!I$7,0)</f>
        <v>3396</v>
      </c>
      <c r="Q2846" s="25">
        <f>ROUND(('NEW Reference'!J$6*List!$H2846)+'NEW Reference'!J$7,0)</f>
        <v>3932</v>
      </c>
      <c r="R2846" s="25">
        <f>ROUND(('NEW Reference'!K$6*List!$H2846)+'NEW Reference'!K$7,0)</f>
        <v>4056</v>
      </c>
      <c r="S2846" s="25">
        <f>ROUND(('NEW Reference'!L$6*List!$H2846)+'NEW Reference'!L$7,0)</f>
        <v>4377</v>
      </c>
      <c r="T2846" s="25">
        <f>ROUND(('NEW Reference'!M$6*List!$H2846)+'NEW Reference'!M$7,0)</f>
        <v>5227</v>
      </c>
      <c r="U2846" s="25">
        <f>ROUND(('NEW Reference'!N$6*List!$H2846)+'NEW Reference'!N$7,0)</f>
        <v>21092</v>
      </c>
      <c r="V2846" s="26">
        <f>ROUND(('NEW Reference'!O$6*List!$H2846)+'NEW Reference'!O$7,0)</f>
        <v>784</v>
      </c>
      <c r="W2846" s="26">
        <f>ROUND(('NEW Reference'!P$6*List!$H2846)+'NEW Reference'!P$7,0)</f>
        <v>1105</v>
      </c>
      <c r="X2846" s="26">
        <f>ROUND(('NEW Reference'!Q$6*List!$H2846)+'NEW Reference'!Q$7,0)</f>
        <v>552</v>
      </c>
      <c r="Z2846" s="3" t="str">
        <f t="shared" si="138"/>
        <v>IRON, Utah</v>
      </c>
      <c r="AA2846" s="79" t="s">
        <v>1445</v>
      </c>
      <c r="AB2846" s="28" t="s">
        <v>91</v>
      </c>
      <c r="AC2846" s="30" t="s">
        <v>2263</v>
      </c>
      <c r="AD2846" s="31"/>
      <c r="AE2846" s="20">
        <f t="shared" si="137"/>
        <v>0.88990000000000002</v>
      </c>
    </row>
    <row r="2847" spans="1:31">
      <c r="A2847" s="83">
        <v>46110</v>
      </c>
      <c r="B2847" s="84">
        <v>49023</v>
      </c>
      <c r="C2847" s="85">
        <v>39340</v>
      </c>
      <c r="D2847" s="78" t="s">
        <v>800</v>
      </c>
      <c r="E2847" s="79" t="s">
        <v>2269</v>
      </c>
      <c r="F2847" s="33" t="s">
        <v>2263</v>
      </c>
      <c r="G2847" s="24" t="s">
        <v>90</v>
      </c>
      <c r="H2847" s="80">
        <f t="shared" si="136"/>
        <v>0.95669999999999999</v>
      </c>
      <c r="I2847" s="25">
        <f>ROUND(('NEW Reference'!B$6*List!$H2847)+'NEW Reference'!B$7,0)</f>
        <v>1274</v>
      </c>
      <c r="J2847" s="25">
        <f>ROUND(('NEW Reference'!C$6*List!$H2847)+'NEW Reference'!C$7,0)</f>
        <v>1900</v>
      </c>
      <c r="K2847" s="25">
        <f>ROUND(('NEW Reference'!D$6*List!$H2847)+'NEW Reference'!D$7,0)</f>
        <v>2276</v>
      </c>
      <c r="L2847" s="25">
        <f>ROUND(('NEW Reference'!E$6*List!$H2847)+'NEW Reference'!E$7,0)</f>
        <v>2814</v>
      </c>
      <c r="M2847" s="25">
        <f>ROUND(('NEW Reference'!F$6*List!$H2847)+'NEW Reference'!F$7,0)</f>
        <v>2932</v>
      </c>
      <c r="N2847" s="25">
        <f>ROUND(('NEW Reference'!G$6*List!$H2847)+'NEW Reference'!G$7,0)</f>
        <v>3319</v>
      </c>
      <c r="O2847" s="25">
        <f>ROUND(('NEW Reference'!H$6*List!$H2847)+'NEW Reference'!H$7,0)</f>
        <v>3445</v>
      </c>
      <c r="P2847" s="25">
        <f>ROUND(('NEW Reference'!I$6*List!$H2847)+'NEW Reference'!I$7,0)</f>
        <v>3581</v>
      </c>
      <c r="Q2847" s="25">
        <f>ROUND(('NEW Reference'!J$6*List!$H2847)+'NEW Reference'!J$7,0)</f>
        <v>4147</v>
      </c>
      <c r="R2847" s="25">
        <f>ROUND(('NEW Reference'!K$6*List!$H2847)+'NEW Reference'!K$7,0)</f>
        <v>4277</v>
      </c>
      <c r="S2847" s="25">
        <f>ROUND(('NEW Reference'!L$6*List!$H2847)+'NEW Reference'!L$7,0)</f>
        <v>4616</v>
      </c>
      <c r="T2847" s="25">
        <f>ROUND(('NEW Reference'!M$6*List!$H2847)+'NEW Reference'!M$7,0)</f>
        <v>5512</v>
      </c>
      <c r="U2847" s="25">
        <f>ROUND(('NEW Reference'!N$6*List!$H2847)+'NEW Reference'!N$7,0)</f>
        <v>22242</v>
      </c>
      <c r="V2847" s="26">
        <f>ROUND(('NEW Reference'!O$6*List!$H2847)+'NEW Reference'!O$7,0)</f>
        <v>827</v>
      </c>
      <c r="W2847" s="26">
        <f>ROUND(('NEW Reference'!P$6*List!$H2847)+'NEW Reference'!P$7,0)</f>
        <v>1165</v>
      </c>
      <c r="X2847" s="26">
        <f>ROUND(('NEW Reference'!Q$6*List!$H2847)+'NEW Reference'!Q$7,0)</f>
        <v>583</v>
      </c>
      <c r="Z2847" s="3" t="str">
        <f t="shared" si="138"/>
        <v>JUAB, Utah</v>
      </c>
      <c r="AA2847" s="79" t="s">
        <v>2269</v>
      </c>
      <c r="AB2847" s="28" t="s">
        <v>91</v>
      </c>
      <c r="AC2847" s="30" t="s">
        <v>2263</v>
      </c>
      <c r="AD2847" s="31"/>
      <c r="AE2847" s="20">
        <f t="shared" si="137"/>
        <v>0.95669999999999999</v>
      </c>
    </row>
    <row r="2848" spans="1:31">
      <c r="A2848" s="83">
        <v>46120</v>
      </c>
      <c r="B2848" s="84">
        <v>49025</v>
      </c>
      <c r="C2848" s="85">
        <v>99946</v>
      </c>
      <c r="D2848" s="78" t="s">
        <v>186</v>
      </c>
      <c r="E2848" s="79" t="s">
        <v>1089</v>
      </c>
      <c r="F2848" s="34" t="s">
        <v>2263</v>
      </c>
      <c r="G2848" s="24" t="s">
        <v>97</v>
      </c>
      <c r="H2848" s="80">
        <f t="shared" si="136"/>
        <v>0.88990000000000002</v>
      </c>
      <c r="I2848" s="25">
        <f>ROUND(('NEW Reference'!B$6*List!$H2848)+'NEW Reference'!B$7,0)</f>
        <v>1208</v>
      </c>
      <c r="J2848" s="25">
        <f>ROUND(('NEW Reference'!C$6*List!$H2848)+'NEW Reference'!C$7,0)</f>
        <v>1801</v>
      </c>
      <c r="K2848" s="25">
        <f>ROUND(('NEW Reference'!D$6*List!$H2848)+'NEW Reference'!D$7,0)</f>
        <v>2158</v>
      </c>
      <c r="L2848" s="25">
        <f>ROUND(('NEW Reference'!E$6*List!$H2848)+'NEW Reference'!E$7,0)</f>
        <v>2668</v>
      </c>
      <c r="M2848" s="25">
        <f>ROUND(('NEW Reference'!F$6*List!$H2848)+'NEW Reference'!F$7,0)</f>
        <v>2780</v>
      </c>
      <c r="N2848" s="25">
        <f>ROUND(('NEW Reference'!G$6*List!$H2848)+'NEW Reference'!G$7,0)</f>
        <v>3147</v>
      </c>
      <c r="O2848" s="25">
        <f>ROUND(('NEW Reference'!H$6*List!$H2848)+'NEW Reference'!H$7,0)</f>
        <v>3267</v>
      </c>
      <c r="P2848" s="25">
        <f>ROUND(('NEW Reference'!I$6*List!$H2848)+'NEW Reference'!I$7,0)</f>
        <v>3396</v>
      </c>
      <c r="Q2848" s="25">
        <f>ROUND(('NEW Reference'!J$6*List!$H2848)+'NEW Reference'!J$7,0)</f>
        <v>3932</v>
      </c>
      <c r="R2848" s="25">
        <f>ROUND(('NEW Reference'!K$6*List!$H2848)+'NEW Reference'!K$7,0)</f>
        <v>4056</v>
      </c>
      <c r="S2848" s="25">
        <f>ROUND(('NEW Reference'!L$6*List!$H2848)+'NEW Reference'!L$7,0)</f>
        <v>4377</v>
      </c>
      <c r="T2848" s="25">
        <f>ROUND(('NEW Reference'!M$6*List!$H2848)+'NEW Reference'!M$7,0)</f>
        <v>5227</v>
      </c>
      <c r="U2848" s="25">
        <f>ROUND(('NEW Reference'!N$6*List!$H2848)+'NEW Reference'!N$7,0)</f>
        <v>21092</v>
      </c>
      <c r="V2848" s="26">
        <f>ROUND(('NEW Reference'!O$6*List!$H2848)+'NEW Reference'!O$7,0)</f>
        <v>784</v>
      </c>
      <c r="W2848" s="26">
        <f>ROUND(('NEW Reference'!P$6*List!$H2848)+'NEW Reference'!P$7,0)</f>
        <v>1105</v>
      </c>
      <c r="X2848" s="26">
        <f>ROUND(('NEW Reference'!Q$6*List!$H2848)+'NEW Reference'!Q$7,0)</f>
        <v>552</v>
      </c>
      <c r="Z2848" s="3" t="str">
        <f t="shared" si="138"/>
        <v>KANE, Utah</v>
      </c>
      <c r="AA2848" s="79" t="s">
        <v>1089</v>
      </c>
      <c r="AB2848" s="28" t="s">
        <v>91</v>
      </c>
      <c r="AC2848" s="30" t="s">
        <v>2263</v>
      </c>
      <c r="AD2848" s="31"/>
      <c r="AE2848" s="20">
        <f t="shared" si="137"/>
        <v>0.88990000000000002</v>
      </c>
    </row>
    <row r="2849" spans="1:31">
      <c r="A2849" s="83">
        <v>46130</v>
      </c>
      <c r="B2849" s="84">
        <v>49027</v>
      </c>
      <c r="C2849" s="85">
        <v>99946</v>
      </c>
      <c r="D2849" s="78" t="s">
        <v>186</v>
      </c>
      <c r="E2849" s="79" t="s">
        <v>2270</v>
      </c>
      <c r="F2849" s="34" t="s">
        <v>2263</v>
      </c>
      <c r="G2849" s="24" t="s">
        <v>97</v>
      </c>
      <c r="H2849" s="80">
        <f t="shared" si="136"/>
        <v>0.88990000000000002</v>
      </c>
      <c r="I2849" s="25">
        <f>ROUND(('NEW Reference'!B$6*List!$H2849)+'NEW Reference'!B$7,0)</f>
        <v>1208</v>
      </c>
      <c r="J2849" s="25">
        <f>ROUND(('NEW Reference'!C$6*List!$H2849)+'NEW Reference'!C$7,0)</f>
        <v>1801</v>
      </c>
      <c r="K2849" s="25">
        <f>ROUND(('NEW Reference'!D$6*List!$H2849)+'NEW Reference'!D$7,0)</f>
        <v>2158</v>
      </c>
      <c r="L2849" s="25">
        <f>ROUND(('NEW Reference'!E$6*List!$H2849)+'NEW Reference'!E$7,0)</f>
        <v>2668</v>
      </c>
      <c r="M2849" s="25">
        <f>ROUND(('NEW Reference'!F$6*List!$H2849)+'NEW Reference'!F$7,0)</f>
        <v>2780</v>
      </c>
      <c r="N2849" s="25">
        <f>ROUND(('NEW Reference'!G$6*List!$H2849)+'NEW Reference'!G$7,0)</f>
        <v>3147</v>
      </c>
      <c r="O2849" s="25">
        <f>ROUND(('NEW Reference'!H$6*List!$H2849)+'NEW Reference'!H$7,0)</f>
        <v>3267</v>
      </c>
      <c r="P2849" s="25">
        <f>ROUND(('NEW Reference'!I$6*List!$H2849)+'NEW Reference'!I$7,0)</f>
        <v>3396</v>
      </c>
      <c r="Q2849" s="25">
        <f>ROUND(('NEW Reference'!J$6*List!$H2849)+'NEW Reference'!J$7,0)</f>
        <v>3932</v>
      </c>
      <c r="R2849" s="25">
        <f>ROUND(('NEW Reference'!K$6*List!$H2849)+'NEW Reference'!K$7,0)</f>
        <v>4056</v>
      </c>
      <c r="S2849" s="25">
        <f>ROUND(('NEW Reference'!L$6*List!$H2849)+'NEW Reference'!L$7,0)</f>
        <v>4377</v>
      </c>
      <c r="T2849" s="25">
        <f>ROUND(('NEW Reference'!M$6*List!$H2849)+'NEW Reference'!M$7,0)</f>
        <v>5227</v>
      </c>
      <c r="U2849" s="25">
        <f>ROUND(('NEW Reference'!N$6*List!$H2849)+'NEW Reference'!N$7,0)</f>
        <v>21092</v>
      </c>
      <c r="V2849" s="26">
        <f>ROUND(('NEW Reference'!O$6*List!$H2849)+'NEW Reference'!O$7,0)</f>
        <v>784</v>
      </c>
      <c r="W2849" s="26">
        <f>ROUND(('NEW Reference'!P$6*List!$H2849)+'NEW Reference'!P$7,0)</f>
        <v>1105</v>
      </c>
      <c r="X2849" s="26">
        <f>ROUND(('NEW Reference'!Q$6*List!$H2849)+'NEW Reference'!Q$7,0)</f>
        <v>552</v>
      </c>
      <c r="Z2849" s="3" t="str">
        <f t="shared" si="138"/>
        <v>MILLARD, Utah</v>
      </c>
      <c r="AA2849" s="79" t="s">
        <v>2270</v>
      </c>
      <c r="AB2849" s="28" t="s">
        <v>91</v>
      </c>
      <c r="AC2849" s="30" t="s">
        <v>2263</v>
      </c>
      <c r="AD2849" s="31"/>
      <c r="AE2849" s="20">
        <f t="shared" si="137"/>
        <v>0.88990000000000002</v>
      </c>
    </row>
    <row r="2850" spans="1:31">
      <c r="A2850" s="83">
        <v>46140</v>
      </c>
      <c r="B2850" s="84">
        <v>49029</v>
      </c>
      <c r="C2850" s="85">
        <v>36260</v>
      </c>
      <c r="D2850" s="78" t="s">
        <v>752</v>
      </c>
      <c r="E2850" s="79" t="s">
        <v>204</v>
      </c>
      <c r="F2850" s="33" t="s">
        <v>2263</v>
      </c>
      <c r="G2850" s="24" t="s">
        <v>90</v>
      </c>
      <c r="H2850" s="80">
        <f t="shared" si="136"/>
        <v>0.92600000000000005</v>
      </c>
      <c r="I2850" s="25">
        <f>ROUND(('NEW Reference'!B$6*List!$H2850)+'NEW Reference'!B$7,0)</f>
        <v>1244</v>
      </c>
      <c r="J2850" s="25">
        <f>ROUND(('NEW Reference'!C$6*List!$H2850)+'NEW Reference'!C$7,0)</f>
        <v>1854</v>
      </c>
      <c r="K2850" s="25">
        <f>ROUND(('NEW Reference'!D$6*List!$H2850)+'NEW Reference'!D$7,0)</f>
        <v>2222</v>
      </c>
      <c r="L2850" s="25">
        <f>ROUND(('NEW Reference'!E$6*List!$H2850)+'NEW Reference'!E$7,0)</f>
        <v>2747</v>
      </c>
      <c r="M2850" s="25">
        <f>ROUND(('NEW Reference'!F$6*List!$H2850)+'NEW Reference'!F$7,0)</f>
        <v>2862</v>
      </c>
      <c r="N2850" s="25">
        <f>ROUND(('NEW Reference'!G$6*List!$H2850)+'NEW Reference'!G$7,0)</f>
        <v>3240</v>
      </c>
      <c r="O2850" s="25">
        <f>ROUND(('NEW Reference'!H$6*List!$H2850)+'NEW Reference'!H$7,0)</f>
        <v>3364</v>
      </c>
      <c r="P2850" s="25">
        <f>ROUND(('NEW Reference'!I$6*List!$H2850)+'NEW Reference'!I$7,0)</f>
        <v>3496</v>
      </c>
      <c r="Q2850" s="25">
        <f>ROUND(('NEW Reference'!J$6*List!$H2850)+'NEW Reference'!J$7,0)</f>
        <v>4048</v>
      </c>
      <c r="R2850" s="25">
        <f>ROUND(('NEW Reference'!K$6*List!$H2850)+'NEW Reference'!K$7,0)</f>
        <v>4176</v>
      </c>
      <c r="S2850" s="25">
        <f>ROUND(('NEW Reference'!L$6*List!$H2850)+'NEW Reference'!L$7,0)</f>
        <v>4506</v>
      </c>
      <c r="T2850" s="25">
        <f>ROUND(('NEW Reference'!M$6*List!$H2850)+'NEW Reference'!M$7,0)</f>
        <v>5381</v>
      </c>
      <c r="U2850" s="25">
        <f>ROUND(('NEW Reference'!N$6*List!$H2850)+'NEW Reference'!N$7,0)</f>
        <v>21714</v>
      </c>
      <c r="V2850" s="26">
        <f>ROUND(('NEW Reference'!O$6*List!$H2850)+'NEW Reference'!O$7,0)</f>
        <v>807</v>
      </c>
      <c r="W2850" s="26">
        <f>ROUND(('NEW Reference'!P$6*List!$H2850)+'NEW Reference'!P$7,0)</f>
        <v>1137</v>
      </c>
      <c r="X2850" s="26">
        <f>ROUND(('NEW Reference'!Q$6*List!$H2850)+'NEW Reference'!Q$7,0)</f>
        <v>569</v>
      </c>
      <c r="Z2850" s="3" t="str">
        <f t="shared" si="138"/>
        <v>MORGAN, Utah</v>
      </c>
      <c r="AA2850" s="79" t="s">
        <v>204</v>
      </c>
      <c r="AB2850" s="28" t="s">
        <v>91</v>
      </c>
      <c r="AC2850" s="23" t="s">
        <v>2263</v>
      </c>
      <c r="AD2850" s="29"/>
      <c r="AE2850" s="20">
        <f t="shared" si="137"/>
        <v>0.92600000000000005</v>
      </c>
    </row>
    <row r="2851" spans="1:31">
      <c r="A2851" s="83">
        <v>46150</v>
      </c>
      <c r="B2851" s="84">
        <v>49031</v>
      </c>
      <c r="C2851" s="85">
        <v>99946</v>
      </c>
      <c r="D2851" s="78" t="s">
        <v>186</v>
      </c>
      <c r="E2851" s="79" t="s">
        <v>2271</v>
      </c>
      <c r="F2851" s="34" t="s">
        <v>2263</v>
      </c>
      <c r="G2851" s="24" t="s">
        <v>97</v>
      </c>
      <c r="H2851" s="80">
        <f t="shared" si="136"/>
        <v>0.88990000000000002</v>
      </c>
      <c r="I2851" s="25">
        <f>ROUND(('NEW Reference'!B$6*List!$H2851)+'NEW Reference'!B$7,0)</f>
        <v>1208</v>
      </c>
      <c r="J2851" s="25">
        <f>ROUND(('NEW Reference'!C$6*List!$H2851)+'NEW Reference'!C$7,0)</f>
        <v>1801</v>
      </c>
      <c r="K2851" s="25">
        <f>ROUND(('NEW Reference'!D$6*List!$H2851)+'NEW Reference'!D$7,0)</f>
        <v>2158</v>
      </c>
      <c r="L2851" s="25">
        <f>ROUND(('NEW Reference'!E$6*List!$H2851)+'NEW Reference'!E$7,0)</f>
        <v>2668</v>
      </c>
      <c r="M2851" s="25">
        <f>ROUND(('NEW Reference'!F$6*List!$H2851)+'NEW Reference'!F$7,0)</f>
        <v>2780</v>
      </c>
      <c r="N2851" s="25">
        <f>ROUND(('NEW Reference'!G$6*List!$H2851)+'NEW Reference'!G$7,0)</f>
        <v>3147</v>
      </c>
      <c r="O2851" s="25">
        <f>ROUND(('NEW Reference'!H$6*List!$H2851)+'NEW Reference'!H$7,0)</f>
        <v>3267</v>
      </c>
      <c r="P2851" s="25">
        <f>ROUND(('NEW Reference'!I$6*List!$H2851)+'NEW Reference'!I$7,0)</f>
        <v>3396</v>
      </c>
      <c r="Q2851" s="25">
        <f>ROUND(('NEW Reference'!J$6*List!$H2851)+'NEW Reference'!J$7,0)</f>
        <v>3932</v>
      </c>
      <c r="R2851" s="25">
        <f>ROUND(('NEW Reference'!K$6*List!$H2851)+'NEW Reference'!K$7,0)</f>
        <v>4056</v>
      </c>
      <c r="S2851" s="25">
        <f>ROUND(('NEW Reference'!L$6*List!$H2851)+'NEW Reference'!L$7,0)</f>
        <v>4377</v>
      </c>
      <c r="T2851" s="25">
        <f>ROUND(('NEW Reference'!M$6*List!$H2851)+'NEW Reference'!M$7,0)</f>
        <v>5227</v>
      </c>
      <c r="U2851" s="25">
        <f>ROUND(('NEW Reference'!N$6*List!$H2851)+'NEW Reference'!N$7,0)</f>
        <v>21092</v>
      </c>
      <c r="V2851" s="26">
        <f>ROUND(('NEW Reference'!O$6*List!$H2851)+'NEW Reference'!O$7,0)</f>
        <v>784</v>
      </c>
      <c r="W2851" s="26">
        <f>ROUND(('NEW Reference'!P$6*List!$H2851)+'NEW Reference'!P$7,0)</f>
        <v>1105</v>
      </c>
      <c r="X2851" s="26">
        <f>ROUND(('NEW Reference'!Q$6*List!$H2851)+'NEW Reference'!Q$7,0)</f>
        <v>552</v>
      </c>
      <c r="Z2851" s="3" t="str">
        <f t="shared" si="138"/>
        <v>PIUTE, Utah</v>
      </c>
      <c r="AA2851" s="79" t="s">
        <v>2271</v>
      </c>
      <c r="AB2851" s="28" t="s">
        <v>91</v>
      </c>
      <c r="AC2851" s="23" t="s">
        <v>2263</v>
      </c>
      <c r="AD2851" s="29"/>
      <c r="AE2851" s="20">
        <f t="shared" si="137"/>
        <v>0.88990000000000002</v>
      </c>
    </row>
    <row r="2852" spans="1:31">
      <c r="A2852" s="83">
        <v>46160</v>
      </c>
      <c r="B2852" s="84">
        <v>49033</v>
      </c>
      <c r="C2852" s="85">
        <v>99946</v>
      </c>
      <c r="D2852" s="78" t="s">
        <v>186</v>
      </c>
      <c r="E2852" s="79" t="s">
        <v>2272</v>
      </c>
      <c r="F2852" s="34" t="s">
        <v>2263</v>
      </c>
      <c r="G2852" s="24" t="s">
        <v>97</v>
      </c>
      <c r="H2852" s="80">
        <f t="shared" si="136"/>
        <v>0.88990000000000002</v>
      </c>
      <c r="I2852" s="25">
        <f>ROUND(('NEW Reference'!B$6*List!$H2852)+'NEW Reference'!B$7,0)</f>
        <v>1208</v>
      </c>
      <c r="J2852" s="25">
        <f>ROUND(('NEW Reference'!C$6*List!$H2852)+'NEW Reference'!C$7,0)</f>
        <v>1801</v>
      </c>
      <c r="K2852" s="25">
        <f>ROUND(('NEW Reference'!D$6*List!$H2852)+'NEW Reference'!D$7,0)</f>
        <v>2158</v>
      </c>
      <c r="L2852" s="25">
        <f>ROUND(('NEW Reference'!E$6*List!$H2852)+'NEW Reference'!E$7,0)</f>
        <v>2668</v>
      </c>
      <c r="M2852" s="25">
        <f>ROUND(('NEW Reference'!F$6*List!$H2852)+'NEW Reference'!F$7,0)</f>
        <v>2780</v>
      </c>
      <c r="N2852" s="25">
        <f>ROUND(('NEW Reference'!G$6*List!$H2852)+'NEW Reference'!G$7,0)</f>
        <v>3147</v>
      </c>
      <c r="O2852" s="25">
        <f>ROUND(('NEW Reference'!H$6*List!$H2852)+'NEW Reference'!H$7,0)</f>
        <v>3267</v>
      </c>
      <c r="P2852" s="25">
        <f>ROUND(('NEW Reference'!I$6*List!$H2852)+'NEW Reference'!I$7,0)</f>
        <v>3396</v>
      </c>
      <c r="Q2852" s="25">
        <f>ROUND(('NEW Reference'!J$6*List!$H2852)+'NEW Reference'!J$7,0)</f>
        <v>3932</v>
      </c>
      <c r="R2852" s="25">
        <f>ROUND(('NEW Reference'!K$6*List!$H2852)+'NEW Reference'!K$7,0)</f>
        <v>4056</v>
      </c>
      <c r="S2852" s="25">
        <f>ROUND(('NEW Reference'!L$6*List!$H2852)+'NEW Reference'!L$7,0)</f>
        <v>4377</v>
      </c>
      <c r="T2852" s="25">
        <f>ROUND(('NEW Reference'!M$6*List!$H2852)+'NEW Reference'!M$7,0)</f>
        <v>5227</v>
      </c>
      <c r="U2852" s="25">
        <f>ROUND(('NEW Reference'!N$6*List!$H2852)+'NEW Reference'!N$7,0)</f>
        <v>21092</v>
      </c>
      <c r="V2852" s="26">
        <f>ROUND(('NEW Reference'!O$6*List!$H2852)+'NEW Reference'!O$7,0)</f>
        <v>784</v>
      </c>
      <c r="W2852" s="26">
        <f>ROUND(('NEW Reference'!P$6*List!$H2852)+'NEW Reference'!P$7,0)</f>
        <v>1105</v>
      </c>
      <c r="X2852" s="26">
        <f>ROUND(('NEW Reference'!Q$6*List!$H2852)+'NEW Reference'!Q$7,0)</f>
        <v>552</v>
      </c>
      <c r="Z2852" s="3" t="str">
        <f t="shared" si="138"/>
        <v>RICH, Utah</v>
      </c>
      <c r="AA2852" s="79" t="s">
        <v>2272</v>
      </c>
      <c r="AB2852" s="28" t="s">
        <v>91</v>
      </c>
      <c r="AC2852" s="30" t="s">
        <v>2263</v>
      </c>
      <c r="AD2852" s="31"/>
      <c r="AE2852" s="20">
        <f t="shared" si="137"/>
        <v>0.88990000000000002</v>
      </c>
    </row>
    <row r="2853" spans="1:31">
      <c r="A2853" s="83">
        <v>46170</v>
      </c>
      <c r="B2853" s="84">
        <v>49035</v>
      </c>
      <c r="C2853" s="85">
        <v>41620</v>
      </c>
      <c r="D2853" s="78" t="s">
        <v>845</v>
      </c>
      <c r="E2853" s="79" t="s">
        <v>2273</v>
      </c>
      <c r="F2853" s="33" t="s">
        <v>2263</v>
      </c>
      <c r="G2853" s="24" t="s">
        <v>90</v>
      </c>
      <c r="H2853" s="80">
        <f t="shared" si="136"/>
        <v>0.95030000000000003</v>
      </c>
      <c r="I2853" s="25">
        <f>ROUND(('NEW Reference'!B$6*List!$H2853)+'NEW Reference'!B$7,0)</f>
        <v>1268</v>
      </c>
      <c r="J2853" s="25">
        <f>ROUND(('NEW Reference'!C$6*List!$H2853)+'NEW Reference'!C$7,0)</f>
        <v>1890</v>
      </c>
      <c r="K2853" s="25">
        <f>ROUND(('NEW Reference'!D$6*List!$H2853)+'NEW Reference'!D$7,0)</f>
        <v>2265</v>
      </c>
      <c r="L2853" s="25">
        <f>ROUND(('NEW Reference'!E$6*List!$H2853)+'NEW Reference'!E$7,0)</f>
        <v>2800</v>
      </c>
      <c r="M2853" s="25">
        <f>ROUND(('NEW Reference'!F$6*List!$H2853)+'NEW Reference'!F$7,0)</f>
        <v>2917</v>
      </c>
      <c r="N2853" s="25">
        <f>ROUND(('NEW Reference'!G$6*List!$H2853)+'NEW Reference'!G$7,0)</f>
        <v>3302</v>
      </c>
      <c r="O2853" s="25">
        <f>ROUND(('NEW Reference'!H$6*List!$H2853)+'NEW Reference'!H$7,0)</f>
        <v>3428</v>
      </c>
      <c r="P2853" s="25">
        <f>ROUND(('NEW Reference'!I$6*List!$H2853)+'NEW Reference'!I$7,0)</f>
        <v>3563</v>
      </c>
      <c r="Q2853" s="25">
        <f>ROUND(('NEW Reference'!J$6*List!$H2853)+'NEW Reference'!J$7,0)</f>
        <v>4126</v>
      </c>
      <c r="R2853" s="25">
        <f>ROUND(('NEW Reference'!K$6*List!$H2853)+'NEW Reference'!K$7,0)</f>
        <v>4256</v>
      </c>
      <c r="S2853" s="25">
        <f>ROUND(('NEW Reference'!L$6*List!$H2853)+'NEW Reference'!L$7,0)</f>
        <v>4593</v>
      </c>
      <c r="T2853" s="25">
        <f>ROUND(('NEW Reference'!M$6*List!$H2853)+'NEW Reference'!M$7,0)</f>
        <v>5485</v>
      </c>
      <c r="U2853" s="25">
        <f>ROUND(('NEW Reference'!N$6*List!$H2853)+'NEW Reference'!N$7,0)</f>
        <v>22132</v>
      </c>
      <c r="V2853" s="26">
        <f>ROUND(('NEW Reference'!O$6*List!$H2853)+'NEW Reference'!O$7,0)</f>
        <v>823</v>
      </c>
      <c r="W2853" s="26">
        <f>ROUND(('NEW Reference'!P$6*List!$H2853)+'NEW Reference'!P$7,0)</f>
        <v>1159</v>
      </c>
      <c r="X2853" s="26">
        <f>ROUND(('NEW Reference'!Q$6*List!$H2853)+'NEW Reference'!Q$7,0)</f>
        <v>580</v>
      </c>
      <c r="Z2853" s="3" t="str">
        <f t="shared" si="138"/>
        <v>SALT LAKE, Utah</v>
      </c>
      <c r="AA2853" s="79" t="s">
        <v>2273</v>
      </c>
      <c r="AB2853" s="28" t="s">
        <v>91</v>
      </c>
      <c r="AC2853" s="30" t="s">
        <v>2263</v>
      </c>
      <c r="AD2853" s="31"/>
      <c r="AE2853" s="20">
        <f t="shared" si="137"/>
        <v>0.95030000000000003</v>
      </c>
    </row>
    <row r="2854" spans="1:31">
      <c r="A2854" s="83">
        <v>46180</v>
      </c>
      <c r="B2854" s="84">
        <v>49037</v>
      </c>
      <c r="C2854" s="85">
        <v>99946</v>
      </c>
      <c r="D2854" s="78" t="s">
        <v>186</v>
      </c>
      <c r="E2854" s="79" t="s">
        <v>702</v>
      </c>
      <c r="F2854" s="34" t="s">
        <v>2263</v>
      </c>
      <c r="G2854" s="24" t="s">
        <v>97</v>
      </c>
      <c r="H2854" s="80">
        <f t="shared" si="136"/>
        <v>0.88990000000000002</v>
      </c>
      <c r="I2854" s="25">
        <f>ROUND(('NEW Reference'!B$6*List!$H2854)+'NEW Reference'!B$7,0)</f>
        <v>1208</v>
      </c>
      <c r="J2854" s="25">
        <f>ROUND(('NEW Reference'!C$6*List!$H2854)+'NEW Reference'!C$7,0)</f>
        <v>1801</v>
      </c>
      <c r="K2854" s="25">
        <f>ROUND(('NEW Reference'!D$6*List!$H2854)+'NEW Reference'!D$7,0)</f>
        <v>2158</v>
      </c>
      <c r="L2854" s="25">
        <f>ROUND(('NEW Reference'!E$6*List!$H2854)+'NEW Reference'!E$7,0)</f>
        <v>2668</v>
      </c>
      <c r="M2854" s="25">
        <f>ROUND(('NEW Reference'!F$6*List!$H2854)+'NEW Reference'!F$7,0)</f>
        <v>2780</v>
      </c>
      <c r="N2854" s="25">
        <f>ROUND(('NEW Reference'!G$6*List!$H2854)+'NEW Reference'!G$7,0)</f>
        <v>3147</v>
      </c>
      <c r="O2854" s="25">
        <f>ROUND(('NEW Reference'!H$6*List!$H2854)+'NEW Reference'!H$7,0)</f>
        <v>3267</v>
      </c>
      <c r="P2854" s="25">
        <f>ROUND(('NEW Reference'!I$6*List!$H2854)+'NEW Reference'!I$7,0)</f>
        <v>3396</v>
      </c>
      <c r="Q2854" s="25">
        <f>ROUND(('NEW Reference'!J$6*List!$H2854)+'NEW Reference'!J$7,0)</f>
        <v>3932</v>
      </c>
      <c r="R2854" s="25">
        <f>ROUND(('NEW Reference'!K$6*List!$H2854)+'NEW Reference'!K$7,0)</f>
        <v>4056</v>
      </c>
      <c r="S2854" s="25">
        <f>ROUND(('NEW Reference'!L$6*List!$H2854)+'NEW Reference'!L$7,0)</f>
        <v>4377</v>
      </c>
      <c r="T2854" s="25">
        <f>ROUND(('NEW Reference'!M$6*List!$H2854)+'NEW Reference'!M$7,0)</f>
        <v>5227</v>
      </c>
      <c r="U2854" s="25">
        <f>ROUND(('NEW Reference'!N$6*List!$H2854)+'NEW Reference'!N$7,0)</f>
        <v>21092</v>
      </c>
      <c r="V2854" s="26">
        <f>ROUND(('NEW Reference'!O$6*List!$H2854)+'NEW Reference'!O$7,0)</f>
        <v>784</v>
      </c>
      <c r="W2854" s="26">
        <f>ROUND(('NEW Reference'!P$6*List!$H2854)+'NEW Reference'!P$7,0)</f>
        <v>1105</v>
      </c>
      <c r="X2854" s="26">
        <f>ROUND(('NEW Reference'!Q$6*List!$H2854)+'NEW Reference'!Q$7,0)</f>
        <v>552</v>
      </c>
      <c r="Z2854" s="3" t="str">
        <f t="shared" si="138"/>
        <v>SAN JUAN, Utah</v>
      </c>
      <c r="AA2854" s="79" t="s">
        <v>702</v>
      </c>
      <c r="AB2854" s="28" t="s">
        <v>91</v>
      </c>
      <c r="AC2854" s="30" t="s">
        <v>2263</v>
      </c>
      <c r="AD2854" s="31"/>
      <c r="AE2854" s="20">
        <f t="shared" si="137"/>
        <v>0.88990000000000002</v>
      </c>
    </row>
    <row r="2855" spans="1:31">
      <c r="A2855" s="83">
        <v>46190</v>
      </c>
      <c r="B2855" s="84">
        <v>49039</v>
      </c>
      <c r="C2855" s="85">
        <v>99946</v>
      </c>
      <c r="D2855" s="78" t="s">
        <v>186</v>
      </c>
      <c r="E2855" s="79" t="s">
        <v>2274</v>
      </c>
      <c r="F2855" s="34" t="s">
        <v>2263</v>
      </c>
      <c r="G2855" s="24" t="s">
        <v>97</v>
      </c>
      <c r="H2855" s="80">
        <f t="shared" si="136"/>
        <v>0.88990000000000002</v>
      </c>
      <c r="I2855" s="25">
        <f>ROUND(('NEW Reference'!B$6*List!$H2855)+'NEW Reference'!B$7,0)</f>
        <v>1208</v>
      </c>
      <c r="J2855" s="25">
        <f>ROUND(('NEW Reference'!C$6*List!$H2855)+'NEW Reference'!C$7,0)</f>
        <v>1801</v>
      </c>
      <c r="K2855" s="25">
        <f>ROUND(('NEW Reference'!D$6*List!$H2855)+'NEW Reference'!D$7,0)</f>
        <v>2158</v>
      </c>
      <c r="L2855" s="25">
        <f>ROUND(('NEW Reference'!E$6*List!$H2855)+'NEW Reference'!E$7,0)</f>
        <v>2668</v>
      </c>
      <c r="M2855" s="25">
        <f>ROUND(('NEW Reference'!F$6*List!$H2855)+'NEW Reference'!F$7,0)</f>
        <v>2780</v>
      </c>
      <c r="N2855" s="25">
        <f>ROUND(('NEW Reference'!G$6*List!$H2855)+'NEW Reference'!G$7,0)</f>
        <v>3147</v>
      </c>
      <c r="O2855" s="25">
        <f>ROUND(('NEW Reference'!H$6*List!$H2855)+'NEW Reference'!H$7,0)</f>
        <v>3267</v>
      </c>
      <c r="P2855" s="25">
        <f>ROUND(('NEW Reference'!I$6*List!$H2855)+'NEW Reference'!I$7,0)</f>
        <v>3396</v>
      </c>
      <c r="Q2855" s="25">
        <f>ROUND(('NEW Reference'!J$6*List!$H2855)+'NEW Reference'!J$7,0)</f>
        <v>3932</v>
      </c>
      <c r="R2855" s="25">
        <f>ROUND(('NEW Reference'!K$6*List!$H2855)+'NEW Reference'!K$7,0)</f>
        <v>4056</v>
      </c>
      <c r="S2855" s="25">
        <f>ROUND(('NEW Reference'!L$6*List!$H2855)+'NEW Reference'!L$7,0)</f>
        <v>4377</v>
      </c>
      <c r="T2855" s="25">
        <f>ROUND(('NEW Reference'!M$6*List!$H2855)+'NEW Reference'!M$7,0)</f>
        <v>5227</v>
      </c>
      <c r="U2855" s="25">
        <f>ROUND(('NEW Reference'!N$6*List!$H2855)+'NEW Reference'!N$7,0)</f>
        <v>21092</v>
      </c>
      <c r="V2855" s="26">
        <f>ROUND(('NEW Reference'!O$6*List!$H2855)+'NEW Reference'!O$7,0)</f>
        <v>784</v>
      </c>
      <c r="W2855" s="26">
        <f>ROUND(('NEW Reference'!P$6*List!$H2855)+'NEW Reference'!P$7,0)</f>
        <v>1105</v>
      </c>
      <c r="X2855" s="26">
        <f>ROUND(('NEW Reference'!Q$6*List!$H2855)+'NEW Reference'!Q$7,0)</f>
        <v>552</v>
      </c>
      <c r="Z2855" s="3" t="str">
        <f t="shared" si="138"/>
        <v>SANPETE, Utah</v>
      </c>
      <c r="AA2855" s="79" t="s">
        <v>2274</v>
      </c>
      <c r="AB2855" s="28" t="s">
        <v>91</v>
      </c>
      <c r="AC2855" s="30" t="s">
        <v>2263</v>
      </c>
      <c r="AD2855" s="31"/>
      <c r="AE2855" s="20">
        <f t="shared" si="137"/>
        <v>0.88990000000000002</v>
      </c>
    </row>
    <row r="2856" spans="1:31">
      <c r="A2856" s="83">
        <v>46200</v>
      </c>
      <c r="B2856" s="84">
        <v>49041</v>
      </c>
      <c r="C2856" s="85">
        <v>99946</v>
      </c>
      <c r="D2856" s="78" t="s">
        <v>186</v>
      </c>
      <c r="E2856" s="79" t="s">
        <v>450</v>
      </c>
      <c r="F2856" s="34" t="s">
        <v>2263</v>
      </c>
      <c r="G2856" s="24" t="s">
        <v>97</v>
      </c>
      <c r="H2856" s="80">
        <f t="shared" si="136"/>
        <v>0.88990000000000002</v>
      </c>
      <c r="I2856" s="25">
        <f>ROUND(('NEW Reference'!B$6*List!$H2856)+'NEW Reference'!B$7,0)</f>
        <v>1208</v>
      </c>
      <c r="J2856" s="25">
        <f>ROUND(('NEW Reference'!C$6*List!$H2856)+'NEW Reference'!C$7,0)</f>
        <v>1801</v>
      </c>
      <c r="K2856" s="25">
        <f>ROUND(('NEW Reference'!D$6*List!$H2856)+'NEW Reference'!D$7,0)</f>
        <v>2158</v>
      </c>
      <c r="L2856" s="25">
        <f>ROUND(('NEW Reference'!E$6*List!$H2856)+'NEW Reference'!E$7,0)</f>
        <v>2668</v>
      </c>
      <c r="M2856" s="25">
        <f>ROUND(('NEW Reference'!F$6*List!$H2856)+'NEW Reference'!F$7,0)</f>
        <v>2780</v>
      </c>
      <c r="N2856" s="25">
        <f>ROUND(('NEW Reference'!G$6*List!$H2856)+'NEW Reference'!G$7,0)</f>
        <v>3147</v>
      </c>
      <c r="O2856" s="25">
        <f>ROUND(('NEW Reference'!H$6*List!$H2856)+'NEW Reference'!H$7,0)</f>
        <v>3267</v>
      </c>
      <c r="P2856" s="25">
        <f>ROUND(('NEW Reference'!I$6*List!$H2856)+'NEW Reference'!I$7,0)</f>
        <v>3396</v>
      </c>
      <c r="Q2856" s="25">
        <f>ROUND(('NEW Reference'!J$6*List!$H2856)+'NEW Reference'!J$7,0)</f>
        <v>3932</v>
      </c>
      <c r="R2856" s="25">
        <f>ROUND(('NEW Reference'!K$6*List!$H2856)+'NEW Reference'!K$7,0)</f>
        <v>4056</v>
      </c>
      <c r="S2856" s="25">
        <f>ROUND(('NEW Reference'!L$6*List!$H2856)+'NEW Reference'!L$7,0)</f>
        <v>4377</v>
      </c>
      <c r="T2856" s="25">
        <f>ROUND(('NEW Reference'!M$6*List!$H2856)+'NEW Reference'!M$7,0)</f>
        <v>5227</v>
      </c>
      <c r="U2856" s="25">
        <f>ROUND(('NEW Reference'!N$6*List!$H2856)+'NEW Reference'!N$7,0)</f>
        <v>21092</v>
      </c>
      <c r="V2856" s="26">
        <f>ROUND(('NEW Reference'!O$6*List!$H2856)+'NEW Reference'!O$7,0)</f>
        <v>784</v>
      </c>
      <c r="W2856" s="26">
        <f>ROUND(('NEW Reference'!P$6*List!$H2856)+'NEW Reference'!P$7,0)</f>
        <v>1105</v>
      </c>
      <c r="X2856" s="26">
        <f>ROUND(('NEW Reference'!Q$6*List!$H2856)+'NEW Reference'!Q$7,0)</f>
        <v>552</v>
      </c>
      <c r="Z2856" s="3" t="str">
        <f t="shared" si="138"/>
        <v>SEVIER, Utah</v>
      </c>
      <c r="AA2856" s="79" t="s">
        <v>450</v>
      </c>
      <c r="AB2856" s="28" t="s">
        <v>91</v>
      </c>
      <c r="AC2856" s="30" t="s">
        <v>2263</v>
      </c>
      <c r="AD2856" s="31"/>
      <c r="AE2856" s="20">
        <f t="shared" si="137"/>
        <v>0.88990000000000002</v>
      </c>
    </row>
    <row r="2857" spans="1:31">
      <c r="A2857" s="83">
        <v>46210</v>
      </c>
      <c r="B2857" s="84">
        <v>49043</v>
      </c>
      <c r="C2857" s="85">
        <v>99946</v>
      </c>
      <c r="D2857" s="78" t="s">
        <v>186</v>
      </c>
      <c r="E2857" s="79" t="s">
        <v>707</v>
      </c>
      <c r="F2857" s="34" t="s">
        <v>2263</v>
      </c>
      <c r="G2857" s="24" t="s">
        <v>97</v>
      </c>
      <c r="H2857" s="80">
        <f t="shared" si="136"/>
        <v>0.88990000000000002</v>
      </c>
      <c r="I2857" s="25">
        <f>ROUND(('NEW Reference'!B$6*List!$H2857)+'NEW Reference'!B$7,0)</f>
        <v>1208</v>
      </c>
      <c r="J2857" s="25">
        <f>ROUND(('NEW Reference'!C$6*List!$H2857)+'NEW Reference'!C$7,0)</f>
        <v>1801</v>
      </c>
      <c r="K2857" s="25">
        <f>ROUND(('NEW Reference'!D$6*List!$H2857)+'NEW Reference'!D$7,0)</f>
        <v>2158</v>
      </c>
      <c r="L2857" s="25">
        <f>ROUND(('NEW Reference'!E$6*List!$H2857)+'NEW Reference'!E$7,0)</f>
        <v>2668</v>
      </c>
      <c r="M2857" s="25">
        <f>ROUND(('NEW Reference'!F$6*List!$H2857)+'NEW Reference'!F$7,0)</f>
        <v>2780</v>
      </c>
      <c r="N2857" s="25">
        <f>ROUND(('NEW Reference'!G$6*List!$H2857)+'NEW Reference'!G$7,0)</f>
        <v>3147</v>
      </c>
      <c r="O2857" s="25">
        <f>ROUND(('NEW Reference'!H$6*List!$H2857)+'NEW Reference'!H$7,0)</f>
        <v>3267</v>
      </c>
      <c r="P2857" s="25">
        <f>ROUND(('NEW Reference'!I$6*List!$H2857)+'NEW Reference'!I$7,0)</f>
        <v>3396</v>
      </c>
      <c r="Q2857" s="25">
        <f>ROUND(('NEW Reference'!J$6*List!$H2857)+'NEW Reference'!J$7,0)</f>
        <v>3932</v>
      </c>
      <c r="R2857" s="25">
        <f>ROUND(('NEW Reference'!K$6*List!$H2857)+'NEW Reference'!K$7,0)</f>
        <v>4056</v>
      </c>
      <c r="S2857" s="25">
        <f>ROUND(('NEW Reference'!L$6*List!$H2857)+'NEW Reference'!L$7,0)</f>
        <v>4377</v>
      </c>
      <c r="T2857" s="25">
        <f>ROUND(('NEW Reference'!M$6*List!$H2857)+'NEW Reference'!M$7,0)</f>
        <v>5227</v>
      </c>
      <c r="U2857" s="25">
        <f>ROUND(('NEW Reference'!N$6*List!$H2857)+'NEW Reference'!N$7,0)</f>
        <v>21092</v>
      </c>
      <c r="V2857" s="26">
        <f>ROUND(('NEW Reference'!O$6*List!$H2857)+'NEW Reference'!O$7,0)</f>
        <v>784</v>
      </c>
      <c r="W2857" s="26">
        <f>ROUND(('NEW Reference'!P$6*List!$H2857)+'NEW Reference'!P$7,0)</f>
        <v>1105</v>
      </c>
      <c r="X2857" s="26">
        <f>ROUND(('NEW Reference'!Q$6*List!$H2857)+'NEW Reference'!Q$7,0)</f>
        <v>552</v>
      </c>
      <c r="Z2857" s="3" t="str">
        <f t="shared" si="138"/>
        <v>SUMMIT, Utah</v>
      </c>
      <c r="AA2857" s="79" t="s">
        <v>707</v>
      </c>
      <c r="AB2857" s="28" t="s">
        <v>91</v>
      </c>
      <c r="AC2857" s="30" t="s">
        <v>2263</v>
      </c>
      <c r="AD2857" s="31"/>
      <c r="AE2857" s="20">
        <f t="shared" si="137"/>
        <v>0.88990000000000002</v>
      </c>
    </row>
    <row r="2858" spans="1:31">
      <c r="A2858" s="83">
        <v>46220</v>
      </c>
      <c r="B2858" s="84">
        <v>49045</v>
      </c>
      <c r="C2858" s="85">
        <v>41620</v>
      </c>
      <c r="D2858" s="78" t="s">
        <v>845</v>
      </c>
      <c r="E2858" s="79" t="s">
        <v>2275</v>
      </c>
      <c r="F2858" s="33" t="s">
        <v>2263</v>
      </c>
      <c r="G2858" s="24" t="s">
        <v>90</v>
      </c>
      <c r="H2858" s="80">
        <f t="shared" si="136"/>
        <v>0.95030000000000003</v>
      </c>
      <c r="I2858" s="25">
        <f>ROUND(('NEW Reference'!B$6*List!$H2858)+'NEW Reference'!B$7,0)</f>
        <v>1268</v>
      </c>
      <c r="J2858" s="25">
        <f>ROUND(('NEW Reference'!C$6*List!$H2858)+'NEW Reference'!C$7,0)</f>
        <v>1890</v>
      </c>
      <c r="K2858" s="25">
        <f>ROUND(('NEW Reference'!D$6*List!$H2858)+'NEW Reference'!D$7,0)</f>
        <v>2265</v>
      </c>
      <c r="L2858" s="25">
        <f>ROUND(('NEW Reference'!E$6*List!$H2858)+'NEW Reference'!E$7,0)</f>
        <v>2800</v>
      </c>
      <c r="M2858" s="25">
        <f>ROUND(('NEW Reference'!F$6*List!$H2858)+'NEW Reference'!F$7,0)</f>
        <v>2917</v>
      </c>
      <c r="N2858" s="25">
        <f>ROUND(('NEW Reference'!G$6*List!$H2858)+'NEW Reference'!G$7,0)</f>
        <v>3302</v>
      </c>
      <c r="O2858" s="25">
        <f>ROUND(('NEW Reference'!H$6*List!$H2858)+'NEW Reference'!H$7,0)</f>
        <v>3428</v>
      </c>
      <c r="P2858" s="25">
        <f>ROUND(('NEW Reference'!I$6*List!$H2858)+'NEW Reference'!I$7,0)</f>
        <v>3563</v>
      </c>
      <c r="Q2858" s="25">
        <f>ROUND(('NEW Reference'!J$6*List!$H2858)+'NEW Reference'!J$7,0)</f>
        <v>4126</v>
      </c>
      <c r="R2858" s="25">
        <f>ROUND(('NEW Reference'!K$6*List!$H2858)+'NEW Reference'!K$7,0)</f>
        <v>4256</v>
      </c>
      <c r="S2858" s="25">
        <f>ROUND(('NEW Reference'!L$6*List!$H2858)+'NEW Reference'!L$7,0)</f>
        <v>4593</v>
      </c>
      <c r="T2858" s="25">
        <f>ROUND(('NEW Reference'!M$6*List!$H2858)+'NEW Reference'!M$7,0)</f>
        <v>5485</v>
      </c>
      <c r="U2858" s="25">
        <f>ROUND(('NEW Reference'!N$6*List!$H2858)+'NEW Reference'!N$7,0)</f>
        <v>22132</v>
      </c>
      <c r="V2858" s="26">
        <f>ROUND(('NEW Reference'!O$6*List!$H2858)+'NEW Reference'!O$7,0)</f>
        <v>823</v>
      </c>
      <c r="W2858" s="26">
        <f>ROUND(('NEW Reference'!P$6*List!$H2858)+'NEW Reference'!P$7,0)</f>
        <v>1159</v>
      </c>
      <c r="X2858" s="26">
        <f>ROUND(('NEW Reference'!Q$6*List!$H2858)+'NEW Reference'!Q$7,0)</f>
        <v>580</v>
      </c>
      <c r="Z2858" s="3" t="str">
        <f t="shared" si="138"/>
        <v>TOOELE, Utah</v>
      </c>
      <c r="AA2858" s="79" t="s">
        <v>2275</v>
      </c>
      <c r="AB2858" s="28" t="s">
        <v>91</v>
      </c>
      <c r="AC2858" s="23" t="s">
        <v>2263</v>
      </c>
      <c r="AD2858" s="29"/>
      <c r="AE2858" s="20">
        <f t="shared" si="137"/>
        <v>0.95030000000000003</v>
      </c>
    </row>
    <row r="2859" spans="1:31">
      <c r="A2859" s="83">
        <v>46230</v>
      </c>
      <c r="B2859" s="84">
        <v>49047</v>
      </c>
      <c r="C2859" s="85">
        <v>99946</v>
      </c>
      <c r="D2859" s="78" t="s">
        <v>186</v>
      </c>
      <c r="E2859" s="79" t="s">
        <v>2276</v>
      </c>
      <c r="F2859" s="34" t="s">
        <v>2263</v>
      </c>
      <c r="G2859" s="24" t="s">
        <v>97</v>
      </c>
      <c r="H2859" s="80">
        <f t="shared" si="136"/>
        <v>0.88990000000000002</v>
      </c>
      <c r="I2859" s="25">
        <f>ROUND(('NEW Reference'!B$6*List!$H2859)+'NEW Reference'!B$7,0)</f>
        <v>1208</v>
      </c>
      <c r="J2859" s="25">
        <f>ROUND(('NEW Reference'!C$6*List!$H2859)+'NEW Reference'!C$7,0)</f>
        <v>1801</v>
      </c>
      <c r="K2859" s="25">
        <f>ROUND(('NEW Reference'!D$6*List!$H2859)+'NEW Reference'!D$7,0)</f>
        <v>2158</v>
      </c>
      <c r="L2859" s="25">
        <f>ROUND(('NEW Reference'!E$6*List!$H2859)+'NEW Reference'!E$7,0)</f>
        <v>2668</v>
      </c>
      <c r="M2859" s="25">
        <f>ROUND(('NEW Reference'!F$6*List!$H2859)+'NEW Reference'!F$7,0)</f>
        <v>2780</v>
      </c>
      <c r="N2859" s="25">
        <f>ROUND(('NEW Reference'!G$6*List!$H2859)+'NEW Reference'!G$7,0)</f>
        <v>3147</v>
      </c>
      <c r="O2859" s="25">
        <f>ROUND(('NEW Reference'!H$6*List!$H2859)+'NEW Reference'!H$7,0)</f>
        <v>3267</v>
      </c>
      <c r="P2859" s="25">
        <f>ROUND(('NEW Reference'!I$6*List!$H2859)+'NEW Reference'!I$7,0)</f>
        <v>3396</v>
      </c>
      <c r="Q2859" s="25">
        <f>ROUND(('NEW Reference'!J$6*List!$H2859)+'NEW Reference'!J$7,0)</f>
        <v>3932</v>
      </c>
      <c r="R2859" s="25">
        <f>ROUND(('NEW Reference'!K$6*List!$H2859)+'NEW Reference'!K$7,0)</f>
        <v>4056</v>
      </c>
      <c r="S2859" s="25">
        <f>ROUND(('NEW Reference'!L$6*List!$H2859)+'NEW Reference'!L$7,0)</f>
        <v>4377</v>
      </c>
      <c r="T2859" s="25">
        <f>ROUND(('NEW Reference'!M$6*List!$H2859)+'NEW Reference'!M$7,0)</f>
        <v>5227</v>
      </c>
      <c r="U2859" s="25">
        <f>ROUND(('NEW Reference'!N$6*List!$H2859)+'NEW Reference'!N$7,0)</f>
        <v>21092</v>
      </c>
      <c r="V2859" s="26">
        <f>ROUND(('NEW Reference'!O$6*List!$H2859)+'NEW Reference'!O$7,0)</f>
        <v>784</v>
      </c>
      <c r="W2859" s="26">
        <f>ROUND(('NEW Reference'!P$6*List!$H2859)+'NEW Reference'!P$7,0)</f>
        <v>1105</v>
      </c>
      <c r="X2859" s="26">
        <f>ROUND(('NEW Reference'!Q$6*List!$H2859)+'NEW Reference'!Q$7,0)</f>
        <v>552</v>
      </c>
      <c r="Z2859" s="3" t="str">
        <f t="shared" si="138"/>
        <v>UINTAH, Utah</v>
      </c>
      <c r="AA2859" s="79" t="s">
        <v>2276</v>
      </c>
      <c r="AB2859" s="28" t="s">
        <v>91</v>
      </c>
      <c r="AC2859" s="23" t="s">
        <v>2263</v>
      </c>
      <c r="AD2859" s="29"/>
      <c r="AE2859" s="20">
        <f t="shared" si="137"/>
        <v>0.88990000000000002</v>
      </c>
    </row>
    <row r="2860" spans="1:31">
      <c r="A2860" s="83">
        <v>46240</v>
      </c>
      <c r="B2860" s="84">
        <v>49049</v>
      </c>
      <c r="C2860" s="85">
        <v>39340</v>
      </c>
      <c r="D2860" s="78" t="s">
        <v>800</v>
      </c>
      <c r="E2860" s="79" t="s">
        <v>186</v>
      </c>
      <c r="F2860" s="33" t="s">
        <v>2263</v>
      </c>
      <c r="G2860" s="24" t="s">
        <v>90</v>
      </c>
      <c r="H2860" s="80">
        <f t="shared" si="136"/>
        <v>0.95669999999999999</v>
      </c>
      <c r="I2860" s="25">
        <f>ROUND(('NEW Reference'!B$6*List!$H2860)+'NEW Reference'!B$7,0)</f>
        <v>1274</v>
      </c>
      <c r="J2860" s="25">
        <f>ROUND(('NEW Reference'!C$6*List!$H2860)+'NEW Reference'!C$7,0)</f>
        <v>1900</v>
      </c>
      <c r="K2860" s="25">
        <f>ROUND(('NEW Reference'!D$6*List!$H2860)+'NEW Reference'!D$7,0)</f>
        <v>2276</v>
      </c>
      <c r="L2860" s="25">
        <f>ROUND(('NEW Reference'!E$6*List!$H2860)+'NEW Reference'!E$7,0)</f>
        <v>2814</v>
      </c>
      <c r="M2860" s="25">
        <f>ROUND(('NEW Reference'!F$6*List!$H2860)+'NEW Reference'!F$7,0)</f>
        <v>2932</v>
      </c>
      <c r="N2860" s="25">
        <f>ROUND(('NEW Reference'!G$6*List!$H2860)+'NEW Reference'!G$7,0)</f>
        <v>3319</v>
      </c>
      <c r="O2860" s="25">
        <f>ROUND(('NEW Reference'!H$6*List!$H2860)+'NEW Reference'!H$7,0)</f>
        <v>3445</v>
      </c>
      <c r="P2860" s="25">
        <f>ROUND(('NEW Reference'!I$6*List!$H2860)+'NEW Reference'!I$7,0)</f>
        <v>3581</v>
      </c>
      <c r="Q2860" s="25">
        <f>ROUND(('NEW Reference'!J$6*List!$H2860)+'NEW Reference'!J$7,0)</f>
        <v>4147</v>
      </c>
      <c r="R2860" s="25">
        <f>ROUND(('NEW Reference'!K$6*List!$H2860)+'NEW Reference'!K$7,0)</f>
        <v>4277</v>
      </c>
      <c r="S2860" s="25">
        <f>ROUND(('NEW Reference'!L$6*List!$H2860)+'NEW Reference'!L$7,0)</f>
        <v>4616</v>
      </c>
      <c r="T2860" s="25">
        <f>ROUND(('NEW Reference'!M$6*List!$H2860)+'NEW Reference'!M$7,0)</f>
        <v>5512</v>
      </c>
      <c r="U2860" s="25">
        <f>ROUND(('NEW Reference'!N$6*List!$H2860)+'NEW Reference'!N$7,0)</f>
        <v>22242</v>
      </c>
      <c r="V2860" s="26">
        <f>ROUND(('NEW Reference'!O$6*List!$H2860)+'NEW Reference'!O$7,0)</f>
        <v>827</v>
      </c>
      <c r="W2860" s="26">
        <f>ROUND(('NEW Reference'!P$6*List!$H2860)+'NEW Reference'!P$7,0)</f>
        <v>1165</v>
      </c>
      <c r="X2860" s="26">
        <f>ROUND(('NEW Reference'!Q$6*List!$H2860)+'NEW Reference'!Q$7,0)</f>
        <v>583</v>
      </c>
      <c r="Z2860" s="3" t="str">
        <f t="shared" si="138"/>
        <v>UTAH, Utah</v>
      </c>
      <c r="AA2860" s="79" t="s">
        <v>186</v>
      </c>
      <c r="AB2860" s="28" t="s">
        <v>91</v>
      </c>
      <c r="AC2860" s="30" t="s">
        <v>2263</v>
      </c>
      <c r="AD2860" s="31"/>
      <c r="AE2860" s="20">
        <f t="shared" si="137"/>
        <v>0.95669999999999999</v>
      </c>
    </row>
    <row r="2861" spans="1:31">
      <c r="A2861" s="83">
        <v>46250</v>
      </c>
      <c r="B2861" s="84">
        <v>49051</v>
      </c>
      <c r="C2861" s="85">
        <v>99946</v>
      </c>
      <c r="D2861" s="78" t="s">
        <v>186</v>
      </c>
      <c r="E2861" s="79" t="s">
        <v>2277</v>
      </c>
      <c r="F2861" s="34" t="s">
        <v>2263</v>
      </c>
      <c r="G2861" s="24" t="s">
        <v>97</v>
      </c>
      <c r="H2861" s="80">
        <f t="shared" si="136"/>
        <v>0.88990000000000002</v>
      </c>
      <c r="I2861" s="25">
        <f>ROUND(('NEW Reference'!B$6*List!$H2861)+'NEW Reference'!B$7,0)</f>
        <v>1208</v>
      </c>
      <c r="J2861" s="25">
        <f>ROUND(('NEW Reference'!C$6*List!$H2861)+'NEW Reference'!C$7,0)</f>
        <v>1801</v>
      </c>
      <c r="K2861" s="25">
        <f>ROUND(('NEW Reference'!D$6*List!$H2861)+'NEW Reference'!D$7,0)</f>
        <v>2158</v>
      </c>
      <c r="L2861" s="25">
        <f>ROUND(('NEW Reference'!E$6*List!$H2861)+'NEW Reference'!E$7,0)</f>
        <v>2668</v>
      </c>
      <c r="M2861" s="25">
        <f>ROUND(('NEW Reference'!F$6*List!$H2861)+'NEW Reference'!F$7,0)</f>
        <v>2780</v>
      </c>
      <c r="N2861" s="25">
        <f>ROUND(('NEW Reference'!G$6*List!$H2861)+'NEW Reference'!G$7,0)</f>
        <v>3147</v>
      </c>
      <c r="O2861" s="25">
        <f>ROUND(('NEW Reference'!H$6*List!$H2861)+'NEW Reference'!H$7,0)</f>
        <v>3267</v>
      </c>
      <c r="P2861" s="25">
        <f>ROUND(('NEW Reference'!I$6*List!$H2861)+'NEW Reference'!I$7,0)</f>
        <v>3396</v>
      </c>
      <c r="Q2861" s="25">
        <f>ROUND(('NEW Reference'!J$6*List!$H2861)+'NEW Reference'!J$7,0)</f>
        <v>3932</v>
      </c>
      <c r="R2861" s="25">
        <f>ROUND(('NEW Reference'!K$6*List!$H2861)+'NEW Reference'!K$7,0)</f>
        <v>4056</v>
      </c>
      <c r="S2861" s="25">
        <f>ROUND(('NEW Reference'!L$6*List!$H2861)+'NEW Reference'!L$7,0)</f>
        <v>4377</v>
      </c>
      <c r="T2861" s="25">
        <f>ROUND(('NEW Reference'!M$6*List!$H2861)+'NEW Reference'!M$7,0)</f>
        <v>5227</v>
      </c>
      <c r="U2861" s="25">
        <f>ROUND(('NEW Reference'!N$6*List!$H2861)+'NEW Reference'!N$7,0)</f>
        <v>21092</v>
      </c>
      <c r="V2861" s="26">
        <f>ROUND(('NEW Reference'!O$6*List!$H2861)+'NEW Reference'!O$7,0)</f>
        <v>784</v>
      </c>
      <c r="W2861" s="26">
        <f>ROUND(('NEW Reference'!P$6*List!$H2861)+'NEW Reference'!P$7,0)</f>
        <v>1105</v>
      </c>
      <c r="X2861" s="26">
        <f>ROUND(('NEW Reference'!Q$6*List!$H2861)+'NEW Reference'!Q$7,0)</f>
        <v>552</v>
      </c>
      <c r="Z2861" s="3" t="str">
        <f t="shared" si="138"/>
        <v>WASATCH, Utah</v>
      </c>
      <c r="AA2861" s="79" t="s">
        <v>2277</v>
      </c>
      <c r="AB2861" s="28" t="s">
        <v>91</v>
      </c>
      <c r="AC2861" s="30" t="s">
        <v>2263</v>
      </c>
      <c r="AD2861" s="31"/>
      <c r="AE2861" s="20">
        <f t="shared" si="137"/>
        <v>0.88990000000000002</v>
      </c>
    </row>
    <row r="2862" spans="1:31">
      <c r="A2862" s="83">
        <v>46260</v>
      </c>
      <c r="B2862" s="84">
        <v>49053</v>
      </c>
      <c r="C2862" s="85">
        <v>41100</v>
      </c>
      <c r="D2862" s="78" t="s">
        <v>832</v>
      </c>
      <c r="E2862" s="79" t="s">
        <v>194</v>
      </c>
      <c r="F2862" s="33" t="s">
        <v>2263</v>
      </c>
      <c r="G2862" s="24" t="s">
        <v>90</v>
      </c>
      <c r="H2862" s="80">
        <f t="shared" si="136"/>
        <v>0.9851000000000002</v>
      </c>
      <c r="I2862" s="25">
        <f>ROUND(('NEW Reference'!B$6*List!$H2862)+'NEW Reference'!B$7,0)</f>
        <v>1302</v>
      </c>
      <c r="J2862" s="25">
        <f>ROUND(('NEW Reference'!C$6*List!$H2862)+'NEW Reference'!C$7,0)</f>
        <v>1941</v>
      </c>
      <c r="K2862" s="25">
        <f>ROUND(('NEW Reference'!D$6*List!$H2862)+'NEW Reference'!D$7,0)</f>
        <v>2326</v>
      </c>
      <c r="L2862" s="25">
        <f>ROUND(('NEW Reference'!E$6*List!$H2862)+'NEW Reference'!E$7,0)</f>
        <v>2876</v>
      </c>
      <c r="M2862" s="25">
        <f>ROUND(('NEW Reference'!F$6*List!$H2862)+'NEW Reference'!F$7,0)</f>
        <v>2996</v>
      </c>
      <c r="N2862" s="25">
        <f>ROUND(('NEW Reference'!G$6*List!$H2862)+'NEW Reference'!G$7,0)</f>
        <v>3392</v>
      </c>
      <c r="O2862" s="25">
        <f>ROUND(('NEW Reference'!H$6*List!$H2862)+'NEW Reference'!H$7,0)</f>
        <v>3521</v>
      </c>
      <c r="P2862" s="25">
        <f>ROUND(('NEW Reference'!I$6*List!$H2862)+'NEW Reference'!I$7,0)</f>
        <v>3659</v>
      </c>
      <c r="Q2862" s="25">
        <f>ROUND(('NEW Reference'!J$6*List!$H2862)+'NEW Reference'!J$7,0)</f>
        <v>4238</v>
      </c>
      <c r="R2862" s="25">
        <f>ROUND(('NEW Reference'!K$6*List!$H2862)+'NEW Reference'!K$7,0)</f>
        <v>4371</v>
      </c>
      <c r="S2862" s="25">
        <f>ROUND(('NEW Reference'!L$6*List!$H2862)+'NEW Reference'!L$7,0)</f>
        <v>4717</v>
      </c>
      <c r="T2862" s="25">
        <f>ROUND(('NEW Reference'!M$6*List!$H2862)+'NEW Reference'!M$7,0)</f>
        <v>5634</v>
      </c>
      <c r="U2862" s="25">
        <f>ROUND(('NEW Reference'!N$6*List!$H2862)+'NEW Reference'!N$7,0)</f>
        <v>22731</v>
      </c>
      <c r="V2862" s="26">
        <f>ROUND(('NEW Reference'!O$6*List!$H2862)+'NEW Reference'!O$7,0)</f>
        <v>845</v>
      </c>
      <c r="W2862" s="26">
        <f>ROUND(('NEW Reference'!P$6*List!$H2862)+'NEW Reference'!P$7,0)</f>
        <v>1191</v>
      </c>
      <c r="X2862" s="26">
        <f>ROUND(('NEW Reference'!Q$6*List!$H2862)+'NEW Reference'!Q$7,0)</f>
        <v>595</v>
      </c>
      <c r="Z2862" s="3" t="str">
        <f t="shared" si="138"/>
        <v>WASHINGTON, Utah</v>
      </c>
      <c r="AA2862" s="79" t="s">
        <v>194</v>
      </c>
      <c r="AB2862" s="28" t="s">
        <v>91</v>
      </c>
      <c r="AC2862" s="30" t="s">
        <v>2263</v>
      </c>
      <c r="AD2862" s="31"/>
      <c r="AE2862" s="20">
        <f t="shared" si="137"/>
        <v>0.9851000000000002</v>
      </c>
    </row>
    <row r="2863" spans="1:31">
      <c r="A2863" s="83">
        <v>46270</v>
      </c>
      <c r="B2863" s="84">
        <v>49055</v>
      </c>
      <c r="C2863" s="85">
        <v>99946</v>
      </c>
      <c r="D2863" s="78" t="s">
        <v>186</v>
      </c>
      <c r="E2863" s="79" t="s">
        <v>1021</v>
      </c>
      <c r="F2863" s="34" t="s">
        <v>2263</v>
      </c>
      <c r="G2863" s="24" t="s">
        <v>97</v>
      </c>
      <c r="H2863" s="80">
        <f t="shared" si="136"/>
        <v>0.88990000000000002</v>
      </c>
      <c r="I2863" s="25">
        <f>ROUND(('NEW Reference'!B$6*List!$H2863)+'NEW Reference'!B$7,0)</f>
        <v>1208</v>
      </c>
      <c r="J2863" s="25">
        <f>ROUND(('NEW Reference'!C$6*List!$H2863)+'NEW Reference'!C$7,0)</f>
        <v>1801</v>
      </c>
      <c r="K2863" s="25">
        <f>ROUND(('NEW Reference'!D$6*List!$H2863)+'NEW Reference'!D$7,0)</f>
        <v>2158</v>
      </c>
      <c r="L2863" s="25">
        <f>ROUND(('NEW Reference'!E$6*List!$H2863)+'NEW Reference'!E$7,0)</f>
        <v>2668</v>
      </c>
      <c r="M2863" s="25">
        <f>ROUND(('NEW Reference'!F$6*List!$H2863)+'NEW Reference'!F$7,0)</f>
        <v>2780</v>
      </c>
      <c r="N2863" s="25">
        <f>ROUND(('NEW Reference'!G$6*List!$H2863)+'NEW Reference'!G$7,0)</f>
        <v>3147</v>
      </c>
      <c r="O2863" s="25">
        <f>ROUND(('NEW Reference'!H$6*List!$H2863)+'NEW Reference'!H$7,0)</f>
        <v>3267</v>
      </c>
      <c r="P2863" s="25">
        <f>ROUND(('NEW Reference'!I$6*List!$H2863)+'NEW Reference'!I$7,0)</f>
        <v>3396</v>
      </c>
      <c r="Q2863" s="25">
        <f>ROUND(('NEW Reference'!J$6*List!$H2863)+'NEW Reference'!J$7,0)</f>
        <v>3932</v>
      </c>
      <c r="R2863" s="25">
        <f>ROUND(('NEW Reference'!K$6*List!$H2863)+'NEW Reference'!K$7,0)</f>
        <v>4056</v>
      </c>
      <c r="S2863" s="25">
        <f>ROUND(('NEW Reference'!L$6*List!$H2863)+'NEW Reference'!L$7,0)</f>
        <v>4377</v>
      </c>
      <c r="T2863" s="25">
        <f>ROUND(('NEW Reference'!M$6*List!$H2863)+'NEW Reference'!M$7,0)</f>
        <v>5227</v>
      </c>
      <c r="U2863" s="25">
        <f>ROUND(('NEW Reference'!N$6*List!$H2863)+'NEW Reference'!N$7,0)</f>
        <v>21092</v>
      </c>
      <c r="V2863" s="26">
        <f>ROUND(('NEW Reference'!O$6*List!$H2863)+'NEW Reference'!O$7,0)</f>
        <v>784</v>
      </c>
      <c r="W2863" s="26">
        <f>ROUND(('NEW Reference'!P$6*List!$H2863)+'NEW Reference'!P$7,0)</f>
        <v>1105</v>
      </c>
      <c r="X2863" s="26">
        <f>ROUND(('NEW Reference'!Q$6*List!$H2863)+'NEW Reference'!Q$7,0)</f>
        <v>552</v>
      </c>
      <c r="Z2863" s="3" t="str">
        <f t="shared" si="138"/>
        <v>WAYNE, Utah</v>
      </c>
      <c r="AA2863" s="79" t="s">
        <v>1021</v>
      </c>
      <c r="AB2863" s="28" t="s">
        <v>91</v>
      </c>
      <c r="AC2863" s="30" t="s">
        <v>2263</v>
      </c>
      <c r="AD2863" s="31"/>
      <c r="AE2863" s="20">
        <f t="shared" si="137"/>
        <v>0.88990000000000002</v>
      </c>
    </row>
    <row r="2864" spans="1:31">
      <c r="A2864" s="83">
        <v>46280</v>
      </c>
      <c r="B2864" s="84">
        <v>49057</v>
      </c>
      <c r="C2864" s="85">
        <v>36260</v>
      </c>
      <c r="D2864" s="78" t="s">
        <v>752</v>
      </c>
      <c r="E2864" s="79" t="s">
        <v>2278</v>
      </c>
      <c r="F2864" s="33" t="s">
        <v>2263</v>
      </c>
      <c r="G2864" s="24" t="s">
        <v>90</v>
      </c>
      <c r="H2864" s="80">
        <f t="shared" si="136"/>
        <v>0.92600000000000005</v>
      </c>
      <c r="I2864" s="25">
        <f>ROUND(('NEW Reference'!B$6*List!$H2864)+'NEW Reference'!B$7,0)</f>
        <v>1244</v>
      </c>
      <c r="J2864" s="25">
        <f>ROUND(('NEW Reference'!C$6*List!$H2864)+'NEW Reference'!C$7,0)</f>
        <v>1854</v>
      </c>
      <c r="K2864" s="25">
        <f>ROUND(('NEW Reference'!D$6*List!$H2864)+'NEW Reference'!D$7,0)</f>
        <v>2222</v>
      </c>
      <c r="L2864" s="25">
        <f>ROUND(('NEW Reference'!E$6*List!$H2864)+'NEW Reference'!E$7,0)</f>
        <v>2747</v>
      </c>
      <c r="M2864" s="25">
        <f>ROUND(('NEW Reference'!F$6*List!$H2864)+'NEW Reference'!F$7,0)</f>
        <v>2862</v>
      </c>
      <c r="N2864" s="25">
        <f>ROUND(('NEW Reference'!G$6*List!$H2864)+'NEW Reference'!G$7,0)</f>
        <v>3240</v>
      </c>
      <c r="O2864" s="25">
        <f>ROUND(('NEW Reference'!H$6*List!$H2864)+'NEW Reference'!H$7,0)</f>
        <v>3364</v>
      </c>
      <c r="P2864" s="25">
        <f>ROUND(('NEW Reference'!I$6*List!$H2864)+'NEW Reference'!I$7,0)</f>
        <v>3496</v>
      </c>
      <c r="Q2864" s="25">
        <f>ROUND(('NEW Reference'!J$6*List!$H2864)+'NEW Reference'!J$7,0)</f>
        <v>4048</v>
      </c>
      <c r="R2864" s="25">
        <f>ROUND(('NEW Reference'!K$6*List!$H2864)+'NEW Reference'!K$7,0)</f>
        <v>4176</v>
      </c>
      <c r="S2864" s="25">
        <f>ROUND(('NEW Reference'!L$6*List!$H2864)+'NEW Reference'!L$7,0)</f>
        <v>4506</v>
      </c>
      <c r="T2864" s="25">
        <f>ROUND(('NEW Reference'!M$6*List!$H2864)+'NEW Reference'!M$7,0)</f>
        <v>5381</v>
      </c>
      <c r="U2864" s="25">
        <f>ROUND(('NEW Reference'!N$6*List!$H2864)+'NEW Reference'!N$7,0)</f>
        <v>21714</v>
      </c>
      <c r="V2864" s="26">
        <f>ROUND(('NEW Reference'!O$6*List!$H2864)+'NEW Reference'!O$7,0)</f>
        <v>807</v>
      </c>
      <c r="W2864" s="26">
        <f>ROUND(('NEW Reference'!P$6*List!$H2864)+'NEW Reference'!P$7,0)</f>
        <v>1137</v>
      </c>
      <c r="X2864" s="26">
        <f>ROUND(('NEW Reference'!Q$6*List!$H2864)+'NEW Reference'!Q$7,0)</f>
        <v>569</v>
      </c>
      <c r="Z2864" s="3" t="str">
        <f t="shared" si="138"/>
        <v>WEBER, Utah</v>
      </c>
      <c r="AA2864" s="79" t="s">
        <v>2278</v>
      </c>
      <c r="AB2864" s="28" t="s">
        <v>91</v>
      </c>
      <c r="AC2864" s="23" t="s">
        <v>2263</v>
      </c>
      <c r="AD2864" s="29"/>
      <c r="AE2864" s="20">
        <f t="shared" si="137"/>
        <v>0.92600000000000005</v>
      </c>
    </row>
    <row r="2865" spans="1:31">
      <c r="A2865" s="83">
        <v>46999</v>
      </c>
      <c r="B2865" s="84">
        <v>49990</v>
      </c>
      <c r="C2865" s="85">
        <v>99946</v>
      </c>
      <c r="D2865" s="78" t="s">
        <v>186</v>
      </c>
      <c r="E2865" s="79" t="s">
        <v>236</v>
      </c>
      <c r="F2865" s="33" t="s">
        <v>2263</v>
      </c>
      <c r="G2865" s="24" t="s">
        <v>97</v>
      </c>
      <c r="H2865" s="80">
        <f t="shared" si="136"/>
        <v>0.88990000000000002</v>
      </c>
      <c r="I2865" s="25">
        <f>ROUND(('NEW Reference'!B$6*List!$H2865)+'NEW Reference'!B$7,0)</f>
        <v>1208</v>
      </c>
      <c r="J2865" s="25">
        <f>ROUND(('NEW Reference'!C$6*List!$H2865)+'NEW Reference'!C$7,0)</f>
        <v>1801</v>
      </c>
      <c r="K2865" s="25">
        <f>ROUND(('NEW Reference'!D$6*List!$H2865)+'NEW Reference'!D$7,0)</f>
        <v>2158</v>
      </c>
      <c r="L2865" s="25">
        <f>ROUND(('NEW Reference'!E$6*List!$H2865)+'NEW Reference'!E$7,0)</f>
        <v>2668</v>
      </c>
      <c r="M2865" s="25">
        <f>ROUND(('NEW Reference'!F$6*List!$H2865)+'NEW Reference'!F$7,0)</f>
        <v>2780</v>
      </c>
      <c r="N2865" s="25">
        <f>ROUND(('NEW Reference'!G$6*List!$H2865)+'NEW Reference'!G$7,0)</f>
        <v>3147</v>
      </c>
      <c r="O2865" s="25">
        <f>ROUND(('NEW Reference'!H$6*List!$H2865)+'NEW Reference'!H$7,0)</f>
        <v>3267</v>
      </c>
      <c r="P2865" s="25">
        <f>ROUND(('NEW Reference'!I$6*List!$H2865)+'NEW Reference'!I$7,0)</f>
        <v>3396</v>
      </c>
      <c r="Q2865" s="25">
        <f>ROUND(('NEW Reference'!J$6*List!$H2865)+'NEW Reference'!J$7,0)</f>
        <v>3932</v>
      </c>
      <c r="R2865" s="25">
        <f>ROUND(('NEW Reference'!K$6*List!$H2865)+'NEW Reference'!K$7,0)</f>
        <v>4056</v>
      </c>
      <c r="S2865" s="25">
        <f>ROUND(('NEW Reference'!L$6*List!$H2865)+'NEW Reference'!L$7,0)</f>
        <v>4377</v>
      </c>
      <c r="T2865" s="25">
        <f>ROUND(('NEW Reference'!M$6*List!$H2865)+'NEW Reference'!M$7,0)</f>
        <v>5227</v>
      </c>
      <c r="U2865" s="25">
        <f>ROUND(('NEW Reference'!N$6*List!$H2865)+'NEW Reference'!N$7,0)</f>
        <v>21092</v>
      </c>
      <c r="V2865" s="26">
        <f>ROUND(('NEW Reference'!O$6*List!$H2865)+'NEW Reference'!O$7,0)</f>
        <v>784</v>
      </c>
      <c r="W2865" s="26">
        <f>ROUND(('NEW Reference'!P$6*List!$H2865)+'NEW Reference'!P$7,0)</f>
        <v>1105</v>
      </c>
      <c r="X2865" s="26">
        <f>ROUND(('NEW Reference'!Q$6*List!$H2865)+'NEW Reference'!Q$7,0)</f>
        <v>552</v>
      </c>
      <c r="Z2865" s="3" t="str">
        <f t="shared" si="138"/>
        <v>STATEWIDE, Utah</v>
      </c>
      <c r="AA2865" s="79" t="s">
        <v>236</v>
      </c>
      <c r="AB2865" s="28" t="s">
        <v>91</v>
      </c>
      <c r="AC2865" s="23" t="s">
        <v>2263</v>
      </c>
      <c r="AD2865" s="29"/>
      <c r="AE2865" s="20">
        <f t="shared" si="137"/>
        <v>0.88990000000000002</v>
      </c>
    </row>
    <row r="2866" spans="1:31">
      <c r="A2866" s="83">
        <v>47000</v>
      </c>
      <c r="B2866" s="84">
        <v>50001</v>
      </c>
      <c r="C2866" s="85">
        <v>99947</v>
      </c>
      <c r="D2866" s="78" t="s">
        <v>188</v>
      </c>
      <c r="E2866" s="79" t="s">
        <v>2279</v>
      </c>
      <c r="F2866" s="34" t="s">
        <v>2280</v>
      </c>
      <c r="G2866" s="24" t="s">
        <v>97</v>
      </c>
      <c r="H2866" s="80">
        <f t="shared" si="136"/>
        <v>0.87660000000000005</v>
      </c>
      <c r="I2866" s="25">
        <f>ROUND(('NEW Reference'!B$6*List!$H2866)+'NEW Reference'!B$7,0)</f>
        <v>1195</v>
      </c>
      <c r="J2866" s="25">
        <f>ROUND(('NEW Reference'!C$6*List!$H2866)+'NEW Reference'!C$7,0)</f>
        <v>1782</v>
      </c>
      <c r="K2866" s="25">
        <f>ROUND(('NEW Reference'!D$6*List!$H2866)+'NEW Reference'!D$7,0)</f>
        <v>2135</v>
      </c>
      <c r="L2866" s="25">
        <f>ROUND(('NEW Reference'!E$6*List!$H2866)+'NEW Reference'!E$7,0)</f>
        <v>2639</v>
      </c>
      <c r="M2866" s="25">
        <f>ROUND(('NEW Reference'!F$6*List!$H2866)+'NEW Reference'!F$7,0)</f>
        <v>2750</v>
      </c>
      <c r="N2866" s="25">
        <f>ROUND(('NEW Reference'!G$6*List!$H2866)+'NEW Reference'!G$7,0)</f>
        <v>3113</v>
      </c>
      <c r="O2866" s="25">
        <f>ROUND(('NEW Reference'!H$6*List!$H2866)+'NEW Reference'!H$7,0)</f>
        <v>3232</v>
      </c>
      <c r="P2866" s="25">
        <f>ROUND(('NEW Reference'!I$6*List!$H2866)+'NEW Reference'!I$7,0)</f>
        <v>3359</v>
      </c>
      <c r="Q2866" s="25">
        <f>ROUND(('NEW Reference'!J$6*List!$H2866)+'NEW Reference'!J$7,0)</f>
        <v>3889</v>
      </c>
      <c r="R2866" s="25">
        <f>ROUND(('NEW Reference'!K$6*List!$H2866)+'NEW Reference'!K$7,0)</f>
        <v>4012</v>
      </c>
      <c r="S2866" s="25">
        <f>ROUND(('NEW Reference'!L$6*List!$H2866)+'NEW Reference'!L$7,0)</f>
        <v>4329</v>
      </c>
      <c r="T2866" s="25">
        <f>ROUND(('NEW Reference'!M$6*List!$H2866)+'NEW Reference'!M$7,0)</f>
        <v>5171</v>
      </c>
      <c r="U2866" s="25">
        <f>ROUND(('NEW Reference'!N$6*List!$H2866)+'NEW Reference'!N$7,0)</f>
        <v>20863</v>
      </c>
      <c r="V2866" s="26">
        <f>ROUND(('NEW Reference'!O$6*List!$H2866)+'NEW Reference'!O$7,0)</f>
        <v>776</v>
      </c>
      <c r="W2866" s="26">
        <f>ROUND(('NEW Reference'!P$6*List!$H2866)+'NEW Reference'!P$7,0)</f>
        <v>1093</v>
      </c>
      <c r="X2866" s="26">
        <f>ROUND(('NEW Reference'!Q$6*List!$H2866)+'NEW Reference'!Q$7,0)</f>
        <v>546</v>
      </c>
      <c r="Z2866" s="3" t="str">
        <f t="shared" si="138"/>
        <v>ADDISON, Vermont</v>
      </c>
      <c r="AA2866" s="79" t="s">
        <v>2279</v>
      </c>
      <c r="AB2866" s="28" t="s">
        <v>91</v>
      </c>
      <c r="AC2866" s="30" t="s">
        <v>2280</v>
      </c>
      <c r="AD2866" s="31"/>
      <c r="AE2866" s="20">
        <f t="shared" si="137"/>
        <v>0.87660000000000005</v>
      </c>
    </row>
    <row r="2867" spans="1:31">
      <c r="A2867" s="83">
        <v>47010</v>
      </c>
      <c r="B2867" s="84">
        <v>50003</v>
      </c>
      <c r="C2867" s="85">
        <v>99947</v>
      </c>
      <c r="D2867" s="78" t="s">
        <v>188</v>
      </c>
      <c r="E2867" s="79" t="s">
        <v>2281</v>
      </c>
      <c r="F2867" s="34" t="s">
        <v>2280</v>
      </c>
      <c r="G2867" s="24" t="s">
        <v>97</v>
      </c>
      <c r="H2867" s="80">
        <f t="shared" si="136"/>
        <v>0.87660000000000005</v>
      </c>
      <c r="I2867" s="25">
        <f>ROUND(('NEW Reference'!B$6*List!$H2867)+'NEW Reference'!B$7,0)</f>
        <v>1195</v>
      </c>
      <c r="J2867" s="25">
        <f>ROUND(('NEW Reference'!C$6*List!$H2867)+'NEW Reference'!C$7,0)</f>
        <v>1782</v>
      </c>
      <c r="K2867" s="25">
        <f>ROUND(('NEW Reference'!D$6*List!$H2867)+'NEW Reference'!D$7,0)</f>
        <v>2135</v>
      </c>
      <c r="L2867" s="25">
        <f>ROUND(('NEW Reference'!E$6*List!$H2867)+'NEW Reference'!E$7,0)</f>
        <v>2639</v>
      </c>
      <c r="M2867" s="25">
        <f>ROUND(('NEW Reference'!F$6*List!$H2867)+'NEW Reference'!F$7,0)</f>
        <v>2750</v>
      </c>
      <c r="N2867" s="25">
        <f>ROUND(('NEW Reference'!G$6*List!$H2867)+'NEW Reference'!G$7,0)</f>
        <v>3113</v>
      </c>
      <c r="O2867" s="25">
        <f>ROUND(('NEW Reference'!H$6*List!$H2867)+'NEW Reference'!H$7,0)</f>
        <v>3232</v>
      </c>
      <c r="P2867" s="25">
        <f>ROUND(('NEW Reference'!I$6*List!$H2867)+'NEW Reference'!I$7,0)</f>
        <v>3359</v>
      </c>
      <c r="Q2867" s="25">
        <f>ROUND(('NEW Reference'!J$6*List!$H2867)+'NEW Reference'!J$7,0)</f>
        <v>3889</v>
      </c>
      <c r="R2867" s="25">
        <f>ROUND(('NEW Reference'!K$6*List!$H2867)+'NEW Reference'!K$7,0)</f>
        <v>4012</v>
      </c>
      <c r="S2867" s="25">
        <f>ROUND(('NEW Reference'!L$6*List!$H2867)+'NEW Reference'!L$7,0)</f>
        <v>4329</v>
      </c>
      <c r="T2867" s="25">
        <f>ROUND(('NEW Reference'!M$6*List!$H2867)+'NEW Reference'!M$7,0)</f>
        <v>5171</v>
      </c>
      <c r="U2867" s="25">
        <f>ROUND(('NEW Reference'!N$6*List!$H2867)+'NEW Reference'!N$7,0)</f>
        <v>20863</v>
      </c>
      <c r="V2867" s="26">
        <f>ROUND(('NEW Reference'!O$6*List!$H2867)+'NEW Reference'!O$7,0)</f>
        <v>776</v>
      </c>
      <c r="W2867" s="26">
        <f>ROUND(('NEW Reference'!P$6*List!$H2867)+'NEW Reference'!P$7,0)</f>
        <v>1093</v>
      </c>
      <c r="X2867" s="26">
        <f>ROUND(('NEW Reference'!Q$6*List!$H2867)+'NEW Reference'!Q$7,0)</f>
        <v>546</v>
      </c>
      <c r="Z2867" s="3" t="str">
        <f t="shared" si="138"/>
        <v>BENNINGTON, Vermont</v>
      </c>
      <c r="AA2867" s="79" t="s">
        <v>2281</v>
      </c>
      <c r="AB2867" s="28" t="s">
        <v>91</v>
      </c>
      <c r="AC2867" s="30" t="s">
        <v>2280</v>
      </c>
      <c r="AD2867" s="31"/>
      <c r="AE2867" s="20">
        <f t="shared" si="137"/>
        <v>0.87660000000000005</v>
      </c>
    </row>
    <row r="2868" spans="1:31">
      <c r="A2868" s="83">
        <v>47020</v>
      </c>
      <c r="B2868" s="84">
        <v>50005</v>
      </c>
      <c r="C2868" s="85">
        <v>99947</v>
      </c>
      <c r="D2868" s="78" t="s">
        <v>188</v>
      </c>
      <c r="E2868" s="79" t="s">
        <v>2282</v>
      </c>
      <c r="F2868" s="34" t="s">
        <v>2280</v>
      </c>
      <c r="G2868" s="24" t="s">
        <v>97</v>
      </c>
      <c r="H2868" s="80">
        <f t="shared" si="136"/>
        <v>0.87660000000000005</v>
      </c>
      <c r="I2868" s="25">
        <f>ROUND(('NEW Reference'!B$6*List!$H2868)+'NEW Reference'!B$7,0)</f>
        <v>1195</v>
      </c>
      <c r="J2868" s="25">
        <f>ROUND(('NEW Reference'!C$6*List!$H2868)+'NEW Reference'!C$7,0)</f>
        <v>1782</v>
      </c>
      <c r="K2868" s="25">
        <f>ROUND(('NEW Reference'!D$6*List!$H2868)+'NEW Reference'!D$7,0)</f>
        <v>2135</v>
      </c>
      <c r="L2868" s="25">
        <f>ROUND(('NEW Reference'!E$6*List!$H2868)+'NEW Reference'!E$7,0)</f>
        <v>2639</v>
      </c>
      <c r="M2868" s="25">
        <f>ROUND(('NEW Reference'!F$6*List!$H2868)+'NEW Reference'!F$7,0)</f>
        <v>2750</v>
      </c>
      <c r="N2868" s="25">
        <f>ROUND(('NEW Reference'!G$6*List!$H2868)+'NEW Reference'!G$7,0)</f>
        <v>3113</v>
      </c>
      <c r="O2868" s="25">
        <f>ROUND(('NEW Reference'!H$6*List!$H2868)+'NEW Reference'!H$7,0)</f>
        <v>3232</v>
      </c>
      <c r="P2868" s="25">
        <f>ROUND(('NEW Reference'!I$6*List!$H2868)+'NEW Reference'!I$7,0)</f>
        <v>3359</v>
      </c>
      <c r="Q2868" s="25">
        <f>ROUND(('NEW Reference'!J$6*List!$H2868)+'NEW Reference'!J$7,0)</f>
        <v>3889</v>
      </c>
      <c r="R2868" s="25">
        <f>ROUND(('NEW Reference'!K$6*List!$H2868)+'NEW Reference'!K$7,0)</f>
        <v>4012</v>
      </c>
      <c r="S2868" s="25">
        <f>ROUND(('NEW Reference'!L$6*List!$H2868)+'NEW Reference'!L$7,0)</f>
        <v>4329</v>
      </c>
      <c r="T2868" s="25">
        <f>ROUND(('NEW Reference'!M$6*List!$H2868)+'NEW Reference'!M$7,0)</f>
        <v>5171</v>
      </c>
      <c r="U2868" s="25">
        <f>ROUND(('NEW Reference'!N$6*List!$H2868)+'NEW Reference'!N$7,0)</f>
        <v>20863</v>
      </c>
      <c r="V2868" s="26">
        <f>ROUND(('NEW Reference'!O$6*List!$H2868)+'NEW Reference'!O$7,0)</f>
        <v>776</v>
      </c>
      <c r="W2868" s="26">
        <f>ROUND(('NEW Reference'!P$6*List!$H2868)+'NEW Reference'!P$7,0)</f>
        <v>1093</v>
      </c>
      <c r="X2868" s="26">
        <f>ROUND(('NEW Reference'!Q$6*List!$H2868)+'NEW Reference'!Q$7,0)</f>
        <v>546</v>
      </c>
      <c r="Z2868" s="3" t="str">
        <f t="shared" si="138"/>
        <v>CALEDONIA, Vermont</v>
      </c>
      <c r="AA2868" s="79" t="s">
        <v>2282</v>
      </c>
      <c r="AB2868" s="28" t="s">
        <v>91</v>
      </c>
      <c r="AC2868" s="23" t="s">
        <v>2280</v>
      </c>
      <c r="AD2868" s="29"/>
      <c r="AE2868" s="20">
        <f t="shared" si="137"/>
        <v>0.87660000000000005</v>
      </c>
    </row>
    <row r="2869" spans="1:31">
      <c r="A2869" s="83">
        <v>47030</v>
      </c>
      <c r="B2869" s="84">
        <v>50007</v>
      </c>
      <c r="C2869" s="85">
        <v>15540</v>
      </c>
      <c r="D2869" s="78" t="s">
        <v>320</v>
      </c>
      <c r="E2869" s="79" t="s">
        <v>2283</v>
      </c>
      <c r="F2869" s="33" t="s">
        <v>2280</v>
      </c>
      <c r="G2869" s="24" t="s">
        <v>90</v>
      </c>
      <c r="H2869" s="80">
        <f t="shared" si="136"/>
        <v>0.98770000000000002</v>
      </c>
      <c r="I2869" s="25">
        <f>ROUND(('NEW Reference'!B$6*List!$H2869)+'NEW Reference'!B$7,0)</f>
        <v>1304</v>
      </c>
      <c r="J2869" s="25">
        <f>ROUND(('NEW Reference'!C$6*List!$H2869)+'NEW Reference'!C$7,0)</f>
        <v>1945</v>
      </c>
      <c r="K2869" s="25">
        <f>ROUND(('NEW Reference'!D$6*List!$H2869)+'NEW Reference'!D$7,0)</f>
        <v>2331</v>
      </c>
      <c r="L2869" s="25">
        <f>ROUND(('NEW Reference'!E$6*List!$H2869)+'NEW Reference'!E$7,0)</f>
        <v>2881</v>
      </c>
      <c r="M2869" s="25">
        <f>ROUND(('NEW Reference'!F$6*List!$H2869)+'NEW Reference'!F$7,0)</f>
        <v>3002</v>
      </c>
      <c r="N2869" s="25">
        <f>ROUND(('NEW Reference'!G$6*List!$H2869)+'NEW Reference'!G$7,0)</f>
        <v>3398</v>
      </c>
      <c r="O2869" s="25">
        <f>ROUND(('NEW Reference'!H$6*List!$H2869)+'NEW Reference'!H$7,0)</f>
        <v>3528</v>
      </c>
      <c r="P2869" s="25">
        <f>ROUND(('NEW Reference'!I$6*List!$H2869)+'NEW Reference'!I$7,0)</f>
        <v>3667</v>
      </c>
      <c r="Q2869" s="25">
        <f>ROUND(('NEW Reference'!J$6*List!$H2869)+'NEW Reference'!J$7,0)</f>
        <v>4246</v>
      </c>
      <c r="R2869" s="25">
        <f>ROUND(('NEW Reference'!K$6*List!$H2869)+'NEW Reference'!K$7,0)</f>
        <v>4380</v>
      </c>
      <c r="S2869" s="25">
        <f>ROUND(('NEW Reference'!L$6*List!$H2869)+'NEW Reference'!L$7,0)</f>
        <v>4726</v>
      </c>
      <c r="T2869" s="25">
        <f>ROUND(('NEW Reference'!M$6*List!$H2869)+'NEW Reference'!M$7,0)</f>
        <v>5645</v>
      </c>
      <c r="U2869" s="25">
        <f>ROUND(('NEW Reference'!N$6*List!$H2869)+'NEW Reference'!N$7,0)</f>
        <v>22776</v>
      </c>
      <c r="V2869" s="26">
        <f>ROUND(('NEW Reference'!O$6*List!$H2869)+'NEW Reference'!O$7,0)</f>
        <v>847</v>
      </c>
      <c r="W2869" s="26">
        <f>ROUND(('NEW Reference'!P$6*List!$H2869)+'NEW Reference'!P$7,0)</f>
        <v>1193</v>
      </c>
      <c r="X2869" s="26">
        <f>ROUND(('NEW Reference'!Q$6*List!$H2869)+'NEW Reference'!Q$7,0)</f>
        <v>597</v>
      </c>
      <c r="Z2869" s="3" t="str">
        <f t="shared" si="138"/>
        <v>CHITTENDEN, Vermont</v>
      </c>
      <c r="AA2869" s="79" t="s">
        <v>2283</v>
      </c>
      <c r="AB2869" s="28" t="s">
        <v>91</v>
      </c>
      <c r="AC2869" s="30" t="s">
        <v>2280</v>
      </c>
      <c r="AD2869" s="31"/>
      <c r="AE2869" s="20">
        <f t="shared" si="137"/>
        <v>0.98770000000000002</v>
      </c>
    </row>
    <row r="2870" spans="1:31">
      <c r="A2870" s="83">
        <v>47040</v>
      </c>
      <c r="B2870" s="84">
        <v>50009</v>
      </c>
      <c r="C2870" s="85">
        <v>99947</v>
      </c>
      <c r="D2870" s="78" t="s">
        <v>188</v>
      </c>
      <c r="E2870" s="79" t="s">
        <v>1412</v>
      </c>
      <c r="F2870" s="34" t="s">
        <v>2280</v>
      </c>
      <c r="G2870" s="24" t="s">
        <v>97</v>
      </c>
      <c r="H2870" s="80">
        <f t="shared" si="136"/>
        <v>0.87660000000000005</v>
      </c>
      <c r="I2870" s="25">
        <f>ROUND(('NEW Reference'!B$6*List!$H2870)+'NEW Reference'!B$7,0)</f>
        <v>1195</v>
      </c>
      <c r="J2870" s="25">
        <f>ROUND(('NEW Reference'!C$6*List!$H2870)+'NEW Reference'!C$7,0)</f>
        <v>1782</v>
      </c>
      <c r="K2870" s="25">
        <f>ROUND(('NEW Reference'!D$6*List!$H2870)+'NEW Reference'!D$7,0)</f>
        <v>2135</v>
      </c>
      <c r="L2870" s="25">
        <f>ROUND(('NEW Reference'!E$6*List!$H2870)+'NEW Reference'!E$7,0)</f>
        <v>2639</v>
      </c>
      <c r="M2870" s="25">
        <f>ROUND(('NEW Reference'!F$6*List!$H2870)+'NEW Reference'!F$7,0)</f>
        <v>2750</v>
      </c>
      <c r="N2870" s="25">
        <f>ROUND(('NEW Reference'!G$6*List!$H2870)+'NEW Reference'!G$7,0)</f>
        <v>3113</v>
      </c>
      <c r="O2870" s="25">
        <f>ROUND(('NEW Reference'!H$6*List!$H2870)+'NEW Reference'!H$7,0)</f>
        <v>3232</v>
      </c>
      <c r="P2870" s="25">
        <f>ROUND(('NEW Reference'!I$6*List!$H2870)+'NEW Reference'!I$7,0)</f>
        <v>3359</v>
      </c>
      <c r="Q2870" s="25">
        <f>ROUND(('NEW Reference'!J$6*List!$H2870)+'NEW Reference'!J$7,0)</f>
        <v>3889</v>
      </c>
      <c r="R2870" s="25">
        <f>ROUND(('NEW Reference'!K$6*List!$H2870)+'NEW Reference'!K$7,0)</f>
        <v>4012</v>
      </c>
      <c r="S2870" s="25">
        <f>ROUND(('NEW Reference'!L$6*List!$H2870)+'NEW Reference'!L$7,0)</f>
        <v>4329</v>
      </c>
      <c r="T2870" s="25">
        <f>ROUND(('NEW Reference'!M$6*List!$H2870)+'NEW Reference'!M$7,0)</f>
        <v>5171</v>
      </c>
      <c r="U2870" s="25">
        <f>ROUND(('NEW Reference'!N$6*List!$H2870)+'NEW Reference'!N$7,0)</f>
        <v>20863</v>
      </c>
      <c r="V2870" s="26">
        <f>ROUND(('NEW Reference'!O$6*List!$H2870)+'NEW Reference'!O$7,0)</f>
        <v>776</v>
      </c>
      <c r="W2870" s="26">
        <f>ROUND(('NEW Reference'!P$6*List!$H2870)+'NEW Reference'!P$7,0)</f>
        <v>1093</v>
      </c>
      <c r="X2870" s="26">
        <f>ROUND(('NEW Reference'!Q$6*List!$H2870)+'NEW Reference'!Q$7,0)</f>
        <v>546</v>
      </c>
      <c r="Z2870" s="3" t="str">
        <f t="shared" si="138"/>
        <v>ESSEX, Vermont</v>
      </c>
      <c r="AA2870" s="79" t="s">
        <v>1412</v>
      </c>
      <c r="AB2870" s="28" t="s">
        <v>91</v>
      </c>
      <c r="AC2870" s="30" t="s">
        <v>2280</v>
      </c>
      <c r="AD2870" s="31"/>
      <c r="AE2870" s="20">
        <f t="shared" si="137"/>
        <v>0.87660000000000005</v>
      </c>
    </row>
    <row r="2871" spans="1:31">
      <c r="A2871" s="83">
        <v>47050</v>
      </c>
      <c r="B2871" s="84">
        <v>50011</v>
      </c>
      <c r="C2871" s="85">
        <v>15540</v>
      </c>
      <c r="D2871" s="78" t="s">
        <v>320</v>
      </c>
      <c r="E2871" s="79" t="s">
        <v>154</v>
      </c>
      <c r="F2871" s="33" t="s">
        <v>2280</v>
      </c>
      <c r="G2871" s="24" t="s">
        <v>90</v>
      </c>
      <c r="H2871" s="80">
        <f t="shared" si="136"/>
        <v>0.98770000000000002</v>
      </c>
      <c r="I2871" s="25">
        <f>ROUND(('NEW Reference'!B$6*List!$H2871)+'NEW Reference'!B$7,0)</f>
        <v>1304</v>
      </c>
      <c r="J2871" s="25">
        <f>ROUND(('NEW Reference'!C$6*List!$H2871)+'NEW Reference'!C$7,0)</f>
        <v>1945</v>
      </c>
      <c r="K2871" s="25">
        <f>ROUND(('NEW Reference'!D$6*List!$H2871)+'NEW Reference'!D$7,0)</f>
        <v>2331</v>
      </c>
      <c r="L2871" s="25">
        <f>ROUND(('NEW Reference'!E$6*List!$H2871)+'NEW Reference'!E$7,0)</f>
        <v>2881</v>
      </c>
      <c r="M2871" s="25">
        <f>ROUND(('NEW Reference'!F$6*List!$H2871)+'NEW Reference'!F$7,0)</f>
        <v>3002</v>
      </c>
      <c r="N2871" s="25">
        <f>ROUND(('NEW Reference'!G$6*List!$H2871)+'NEW Reference'!G$7,0)</f>
        <v>3398</v>
      </c>
      <c r="O2871" s="25">
        <f>ROUND(('NEW Reference'!H$6*List!$H2871)+'NEW Reference'!H$7,0)</f>
        <v>3528</v>
      </c>
      <c r="P2871" s="25">
        <f>ROUND(('NEW Reference'!I$6*List!$H2871)+'NEW Reference'!I$7,0)</f>
        <v>3667</v>
      </c>
      <c r="Q2871" s="25">
        <f>ROUND(('NEW Reference'!J$6*List!$H2871)+'NEW Reference'!J$7,0)</f>
        <v>4246</v>
      </c>
      <c r="R2871" s="25">
        <f>ROUND(('NEW Reference'!K$6*List!$H2871)+'NEW Reference'!K$7,0)</f>
        <v>4380</v>
      </c>
      <c r="S2871" s="25">
        <f>ROUND(('NEW Reference'!L$6*List!$H2871)+'NEW Reference'!L$7,0)</f>
        <v>4726</v>
      </c>
      <c r="T2871" s="25">
        <f>ROUND(('NEW Reference'!M$6*List!$H2871)+'NEW Reference'!M$7,0)</f>
        <v>5645</v>
      </c>
      <c r="U2871" s="25">
        <f>ROUND(('NEW Reference'!N$6*List!$H2871)+'NEW Reference'!N$7,0)</f>
        <v>22776</v>
      </c>
      <c r="V2871" s="26">
        <f>ROUND(('NEW Reference'!O$6*List!$H2871)+'NEW Reference'!O$7,0)</f>
        <v>847</v>
      </c>
      <c r="W2871" s="26">
        <f>ROUND(('NEW Reference'!P$6*List!$H2871)+'NEW Reference'!P$7,0)</f>
        <v>1193</v>
      </c>
      <c r="X2871" s="26">
        <f>ROUND(('NEW Reference'!Q$6*List!$H2871)+'NEW Reference'!Q$7,0)</f>
        <v>597</v>
      </c>
      <c r="Z2871" s="3" t="str">
        <f t="shared" si="138"/>
        <v>FRANKLIN, Vermont</v>
      </c>
      <c r="AA2871" s="79" t="s">
        <v>154</v>
      </c>
      <c r="AB2871" s="28" t="s">
        <v>91</v>
      </c>
      <c r="AC2871" s="30" t="s">
        <v>2280</v>
      </c>
      <c r="AD2871" s="31"/>
      <c r="AE2871" s="20">
        <f t="shared" si="137"/>
        <v>0.98770000000000002</v>
      </c>
    </row>
    <row r="2872" spans="1:31">
      <c r="A2872" s="83">
        <v>47060</v>
      </c>
      <c r="B2872" s="84">
        <v>50013</v>
      </c>
      <c r="C2872" s="85">
        <v>15540</v>
      </c>
      <c r="D2872" s="78" t="s">
        <v>320</v>
      </c>
      <c r="E2872" s="79" t="s">
        <v>2284</v>
      </c>
      <c r="F2872" s="33" t="s">
        <v>2280</v>
      </c>
      <c r="G2872" s="24" t="s">
        <v>90</v>
      </c>
      <c r="H2872" s="80">
        <f t="shared" si="136"/>
        <v>0.98770000000000002</v>
      </c>
      <c r="I2872" s="25">
        <f>ROUND(('NEW Reference'!B$6*List!$H2872)+'NEW Reference'!B$7,0)</f>
        <v>1304</v>
      </c>
      <c r="J2872" s="25">
        <f>ROUND(('NEW Reference'!C$6*List!$H2872)+'NEW Reference'!C$7,0)</f>
        <v>1945</v>
      </c>
      <c r="K2872" s="25">
        <f>ROUND(('NEW Reference'!D$6*List!$H2872)+'NEW Reference'!D$7,0)</f>
        <v>2331</v>
      </c>
      <c r="L2872" s="25">
        <f>ROUND(('NEW Reference'!E$6*List!$H2872)+'NEW Reference'!E$7,0)</f>
        <v>2881</v>
      </c>
      <c r="M2872" s="25">
        <f>ROUND(('NEW Reference'!F$6*List!$H2872)+'NEW Reference'!F$7,0)</f>
        <v>3002</v>
      </c>
      <c r="N2872" s="25">
        <f>ROUND(('NEW Reference'!G$6*List!$H2872)+'NEW Reference'!G$7,0)</f>
        <v>3398</v>
      </c>
      <c r="O2872" s="25">
        <f>ROUND(('NEW Reference'!H$6*List!$H2872)+'NEW Reference'!H$7,0)</f>
        <v>3528</v>
      </c>
      <c r="P2872" s="25">
        <f>ROUND(('NEW Reference'!I$6*List!$H2872)+'NEW Reference'!I$7,0)</f>
        <v>3667</v>
      </c>
      <c r="Q2872" s="25">
        <f>ROUND(('NEW Reference'!J$6*List!$H2872)+'NEW Reference'!J$7,0)</f>
        <v>4246</v>
      </c>
      <c r="R2872" s="25">
        <f>ROUND(('NEW Reference'!K$6*List!$H2872)+'NEW Reference'!K$7,0)</f>
        <v>4380</v>
      </c>
      <c r="S2872" s="25">
        <f>ROUND(('NEW Reference'!L$6*List!$H2872)+'NEW Reference'!L$7,0)</f>
        <v>4726</v>
      </c>
      <c r="T2872" s="25">
        <f>ROUND(('NEW Reference'!M$6*List!$H2872)+'NEW Reference'!M$7,0)</f>
        <v>5645</v>
      </c>
      <c r="U2872" s="25">
        <f>ROUND(('NEW Reference'!N$6*List!$H2872)+'NEW Reference'!N$7,0)</f>
        <v>22776</v>
      </c>
      <c r="V2872" s="26">
        <f>ROUND(('NEW Reference'!O$6*List!$H2872)+'NEW Reference'!O$7,0)</f>
        <v>847</v>
      </c>
      <c r="W2872" s="26">
        <f>ROUND(('NEW Reference'!P$6*List!$H2872)+'NEW Reference'!P$7,0)</f>
        <v>1193</v>
      </c>
      <c r="X2872" s="26">
        <f>ROUND(('NEW Reference'!Q$6*List!$H2872)+'NEW Reference'!Q$7,0)</f>
        <v>597</v>
      </c>
      <c r="Z2872" s="3" t="str">
        <f t="shared" si="138"/>
        <v>GRAND ISLE, Vermont</v>
      </c>
      <c r="AA2872" s="79" t="s">
        <v>2284</v>
      </c>
      <c r="AB2872" s="28" t="s">
        <v>91</v>
      </c>
      <c r="AC2872" s="30" t="s">
        <v>2280</v>
      </c>
      <c r="AD2872" s="31"/>
      <c r="AE2872" s="20">
        <f t="shared" si="137"/>
        <v>0.98770000000000002</v>
      </c>
    </row>
    <row r="2873" spans="1:31">
      <c r="A2873" s="83">
        <v>47070</v>
      </c>
      <c r="B2873" s="84">
        <v>50015</v>
      </c>
      <c r="C2873" s="85">
        <v>99947</v>
      </c>
      <c r="D2873" s="78" t="s">
        <v>188</v>
      </c>
      <c r="E2873" s="79" t="s">
        <v>2285</v>
      </c>
      <c r="F2873" s="34" t="s">
        <v>2280</v>
      </c>
      <c r="G2873" s="24" t="s">
        <v>97</v>
      </c>
      <c r="H2873" s="80">
        <f t="shared" si="136"/>
        <v>0.87660000000000005</v>
      </c>
      <c r="I2873" s="25">
        <f>ROUND(('NEW Reference'!B$6*List!$H2873)+'NEW Reference'!B$7,0)</f>
        <v>1195</v>
      </c>
      <c r="J2873" s="25">
        <f>ROUND(('NEW Reference'!C$6*List!$H2873)+'NEW Reference'!C$7,0)</f>
        <v>1782</v>
      </c>
      <c r="K2873" s="25">
        <f>ROUND(('NEW Reference'!D$6*List!$H2873)+'NEW Reference'!D$7,0)</f>
        <v>2135</v>
      </c>
      <c r="L2873" s="25">
        <f>ROUND(('NEW Reference'!E$6*List!$H2873)+'NEW Reference'!E$7,0)</f>
        <v>2639</v>
      </c>
      <c r="M2873" s="25">
        <f>ROUND(('NEW Reference'!F$6*List!$H2873)+'NEW Reference'!F$7,0)</f>
        <v>2750</v>
      </c>
      <c r="N2873" s="25">
        <f>ROUND(('NEW Reference'!G$6*List!$H2873)+'NEW Reference'!G$7,0)</f>
        <v>3113</v>
      </c>
      <c r="O2873" s="25">
        <f>ROUND(('NEW Reference'!H$6*List!$H2873)+'NEW Reference'!H$7,0)</f>
        <v>3232</v>
      </c>
      <c r="P2873" s="25">
        <f>ROUND(('NEW Reference'!I$6*List!$H2873)+'NEW Reference'!I$7,0)</f>
        <v>3359</v>
      </c>
      <c r="Q2873" s="25">
        <f>ROUND(('NEW Reference'!J$6*List!$H2873)+'NEW Reference'!J$7,0)</f>
        <v>3889</v>
      </c>
      <c r="R2873" s="25">
        <f>ROUND(('NEW Reference'!K$6*List!$H2873)+'NEW Reference'!K$7,0)</f>
        <v>4012</v>
      </c>
      <c r="S2873" s="25">
        <f>ROUND(('NEW Reference'!L$6*List!$H2873)+'NEW Reference'!L$7,0)</f>
        <v>4329</v>
      </c>
      <c r="T2873" s="25">
        <f>ROUND(('NEW Reference'!M$6*List!$H2873)+'NEW Reference'!M$7,0)</f>
        <v>5171</v>
      </c>
      <c r="U2873" s="25">
        <f>ROUND(('NEW Reference'!N$6*List!$H2873)+'NEW Reference'!N$7,0)</f>
        <v>20863</v>
      </c>
      <c r="V2873" s="26">
        <f>ROUND(('NEW Reference'!O$6*List!$H2873)+'NEW Reference'!O$7,0)</f>
        <v>776</v>
      </c>
      <c r="W2873" s="26">
        <f>ROUND(('NEW Reference'!P$6*List!$H2873)+'NEW Reference'!P$7,0)</f>
        <v>1093</v>
      </c>
      <c r="X2873" s="26">
        <f>ROUND(('NEW Reference'!Q$6*List!$H2873)+'NEW Reference'!Q$7,0)</f>
        <v>546</v>
      </c>
      <c r="Z2873" s="3" t="str">
        <f t="shared" si="138"/>
        <v>LAMOILLE, Vermont</v>
      </c>
      <c r="AA2873" s="79" t="s">
        <v>2285</v>
      </c>
      <c r="AB2873" s="28" t="s">
        <v>91</v>
      </c>
      <c r="AC2873" s="23" t="s">
        <v>2280</v>
      </c>
      <c r="AD2873" s="29"/>
      <c r="AE2873" s="20">
        <f t="shared" si="137"/>
        <v>0.87660000000000005</v>
      </c>
    </row>
    <row r="2874" spans="1:31">
      <c r="A2874" s="83">
        <v>47080</v>
      </c>
      <c r="B2874" s="84">
        <v>50017</v>
      </c>
      <c r="C2874" s="85">
        <v>99947</v>
      </c>
      <c r="D2874" s="78" t="s">
        <v>188</v>
      </c>
      <c r="E2874" s="79" t="s">
        <v>531</v>
      </c>
      <c r="F2874" s="34" t="s">
        <v>2280</v>
      </c>
      <c r="G2874" s="24" t="s">
        <v>97</v>
      </c>
      <c r="H2874" s="80">
        <f t="shared" si="136"/>
        <v>0.87660000000000005</v>
      </c>
      <c r="I2874" s="25">
        <f>ROUND(('NEW Reference'!B$6*List!$H2874)+'NEW Reference'!B$7,0)</f>
        <v>1195</v>
      </c>
      <c r="J2874" s="25">
        <f>ROUND(('NEW Reference'!C$6*List!$H2874)+'NEW Reference'!C$7,0)</f>
        <v>1782</v>
      </c>
      <c r="K2874" s="25">
        <f>ROUND(('NEW Reference'!D$6*List!$H2874)+'NEW Reference'!D$7,0)</f>
        <v>2135</v>
      </c>
      <c r="L2874" s="25">
        <f>ROUND(('NEW Reference'!E$6*List!$H2874)+'NEW Reference'!E$7,0)</f>
        <v>2639</v>
      </c>
      <c r="M2874" s="25">
        <f>ROUND(('NEW Reference'!F$6*List!$H2874)+'NEW Reference'!F$7,0)</f>
        <v>2750</v>
      </c>
      <c r="N2874" s="25">
        <f>ROUND(('NEW Reference'!G$6*List!$H2874)+'NEW Reference'!G$7,0)</f>
        <v>3113</v>
      </c>
      <c r="O2874" s="25">
        <f>ROUND(('NEW Reference'!H$6*List!$H2874)+'NEW Reference'!H$7,0)</f>
        <v>3232</v>
      </c>
      <c r="P2874" s="25">
        <f>ROUND(('NEW Reference'!I$6*List!$H2874)+'NEW Reference'!I$7,0)</f>
        <v>3359</v>
      </c>
      <c r="Q2874" s="25">
        <f>ROUND(('NEW Reference'!J$6*List!$H2874)+'NEW Reference'!J$7,0)</f>
        <v>3889</v>
      </c>
      <c r="R2874" s="25">
        <f>ROUND(('NEW Reference'!K$6*List!$H2874)+'NEW Reference'!K$7,0)</f>
        <v>4012</v>
      </c>
      <c r="S2874" s="25">
        <f>ROUND(('NEW Reference'!L$6*List!$H2874)+'NEW Reference'!L$7,0)</f>
        <v>4329</v>
      </c>
      <c r="T2874" s="25">
        <f>ROUND(('NEW Reference'!M$6*List!$H2874)+'NEW Reference'!M$7,0)</f>
        <v>5171</v>
      </c>
      <c r="U2874" s="25">
        <f>ROUND(('NEW Reference'!N$6*List!$H2874)+'NEW Reference'!N$7,0)</f>
        <v>20863</v>
      </c>
      <c r="V2874" s="26">
        <f>ROUND(('NEW Reference'!O$6*List!$H2874)+'NEW Reference'!O$7,0)</f>
        <v>776</v>
      </c>
      <c r="W2874" s="26">
        <f>ROUND(('NEW Reference'!P$6*List!$H2874)+'NEW Reference'!P$7,0)</f>
        <v>1093</v>
      </c>
      <c r="X2874" s="26">
        <f>ROUND(('NEW Reference'!Q$6*List!$H2874)+'NEW Reference'!Q$7,0)</f>
        <v>546</v>
      </c>
      <c r="Z2874" s="3" t="str">
        <f t="shared" si="138"/>
        <v>ORANGE, Vermont</v>
      </c>
      <c r="AA2874" s="79" t="s">
        <v>531</v>
      </c>
      <c r="AB2874" s="28" t="s">
        <v>91</v>
      </c>
      <c r="AC2874" s="30" t="s">
        <v>2280</v>
      </c>
      <c r="AD2874" s="31"/>
      <c r="AE2874" s="20">
        <f t="shared" si="137"/>
        <v>0.87660000000000005</v>
      </c>
    </row>
    <row r="2875" spans="1:31">
      <c r="A2875" s="83">
        <v>47090</v>
      </c>
      <c r="B2875" s="84">
        <v>50019</v>
      </c>
      <c r="C2875" s="85">
        <v>99947</v>
      </c>
      <c r="D2875" s="78" t="s">
        <v>188</v>
      </c>
      <c r="E2875" s="79" t="s">
        <v>1355</v>
      </c>
      <c r="F2875" s="34" t="s">
        <v>2280</v>
      </c>
      <c r="G2875" s="24" t="s">
        <v>97</v>
      </c>
      <c r="H2875" s="80">
        <f t="shared" si="136"/>
        <v>0.87660000000000005</v>
      </c>
      <c r="I2875" s="25">
        <f>ROUND(('NEW Reference'!B$6*List!$H2875)+'NEW Reference'!B$7,0)</f>
        <v>1195</v>
      </c>
      <c r="J2875" s="25">
        <f>ROUND(('NEW Reference'!C$6*List!$H2875)+'NEW Reference'!C$7,0)</f>
        <v>1782</v>
      </c>
      <c r="K2875" s="25">
        <f>ROUND(('NEW Reference'!D$6*List!$H2875)+'NEW Reference'!D$7,0)</f>
        <v>2135</v>
      </c>
      <c r="L2875" s="25">
        <f>ROUND(('NEW Reference'!E$6*List!$H2875)+'NEW Reference'!E$7,0)</f>
        <v>2639</v>
      </c>
      <c r="M2875" s="25">
        <f>ROUND(('NEW Reference'!F$6*List!$H2875)+'NEW Reference'!F$7,0)</f>
        <v>2750</v>
      </c>
      <c r="N2875" s="25">
        <f>ROUND(('NEW Reference'!G$6*List!$H2875)+'NEW Reference'!G$7,0)</f>
        <v>3113</v>
      </c>
      <c r="O2875" s="25">
        <f>ROUND(('NEW Reference'!H$6*List!$H2875)+'NEW Reference'!H$7,0)</f>
        <v>3232</v>
      </c>
      <c r="P2875" s="25">
        <f>ROUND(('NEW Reference'!I$6*List!$H2875)+'NEW Reference'!I$7,0)</f>
        <v>3359</v>
      </c>
      <c r="Q2875" s="25">
        <f>ROUND(('NEW Reference'!J$6*List!$H2875)+'NEW Reference'!J$7,0)</f>
        <v>3889</v>
      </c>
      <c r="R2875" s="25">
        <f>ROUND(('NEW Reference'!K$6*List!$H2875)+'NEW Reference'!K$7,0)</f>
        <v>4012</v>
      </c>
      <c r="S2875" s="25">
        <f>ROUND(('NEW Reference'!L$6*List!$H2875)+'NEW Reference'!L$7,0)</f>
        <v>4329</v>
      </c>
      <c r="T2875" s="25">
        <f>ROUND(('NEW Reference'!M$6*List!$H2875)+'NEW Reference'!M$7,0)</f>
        <v>5171</v>
      </c>
      <c r="U2875" s="25">
        <f>ROUND(('NEW Reference'!N$6*List!$H2875)+'NEW Reference'!N$7,0)</f>
        <v>20863</v>
      </c>
      <c r="V2875" s="26">
        <f>ROUND(('NEW Reference'!O$6*List!$H2875)+'NEW Reference'!O$7,0)</f>
        <v>776</v>
      </c>
      <c r="W2875" s="26">
        <f>ROUND(('NEW Reference'!P$6*List!$H2875)+'NEW Reference'!P$7,0)</f>
        <v>1093</v>
      </c>
      <c r="X2875" s="26">
        <f>ROUND(('NEW Reference'!Q$6*List!$H2875)+'NEW Reference'!Q$7,0)</f>
        <v>546</v>
      </c>
      <c r="Z2875" s="3" t="str">
        <f t="shared" si="138"/>
        <v>ORLEANS, Vermont</v>
      </c>
      <c r="AA2875" s="79" t="s">
        <v>1355</v>
      </c>
      <c r="AB2875" s="28" t="s">
        <v>91</v>
      </c>
      <c r="AC2875" s="23" t="s">
        <v>2280</v>
      </c>
      <c r="AD2875" s="29"/>
      <c r="AE2875" s="20">
        <f t="shared" si="137"/>
        <v>0.87660000000000005</v>
      </c>
    </row>
    <row r="2876" spans="1:31">
      <c r="A2876" s="83">
        <v>47100</v>
      </c>
      <c r="B2876" s="84">
        <v>50021</v>
      </c>
      <c r="C2876" s="85">
        <v>99947</v>
      </c>
      <c r="D2876" s="78" t="s">
        <v>188</v>
      </c>
      <c r="E2876" s="79" t="s">
        <v>2286</v>
      </c>
      <c r="F2876" s="34" t="s">
        <v>2280</v>
      </c>
      <c r="G2876" s="24" t="s">
        <v>97</v>
      </c>
      <c r="H2876" s="80">
        <f t="shared" si="136"/>
        <v>0.87660000000000005</v>
      </c>
      <c r="I2876" s="25">
        <f>ROUND(('NEW Reference'!B$6*List!$H2876)+'NEW Reference'!B$7,0)</f>
        <v>1195</v>
      </c>
      <c r="J2876" s="25">
        <f>ROUND(('NEW Reference'!C$6*List!$H2876)+'NEW Reference'!C$7,0)</f>
        <v>1782</v>
      </c>
      <c r="K2876" s="25">
        <f>ROUND(('NEW Reference'!D$6*List!$H2876)+'NEW Reference'!D$7,0)</f>
        <v>2135</v>
      </c>
      <c r="L2876" s="25">
        <f>ROUND(('NEW Reference'!E$6*List!$H2876)+'NEW Reference'!E$7,0)</f>
        <v>2639</v>
      </c>
      <c r="M2876" s="25">
        <f>ROUND(('NEW Reference'!F$6*List!$H2876)+'NEW Reference'!F$7,0)</f>
        <v>2750</v>
      </c>
      <c r="N2876" s="25">
        <f>ROUND(('NEW Reference'!G$6*List!$H2876)+'NEW Reference'!G$7,0)</f>
        <v>3113</v>
      </c>
      <c r="O2876" s="25">
        <f>ROUND(('NEW Reference'!H$6*List!$H2876)+'NEW Reference'!H$7,0)</f>
        <v>3232</v>
      </c>
      <c r="P2876" s="25">
        <f>ROUND(('NEW Reference'!I$6*List!$H2876)+'NEW Reference'!I$7,0)</f>
        <v>3359</v>
      </c>
      <c r="Q2876" s="25">
        <f>ROUND(('NEW Reference'!J$6*List!$H2876)+'NEW Reference'!J$7,0)</f>
        <v>3889</v>
      </c>
      <c r="R2876" s="25">
        <f>ROUND(('NEW Reference'!K$6*List!$H2876)+'NEW Reference'!K$7,0)</f>
        <v>4012</v>
      </c>
      <c r="S2876" s="25">
        <f>ROUND(('NEW Reference'!L$6*List!$H2876)+'NEW Reference'!L$7,0)</f>
        <v>4329</v>
      </c>
      <c r="T2876" s="25">
        <f>ROUND(('NEW Reference'!M$6*List!$H2876)+'NEW Reference'!M$7,0)</f>
        <v>5171</v>
      </c>
      <c r="U2876" s="25">
        <f>ROUND(('NEW Reference'!N$6*List!$H2876)+'NEW Reference'!N$7,0)</f>
        <v>20863</v>
      </c>
      <c r="V2876" s="26">
        <f>ROUND(('NEW Reference'!O$6*List!$H2876)+'NEW Reference'!O$7,0)</f>
        <v>776</v>
      </c>
      <c r="W2876" s="26">
        <f>ROUND(('NEW Reference'!P$6*List!$H2876)+'NEW Reference'!P$7,0)</f>
        <v>1093</v>
      </c>
      <c r="X2876" s="26">
        <f>ROUND(('NEW Reference'!Q$6*List!$H2876)+'NEW Reference'!Q$7,0)</f>
        <v>546</v>
      </c>
      <c r="Z2876" s="3" t="str">
        <f t="shared" si="138"/>
        <v>RUTLAND, Vermont</v>
      </c>
      <c r="AA2876" s="79" t="s">
        <v>2286</v>
      </c>
      <c r="AB2876" s="28" t="s">
        <v>91</v>
      </c>
      <c r="AC2876" s="30" t="s">
        <v>2280</v>
      </c>
      <c r="AD2876" s="31"/>
      <c r="AE2876" s="20">
        <f t="shared" si="137"/>
        <v>0.87660000000000005</v>
      </c>
    </row>
    <row r="2877" spans="1:31">
      <c r="A2877" s="83">
        <v>47110</v>
      </c>
      <c r="B2877" s="84">
        <v>50023</v>
      </c>
      <c r="C2877" s="85">
        <v>99947</v>
      </c>
      <c r="D2877" s="78" t="s">
        <v>188</v>
      </c>
      <c r="E2877" s="79" t="s">
        <v>194</v>
      </c>
      <c r="F2877" s="34" t="s">
        <v>2280</v>
      </c>
      <c r="G2877" s="24" t="s">
        <v>97</v>
      </c>
      <c r="H2877" s="80">
        <f t="shared" si="136"/>
        <v>0.87660000000000005</v>
      </c>
      <c r="I2877" s="25">
        <f>ROUND(('NEW Reference'!B$6*List!$H2877)+'NEW Reference'!B$7,0)</f>
        <v>1195</v>
      </c>
      <c r="J2877" s="25">
        <f>ROUND(('NEW Reference'!C$6*List!$H2877)+'NEW Reference'!C$7,0)</f>
        <v>1782</v>
      </c>
      <c r="K2877" s="25">
        <f>ROUND(('NEW Reference'!D$6*List!$H2877)+'NEW Reference'!D$7,0)</f>
        <v>2135</v>
      </c>
      <c r="L2877" s="25">
        <f>ROUND(('NEW Reference'!E$6*List!$H2877)+'NEW Reference'!E$7,0)</f>
        <v>2639</v>
      </c>
      <c r="M2877" s="25">
        <f>ROUND(('NEW Reference'!F$6*List!$H2877)+'NEW Reference'!F$7,0)</f>
        <v>2750</v>
      </c>
      <c r="N2877" s="25">
        <f>ROUND(('NEW Reference'!G$6*List!$H2877)+'NEW Reference'!G$7,0)</f>
        <v>3113</v>
      </c>
      <c r="O2877" s="25">
        <f>ROUND(('NEW Reference'!H$6*List!$H2877)+'NEW Reference'!H$7,0)</f>
        <v>3232</v>
      </c>
      <c r="P2877" s="25">
        <f>ROUND(('NEW Reference'!I$6*List!$H2877)+'NEW Reference'!I$7,0)</f>
        <v>3359</v>
      </c>
      <c r="Q2877" s="25">
        <f>ROUND(('NEW Reference'!J$6*List!$H2877)+'NEW Reference'!J$7,0)</f>
        <v>3889</v>
      </c>
      <c r="R2877" s="25">
        <f>ROUND(('NEW Reference'!K$6*List!$H2877)+'NEW Reference'!K$7,0)</f>
        <v>4012</v>
      </c>
      <c r="S2877" s="25">
        <f>ROUND(('NEW Reference'!L$6*List!$H2877)+'NEW Reference'!L$7,0)</f>
        <v>4329</v>
      </c>
      <c r="T2877" s="25">
        <f>ROUND(('NEW Reference'!M$6*List!$H2877)+'NEW Reference'!M$7,0)</f>
        <v>5171</v>
      </c>
      <c r="U2877" s="25">
        <f>ROUND(('NEW Reference'!N$6*List!$H2877)+'NEW Reference'!N$7,0)</f>
        <v>20863</v>
      </c>
      <c r="V2877" s="26">
        <f>ROUND(('NEW Reference'!O$6*List!$H2877)+'NEW Reference'!O$7,0)</f>
        <v>776</v>
      </c>
      <c r="W2877" s="26">
        <f>ROUND(('NEW Reference'!P$6*List!$H2877)+'NEW Reference'!P$7,0)</f>
        <v>1093</v>
      </c>
      <c r="X2877" s="26">
        <f>ROUND(('NEW Reference'!Q$6*List!$H2877)+'NEW Reference'!Q$7,0)</f>
        <v>546</v>
      </c>
      <c r="Z2877" s="3" t="str">
        <f t="shared" si="138"/>
        <v>WASHINGTON, Vermont</v>
      </c>
      <c r="AA2877" s="79" t="s">
        <v>194</v>
      </c>
      <c r="AB2877" s="28" t="s">
        <v>91</v>
      </c>
      <c r="AC2877" s="30" t="s">
        <v>2280</v>
      </c>
      <c r="AD2877" s="31"/>
      <c r="AE2877" s="20">
        <f t="shared" si="137"/>
        <v>0.87660000000000005</v>
      </c>
    </row>
    <row r="2878" spans="1:31">
      <c r="A2878" s="83">
        <v>47120</v>
      </c>
      <c r="B2878" s="84">
        <v>50025</v>
      </c>
      <c r="C2878" s="85">
        <v>99947</v>
      </c>
      <c r="D2878" s="78" t="s">
        <v>188</v>
      </c>
      <c r="E2878" s="79" t="s">
        <v>736</v>
      </c>
      <c r="F2878" s="34" t="s">
        <v>2280</v>
      </c>
      <c r="G2878" s="24" t="s">
        <v>97</v>
      </c>
      <c r="H2878" s="80">
        <f t="shared" si="136"/>
        <v>0.87660000000000005</v>
      </c>
      <c r="I2878" s="25">
        <f>ROUND(('NEW Reference'!B$6*List!$H2878)+'NEW Reference'!B$7,0)</f>
        <v>1195</v>
      </c>
      <c r="J2878" s="25">
        <f>ROUND(('NEW Reference'!C$6*List!$H2878)+'NEW Reference'!C$7,0)</f>
        <v>1782</v>
      </c>
      <c r="K2878" s="25">
        <f>ROUND(('NEW Reference'!D$6*List!$H2878)+'NEW Reference'!D$7,0)</f>
        <v>2135</v>
      </c>
      <c r="L2878" s="25">
        <f>ROUND(('NEW Reference'!E$6*List!$H2878)+'NEW Reference'!E$7,0)</f>
        <v>2639</v>
      </c>
      <c r="M2878" s="25">
        <f>ROUND(('NEW Reference'!F$6*List!$H2878)+'NEW Reference'!F$7,0)</f>
        <v>2750</v>
      </c>
      <c r="N2878" s="25">
        <f>ROUND(('NEW Reference'!G$6*List!$H2878)+'NEW Reference'!G$7,0)</f>
        <v>3113</v>
      </c>
      <c r="O2878" s="25">
        <f>ROUND(('NEW Reference'!H$6*List!$H2878)+'NEW Reference'!H$7,0)</f>
        <v>3232</v>
      </c>
      <c r="P2878" s="25">
        <f>ROUND(('NEW Reference'!I$6*List!$H2878)+'NEW Reference'!I$7,0)</f>
        <v>3359</v>
      </c>
      <c r="Q2878" s="25">
        <f>ROUND(('NEW Reference'!J$6*List!$H2878)+'NEW Reference'!J$7,0)</f>
        <v>3889</v>
      </c>
      <c r="R2878" s="25">
        <f>ROUND(('NEW Reference'!K$6*List!$H2878)+'NEW Reference'!K$7,0)</f>
        <v>4012</v>
      </c>
      <c r="S2878" s="25">
        <f>ROUND(('NEW Reference'!L$6*List!$H2878)+'NEW Reference'!L$7,0)</f>
        <v>4329</v>
      </c>
      <c r="T2878" s="25">
        <f>ROUND(('NEW Reference'!M$6*List!$H2878)+'NEW Reference'!M$7,0)</f>
        <v>5171</v>
      </c>
      <c r="U2878" s="25">
        <f>ROUND(('NEW Reference'!N$6*List!$H2878)+'NEW Reference'!N$7,0)</f>
        <v>20863</v>
      </c>
      <c r="V2878" s="26">
        <f>ROUND(('NEW Reference'!O$6*List!$H2878)+'NEW Reference'!O$7,0)</f>
        <v>776</v>
      </c>
      <c r="W2878" s="26">
        <f>ROUND(('NEW Reference'!P$6*List!$H2878)+'NEW Reference'!P$7,0)</f>
        <v>1093</v>
      </c>
      <c r="X2878" s="26">
        <f>ROUND(('NEW Reference'!Q$6*List!$H2878)+'NEW Reference'!Q$7,0)</f>
        <v>546</v>
      </c>
      <c r="Z2878" s="3" t="str">
        <f t="shared" si="138"/>
        <v>WINDHAM, Vermont</v>
      </c>
      <c r="AA2878" s="79" t="s">
        <v>736</v>
      </c>
      <c r="AB2878" s="28" t="s">
        <v>91</v>
      </c>
      <c r="AC2878" s="23" t="s">
        <v>2280</v>
      </c>
      <c r="AD2878" s="29"/>
      <c r="AE2878" s="20">
        <f t="shared" si="137"/>
        <v>0.87660000000000005</v>
      </c>
    </row>
    <row r="2879" spans="1:31">
      <c r="A2879" s="83">
        <v>47130</v>
      </c>
      <c r="B2879" s="84">
        <v>50027</v>
      </c>
      <c r="C2879" s="85">
        <v>99947</v>
      </c>
      <c r="D2879" s="78" t="s">
        <v>188</v>
      </c>
      <c r="E2879" s="79" t="s">
        <v>2287</v>
      </c>
      <c r="F2879" s="34" t="s">
        <v>2280</v>
      </c>
      <c r="G2879" s="24" t="s">
        <v>97</v>
      </c>
      <c r="H2879" s="80">
        <f t="shared" si="136"/>
        <v>0.87660000000000005</v>
      </c>
      <c r="I2879" s="25">
        <f>ROUND(('NEW Reference'!B$6*List!$H2879)+'NEW Reference'!B$7,0)</f>
        <v>1195</v>
      </c>
      <c r="J2879" s="25">
        <f>ROUND(('NEW Reference'!C$6*List!$H2879)+'NEW Reference'!C$7,0)</f>
        <v>1782</v>
      </c>
      <c r="K2879" s="25">
        <f>ROUND(('NEW Reference'!D$6*List!$H2879)+'NEW Reference'!D$7,0)</f>
        <v>2135</v>
      </c>
      <c r="L2879" s="25">
        <f>ROUND(('NEW Reference'!E$6*List!$H2879)+'NEW Reference'!E$7,0)</f>
        <v>2639</v>
      </c>
      <c r="M2879" s="25">
        <f>ROUND(('NEW Reference'!F$6*List!$H2879)+'NEW Reference'!F$7,0)</f>
        <v>2750</v>
      </c>
      <c r="N2879" s="25">
        <f>ROUND(('NEW Reference'!G$6*List!$H2879)+'NEW Reference'!G$7,0)</f>
        <v>3113</v>
      </c>
      <c r="O2879" s="25">
        <f>ROUND(('NEW Reference'!H$6*List!$H2879)+'NEW Reference'!H$7,0)</f>
        <v>3232</v>
      </c>
      <c r="P2879" s="25">
        <f>ROUND(('NEW Reference'!I$6*List!$H2879)+'NEW Reference'!I$7,0)</f>
        <v>3359</v>
      </c>
      <c r="Q2879" s="25">
        <f>ROUND(('NEW Reference'!J$6*List!$H2879)+'NEW Reference'!J$7,0)</f>
        <v>3889</v>
      </c>
      <c r="R2879" s="25">
        <f>ROUND(('NEW Reference'!K$6*List!$H2879)+'NEW Reference'!K$7,0)</f>
        <v>4012</v>
      </c>
      <c r="S2879" s="25">
        <f>ROUND(('NEW Reference'!L$6*List!$H2879)+'NEW Reference'!L$7,0)</f>
        <v>4329</v>
      </c>
      <c r="T2879" s="25">
        <f>ROUND(('NEW Reference'!M$6*List!$H2879)+'NEW Reference'!M$7,0)</f>
        <v>5171</v>
      </c>
      <c r="U2879" s="25">
        <f>ROUND(('NEW Reference'!N$6*List!$H2879)+'NEW Reference'!N$7,0)</f>
        <v>20863</v>
      </c>
      <c r="V2879" s="26">
        <f>ROUND(('NEW Reference'!O$6*List!$H2879)+'NEW Reference'!O$7,0)</f>
        <v>776</v>
      </c>
      <c r="W2879" s="26">
        <f>ROUND(('NEW Reference'!P$6*List!$H2879)+'NEW Reference'!P$7,0)</f>
        <v>1093</v>
      </c>
      <c r="X2879" s="26">
        <f>ROUND(('NEW Reference'!Q$6*List!$H2879)+'NEW Reference'!Q$7,0)</f>
        <v>546</v>
      </c>
      <c r="Z2879" s="3" t="str">
        <f t="shared" si="138"/>
        <v>WINDSOR, Vermont</v>
      </c>
      <c r="AA2879" s="79" t="s">
        <v>2287</v>
      </c>
      <c r="AB2879" s="28" t="s">
        <v>91</v>
      </c>
      <c r="AC2879" s="30" t="s">
        <v>2280</v>
      </c>
      <c r="AD2879" s="31"/>
      <c r="AE2879" s="20">
        <f t="shared" si="137"/>
        <v>0.87660000000000005</v>
      </c>
    </row>
    <row r="2880" spans="1:31">
      <c r="A2880" s="83">
        <v>47999</v>
      </c>
      <c r="B2880" s="84">
        <v>50990</v>
      </c>
      <c r="C2880" s="85">
        <v>99947</v>
      </c>
      <c r="D2880" s="78" t="s">
        <v>188</v>
      </c>
      <c r="E2880" s="79" t="s">
        <v>236</v>
      </c>
      <c r="F2880" s="34" t="s">
        <v>2280</v>
      </c>
      <c r="G2880" s="24" t="s">
        <v>97</v>
      </c>
      <c r="H2880" s="80">
        <f t="shared" si="136"/>
        <v>0.87660000000000005</v>
      </c>
      <c r="I2880" s="25">
        <f>ROUND(('NEW Reference'!B$6*List!$H2880)+'NEW Reference'!B$7,0)</f>
        <v>1195</v>
      </c>
      <c r="J2880" s="25">
        <f>ROUND(('NEW Reference'!C$6*List!$H2880)+'NEW Reference'!C$7,0)</f>
        <v>1782</v>
      </c>
      <c r="K2880" s="25">
        <f>ROUND(('NEW Reference'!D$6*List!$H2880)+'NEW Reference'!D$7,0)</f>
        <v>2135</v>
      </c>
      <c r="L2880" s="25">
        <f>ROUND(('NEW Reference'!E$6*List!$H2880)+'NEW Reference'!E$7,0)</f>
        <v>2639</v>
      </c>
      <c r="M2880" s="25">
        <f>ROUND(('NEW Reference'!F$6*List!$H2880)+'NEW Reference'!F$7,0)</f>
        <v>2750</v>
      </c>
      <c r="N2880" s="25">
        <f>ROUND(('NEW Reference'!G$6*List!$H2880)+'NEW Reference'!G$7,0)</f>
        <v>3113</v>
      </c>
      <c r="O2880" s="25">
        <f>ROUND(('NEW Reference'!H$6*List!$H2880)+'NEW Reference'!H$7,0)</f>
        <v>3232</v>
      </c>
      <c r="P2880" s="25">
        <f>ROUND(('NEW Reference'!I$6*List!$H2880)+'NEW Reference'!I$7,0)</f>
        <v>3359</v>
      </c>
      <c r="Q2880" s="25">
        <f>ROUND(('NEW Reference'!J$6*List!$H2880)+'NEW Reference'!J$7,0)</f>
        <v>3889</v>
      </c>
      <c r="R2880" s="25">
        <f>ROUND(('NEW Reference'!K$6*List!$H2880)+'NEW Reference'!K$7,0)</f>
        <v>4012</v>
      </c>
      <c r="S2880" s="25">
        <f>ROUND(('NEW Reference'!L$6*List!$H2880)+'NEW Reference'!L$7,0)</f>
        <v>4329</v>
      </c>
      <c r="T2880" s="25">
        <f>ROUND(('NEW Reference'!M$6*List!$H2880)+'NEW Reference'!M$7,0)</f>
        <v>5171</v>
      </c>
      <c r="U2880" s="25">
        <f>ROUND(('NEW Reference'!N$6*List!$H2880)+'NEW Reference'!N$7,0)</f>
        <v>20863</v>
      </c>
      <c r="V2880" s="26">
        <f>ROUND(('NEW Reference'!O$6*List!$H2880)+'NEW Reference'!O$7,0)</f>
        <v>776</v>
      </c>
      <c r="W2880" s="26">
        <f>ROUND(('NEW Reference'!P$6*List!$H2880)+'NEW Reference'!P$7,0)</f>
        <v>1093</v>
      </c>
      <c r="X2880" s="26">
        <f>ROUND(('NEW Reference'!Q$6*List!$H2880)+'NEW Reference'!Q$7,0)</f>
        <v>546</v>
      </c>
      <c r="Z2880" s="3" t="str">
        <f t="shared" si="138"/>
        <v>STATEWIDE, Vermont</v>
      </c>
      <c r="AA2880" s="79" t="s">
        <v>236</v>
      </c>
      <c r="AB2880" s="28" t="s">
        <v>91</v>
      </c>
      <c r="AC2880" s="30" t="s">
        <v>2280</v>
      </c>
      <c r="AD2880" s="31"/>
      <c r="AE2880" s="20">
        <f t="shared" si="137"/>
        <v>0.87660000000000005</v>
      </c>
    </row>
    <row r="2881" spans="1:31">
      <c r="A2881" s="83">
        <v>49000</v>
      </c>
      <c r="B2881" s="84">
        <v>51001</v>
      </c>
      <c r="C2881" s="85">
        <v>99949</v>
      </c>
      <c r="D2881" s="78" t="s">
        <v>192</v>
      </c>
      <c r="E2881" s="79" t="s">
        <v>2288</v>
      </c>
      <c r="F2881" s="34" t="s">
        <v>2289</v>
      </c>
      <c r="G2881" s="24" t="s">
        <v>97</v>
      </c>
      <c r="H2881" s="80">
        <f t="shared" si="136"/>
        <v>0.83709999999999996</v>
      </c>
      <c r="I2881" s="25">
        <f>ROUND(('NEW Reference'!B$6*List!$H2881)+'NEW Reference'!B$7,0)</f>
        <v>1156</v>
      </c>
      <c r="J2881" s="25">
        <f>ROUND(('NEW Reference'!C$6*List!$H2881)+'NEW Reference'!C$7,0)</f>
        <v>1724</v>
      </c>
      <c r="K2881" s="25">
        <f>ROUND(('NEW Reference'!D$6*List!$H2881)+'NEW Reference'!D$7,0)</f>
        <v>2065</v>
      </c>
      <c r="L2881" s="25">
        <f>ROUND(('NEW Reference'!E$6*List!$H2881)+'NEW Reference'!E$7,0)</f>
        <v>2553</v>
      </c>
      <c r="M2881" s="25">
        <f>ROUND(('NEW Reference'!F$6*List!$H2881)+'NEW Reference'!F$7,0)</f>
        <v>2660</v>
      </c>
      <c r="N2881" s="25">
        <f>ROUND(('NEW Reference'!G$6*List!$H2881)+'NEW Reference'!G$7,0)</f>
        <v>3011</v>
      </c>
      <c r="O2881" s="25">
        <f>ROUND(('NEW Reference'!H$6*List!$H2881)+'NEW Reference'!H$7,0)</f>
        <v>3126</v>
      </c>
      <c r="P2881" s="25">
        <f>ROUND(('NEW Reference'!I$6*List!$H2881)+'NEW Reference'!I$7,0)</f>
        <v>3249</v>
      </c>
      <c r="Q2881" s="25">
        <f>ROUND(('NEW Reference'!J$6*List!$H2881)+'NEW Reference'!J$7,0)</f>
        <v>3763</v>
      </c>
      <c r="R2881" s="25">
        <f>ROUND(('NEW Reference'!K$6*List!$H2881)+'NEW Reference'!K$7,0)</f>
        <v>3881</v>
      </c>
      <c r="S2881" s="25">
        <f>ROUND(('NEW Reference'!L$6*List!$H2881)+'NEW Reference'!L$7,0)</f>
        <v>4188</v>
      </c>
      <c r="T2881" s="25">
        <f>ROUND(('NEW Reference'!M$6*List!$H2881)+'NEW Reference'!M$7,0)</f>
        <v>5002</v>
      </c>
      <c r="U2881" s="25">
        <f>ROUND(('NEW Reference'!N$6*List!$H2881)+'NEW Reference'!N$7,0)</f>
        <v>20183</v>
      </c>
      <c r="V2881" s="26">
        <f>ROUND(('NEW Reference'!O$6*List!$H2881)+'NEW Reference'!O$7,0)</f>
        <v>750</v>
      </c>
      <c r="W2881" s="26">
        <f>ROUND(('NEW Reference'!P$6*List!$H2881)+'NEW Reference'!P$7,0)</f>
        <v>1057</v>
      </c>
      <c r="X2881" s="26">
        <f>ROUND(('NEW Reference'!Q$6*List!$H2881)+'NEW Reference'!Q$7,0)</f>
        <v>529</v>
      </c>
      <c r="Z2881" s="3" t="str">
        <f t="shared" si="138"/>
        <v>ACCOMACK, Virginia</v>
      </c>
      <c r="AA2881" s="79" t="s">
        <v>2288</v>
      </c>
      <c r="AB2881" s="28" t="s">
        <v>91</v>
      </c>
      <c r="AC2881" s="23" t="s">
        <v>2289</v>
      </c>
      <c r="AD2881" s="29"/>
      <c r="AE2881" s="20">
        <f t="shared" si="137"/>
        <v>0.83709999999999996</v>
      </c>
    </row>
    <row r="2882" spans="1:31">
      <c r="A2882" s="83">
        <v>49010</v>
      </c>
      <c r="B2882" s="84">
        <v>51003</v>
      </c>
      <c r="C2882" s="85">
        <v>16820</v>
      </c>
      <c r="D2882" s="78" t="s">
        <v>350</v>
      </c>
      <c r="E2882" s="79" t="s">
        <v>2290</v>
      </c>
      <c r="F2882" s="33" t="s">
        <v>2289</v>
      </c>
      <c r="G2882" s="24" t="s">
        <v>90</v>
      </c>
      <c r="H2882" s="80">
        <f t="shared" si="136"/>
        <v>0.9022</v>
      </c>
      <c r="I2882" s="25">
        <f>ROUND(('NEW Reference'!B$6*List!$H2882)+'NEW Reference'!B$7,0)</f>
        <v>1220</v>
      </c>
      <c r="J2882" s="25">
        <f>ROUND(('NEW Reference'!C$6*List!$H2882)+'NEW Reference'!C$7,0)</f>
        <v>1819</v>
      </c>
      <c r="K2882" s="25">
        <f>ROUND(('NEW Reference'!D$6*List!$H2882)+'NEW Reference'!D$7,0)</f>
        <v>2180</v>
      </c>
      <c r="L2882" s="25">
        <f>ROUND(('NEW Reference'!E$6*List!$H2882)+'NEW Reference'!E$7,0)</f>
        <v>2695</v>
      </c>
      <c r="M2882" s="25">
        <f>ROUND(('NEW Reference'!F$6*List!$H2882)+'NEW Reference'!F$7,0)</f>
        <v>2808</v>
      </c>
      <c r="N2882" s="25">
        <f>ROUND(('NEW Reference'!G$6*List!$H2882)+'NEW Reference'!G$7,0)</f>
        <v>3179</v>
      </c>
      <c r="O2882" s="25">
        <f>ROUND(('NEW Reference'!H$6*List!$H2882)+'NEW Reference'!H$7,0)</f>
        <v>3300</v>
      </c>
      <c r="P2882" s="25">
        <f>ROUND(('NEW Reference'!I$6*List!$H2882)+'NEW Reference'!I$7,0)</f>
        <v>3430</v>
      </c>
      <c r="Q2882" s="25">
        <f>ROUND(('NEW Reference'!J$6*List!$H2882)+'NEW Reference'!J$7,0)</f>
        <v>3972</v>
      </c>
      <c r="R2882" s="25">
        <f>ROUND(('NEW Reference'!K$6*List!$H2882)+'NEW Reference'!K$7,0)</f>
        <v>4097</v>
      </c>
      <c r="S2882" s="25">
        <f>ROUND(('NEW Reference'!L$6*List!$H2882)+'NEW Reference'!L$7,0)</f>
        <v>4421</v>
      </c>
      <c r="T2882" s="25">
        <f>ROUND(('NEW Reference'!M$6*List!$H2882)+'NEW Reference'!M$7,0)</f>
        <v>5280</v>
      </c>
      <c r="U2882" s="25">
        <f>ROUND(('NEW Reference'!N$6*List!$H2882)+'NEW Reference'!N$7,0)</f>
        <v>21304</v>
      </c>
      <c r="V2882" s="26">
        <f>ROUND(('NEW Reference'!O$6*List!$H2882)+'NEW Reference'!O$7,0)</f>
        <v>792</v>
      </c>
      <c r="W2882" s="26">
        <f>ROUND(('NEW Reference'!P$6*List!$H2882)+'NEW Reference'!P$7,0)</f>
        <v>1116</v>
      </c>
      <c r="X2882" s="26">
        <f>ROUND(('NEW Reference'!Q$6*List!$H2882)+'NEW Reference'!Q$7,0)</f>
        <v>558</v>
      </c>
      <c r="Z2882" s="3" t="str">
        <f t="shared" si="138"/>
        <v>ALBEMARLE, Virginia</v>
      </c>
      <c r="AA2882" s="79" t="s">
        <v>2290</v>
      </c>
      <c r="AB2882" s="28" t="s">
        <v>91</v>
      </c>
      <c r="AC2882" s="30" t="s">
        <v>2289</v>
      </c>
      <c r="AD2882" s="31"/>
      <c r="AE2882" s="20">
        <f t="shared" si="137"/>
        <v>0.9022</v>
      </c>
    </row>
    <row r="2883" spans="1:31">
      <c r="A2883" s="83">
        <v>49020</v>
      </c>
      <c r="B2883" s="84">
        <v>51005</v>
      </c>
      <c r="C2883" s="85">
        <v>99949</v>
      </c>
      <c r="D2883" s="78" t="s">
        <v>192</v>
      </c>
      <c r="E2883" s="79" t="s">
        <v>1785</v>
      </c>
      <c r="F2883" s="33" t="s">
        <v>2289</v>
      </c>
      <c r="G2883" s="24" t="s">
        <v>97</v>
      </c>
      <c r="H2883" s="80">
        <f t="shared" si="136"/>
        <v>0.83709999999999996</v>
      </c>
      <c r="I2883" s="25">
        <f>ROUND(('NEW Reference'!B$6*List!$H2883)+'NEW Reference'!B$7,0)</f>
        <v>1156</v>
      </c>
      <c r="J2883" s="25">
        <f>ROUND(('NEW Reference'!C$6*List!$H2883)+'NEW Reference'!C$7,0)</f>
        <v>1724</v>
      </c>
      <c r="K2883" s="25">
        <f>ROUND(('NEW Reference'!D$6*List!$H2883)+'NEW Reference'!D$7,0)</f>
        <v>2065</v>
      </c>
      <c r="L2883" s="25">
        <f>ROUND(('NEW Reference'!E$6*List!$H2883)+'NEW Reference'!E$7,0)</f>
        <v>2553</v>
      </c>
      <c r="M2883" s="25">
        <f>ROUND(('NEW Reference'!F$6*List!$H2883)+'NEW Reference'!F$7,0)</f>
        <v>2660</v>
      </c>
      <c r="N2883" s="25">
        <f>ROUND(('NEW Reference'!G$6*List!$H2883)+'NEW Reference'!G$7,0)</f>
        <v>3011</v>
      </c>
      <c r="O2883" s="25">
        <f>ROUND(('NEW Reference'!H$6*List!$H2883)+'NEW Reference'!H$7,0)</f>
        <v>3126</v>
      </c>
      <c r="P2883" s="25">
        <f>ROUND(('NEW Reference'!I$6*List!$H2883)+'NEW Reference'!I$7,0)</f>
        <v>3249</v>
      </c>
      <c r="Q2883" s="25">
        <f>ROUND(('NEW Reference'!J$6*List!$H2883)+'NEW Reference'!J$7,0)</f>
        <v>3763</v>
      </c>
      <c r="R2883" s="25">
        <f>ROUND(('NEW Reference'!K$6*List!$H2883)+'NEW Reference'!K$7,0)</f>
        <v>3881</v>
      </c>
      <c r="S2883" s="25">
        <f>ROUND(('NEW Reference'!L$6*List!$H2883)+'NEW Reference'!L$7,0)</f>
        <v>4188</v>
      </c>
      <c r="T2883" s="25">
        <f>ROUND(('NEW Reference'!M$6*List!$H2883)+'NEW Reference'!M$7,0)</f>
        <v>5002</v>
      </c>
      <c r="U2883" s="25">
        <f>ROUND(('NEW Reference'!N$6*List!$H2883)+'NEW Reference'!N$7,0)</f>
        <v>20183</v>
      </c>
      <c r="V2883" s="26">
        <f>ROUND(('NEW Reference'!O$6*List!$H2883)+'NEW Reference'!O$7,0)</f>
        <v>750</v>
      </c>
      <c r="W2883" s="26">
        <f>ROUND(('NEW Reference'!P$6*List!$H2883)+'NEW Reference'!P$7,0)</f>
        <v>1057</v>
      </c>
      <c r="X2883" s="26">
        <f>ROUND(('NEW Reference'!Q$6*List!$H2883)+'NEW Reference'!Q$7,0)</f>
        <v>529</v>
      </c>
      <c r="Z2883" s="3" t="str">
        <f t="shared" si="138"/>
        <v>ALLEGHANY, Virginia</v>
      </c>
      <c r="AA2883" s="79" t="s">
        <v>1785</v>
      </c>
      <c r="AB2883" s="28" t="s">
        <v>91</v>
      </c>
      <c r="AC2883" s="30" t="s">
        <v>2289</v>
      </c>
      <c r="AD2883" s="31"/>
      <c r="AE2883" s="20">
        <f t="shared" si="137"/>
        <v>0.83709999999999996</v>
      </c>
    </row>
    <row r="2884" spans="1:31">
      <c r="A2884" s="83">
        <v>49030</v>
      </c>
      <c r="B2884" s="84">
        <v>51007</v>
      </c>
      <c r="C2884" s="85">
        <v>40060</v>
      </c>
      <c r="D2884" s="78" t="s">
        <v>814</v>
      </c>
      <c r="E2884" s="79" t="s">
        <v>2291</v>
      </c>
      <c r="F2884" s="34" t="s">
        <v>2289</v>
      </c>
      <c r="G2884" s="24" t="s">
        <v>90</v>
      </c>
      <c r="H2884" s="80">
        <f t="shared" si="136"/>
        <v>0.89900000000000002</v>
      </c>
      <c r="I2884" s="25">
        <f>ROUND(('NEW Reference'!B$6*List!$H2884)+'NEW Reference'!B$7,0)</f>
        <v>1217</v>
      </c>
      <c r="J2884" s="25">
        <f>ROUND(('NEW Reference'!C$6*List!$H2884)+'NEW Reference'!C$7,0)</f>
        <v>1815</v>
      </c>
      <c r="K2884" s="25">
        <f>ROUND(('NEW Reference'!D$6*List!$H2884)+'NEW Reference'!D$7,0)</f>
        <v>2174</v>
      </c>
      <c r="L2884" s="25">
        <f>ROUND(('NEW Reference'!E$6*List!$H2884)+'NEW Reference'!E$7,0)</f>
        <v>2688</v>
      </c>
      <c r="M2884" s="25">
        <f>ROUND(('NEW Reference'!F$6*List!$H2884)+'NEW Reference'!F$7,0)</f>
        <v>2801</v>
      </c>
      <c r="N2884" s="25">
        <f>ROUND(('NEW Reference'!G$6*List!$H2884)+'NEW Reference'!G$7,0)</f>
        <v>3170</v>
      </c>
      <c r="O2884" s="25">
        <f>ROUND(('NEW Reference'!H$6*List!$H2884)+'NEW Reference'!H$7,0)</f>
        <v>3292</v>
      </c>
      <c r="P2884" s="25">
        <f>ROUND(('NEW Reference'!I$6*List!$H2884)+'NEW Reference'!I$7,0)</f>
        <v>3421</v>
      </c>
      <c r="Q2884" s="25">
        <f>ROUND(('NEW Reference'!J$6*List!$H2884)+'NEW Reference'!J$7,0)</f>
        <v>3961</v>
      </c>
      <c r="R2884" s="25">
        <f>ROUND(('NEW Reference'!K$6*List!$H2884)+'NEW Reference'!K$7,0)</f>
        <v>4086</v>
      </c>
      <c r="S2884" s="25">
        <f>ROUND(('NEW Reference'!L$6*List!$H2884)+'NEW Reference'!L$7,0)</f>
        <v>4409</v>
      </c>
      <c r="T2884" s="25">
        <f>ROUND(('NEW Reference'!M$6*List!$H2884)+'NEW Reference'!M$7,0)</f>
        <v>5266</v>
      </c>
      <c r="U2884" s="25">
        <f>ROUND(('NEW Reference'!N$6*List!$H2884)+'NEW Reference'!N$7,0)</f>
        <v>21249</v>
      </c>
      <c r="V2884" s="26">
        <f>ROUND(('NEW Reference'!O$6*List!$H2884)+'NEW Reference'!O$7,0)</f>
        <v>790</v>
      </c>
      <c r="W2884" s="26">
        <f>ROUND(('NEW Reference'!P$6*List!$H2884)+'NEW Reference'!P$7,0)</f>
        <v>1113</v>
      </c>
      <c r="X2884" s="26">
        <f>ROUND(('NEW Reference'!Q$6*List!$H2884)+'NEW Reference'!Q$7,0)</f>
        <v>557</v>
      </c>
      <c r="Z2884" s="3" t="str">
        <f t="shared" si="138"/>
        <v>AMELIA, Virginia</v>
      </c>
      <c r="AA2884" s="79" t="s">
        <v>2291</v>
      </c>
      <c r="AB2884" s="28" t="s">
        <v>91</v>
      </c>
      <c r="AC2884" s="23" t="s">
        <v>2289</v>
      </c>
      <c r="AD2884" s="29"/>
      <c r="AE2884" s="20">
        <f t="shared" si="137"/>
        <v>0.89900000000000002</v>
      </c>
    </row>
    <row r="2885" spans="1:31">
      <c r="A2885" s="83">
        <v>49040</v>
      </c>
      <c r="B2885" s="84">
        <v>51009</v>
      </c>
      <c r="C2885" s="85">
        <v>31340</v>
      </c>
      <c r="D2885" s="78" t="s">
        <v>659</v>
      </c>
      <c r="E2885" s="79" t="s">
        <v>2292</v>
      </c>
      <c r="F2885" s="33" t="s">
        <v>2289</v>
      </c>
      <c r="G2885" s="24" t="s">
        <v>90</v>
      </c>
      <c r="H2885" s="80">
        <f t="shared" si="136"/>
        <v>0.90029999999999999</v>
      </c>
      <c r="I2885" s="25">
        <f>ROUND(('NEW Reference'!B$6*List!$H2885)+'NEW Reference'!B$7,0)</f>
        <v>1218</v>
      </c>
      <c r="J2885" s="25">
        <f>ROUND(('NEW Reference'!C$6*List!$H2885)+'NEW Reference'!C$7,0)</f>
        <v>1817</v>
      </c>
      <c r="K2885" s="25">
        <f>ROUND(('NEW Reference'!D$6*List!$H2885)+'NEW Reference'!D$7,0)</f>
        <v>2177</v>
      </c>
      <c r="L2885" s="25">
        <f>ROUND(('NEW Reference'!E$6*List!$H2885)+'NEW Reference'!E$7,0)</f>
        <v>2691</v>
      </c>
      <c r="M2885" s="25">
        <f>ROUND(('NEW Reference'!F$6*List!$H2885)+'NEW Reference'!F$7,0)</f>
        <v>2804</v>
      </c>
      <c r="N2885" s="25">
        <f>ROUND(('NEW Reference'!G$6*List!$H2885)+'NEW Reference'!G$7,0)</f>
        <v>3174</v>
      </c>
      <c r="O2885" s="25">
        <f>ROUND(('NEW Reference'!H$6*List!$H2885)+'NEW Reference'!H$7,0)</f>
        <v>3295</v>
      </c>
      <c r="P2885" s="25">
        <f>ROUND(('NEW Reference'!I$6*List!$H2885)+'NEW Reference'!I$7,0)</f>
        <v>3424</v>
      </c>
      <c r="Q2885" s="25">
        <f>ROUND(('NEW Reference'!J$6*List!$H2885)+'NEW Reference'!J$7,0)</f>
        <v>3966</v>
      </c>
      <c r="R2885" s="25">
        <f>ROUND(('NEW Reference'!K$6*List!$H2885)+'NEW Reference'!K$7,0)</f>
        <v>4091</v>
      </c>
      <c r="S2885" s="25">
        <f>ROUND(('NEW Reference'!L$6*List!$H2885)+'NEW Reference'!L$7,0)</f>
        <v>4414</v>
      </c>
      <c r="T2885" s="25">
        <f>ROUND(('NEW Reference'!M$6*List!$H2885)+'NEW Reference'!M$7,0)</f>
        <v>5272</v>
      </c>
      <c r="U2885" s="25">
        <f>ROUND(('NEW Reference'!N$6*List!$H2885)+'NEW Reference'!N$7,0)</f>
        <v>21271</v>
      </c>
      <c r="V2885" s="26">
        <f>ROUND(('NEW Reference'!O$6*List!$H2885)+'NEW Reference'!O$7,0)</f>
        <v>791</v>
      </c>
      <c r="W2885" s="26">
        <f>ROUND(('NEW Reference'!P$6*List!$H2885)+'NEW Reference'!P$7,0)</f>
        <v>1114</v>
      </c>
      <c r="X2885" s="26">
        <f>ROUND(('NEW Reference'!Q$6*List!$H2885)+'NEW Reference'!Q$7,0)</f>
        <v>557</v>
      </c>
      <c r="Z2885" s="3" t="str">
        <f t="shared" si="138"/>
        <v>AMHERST, Virginia</v>
      </c>
      <c r="AA2885" s="79" t="s">
        <v>2292</v>
      </c>
      <c r="AB2885" s="28" t="s">
        <v>91</v>
      </c>
      <c r="AC2885" s="23" t="s">
        <v>2289</v>
      </c>
      <c r="AD2885" s="29"/>
      <c r="AE2885" s="20">
        <f t="shared" si="137"/>
        <v>0.90029999999999999</v>
      </c>
    </row>
    <row r="2886" spans="1:31">
      <c r="A2886" s="83">
        <v>49050</v>
      </c>
      <c r="B2886" s="84">
        <v>51011</v>
      </c>
      <c r="C2886" s="85">
        <v>31340</v>
      </c>
      <c r="D2886" s="78" t="s">
        <v>659</v>
      </c>
      <c r="E2886" s="79" t="s">
        <v>2293</v>
      </c>
      <c r="F2886" s="33" t="s">
        <v>2289</v>
      </c>
      <c r="G2886" s="24" t="s">
        <v>90</v>
      </c>
      <c r="H2886" s="80">
        <f t="shared" si="136"/>
        <v>0.90029999999999999</v>
      </c>
      <c r="I2886" s="25">
        <f>ROUND(('NEW Reference'!B$6*List!$H2886)+'NEW Reference'!B$7,0)</f>
        <v>1218</v>
      </c>
      <c r="J2886" s="25">
        <f>ROUND(('NEW Reference'!C$6*List!$H2886)+'NEW Reference'!C$7,0)</f>
        <v>1817</v>
      </c>
      <c r="K2886" s="25">
        <f>ROUND(('NEW Reference'!D$6*List!$H2886)+'NEW Reference'!D$7,0)</f>
        <v>2177</v>
      </c>
      <c r="L2886" s="25">
        <f>ROUND(('NEW Reference'!E$6*List!$H2886)+'NEW Reference'!E$7,0)</f>
        <v>2691</v>
      </c>
      <c r="M2886" s="25">
        <f>ROUND(('NEW Reference'!F$6*List!$H2886)+'NEW Reference'!F$7,0)</f>
        <v>2804</v>
      </c>
      <c r="N2886" s="25">
        <f>ROUND(('NEW Reference'!G$6*List!$H2886)+'NEW Reference'!G$7,0)</f>
        <v>3174</v>
      </c>
      <c r="O2886" s="25">
        <f>ROUND(('NEW Reference'!H$6*List!$H2886)+'NEW Reference'!H$7,0)</f>
        <v>3295</v>
      </c>
      <c r="P2886" s="25">
        <f>ROUND(('NEW Reference'!I$6*List!$H2886)+'NEW Reference'!I$7,0)</f>
        <v>3424</v>
      </c>
      <c r="Q2886" s="25">
        <f>ROUND(('NEW Reference'!J$6*List!$H2886)+'NEW Reference'!J$7,0)</f>
        <v>3966</v>
      </c>
      <c r="R2886" s="25">
        <f>ROUND(('NEW Reference'!K$6*List!$H2886)+'NEW Reference'!K$7,0)</f>
        <v>4091</v>
      </c>
      <c r="S2886" s="25">
        <f>ROUND(('NEW Reference'!L$6*List!$H2886)+'NEW Reference'!L$7,0)</f>
        <v>4414</v>
      </c>
      <c r="T2886" s="25">
        <f>ROUND(('NEW Reference'!M$6*List!$H2886)+'NEW Reference'!M$7,0)</f>
        <v>5272</v>
      </c>
      <c r="U2886" s="25">
        <f>ROUND(('NEW Reference'!N$6*List!$H2886)+'NEW Reference'!N$7,0)</f>
        <v>21271</v>
      </c>
      <c r="V2886" s="26">
        <f>ROUND(('NEW Reference'!O$6*List!$H2886)+'NEW Reference'!O$7,0)</f>
        <v>791</v>
      </c>
      <c r="W2886" s="26">
        <f>ROUND(('NEW Reference'!P$6*List!$H2886)+'NEW Reference'!P$7,0)</f>
        <v>1114</v>
      </c>
      <c r="X2886" s="26">
        <f>ROUND(('NEW Reference'!Q$6*List!$H2886)+'NEW Reference'!Q$7,0)</f>
        <v>557</v>
      </c>
      <c r="Z2886" s="3" t="str">
        <f t="shared" si="138"/>
        <v>APPOMATTOX, Virginia</v>
      </c>
      <c r="AA2886" s="79" t="s">
        <v>2293</v>
      </c>
      <c r="AB2886" s="28" t="s">
        <v>91</v>
      </c>
      <c r="AC2886" s="30" t="s">
        <v>2289</v>
      </c>
      <c r="AD2886" s="31"/>
      <c r="AE2886" s="20">
        <f t="shared" si="137"/>
        <v>0.90029999999999999</v>
      </c>
    </row>
    <row r="2887" spans="1:31">
      <c r="A2887" s="83">
        <v>49060</v>
      </c>
      <c r="B2887" s="84">
        <v>51013</v>
      </c>
      <c r="C2887" s="85">
        <v>11694</v>
      </c>
      <c r="D2887" s="78" t="s">
        <v>243</v>
      </c>
      <c r="E2887" s="79" t="s">
        <v>2294</v>
      </c>
      <c r="F2887" s="33" t="s">
        <v>2289</v>
      </c>
      <c r="G2887" s="24" t="s">
        <v>90</v>
      </c>
      <c r="H2887" s="80">
        <f t="shared" si="136"/>
        <v>1.0461</v>
      </c>
      <c r="I2887" s="25">
        <f>ROUND(('NEW Reference'!B$6*List!$H2887)+'NEW Reference'!B$7,0)</f>
        <v>1362</v>
      </c>
      <c r="J2887" s="25">
        <f>ROUND(('NEW Reference'!C$6*List!$H2887)+'NEW Reference'!C$7,0)</f>
        <v>2031</v>
      </c>
      <c r="K2887" s="25">
        <f>ROUND(('NEW Reference'!D$6*List!$H2887)+'NEW Reference'!D$7,0)</f>
        <v>2434</v>
      </c>
      <c r="L2887" s="25">
        <f>ROUND(('NEW Reference'!E$6*List!$H2887)+'NEW Reference'!E$7,0)</f>
        <v>3009</v>
      </c>
      <c r="M2887" s="25">
        <f>ROUND(('NEW Reference'!F$6*List!$H2887)+'NEW Reference'!F$7,0)</f>
        <v>3135</v>
      </c>
      <c r="N2887" s="25">
        <f>ROUND(('NEW Reference'!G$6*List!$H2887)+'NEW Reference'!G$7,0)</f>
        <v>3548</v>
      </c>
      <c r="O2887" s="25">
        <f>ROUND(('NEW Reference'!H$6*List!$H2887)+'NEW Reference'!H$7,0)</f>
        <v>3684</v>
      </c>
      <c r="P2887" s="25">
        <f>ROUND(('NEW Reference'!I$6*List!$H2887)+'NEW Reference'!I$7,0)</f>
        <v>3829</v>
      </c>
      <c r="Q2887" s="25">
        <f>ROUND(('NEW Reference'!J$6*List!$H2887)+'NEW Reference'!J$7,0)</f>
        <v>4434</v>
      </c>
      <c r="R2887" s="25">
        <f>ROUND(('NEW Reference'!K$6*List!$H2887)+'NEW Reference'!K$7,0)</f>
        <v>4573</v>
      </c>
      <c r="S2887" s="25">
        <f>ROUND(('NEW Reference'!L$6*List!$H2887)+'NEW Reference'!L$7,0)</f>
        <v>4935</v>
      </c>
      <c r="T2887" s="25">
        <f>ROUND(('NEW Reference'!M$6*List!$H2887)+'NEW Reference'!M$7,0)</f>
        <v>5894</v>
      </c>
      <c r="U2887" s="25">
        <f>ROUND(('NEW Reference'!N$6*List!$H2887)+'NEW Reference'!N$7,0)</f>
        <v>23781</v>
      </c>
      <c r="V2887" s="26">
        <f>ROUND(('NEW Reference'!O$6*List!$H2887)+'NEW Reference'!O$7,0)</f>
        <v>884</v>
      </c>
      <c r="W2887" s="26">
        <f>ROUND(('NEW Reference'!P$6*List!$H2887)+'NEW Reference'!P$7,0)</f>
        <v>1246</v>
      </c>
      <c r="X2887" s="26">
        <f>ROUND(('NEW Reference'!Q$6*List!$H2887)+'NEW Reference'!Q$7,0)</f>
        <v>623</v>
      </c>
      <c r="Z2887" s="3" t="str">
        <f t="shared" si="138"/>
        <v>ARLINGTON, Virginia</v>
      </c>
      <c r="AA2887" s="79" t="s">
        <v>2294</v>
      </c>
      <c r="AB2887" s="28" t="s">
        <v>91</v>
      </c>
      <c r="AC2887" s="23" t="s">
        <v>2289</v>
      </c>
      <c r="AD2887" s="29"/>
      <c r="AE2887" s="20">
        <f t="shared" si="137"/>
        <v>1.0461</v>
      </c>
    </row>
    <row r="2888" spans="1:31">
      <c r="A2888" s="83">
        <v>49070</v>
      </c>
      <c r="B2888" s="84">
        <v>51015</v>
      </c>
      <c r="C2888" s="85">
        <v>44420</v>
      </c>
      <c r="D2888" s="78" t="s">
        <v>898</v>
      </c>
      <c r="E2888" s="79" t="s">
        <v>2295</v>
      </c>
      <c r="F2888" s="33" t="s">
        <v>2289</v>
      </c>
      <c r="G2888" s="24" t="s">
        <v>90</v>
      </c>
      <c r="H2888" s="80">
        <f t="shared" si="136"/>
        <v>0.86660000000000004</v>
      </c>
      <c r="I2888" s="25">
        <f>ROUND(('NEW Reference'!B$6*List!$H2888)+'NEW Reference'!B$7,0)</f>
        <v>1185</v>
      </c>
      <c r="J2888" s="25">
        <f>ROUND(('NEW Reference'!C$6*List!$H2888)+'NEW Reference'!C$7,0)</f>
        <v>1767</v>
      </c>
      <c r="K2888" s="25">
        <f>ROUND(('NEW Reference'!D$6*List!$H2888)+'NEW Reference'!D$7,0)</f>
        <v>2117</v>
      </c>
      <c r="L2888" s="25">
        <f>ROUND(('NEW Reference'!E$6*List!$H2888)+'NEW Reference'!E$7,0)</f>
        <v>2618</v>
      </c>
      <c r="M2888" s="25">
        <f>ROUND(('NEW Reference'!F$6*List!$H2888)+'NEW Reference'!F$7,0)</f>
        <v>2727</v>
      </c>
      <c r="N2888" s="25">
        <f>ROUND(('NEW Reference'!G$6*List!$H2888)+'NEW Reference'!G$7,0)</f>
        <v>3087</v>
      </c>
      <c r="O2888" s="25">
        <f>ROUND(('NEW Reference'!H$6*List!$H2888)+'NEW Reference'!H$7,0)</f>
        <v>3205</v>
      </c>
      <c r="P2888" s="25">
        <f>ROUND(('NEW Reference'!I$6*List!$H2888)+'NEW Reference'!I$7,0)</f>
        <v>3331</v>
      </c>
      <c r="Q2888" s="25">
        <f>ROUND(('NEW Reference'!J$6*List!$H2888)+'NEW Reference'!J$7,0)</f>
        <v>3857</v>
      </c>
      <c r="R2888" s="25">
        <f>ROUND(('NEW Reference'!K$6*List!$H2888)+'NEW Reference'!K$7,0)</f>
        <v>3979</v>
      </c>
      <c r="S2888" s="25">
        <f>ROUND(('NEW Reference'!L$6*List!$H2888)+'NEW Reference'!L$7,0)</f>
        <v>4294</v>
      </c>
      <c r="T2888" s="25">
        <f>ROUND(('NEW Reference'!M$6*List!$H2888)+'NEW Reference'!M$7,0)</f>
        <v>5128</v>
      </c>
      <c r="U2888" s="25">
        <f>ROUND(('NEW Reference'!N$6*List!$H2888)+'NEW Reference'!N$7,0)</f>
        <v>20691</v>
      </c>
      <c r="V2888" s="26">
        <f>ROUND(('NEW Reference'!O$6*List!$H2888)+'NEW Reference'!O$7,0)</f>
        <v>769</v>
      </c>
      <c r="W2888" s="26">
        <f>ROUND(('NEW Reference'!P$6*List!$H2888)+'NEW Reference'!P$7,0)</f>
        <v>1084</v>
      </c>
      <c r="X2888" s="26">
        <f>ROUND(('NEW Reference'!Q$6*List!$H2888)+'NEW Reference'!Q$7,0)</f>
        <v>542</v>
      </c>
      <c r="Z2888" s="3" t="str">
        <f t="shared" si="138"/>
        <v>AUGUSTA, Virginia</v>
      </c>
      <c r="AA2888" s="79" t="s">
        <v>2295</v>
      </c>
      <c r="AB2888" s="28" t="s">
        <v>91</v>
      </c>
      <c r="AC2888" s="30" t="s">
        <v>2289</v>
      </c>
      <c r="AD2888" s="31"/>
      <c r="AE2888" s="20">
        <f t="shared" si="137"/>
        <v>0.86660000000000004</v>
      </c>
    </row>
    <row r="2889" spans="1:31">
      <c r="A2889" s="83">
        <v>49080</v>
      </c>
      <c r="B2889" s="84">
        <v>51017</v>
      </c>
      <c r="C2889" s="85">
        <v>99949</v>
      </c>
      <c r="D2889" s="78" t="s">
        <v>192</v>
      </c>
      <c r="E2889" s="79" t="s">
        <v>1277</v>
      </c>
      <c r="F2889" s="33" t="s">
        <v>2289</v>
      </c>
      <c r="G2889" s="24" t="s">
        <v>97</v>
      </c>
      <c r="H2889" s="80">
        <f t="shared" si="136"/>
        <v>0.83709999999999996</v>
      </c>
      <c r="I2889" s="25">
        <f>ROUND(('NEW Reference'!B$6*List!$H2889)+'NEW Reference'!B$7,0)</f>
        <v>1156</v>
      </c>
      <c r="J2889" s="25">
        <f>ROUND(('NEW Reference'!C$6*List!$H2889)+'NEW Reference'!C$7,0)</f>
        <v>1724</v>
      </c>
      <c r="K2889" s="25">
        <f>ROUND(('NEW Reference'!D$6*List!$H2889)+'NEW Reference'!D$7,0)</f>
        <v>2065</v>
      </c>
      <c r="L2889" s="25">
        <f>ROUND(('NEW Reference'!E$6*List!$H2889)+'NEW Reference'!E$7,0)</f>
        <v>2553</v>
      </c>
      <c r="M2889" s="25">
        <f>ROUND(('NEW Reference'!F$6*List!$H2889)+'NEW Reference'!F$7,0)</f>
        <v>2660</v>
      </c>
      <c r="N2889" s="25">
        <f>ROUND(('NEW Reference'!G$6*List!$H2889)+'NEW Reference'!G$7,0)</f>
        <v>3011</v>
      </c>
      <c r="O2889" s="25">
        <f>ROUND(('NEW Reference'!H$6*List!$H2889)+'NEW Reference'!H$7,0)</f>
        <v>3126</v>
      </c>
      <c r="P2889" s="25">
        <f>ROUND(('NEW Reference'!I$6*List!$H2889)+'NEW Reference'!I$7,0)</f>
        <v>3249</v>
      </c>
      <c r="Q2889" s="25">
        <f>ROUND(('NEW Reference'!J$6*List!$H2889)+'NEW Reference'!J$7,0)</f>
        <v>3763</v>
      </c>
      <c r="R2889" s="25">
        <f>ROUND(('NEW Reference'!K$6*List!$H2889)+'NEW Reference'!K$7,0)</f>
        <v>3881</v>
      </c>
      <c r="S2889" s="25">
        <f>ROUND(('NEW Reference'!L$6*List!$H2889)+'NEW Reference'!L$7,0)</f>
        <v>4188</v>
      </c>
      <c r="T2889" s="25">
        <f>ROUND(('NEW Reference'!M$6*List!$H2889)+'NEW Reference'!M$7,0)</f>
        <v>5002</v>
      </c>
      <c r="U2889" s="25">
        <f>ROUND(('NEW Reference'!N$6*List!$H2889)+'NEW Reference'!N$7,0)</f>
        <v>20183</v>
      </c>
      <c r="V2889" s="26">
        <f>ROUND(('NEW Reference'!O$6*List!$H2889)+'NEW Reference'!O$7,0)</f>
        <v>750</v>
      </c>
      <c r="W2889" s="26">
        <f>ROUND(('NEW Reference'!P$6*List!$H2889)+'NEW Reference'!P$7,0)</f>
        <v>1057</v>
      </c>
      <c r="X2889" s="26">
        <f>ROUND(('NEW Reference'!Q$6*List!$H2889)+'NEW Reference'!Q$7,0)</f>
        <v>529</v>
      </c>
      <c r="Z2889" s="3" t="str">
        <f t="shared" si="138"/>
        <v>BATH, Virginia</v>
      </c>
      <c r="AA2889" s="79" t="s">
        <v>1277</v>
      </c>
      <c r="AB2889" s="28" t="s">
        <v>91</v>
      </c>
      <c r="AC2889" s="30" t="s">
        <v>2289</v>
      </c>
      <c r="AD2889" s="31"/>
      <c r="AE2889" s="20">
        <f t="shared" si="137"/>
        <v>0.83709999999999996</v>
      </c>
    </row>
    <row r="2890" spans="1:31">
      <c r="A2890" s="83">
        <v>49090</v>
      </c>
      <c r="B2890" s="84">
        <v>51019</v>
      </c>
      <c r="C2890" s="85">
        <v>31340</v>
      </c>
      <c r="D2890" s="78" t="s">
        <v>659</v>
      </c>
      <c r="E2890" s="79" t="s">
        <v>1980</v>
      </c>
      <c r="F2890" s="34" t="s">
        <v>2289</v>
      </c>
      <c r="G2890" s="24" t="s">
        <v>90</v>
      </c>
      <c r="H2890" s="80">
        <f t="shared" si="136"/>
        <v>0.90029999999999999</v>
      </c>
      <c r="I2890" s="25">
        <f>ROUND(('NEW Reference'!B$6*List!$H2890)+'NEW Reference'!B$7,0)</f>
        <v>1218</v>
      </c>
      <c r="J2890" s="25">
        <f>ROUND(('NEW Reference'!C$6*List!$H2890)+'NEW Reference'!C$7,0)</f>
        <v>1817</v>
      </c>
      <c r="K2890" s="25">
        <f>ROUND(('NEW Reference'!D$6*List!$H2890)+'NEW Reference'!D$7,0)</f>
        <v>2177</v>
      </c>
      <c r="L2890" s="25">
        <f>ROUND(('NEW Reference'!E$6*List!$H2890)+'NEW Reference'!E$7,0)</f>
        <v>2691</v>
      </c>
      <c r="M2890" s="25">
        <f>ROUND(('NEW Reference'!F$6*List!$H2890)+'NEW Reference'!F$7,0)</f>
        <v>2804</v>
      </c>
      <c r="N2890" s="25">
        <f>ROUND(('NEW Reference'!G$6*List!$H2890)+'NEW Reference'!G$7,0)</f>
        <v>3174</v>
      </c>
      <c r="O2890" s="25">
        <f>ROUND(('NEW Reference'!H$6*List!$H2890)+'NEW Reference'!H$7,0)</f>
        <v>3295</v>
      </c>
      <c r="P2890" s="25">
        <f>ROUND(('NEW Reference'!I$6*List!$H2890)+'NEW Reference'!I$7,0)</f>
        <v>3424</v>
      </c>
      <c r="Q2890" s="25">
        <f>ROUND(('NEW Reference'!J$6*List!$H2890)+'NEW Reference'!J$7,0)</f>
        <v>3966</v>
      </c>
      <c r="R2890" s="25">
        <f>ROUND(('NEW Reference'!K$6*List!$H2890)+'NEW Reference'!K$7,0)</f>
        <v>4091</v>
      </c>
      <c r="S2890" s="25">
        <f>ROUND(('NEW Reference'!L$6*List!$H2890)+'NEW Reference'!L$7,0)</f>
        <v>4414</v>
      </c>
      <c r="T2890" s="25">
        <f>ROUND(('NEW Reference'!M$6*List!$H2890)+'NEW Reference'!M$7,0)</f>
        <v>5272</v>
      </c>
      <c r="U2890" s="25">
        <f>ROUND(('NEW Reference'!N$6*List!$H2890)+'NEW Reference'!N$7,0)</f>
        <v>21271</v>
      </c>
      <c r="V2890" s="26">
        <f>ROUND(('NEW Reference'!O$6*List!$H2890)+'NEW Reference'!O$7,0)</f>
        <v>791</v>
      </c>
      <c r="W2890" s="26">
        <f>ROUND(('NEW Reference'!P$6*List!$H2890)+'NEW Reference'!P$7,0)</f>
        <v>1114</v>
      </c>
      <c r="X2890" s="26">
        <f>ROUND(('NEW Reference'!Q$6*List!$H2890)+'NEW Reference'!Q$7,0)</f>
        <v>557</v>
      </c>
      <c r="Z2890" s="3" t="str">
        <f t="shared" si="138"/>
        <v>BEDFORD, Virginia</v>
      </c>
      <c r="AA2890" s="79" t="s">
        <v>1980</v>
      </c>
      <c r="AB2890" s="28" t="s">
        <v>91</v>
      </c>
      <c r="AC2890" s="30" t="s">
        <v>2289</v>
      </c>
      <c r="AD2890" s="31"/>
      <c r="AE2890" s="20">
        <f t="shared" si="137"/>
        <v>0.90029999999999999</v>
      </c>
    </row>
    <row r="2891" spans="1:31">
      <c r="A2891" s="83">
        <v>49100</v>
      </c>
      <c r="B2891" s="84">
        <v>51021</v>
      </c>
      <c r="C2891" s="85">
        <v>99949</v>
      </c>
      <c r="D2891" s="78" t="s">
        <v>192</v>
      </c>
      <c r="E2891" s="79" t="s">
        <v>2296</v>
      </c>
      <c r="F2891" s="33" t="s">
        <v>2289</v>
      </c>
      <c r="G2891" s="24" t="s">
        <v>97</v>
      </c>
      <c r="H2891" s="80">
        <f t="shared" ref="H2891:H2954" si="139">IFERROR(INDEX($AH:$AH,MATCH($C2891,$AF:$AF,0)),"")</f>
        <v>0.83709999999999996</v>
      </c>
      <c r="I2891" s="25">
        <f>ROUND(('NEW Reference'!B$6*List!$H2891)+'NEW Reference'!B$7,0)</f>
        <v>1156</v>
      </c>
      <c r="J2891" s="25">
        <f>ROUND(('NEW Reference'!C$6*List!$H2891)+'NEW Reference'!C$7,0)</f>
        <v>1724</v>
      </c>
      <c r="K2891" s="25">
        <f>ROUND(('NEW Reference'!D$6*List!$H2891)+'NEW Reference'!D$7,0)</f>
        <v>2065</v>
      </c>
      <c r="L2891" s="25">
        <f>ROUND(('NEW Reference'!E$6*List!$H2891)+'NEW Reference'!E$7,0)</f>
        <v>2553</v>
      </c>
      <c r="M2891" s="25">
        <f>ROUND(('NEW Reference'!F$6*List!$H2891)+'NEW Reference'!F$7,0)</f>
        <v>2660</v>
      </c>
      <c r="N2891" s="25">
        <f>ROUND(('NEW Reference'!G$6*List!$H2891)+'NEW Reference'!G$7,0)</f>
        <v>3011</v>
      </c>
      <c r="O2891" s="25">
        <f>ROUND(('NEW Reference'!H$6*List!$H2891)+'NEW Reference'!H$7,0)</f>
        <v>3126</v>
      </c>
      <c r="P2891" s="25">
        <f>ROUND(('NEW Reference'!I$6*List!$H2891)+'NEW Reference'!I$7,0)</f>
        <v>3249</v>
      </c>
      <c r="Q2891" s="25">
        <f>ROUND(('NEW Reference'!J$6*List!$H2891)+'NEW Reference'!J$7,0)</f>
        <v>3763</v>
      </c>
      <c r="R2891" s="25">
        <f>ROUND(('NEW Reference'!K$6*List!$H2891)+'NEW Reference'!K$7,0)</f>
        <v>3881</v>
      </c>
      <c r="S2891" s="25">
        <f>ROUND(('NEW Reference'!L$6*List!$H2891)+'NEW Reference'!L$7,0)</f>
        <v>4188</v>
      </c>
      <c r="T2891" s="25">
        <f>ROUND(('NEW Reference'!M$6*List!$H2891)+'NEW Reference'!M$7,0)</f>
        <v>5002</v>
      </c>
      <c r="U2891" s="25">
        <f>ROUND(('NEW Reference'!N$6*List!$H2891)+'NEW Reference'!N$7,0)</f>
        <v>20183</v>
      </c>
      <c r="V2891" s="26">
        <f>ROUND(('NEW Reference'!O$6*List!$H2891)+'NEW Reference'!O$7,0)</f>
        <v>750</v>
      </c>
      <c r="W2891" s="26">
        <f>ROUND(('NEW Reference'!P$6*List!$H2891)+'NEW Reference'!P$7,0)</f>
        <v>1057</v>
      </c>
      <c r="X2891" s="26">
        <f>ROUND(('NEW Reference'!Q$6*List!$H2891)+'NEW Reference'!Q$7,0)</f>
        <v>529</v>
      </c>
      <c r="Z2891" s="3" t="str">
        <f t="shared" si="138"/>
        <v>BLAND, Virginia</v>
      </c>
      <c r="AA2891" s="79" t="s">
        <v>2296</v>
      </c>
      <c r="AB2891" s="28" t="s">
        <v>91</v>
      </c>
      <c r="AC2891" s="30" t="s">
        <v>2289</v>
      </c>
      <c r="AD2891" s="31"/>
      <c r="AE2891" s="20">
        <f t="shared" si="137"/>
        <v>0.83709999999999996</v>
      </c>
    </row>
    <row r="2892" spans="1:31">
      <c r="A2892" s="83">
        <v>49110</v>
      </c>
      <c r="B2892" s="84">
        <v>51023</v>
      </c>
      <c r="C2892" s="85">
        <v>40220</v>
      </c>
      <c r="D2892" s="78" t="s">
        <v>817</v>
      </c>
      <c r="E2892" s="79" t="s">
        <v>2297</v>
      </c>
      <c r="F2892" s="34" t="s">
        <v>2289</v>
      </c>
      <c r="G2892" s="24" t="s">
        <v>90</v>
      </c>
      <c r="H2892" s="80">
        <f t="shared" si="139"/>
        <v>0.79830000000000001</v>
      </c>
      <c r="I2892" s="25">
        <f>ROUND(('NEW Reference'!B$6*List!$H2892)+'NEW Reference'!B$7,0)</f>
        <v>1118</v>
      </c>
      <c r="J2892" s="25">
        <f>ROUND(('NEW Reference'!C$6*List!$H2892)+'NEW Reference'!C$7,0)</f>
        <v>1667</v>
      </c>
      <c r="K2892" s="25">
        <f>ROUND(('NEW Reference'!D$6*List!$H2892)+'NEW Reference'!D$7,0)</f>
        <v>1997</v>
      </c>
      <c r="L2892" s="25">
        <f>ROUND(('NEW Reference'!E$6*List!$H2892)+'NEW Reference'!E$7,0)</f>
        <v>2469</v>
      </c>
      <c r="M2892" s="25">
        <f>ROUND(('NEW Reference'!F$6*List!$H2892)+'NEW Reference'!F$7,0)</f>
        <v>2572</v>
      </c>
      <c r="N2892" s="25">
        <f>ROUND(('NEW Reference'!G$6*List!$H2892)+'NEW Reference'!G$7,0)</f>
        <v>2912</v>
      </c>
      <c r="O2892" s="25">
        <f>ROUND(('NEW Reference'!H$6*List!$H2892)+'NEW Reference'!H$7,0)</f>
        <v>3023</v>
      </c>
      <c r="P2892" s="25">
        <f>ROUND(('NEW Reference'!I$6*List!$H2892)+'NEW Reference'!I$7,0)</f>
        <v>3142</v>
      </c>
      <c r="Q2892" s="25">
        <f>ROUND(('NEW Reference'!J$6*List!$H2892)+'NEW Reference'!J$7,0)</f>
        <v>3638</v>
      </c>
      <c r="R2892" s="25">
        <f>ROUND(('NEW Reference'!K$6*List!$H2892)+'NEW Reference'!K$7,0)</f>
        <v>3753</v>
      </c>
      <c r="S2892" s="25">
        <f>ROUND(('NEW Reference'!L$6*List!$H2892)+'NEW Reference'!L$7,0)</f>
        <v>4050</v>
      </c>
      <c r="T2892" s="25">
        <f>ROUND(('NEW Reference'!M$6*List!$H2892)+'NEW Reference'!M$7,0)</f>
        <v>4836</v>
      </c>
      <c r="U2892" s="25">
        <f>ROUND(('NEW Reference'!N$6*List!$H2892)+'NEW Reference'!N$7,0)</f>
        <v>19515</v>
      </c>
      <c r="V2892" s="26">
        <f>ROUND(('NEW Reference'!O$6*List!$H2892)+'NEW Reference'!O$7,0)</f>
        <v>725</v>
      </c>
      <c r="W2892" s="26">
        <f>ROUND(('NEW Reference'!P$6*List!$H2892)+'NEW Reference'!P$7,0)</f>
        <v>1022</v>
      </c>
      <c r="X2892" s="26">
        <f>ROUND(('NEW Reference'!Q$6*List!$H2892)+'NEW Reference'!Q$7,0)</f>
        <v>511</v>
      </c>
      <c r="Z2892" s="3" t="str">
        <f t="shared" si="138"/>
        <v>BOTETOURT, Virginia</v>
      </c>
      <c r="AA2892" s="79" t="s">
        <v>2297</v>
      </c>
      <c r="AB2892" s="28" t="s">
        <v>91</v>
      </c>
      <c r="AC2892" s="30" t="s">
        <v>2289</v>
      </c>
      <c r="AD2892" s="31"/>
      <c r="AE2892" s="20">
        <f t="shared" si="137"/>
        <v>0.79830000000000001</v>
      </c>
    </row>
    <row r="2893" spans="1:31">
      <c r="A2893" s="83">
        <v>49120</v>
      </c>
      <c r="B2893" s="84">
        <v>51025</v>
      </c>
      <c r="C2893" s="85">
        <v>99949</v>
      </c>
      <c r="D2893" s="78" t="s">
        <v>192</v>
      </c>
      <c r="E2893" s="79" t="s">
        <v>1792</v>
      </c>
      <c r="F2893" s="33" t="s">
        <v>2289</v>
      </c>
      <c r="G2893" s="24" t="s">
        <v>97</v>
      </c>
      <c r="H2893" s="80">
        <f t="shared" si="139"/>
        <v>0.83709999999999996</v>
      </c>
      <c r="I2893" s="25">
        <f>ROUND(('NEW Reference'!B$6*List!$H2893)+'NEW Reference'!B$7,0)</f>
        <v>1156</v>
      </c>
      <c r="J2893" s="25">
        <f>ROUND(('NEW Reference'!C$6*List!$H2893)+'NEW Reference'!C$7,0)</f>
        <v>1724</v>
      </c>
      <c r="K2893" s="25">
        <f>ROUND(('NEW Reference'!D$6*List!$H2893)+'NEW Reference'!D$7,0)</f>
        <v>2065</v>
      </c>
      <c r="L2893" s="25">
        <f>ROUND(('NEW Reference'!E$6*List!$H2893)+'NEW Reference'!E$7,0)</f>
        <v>2553</v>
      </c>
      <c r="M2893" s="25">
        <f>ROUND(('NEW Reference'!F$6*List!$H2893)+'NEW Reference'!F$7,0)</f>
        <v>2660</v>
      </c>
      <c r="N2893" s="25">
        <f>ROUND(('NEW Reference'!G$6*List!$H2893)+'NEW Reference'!G$7,0)</f>
        <v>3011</v>
      </c>
      <c r="O2893" s="25">
        <f>ROUND(('NEW Reference'!H$6*List!$H2893)+'NEW Reference'!H$7,0)</f>
        <v>3126</v>
      </c>
      <c r="P2893" s="25">
        <f>ROUND(('NEW Reference'!I$6*List!$H2893)+'NEW Reference'!I$7,0)</f>
        <v>3249</v>
      </c>
      <c r="Q2893" s="25">
        <f>ROUND(('NEW Reference'!J$6*List!$H2893)+'NEW Reference'!J$7,0)</f>
        <v>3763</v>
      </c>
      <c r="R2893" s="25">
        <f>ROUND(('NEW Reference'!K$6*List!$H2893)+'NEW Reference'!K$7,0)</f>
        <v>3881</v>
      </c>
      <c r="S2893" s="25">
        <f>ROUND(('NEW Reference'!L$6*List!$H2893)+'NEW Reference'!L$7,0)</f>
        <v>4188</v>
      </c>
      <c r="T2893" s="25">
        <f>ROUND(('NEW Reference'!M$6*List!$H2893)+'NEW Reference'!M$7,0)</f>
        <v>5002</v>
      </c>
      <c r="U2893" s="25">
        <f>ROUND(('NEW Reference'!N$6*List!$H2893)+'NEW Reference'!N$7,0)</f>
        <v>20183</v>
      </c>
      <c r="V2893" s="26">
        <f>ROUND(('NEW Reference'!O$6*List!$H2893)+'NEW Reference'!O$7,0)</f>
        <v>750</v>
      </c>
      <c r="W2893" s="26">
        <f>ROUND(('NEW Reference'!P$6*List!$H2893)+'NEW Reference'!P$7,0)</f>
        <v>1057</v>
      </c>
      <c r="X2893" s="26">
        <f>ROUND(('NEW Reference'!Q$6*List!$H2893)+'NEW Reference'!Q$7,0)</f>
        <v>529</v>
      </c>
      <c r="Z2893" s="3" t="str">
        <f t="shared" si="138"/>
        <v>BRUNSWICK, Virginia</v>
      </c>
      <c r="AA2893" s="79" t="s">
        <v>1792</v>
      </c>
      <c r="AB2893" s="28" t="s">
        <v>91</v>
      </c>
      <c r="AC2893" s="30" t="s">
        <v>2289</v>
      </c>
      <c r="AD2893" s="31"/>
      <c r="AE2893" s="20">
        <f t="shared" si="137"/>
        <v>0.83709999999999996</v>
      </c>
    </row>
    <row r="2894" spans="1:31">
      <c r="A2894" s="83">
        <v>49130</v>
      </c>
      <c r="B2894" s="84">
        <v>51027</v>
      </c>
      <c r="C2894" s="85">
        <v>99949</v>
      </c>
      <c r="D2894" s="78" t="s">
        <v>192</v>
      </c>
      <c r="E2894" s="79" t="s">
        <v>1168</v>
      </c>
      <c r="F2894" s="33" t="s">
        <v>2289</v>
      </c>
      <c r="G2894" s="24" t="s">
        <v>97</v>
      </c>
      <c r="H2894" s="80">
        <f t="shared" si="139"/>
        <v>0.83709999999999996</v>
      </c>
      <c r="I2894" s="25">
        <f>ROUND(('NEW Reference'!B$6*List!$H2894)+'NEW Reference'!B$7,0)</f>
        <v>1156</v>
      </c>
      <c r="J2894" s="25">
        <f>ROUND(('NEW Reference'!C$6*List!$H2894)+'NEW Reference'!C$7,0)</f>
        <v>1724</v>
      </c>
      <c r="K2894" s="25">
        <f>ROUND(('NEW Reference'!D$6*List!$H2894)+'NEW Reference'!D$7,0)</f>
        <v>2065</v>
      </c>
      <c r="L2894" s="25">
        <f>ROUND(('NEW Reference'!E$6*List!$H2894)+'NEW Reference'!E$7,0)</f>
        <v>2553</v>
      </c>
      <c r="M2894" s="25">
        <f>ROUND(('NEW Reference'!F$6*List!$H2894)+'NEW Reference'!F$7,0)</f>
        <v>2660</v>
      </c>
      <c r="N2894" s="25">
        <f>ROUND(('NEW Reference'!G$6*List!$H2894)+'NEW Reference'!G$7,0)</f>
        <v>3011</v>
      </c>
      <c r="O2894" s="25">
        <f>ROUND(('NEW Reference'!H$6*List!$H2894)+'NEW Reference'!H$7,0)</f>
        <v>3126</v>
      </c>
      <c r="P2894" s="25">
        <f>ROUND(('NEW Reference'!I$6*List!$H2894)+'NEW Reference'!I$7,0)</f>
        <v>3249</v>
      </c>
      <c r="Q2894" s="25">
        <f>ROUND(('NEW Reference'!J$6*List!$H2894)+'NEW Reference'!J$7,0)</f>
        <v>3763</v>
      </c>
      <c r="R2894" s="25">
        <f>ROUND(('NEW Reference'!K$6*List!$H2894)+'NEW Reference'!K$7,0)</f>
        <v>3881</v>
      </c>
      <c r="S2894" s="25">
        <f>ROUND(('NEW Reference'!L$6*List!$H2894)+'NEW Reference'!L$7,0)</f>
        <v>4188</v>
      </c>
      <c r="T2894" s="25">
        <f>ROUND(('NEW Reference'!M$6*List!$H2894)+'NEW Reference'!M$7,0)</f>
        <v>5002</v>
      </c>
      <c r="U2894" s="25">
        <f>ROUND(('NEW Reference'!N$6*List!$H2894)+'NEW Reference'!N$7,0)</f>
        <v>20183</v>
      </c>
      <c r="V2894" s="26">
        <f>ROUND(('NEW Reference'!O$6*List!$H2894)+'NEW Reference'!O$7,0)</f>
        <v>750</v>
      </c>
      <c r="W2894" s="26">
        <f>ROUND(('NEW Reference'!P$6*List!$H2894)+'NEW Reference'!P$7,0)</f>
        <v>1057</v>
      </c>
      <c r="X2894" s="26">
        <f>ROUND(('NEW Reference'!Q$6*List!$H2894)+'NEW Reference'!Q$7,0)</f>
        <v>529</v>
      </c>
      <c r="Z2894" s="3" t="str">
        <f t="shared" si="138"/>
        <v>BUCHANAN, Virginia</v>
      </c>
      <c r="AA2894" s="79" t="s">
        <v>1168</v>
      </c>
      <c r="AB2894" s="28" t="s">
        <v>91</v>
      </c>
      <c r="AC2894" s="23" t="s">
        <v>2289</v>
      </c>
      <c r="AD2894" s="29"/>
      <c r="AE2894" s="20">
        <f t="shared" ref="AE2894:AE2957" si="140">IFERROR(INDEX($AH:$AH,MATCH($C2894,$AF:$AF,0)),"")</f>
        <v>0.83709999999999996</v>
      </c>
    </row>
    <row r="2895" spans="1:31">
      <c r="A2895" s="83">
        <v>49140</v>
      </c>
      <c r="B2895" s="84">
        <v>51029</v>
      </c>
      <c r="C2895" s="85">
        <v>99949</v>
      </c>
      <c r="D2895" s="78" t="s">
        <v>192</v>
      </c>
      <c r="E2895" s="79" t="s">
        <v>2298</v>
      </c>
      <c r="F2895" s="34" t="s">
        <v>2289</v>
      </c>
      <c r="G2895" s="24" t="s">
        <v>97</v>
      </c>
      <c r="H2895" s="80">
        <f t="shared" si="139"/>
        <v>0.83709999999999996</v>
      </c>
      <c r="I2895" s="25">
        <f>ROUND(('NEW Reference'!B$6*List!$H2895)+'NEW Reference'!B$7,0)</f>
        <v>1156</v>
      </c>
      <c r="J2895" s="25">
        <f>ROUND(('NEW Reference'!C$6*List!$H2895)+'NEW Reference'!C$7,0)</f>
        <v>1724</v>
      </c>
      <c r="K2895" s="25">
        <f>ROUND(('NEW Reference'!D$6*List!$H2895)+'NEW Reference'!D$7,0)</f>
        <v>2065</v>
      </c>
      <c r="L2895" s="25">
        <f>ROUND(('NEW Reference'!E$6*List!$H2895)+'NEW Reference'!E$7,0)</f>
        <v>2553</v>
      </c>
      <c r="M2895" s="25">
        <f>ROUND(('NEW Reference'!F$6*List!$H2895)+'NEW Reference'!F$7,0)</f>
        <v>2660</v>
      </c>
      <c r="N2895" s="25">
        <f>ROUND(('NEW Reference'!G$6*List!$H2895)+'NEW Reference'!G$7,0)</f>
        <v>3011</v>
      </c>
      <c r="O2895" s="25">
        <f>ROUND(('NEW Reference'!H$6*List!$H2895)+'NEW Reference'!H$7,0)</f>
        <v>3126</v>
      </c>
      <c r="P2895" s="25">
        <f>ROUND(('NEW Reference'!I$6*List!$H2895)+'NEW Reference'!I$7,0)</f>
        <v>3249</v>
      </c>
      <c r="Q2895" s="25">
        <f>ROUND(('NEW Reference'!J$6*List!$H2895)+'NEW Reference'!J$7,0)</f>
        <v>3763</v>
      </c>
      <c r="R2895" s="25">
        <f>ROUND(('NEW Reference'!K$6*List!$H2895)+'NEW Reference'!K$7,0)</f>
        <v>3881</v>
      </c>
      <c r="S2895" s="25">
        <f>ROUND(('NEW Reference'!L$6*List!$H2895)+'NEW Reference'!L$7,0)</f>
        <v>4188</v>
      </c>
      <c r="T2895" s="25">
        <f>ROUND(('NEW Reference'!M$6*List!$H2895)+'NEW Reference'!M$7,0)</f>
        <v>5002</v>
      </c>
      <c r="U2895" s="25">
        <f>ROUND(('NEW Reference'!N$6*List!$H2895)+'NEW Reference'!N$7,0)</f>
        <v>20183</v>
      </c>
      <c r="V2895" s="26">
        <f>ROUND(('NEW Reference'!O$6*List!$H2895)+'NEW Reference'!O$7,0)</f>
        <v>750</v>
      </c>
      <c r="W2895" s="26">
        <f>ROUND(('NEW Reference'!P$6*List!$H2895)+'NEW Reference'!P$7,0)</f>
        <v>1057</v>
      </c>
      <c r="X2895" s="26">
        <f>ROUND(('NEW Reference'!Q$6*List!$H2895)+'NEW Reference'!Q$7,0)</f>
        <v>529</v>
      </c>
      <c r="Z2895" s="3" t="str">
        <f t="shared" si="138"/>
        <v>BUCKINGHAM, Virginia</v>
      </c>
      <c r="AA2895" s="79" t="s">
        <v>2298</v>
      </c>
      <c r="AB2895" s="28" t="s">
        <v>91</v>
      </c>
      <c r="AC2895" s="23" t="s">
        <v>2289</v>
      </c>
      <c r="AD2895" s="29"/>
      <c r="AE2895" s="20">
        <f t="shared" si="140"/>
        <v>0.83709999999999996</v>
      </c>
    </row>
    <row r="2896" spans="1:31">
      <c r="A2896" s="83">
        <v>49150</v>
      </c>
      <c r="B2896" s="84">
        <v>51031</v>
      </c>
      <c r="C2896" s="85">
        <v>31340</v>
      </c>
      <c r="D2896" s="78" t="s">
        <v>659</v>
      </c>
      <c r="E2896" s="79" t="s">
        <v>1287</v>
      </c>
      <c r="F2896" s="34" t="s">
        <v>2289</v>
      </c>
      <c r="G2896" s="24" t="s">
        <v>90</v>
      </c>
      <c r="H2896" s="80">
        <f t="shared" si="139"/>
        <v>0.90029999999999999</v>
      </c>
      <c r="I2896" s="25">
        <f>ROUND(('NEW Reference'!B$6*List!$H2896)+'NEW Reference'!B$7,0)</f>
        <v>1218</v>
      </c>
      <c r="J2896" s="25">
        <f>ROUND(('NEW Reference'!C$6*List!$H2896)+'NEW Reference'!C$7,0)</f>
        <v>1817</v>
      </c>
      <c r="K2896" s="25">
        <f>ROUND(('NEW Reference'!D$6*List!$H2896)+'NEW Reference'!D$7,0)</f>
        <v>2177</v>
      </c>
      <c r="L2896" s="25">
        <f>ROUND(('NEW Reference'!E$6*List!$H2896)+'NEW Reference'!E$7,0)</f>
        <v>2691</v>
      </c>
      <c r="M2896" s="25">
        <f>ROUND(('NEW Reference'!F$6*List!$H2896)+'NEW Reference'!F$7,0)</f>
        <v>2804</v>
      </c>
      <c r="N2896" s="25">
        <f>ROUND(('NEW Reference'!G$6*List!$H2896)+'NEW Reference'!G$7,0)</f>
        <v>3174</v>
      </c>
      <c r="O2896" s="25">
        <f>ROUND(('NEW Reference'!H$6*List!$H2896)+'NEW Reference'!H$7,0)</f>
        <v>3295</v>
      </c>
      <c r="P2896" s="25">
        <f>ROUND(('NEW Reference'!I$6*List!$H2896)+'NEW Reference'!I$7,0)</f>
        <v>3424</v>
      </c>
      <c r="Q2896" s="25">
        <f>ROUND(('NEW Reference'!J$6*List!$H2896)+'NEW Reference'!J$7,0)</f>
        <v>3966</v>
      </c>
      <c r="R2896" s="25">
        <f>ROUND(('NEW Reference'!K$6*List!$H2896)+'NEW Reference'!K$7,0)</f>
        <v>4091</v>
      </c>
      <c r="S2896" s="25">
        <f>ROUND(('NEW Reference'!L$6*List!$H2896)+'NEW Reference'!L$7,0)</f>
        <v>4414</v>
      </c>
      <c r="T2896" s="25">
        <f>ROUND(('NEW Reference'!M$6*List!$H2896)+'NEW Reference'!M$7,0)</f>
        <v>5272</v>
      </c>
      <c r="U2896" s="25">
        <f>ROUND(('NEW Reference'!N$6*List!$H2896)+'NEW Reference'!N$7,0)</f>
        <v>21271</v>
      </c>
      <c r="V2896" s="26">
        <f>ROUND(('NEW Reference'!O$6*List!$H2896)+'NEW Reference'!O$7,0)</f>
        <v>791</v>
      </c>
      <c r="W2896" s="26">
        <f>ROUND(('NEW Reference'!P$6*List!$H2896)+'NEW Reference'!P$7,0)</f>
        <v>1114</v>
      </c>
      <c r="X2896" s="26">
        <f>ROUND(('NEW Reference'!Q$6*List!$H2896)+'NEW Reference'!Q$7,0)</f>
        <v>557</v>
      </c>
      <c r="Z2896" s="3" t="str">
        <f t="shared" si="138"/>
        <v>CAMPBELL, Virginia</v>
      </c>
      <c r="AA2896" s="79" t="s">
        <v>1287</v>
      </c>
      <c r="AB2896" s="28" t="s">
        <v>91</v>
      </c>
      <c r="AC2896" s="30" t="s">
        <v>2289</v>
      </c>
      <c r="AD2896" s="31"/>
      <c r="AE2896" s="20">
        <f t="shared" si="140"/>
        <v>0.90029999999999999</v>
      </c>
    </row>
    <row r="2897" spans="1:31">
      <c r="A2897" s="83">
        <v>49160</v>
      </c>
      <c r="B2897" s="84">
        <v>51033</v>
      </c>
      <c r="C2897" s="85">
        <v>99949</v>
      </c>
      <c r="D2897" s="78" t="s">
        <v>192</v>
      </c>
      <c r="E2897" s="79" t="s">
        <v>1394</v>
      </c>
      <c r="F2897" s="33" t="s">
        <v>2289</v>
      </c>
      <c r="G2897" s="24" t="s">
        <v>97</v>
      </c>
      <c r="H2897" s="80">
        <f t="shared" si="139"/>
        <v>0.83709999999999996</v>
      </c>
      <c r="I2897" s="25">
        <f>ROUND(('NEW Reference'!B$6*List!$H2897)+'NEW Reference'!B$7,0)</f>
        <v>1156</v>
      </c>
      <c r="J2897" s="25">
        <f>ROUND(('NEW Reference'!C$6*List!$H2897)+'NEW Reference'!C$7,0)</f>
        <v>1724</v>
      </c>
      <c r="K2897" s="25">
        <f>ROUND(('NEW Reference'!D$6*List!$H2897)+'NEW Reference'!D$7,0)</f>
        <v>2065</v>
      </c>
      <c r="L2897" s="25">
        <f>ROUND(('NEW Reference'!E$6*List!$H2897)+'NEW Reference'!E$7,0)</f>
        <v>2553</v>
      </c>
      <c r="M2897" s="25">
        <f>ROUND(('NEW Reference'!F$6*List!$H2897)+'NEW Reference'!F$7,0)</f>
        <v>2660</v>
      </c>
      <c r="N2897" s="25">
        <f>ROUND(('NEW Reference'!G$6*List!$H2897)+'NEW Reference'!G$7,0)</f>
        <v>3011</v>
      </c>
      <c r="O2897" s="25">
        <f>ROUND(('NEW Reference'!H$6*List!$H2897)+'NEW Reference'!H$7,0)</f>
        <v>3126</v>
      </c>
      <c r="P2897" s="25">
        <f>ROUND(('NEW Reference'!I$6*List!$H2897)+'NEW Reference'!I$7,0)</f>
        <v>3249</v>
      </c>
      <c r="Q2897" s="25">
        <f>ROUND(('NEW Reference'!J$6*List!$H2897)+'NEW Reference'!J$7,0)</f>
        <v>3763</v>
      </c>
      <c r="R2897" s="25">
        <f>ROUND(('NEW Reference'!K$6*List!$H2897)+'NEW Reference'!K$7,0)</f>
        <v>3881</v>
      </c>
      <c r="S2897" s="25">
        <f>ROUND(('NEW Reference'!L$6*List!$H2897)+'NEW Reference'!L$7,0)</f>
        <v>4188</v>
      </c>
      <c r="T2897" s="25">
        <f>ROUND(('NEW Reference'!M$6*List!$H2897)+'NEW Reference'!M$7,0)</f>
        <v>5002</v>
      </c>
      <c r="U2897" s="25">
        <f>ROUND(('NEW Reference'!N$6*List!$H2897)+'NEW Reference'!N$7,0)</f>
        <v>20183</v>
      </c>
      <c r="V2897" s="26">
        <f>ROUND(('NEW Reference'!O$6*List!$H2897)+'NEW Reference'!O$7,0)</f>
        <v>750</v>
      </c>
      <c r="W2897" s="26">
        <f>ROUND(('NEW Reference'!P$6*List!$H2897)+'NEW Reference'!P$7,0)</f>
        <v>1057</v>
      </c>
      <c r="X2897" s="26">
        <f>ROUND(('NEW Reference'!Q$6*List!$H2897)+'NEW Reference'!Q$7,0)</f>
        <v>529</v>
      </c>
      <c r="Z2897" s="3" t="str">
        <f t="shared" si="138"/>
        <v>CAROLINE, Virginia</v>
      </c>
      <c r="AA2897" s="79" t="s">
        <v>1394</v>
      </c>
      <c r="AB2897" s="28" t="s">
        <v>91</v>
      </c>
      <c r="AC2897" s="30" t="s">
        <v>2289</v>
      </c>
      <c r="AD2897" s="31"/>
      <c r="AE2897" s="20">
        <f t="shared" si="140"/>
        <v>0.83709999999999996</v>
      </c>
    </row>
    <row r="2898" spans="1:31">
      <c r="A2898" s="83">
        <v>49170</v>
      </c>
      <c r="B2898" s="84">
        <v>51035</v>
      </c>
      <c r="C2898" s="85">
        <v>99949</v>
      </c>
      <c r="D2898" s="78" t="s">
        <v>192</v>
      </c>
      <c r="E2898" s="79" t="s">
        <v>351</v>
      </c>
      <c r="F2898" s="34" t="s">
        <v>2289</v>
      </c>
      <c r="G2898" s="24" t="s">
        <v>97</v>
      </c>
      <c r="H2898" s="80">
        <f t="shared" si="139"/>
        <v>0.83709999999999996</v>
      </c>
      <c r="I2898" s="25">
        <f>ROUND(('NEW Reference'!B$6*List!$H2898)+'NEW Reference'!B$7,0)</f>
        <v>1156</v>
      </c>
      <c r="J2898" s="25">
        <f>ROUND(('NEW Reference'!C$6*List!$H2898)+'NEW Reference'!C$7,0)</f>
        <v>1724</v>
      </c>
      <c r="K2898" s="25">
        <f>ROUND(('NEW Reference'!D$6*List!$H2898)+'NEW Reference'!D$7,0)</f>
        <v>2065</v>
      </c>
      <c r="L2898" s="25">
        <f>ROUND(('NEW Reference'!E$6*List!$H2898)+'NEW Reference'!E$7,0)</f>
        <v>2553</v>
      </c>
      <c r="M2898" s="25">
        <f>ROUND(('NEW Reference'!F$6*List!$H2898)+'NEW Reference'!F$7,0)</f>
        <v>2660</v>
      </c>
      <c r="N2898" s="25">
        <f>ROUND(('NEW Reference'!G$6*List!$H2898)+'NEW Reference'!G$7,0)</f>
        <v>3011</v>
      </c>
      <c r="O2898" s="25">
        <f>ROUND(('NEW Reference'!H$6*List!$H2898)+'NEW Reference'!H$7,0)</f>
        <v>3126</v>
      </c>
      <c r="P2898" s="25">
        <f>ROUND(('NEW Reference'!I$6*List!$H2898)+'NEW Reference'!I$7,0)</f>
        <v>3249</v>
      </c>
      <c r="Q2898" s="25">
        <f>ROUND(('NEW Reference'!J$6*List!$H2898)+'NEW Reference'!J$7,0)</f>
        <v>3763</v>
      </c>
      <c r="R2898" s="25">
        <f>ROUND(('NEW Reference'!K$6*List!$H2898)+'NEW Reference'!K$7,0)</f>
        <v>3881</v>
      </c>
      <c r="S2898" s="25">
        <f>ROUND(('NEW Reference'!L$6*List!$H2898)+'NEW Reference'!L$7,0)</f>
        <v>4188</v>
      </c>
      <c r="T2898" s="25">
        <f>ROUND(('NEW Reference'!M$6*List!$H2898)+'NEW Reference'!M$7,0)</f>
        <v>5002</v>
      </c>
      <c r="U2898" s="25">
        <f>ROUND(('NEW Reference'!N$6*List!$H2898)+'NEW Reference'!N$7,0)</f>
        <v>20183</v>
      </c>
      <c r="V2898" s="26">
        <f>ROUND(('NEW Reference'!O$6*List!$H2898)+'NEW Reference'!O$7,0)</f>
        <v>750</v>
      </c>
      <c r="W2898" s="26">
        <f>ROUND(('NEW Reference'!P$6*List!$H2898)+'NEW Reference'!P$7,0)</f>
        <v>1057</v>
      </c>
      <c r="X2898" s="26">
        <f>ROUND(('NEW Reference'!Q$6*List!$H2898)+'NEW Reference'!Q$7,0)</f>
        <v>529</v>
      </c>
      <c r="Z2898" s="3" t="str">
        <f t="shared" si="138"/>
        <v>CARROLL, Virginia</v>
      </c>
      <c r="AA2898" s="79" t="s">
        <v>351</v>
      </c>
      <c r="AB2898" s="28" t="s">
        <v>91</v>
      </c>
      <c r="AC2898" s="23" t="s">
        <v>2289</v>
      </c>
      <c r="AD2898" s="29"/>
      <c r="AE2898" s="20">
        <f t="shared" si="140"/>
        <v>0.83709999999999996</v>
      </c>
    </row>
    <row r="2899" spans="1:31">
      <c r="A2899" s="83">
        <v>49180</v>
      </c>
      <c r="B2899" s="84">
        <v>51036</v>
      </c>
      <c r="C2899" s="85">
        <v>40060</v>
      </c>
      <c r="D2899" s="78" t="s">
        <v>814</v>
      </c>
      <c r="E2899" s="79" t="s">
        <v>2299</v>
      </c>
      <c r="F2899" s="33" t="s">
        <v>2289</v>
      </c>
      <c r="G2899" s="24" t="s">
        <v>90</v>
      </c>
      <c r="H2899" s="80">
        <f t="shared" si="139"/>
        <v>0.89900000000000002</v>
      </c>
      <c r="I2899" s="25">
        <f>ROUND(('NEW Reference'!B$6*List!$H2899)+'NEW Reference'!B$7,0)</f>
        <v>1217</v>
      </c>
      <c r="J2899" s="25">
        <f>ROUND(('NEW Reference'!C$6*List!$H2899)+'NEW Reference'!C$7,0)</f>
        <v>1815</v>
      </c>
      <c r="K2899" s="25">
        <f>ROUND(('NEW Reference'!D$6*List!$H2899)+'NEW Reference'!D$7,0)</f>
        <v>2174</v>
      </c>
      <c r="L2899" s="25">
        <f>ROUND(('NEW Reference'!E$6*List!$H2899)+'NEW Reference'!E$7,0)</f>
        <v>2688</v>
      </c>
      <c r="M2899" s="25">
        <f>ROUND(('NEW Reference'!F$6*List!$H2899)+'NEW Reference'!F$7,0)</f>
        <v>2801</v>
      </c>
      <c r="N2899" s="25">
        <f>ROUND(('NEW Reference'!G$6*List!$H2899)+'NEW Reference'!G$7,0)</f>
        <v>3170</v>
      </c>
      <c r="O2899" s="25">
        <f>ROUND(('NEW Reference'!H$6*List!$H2899)+'NEW Reference'!H$7,0)</f>
        <v>3292</v>
      </c>
      <c r="P2899" s="25">
        <f>ROUND(('NEW Reference'!I$6*List!$H2899)+'NEW Reference'!I$7,0)</f>
        <v>3421</v>
      </c>
      <c r="Q2899" s="25">
        <f>ROUND(('NEW Reference'!J$6*List!$H2899)+'NEW Reference'!J$7,0)</f>
        <v>3961</v>
      </c>
      <c r="R2899" s="25">
        <f>ROUND(('NEW Reference'!K$6*List!$H2899)+'NEW Reference'!K$7,0)</f>
        <v>4086</v>
      </c>
      <c r="S2899" s="25">
        <f>ROUND(('NEW Reference'!L$6*List!$H2899)+'NEW Reference'!L$7,0)</f>
        <v>4409</v>
      </c>
      <c r="T2899" s="25">
        <f>ROUND(('NEW Reference'!M$6*List!$H2899)+'NEW Reference'!M$7,0)</f>
        <v>5266</v>
      </c>
      <c r="U2899" s="25">
        <f>ROUND(('NEW Reference'!N$6*List!$H2899)+'NEW Reference'!N$7,0)</f>
        <v>21249</v>
      </c>
      <c r="V2899" s="26">
        <f>ROUND(('NEW Reference'!O$6*List!$H2899)+'NEW Reference'!O$7,0)</f>
        <v>790</v>
      </c>
      <c r="W2899" s="26">
        <f>ROUND(('NEW Reference'!P$6*List!$H2899)+'NEW Reference'!P$7,0)</f>
        <v>1113</v>
      </c>
      <c r="X2899" s="26">
        <f>ROUND(('NEW Reference'!Q$6*List!$H2899)+'NEW Reference'!Q$7,0)</f>
        <v>557</v>
      </c>
      <c r="Z2899" s="3" t="str">
        <f t="shared" ref="Z2899:Z2962" si="141">CONCATENATE(AA2899, AB2899, AC2899)</f>
        <v>CHARLES CITY, Virginia</v>
      </c>
      <c r="AA2899" s="79" t="s">
        <v>2299</v>
      </c>
      <c r="AB2899" s="28" t="s">
        <v>91</v>
      </c>
      <c r="AC2899" s="30" t="s">
        <v>2289</v>
      </c>
      <c r="AD2899" s="31"/>
      <c r="AE2899" s="20">
        <f t="shared" si="140"/>
        <v>0.89900000000000002</v>
      </c>
    </row>
    <row r="2900" spans="1:31">
      <c r="A2900" s="83">
        <v>49190</v>
      </c>
      <c r="B2900" s="84">
        <v>51037</v>
      </c>
      <c r="C2900" s="85">
        <v>99949</v>
      </c>
      <c r="D2900" s="78" t="s">
        <v>192</v>
      </c>
      <c r="E2900" s="79" t="s">
        <v>769</v>
      </c>
      <c r="F2900" s="33" t="s">
        <v>2289</v>
      </c>
      <c r="G2900" s="24" t="s">
        <v>97</v>
      </c>
      <c r="H2900" s="80">
        <f t="shared" si="139"/>
        <v>0.83709999999999996</v>
      </c>
      <c r="I2900" s="25">
        <f>ROUND(('NEW Reference'!B$6*List!$H2900)+'NEW Reference'!B$7,0)</f>
        <v>1156</v>
      </c>
      <c r="J2900" s="25">
        <f>ROUND(('NEW Reference'!C$6*List!$H2900)+'NEW Reference'!C$7,0)</f>
        <v>1724</v>
      </c>
      <c r="K2900" s="25">
        <f>ROUND(('NEW Reference'!D$6*List!$H2900)+'NEW Reference'!D$7,0)</f>
        <v>2065</v>
      </c>
      <c r="L2900" s="25">
        <f>ROUND(('NEW Reference'!E$6*List!$H2900)+'NEW Reference'!E$7,0)</f>
        <v>2553</v>
      </c>
      <c r="M2900" s="25">
        <f>ROUND(('NEW Reference'!F$6*List!$H2900)+'NEW Reference'!F$7,0)</f>
        <v>2660</v>
      </c>
      <c r="N2900" s="25">
        <f>ROUND(('NEW Reference'!G$6*List!$H2900)+'NEW Reference'!G$7,0)</f>
        <v>3011</v>
      </c>
      <c r="O2900" s="25">
        <f>ROUND(('NEW Reference'!H$6*List!$H2900)+'NEW Reference'!H$7,0)</f>
        <v>3126</v>
      </c>
      <c r="P2900" s="25">
        <f>ROUND(('NEW Reference'!I$6*List!$H2900)+'NEW Reference'!I$7,0)</f>
        <v>3249</v>
      </c>
      <c r="Q2900" s="25">
        <f>ROUND(('NEW Reference'!J$6*List!$H2900)+'NEW Reference'!J$7,0)</f>
        <v>3763</v>
      </c>
      <c r="R2900" s="25">
        <f>ROUND(('NEW Reference'!K$6*List!$H2900)+'NEW Reference'!K$7,0)</f>
        <v>3881</v>
      </c>
      <c r="S2900" s="25">
        <f>ROUND(('NEW Reference'!L$6*List!$H2900)+'NEW Reference'!L$7,0)</f>
        <v>4188</v>
      </c>
      <c r="T2900" s="25">
        <f>ROUND(('NEW Reference'!M$6*List!$H2900)+'NEW Reference'!M$7,0)</f>
        <v>5002</v>
      </c>
      <c r="U2900" s="25">
        <f>ROUND(('NEW Reference'!N$6*List!$H2900)+'NEW Reference'!N$7,0)</f>
        <v>20183</v>
      </c>
      <c r="V2900" s="26">
        <f>ROUND(('NEW Reference'!O$6*List!$H2900)+'NEW Reference'!O$7,0)</f>
        <v>750</v>
      </c>
      <c r="W2900" s="26">
        <f>ROUND(('NEW Reference'!P$6*List!$H2900)+'NEW Reference'!P$7,0)</f>
        <v>1057</v>
      </c>
      <c r="X2900" s="26">
        <f>ROUND(('NEW Reference'!Q$6*List!$H2900)+'NEW Reference'!Q$7,0)</f>
        <v>529</v>
      </c>
      <c r="Z2900" s="3" t="str">
        <f t="shared" si="141"/>
        <v>CHARLOTTE, Virginia</v>
      </c>
      <c r="AA2900" s="79" t="s">
        <v>769</v>
      </c>
      <c r="AB2900" s="28" t="s">
        <v>91</v>
      </c>
      <c r="AC2900" s="30" t="s">
        <v>2289</v>
      </c>
      <c r="AD2900" s="31"/>
      <c r="AE2900" s="20">
        <f t="shared" si="140"/>
        <v>0.83709999999999996</v>
      </c>
    </row>
    <row r="2901" spans="1:31">
      <c r="A2901" s="83">
        <v>49200</v>
      </c>
      <c r="B2901" s="84">
        <v>51041</v>
      </c>
      <c r="C2901" s="85">
        <v>40060</v>
      </c>
      <c r="D2901" s="78" t="s">
        <v>814</v>
      </c>
      <c r="E2901" s="79" t="s">
        <v>2021</v>
      </c>
      <c r="F2901" s="34" t="s">
        <v>2289</v>
      </c>
      <c r="G2901" s="24" t="s">
        <v>90</v>
      </c>
      <c r="H2901" s="80">
        <f t="shared" si="139"/>
        <v>0.89900000000000002</v>
      </c>
      <c r="I2901" s="25">
        <f>ROUND(('NEW Reference'!B$6*List!$H2901)+'NEW Reference'!B$7,0)</f>
        <v>1217</v>
      </c>
      <c r="J2901" s="25">
        <f>ROUND(('NEW Reference'!C$6*List!$H2901)+'NEW Reference'!C$7,0)</f>
        <v>1815</v>
      </c>
      <c r="K2901" s="25">
        <f>ROUND(('NEW Reference'!D$6*List!$H2901)+'NEW Reference'!D$7,0)</f>
        <v>2174</v>
      </c>
      <c r="L2901" s="25">
        <f>ROUND(('NEW Reference'!E$6*List!$H2901)+'NEW Reference'!E$7,0)</f>
        <v>2688</v>
      </c>
      <c r="M2901" s="25">
        <f>ROUND(('NEW Reference'!F$6*List!$H2901)+'NEW Reference'!F$7,0)</f>
        <v>2801</v>
      </c>
      <c r="N2901" s="25">
        <f>ROUND(('NEW Reference'!G$6*List!$H2901)+'NEW Reference'!G$7,0)</f>
        <v>3170</v>
      </c>
      <c r="O2901" s="25">
        <f>ROUND(('NEW Reference'!H$6*List!$H2901)+'NEW Reference'!H$7,0)</f>
        <v>3292</v>
      </c>
      <c r="P2901" s="25">
        <f>ROUND(('NEW Reference'!I$6*List!$H2901)+'NEW Reference'!I$7,0)</f>
        <v>3421</v>
      </c>
      <c r="Q2901" s="25">
        <f>ROUND(('NEW Reference'!J$6*List!$H2901)+'NEW Reference'!J$7,0)</f>
        <v>3961</v>
      </c>
      <c r="R2901" s="25">
        <f>ROUND(('NEW Reference'!K$6*List!$H2901)+'NEW Reference'!K$7,0)</f>
        <v>4086</v>
      </c>
      <c r="S2901" s="25">
        <f>ROUND(('NEW Reference'!L$6*List!$H2901)+'NEW Reference'!L$7,0)</f>
        <v>4409</v>
      </c>
      <c r="T2901" s="25">
        <f>ROUND(('NEW Reference'!M$6*List!$H2901)+'NEW Reference'!M$7,0)</f>
        <v>5266</v>
      </c>
      <c r="U2901" s="25">
        <f>ROUND(('NEW Reference'!N$6*List!$H2901)+'NEW Reference'!N$7,0)</f>
        <v>21249</v>
      </c>
      <c r="V2901" s="26">
        <f>ROUND(('NEW Reference'!O$6*List!$H2901)+'NEW Reference'!O$7,0)</f>
        <v>790</v>
      </c>
      <c r="W2901" s="26">
        <f>ROUND(('NEW Reference'!P$6*List!$H2901)+'NEW Reference'!P$7,0)</f>
        <v>1113</v>
      </c>
      <c r="X2901" s="26">
        <f>ROUND(('NEW Reference'!Q$6*List!$H2901)+'NEW Reference'!Q$7,0)</f>
        <v>557</v>
      </c>
      <c r="Z2901" s="3" t="str">
        <f t="shared" si="141"/>
        <v>CHESTERFIELD, Virginia</v>
      </c>
      <c r="AA2901" s="79" t="s">
        <v>2021</v>
      </c>
      <c r="AB2901" s="28" t="s">
        <v>91</v>
      </c>
      <c r="AC2901" s="30" t="s">
        <v>2289</v>
      </c>
      <c r="AD2901" s="31"/>
      <c r="AE2901" s="20">
        <f t="shared" si="140"/>
        <v>0.89900000000000002</v>
      </c>
    </row>
    <row r="2902" spans="1:31">
      <c r="A2902" s="83">
        <v>49210</v>
      </c>
      <c r="B2902" s="84">
        <v>51043</v>
      </c>
      <c r="C2902" s="85">
        <v>11694</v>
      </c>
      <c r="D2902" s="78" t="s">
        <v>243</v>
      </c>
      <c r="E2902" s="79" t="s">
        <v>118</v>
      </c>
      <c r="F2902" s="33" t="s">
        <v>2289</v>
      </c>
      <c r="G2902" s="24" t="s">
        <v>90</v>
      </c>
      <c r="H2902" s="80">
        <f t="shared" si="139"/>
        <v>1.0461</v>
      </c>
      <c r="I2902" s="25">
        <f>ROUND(('NEW Reference'!B$6*List!$H2902)+'NEW Reference'!B$7,0)</f>
        <v>1362</v>
      </c>
      <c r="J2902" s="25">
        <f>ROUND(('NEW Reference'!C$6*List!$H2902)+'NEW Reference'!C$7,0)</f>
        <v>2031</v>
      </c>
      <c r="K2902" s="25">
        <f>ROUND(('NEW Reference'!D$6*List!$H2902)+'NEW Reference'!D$7,0)</f>
        <v>2434</v>
      </c>
      <c r="L2902" s="25">
        <f>ROUND(('NEW Reference'!E$6*List!$H2902)+'NEW Reference'!E$7,0)</f>
        <v>3009</v>
      </c>
      <c r="M2902" s="25">
        <f>ROUND(('NEW Reference'!F$6*List!$H2902)+'NEW Reference'!F$7,0)</f>
        <v>3135</v>
      </c>
      <c r="N2902" s="25">
        <f>ROUND(('NEW Reference'!G$6*List!$H2902)+'NEW Reference'!G$7,0)</f>
        <v>3548</v>
      </c>
      <c r="O2902" s="25">
        <f>ROUND(('NEW Reference'!H$6*List!$H2902)+'NEW Reference'!H$7,0)</f>
        <v>3684</v>
      </c>
      <c r="P2902" s="25">
        <f>ROUND(('NEW Reference'!I$6*List!$H2902)+'NEW Reference'!I$7,0)</f>
        <v>3829</v>
      </c>
      <c r="Q2902" s="25">
        <f>ROUND(('NEW Reference'!J$6*List!$H2902)+'NEW Reference'!J$7,0)</f>
        <v>4434</v>
      </c>
      <c r="R2902" s="25">
        <f>ROUND(('NEW Reference'!K$6*List!$H2902)+'NEW Reference'!K$7,0)</f>
        <v>4573</v>
      </c>
      <c r="S2902" s="25">
        <f>ROUND(('NEW Reference'!L$6*List!$H2902)+'NEW Reference'!L$7,0)</f>
        <v>4935</v>
      </c>
      <c r="T2902" s="25">
        <f>ROUND(('NEW Reference'!M$6*List!$H2902)+'NEW Reference'!M$7,0)</f>
        <v>5894</v>
      </c>
      <c r="U2902" s="25">
        <f>ROUND(('NEW Reference'!N$6*List!$H2902)+'NEW Reference'!N$7,0)</f>
        <v>23781</v>
      </c>
      <c r="V2902" s="26">
        <f>ROUND(('NEW Reference'!O$6*List!$H2902)+'NEW Reference'!O$7,0)</f>
        <v>884</v>
      </c>
      <c r="W2902" s="26">
        <f>ROUND(('NEW Reference'!P$6*List!$H2902)+'NEW Reference'!P$7,0)</f>
        <v>1246</v>
      </c>
      <c r="X2902" s="26">
        <f>ROUND(('NEW Reference'!Q$6*List!$H2902)+'NEW Reference'!Q$7,0)</f>
        <v>623</v>
      </c>
      <c r="Z2902" s="3" t="str">
        <f t="shared" si="141"/>
        <v>CLARKE, Virginia</v>
      </c>
      <c r="AA2902" s="79" t="s">
        <v>118</v>
      </c>
      <c r="AB2902" s="28" t="s">
        <v>91</v>
      </c>
      <c r="AC2902" s="30" t="s">
        <v>2289</v>
      </c>
      <c r="AD2902" s="31"/>
      <c r="AE2902" s="20">
        <f t="shared" si="140"/>
        <v>1.0461</v>
      </c>
    </row>
    <row r="2903" spans="1:31">
      <c r="A2903" s="83">
        <v>49220</v>
      </c>
      <c r="B2903" s="84">
        <v>51045</v>
      </c>
      <c r="C2903" s="85">
        <v>40220</v>
      </c>
      <c r="D2903" s="78" t="s">
        <v>817</v>
      </c>
      <c r="E2903" s="79" t="s">
        <v>1928</v>
      </c>
      <c r="F2903" s="34" t="s">
        <v>2289</v>
      </c>
      <c r="G2903" s="24" t="s">
        <v>90</v>
      </c>
      <c r="H2903" s="80">
        <f t="shared" si="139"/>
        <v>0.79830000000000001</v>
      </c>
      <c r="I2903" s="25">
        <f>ROUND(('NEW Reference'!B$6*List!$H2903)+'NEW Reference'!B$7,0)</f>
        <v>1118</v>
      </c>
      <c r="J2903" s="25">
        <f>ROUND(('NEW Reference'!C$6*List!$H2903)+'NEW Reference'!C$7,0)</f>
        <v>1667</v>
      </c>
      <c r="K2903" s="25">
        <f>ROUND(('NEW Reference'!D$6*List!$H2903)+'NEW Reference'!D$7,0)</f>
        <v>1997</v>
      </c>
      <c r="L2903" s="25">
        <f>ROUND(('NEW Reference'!E$6*List!$H2903)+'NEW Reference'!E$7,0)</f>
        <v>2469</v>
      </c>
      <c r="M2903" s="25">
        <f>ROUND(('NEW Reference'!F$6*List!$H2903)+'NEW Reference'!F$7,0)</f>
        <v>2572</v>
      </c>
      <c r="N2903" s="25">
        <f>ROUND(('NEW Reference'!G$6*List!$H2903)+'NEW Reference'!G$7,0)</f>
        <v>2912</v>
      </c>
      <c r="O2903" s="25">
        <f>ROUND(('NEW Reference'!H$6*List!$H2903)+'NEW Reference'!H$7,0)</f>
        <v>3023</v>
      </c>
      <c r="P2903" s="25">
        <f>ROUND(('NEW Reference'!I$6*List!$H2903)+'NEW Reference'!I$7,0)</f>
        <v>3142</v>
      </c>
      <c r="Q2903" s="25">
        <f>ROUND(('NEW Reference'!J$6*List!$H2903)+'NEW Reference'!J$7,0)</f>
        <v>3638</v>
      </c>
      <c r="R2903" s="25">
        <f>ROUND(('NEW Reference'!K$6*List!$H2903)+'NEW Reference'!K$7,0)</f>
        <v>3753</v>
      </c>
      <c r="S2903" s="25">
        <f>ROUND(('NEW Reference'!L$6*List!$H2903)+'NEW Reference'!L$7,0)</f>
        <v>4050</v>
      </c>
      <c r="T2903" s="25">
        <f>ROUND(('NEW Reference'!M$6*List!$H2903)+'NEW Reference'!M$7,0)</f>
        <v>4836</v>
      </c>
      <c r="U2903" s="25">
        <f>ROUND(('NEW Reference'!N$6*List!$H2903)+'NEW Reference'!N$7,0)</f>
        <v>19515</v>
      </c>
      <c r="V2903" s="26">
        <f>ROUND(('NEW Reference'!O$6*List!$H2903)+'NEW Reference'!O$7,0)</f>
        <v>725</v>
      </c>
      <c r="W2903" s="26">
        <f>ROUND(('NEW Reference'!P$6*List!$H2903)+'NEW Reference'!P$7,0)</f>
        <v>1022</v>
      </c>
      <c r="X2903" s="26">
        <f>ROUND(('NEW Reference'!Q$6*List!$H2903)+'NEW Reference'!Q$7,0)</f>
        <v>511</v>
      </c>
      <c r="Z2903" s="3" t="str">
        <f t="shared" si="141"/>
        <v>CRAIG, Virginia</v>
      </c>
      <c r="AA2903" s="79" t="s">
        <v>1928</v>
      </c>
      <c r="AB2903" s="28" t="s">
        <v>91</v>
      </c>
      <c r="AC2903" s="30" t="s">
        <v>2289</v>
      </c>
      <c r="AD2903" s="31"/>
      <c r="AE2903" s="20">
        <f t="shared" si="140"/>
        <v>0.79830000000000001</v>
      </c>
    </row>
    <row r="2904" spans="1:31">
      <c r="A2904" s="83">
        <v>49230</v>
      </c>
      <c r="B2904" s="84">
        <v>51047</v>
      </c>
      <c r="C2904" s="85">
        <v>11694</v>
      </c>
      <c r="D2904" s="78" t="s">
        <v>243</v>
      </c>
      <c r="E2904" s="79" t="s">
        <v>2300</v>
      </c>
      <c r="F2904" s="33" t="s">
        <v>2289</v>
      </c>
      <c r="G2904" s="24" t="s">
        <v>90</v>
      </c>
      <c r="H2904" s="80">
        <f t="shared" si="139"/>
        <v>1.0461</v>
      </c>
      <c r="I2904" s="25">
        <f>ROUND(('NEW Reference'!B$6*List!$H2904)+'NEW Reference'!B$7,0)</f>
        <v>1362</v>
      </c>
      <c r="J2904" s="25">
        <f>ROUND(('NEW Reference'!C$6*List!$H2904)+'NEW Reference'!C$7,0)</f>
        <v>2031</v>
      </c>
      <c r="K2904" s="25">
        <f>ROUND(('NEW Reference'!D$6*List!$H2904)+'NEW Reference'!D$7,0)</f>
        <v>2434</v>
      </c>
      <c r="L2904" s="25">
        <f>ROUND(('NEW Reference'!E$6*List!$H2904)+'NEW Reference'!E$7,0)</f>
        <v>3009</v>
      </c>
      <c r="M2904" s="25">
        <f>ROUND(('NEW Reference'!F$6*List!$H2904)+'NEW Reference'!F$7,0)</f>
        <v>3135</v>
      </c>
      <c r="N2904" s="25">
        <f>ROUND(('NEW Reference'!G$6*List!$H2904)+'NEW Reference'!G$7,0)</f>
        <v>3548</v>
      </c>
      <c r="O2904" s="25">
        <f>ROUND(('NEW Reference'!H$6*List!$H2904)+'NEW Reference'!H$7,0)</f>
        <v>3684</v>
      </c>
      <c r="P2904" s="25">
        <f>ROUND(('NEW Reference'!I$6*List!$H2904)+'NEW Reference'!I$7,0)</f>
        <v>3829</v>
      </c>
      <c r="Q2904" s="25">
        <f>ROUND(('NEW Reference'!J$6*List!$H2904)+'NEW Reference'!J$7,0)</f>
        <v>4434</v>
      </c>
      <c r="R2904" s="25">
        <f>ROUND(('NEW Reference'!K$6*List!$H2904)+'NEW Reference'!K$7,0)</f>
        <v>4573</v>
      </c>
      <c r="S2904" s="25">
        <f>ROUND(('NEW Reference'!L$6*List!$H2904)+'NEW Reference'!L$7,0)</f>
        <v>4935</v>
      </c>
      <c r="T2904" s="25">
        <f>ROUND(('NEW Reference'!M$6*List!$H2904)+'NEW Reference'!M$7,0)</f>
        <v>5894</v>
      </c>
      <c r="U2904" s="25">
        <f>ROUND(('NEW Reference'!N$6*List!$H2904)+'NEW Reference'!N$7,0)</f>
        <v>23781</v>
      </c>
      <c r="V2904" s="26">
        <f>ROUND(('NEW Reference'!O$6*List!$H2904)+'NEW Reference'!O$7,0)</f>
        <v>884</v>
      </c>
      <c r="W2904" s="26">
        <f>ROUND(('NEW Reference'!P$6*List!$H2904)+'NEW Reference'!P$7,0)</f>
        <v>1246</v>
      </c>
      <c r="X2904" s="26">
        <f>ROUND(('NEW Reference'!Q$6*List!$H2904)+'NEW Reference'!Q$7,0)</f>
        <v>623</v>
      </c>
      <c r="Z2904" s="3" t="str">
        <f t="shared" si="141"/>
        <v>CULPEPER, Virginia</v>
      </c>
      <c r="AA2904" s="79" t="s">
        <v>2300</v>
      </c>
      <c r="AB2904" s="28" t="s">
        <v>91</v>
      </c>
      <c r="AC2904" s="23" t="s">
        <v>2289</v>
      </c>
      <c r="AD2904" s="29"/>
      <c r="AE2904" s="20">
        <f t="shared" si="140"/>
        <v>1.0461</v>
      </c>
    </row>
    <row r="2905" spans="1:31">
      <c r="A2905" s="83">
        <v>49240</v>
      </c>
      <c r="B2905" s="84">
        <v>51049</v>
      </c>
      <c r="C2905" s="85">
        <v>99949</v>
      </c>
      <c r="D2905" s="78" t="s">
        <v>192</v>
      </c>
      <c r="E2905" s="79" t="s">
        <v>1076</v>
      </c>
      <c r="F2905" s="33" t="s">
        <v>2289</v>
      </c>
      <c r="G2905" s="24" t="s">
        <v>97</v>
      </c>
      <c r="H2905" s="80">
        <f t="shared" si="139"/>
        <v>0.83709999999999996</v>
      </c>
      <c r="I2905" s="25">
        <f>ROUND(('NEW Reference'!B$6*List!$H2905)+'NEW Reference'!B$7,0)</f>
        <v>1156</v>
      </c>
      <c r="J2905" s="25">
        <f>ROUND(('NEW Reference'!C$6*List!$H2905)+'NEW Reference'!C$7,0)</f>
        <v>1724</v>
      </c>
      <c r="K2905" s="25">
        <f>ROUND(('NEW Reference'!D$6*List!$H2905)+'NEW Reference'!D$7,0)</f>
        <v>2065</v>
      </c>
      <c r="L2905" s="25">
        <f>ROUND(('NEW Reference'!E$6*List!$H2905)+'NEW Reference'!E$7,0)</f>
        <v>2553</v>
      </c>
      <c r="M2905" s="25">
        <f>ROUND(('NEW Reference'!F$6*List!$H2905)+'NEW Reference'!F$7,0)</f>
        <v>2660</v>
      </c>
      <c r="N2905" s="25">
        <f>ROUND(('NEW Reference'!G$6*List!$H2905)+'NEW Reference'!G$7,0)</f>
        <v>3011</v>
      </c>
      <c r="O2905" s="25">
        <f>ROUND(('NEW Reference'!H$6*List!$H2905)+'NEW Reference'!H$7,0)</f>
        <v>3126</v>
      </c>
      <c r="P2905" s="25">
        <f>ROUND(('NEW Reference'!I$6*List!$H2905)+'NEW Reference'!I$7,0)</f>
        <v>3249</v>
      </c>
      <c r="Q2905" s="25">
        <f>ROUND(('NEW Reference'!J$6*List!$H2905)+'NEW Reference'!J$7,0)</f>
        <v>3763</v>
      </c>
      <c r="R2905" s="25">
        <f>ROUND(('NEW Reference'!K$6*List!$H2905)+'NEW Reference'!K$7,0)</f>
        <v>3881</v>
      </c>
      <c r="S2905" s="25">
        <f>ROUND(('NEW Reference'!L$6*List!$H2905)+'NEW Reference'!L$7,0)</f>
        <v>4188</v>
      </c>
      <c r="T2905" s="25">
        <f>ROUND(('NEW Reference'!M$6*List!$H2905)+'NEW Reference'!M$7,0)</f>
        <v>5002</v>
      </c>
      <c r="U2905" s="25">
        <f>ROUND(('NEW Reference'!N$6*List!$H2905)+'NEW Reference'!N$7,0)</f>
        <v>20183</v>
      </c>
      <c r="V2905" s="26">
        <f>ROUND(('NEW Reference'!O$6*List!$H2905)+'NEW Reference'!O$7,0)</f>
        <v>750</v>
      </c>
      <c r="W2905" s="26">
        <f>ROUND(('NEW Reference'!P$6*List!$H2905)+'NEW Reference'!P$7,0)</f>
        <v>1057</v>
      </c>
      <c r="X2905" s="26">
        <f>ROUND(('NEW Reference'!Q$6*List!$H2905)+'NEW Reference'!Q$7,0)</f>
        <v>529</v>
      </c>
      <c r="Z2905" s="3" t="str">
        <f t="shared" si="141"/>
        <v>CUMBERLAND, Virginia</v>
      </c>
      <c r="AA2905" s="79" t="s">
        <v>1076</v>
      </c>
      <c r="AB2905" s="28" t="s">
        <v>91</v>
      </c>
      <c r="AC2905" s="30" t="s">
        <v>2289</v>
      </c>
      <c r="AD2905" s="31"/>
      <c r="AE2905" s="20">
        <f t="shared" si="140"/>
        <v>0.83709999999999996</v>
      </c>
    </row>
    <row r="2906" spans="1:31">
      <c r="A2906" s="83">
        <v>49250</v>
      </c>
      <c r="B2906" s="84">
        <v>51051</v>
      </c>
      <c r="C2906" s="85">
        <v>99949</v>
      </c>
      <c r="D2906" s="78" t="s">
        <v>192</v>
      </c>
      <c r="E2906" s="79" t="s">
        <v>2301</v>
      </c>
      <c r="F2906" s="33" t="s">
        <v>2289</v>
      </c>
      <c r="G2906" s="24" t="s">
        <v>97</v>
      </c>
      <c r="H2906" s="80">
        <f t="shared" si="139"/>
        <v>0.83709999999999996</v>
      </c>
      <c r="I2906" s="25">
        <f>ROUND(('NEW Reference'!B$6*List!$H2906)+'NEW Reference'!B$7,0)</f>
        <v>1156</v>
      </c>
      <c r="J2906" s="25">
        <f>ROUND(('NEW Reference'!C$6*List!$H2906)+'NEW Reference'!C$7,0)</f>
        <v>1724</v>
      </c>
      <c r="K2906" s="25">
        <f>ROUND(('NEW Reference'!D$6*List!$H2906)+'NEW Reference'!D$7,0)</f>
        <v>2065</v>
      </c>
      <c r="L2906" s="25">
        <f>ROUND(('NEW Reference'!E$6*List!$H2906)+'NEW Reference'!E$7,0)</f>
        <v>2553</v>
      </c>
      <c r="M2906" s="25">
        <f>ROUND(('NEW Reference'!F$6*List!$H2906)+'NEW Reference'!F$7,0)</f>
        <v>2660</v>
      </c>
      <c r="N2906" s="25">
        <f>ROUND(('NEW Reference'!G$6*List!$H2906)+'NEW Reference'!G$7,0)</f>
        <v>3011</v>
      </c>
      <c r="O2906" s="25">
        <f>ROUND(('NEW Reference'!H$6*List!$H2906)+'NEW Reference'!H$7,0)</f>
        <v>3126</v>
      </c>
      <c r="P2906" s="25">
        <f>ROUND(('NEW Reference'!I$6*List!$H2906)+'NEW Reference'!I$7,0)</f>
        <v>3249</v>
      </c>
      <c r="Q2906" s="25">
        <f>ROUND(('NEW Reference'!J$6*List!$H2906)+'NEW Reference'!J$7,0)</f>
        <v>3763</v>
      </c>
      <c r="R2906" s="25">
        <f>ROUND(('NEW Reference'!K$6*List!$H2906)+'NEW Reference'!K$7,0)</f>
        <v>3881</v>
      </c>
      <c r="S2906" s="25">
        <f>ROUND(('NEW Reference'!L$6*List!$H2906)+'NEW Reference'!L$7,0)</f>
        <v>4188</v>
      </c>
      <c r="T2906" s="25">
        <f>ROUND(('NEW Reference'!M$6*List!$H2906)+'NEW Reference'!M$7,0)</f>
        <v>5002</v>
      </c>
      <c r="U2906" s="25">
        <f>ROUND(('NEW Reference'!N$6*List!$H2906)+'NEW Reference'!N$7,0)</f>
        <v>20183</v>
      </c>
      <c r="V2906" s="26">
        <f>ROUND(('NEW Reference'!O$6*List!$H2906)+'NEW Reference'!O$7,0)</f>
        <v>750</v>
      </c>
      <c r="W2906" s="26">
        <f>ROUND(('NEW Reference'!P$6*List!$H2906)+'NEW Reference'!P$7,0)</f>
        <v>1057</v>
      </c>
      <c r="X2906" s="26">
        <f>ROUND(('NEW Reference'!Q$6*List!$H2906)+'NEW Reference'!Q$7,0)</f>
        <v>529</v>
      </c>
      <c r="Z2906" s="3" t="str">
        <f t="shared" si="141"/>
        <v>DICKENSON, Virginia</v>
      </c>
      <c r="AA2906" s="79" t="s">
        <v>2301</v>
      </c>
      <c r="AB2906" s="28" t="s">
        <v>91</v>
      </c>
      <c r="AC2906" s="30" t="s">
        <v>2289</v>
      </c>
      <c r="AD2906" s="31"/>
      <c r="AE2906" s="20">
        <f t="shared" si="140"/>
        <v>0.83709999999999996</v>
      </c>
    </row>
    <row r="2907" spans="1:31">
      <c r="A2907" s="83">
        <v>49260</v>
      </c>
      <c r="B2907" s="84">
        <v>51053</v>
      </c>
      <c r="C2907" s="85">
        <v>40060</v>
      </c>
      <c r="D2907" s="78" t="s">
        <v>814</v>
      </c>
      <c r="E2907" s="79" t="s">
        <v>2302</v>
      </c>
      <c r="F2907" s="33" t="s">
        <v>2289</v>
      </c>
      <c r="G2907" s="24" t="s">
        <v>90</v>
      </c>
      <c r="H2907" s="80">
        <f t="shared" si="139"/>
        <v>0.89900000000000002</v>
      </c>
      <c r="I2907" s="25">
        <f>ROUND(('NEW Reference'!B$6*List!$H2907)+'NEW Reference'!B$7,0)</f>
        <v>1217</v>
      </c>
      <c r="J2907" s="25">
        <f>ROUND(('NEW Reference'!C$6*List!$H2907)+'NEW Reference'!C$7,0)</f>
        <v>1815</v>
      </c>
      <c r="K2907" s="25">
        <f>ROUND(('NEW Reference'!D$6*List!$H2907)+'NEW Reference'!D$7,0)</f>
        <v>2174</v>
      </c>
      <c r="L2907" s="25">
        <f>ROUND(('NEW Reference'!E$6*List!$H2907)+'NEW Reference'!E$7,0)</f>
        <v>2688</v>
      </c>
      <c r="M2907" s="25">
        <f>ROUND(('NEW Reference'!F$6*List!$H2907)+'NEW Reference'!F$7,0)</f>
        <v>2801</v>
      </c>
      <c r="N2907" s="25">
        <f>ROUND(('NEW Reference'!G$6*List!$H2907)+'NEW Reference'!G$7,0)</f>
        <v>3170</v>
      </c>
      <c r="O2907" s="25">
        <f>ROUND(('NEW Reference'!H$6*List!$H2907)+'NEW Reference'!H$7,0)</f>
        <v>3292</v>
      </c>
      <c r="P2907" s="25">
        <f>ROUND(('NEW Reference'!I$6*List!$H2907)+'NEW Reference'!I$7,0)</f>
        <v>3421</v>
      </c>
      <c r="Q2907" s="25">
        <f>ROUND(('NEW Reference'!J$6*List!$H2907)+'NEW Reference'!J$7,0)</f>
        <v>3961</v>
      </c>
      <c r="R2907" s="25">
        <f>ROUND(('NEW Reference'!K$6*List!$H2907)+'NEW Reference'!K$7,0)</f>
        <v>4086</v>
      </c>
      <c r="S2907" s="25">
        <f>ROUND(('NEW Reference'!L$6*List!$H2907)+'NEW Reference'!L$7,0)</f>
        <v>4409</v>
      </c>
      <c r="T2907" s="25">
        <f>ROUND(('NEW Reference'!M$6*List!$H2907)+'NEW Reference'!M$7,0)</f>
        <v>5266</v>
      </c>
      <c r="U2907" s="25">
        <f>ROUND(('NEW Reference'!N$6*List!$H2907)+'NEW Reference'!N$7,0)</f>
        <v>21249</v>
      </c>
      <c r="V2907" s="26">
        <f>ROUND(('NEW Reference'!O$6*List!$H2907)+'NEW Reference'!O$7,0)</f>
        <v>790</v>
      </c>
      <c r="W2907" s="26">
        <f>ROUND(('NEW Reference'!P$6*List!$H2907)+'NEW Reference'!P$7,0)</f>
        <v>1113</v>
      </c>
      <c r="X2907" s="26">
        <f>ROUND(('NEW Reference'!Q$6*List!$H2907)+'NEW Reference'!Q$7,0)</f>
        <v>557</v>
      </c>
      <c r="Z2907" s="3" t="str">
        <f t="shared" si="141"/>
        <v>DINWIDDIE, Virginia</v>
      </c>
      <c r="AA2907" s="79" t="s">
        <v>2302</v>
      </c>
      <c r="AB2907" s="28" t="s">
        <v>91</v>
      </c>
      <c r="AC2907" s="23" t="s">
        <v>2289</v>
      </c>
      <c r="AD2907" s="29"/>
      <c r="AE2907" s="20">
        <f t="shared" si="140"/>
        <v>0.89900000000000002</v>
      </c>
    </row>
    <row r="2908" spans="1:31">
      <c r="A2908" s="83">
        <v>49280</v>
      </c>
      <c r="B2908" s="84">
        <v>51057</v>
      </c>
      <c r="C2908" s="85">
        <v>99949</v>
      </c>
      <c r="D2908" s="78" t="s">
        <v>192</v>
      </c>
      <c r="E2908" s="79" t="s">
        <v>1412</v>
      </c>
      <c r="F2908" s="33" t="s">
        <v>2289</v>
      </c>
      <c r="G2908" s="24" t="s">
        <v>97</v>
      </c>
      <c r="H2908" s="80">
        <f t="shared" si="139"/>
        <v>0.83709999999999996</v>
      </c>
      <c r="I2908" s="25">
        <f>ROUND(('NEW Reference'!B$6*List!$H2908)+'NEW Reference'!B$7,0)</f>
        <v>1156</v>
      </c>
      <c r="J2908" s="25">
        <f>ROUND(('NEW Reference'!C$6*List!$H2908)+'NEW Reference'!C$7,0)</f>
        <v>1724</v>
      </c>
      <c r="K2908" s="25">
        <f>ROUND(('NEW Reference'!D$6*List!$H2908)+'NEW Reference'!D$7,0)</f>
        <v>2065</v>
      </c>
      <c r="L2908" s="25">
        <f>ROUND(('NEW Reference'!E$6*List!$H2908)+'NEW Reference'!E$7,0)</f>
        <v>2553</v>
      </c>
      <c r="M2908" s="25">
        <f>ROUND(('NEW Reference'!F$6*List!$H2908)+'NEW Reference'!F$7,0)</f>
        <v>2660</v>
      </c>
      <c r="N2908" s="25">
        <f>ROUND(('NEW Reference'!G$6*List!$H2908)+'NEW Reference'!G$7,0)</f>
        <v>3011</v>
      </c>
      <c r="O2908" s="25">
        <f>ROUND(('NEW Reference'!H$6*List!$H2908)+'NEW Reference'!H$7,0)</f>
        <v>3126</v>
      </c>
      <c r="P2908" s="25">
        <f>ROUND(('NEW Reference'!I$6*List!$H2908)+'NEW Reference'!I$7,0)</f>
        <v>3249</v>
      </c>
      <c r="Q2908" s="25">
        <f>ROUND(('NEW Reference'!J$6*List!$H2908)+'NEW Reference'!J$7,0)</f>
        <v>3763</v>
      </c>
      <c r="R2908" s="25">
        <f>ROUND(('NEW Reference'!K$6*List!$H2908)+'NEW Reference'!K$7,0)</f>
        <v>3881</v>
      </c>
      <c r="S2908" s="25">
        <f>ROUND(('NEW Reference'!L$6*List!$H2908)+'NEW Reference'!L$7,0)</f>
        <v>4188</v>
      </c>
      <c r="T2908" s="25">
        <f>ROUND(('NEW Reference'!M$6*List!$H2908)+'NEW Reference'!M$7,0)</f>
        <v>5002</v>
      </c>
      <c r="U2908" s="25">
        <f>ROUND(('NEW Reference'!N$6*List!$H2908)+'NEW Reference'!N$7,0)</f>
        <v>20183</v>
      </c>
      <c r="V2908" s="26">
        <f>ROUND(('NEW Reference'!O$6*List!$H2908)+'NEW Reference'!O$7,0)</f>
        <v>750</v>
      </c>
      <c r="W2908" s="26">
        <f>ROUND(('NEW Reference'!P$6*List!$H2908)+'NEW Reference'!P$7,0)</f>
        <v>1057</v>
      </c>
      <c r="X2908" s="26">
        <f>ROUND(('NEW Reference'!Q$6*List!$H2908)+'NEW Reference'!Q$7,0)</f>
        <v>529</v>
      </c>
      <c r="Z2908" s="3" t="str">
        <f t="shared" si="141"/>
        <v>ESSEX, Virginia</v>
      </c>
      <c r="AA2908" s="79" t="s">
        <v>1412</v>
      </c>
      <c r="AB2908" s="28" t="s">
        <v>91</v>
      </c>
      <c r="AC2908" s="30" t="s">
        <v>2289</v>
      </c>
      <c r="AD2908" s="31"/>
      <c r="AE2908" s="20">
        <f t="shared" si="140"/>
        <v>0.83709999999999996</v>
      </c>
    </row>
    <row r="2909" spans="1:31">
      <c r="A2909" s="83">
        <v>49290</v>
      </c>
      <c r="B2909" s="84">
        <v>51059</v>
      </c>
      <c r="C2909" s="85">
        <v>11694</v>
      </c>
      <c r="D2909" s="78" t="s">
        <v>243</v>
      </c>
      <c r="E2909" s="79" t="s">
        <v>2303</v>
      </c>
      <c r="F2909" s="34" t="s">
        <v>2289</v>
      </c>
      <c r="G2909" s="24" t="s">
        <v>90</v>
      </c>
      <c r="H2909" s="80">
        <f t="shared" si="139"/>
        <v>1.0461</v>
      </c>
      <c r="I2909" s="25">
        <f>ROUND(('NEW Reference'!B$6*List!$H2909)+'NEW Reference'!B$7,0)</f>
        <v>1362</v>
      </c>
      <c r="J2909" s="25">
        <f>ROUND(('NEW Reference'!C$6*List!$H2909)+'NEW Reference'!C$7,0)</f>
        <v>2031</v>
      </c>
      <c r="K2909" s="25">
        <f>ROUND(('NEW Reference'!D$6*List!$H2909)+'NEW Reference'!D$7,0)</f>
        <v>2434</v>
      </c>
      <c r="L2909" s="25">
        <f>ROUND(('NEW Reference'!E$6*List!$H2909)+'NEW Reference'!E$7,0)</f>
        <v>3009</v>
      </c>
      <c r="M2909" s="25">
        <f>ROUND(('NEW Reference'!F$6*List!$H2909)+'NEW Reference'!F$7,0)</f>
        <v>3135</v>
      </c>
      <c r="N2909" s="25">
        <f>ROUND(('NEW Reference'!G$6*List!$H2909)+'NEW Reference'!G$7,0)</f>
        <v>3548</v>
      </c>
      <c r="O2909" s="25">
        <f>ROUND(('NEW Reference'!H$6*List!$H2909)+'NEW Reference'!H$7,0)</f>
        <v>3684</v>
      </c>
      <c r="P2909" s="25">
        <f>ROUND(('NEW Reference'!I$6*List!$H2909)+'NEW Reference'!I$7,0)</f>
        <v>3829</v>
      </c>
      <c r="Q2909" s="25">
        <f>ROUND(('NEW Reference'!J$6*List!$H2909)+'NEW Reference'!J$7,0)</f>
        <v>4434</v>
      </c>
      <c r="R2909" s="25">
        <f>ROUND(('NEW Reference'!K$6*List!$H2909)+'NEW Reference'!K$7,0)</f>
        <v>4573</v>
      </c>
      <c r="S2909" s="25">
        <f>ROUND(('NEW Reference'!L$6*List!$H2909)+'NEW Reference'!L$7,0)</f>
        <v>4935</v>
      </c>
      <c r="T2909" s="25">
        <f>ROUND(('NEW Reference'!M$6*List!$H2909)+'NEW Reference'!M$7,0)</f>
        <v>5894</v>
      </c>
      <c r="U2909" s="25">
        <f>ROUND(('NEW Reference'!N$6*List!$H2909)+'NEW Reference'!N$7,0)</f>
        <v>23781</v>
      </c>
      <c r="V2909" s="26">
        <f>ROUND(('NEW Reference'!O$6*List!$H2909)+'NEW Reference'!O$7,0)</f>
        <v>884</v>
      </c>
      <c r="W2909" s="26">
        <f>ROUND(('NEW Reference'!P$6*List!$H2909)+'NEW Reference'!P$7,0)</f>
        <v>1246</v>
      </c>
      <c r="X2909" s="26">
        <f>ROUND(('NEW Reference'!Q$6*List!$H2909)+'NEW Reference'!Q$7,0)</f>
        <v>623</v>
      </c>
      <c r="Z2909" s="3" t="str">
        <f t="shared" si="141"/>
        <v>FAIRFAX, Virginia</v>
      </c>
      <c r="AA2909" s="79" t="s">
        <v>2303</v>
      </c>
      <c r="AB2909" s="28" t="s">
        <v>91</v>
      </c>
      <c r="AC2909" s="30" t="s">
        <v>2289</v>
      </c>
      <c r="AD2909" s="31"/>
      <c r="AE2909" s="20">
        <f t="shared" si="140"/>
        <v>1.0461</v>
      </c>
    </row>
    <row r="2910" spans="1:31">
      <c r="A2910" s="83">
        <v>49300</v>
      </c>
      <c r="B2910" s="84">
        <v>51061</v>
      </c>
      <c r="C2910" s="85">
        <v>11694</v>
      </c>
      <c r="D2910" s="78" t="s">
        <v>243</v>
      </c>
      <c r="E2910" s="79" t="s">
        <v>2304</v>
      </c>
      <c r="F2910" s="33" t="s">
        <v>2289</v>
      </c>
      <c r="G2910" s="24" t="s">
        <v>90</v>
      </c>
      <c r="H2910" s="80">
        <f t="shared" si="139"/>
        <v>1.0461</v>
      </c>
      <c r="I2910" s="25">
        <f>ROUND(('NEW Reference'!B$6*List!$H2910)+'NEW Reference'!B$7,0)</f>
        <v>1362</v>
      </c>
      <c r="J2910" s="25">
        <f>ROUND(('NEW Reference'!C$6*List!$H2910)+'NEW Reference'!C$7,0)</f>
        <v>2031</v>
      </c>
      <c r="K2910" s="25">
        <f>ROUND(('NEW Reference'!D$6*List!$H2910)+'NEW Reference'!D$7,0)</f>
        <v>2434</v>
      </c>
      <c r="L2910" s="25">
        <f>ROUND(('NEW Reference'!E$6*List!$H2910)+'NEW Reference'!E$7,0)</f>
        <v>3009</v>
      </c>
      <c r="M2910" s="25">
        <f>ROUND(('NEW Reference'!F$6*List!$H2910)+'NEW Reference'!F$7,0)</f>
        <v>3135</v>
      </c>
      <c r="N2910" s="25">
        <f>ROUND(('NEW Reference'!G$6*List!$H2910)+'NEW Reference'!G$7,0)</f>
        <v>3548</v>
      </c>
      <c r="O2910" s="25">
        <f>ROUND(('NEW Reference'!H$6*List!$H2910)+'NEW Reference'!H$7,0)</f>
        <v>3684</v>
      </c>
      <c r="P2910" s="25">
        <f>ROUND(('NEW Reference'!I$6*List!$H2910)+'NEW Reference'!I$7,0)</f>
        <v>3829</v>
      </c>
      <c r="Q2910" s="25">
        <f>ROUND(('NEW Reference'!J$6*List!$H2910)+'NEW Reference'!J$7,0)</f>
        <v>4434</v>
      </c>
      <c r="R2910" s="25">
        <f>ROUND(('NEW Reference'!K$6*List!$H2910)+'NEW Reference'!K$7,0)</f>
        <v>4573</v>
      </c>
      <c r="S2910" s="25">
        <f>ROUND(('NEW Reference'!L$6*List!$H2910)+'NEW Reference'!L$7,0)</f>
        <v>4935</v>
      </c>
      <c r="T2910" s="25">
        <f>ROUND(('NEW Reference'!M$6*List!$H2910)+'NEW Reference'!M$7,0)</f>
        <v>5894</v>
      </c>
      <c r="U2910" s="25">
        <f>ROUND(('NEW Reference'!N$6*List!$H2910)+'NEW Reference'!N$7,0)</f>
        <v>23781</v>
      </c>
      <c r="V2910" s="26">
        <f>ROUND(('NEW Reference'!O$6*List!$H2910)+'NEW Reference'!O$7,0)</f>
        <v>884</v>
      </c>
      <c r="W2910" s="26">
        <f>ROUND(('NEW Reference'!P$6*List!$H2910)+'NEW Reference'!P$7,0)</f>
        <v>1246</v>
      </c>
      <c r="X2910" s="26">
        <f>ROUND(('NEW Reference'!Q$6*List!$H2910)+'NEW Reference'!Q$7,0)</f>
        <v>623</v>
      </c>
      <c r="Z2910" s="3" t="str">
        <f t="shared" si="141"/>
        <v>FAUQUIER, Virginia</v>
      </c>
      <c r="AA2910" s="79" t="s">
        <v>2304</v>
      </c>
      <c r="AB2910" s="28" t="s">
        <v>91</v>
      </c>
      <c r="AC2910" s="23" t="s">
        <v>2289</v>
      </c>
      <c r="AD2910" s="29"/>
      <c r="AE2910" s="20">
        <f t="shared" si="140"/>
        <v>1.0461</v>
      </c>
    </row>
    <row r="2911" spans="1:31">
      <c r="A2911" s="83">
        <v>49310</v>
      </c>
      <c r="B2911" s="84">
        <v>51063</v>
      </c>
      <c r="C2911" s="85">
        <v>13980</v>
      </c>
      <c r="D2911" s="78" t="s">
        <v>288</v>
      </c>
      <c r="E2911" s="79" t="s">
        <v>947</v>
      </c>
      <c r="F2911" s="33" t="s">
        <v>2289</v>
      </c>
      <c r="G2911" s="24" t="s">
        <v>97</v>
      </c>
      <c r="H2911" s="80">
        <f t="shared" si="139"/>
        <v>0.8165</v>
      </c>
      <c r="I2911" s="25">
        <f>ROUND(('NEW Reference'!B$6*List!$H2911)+'NEW Reference'!B$7,0)</f>
        <v>1136</v>
      </c>
      <c r="J2911" s="25">
        <f>ROUND(('NEW Reference'!C$6*List!$H2911)+'NEW Reference'!C$7,0)</f>
        <v>1693</v>
      </c>
      <c r="K2911" s="25">
        <f>ROUND(('NEW Reference'!D$6*List!$H2911)+'NEW Reference'!D$7,0)</f>
        <v>2029</v>
      </c>
      <c r="L2911" s="25">
        <f>ROUND(('NEW Reference'!E$6*List!$H2911)+'NEW Reference'!E$7,0)</f>
        <v>2509</v>
      </c>
      <c r="M2911" s="25">
        <f>ROUND(('NEW Reference'!F$6*List!$H2911)+'NEW Reference'!F$7,0)</f>
        <v>2614</v>
      </c>
      <c r="N2911" s="25">
        <f>ROUND(('NEW Reference'!G$6*List!$H2911)+'NEW Reference'!G$7,0)</f>
        <v>2958</v>
      </c>
      <c r="O2911" s="25">
        <f>ROUND(('NEW Reference'!H$6*List!$H2911)+'NEW Reference'!H$7,0)</f>
        <v>3072</v>
      </c>
      <c r="P2911" s="25">
        <f>ROUND(('NEW Reference'!I$6*List!$H2911)+'NEW Reference'!I$7,0)</f>
        <v>3192</v>
      </c>
      <c r="Q2911" s="25">
        <f>ROUND(('NEW Reference'!J$6*List!$H2911)+'NEW Reference'!J$7,0)</f>
        <v>3697</v>
      </c>
      <c r="R2911" s="25">
        <f>ROUND(('NEW Reference'!K$6*List!$H2911)+'NEW Reference'!K$7,0)</f>
        <v>3813</v>
      </c>
      <c r="S2911" s="25">
        <f>ROUND(('NEW Reference'!L$6*List!$H2911)+'NEW Reference'!L$7,0)</f>
        <v>4115</v>
      </c>
      <c r="T2911" s="25">
        <f>ROUND(('NEW Reference'!M$6*List!$H2911)+'NEW Reference'!M$7,0)</f>
        <v>4914</v>
      </c>
      <c r="U2911" s="25">
        <f>ROUND(('NEW Reference'!N$6*List!$H2911)+'NEW Reference'!N$7,0)</f>
        <v>19828</v>
      </c>
      <c r="V2911" s="26">
        <f>ROUND(('NEW Reference'!O$6*List!$H2911)+'NEW Reference'!O$7,0)</f>
        <v>737</v>
      </c>
      <c r="W2911" s="26">
        <f>ROUND(('NEW Reference'!P$6*List!$H2911)+'NEW Reference'!P$7,0)</f>
        <v>1039</v>
      </c>
      <c r="X2911" s="26">
        <f>ROUND(('NEW Reference'!Q$6*List!$H2911)+'NEW Reference'!Q$7,0)</f>
        <v>519</v>
      </c>
      <c r="Z2911" s="3" t="str">
        <f t="shared" si="141"/>
        <v>FLOYD, Virginia</v>
      </c>
      <c r="AA2911" s="79" t="s">
        <v>947</v>
      </c>
      <c r="AB2911" s="28" t="s">
        <v>91</v>
      </c>
      <c r="AC2911" s="30" t="s">
        <v>2289</v>
      </c>
      <c r="AD2911" s="31"/>
      <c r="AE2911" s="20">
        <f t="shared" si="140"/>
        <v>0.8165</v>
      </c>
    </row>
    <row r="2912" spans="1:31">
      <c r="A2912" s="83">
        <v>49320</v>
      </c>
      <c r="B2912" s="84">
        <v>51065</v>
      </c>
      <c r="C2912" s="85">
        <v>16820</v>
      </c>
      <c r="D2912" s="78" t="s">
        <v>350</v>
      </c>
      <c r="E2912" s="79" t="s">
        <v>2305</v>
      </c>
      <c r="F2912" s="34" t="s">
        <v>2289</v>
      </c>
      <c r="G2912" s="24" t="s">
        <v>90</v>
      </c>
      <c r="H2912" s="80">
        <f t="shared" si="139"/>
        <v>0.9022</v>
      </c>
      <c r="I2912" s="25">
        <f>ROUND(('NEW Reference'!B$6*List!$H2912)+'NEW Reference'!B$7,0)</f>
        <v>1220</v>
      </c>
      <c r="J2912" s="25">
        <f>ROUND(('NEW Reference'!C$6*List!$H2912)+'NEW Reference'!C$7,0)</f>
        <v>1819</v>
      </c>
      <c r="K2912" s="25">
        <f>ROUND(('NEW Reference'!D$6*List!$H2912)+'NEW Reference'!D$7,0)</f>
        <v>2180</v>
      </c>
      <c r="L2912" s="25">
        <f>ROUND(('NEW Reference'!E$6*List!$H2912)+'NEW Reference'!E$7,0)</f>
        <v>2695</v>
      </c>
      <c r="M2912" s="25">
        <f>ROUND(('NEW Reference'!F$6*List!$H2912)+'NEW Reference'!F$7,0)</f>
        <v>2808</v>
      </c>
      <c r="N2912" s="25">
        <f>ROUND(('NEW Reference'!G$6*List!$H2912)+'NEW Reference'!G$7,0)</f>
        <v>3179</v>
      </c>
      <c r="O2912" s="25">
        <f>ROUND(('NEW Reference'!H$6*List!$H2912)+'NEW Reference'!H$7,0)</f>
        <v>3300</v>
      </c>
      <c r="P2912" s="25">
        <f>ROUND(('NEW Reference'!I$6*List!$H2912)+'NEW Reference'!I$7,0)</f>
        <v>3430</v>
      </c>
      <c r="Q2912" s="25">
        <f>ROUND(('NEW Reference'!J$6*List!$H2912)+'NEW Reference'!J$7,0)</f>
        <v>3972</v>
      </c>
      <c r="R2912" s="25">
        <f>ROUND(('NEW Reference'!K$6*List!$H2912)+'NEW Reference'!K$7,0)</f>
        <v>4097</v>
      </c>
      <c r="S2912" s="25">
        <f>ROUND(('NEW Reference'!L$6*List!$H2912)+'NEW Reference'!L$7,0)</f>
        <v>4421</v>
      </c>
      <c r="T2912" s="25">
        <f>ROUND(('NEW Reference'!M$6*List!$H2912)+'NEW Reference'!M$7,0)</f>
        <v>5280</v>
      </c>
      <c r="U2912" s="25">
        <f>ROUND(('NEW Reference'!N$6*List!$H2912)+'NEW Reference'!N$7,0)</f>
        <v>21304</v>
      </c>
      <c r="V2912" s="26">
        <f>ROUND(('NEW Reference'!O$6*List!$H2912)+'NEW Reference'!O$7,0)</f>
        <v>792</v>
      </c>
      <c r="W2912" s="26">
        <f>ROUND(('NEW Reference'!P$6*List!$H2912)+'NEW Reference'!P$7,0)</f>
        <v>1116</v>
      </c>
      <c r="X2912" s="26">
        <f>ROUND(('NEW Reference'!Q$6*List!$H2912)+'NEW Reference'!Q$7,0)</f>
        <v>558</v>
      </c>
      <c r="Z2912" s="3" t="str">
        <f t="shared" si="141"/>
        <v>FLUVANNA, Virginia</v>
      </c>
      <c r="AA2912" s="79" t="s">
        <v>2305</v>
      </c>
      <c r="AB2912" s="28" t="s">
        <v>91</v>
      </c>
      <c r="AC2912" s="30" t="s">
        <v>2289</v>
      </c>
      <c r="AD2912" s="31"/>
      <c r="AE2912" s="20">
        <f t="shared" si="140"/>
        <v>0.9022</v>
      </c>
    </row>
    <row r="2913" spans="1:31">
      <c r="A2913" s="83">
        <v>49330</v>
      </c>
      <c r="B2913" s="84">
        <v>51067</v>
      </c>
      <c r="C2913" s="85">
        <v>40220</v>
      </c>
      <c r="D2913" s="78" t="s">
        <v>817</v>
      </c>
      <c r="E2913" s="79" t="s">
        <v>154</v>
      </c>
      <c r="F2913" s="34" t="s">
        <v>2289</v>
      </c>
      <c r="G2913" s="24" t="s">
        <v>90</v>
      </c>
      <c r="H2913" s="80">
        <f t="shared" si="139"/>
        <v>0.79830000000000001</v>
      </c>
      <c r="I2913" s="25">
        <f>ROUND(('NEW Reference'!B$6*List!$H2913)+'NEW Reference'!B$7,0)</f>
        <v>1118</v>
      </c>
      <c r="J2913" s="25">
        <f>ROUND(('NEW Reference'!C$6*List!$H2913)+'NEW Reference'!C$7,0)</f>
        <v>1667</v>
      </c>
      <c r="K2913" s="25">
        <f>ROUND(('NEW Reference'!D$6*List!$H2913)+'NEW Reference'!D$7,0)</f>
        <v>1997</v>
      </c>
      <c r="L2913" s="25">
        <f>ROUND(('NEW Reference'!E$6*List!$H2913)+'NEW Reference'!E$7,0)</f>
        <v>2469</v>
      </c>
      <c r="M2913" s="25">
        <f>ROUND(('NEW Reference'!F$6*List!$H2913)+'NEW Reference'!F$7,0)</f>
        <v>2572</v>
      </c>
      <c r="N2913" s="25">
        <f>ROUND(('NEW Reference'!G$6*List!$H2913)+'NEW Reference'!G$7,0)</f>
        <v>2912</v>
      </c>
      <c r="O2913" s="25">
        <f>ROUND(('NEW Reference'!H$6*List!$H2913)+'NEW Reference'!H$7,0)</f>
        <v>3023</v>
      </c>
      <c r="P2913" s="25">
        <f>ROUND(('NEW Reference'!I$6*List!$H2913)+'NEW Reference'!I$7,0)</f>
        <v>3142</v>
      </c>
      <c r="Q2913" s="25">
        <f>ROUND(('NEW Reference'!J$6*List!$H2913)+'NEW Reference'!J$7,0)</f>
        <v>3638</v>
      </c>
      <c r="R2913" s="25">
        <f>ROUND(('NEW Reference'!K$6*List!$H2913)+'NEW Reference'!K$7,0)</f>
        <v>3753</v>
      </c>
      <c r="S2913" s="25">
        <f>ROUND(('NEW Reference'!L$6*List!$H2913)+'NEW Reference'!L$7,0)</f>
        <v>4050</v>
      </c>
      <c r="T2913" s="25">
        <f>ROUND(('NEW Reference'!M$6*List!$H2913)+'NEW Reference'!M$7,0)</f>
        <v>4836</v>
      </c>
      <c r="U2913" s="25">
        <f>ROUND(('NEW Reference'!N$6*List!$H2913)+'NEW Reference'!N$7,0)</f>
        <v>19515</v>
      </c>
      <c r="V2913" s="26">
        <f>ROUND(('NEW Reference'!O$6*List!$H2913)+'NEW Reference'!O$7,0)</f>
        <v>725</v>
      </c>
      <c r="W2913" s="26">
        <f>ROUND(('NEW Reference'!P$6*List!$H2913)+'NEW Reference'!P$7,0)</f>
        <v>1022</v>
      </c>
      <c r="X2913" s="26">
        <f>ROUND(('NEW Reference'!Q$6*List!$H2913)+'NEW Reference'!Q$7,0)</f>
        <v>511</v>
      </c>
      <c r="Z2913" s="3" t="str">
        <f t="shared" si="141"/>
        <v>FRANKLIN, Virginia</v>
      </c>
      <c r="AA2913" s="79" t="s">
        <v>154</v>
      </c>
      <c r="AB2913" s="28" t="s">
        <v>91</v>
      </c>
      <c r="AC2913" s="30" t="s">
        <v>2289</v>
      </c>
      <c r="AD2913" s="31"/>
      <c r="AE2913" s="20">
        <f t="shared" si="140"/>
        <v>0.79830000000000001</v>
      </c>
    </row>
    <row r="2914" spans="1:31">
      <c r="A2914" s="83">
        <v>49340</v>
      </c>
      <c r="B2914" s="84">
        <v>51069</v>
      </c>
      <c r="C2914" s="85">
        <v>49020</v>
      </c>
      <c r="D2914" s="78" t="s">
        <v>962</v>
      </c>
      <c r="E2914" s="79" t="s">
        <v>1398</v>
      </c>
      <c r="F2914" s="34" t="s">
        <v>2289</v>
      </c>
      <c r="G2914" s="24" t="s">
        <v>90</v>
      </c>
      <c r="H2914" s="80">
        <f t="shared" si="139"/>
        <v>0.90939999999999999</v>
      </c>
      <c r="I2914" s="25">
        <f>ROUND(('NEW Reference'!B$6*List!$H2914)+'NEW Reference'!B$7,0)</f>
        <v>1227</v>
      </c>
      <c r="J2914" s="25">
        <f>ROUND(('NEW Reference'!C$6*List!$H2914)+'NEW Reference'!C$7,0)</f>
        <v>1830</v>
      </c>
      <c r="K2914" s="25">
        <f>ROUND(('NEW Reference'!D$6*List!$H2914)+'NEW Reference'!D$7,0)</f>
        <v>2193</v>
      </c>
      <c r="L2914" s="25">
        <f>ROUND(('NEW Reference'!E$6*List!$H2914)+'NEW Reference'!E$7,0)</f>
        <v>2711</v>
      </c>
      <c r="M2914" s="25">
        <f>ROUND(('NEW Reference'!F$6*List!$H2914)+'NEW Reference'!F$7,0)</f>
        <v>2824</v>
      </c>
      <c r="N2914" s="25">
        <f>ROUND(('NEW Reference'!G$6*List!$H2914)+'NEW Reference'!G$7,0)</f>
        <v>3197</v>
      </c>
      <c r="O2914" s="25">
        <f>ROUND(('NEW Reference'!H$6*List!$H2914)+'NEW Reference'!H$7,0)</f>
        <v>3319</v>
      </c>
      <c r="P2914" s="25">
        <f>ROUND(('NEW Reference'!I$6*List!$H2914)+'NEW Reference'!I$7,0)</f>
        <v>3450</v>
      </c>
      <c r="Q2914" s="25">
        <f>ROUND(('NEW Reference'!J$6*List!$H2914)+'NEW Reference'!J$7,0)</f>
        <v>3995</v>
      </c>
      <c r="R2914" s="25">
        <f>ROUND(('NEW Reference'!K$6*List!$H2914)+'NEW Reference'!K$7,0)</f>
        <v>4121</v>
      </c>
      <c r="S2914" s="25">
        <f>ROUND(('NEW Reference'!L$6*List!$H2914)+'NEW Reference'!L$7,0)</f>
        <v>4447</v>
      </c>
      <c r="T2914" s="25">
        <f>ROUND(('NEW Reference'!M$6*List!$H2914)+'NEW Reference'!M$7,0)</f>
        <v>5311</v>
      </c>
      <c r="U2914" s="25">
        <f>ROUND(('NEW Reference'!N$6*List!$H2914)+'NEW Reference'!N$7,0)</f>
        <v>21428</v>
      </c>
      <c r="V2914" s="26">
        <f>ROUND(('NEW Reference'!O$6*List!$H2914)+'NEW Reference'!O$7,0)</f>
        <v>797</v>
      </c>
      <c r="W2914" s="26">
        <f>ROUND(('NEW Reference'!P$6*List!$H2914)+'NEW Reference'!P$7,0)</f>
        <v>1122</v>
      </c>
      <c r="X2914" s="26">
        <f>ROUND(('NEW Reference'!Q$6*List!$H2914)+'NEW Reference'!Q$7,0)</f>
        <v>561</v>
      </c>
      <c r="Z2914" s="3" t="str">
        <f t="shared" si="141"/>
        <v>FREDERICK, Virginia</v>
      </c>
      <c r="AA2914" s="79" t="s">
        <v>1398</v>
      </c>
      <c r="AB2914" s="28" t="s">
        <v>91</v>
      </c>
      <c r="AC2914" s="30" t="s">
        <v>2289</v>
      </c>
      <c r="AD2914" s="31"/>
      <c r="AE2914" s="20">
        <f t="shared" si="140"/>
        <v>0.90939999999999999</v>
      </c>
    </row>
    <row r="2915" spans="1:31">
      <c r="A2915" s="83">
        <v>49350</v>
      </c>
      <c r="B2915" s="84">
        <v>51071</v>
      </c>
      <c r="C2915" s="85">
        <v>13980</v>
      </c>
      <c r="D2915" s="78" t="s">
        <v>288</v>
      </c>
      <c r="E2915" s="79" t="s">
        <v>2087</v>
      </c>
      <c r="F2915" s="33" t="s">
        <v>2289</v>
      </c>
      <c r="G2915" s="24" t="s">
        <v>90</v>
      </c>
      <c r="H2915" s="80">
        <f t="shared" si="139"/>
        <v>0.8165</v>
      </c>
      <c r="I2915" s="25">
        <f>ROUND(('NEW Reference'!B$6*List!$H2915)+'NEW Reference'!B$7,0)</f>
        <v>1136</v>
      </c>
      <c r="J2915" s="25">
        <f>ROUND(('NEW Reference'!C$6*List!$H2915)+'NEW Reference'!C$7,0)</f>
        <v>1693</v>
      </c>
      <c r="K2915" s="25">
        <f>ROUND(('NEW Reference'!D$6*List!$H2915)+'NEW Reference'!D$7,0)</f>
        <v>2029</v>
      </c>
      <c r="L2915" s="25">
        <f>ROUND(('NEW Reference'!E$6*List!$H2915)+'NEW Reference'!E$7,0)</f>
        <v>2509</v>
      </c>
      <c r="M2915" s="25">
        <f>ROUND(('NEW Reference'!F$6*List!$H2915)+'NEW Reference'!F$7,0)</f>
        <v>2614</v>
      </c>
      <c r="N2915" s="25">
        <f>ROUND(('NEW Reference'!G$6*List!$H2915)+'NEW Reference'!G$7,0)</f>
        <v>2958</v>
      </c>
      <c r="O2915" s="25">
        <f>ROUND(('NEW Reference'!H$6*List!$H2915)+'NEW Reference'!H$7,0)</f>
        <v>3072</v>
      </c>
      <c r="P2915" s="25">
        <f>ROUND(('NEW Reference'!I$6*List!$H2915)+'NEW Reference'!I$7,0)</f>
        <v>3192</v>
      </c>
      <c r="Q2915" s="25">
        <f>ROUND(('NEW Reference'!J$6*List!$H2915)+'NEW Reference'!J$7,0)</f>
        <v>3697</v>
      </c>
      <c r="R2915" s="25">
        <f>ROUND(('NEW Reference'!K$6*List!$H2915)+'NEW Reference'!K$7,0)</f>
        <v>3813</v>
      </c>
      <c r="S2915" s="25">
        <f>ROUND(('NEW Reference'!L$6*List!$H2915)+'NEW Reference'!L$7,0)</f>
        <v>4115</v>
      </c>
      <c r="T2915" s="25">
        <f>ROUND(('NEW Reference'!M$6*List!$H2915)+'NEW Reference'!M$7,0)</f>
        <v>4914</v>
      </c>
      <c r="U2915" s="25">
        <f>ROUND(('NEW Reference'!N$6*List!$H2915)+'NEW Reference'!N$7,0)</f>
        <v>19828</v>
      </c>
      <c r="V2915" s="26">
        <f>ROUND(('NEW Reference'!O$6*List!$H2915)+'NEW Reference'!O$7,0)</f>
        <v>737</v>
      </c>
      <c r="W2915" s="26">
        <f>ROUND(('NEW Reference'!P$6*List!$H2915)+'NEW Reference'!P$7,0)</f>
        <v>1039</v>
      </c>
      <c r="X2915" s="26">
        <f>ROUND(('NEW Reference'!Q$6*List!$H2915)+'NEW Reference'!Q$7,0)</f>
        <v>519</v>
      </c>
      <c r="Z2915" s="3" t="str">
        <f t="shared" si="141"/>
        <v>GILES, Virginia</v>
      </c>
      <c r="AA2915" s="79" t="s">
        <v>2087</v>
      </c>
      <c r="AB2915" s="28" t="s">
        <v>91</v>
      </c>
      <c r="AC2915" s="23" t="s">
        <v>2289</v>
      </c>
      <c r="AD2915" s="29"/>
      <c r="AE2915" s="20">
        <f t="shared" si="140"/>
        <v>0.8165</v>
      </c>
    </row>
    <row r="2916" spans="1:31">
      <c r="A2916" s="83">
        <v>49360</v>
      </c>
      <c r="B2916" s="84">
        <v>51073</v>
      </c>
      <c r="C2916" s="85">
        <v>47260</v>
      </c>
      <c r="D2916" s="78" t="s">
        <v>931</v>
      </c>
      <c r="E2916" s="79" t="s">
        <v>1721</v>
      </c>
      <c r="F2916" s="34" t="s">
        <v>2289</v>
      </c>
      <c r="G2916" s="24" t="s">
        <v>90</v>
      </c>
      <c r="H2916" s="80">
        <f t="shared" si="139"/>
        <v>0.89810000000000001</v>
      </c>
      <c r="I2916" s="25">
        <f>ROUND(('NEW Reference'!B$6*List!$H2916)+'NEW Reference'!B$7,0)</f>
        <v>1216</v>
      </c>
      <c r="J2916" s="25">
        <f>ROUND(('NEW Reference'!C$6*List!$H2916)+'NEW Reference'!C$7,0)</f>
        <v>1813</v>
      </c>
      <c r="K2916" s="25">
        <f>ROUND(('NEW Reference'!D$6*List!$H2916)+'NEW Reference'!D$7,0)</f>
        <v>2173</v>
      </c>
      <c r="L2916" s="25">
        <f>ROUND(('NEW Reference'!E$6*List!$H2916)+'NEW Reference'!E$7,0)</f>
        <v>2686</v>
      </c>
      <c r="M2916" s="25">
        <f>ROUND(('NEW Reference'!F$6*List!$H2916)+'NEW Reference'!F$7,0)</f>
        <v>2799</v>
      </c>
      <c r="N2916" s="25">
        <f>ROUND(('NEW Reference'!G$6*List!$H2916)+'NEW Reference'!G$7,0)</f>
        <v>3168</v>
      </c>
      <c r="O2916" s="25">
        <f>ROUND(('NEW Reference'!H$6*List!$H2916)+'NEW Reference'!H$7,0)</f>
        <v>3289</v>
      </c>
      <c r="P2916" s="25">
        <f>ROUND(('NEW Reference'!I$6*List!$H2916)+'NEW Reference'!I$7,0)</f>
        <v>3418</v>
      </c>
      <c r="Q2916" s="25">
        <f>ROUND(('NEW Reference'!J$6*List!$H2916)+'NEW Reference'!J$7,0)</f>
        <v>3958</v>
      </c>
      <c r="R2916" s="25">
        <f>ROUND(('NEW Reference'!K$6*List!$H2916)+'NEW Reference'!K$7,0)</f>
        <v>4083</v>
      </c>
      <c r="S2916" s="25">
        <f>ROUND(('NEW Reference'!L$6*List!$H2916)+'NEW Reference'!L$7,0)</f>
        <v>4406</v>
      </c>
      <c r="T2916" s="25">
        <f>ROUND(('NEW Reference'!M$6*List!$H2916)+'NEW Reference'!M$7,0)</f>
        <v>5262</v>
      </c>
      <c r="U2916" s="25">
        <f>ROUND(('NEW Reference'!N$6*List!$H2916)+'NEW Reference'!N$7,0)</f>
        <v>21233</v>
      </c>
      <c r="V2916" s="26">
        <f>ROUND(('NEW Reference'!O$6*List!$H2916)+'NEW Reference'!O$7,0)</f>
        <v>789</v>
      </c>
      <c r="W2916" s="26">
        <f>ROUND(('NEW Reference'!P$6*List!$H2916)+'NEW Reference'!P$7,0)</f>
        <v>1112</v>
      </c>
      <c r="X2916" s="26">
        <f>ROUND(('NEW Reference'!Q$6*List!$H2916)+'NEW Reference'!Q$7,0)</f>
        <v>556</v>
      </c>
      <c r="Z2916" s="3" t="str">
        <f t="shared" si="141"/>
        <v>GLOUCESTER, Virginia</v>
      </c>
      <c r="AA2916" s="79" t="s">
        <v>1721</v>
      </c>
      <c r="AB2916" s="28" t="s">
        <v>91</v>
      </c>
      <c r="AC2916" s="30" t="s">
        <v>2289</v>
      </c>
      <c r="AD2916" s="31"/>
      <c r="AE2916" s="20">
        <f t="shared" si="140"/>
        <v>0.89810000000000001</v>
      </c>
    </row>
    <row r="2917" spans="1:31">
      <c r="A2917" s="83">
        <v>49370</v>
      </c>
      <c r="B2917" s="84">
        <v>51075</v>
      </c>
      <c r="C2917" s="85">
        <v>40060</v>
      </c>
      <c r="D2917" s="78" t="s">
        <v>814</v>
      </c>
      <c r="E2917" s="79" t="s">
        <v>2306</v>
      </c>
      <c r="F2917" s="34" t="s">
        <v>2289</v>
      </c>
      <c r="G2917" s="24" t="s">
        <v>90</v>
      </c>
      <c r="H2917" s="80">
        <f t="shared" si="139"/>
        <v>0.89900000000000002</v>
      </c>
      <c r="I2917" s="25">
        <f>ROUND(('NEW Reference'!B$6*List!$H2917)+'NEW Reference'!B$7,0)</f>
        <v>1217</v>
      </c>
      <c r="J2917" s="25">
        <f>ROUND(('NEW Reference'!C$6*List!$H2917)+'NEW Reference'!C$7,0)</f>
        <v>1815</v>
      </c>
      <c r="K2917" s="25">
        <f>ROUND(('NEW Reference'!D$6*List!$H2917)+'NEW Reference'!D$7,0)</f>
        <v>2174</v>
      </c>
      <c r="L2917" s="25">
        <f>ROUND(('NEW Reference'!E$6*List!$H2917)+'NEW Reference'!E$7,0)</f>
        <v>2688</v>
      </c>
      <c r="M2917" s="25">
        <f>ROUND(('NEW Reference'!F$6*List!$H2917)+'NEW Reference'!F$7,0)</f>
        <v>2801</v>
      </c>
      <c r="N2917" s="25">
        <f>ROUND(('NEW Reference'!G$6*List!$H2917)+'NEW Reference'!G$7,0)</f>
        <v>3170</v>
      </c>
      <c r="O2917" s="25">
        <f>ROUND(('NEW Reference'!H$6*List!$H2917)+'NEW Reference'!H$7,0)</f>
        <v>3292</v>
      </c>
      <c r="P2917" s="25">
        <f>ROUND(('NEW Reference'!I$6*List!$H2917)+'NEW Reference'!I$7,0)</f>
        <v>3421</v>
      </c>
      <c r="Q2917" s="25">
        <f>ROUND(('NEW Reference'!J$6*List!$H2917)+'NEW Reference'!J$7,0)</f>
        <v>3961</v>
      </c>
      <c r="R2917" s="25">
        <f>ROUND(('NEW Reference'!K$6*List!$H2917)+'NEW Reference'!K$7,0)</f>
        <v>4086</v>
      </c>
      <c r="S2917" s="25">
        <f>ROUND(('NEW Reference'!L$6*List!$H2917)+'NEW Reference'!L$7,0)</f>
        <v>4409</v>
      </c>
      <c r="T2917" s="25">
        <f>ROUND(('NEW Reference'!M$6*List!$H2917)+'NEW Reference'!M$7,0)</f>
        <v>5266</v>
      </c>
      <c r="U2917" s="25">
        <f>ROUND(('NEW Reference'!N$6*List!$H2917)+'NEW Reference'!N$7,0)</f>
        <v>21249</v>
      </c>
      <c r="V2917" s="26">
        <f>ROUND(('NEW Reference'!O$6*List!$H2917)+'NEW Reference'!O$7,0)</f>
        <v>790</v>
      </c>
      <c r="W2917" s="26">
        <f>ROUND(('NEW Reference'!P$6*List!$H2917)+'NEW Reference'!P$7,0)</f>
        <v>1113</v>
      </c>
      <c r="X2917" s="26">
        <f>ROUND(('NEW Reference'!Q$6*List!$H2917)+'NEW Reference'!Q$7,0)</f>
        <v>557</v>
      </c>
      <c r="Z2917" s="3" t="str">
        <f t="shared" si="141"/>
        <v>GOOCHLAND, Virginia</v>
      </c>
      <c r="AA2917" s="79" t="s">
        <v>2306</v>
      </c>
      <c r="AB2917" s="28" t="s">
        <v>91</v>
      </c>
      <c r="AC2917" s="23" t="s">
        <v>2289</v>
      </c>
      <c r="AD2917" s="29"/>
      <c r="AE2917" s="20">
        <f t="shared" si="140"/>
        <v>0.89900000000000002</v>
      </c>
    </row>
    <row r="2918" spans="1:31">
      <c r="A2918" s="83">
        <v>49380</v>
      </c>
      <c r="B2918" s="84">
        <v>51077</v>
      </c>
      <c r="C2918" s="85">
        <v>99949</v>
      </c>
      <c r="D2918" s="78" t="s">
        <v>192</v>
      </c>
      <c r="E2918" s="79" t="s">
        <v>1297</v>
      </c>
      <c r="F2918" s="33" t="s">
        <v>2289</v>
      </c>
      <c r="G2918" s="24" t="s">
        <v>97</v>
      </c>
      <c r="H2918" s="80">
        <f t="shared" si="139"/>
        <v>0.83709999999999996</v>
      </c>
      <c r="I2918" s="25">
        <f>ROUND(('NEW Reference'!B$6*List!$H2918)+'NEW Reference'!B$7,0)</f>
        <v>1156</v>
      </c>
      <c r="J2918" s="25">
        <f>ROUND(('NEW Reference'!C$6*List!$H2918)+'NEW Reference'!C$7,0)</f>
        <v>1724</v>
      </c>
      <c r="K2918" s="25">
        <f>ROUND(('NEW Reference'!D$6*List!$H2918)+'NEW Reference'!D$7,0)</f>
        <v>2065</v>
      </c>
      <c r="L2918" s="25">
        <f>ROUND(('NEW Reference'!E$6*List!$H2918)+'NEW Reference'!E$7,0)</f>
        <v>2553</v>
      </c>
      <c r="M2918" s="25">
        <f>ROUND(('NEW Reference'!F$6*List!$H2918)+'NEW Reference'!F$7,0)</f>
        <v>2660</v>
      </c>
      <c r="N2918" s="25">
        <f>ROUND(('NEW Reference'!G$6*List!$H2918)+'NEW Reference'!G$7,0)</f>
        <v>3011</v>
      </c>
      <c r="O2918" s="25">
        <f>ROUND(('NEW Reference'!H$6*List!$H2918)+'NEW Reference'!H$7,0)</f>
        <v>3126</v>
      </c>
      <c r="P2918" s="25">
        <f>ROUND(('NEW Reference'!I$6*List!$H2918)+'NEW Reference'!I$7,0)</f>
        <v>3249</v>
      </c>
      <c r="Q2918" s="25">
        <f>ROUND(('NEW Reference'!J$6*List!$H2918)+'NEW Reference'!J$7,0)</f>
        <v>3763</v>
      </c>
      <c r="R2918" s="25">
        <f>ROUND(('NEW Reference'!K$6*List!$H2918)+'NEW Reference'!K$7,0)</f>
        <v>3881</v>
      </c>
      <c r="S2918" s="25">
        <f>ROUND(('NEW Reference'!L$6*List!$H2918)+'NEW Reference'!L$7,0)</f>
        <v>4188</v>
      </c>
      <c r="T2918" s="25">
        <f>ROUND(('NEW Reference'!M$6*List!$H2918)+'NEW Reference'!M$7,0)</f>
        <v>5002</v>
      </c>
      <c r="U2918" s="25">
        <f>ROUND(('NEW Reference'!N$6*List!$H2918)+'NEW Reference'!N$7,0)</f>
        <v>20183</v>
      </c>
      <c r="V2918" s="26">
        <f>ROUND(('NEW Reference'!O$6*List!$H2918)+'NEW Reference'!O$7,0)</f>
        <v>750</v>
      </c>
      <c r="W2918" s="26">
        <f>ROUND(('NEW Reference'!P$6*List!$H2918)+'NEW Reference'!P$7,0)</f>
        <v>1057</v>
      </c>
      <c r="X2918" s="26">
        <f>ROUND(('NEW Reference'!Q$6*List!$H2918)+'NEW Reference'!Q$7,0)</f>
        <v>529</v>
      </c>
      <c r="Z2918" s="3" t="str">
        <f t="shared" si="141"/>
        <v>GRAYSON, Virginia</v>
      </c>
      <c r="AA2918" s="79" t="s">
        <v>1297</v>
      </c>
      <c r="AB2918" s="28" t="s">
        <v>91</v>
      </c>
      <c r="AC2918" s="30" t="s">
        <v>2289</v>
      </c>
      <c r="AD2918" s="31"/>
      <c r="AE2918" s="20">
        <f t="shared" si="140"/>
        <v>0.83709999999999996</v>
      </c>
    </row>
    <row r="2919" spans="1:31">
      <c r="A2919" s="83">
        <v>49390</v>
      </c>
      <c r="B2919" s="84">
        <v>51079</v>
      </c>
      <c r="C2919" s="85">
        <v>16820</v>
      </c>
      <c r="D2919" s="78" t="s">
        <v>350</v>
      </c>
      <c r="E2919" s="79" t="s">
        <v>160</v>
      </c>
      <c r="F2919" s="33" t="s">
        <v>2289</v>
      </c>
      <c r="G2919" s="24" t="s">
        <v>90</v>
      </c>
      <c r="H2919" s="80">
        <f t="shared" si="139"/>
        <v>0.9022</v>
      </c>
      <c r="I2919" s="25">
        <f>ROUND(('NEW Reference'!B$6*List!$H2919)+'NEW Reference'!B$7,0)</f>
        <v>1220</v>
      </c>
      <c r="J2919" s="25">
        <f>ROUND(('NEW Reference'!C$6*List!$H2919)+'NEW Reference'!C$7,0)</f>
        <v>1819</v>
      </c>
      <c r="K2919" s="25">
        <f>ROUND(('NEW Reference'!D$6*List!$H2919)+'NEW Reference'!D$7,0)</f>
        <v>2180</v>
      </c>
      <c r="L2919" s="25">
        <f>ROUND(('NEW Reference'!E$6*List!$H2919)+'NEW Reference'!E$7,0)</f>
        <v>2695</v>
      </c>
      <c r="M2919" s="25">
        <f>ROUND(('NEW Reference'!F$6*List!$H2919)+'NEW Reference'!F$7,0)</f>
        <v>2808</v>
      </c>
      <c r="N2919" s="25">
        <f>ROUND(('NEW Reference'!G$6*List!$H2919)+'NEW Reference'!G$7,0)</f>
        <v>3179</v>
      </c>
      <c r="O2919" s="25">
        <f>ROUND(('NEW Reference'!H$6*List!$H2919)+'NEW Reference'!H$7,0)</f>
        <v>3300</v>
      </c>
      <c r="P2919" s="25">
        <f>ROUND(('NEW Reference'!I$6*List!$H2919)+'NEW Reference'!I$7,0)</f>
        <v>3430</v>
      </c>
      <c r="Q2919" s="25">
        <f>ROUND(('NEW Reference'!J$6*List!$H2919)+'NEW Reference'!J$7,0)</f>
        <v>3972</v>
      </c>
      <c r="R2919" s="25">
        <f>ROUND(('NEW Reference'!K$6*List!$H2919)+'NEW Reference'!K$7,0)</f>
        <v>4097</v>
      </c>
      <c r="S2919" s="25">
        <f>ROUND(('NEW Reference'!L$6*List!$H2919)+'NEW Reference'!L$7,0)</f>
        <v>4421</v>
      </c>
      <c r="T2919" s="25">
        <f>ROUND(('NEW Reference'!M$6*List!$H2919)+'NEW Reference'!M$7,0)</f>
        <v>5280</v>
      </c>
      <c r="U2919" s="25">
        <f>ROUND(('NEW Reference'!N$6*List!$H2919)+'NEW Reference'!N$7,0)</f>
        <v>21304</v>
      </c>
      <c r="V2919" s="26">
        <f>ROUND(('NEW Reference'!O$6*List!$H2919)+'NEW Reference'!O$7,0)</f>
        <v>792</v>
      </c>
      <c r="W2919" s="26">
        <f>ROUND(('NEW Reference'!P$6*List!$H2919)+'NEW Reference'!P$7,0)</f>
        <v>1116</v>
      </c>
      <c r="X2919" s="26">
        <f>ROUND(('NEW Reference'!Q$6*List!$H2919)+'NEW Reference'!Q$7,0)</f>
        <v>558</v>
      </c>
      <c r="Z2919" s="3" t="str">
        <f t="shared" si="141"/>
        <v>GREENE, Virginia</v>
      </c>
      <c r="AA2919" s="79" t="s">
        <v>160</v>
      </c>
      <c r="AB2919" s="28" t="s">
        <v>91</v>
      </c>
      <c r="AC2919" s="23" t="s">
        <v>2289</v>
      </c>
      <c r="AD2919" s="29"/>
      <c r="AE2919" s="20">
        <f t="shared" si="140"/>
        <v>0.9022</v>
      </c>
    </row>
    <row r="2920" spans="1:31">
      <c r="A2920" s="83">
        <v>49400</v>
      </c>
      <c r="B2920" s="84">
        <v>51081</v>
      </c>
      <c r="C2920" s="85">
        <v>99949</v>
      </c>
      <c r="D2920" s="78" t="s">
        <v>192</v>
      </c>
      <c r="E2920" s="79" t="s">
        <v>2307</v>
      </c>
      <c r="F2920" s="33" t="s">
        <v>2289</v>
      </c>
      <c r="G2920" s="24" t="s">
        <v>97</v>
      </c>
      <c r="H2920" s="80">
        <f t="shared" si="139"/>
        <v>0.83709999999999996</v>
      </c>
      <c r="I2920" s="25">
        <f>ROUND(('NEW Reference'!B$6*List!$H2920)+'NEW Reference'!B$7,0)</f>
        <v>1156</v>
      </c>
      <c r="J2920" s="25">
        <f>ROUND(('NEW Reference'!C$6*List!$H2920)+'NEW Reference'!C$7,0)</f>
        <v>1724</v>
      </c>
      <c r="K2920" s="25">
        <f>ROUND(('NEW Reference'!D$6*List!$H2920)+'NEW Reference'!D$7,0)</f>
        <v>2065</v>
      </c>
      <c r="L2920" s="25">
        <f>ROUND(('NEW Reference'!E$6*List!$H2920)+'NEW Reference'!E$7,0)</f>
        <v>2553</v>
      </c>
      <c r="M2920" s="25">
        <f>ROUND(('NEW Reference'!F$6*List!$H2920)+'NEW Reference'!F$7,0)</f>
        <v>2660</v>
      </c>
      <c r="N2920" s="25">
        <f>ROUND(('NEW Reference'!G$6*List!$H2920)+'NEW Reference'!G$7,0)</f>
        <v>3011</v>
      </c>
      <c r="O2920" s="25">
        <f>ROUND(('NEW Reference'!H$6*List!$H2920)+'NEW Reference'!H$7,0)</f>
        <v>3126</v>
      </c>
      <c r="P2920" s="25">
        <f>ROUND(('NEW Reference'!I$6*List!$H2920)+'NEW Reference'!I$7,0)</f>
        <v>3249</v>
      </c>
      <c r="Q2920" s="25">
        <f>ROUND(('NEW Reference'!J$6*List!$H2920)+'NEW Reference'!J$7,0)</f>
        <v>3763</v>
      </c>
      <c r="R2920" s="25">
        <f>ROUND(('NEW Reference'!K$6*List!$H2920)+'NEW Reference'!K$7,0)</f>
        <v>3881</v>
      </c>
      <c r="S2920" s="25">
        <f>ROUND(('NEW Reference'!L$6*List!$H2920)+'NEW Reference'!L$7,0)</f>
        <v>4188</v>
      </c>
      <c r="T2920" s="25">
        <f>ROUND(('NEW Reference'!M$6*List!$H2920)+'NEW Reference'!M$7,0)</f>
        <v>5002</v>
      </c>
      <c r="U2920" s="25">
        <f>ROUND(('NEW Reference'!N$6*List!$H2920)+'NEW Reference'!N$7,0)</f>
        <v>20183</v>
      </c>
      <c r="V2920" s="26">
        <f>ROUND(('NEW Reference'!O$6*List!$H2920)+'NEW Reference'!O$7,0)</f>
        <v>750</v>
      </c>
      <c r="W2920" s="26">
        <f>ROUND(('NEW Reference'!P$6*List!$H2920)+'NEW Reference'!P$7,0)</f>
        <v>1057</v>
      </c>
      <c r="X2920" s="26">
        <f>ROUND(('NEW Reference'!Q$6*List!$H2920)+'NEW Reference'!Q$7,0)</f>
        <v>529</v>
      </c>
      <c r="Z2920" s="3" t="str">
        <f t="shared" si="141"/>
        <v>GREENSVILLE, Virginia</v>
      </c>
      <c r="AA2920" s="79" t="s">
        <v>2307</v>
      </c>
      <c r="AB2920" s="28" t="s">
        <v>91</v>
      </c>
      <c r="AC2920" s="30" t="s">
        <v>2289</v>
      </c>
      <c r="AD2920" s="31"/>
      <c r="AE2920" s="20">
        <f t="shared" si="140"/>
        <v>0.83709999999999996</v>
      </c>
    </row>
    <row r="2921" spans="1:31">
      <c r="A2921" s="83">
        <v>49410</v>
      </c>
      <c r="B2921" s="84">
        <v>51083</v>
      </c>
      <c r="C2921" s="85">
        <v>99949</v>
      </c>
      <c r="D2921" s="78" t="s">
        <v>192</v>
      </c>
      <c r="E2921" s="79" t="s">
        <v>1812</v>
      </c>
      <c r="F2921" s="33" t="s">
        <v>2289</v>
      </c>
      <c r="G2921" s="24" t="s">
        <v>97</v>
      </c>
      <c r="H2921" s="80">
        <f t="shared" si="139"/>
        <v>0.83709999999999996</v>
      </c>
      <c r="I2921" s="25">
        <f>ROUND(('NEW Reference'!B$6*List!$H2921)+'NEW Reference'!B$7,0)</f>
        <v>1156</v>
      </c>
      <c r="J2921" s="25">
        <f>ROUND(('NEW Reference'!C$6*List!$H2921)+'NEW Reference'!C$7,0)</f>
        <v>1724</v>
      </c>
      <c r="K2921" s="25">
        <f>ROUND(('NEW Reference'!D$6*List!$H2921)+'NEW Reference'!D$7,0)</f>
        <v>2065</v>
      </c>
      <c r="L2921" s="25">
        <f>ROUND(('NEW Reference'!E$6*List!$H2921)+'NEW Reference'!E$7,0)</f>
        <v>2553</v>
      </c>
      <c r="M2921" s="25">
        <f>ROUND(('NEW Reference'!F$6*List!$H2921)+'NEW Reference'!F$7,0)</f>
        <v>2660</v>
      </c>
      <c r="N2921" s="25">
        <f>ROUND(('NEW Reference'!G$6*List!$H2921)+'NEW Reference'!G$7,0)</f>
        <v>3011</v>
      </c>
      <c r="O2921" s="25">
        <f>ROUND(('NEW Reference'!H$6*List!$H2921)+'NEW Reference'!H$7,0)</f>
        <v>3126</v>
      </c>
      <c r="P2921" s="25">
        <f>ROUND(('NEW Reference'!I$6*List!$H2921)+'NEW Reference'!I$7,0)</f>
        <v>3249</v>
      </c>
      <c r="Q2921" s="25">
        <f>ROUND(('NEW Reference'!J$6*List!$H2921)+'NEW Reference'!J$7,0)</f>
        <v>3763</v>
      </c>
      <c r="R2921" s="25">
        <f>ROUND(('NEW Reference'!K$6*List!$H2921)+'NEW Reference'!K$7,0)</f>
        <v>3881</v>
      </c>
      <c r="S2921" s="25">
        <f>ROUND(('NEW Reference'!L$6*List!$H2921)+'NEW Reference'!L$7,0)</f>
        <v>4188</v>
      </c>
      <c r="T2921" s="25">
        <f>ROUND(('NEW Reference'!M$6*List!$H2921)+'NEW Reference'!M$7,0)</f>
        <v>5002</v>
      </c>
      <c r="U2921" s="25">
        <f>ROUND(('NEW Reference'!N$6*List!$H2921)+'NEW Reference'!N$7,0)</f>
        <v>20183</v>
      </c>
      <c r="V2921" s="26">
        <f>ROUND(('NEW Reference'!O$6*List!$H2921)+'NEW Reference'!O$7,0)</f>
        <v>750</v>
      </c>
      <c r="W2921" s="26">
        <f>ROUND(('NEW Reference'!P$6*List!$H2921)+'NEW Reference'!P$7,0)</f>
        <v>1057</v>
      </c>
      <c r="X2921" s="26">
        <f>ROUND(('NEW Reference'!Q$6*List!$H2921)+'NEW Reference'!Q$7,0)</f>
        <v>529</v>
      </c>
      <c r="Z2921" s="3" t="str">
        <f t="shared" si="141"/>
        <v>HALIFAX, Virginia</v>
      </c>
      <c r="AA2921" s="79" t="s">
        <v>1812</v>
      </c>
      <c r="AB2921" s="28" t="s">
        <v>91</v>
      </c>
      <c r="AC2921" s="23" t="s">
        <v>2289</v>
      </c>
      <c r="AD2921" s="29"/>
      <c r="AE2921" s="20">
        <f t="shared" si="140"/>
        <v>0.83709999999999996</v>
      </c>
    </row>
    <row r="2922" spans="1:31">
      <c r="A2922" s="83">
        <v>49420</v>
      </c>
      <c r="B2922" s="84">
        <v>51085</v>
      </c>
      <c r="C2922" s="85">
        <v>40060</v>
      </c>
      <c r="D2922" s="78" t="s">
        <v>814</v>
      </c>
      <c r="E2922" s="79" t="s">
        <v>2308</v>
      </c>
      <c r="F2922" s="33" t="s">
        <v>2289</v>
      </c>
      <c r="G2922" s="24" t="s">
        <v>90</v>
      </c>
      <c r="H2922" s="80">
        <f t="shared" si="139"/>
        <v>0.89900000000000002</v>
      </c>
      <c r="I2922" s="25">
        <f>ROUND(('NEW Reference'!B$6*List!$H2922)+'NEW Reference'!B$7,0)</f>
        <v>1217</v>
      </c>
      <c r="J2922" s="25">
        <f>ROUND(('NEW Reference'!C$6*List!$H2922)+'NEW Reference'!C$7,0)</f>
        <v>1815</v>
      </c>
      <c r="K2922" s="25">
        <f>ROUND(('NEW Reference'!D$6*List!$H2922)+'NEW Reference'!D$7,0)</f>
        <v>2174</v>
      </c>
      <c r="L2922" s="25">
        <f>ROUND(('NEW Reference'!E$6*List!$H2922)+'NEW Reference'!E$7,0)</f>
        <v>2688</v>
      </c>
      <c r="M2922" s="25">
        <f>ROUND(('NEW Reference'!F$6*List!$H2922)+'NEW Reference'!F$7,0)</f>
        <v>2801</v>
      </c>
      <c r="N2922" s="25">
        <f>ROUND(('NEW Reference'!G$6*List!$H2922)+'NEW Reference'!G$7,0)</f>
        <v>3170</v>
      </c>
      <c r="O2922" s="25">
        <f>ROUND(('NEW Reference'!H$6*List!$H2922)+'NEW Reference'!H$7,0)</f>
        <v>3292</v>
      </c>
      <c r="P2922" s="25">
        <f>ROUND(('NEW Reference'!I$6*List!$H2922)+'NEW Reference'!I$7,0)</f>
        <v>3421</v>
      </c>
      <c r="Q2922" s="25">
        <f>ROUND(('NEW Reference'!J$6*List!$H2922)+'NEW Reference'!J$7,0)</f>
        <v>3961</v>
      </c>
      <c r="R2922" s="25">
        <f>ROUND(('NEW Reference'!K$6*List!$H2922)+'NEW Reference'!K$7,0)</f>
        <v>4086</v>
      </c>
      <c r="S2922" s="25">
        <f>ROUND(('NEW Reference'!L$6*List!$H2922)+'NEW Reference'!L$7,0)</f>
        <v>4409</v>
      </c>
      <c r="T2922" s="25">
        <f>ROUND(('NEW Reference'!M$6*List!$H2922)+'NEW Reference'!M$7,0)</f>
        <v>5266</v>
      </c>
      <c r="U2922" s="25">
        <f>ROUND(('NEW Reference'!N$6*List!$H2922)+'NEW Reference'!N$7,0)</f>
        <v>21249</v>
      </c>
      <c r="V2922" s="26">
        <f>ROUND(('NEW Reference'!O$6*List!$H2922)+'NEW Reference'!O$7,0)</f>
        <v>790</v>
      </c>
      <c r="W2922" s="26">
        <f>ROUND(('NEW Reference'!P$6*List!$H2922)+'NEW Reference'!P$7,0)</f>
        <v>1113</v>
      </c>
      <c r="X2922" s="26">
        <f>ROUND(('NEW Reference'!Q$6*List!$H2922)+'NEW Reference'!Q$7,0)</f>
        <v>557</v>
      </c>
      <c r="Z2922" s="3" t="str">
        <f t="shared" si="141"/>
        <v>HANOVER, Virginia</v>
      </c>
      <c r="AA2922" s="79" t="s">
        <v>2308</v>
      </c>
      <c r="AB2922" s="28" t="s">
        <v>91</v>
      </c>
      <c r="AC2922" s="30" t="s">
        <v>2289</v>
      </c>
      <c r="AD2922" s="31"/>
      <c r="AE2922" s="20">
        <f t="shared" si="140"/>
        <v>0.89900000000000002</v>
      </c>
    </row>
    <row r="2923" spans="1:31">
      <c r="A2923" s="83">
        <v>49430</v>
      </c>
      <c r="B2923" s="84">
        <v>51087</v>
      </c>
      <c r="C2923" s="85">
        <v>40060</v>
      </c>
      <c r="D2923" s="78" t="s">
        <v>814</v>
      </c>
      <c r="E2923" s="79" t="s">
        <v>2309</v>
      </c>
      <c r="F2923" s="33" t="s">
        <v>2289</v>
      </c>
      <c r="G2923" s="24" t="s">
        <v>90</v>
      </c>
      <c r="H2923" s="80">
        <f t="shared" si="139"/>
        <v>0.89900000000000002</v>
      </c>
      <c r="I2923" s="25">
        <f>ROUND(('NEW Reference'!B$6*List!$H2923)+'NEW Reference'!B$7,0)</f>
        <v>1217</v>
      </c>
      <c r="J2923" s="25">
        <f>ROUND(('NEW Reference'!C$6*List!$H2923)+'NEW Reference'!C$7,0)</f>
        <v>1815</v>
      </c>
      <c r="K2923" s="25">
        <f>ROUND(('NEW Reference'!D$6*List!$H2923)+'NEW Reference'!D$7,0)</f>
        <v>2174</v>
      </c>
      <c r="L2923" s="25">
        <f>ROUND(('NEW Reference'!E$6*List!$H2923)+'NEW Reference'!E$7,0)</f>
        <v>2688</v>
      </c>
      <c r="M2923" s="25">
        <f>ROUND(('NEW Reference'!F$6*List!$H2923)+'NEW Reference'!F$7,0)</f>
        <v>2801</v>
      </c>
      <c r="N2923" s="25">
        <f>ROUND(('NEW Reference'!G$6*List!$H2923)+'NEW Reference'!G$7,0)</f>
        <v>3170</v>
      </c>
      <c r="O2923" s="25">
        <f>ROUND(('NEW Reference'!H$6*List!$H2923)+'NEW Reference'!H$7,0)</f>
        <v>3292</v>
      </c>
      <c r="P2923" s="25">
        <f>ROUND(('NEW Reference'!I$6*List!$H2923)+'NEW Reference'!I$7,0)</f>
        <v>3421</v>
      </c>
      <c r="Q2923" s="25">
        <f>ROUND(('NEW Reference'!J$6*List!$H2923)+'NEW Reference'!J$7,0)</f>
        <v>3961</v>
      </c>
      <c r="R2923" s="25">
        <f>ROUND(('NEW Reference'!K$6*List!$H2923)+'NEW Reference'!K$7,0)</f>
        <v>4086</v>
      </c>
      <c r="S2923" s="25">
        <f>ROUND(('NEW Reference'!L$6*List!$H2923)+'NEW Reference'!L$7,0)</f>
        <v>4409</v>
      </c>
      <c r="T2923" s="25">
        <f>ROUND(('NEW Reference'!M$6*List!$H2923)+'NEW Reference'!M$7,0)</f>
        <v>5266</v>
      </c>
      <c r="U2923" s="25">
        <f>ROUND(('NEW Reference'!N$6*List!$H2923)+'NEW Reference'!N$7,0)</f>
        <v>21249</v>
      </c>
      <c r="V2923" s="26">
        <f>ROUND(('NEW Reference'!O$6*List!$H2923)+'NEW Reference'!O$7,0)</f>
        <v>790</v>
      </c>
      <c r="W2923" s="26">
        <f>ROUND(('NEW Reference'!P$6*List!$H2923)+'NEW Reference'!P$7,0)</f>
        <v>1113</v>
      </c>
      <c r="X2923" s="26">
        <f>ROUND(('NEW Reference'!Q$6*List!$H2923)+'NEW Reference'!Q$7,0)</f>
        <v>557</v>
      </c>
      <c r="Z2923" s="3" t="str">
        <f t="shared" si="141"/>
        <v>HENRICO, Virginia</v>
      </c>
      <c r="AA2923" s="79" t="s">
        <v>2309</v>
      </c>
      <c r="AB2923" s="28" t="s">
        <v>91</v>
      </c>
      <c r="AC2923" s="30" t="s">
        <v>2289</v>
      </c>
      <c r="AD2923" s="31"/>
      <c r="AE2923" s="20">
        <f t="shared" si="140"/>
        <v>0.89900000000000002</v>
      </c>
    </row>
    <row r="2924" spans="1:31">
      <c r="A2924" s="83">
        <v>49440</v>
      </c>
      <c r="B2924" s="84">
        <v>51089</v>
      </c>
      <c r="C2924" s="85">
        <v>99949</v>
      </c>
      <c r="D2924" s="78" t="s">
        <v>192</v>
      </c>
      <c r="E2924" s="79" t="s">
        <v>164</v>
      </c>
      <c r="F2924" s="34" t="s">
        <v>2289</v>
      </c>
      <c r="G2924" s="24" t="s">
        <v>97</v>
      </c>
      <c r="H2924" s="80">
        <f t="shared" si="139"/>
        <v>0.83709999999999996</v>
      </c>
      <c r="I2924" s="25">
        <f>ROUND(('NEW Reference'!B$6*List!$H2924)+'NEW Reference'!B$7,0)</f>
        <v>1156</v>
      </c>
      <c r="J2924" s="25">
        <f>ROUND(('NEW Reference'!C$6*List!$H2924)+'NEW Reference'!C$7,0)</f>
        <v>1724</v>
      </c>
      <c r="K2924" s="25">
        <f>ROUND(('NEW Reference'!D$6*List!$H2924)+'NEW Reference'!D$7,0)</f>
        <v>2065</v>
      </c>
      <c r="L2924" s="25">
        <f>ROUND(('NEW Reference'!E$6*List!$H2924)+'NEW Reference'!E$7,0)</f>
        <v>2553</v>
      </c>
      <c r="M2924" s="25">
        <f>ROUND(('NEW Reference'!F$6*List!$H2924)+'NEW Reference'!F$7,0)</f>
        <v>2660</v>
      </c>
      <c r="N2924" s="25">
        <f>ROUND(('NEW Reference'!G$6*List!$H2924)+'NEW Reference'!G$7,0)</f>
        <v>3011</v>
      </c>
      <c r="O2924" s="25">
        <f>ROUND(('NEW Reference'!H$6*List!$H2924)+'NEW Reference'!H$7,0)</f>
        <v>3126</v>
      </c>
      <c r="P2924" s="25">
        <f>ROUND(('NEW Reference'!I$6*List!$H2924)+'NEW Reference'!I$7,0)</f>
        <v>3249</v>
      </c>
      <c r="Q2924" s="25">
        <f>ROUND(('NEW Reference'!J$6*List!$H2924)+'NEW Reference'!J$7,0)</f>
        <v>3763</v>
      </c>
      <c r="R2924" s="25">
        <f>ROUND(('NEW Reference'!K$6*List!$H2924)+'NEW Reference'!K$7,0)</f>
        <v>3881</v>
      </c>
      <c r="S2924" s="25">
        <f>ROUND(('NEW Reference'!L$6*List!$H2924)+'NEW Reference'!L$7,0)</f>
        <v>4188</v>
      </c>
      <c r="T2924" s="25">
        <f>ROUND(('NEW Reference'!M$6*List!$H2924)+'NEW Reference'!M$7,0)</f>
        <v>5002</v>
      </c>
      <c r="U2924" s="25">
        <f>ROUND(('NEW Reference'!N$6*List!$H2924)+'NEW Reference'!N$7,0)</f>
        <v>20183</v>
      </c>
      <c r="V2924" s="26">
        <f>ROUND(('NEW Reference'!O$6*List!$H2924)+'NEW Reference'!O$7,0)</f>
        <v>750</v>
      </c>
      <c r="W2924" s="26">
        <f>ROUND(('NEW Reference'!P$6*List!$H2924)+'NEW Reference'!P$7,0)</f>
        <v>1057</v>
      </c>
      <c r="X2924" s="26">
        <f>ROUND(('NEW Reference'!Q$6*List!$H2924)+'NEW Reference'!Q$7,0)</f>
        <v>529</v>
      </c>
      <c r="Z2924" s="3" t="str">
        <f t="shared" si="141"/>
        <v>HENRY, Virginia</v>
      </c>
      <c r="AA2924" s="79" t="s">
        <v>164</v>
      </c>
      <c r="AB2924" s="28" t="s">
        <v>91</v>
      </c>
      <c r="AC2924" s="30" t="s">
        <v>2289</v>
      </c>
      <c r="AD2924" s="31"/>
      <c r="AE2924" s="20">
        <f t="shared" si="140"/>
        <v>0.83709999999999996</v>
      </c>
    </row>
    <row r="2925" spans="1:31">
      <c r="A2925" s="83">
        <v>49450</v>
      </c>
      <c r="B2925" s="84">
        <v>51091</v>
      </c>
      <c r="C2925" s="85">
        <v>99949</v>
      </c>
      <c r="D2925" s="78" t="s">
        <v>192</v>
      </c>
      <c r="E2925" s="79" t="s">
        <v>1898</v>
      </c>
      <c r="F2925" s="33" t="s">
        <v>2289</v>
      </c>
      <c r="G2925" s="24" t="s">
        <v>97</v>
      </c>
      <c r="H2925" s="80">
        <f t="shared" si="139"/>
        <v>0.83709999999999996</v>
      </c>
      <c r="I2925" s="25">
        <f>ROUND(('NEW Reference'!B$6*List!$H2925)+'NEW Reference'!B$7,0)</f>
        <v>1156</v>
      </c>
      <c r="J2925" s="25">
        <f>ROUND(('NEW Reference'!C$6*List!$H2925)+'NEW Reference'!C$7,0)</f>
        <v>1724</v>
      </c>
      <c r="K2925" s="25">
        <f>ROUND(('NEW Reference'!D$6*List!$H2925)+'NEW Reference'!D$7,0)</f>
        <v>2065</v>
      </c>
      <c r="L2925" s="25">
        <f>ROUND(('NEW Reference'!E$6*List!$H2925)+'NEW Reference'!E$7,0)</f>
        <v>2553</v>
      </c>
      <c r="M2925" s="25">
        <f>ROUND(('NEW Reference'!F$6*List!$H2925)+'NEW Reference'!F$7,0)</f>
        <v>2660</v>
      </c>
      <c r="N2925" s="25">
        <f>ROUND(('NEW Reference'!G$6*List!$H2925)+'NEW Reference'!G$7,0)</f>
        <v>3011</v>
      </c>
      <c r="O2925" s="25">
        <f>ROUND(('NEW Reference'!H$6*List!$H2925)+'NEW Reference'!H$7,0)</f>
        <v>3126</v>
      </c>
      <c r="P2925" s="25">
        <f>ROUND(('NEW Reference'!I$6*List!$H2925)+'NEW Reference'!I$7,0)</f>
        <v>3249</v>
      </c>
      <c r="Q2925" s="25">
        <f>ROUND(('NEW Reference'!J$6*List!$H2925)+'NEW Reference'!J$7,0)</f>
        <v>3763</v>
      </c>
      <c r="R2925" s="25">
        <f>ROUND(('NEW Reference'!K$6*List!$H2925)+'NEW Reference'!K$7,0)</f>
        <v>3881</v>
      </c>
      <c r="S2925" s="25">
        <f>ROUND(('NEW Reference'!L$6*List!$H2925)+'NEW Reference'!L$7,0)</f>
        <v>4188</v>
      </c>
      <c r="T2925" s="25">
        <f>ROUND(('NEW Reference'!M$6*List!$H2925)+'NEW Reference'!M$7,0)</f>
        <v>5002</v>
      </c>
      <c r="U2925" s="25">
        <f>ROUND(('NEW Reference'!N$6*List!$H2925)+'NEW Reference'!N$7,0)</f>
        <v>20183</v>
      </c>
      <c r="V2925" s="26">
        <f>ROUND(('NEW Reference'!O$6*List!$H2925)+'NEW Reference'!O$7,0)</f>
        <v>750</v>
      </c>
      <c r="W2925" s="26">
        <f>ROUND(('NEW Reference'!P$6*List!$H2925)+'NEW Reference'!P$7,0)</f>
        <v>1057</v>
      </c>
      <c r="X2925" s="26">
        <f>ROUND(('NEW Reference'!Q$6*List!$H2925)+'NEW Reference'!Q$7,0)</f>
        <v>529</v>
      </c>
      <c r="Z2925" s="3" t="str">
        <f t="shared" si="141"/>
        <v>HIGHLAND, Virginia</v>
      </c>
      <c r="AA2925" s="79" t="s">
        <v>1898</v>
      </c>
      <c r="AB2925" s="28" t="s">
        <v>91</v>
      </c>
      <c r="AC2925" s="23" t="s">
        <v>2289</v>
      </c>
      <c r="AD2925" s="29"/>
      <c r="AE2925" s="20">
        <f t="shared" si="140"/>
        <v>0.83709999999999996</v>
      </c>
    </row>
    <row r="2926" spans="1:31">
      <c r="A2926" s="83">
        <v>49460</v>
      </c>
      <c r="B2926" s="84">
        <v>51093</v>
      </c>
      <c r="C2926" s="85">
        <v>47260</v>
      </c>
      <c r="D2926" s="78" t="s">
        <v>931</v>
      </c>
      <c r="E2926" s="79" t="s">
        <v>2310</v>
      </c>
      <c r="F2926" s="33" t="s">
        <v>2289</v>
      </c>
      <c r="G2926" s="24" t="s">
        <v>90</v>
      </c>
      <c r="H2926" s="80">
        <f t="shared" si="139"/>
        <v>0.89810000000000001</v>
      </c>
      <c r="I2926" s="25">
        <f>ROUND(('NEW Reference'!B$6*List!$H2926)+'NEW Reference'!B$7,0)</f>
        <v>1216</v>
      </c>
      <c r="J2926" s="25">
        <f>ROUND(('NEW Reference'!C$6*List!$H2926)+'NEW Reference'!C$7,0)</f>
        <v>1813</v>
      </c>
      <c r="K2926" s="25">
        <f>ROUND(('NEW Reference'!D$6*List!$H2926)+'NEW Reference'!D$7,0)</f>
        <v>2173</v>
      </c>
      <c r="L2926" s="25">
        <f>ROUND(('NEW Reference'!E$6*List!$H2926)+'NEW Reference'!E$7,0)</f>
        <v>2686</v>
      </c>
      <c r="M2926" s="25">
        <f>ROUND(('NEW Reference'!F$6*List!$H2926)+'NEW Reference'!F$7,0)</f>
        <v>2799</v>
      </c>
      <c r="N2926" s="25">
        <f>ROUND(('NEW Reference'!G$6*List!$H2926)+'NEW Reference'!G$7,0)</f>
        <v>3168</v>
      </c>
      <c r="O2926" s="25">
        <f>ROUND(('NEW Reference'!H$6*List!$H2926)+'NEW Reference'!H$7,0)</f>
        <v>3289</v>
      </c>
      <c r="P2926" s="25">
        <f>ROUND(('NEW Reference'!I$6*List!$H2926)+'NEW Reference'!I$7,0)</f>
        <v>3418</v>
      </c>
      <c r="Q2926" s="25">
        <f>ROUND(('NEW Reference'!J$6*List!$H2926)+'NEW Reference'!J$7,0)</f>
        <v>3958</v>
      </c>
      <c r="R2926" s="25">
        <f>ROUND(('NEW Reference'!K$6*List!$H2926)+'NEW Reference'!K$7,0)</f>
        <v>4083</v>
      </c>
      <c r="S2926" s="25">
        <f>ROUND(('NEW Reference'!L$6*List!$H2926)+'NEW Reference'!L$7,0)</f>
        <v>4406</v>
      </c>
      <c r="T2926" s="25">
        <f>ROUND(('NEW Reference'!M$6*List!$H2926)+'NEW Reference'!M$7,0)</f>
        <v>5262</v>
      </c>
      <c r="U2926" s="25">
        <f>ROUND(('NEW Reference'!N$6*List!$H2926)+'NEW Reference'!N$7,0)</f>
        <v>21233</v>
      </c>
      <c r="V2926" s="26">
        <f>ROUND(('NEW Reference'!O$6*List!$H2926)+'NEW Reference'!O$7,0)</f>
        <v>789</v>
      </c>
      <c r="W2926" s="26">
        <f>ROUND(('NEW Reference'!P$6*List!$H2926)+'NEW Reference'!P$7,0)</f>
        <v>1112</v>
      </c>
      <c r="X2926" s="26">
        <f>ROUND(('NEW Reference'!Q$6*List!$H2926)+'NEW Reference'!Q$7,0)</f>
        <v>556</v>
      </c>
      <c r="Z2926" s="3" t="str">
        <f t="shared" si="141"/>
        <v>ISLE OF WIGHT, Virginia</v>
      </c>
      <c r="AA2926" s="79" t="s">
        <v>2310</v>
      </c>
      <c r="AB2926" s="28" t="s">
        <v>91</v>
      </c>
      <c r="AC2926" s="23" t="s">
        <v>2289</v>
      </c>
      <c r="AD2926" s="29"/>
      <c r="AE2926" s="20">
        <f t="shared" si="140"/>
        <v>0.89810000000000001</v>
      </c>
    </row>
    <row r="2927" spans="1:31">
      <c r="A2927" s="83">
        <v>49470</v>
      </c>
      <c r="B2927" s="84">
        <v>51095</v>
      </c>
      <c r="C2927" s="85">
        <v>47260</v>
      </c>
      <c r="D2927" s="78" t="s">
        <v>931</v>
      </c>
      <c r="E2927" s="79" t="s">
        <v>2311</v>
      </c>
      <c r="F2927" s="33" t="s">
        <v>2289</v>
      </c>
      <c r="G2927" s="24" t="s">
        <v>90</v>
      </c>
      <c r="H2927" s="80">
        <f t="shared" si="139"/>
        <v>0.89810000000000001</v>
      </c>
      <c r="I2927" s="25">
        <f>ROUND(('NEW Reference'!B$6*List!$H2927)+'NEW Reference'!B$7,0)</f>
        <v>1216</v>
      </c>
      <c r="J2927" s="25">
        <f>ROUND(('NEW Reference'!C$6*List!$H2927)+'NEW Reference'!C$7,0)</f>
        <v>1813</v>
      </c>
      <c r="K2927" s="25">
        <f>ROUND(('NEW Reference'!D$6*List!$H2927)+'NEW Reference'!D$7,0)</f>
        <v>2173</v>
      </c>
      <c r="L2927" s="25">
        <f>ROUND(('NEW Reference'!E$6*List!$H2927)+'NEW Reference'!E$7,0)</f>
        <v>2686</v>
      </c>
      <c r="M2927" s="25">
        <f>ROUND(('NEW Reference'!F$6*List!$H2927)+'NEW Reference'!F$7,0)</f>
        <v>2799</v>
      </c>
      <c r="N2927" s="25">
        <f>ROUND(('NEW Reference'!G$6*List!$H2927)+'NEW Reference'!G$7,0)</f>
        <v>3168</v>
      </c>
      <c r="O2927" s="25">
        <f>ROUND(('NEW Reference'!H$6*List!$H2927)+'NEW Reference'!H$7,0)</f>
        <v>3289</v>
      </c>
      <c r="P2927" s="25">
        <f>ROUND(('NEW Reference'!I$6*List!$H2927)+'NEW Reference'!I$7,0)</f>
        <v>3418</v>
      </c>
      <c r="Q2927" s="25">
        <f>ROUND(('NEW Reference'!J$6*List!$H2927)+'NEW Reference'!J$7,0)</f>
        <v>3958</v>
      </c>
      <c r="R2927" s="25">
        <f>ROUND(('NEW Reference'!K$6*List!$H2927)+'NEW Reference'!K$7,0)</f>
        <v>4083</v>
      </c>
      <c r="S2927" s="25">
        <f>ROUND(('NEW Reference'!L$6*List!$H2927)+'NEW Reference'!L$7,0)</f>
        <v>4406</v>
      </c>
      <c r="T2927" s="25">
        <f>ROUND(('NEW Reference'!M$6*List!$H2927)+'NEW Reference'!M$7,0)</f>
        <v>5262</v>
      </c>
      <c r="U2927" s="25">
        <f>ROUND(('NEW Reference'!N$6*List!$H2927)+'NEW Reference'!N$7,0)</f>
        <v>21233</v>
      </c>
      <c r="V2927" s="26">
        <f>ROUND(('NEW Reference'!O$6*List!$H2927)+'NEW Reference'!O$7,0)</f>
        <v>789</v>
      </c>
      <c r="W2927" s="26">
        <f>ROUND(('NEW Reference'!P$6*List!$H2927)+'NEW Reference'!P$7,0)</f>
        <v>1112</v>
      </c>
      <c r="X2927" s="26">
        <f>ROUND(('NEW Reference'!Q$6*List!$H2927)+'NEW Reference'!Q$7,0)</f>
        <v>556</v>
      </c>
      <c r="Z2927" s="3" t="str">
        <f t="shared" si="141"/>
        <v>JAMES CITY, Virginia</v>
      </c>
      <c r="AA2927" s="79" t="s">
        <v>2311</v>
      </c>
      <c r="AB2927" s="28" t="s">
        <v>91</v>
      </c>
      <c r="AC2927" s="23" t="s">
        <v>2289</v>
      </c>
      <c r="AD2927" s="29"/>
      <c r="AE2927" s="20">
        <f t="shared" si="140"/>
        <v>0.89810000000000001</v>
      </c>
    </row>
    <row r="2928" spans="1:31">
      <c r="A2928" s="83">
        <v>49480</v>
      </c>
      <c r="B2928" s="84">
        <v>51097</v>
      </c>
      <c r="C2928" s="85">
        <v>40060</v>
      </c>
      <c r="D2928" s="78" t="s">
        <v>814</v>
      </c>
      <c r="E2928" s="79" t="s">
        <v>2312</v>
      </c>
      <c r="F2928" s="34" t="s">
        <v>2289</v>
      </c>
      <c r="G2928" s="24" t="s">
        <v>90</v>
      </c>
      <c r="H2928" s="80">
        <f t="shared" si="139"/>
        <v>0.89900000000000002</v>
      </c>
      <c r="I2928" s="25">
        <f>ROUND(('NEW Reference'!B$6*List!$H2928)+'NEW Reference'!B$7,0)</f>
        <v>1217</v>
      </c>
      <c r="J2928" s="25">
        <f>ROUND(('NEW Reference'!C$6*List!$H2928)+'NEW Reference'!C$7,0)</f>
        <v>1815</v>
      </c>
      <c r="K2928" s="25">
        <f>ROUND(('NEW Reference'!D$6*List!$H2928)+'NEW Reference'!D$7,0)</f>
        <v>2174</v>
      </c>
      <c r="L2928" s="25">
        <f>ROUND(('NEW Reference'!E$6*List!$H2928)+'NEW Reference'!E$7,0)</f>
        <v>2688</v>
      </c>
      <c r="M2928" s="25">
        <f>ROUND(('NEW Reference'!F$6*List!$H2928)+'NEW Reference'!F$7,0)</f>
        <v>2801</v>
      </c>
      <c r="N2928" s="25">
        <f>ROUND(('NEW Reference'!G$6*List!$H2928)+'NEW Reference'!G$7,0)</f>
        <v>3170</v>
      </c>
      <c r="O2928" s="25">
        <f>ROUND(('NEW Reference'!H$6*List!$H2928)+'NEW Reference'!H$7,0)</f>
        <v>3292</v>
      </c>
      <c r="P2928" s="25">
        <f>ROUND(('NEW Reference'!I$6*List!$H2928)+'NEW Reference'!I$7,0)</f>
        <v>3421</v>
      </c>
      <c r="Q2928" s="25">
        <f>ROUND(('NEW Reference'!J$6*List!$H2928)+'NEW Reference'!J$7,0)</f>
        <v>3961</v>
      </c>
      <c r="R2928" s="25">
        <f>ROUND(('NEW Reference'!K$6*List!$H2928)+'NEW Reference'!K$7,0)</f>
        <v>4086</v>
      </c>
      <c r="S2928" s="25">
        <f>ROUND(('NEW Reference'!L$6*List!$H2928)+'NEW Reference'!L$7,0)</f>
        <v>4409</v>
      </c>
      <c r="T2928" s="25">
        <f>ROUND(('NEW Reference'!M$6*List!$H2928)+'NEW Reference'!M$7,0)</f>
        <v>5266</v>
      </c>
      <c r="U2928" s="25">
        <f>ROUND(('NEW Reference'!N$6*List!$H2928)+'NEW Reference'!N$7,0)</f>
        <v>21249</v>
      </c>
      <c r="V2928" s="26">
        <f>ROUND(('NEW Reference'!O$6*List!$H2928)+'NEW Reference'!O$7,0)</f>
        <v>790</v>
      </c>
      <c r="W2928" s="26">
        <f>ROUND(('NEW Reference'!P$6*List!$H2928)+'NEW Reference'!P$7,0)</f>
        <v>1113</v>
      </c>
      <c r="X2928" s="26">
        <f>ROUND(('NEW Reference'!Q$6*List!$H2928)+'NEW Reference'!Q$7,0)</f>
        <v>557</v>
      </c>
      <c r="Z2928" s="3" t="str">
        <f t="shared" si="141"/>
        <v>KING AND QUEEN, Virginia</v>
      </c>
      <c r="AA2928" s="79" t="s">
        <v>2312</v>
      </c>
      <c r="AB2928" s="28" t="s">
        <v>91</v>
      </c>
      <c r="AC2928" s="30" t="s">
        <v>2289</v>
      </c>
      <c r="AD2928" s="31"/>
      <c r="AE2928" s="20">
        <f t="shared" si="140"/>
        <v>0.89900000000000002</v>
      </c>
    </row>
    <row r="2929" spans="1:31">
      <c r="A2929" s="83">
        <v>49490</v>
      </c>
      <c r="B2929" s="84">
        <v>51099</v>
      </c>
      <c r="C2929" s="85">
        <v>99949</v>
      </c>
      <c r="D2929" s="78" t="s">
        <v>192</v>
      </c>
      <c r="E2929" s="79" t="s">
        <v>2313</v>
      </c>
      <c r="F2929" s="33" t="s">
        <v>2289</v>
      </c>
      <c r="G2929" s="24" t="s">
        <v>97</v>
      </c>
      <c r="H2929" s="80">
        <f t="shared" si="139"/>
        <v>0.83709999999999996</v>
      </c>
      <c r="I2929" s="25">
        <f>ROUND(('NEW Reference'!B$6*List!$H2929)+'NEW Reference'!B$7,0)</f>
        <v>1156</v>
      </c>
      <c r="J2929" s="25">
        <f>ROUND(('NEW Reference'!C$6*List!$H2929)+'NEW Reference'!C$7,0)</f>
        <v>1724</v>
      </c>
      <c r="K2929" s="25">
        <f>ROUND(('NEW Reference'!D$6*List!$H2929)+'NEW Reference'!D$7,0)</f>
        <v>2065</v>
      </c>
      <c r="L2929" s="25">
        <f>ROUND(('NEW Reference'!E$6*List!$H2929)+'NEW Reference'!E$7,0)</f>
        <v>2553</v>
      </c>
      <c r="M2929" s="25">
        <f>ROUND(('NEW Reference'!F$6*List!$H2929)+'NEW Reference'!F$7,0)</f>
        <v>2660</v>
      </c>
      <c r="N2929" s="25">
        <f>ROUND(('NEW Reference'!G$6*List!$H2929)+'NEW Reference'!G$7,0)</f>
        <v>3011</v>
      </c>
      <c r="O2929" s="25">
        <f>ROUND(('NEW Reference'!H$6*List!$H2929)+'NEW Reference'!H$7,0)</f>
        <v>3126</v>
      </c>
      <c r="P2929" s="25">
        <f>ROUND(('NEW Reference'!I$6*List!$H2929)+'NEW Reference'!I$7,0)</f>
        <v>3249</v>
      </c>
      <c r="Q2929" s="25">
        <f>ROUND(('NEW Reference'!J$6*List!$H2929)+'NEW Reference'!J$7,0)</f>
        <v>3763</v>
      </c>
      <c r="R2929" s="25">
        <f>ROUND(('NEW Reference'!K$6*List!$H2929)+'NEW Reference'!K$7,0)</f>
        <v>3881</v>
      </c>
      <c r="S2929" s="25">
        <f>ROUND(('NEW Reference'!L$6*List!$H2929)+'NEW Reference'!L$7,0)</f>
        <v>4188</v>
      </c>
      <c r="T2929" s="25">
        <f>ROUND(('NEW Reference'!M$6*List!$H2929)+'NEW Reference'!M$7,0)</f>
        <v>5002</v>
      </c>
      <c r="U2929" s="25">
        <f>ROUND(('NEW Reference'!N$6*List!$H2929)+'NEW Reference'!N$7,0)</f>
        <v>20183</v>
      </c>
      <c r="V2929" s="26">
        <f>ROUND(('NEW Reference'!O$6*List!$H2929)+'NEW Reference'!O$7,0)</f>
        <v>750</v>
      </c>
      <c r="W2929" s="26">
        <f>ROUND(('NEW Reference'!P$6*List!$H2929)+'NEW Reference'!P$7,0)</f>
        <v>1057</v>
      </c>
      <c r="X2929" s="26">
        <f>ROUND(('NEW Reference'!Q$6*List!$H2929)+'NEW Reference'!Q$7,0)</f>
        <v>529</v>
      </c>
      <c r="Z2929" s="3" t="str">
        <f t="shared" si="141"/>
        <v>KING GEORGE, Virginia</v>
      </c>
      <c r="AA2929" s="79" t="s">
        <v>2313</v>
      </c>
      <c r="AB2929" s="28" t="s">
        <v>91</v>
      </c>
      <c r="AC2929" s="30" t="s">
        <v>2289</v>
      </c>
      <c r="AD2929" s="31"/>
      <c r="AE2929" s="20">
        <f t="shared" si="140"/>
        <v>0.83709999999999996</v>
      </c>
    </row>
    <row r="2930" spans="1:31">
      <c r="A2930" s="83">
        <v>49500</v>
      </c>
      <c r="B2930" s="84">
        <v>51101</v>
      </c>
      <c r="C2930" s="85">
        <v>40060</v>
      </c>
      <c r="D2930" s="78" t="s">
        <v>814</v>
      </c>
      <c r="E2930" s="79" t="s">
        <v>2314</v>
      </c>
      <c r="F2930" s="33" t="s">
        <v>2289</v>
      </c>
      <c r="G2930" s="24" t="s">
        <v>90</v>
      </c>
      <c r="H2930" s="80">
        <f t="shared" si="139"/>
        <v>0.89900000000000002</v>
      </c>
      <c r="I2930" s="25">
        <f>ROUND(('NEW Reference'!B$6*List!$H2930)+'NEW Reference'!B$7,0)</f>
        <v>1217</v>
      </c>
      <c r="J2930" s="25">
        <f>ROUND(('NEW Reference'!C$6*List!$H2930)+'NEW Reference'!C$7,0)</f>
        <v>1815</v>
      </c>
      <c r="K2930" s="25">
        <f>ROUND(('NEW Reference'!D$6*List!$H2930)+'NEW Reference'!D$7,0)</f>
        <v>2174</v>
      </c>
      <c r="L2930" s="25">
        <f>ROUND(('NEW Reference'!E$6*List!$H2930)+'NEW Reference'!E$7,0)</f>
        <v>2688</v>
      </c>
      <c r="M2930" s="25">
        <f>ROUND(('NEW Reference'!F$6*List!$H2930)+'NEW Reference'!F$7,0)</f>
        <v>2801</v>
      </c>
      <c r="N2930" s="25">
        <f>ROUND(('NEW Reference'!G$6*List!$H2930)+'NEW Reference'!G$7,0)</f>
        <v>3170</v>
      </c>
      <c r="O2930" s="25">
        <f>ROUND(('NEW Reference'!H$6*List!$H2930)+'NEW Reference'!H$7,0)</f>
        <v>3292</v>
      </c>
      <c r="P2930" s="25">
        <f>ROUND(('NEW Reference'!I$6*List!$H2930)+'NEW Reference'!I$7,0)</f>
        <v>3421</v>
      </c>
      <c r="Q2930" s="25">
        <f>ROUND(('NEW Reference'!J$6*List!$H2930)+'NEW Reference'!J$7,0)</f>
        <v>3961</v>
      </c>
      <c r="R2930" s="25">
        <f>ROUND(('NEW Reference'!K$6*List!$H2930)+'NEW Reference'!K$7,0)</f>
        <v>4086</v>
      </c>
      <c r="S2930" s="25">
        <f>ROUND(('NEW Reference'!L$6*List!$H2930)+'NEW Reference'!L$7,0)</f>
        <v>4409</v>
      </c>
      <c r="T2930" s="25">
        <f>ROUND(('NEW Reference'!M$6*List!$H2930)+'NEW Reference'!M$7,0)</f>
        <v>5266</v>
      </c>
      <c r="U2930" s="25">
        <f>ROUND(('NEW Reference'!N$6*List!$H2930)+'NEW Reference'!N$7,0)</f>
        <v>21249</v>
      </c>
      <c r="V2930" s="26">
        <f>ROUND(('NEW Reference'!O$6*List!$H2930)+'NEW Reference'!O$7,0)</f>
        <v>790</v>
      </c>
      <c r="W2930" s="26">
        <f>ROUND(('NEW Reference'!P$6*List!$H2930)+'NEW Reference'!P$7,0)</f>
        <v>1113</v>
      </c>
      <c r="X2930" s="26">
        <f>ROUND(('NEW Reference'!Q$6*List!$H2930)+'NEW Reference'!Q$7,0)</f>
        <v>557</v>
      </c>
      <c r="Z2930" s="3" t="str">
        <f t="shared" si="141"/>
        <v>KING WILLIAM, Virginia</v>
      </c>
      <c r="AA2930" s="79" t="s">
        <v>2314</v>
      </c>
      <c r="AB2930" s="28" t="s">
        <v>91</v>
      </c>
      <c r="AC2930" s="30" t="s">
        <v>2289</v>
      </c>
      <c r="AD2930" s="31"/>
      <c r="AE2930" s="20">
        <f t="shared" si="140"/>
        <v>0.89900000000000002</v>
      </c>
    </row>
    <row r="2931" spans="1:31">
      <c r="A2931" s="83">
        <v>49510</v>
      </c>
      <c r="B2931" s="84">
        <v>51103</v>
      </c>
      <c r="C2931" s="85">
        <v>99949</v>
      </c>
      <c r="D2931" s="78" t="s">
        <v>192</v>
      </c>
      <c r="E2931" s="79" t="s">
        <v>1680</v>
      </c>
      <c r="F2931" s="33" t="s">
        <v>2289</v>
      </c>
      <c r="G2931" s="24" t="s">
        <v>97</v>
      </c>
      <c r="H2931" s="80">
        <f t="shared" si="139"/>
        <v>0.83709999999999996</v>
      </c>
      <c r="I2931" s="25">
        <f>ROUND(('NEW Reference'!B$6*List!$H2931)+'NEW Reference'!B$7,0)</f>
        <v>1156</v>
      </c>
      <c r="J2931" s="25">
        <f>ROUND(('NEW Reference'!C$6*List!$H2931)+'NEW Reference'!C$7,0)</f>
        <v>1724</v>
      </c>
      <c r="K2931" s="25">
        <f>ROUND(('NEW Reference'!D$6*List!$H2931)+'NEW Reference'!D$7,0)</f>
        <v>2065</v>
      </c>
      <c r="L2931" s="25">
        <f>ROUND(('NEW Reference'!E$6*List!$H2931)+'NEW Reference'!E$7,0)</f>
        <v>2553</v>
      </c>
      <c r="M2931" s="25">
        <f>ROUND(('NEW Reference'!F$6*List!$H2931)+'NEW Reference'!F$7,0)</f>
        <v>2660</v>
      </c>
      <c r="N2931" s="25">
        <f>ROUND(('NEW Reference'!G$6*List!$H2931)+'NEW Reference'!G$7,0)</f>
        <v>3011</v>
      </c>
      <c r="O2931" s="25">
        <f>ROUND(('NEW Reference'!H$6*List!$H2931)+'NEW Reference'!H$7,0)</f>
        <v>3126</v>
      </c>
      <c r="P2931" s="25">
        <f>ROUND(('NEW Reference'!I$6*List!$H2931)+'NEW Reference'!I$7,0)</f>
        <v>3249</v>
      </c>
      <c r="Q2931" s="25">
        <f>ROUND(('NEW Reference'!J$6*List!$H2931)+'NEW Reference'!J$7,0)</f>
        <v>3763</v>
      </c>
      <c r="R2931" s="25">
        <f>ROUND(('NEW Reference'!K$6*List!$H2931)+'NEW Reference'!K$7,0)</f>
        <v>3881</v>
      </c>
      <c r="S2931" s="25">
        <f>ROUND(('NEW Reference'!L$6*List!$H2931)+'NEW Reference'!L$7,0)</f>
        <v>4188</v>
      </c>
      <c r="T2931" s="25">
        <f>ROUND(('NEW Reference'!M$6*List!$H2931)+'NEW Reference'!M$7,0)</f>
        <v>5002</v>
      </c>
      <c r="U2931" s="25">
        <f>ROUND(('NEW Reference'!N$6*List!$H2931)+'NEW Reference'!N$7,0)</f>
        <v>20183</v>
      </c>
      <c r="V2931" s="26">
        <f>ROUND(('NEW Reference'!O$6*List!$H2931)+'NEW Reference'!O$7,0)</f>
        <v>750</v>
      </c>
      <c r="W2931" s="26">
        <f>ROUND(('NEW Reference'!P$6*List!$H2931)+'NEW Reference'!P$7,0)</f>
        <v>1057</v>
      </c>
      <c r="X2931" s="26">
        <f>ROUND(('NEW Reference'!Q$6*List!$H2931)+'NEW Reference'!Q$7,0)</f>
        <v>529</v>
      </c>
      <c r="Z2931" s="3" t="str">
        <f t="shared" si="141"/>
        <v>LANCASTER, Virginia</v>
      </c>
      <c r="AA2931" s="79" t="s">
        <v>1680</v>
      </c>
      <c r="AB2931" s="28" t="s">
        <v>91</v>
      </c>
      <c r="AC2931" s="30" t="s">
        <v>2289</v>
      </c>
      <c r="AD2931" s="31"/>
      <c r="AE2931" s="20">
        <f t="shared" si="140"/>
        <v>0.83709999999999996</v>
      </c>
    </row>
    <row r="2932" spans="1:31">
      <c r="A2932" s="83">
        <v>49520</v>
      </c>
      <c r="B2932" s="84">
        <v>51105</v>
      </c>
      <c r="C2932" s="85">
        <v>99949</v>
      </c>
      <c r="D2932" s="78" t="s">
        <v>192</v>
      </c>
      <c r="E2932" s="79" t="s">
        <v>180</v>
      </c>
      <c r="F2932" s="34" t="s">
        <v>2289</v>
      </c>
      <c r="G2932" s="24" t="s">
        <v>97</v>
      </c>
      <c r="H2932" s="80">
        <f t="shared" si="139"/>
        <v>0.83709999999999996</v>
      </c>
      <c r="I2932" s="25">
        <f>ROUND(('NEW Reference'!B$6*List!$H2932)+'NEW Reference'!B$7,0)</f>
        <v>1156</v>
      </c>
      <c r="J2932" s="25">
        <f>ROUND(('NEW Reference'!C$6*List!$H2932)+'NEW Reference'!C$7,0)</f>
        <v>1724</v>
      </c>
      <c r="K2932" s="25">
        <f>ROUND(('NEW Reference'!D$6*List!$H2932)+'NEW Reference'!D$7,0)</f>
        <v>2065</v>
      </c>
      <c r="L2932" s="25">
        <f>ROUND(('NEW Reference'!E$6*List!$H2932)+'NEW Reference'!E$7,0)</f>
        <v>2553</v>
      </c>
      <c r="M2932" s="25">
        <f>ROUND(('NEW Reference'!F$6*List!$H2932)+'NEW Reference'!F$7,0)</f>
        <v>2660</v>
      </c>
      <c r="N2932" s="25">
        <f>ROUND(('NEW Reference'!G$6*List!$H2932)+'NEW Reference'!G$7,0)</f>
        <v>3011</v>
      </c>
      <c r="O2932" s="25">
        <f>ROUND(('NEW Reference'!H$6*List!$H2932)+'NEW Reference'!H$7,0)</f>
        <v>3126</v>
      </c>
      <c r="P2932" s="25">
        <f>ROUND(('NEW Reference'!I$6*List!$H2932)+'NEW Reference'!I$7,0)</f>
        <v>3249</v>
      </c>
      <c r="Q2932" s="25">
        <f>ROUND(('NEW Reference'!J$6*List!$H2932)+'NEW Reference'!J$7,0)</f>
        <v>3763</v>
      </c>
      <c r="R2932" s="25">
        <f>ROUND(('NEW Reference'!K$6*List!$H2932)+'NEW Reference'!K$7,0)</f>
        <v>3881</v>
      </c>
      <c r="S2932" s="25">
        <f>ROUND(('NEW Reference'!L$6*List!$H2932)+'NEW Reference'!L$7,0)</f>
        <v>4188</v>
      </c>
      <c r="T2932" s="25">
        <f>ROUND(('NEW Reference'!M$6*List!$H2932)+'NEW Reference'!M$7,0)</f>
        <v>5002</v>
      </c>
      <c r="U2932" s="25">
        <f>ROUND(('NEW Reference'!N$6*List!$H2932)+'NEW Reference'!N$7,0)</f>
        <v>20183</v>
      </c>
      <c r="V2932" s="26">
        <f>ROUND(('NEW Reference'!O$6*List!$H2932)+'NEW Reference'!O$7,0)</f>
        <v>750</v>
      </c>
      <c r="W2932" s="26">
        <f>ROUND(('NEW Reference'!P$6*List!$H2932)+'NEW Reference'!P$7,0)</f>
        <v>1057</v>
      </c>
      <c r="X2932" s="26">
        <f>ROUND(('NEW Reference'!Q$6*List!$H2932)+'NEW Reference'!Q$7,0)</f>
        <v>529</v>
      </c>
      <c r="Z2932" s="3" t="str">
        <f t="shared" si="141"/>
        <v>LEE, Virginia</v>
      </c>
      <c r="AA2932" s="79" t="s">
        <v>180</v>
      </c>
      <c r="AB2932" s="28" t="s">
        <v>91</v>
      </c>
      <c r="AC2932" s="30" t="s">
        <v>2289</v>
      </c>
      <c r="AD2932" s="31"/>
      <c r="AE2932" s="20">
        <f t="shared" si="140"/>
        <v>0.83709999999999996</v>
      </c>
    </row>
    <row r="2933" spans="1:31">
      <c r="A2933" s="83">
        <v>49530</v>
      </c>
      <c r="B2933" s="84">
        <v>51107</v>
      </c>
      <c r="C2933" s="85">
        <v>11694</v>
      </c>
      <c r="D2933" s="78" t="s">
        <v>243</v>
      </c>
      <c r="E2933" s="79" t="s">
        <v>2315</v>
      </c>
      <c r="F2933" s="33" t="s">
        <v>2289</v>
      </c>
      <c r="G2933" s="24" t="s">
        <v>90</v>
      </c>
      <c r="H2933" s="80">
        <f t="shared" si="139"/>
        <v>1.0461</v>
      </c>
      <c r="I2933" s="25">
        <f>ROUND(('NEW Reference'!B$6*List!$H2933)+'NEW Reference'!B$7,0)</f>
        <v>1362</v>
      </c>
      <c r="J2933" s="25">
        <f>ROUND(('NEW Reference'!C$6*List!$H2933)+'NEW Reference'!C$7,0)</f>
        <v>2031</v>
      </c>
      <c r="K2933" s="25">
        <f>ROUND(('NEW Reference'!D$6*List!$H2933)+'NEW Reference'!D$7,0)</f>
        <v>2434</v>
      </c>
      <c r="L2933" s="25">
        <f>ROUND(('NEW Reference'!E$6*List!$H2933)+'NEW Reference'!E$7,0)</f>
        <v>3009</v>
      </c>
      <c r="M2933" s="25">
        <f>ROUND(('NEW Reference'!F$6*List!$H2933)+'NEW Reference'!F$7,0)</f>
        <v>3135</v>
      </c>
      <c r="N2933" s="25">
        <f>ROUND(('NEW Reference'!G$6*List!$H2933)+'NEW Reference'!G$7,0)</f>
        <v>3548</v>
      </c>
      <c r="O2933" s="25">
        <f>ROUND(('NEW Reference'!H$6*List!$H2933)+'NEW Reference'!H$7,0)</f>
        <v>3684</v>
      </c>
      <c r="P2933" s="25">
        <f>ROUND(('NEW Reference'!I$6*List!$H2933)+'NEW Reference'!I$7,0)</f>
        <v>3829</v>
      </c>
      <c r="Q2933" s="25">
        <f>ROUND(('NEW Reference'!J$6*List!$H2933)+'NEW Reference'!J$7,0)</f>
        <v>4434</v>
      </c>
      <c r="R2933" s="25">
        <f>ROUND(('NEW Reference'!K$6*List!$H2933)+'NEW Reference'!K$7,0)</f>
        <v>4573</v>
      </c>
      <c r="S2933" s="25">
        <f>ROUND(('NEW Reference'!L$6*List!$H2933)+'NEW Reference'!L$7,0)</f>
        <v>4935</v>
      </c>
      <c r="T2933" s="25">
        <f>ROUND(('NEW Reference'!M$6*List!$H2933)+'NEW Reference'!M$7,0)</f>
        <v>5894</v>
      </c>
      <c r="U2933" s="25">
        <f>ROUND(('NEW Reference'!N$6*List!$H2933)+'NEW Reference'!N$7,0)</f>
        <v>23781</v>
      </c>
      <c r="V2933" s="26">
        <f>ROUND(('NEW Reference'!O$6*List!$H2933)+'NEW Reference'!O$7,0)</f>
        <v>884</v>
      </c>
      <c r="W2933" s="26">
        <f>ROUND(('NEW Reference'!P$6*List!$H2933)+'NEW Reference'!P$7,0)</f>
        <v>1246</v>
      </c>
      <c r="X2933" s="26">
        <f>ROUND(('NEW Reference'!Q$6*List!$H2933)+'NEW Reference'!Q$7,0)</f>
        <v>623</v>
      </c>
      <c r="Z2933" s="3" t="str">
        <f t="shared" si="141"/>
        <v>LOUDOUN, Virginia</v>
      </c>
      <c r="AA2933" s="79" t="s">
        <v>2315</v>
      </c>
      <c r="AB2933" s="28" t="s">
        <v>91</v>
      </c>
      <c r="AC2933" s="30" t="s">
        <v>2289</v>
      </c>
      <c r="AD2933" s="31"/>
      <c r="AE2933" s="20">
        <f t="shared" si="140"/>
        <v>1.0461</v>
      </c>
    </row>
    <row r="2934" spans="1:31">
      <c r="A2934" s="83">
        <v>49540</v>
      </c>
      <c r="B2934" s="84">
        <v>51109</v>
      </c>
      <c r="C2934" s="85">
        <v>99949</v>
      </c>
      <c r="D2934" s="78" t="s">
        <v>192</v>
      </c>
      <c r="E2934" s="79" t="s">
        <v>1183</v>
      </c>
      <c r="F2934" s="34" t="s">
        <v>2289</v>
      </c>
      <c r="G2934" s="24" t="s">
        <v>97</v>
      </c>
      <c r="H2934" s="80">
        <f t="shared" si="139"/>
        <v>0.83709999999999996</v>
      </c>
      <c r="I2934" s="25">
        <f>ROUND(('NEW Reference'!B$6*List!$H2934)+'NEW Reference'!B$7,0)</f>
        <v>1156</v>
      </c>
      <c r="J2934" s="25">
        <f>ROUND(('NEW Reference'!C$6*List!$H2934)+'NEW Reference'!C$7,0)</f>
        <v>1724</v>
      </c>
      <c r="K2934" s="25">
        <f>ROUND(('NEW Reference'!D$6*List!$H2934)+'NEW Reference'!D$7,0)</f>
        <v>2065</v>
      </c>
      <c r="L2934" s="25">
        <f>ROUND(('NEW Reference'!E$6*List!$H2934)+'NEW Reference'!E$7,0)</f>
        <v>2553</v>
      </c>
      <c r="M2934" s="25">
        <f>ROUND(('NEW Reference'!F$6*List!$H2934)+'NEW Reference'!F$7,0)</f>
        <v>2660</v>
      </c>
      <c r="N2934" s="25">
        <f>ROUND(('NEW Reference'!G$6*List!$H2934)+'NEW Reference'!G$7,0)</f>
        <v>3011</v>
      </c>
      <c r="O2934" s="25">
        <f>ROUND(('NEW Reference'!H$6*List!$H2934)+'NEW Reference'!H$7,0)</f>
        <v>3126</v>
      </c>
      <c r="P2934" s="25">
        <f>ROUND(('NEW Reference'!I$6*List!$H2934)+'NEW Reference'!I$7,0)</f>
        <v>3249</v>
      </c>
      <c r="Q2934" s="25">
        <f>ROUND(('NEW Reference'!J$6*List!$H2934)+'NEW Reference'!J$7,0)</f>
        <v>3763</v>
      </c>
      <c r="R2934" s="25">
        <f>ROUND(('NEW Reference'!K$6*List!$H2934)+'NEW Reference'!K$7,0)</f>
        <v>3881</v>
      </c>
      <c r="S2934" s="25">
        <f>ROUND(('NEW Reference'!L$6*List!$H2934)+'NEW Reference'!L$7,0)</f>
        <v>4188</v>
      </c>
      <c r="T2934" s="25">
        <f>ROUND(('NEW Reference'!M$6*List!$H2934)+'NEW Reference'!M$7,0)</f>
        <v>5002</v>
      </c>
      <c r="U2934" s="25">
        <f>ROUND(('NEW Reference'!N$6*List!$H2934)+'NEW Reference'!N$7,0)</f>
        <v>20183</v>
      </c>
      <c r="V2934" s="26">
        <f>ROUND(('NEW Reference'!O$6*List!$H2934)+'NEW Reference'!O$7,0)</f>
        <v>750</v>
      </c>
      <c r="W2934" s="26">
        <f>ROUND(('NEW Reference'!P$6*List!$H2934)+'NEW Reference'!P$7,0)</f>
        <v>1057</v>
      </c>
      <c r="X2934" s="26">
        <f>ROUND(('NEW Reference'!Q$6*List!$H2934)+'NEW Reference'!Q$7,0)</f>
        <v>529</v>
      </c>
      <c r="Z2934" s="3" t="str">
        <f t="shared" si="141"/>
        <v>LOUISA, Virginia</v>
      </c>
      <c r="AA2934" s="79" t="s">
        <v>1183</v>
      </c>
      <c r="AB2934" s="28" t="s">
        <v>91</v>
      </c>
      <c r="AC2934" s="30" t="s">
        <v>2289</v>
      </c>
      <c r="AD2934" s="31"/>
      <c r="AE2934" s="20">
        <f t="shared" si="140"/>
        <v>0.83709999999999996</v>
      </c>
    </row>
    <row r="2935" spans="1:31">
      <c r="A2935" s="83">
        <v>49550</v>
      </c>
      <c r="B2935" s="84">
        <v>51111</v>
      </c>
      <c r="C2935" s="85">
        <v>99949</v>
      </c>
      <c r="D2935" s="78" t="s">
        <v>192</v>
      </c>
      <c r="E2935" s="79" t="s">
        <v>2316</v>
      </c>
      <c r="F2935" s="34" t="s">
        <v>2289</v>
      </c>
      <c r="G2935" s="24" t="s">
        <v>97</v>
      </c>
      <c r="H2935" s="80">
        <f t="shared" si="139"/>
        <v>0.83709999999999996</v>
      </c>
      <c r="I2935" s="25">
        <f>ROUND(('NEW Reference'!B$6*List!$H2935)+'NEW Reference'!B$7,0)</f>
        <v>1156</v>
      </c>
      <c r="J2935" s="25">
        <f>ROUND(('NEW Reference'!C$6*List!$H2935)+'NEW Reference'!C$7,0)</f>
        <v>1724</v>
      </c>
      <c r="K2935" s="25">
        <f>ROUND(('NEW Reference'!D$6*List!$H2935)+'NEW Reference'!D$7,0)</f>
        <v>2065</v>
      </c>
      <c r="L2935" s="25">
        <f>ROUND(('NEW Reference'!E$6*List!$H2935)+'NEW Reference'!E$7,0)</f>
        <v>2553</v>
      </c>
      <c r="M2935" s="25">
        <f>ROUND(('NEW Reference'!F$6*List!$H2935)+'NEW Reference'!F$7,0)</f>
        <v>2660</v>
      </c>
      <c r="N2935" s="25">
        <f>ROUND(('NEW Reference'!G$6*List!$H2935)+'NEW Reference'!G$7,0)</f>
        <v>3011</v>
      </c>
      <c r="O2935" s="25">
        <f>ROUND(('NEW Reference'!H$6*List!$H2935)+'NEW Reference'!H$7,0)</f>
        <v>3126</v>
      </c>
      <c r="P2935" s="25">
        <f>ROUND(('NEW Reference'!I$6*List!$H2935)+'NEW Reference'!I$7,0)</f>
        <v>3249</v>
      </c>
      <c r="Q2935" s="25">
        <f>ROUND(('NEW Reference'!J$6*List!$H2935)+'NEW Reference'!J$7,0)</f>
        <v>3763</v>
      </c>
      <c r="R2935" s="25">
        <f>ROUND(('NEW Reference'!K$6*List!$H2935)+'NEW Reference'!K$7,0)</f>
        <v>3881</v>
      </c>
      <c r="S2935" s="25">
        <f>ROUND(('NEW Reference'!L$6*List!$H2935)+'NEW Reference'!L$7,0)</f>
        <v>4188</v>
      </c>
      <c r="T2935" s="25">
        <f>ROUND(('NEW Reference'!M$6*List!$H2935)+'NEW Reference'!M$7,0)</f>
        <v>5002</v>
      </c>
      <c r="U2935" s="25">
        <f>ROUND(('NEW Reference'!N$6*List!$H2935)+'NEW Reference'!N$7,0)</f>
        <v>20183</v>
      </c>
      <c r="V2935" s="26">
        <f>ROUND(('NEW Reference'!O$6*List!$H2935)+'NEW Reference'!O$7,0)</f>
        <v>750</v>
      </c>
      <c r="W2935" s="26">
        <f>ROUND(('NEW Reference'!P$6*List!$H2935)+'NEW Reference'!P$7,0)</f>
        <v>1057</v>
      </c>
      <c r="X2935" s="26">
        <f>ROUND(('NEW Reference'!Q$6*List!$H2935)+'NEW Reference'!Q$7,0)</f>
        <v>529</v>
      </c>
      <c r="Z2935" s="3" t="str">
        <f t="shared" si="141"/>
        <v>LUNENBURG, Virginia</v>
      </c>
      <c r="AA2935" s="79" t="s">
        <v>2316</v>
      </c>
      <c r="AB2935" s="28" t="s">
        <v>91</v>
      </c>
      <c r="AC2935" s="30" t="s">
        <v>2289</v>
      </c>
      <c r="AD2935" s="31"/>
      <c r="AE2935" s="20">
        <f t="shared" si="140"/>
        <v>0.83709999999999996</v>
      </c>
    </row>
    <row r="2936" spans="1:31">
      <c r="A2936" s="83">
        <v>49560</v>
      </c>
      <c r="B2936" s="84">
        <v>51113</v>
      </c>
      <c r="C2936" s="85">
        <v>99949</v>
      </c>
      <c r="D2936" s="78" t="s">
        <v>192</v>
      </c>
      <c r="E2936" s="79" t="s">
        <v>189</v>
      </c>
      <c r="F2936" s="33" t="s">
        <v>2289</v>
      </c>
      <c r="G2936" s="24" t="s">
        <v>90</v>
      </c>
      <c r="H2936" s="80">
        <f t="shared" si="139"/>
        <v>0.83709999999999996</v>
      </c>
      <c r="I2936" s="25">
        <f>ROUND(('NEW Reference'!B$6*List!$H2936)+'NEW Reference'!B$7,0)</f>
        <v>1156</v>
      </c>
      <c r="J2936" s="25">
        <f>ROUND(('NEW Reference'!C$6*List!$H2936)+'NEW Reference'!C$7,0)</f>
        <v>1724</v>
      </c>
      <c r="K2936" s="25">
        <f>ROUND(('NEW Reference'!D$6*List!$H2936)+'NEW Reference'!D$7,0)</f>
        <v>2065</v>
      </c>
      <c r="L2936" s="25">
        <f>ROUND(('NEW Reference'!E$6*List!$H2936)+'NEW Reference'!E$7,0)</f>
        <v>2553</v>
      </c>
      <c r="M2936" s="25">
        <f>ROUND(('NEW Reference'!F$6*List!$H2936)+'NEW Reference'!F$7,0)</f>
        <v>2660</v>
      </c>
      <c r="N2936" s="25">
        <f>ROUND(('NEW Reference'!G$6*List!$H2936)+'NEW Reference'!G$7,0)</f>
        <v>3011</v>
      </c>
      <c r="O2936" s="25">
        <f>ROUND(('NEW Reference'!H$6*List!$H2936)+'NEW Reference'!H$7,0)</f>
        <v>3126</v>
      </c>
      <c r="P2936" s="25">
        <f>ROUND(('NEW Reference'!I$6*List!$H2936)+'NEW Reference'!I$7,0)</f>
        <v>3249</v>
      </c>
      <c r="Q2936" s="25">
        <f>ROUND(('NEW Reference'!J$6*List!$H2936)+'NEW Reference'!J$7,0)</f>
        <v>3763</v>
      </c>
      <c r="R2936" s="25">
        <f>ROUND(('NEW Reference'!K$6*List!$H2936)+'NEW Reference'!K$7,0)</f>
        <v>3881</v>
      </c>
      <c r="S2936" s="25">
        <f>ROUND(('NEW Reference'!L$6*List!$H2936)+'NEW Reference'!L$7,0)</f>
        <v>4188</v>
      </c>
      <c r="T2936" s="25">
        <f>ROUND(('NEW Reference'!M$6*List!$H2936)+'NEW Reference'!M$7,0)</f>
        <v>5002</v>
      </c>
      <c r="U2936" s="25">
        <f>ROUND(('NEW Reference'!N$6*List!$H2936)+'NEW Reference'!N$7,0)</f>
        <v>20183</v>
      </c>
      <c r="V2936" s="26">
        <f>ROUND(('NEW Reference'!O$6*List!$H2936)+'NEW Reference'!O$7,0)</f>
        <v>750</v>
      </c>
      <c r="W2936" s="26">
        <f>ROUND(('NEW Reference'!P$6*List!$H2936)+'NEW Reference'!P$7,0)</f>
        <v>1057</v>
      </c>
      <c r="X2936" s="26">
        <f>ROUND(('NEW Reference'!Q$6*List!$H2936)+'NEW Reference'!Q$7,0)</f>
        <v>529</v>
      </c>
      <c r="Z2936" s="3" t="str">
        <f t="shared" si="141"/>
        <v>MADISON, Virginia</v>
      </c>
      <c r="AA2936" s="79" t="s">
        <v>189</v>
      </c>
      <c r="AB2936" s="28" t="s">
        <v>91</v>
      </c>
      <c r="AC2936" s="30" t="s">
        <v>2289</v>
      </c>
      <c r="AD2936" s="31"/>
      <c r="AE2936" s="20">
        <f t="shared" si="140"/>
        <v>0.83709999999999996</v>
      </c>
    </row>
    <row r="2937" spans="1:31">
      <c r="A2937" s="83">
        <v>49570</v>
      </c>
      <c r="B2937" s="84">
        <v>51115</v>
      </c>
      <c r="C2937" s="85">
        <v>47260</v>
      </c>
      <c r="D2937" s="78" t="s">
        <v>931</v>
      </c>
      <c r="E2937" s="79" t="s">
        <v>2317</v>
      </c>
      <c r="F2937" s="33" t="s">
        <v>2289</v>
      </c>
      <c r="G2937" s="24" t="s">
        <v>90</v>
      </c>
      <c r="H2937" s="80">
        <f t="shared" si="139"/>
        <v>0.89810000000000001</v>
      </c>
      <c r="I2937" s="25">
        <f>ROUND(('NEW Reference'!B$6*List!$H2937)+'NEW Reference'!B$7,0)</f>
        <v>1216</v>
      </c>
      <c r="J2937" s="25">
        <f>ROUND(('NEW Reference'!C$6*List!$H2937)+'NEW Reference'!C$7,0)</f>
        <v>1813</v>
      </c>
      <c r="K2937" s="25">
        <f>ROUND(('NEW Reference'!D$6*List!$H2937)+'NEW Reference'!D$7,0)</f>
        <v>2173</v>
      </c>
      <c r="L2937" s="25">
        <f>ROUND(('NEW Reference'!E$6*List!$H2937)+'NEW Reference'!E$7,0)</f>
        <v>2686</v>
      </c>
      <c r="M2937" s="25">
        <f>ROUND(('NEW Reference'!F$6*List!$H2937)+'NEW Reference'!F$7,0)</f>
        <v>2799</v>
      </c>
      <c r="N2937" s="25">
        <f>ROUND(('NEW Reference'!G$6*List!$H2937)+'NEW Reference'!G$7,0)</f>
        <v>3168</v>
      </c>
      <c r="O2937" s="25">
        <f>ROUND(('NEW Reference'!H$6*List!$H2937)+'NEW Reference'!H$7,0)</f>
        <v>3289</v>
      </c>
      <c r="P2937" s="25">
        <f>ROUND(('NEW Reference'!I$6*List!$H2937)+'NEW Reference'!I$7,0)</f>
        <v>3418</v>
      </c>
      <c r="Q2937" s="25">
        <f>ROUND(('NEW Reference'!J$6*List!$H2937)+'NEW Reference'!J$7,0)</f>
        <v>3958</v>
      </c>
      <c r="R2937" s="25">
        <f>ROUND(('NEW Reference'!K$6*List!$H2937)+'NEW Reference'!K$7,0)</f>
        <v>4083</v>
      </c>
      <c r="S2937" s="25">
        <f>ROUND(('NEW Reference'!L$6*List!$H2937)+'NEW Reference'!L$7,0)</f>
        <v>4406</v>
      </c>
      <c r="T2937" s="25">
        <f>ROUND(('NEW Reference'!M$6*List!$H2937)+'NEW Reference'!M$7,0)</f>
        <v>5262</v>
      </c>
      <c r="U2937" s="25">
        <f>ROUND(('NEW Reference'!N$6*List!$H2937)+'NEW Reference'!N$7,0)</f>
        <v>21233</v>
      </c>
      <c r="V2937" s="26">
        <f>ROUND(('NEW Reference'!O$6*List!$H2937)+'NEW Reference'!O$7,0)</f>
        <v>789</v>
      </c>
      <c r="W2937" s="26">
        <f>ROUND(('NEW Reference'!P$6*List!$H2937)+'NEW Reference'!P$7,0)</f>
        <v>1112</v>
      </c>
      <c r="X2937" s="26">
        <f>ROUND(('NEW Reference'!Q$6*List!$H2937)+'NEW Reference'!Q$7,0)</f>
        <v>556</v>
      </c>
      <c r="Z2937" s="3" t="str">
        <f t="shared" si="141"/>
        <v>MATHEWS, Virginia</v>
      </c>
      <c r="AA2937" s="79" t="s">
        <v>2317</v>
      </c>
      <c r="AB2937" s="28" t="s">
        <v>91</v>
      </c>
      <c r="AC2937" s="30" t="s">
        <v>2289</v>
      </c>
      <c r="AD2937" s="31"/>
      <c r="AE2937" s="20">
        <f t="shared" si="140"/>
        <v>0.89810000000000001</v>
      </c>
    </row>
    <row r="2938" spans="1:31">
      <c r="A2938" s="83">
        <v>49580</v>
      </c>
      <c r="B2938" s="84">
        <v>51117</v>
      </c>
      <c r="C2938" s="85">
        <v>99949</v>
      </c>
      <c r="D2938" s="78" t="s">
        <v>192</v>
      </c>
      <c r="E2938" s="79" t="s">
        <v>1822</v>
      </c>
      <c r="F2938" s="33" t="s">
        <v>2289</v>
      </c>
      <c r="G2938" s="24" t="s">
        <v>97</v>
      </c>
      <c r="H2938" s="80">
        <f t="shared" si="139"/>
        <v>0.83709999999999996</v>
      </c>
      <c r="I2938" s="25">
        <f>ROUND(('NEW Reference'!B$6*List!$H2938)+'NEW Reference'!B$7,0)</f>
        <v>1156</v>
      </c>
      <c r="J2938" s="25">
        <f>ROUND(('NEW Reference'!C$6*List!$H2938)+'NEW Reference'!C$7,0)</f>
        <v>1724</v>
      </c>
      <c r="K2938" s="25">
        <f>ROUND(('NEW Reference'!D$6*List!$H2938)+'NEW Reference'!D$7,0)</f>
        <v>2065</v>
      </c>
      <c r="L2938" s="25">
        <f>ROUND(('NEW Reference'!E$6*List!$H2938)+'NEW Reference'!E$7,0)</f>
        <v>2553</v>
      </c>
      <c r="M2938" s="25">
        <f>ROUND(('NEW Reference'!F$6*List!$H2938)+'NEW Reference'!F$7,0)</f>
        <v>2660</v>
      </c>
      <c r="N2938" s="25">
        <f>ROUND(('NEW Reference'!G$6*List!$H2938)+'NEW Reference'!G$7,0)</f>
        <v>3011</v>
      </c>
      <c r="O2938" s="25">
        <f>ROUND(('NEW Reference'!H$6*List!$H2938)+'NEW Reference'!H$7,0)</f>
        <v>3126</v>
      </c>
      <c r="P2938" s="25">
        <f>ROUND(('NEW Reference'!I$6*List!$H2938)+'NEW Reference'!I$7,0)</f>
        <v>3249</v>
      </c>
      <c r="Q2938" s="25">
        <f>ROUND(('NEW Reference'!J$6*List!$H2938)+'NEW Reference'!J$7,0)</f>
        <v>3763</v>
      </c>
      <c r="R2938" s="25">
        <f>ROUND(('NEW Reference'!K$6*List!$H2938)+'NEW Reference'!K$7,0)</f>
        <v>3881</v>
      </c>
      <c r="S2938" s="25">
        <f>ROUND(('NEW Reference'!L$6*List!$H2938)+'NEW Reference'!L$7,0)</f>
        <v>4188</v>
      </c>
      <c r="T2938" s="25">
        <f>ROUND(('NEW Reference'!M$6*List!$H2938)+'NEW Reference'!M$7,0)</f>
        <v>5002</v>
      </c>
      <c r="U2938" s="25">
        <f>ROUND(('NEW Reference'!N$6*List!$H2938)+'NEW Reference'!N$7,0)</f>
        <v>20183</v>
      </c>
      <c r="V2938" s="26">
        <f>ROUND(('NEW Reference'!O$6*List!$H2938)+'NEW Reference'!O$7,0)</f>
        <v>750</v>
      </c>
      <c r="W2938" s="26">
        <f>ROUND(('NEW Reference'!P$6*List!$H2938)+'NEW Reference'!P$7,0)</f>
        <v>1057</v>
      </c>
      <c r="X2938" s="26">
        <f>ROUND(('NEW Reference'!Q$6*List!$H2938)+'NEW Reference'!Q$7,0)</f>
        <v>529</v>
      </c>
      <c r="Z2938" s="3" t="str">
        <f t="shared" si="141"/>
        <v>MECKLENBURG, Virginia</v>
      </c>
      <c r="AA2938" s="79" t="s">
        <v>1822</v>
      </c>
      <c r="AB2938" s="28" t="s">
        <v>91</v>
      </c>
      <c r="AC2938" s="23" t="s">
        <v>2289</v>
      </c>
      <c r="AD2938" s="29"/>
      <c r="AE2938" s="20">
        <f t="shared" si="140"/>
        <v>0.83709999999999996</v>
      </c>
    </row>
    <row r="2939" spans="1:31">
      <c r="A2939" s="83">
        <v>49590</v>
      </c>
      <c r="B2939" s="84">
        <v>51119</v>
      </c>
      <c r="C2939" s="85">
        <v>99949</v>
      </c>
      <c r="D2939" s="78" t="s">
        <v>192</v>
      </c>
      <c r="E2939" s="79" t="s">
        <v>724</v>
      </c>
      <c r="F2939" s="33" t="s">
        <v>2289</v>
      </c>
      <c r="G2939" s="24" t="s">
        <v>97</v>
      </c>
      <c r="H2939" s="80">
        <f t="shared" si="139"/>
        <v>0.83709999999999996</v>
      </c>
      <c r="I2939" s="25">
        <f>ROUND(('NEW Reference'!B$6*List!$H2939)+'NEW Reference'!B$7,0)</f>
        <v>1156</v>
      </c>
      <c r="J2939" s="25">
        <f>ROUND(('NEW Reference'!C$6*List!$H2939)+'NEW Reference'!C$7,0)</f>
        <v>1724</v>
      </c>
      <c r="K2939" s="25">
        <f>ROUND(('NEW Reference'!D$6*List!$H2939)+'NEW Reference'!D$7,0)</f>
        <v>2065</v>
      </c>
      <c r="L2939" s="25">
        <f>ROUND(('NEW Reference'!E$6*List!$H2939)+'NEW Reference'!E$7,0)</f>
        <v>2553</v>
      </c>
      <c r="M2939" s="25">
        <f>ROUND(('NEW Reference'!F$6*List!$H2939)+'NEW Reference'!F$7,0)</f>
        <v>2660</v>
      </c>
      <c r="N2939" s="25">
        <f>ROUND(('NEW Reference'!G$6*List!$H2939)+'NEW Reference'!G$7,0)</f>
        <v>3011</v>
      </c>
      <c r="O2939" s="25">
        <f>ROUND(('NEW Reference'!H$6*List!$H2939)+'NEW Reference'!H$7,0)</f>
        <v>3126</v>
      </c>
      <c r="P2939" s="25">
        <f>ROUND(('NEW Reference'!I$6*List!$H2939)+'NEW Reference'!I$7,0)</f>
        <v>3249</v>
      </c>
      <c r="Q2939" s="25">
        <f>ROUND(('NEW Reference'!J$6*List!$H2939)+'NEW Reference'!J$7,0)</f>
        <v>3763</v>
      </c>
      <c r="R2939" s="25">
        <f>ROUND(('NEW Reference'!K$6*List!$H2939)+'NEW Reference'!K$7,0)</f>
        <v>3881</v>
      </c>
      <c r="S2939" s="25">
        <f>ROUND(('NEW Reference'!L$6*List!$H2939)+'NEW Reference'!L$7,0)</f>
        <v>4188</v>
      </c>
      <c r="T2939" s="25">
        <f>ROUND(('NEW Reference'!M$6*List!$H2939)+'NEW Reference'!M$7,0)</f>
        <v>5002</v>
      </c>
      <c r="U2939" s="25">
        <f>ROUND(('NEW Reference'!N$6*List!$H2939)+'NEW Reference'!N$7,0)</f>
        <v>20183</v>
      </c>
      <c r="V2939" s="26">
        <f>ROUND(('NEW Reference'!O$6*List!$H2939)+'NEW Reference'!O$7,0)</f>
        <v>750</v>
      </c>
      <c r="W2939" s="26">
        <f>ROUND(('NEW Reference'!P$6*List!$H2939)+'NEW Reference'!P$7,0)</f>
        <v>1057</v>
      </c>
      <c r="X2939" s="26">
        <f>ROUND(('NEW Reference'!Q$6*List!$H2939)+'NEW Reference'!Q$7,0)</f>
        <v>529</v>
      </c>
      <c r="Z2939" s="3" t="str">
        <f t="shared" si="141"/>
        <v>MIDDLESEX, Virginia</v>
      </c>
      <c r="AA2939" s="79" t="s">
        <v>724</v>
      </c>
      <c r="AB2939" s="28" t="s">
        <v>91</v>
      </c>
      <c r="AC2939" s="23" t="s">
        <v>2289</v>
      </c>
      <c r="AD2939" s="29"/>
      <c r="AE2939" s="20">
        <f t="shared" si="140"/>
        <v>0.83709999999999996</v>
      </c>
    </row>
    <row r="2940" spans="1:31">
      <c r="A2940" s="83">
        <v>49600</v>
      </c>
      <c r="B2940" s="84">
        <v>51121</v>
      </c>
      <c r="C2940" s="85">
        <v>13980</v>
      </c>
      <c r="D2940" s="78" t="s">
        <v>288</v>
      </c>
      <c r="E2940" s="79" t="s">
        <v>202</v>
      </c>
      <c r="F2940" s="34" t="s">
        <v>2289</v>
      </c>
      <c r="G2940" s="24" t="s">
        <v>90</v>
      </c>
      <c r="H2940" s="80">
        <f t="shared" si="139"/>
        <v>0.8165</v>
      </c>
      <c r="I2940" s="25">
        <f>ROUND(('NEW Reference'!B$6*List!$H2940)+'NEW Reference'!B$7,0)</f>
        <v>1136</v>
      </c>
      <c r="J2940" s="25">
        <f>ROUND(('NEW Reference'!C$6*List!$H2940)+'NEW Reference'!C$7,0)</f>
        <v>1693</v>
      </c>
      <c r="K2940" s="25">
        <f>ROUND(('NEW Reference'!D$6*List!$H2940)+'NEW Reference'!D$7,0)</f>
        <v>2029</v>
      </c>
      <c r="L2940" s="25">
        <f>ROUND(('NEW Reference'!E$6*List!$H2940)+'NEW Reference'!E$7,0)</f>
        <v>2509</v>
      </c>
      <c r="M2940" s="25">
        <f>ROUND(('NEW Reference'!F$6*List!$H2940)+'NEW Reference'!F$7,0)</f>
        <v>2614</v>
      </c>
      <c r="N2940" s="25">
        <f>ROUND(('NEW Reference'!G$6*List!$H2940)+'NEW Reference'!G$7,0)</f>
        <v>2958</v>
      </c>
      <c r="O2940" s="25">
        <f>ROUND(('NEW Reference'!H$6*List!$H2940)+'NEW Reference'!H$7,0)</f>
        <v>3072</v>
      </c>
      <c r="P2940" s="25">
        <f>ROUND(('NEW Reference'!I$6*List!$H2940)+'NEW Reference'!I$7,0)</f>
        <v>3192</v>
      </c>
      <c r="Q2940" s="25">
        <f>ROUND(('NEW Reference'!J$6*List!$H2940)+'NEW Reference'!J$7,0)</f>
        <v>3697</v>
      </c>
      <c r="R2940" s="25">
        <f>ROUND(('NEW Reference'!K$6*List!$H2940)+'NEW Reference'!K$7,0)</f>
        <v>3813</v>
      </c>
      <c r="S2940" s="25">
        <f>ROUND(('NEW Reference'!L$6*List!$H2940)+'NEW Reference'!L$7,0)</f>
        <v>4115</v>
      </c>
      <c r="T2940" s="25">
        <f>ROUND(('NEW Reference'!M$6*List!$H2940)+'NEW Reference'!M$7,0)</f>
        <v>4914</v>
      </c>
      <c r="U2940" s="25">
        <f>ROUND(('NEW Reference'!N$6*List!$H2940)+'NEW Reference'!N$7,0)</f>
        <v>19828</v>
      </c>
      <c r="V2940" s="26">
        <f>ROUND(('NEW Reference'!O$6*List!$H2940)+'NEW Reference'!O$7,0)</f>
        <v>737</v>
      </c>
      <c r="W2940" s="26">
        <f>ROUND(('NEW Reference'!P$6*List!$H2940)+'NEW Reference'!P$7,0)</f>
        <v>1039</v>
      </c>
      <c r="X2940" s="26">
        <f>ROUND(('NEW Reference'!Q$6*List!$H2940)+'NEW Reference'!Q$7,0)</f>
        <v>519</v>
      </c>
      <c r="Z2940" s="3" t="str">
        <f t="shared" si="141"/>
        <v>MONTGOMERY, Virginia</v>
      </c>
      <c r="AA2940" s="79" t="s">
        <v>202</v>
      </c>
      <c r="AB2940" s="28" t="s">
        <v>91</v>
      </c>
      <c r="AC2940" s="30" t="s">
        <v>2289</v>
      </c>
      <c r="AD2940" s="31"/>
      <c r="AE2940" s="20">
        <f t="shared" si="140"/>
        <v>0.8165</v>
      </c>
    </row>
    <row r="2941" spans="1:31">
      <c r="A2941" s="83">
        <v>49620</v>
      </c>
      <c r="B2941" s="84">
        <v>51125</v>
      </c>
      <c r="C2941" s="85">
        <v>16820</v>
      </c>
      <c r="D2941" s="78" t="s">
        <v>350</v>
      </c>
      <c r="E2941" s="79" t="s">
        <v>1316</v>
      </c>
      <c r="F2941" s="34" t="s">
        <v>2289</v>
      </c>
      <c r="G2941" s="24" t="s">
        <v>90</v>
      </c>
      <c r="H2941" s="80">
        <f t="shared" si="139"/>
        <v>0.9022</v>
      </c>
      <c r="I2941" s="25">
        <f>ROUND(('NEW Reference'!B$6*List!$H2941)+'NEW Reference'!B$7,0)</f>
        <v>1220</v>
      </c>
      <c r="J2941" s="25">
        <f>ROUND(('NEW Reference'!C$6*List!$H2941)+'NEW Reference'!C$7,0)</f>
        <v>1819</v>
      </c>
      <c r="K2941" s="25">
        <f>ROUND(('NEW Reference'!D$6*List!$H2941)+'NEW Reference'!D$7,0)</f>
        <v>2180</v>
      </c>
      <c r="L2941" s="25">
        <f>ROUND(('NEW Reference'!E$6*List!$H2941)+'NEW Reference'!E$7,0)</f>
        <v>2695</v>
      </c>
      <c r="M2941" s="25">
        <f>ROUND(('NEW Reference'!F$6*List!$H2941)+'NEW Reference'!F$7,0)</f>
        <v>2808</v>
      </c>
      <c r="N2941" s="25">
        <f>ROUND(('NEW Reference'!G$6*List!$H2941)+'NEW Reference'!G$7,0)</f>
        <v>3179</v>
      </c>
      <c r="O2941" s="25">
        <f>ROUND(('NEW Reference'!H$6*List!$H2941)+'NEW Reference'!H$7,0)</f>
        <v>3300</v>
      </c>
      <c r="P2941" s="25">
        <f>ROUND(('NEW Reference'!I$6*List!$H2941)+'NEW Reference'!I$7,0)</f>
        <v>3430</v>
      </c>
      <c r="Q2941" s="25">
        <f>ROUND(('NEW Reference'!J$6*List!$H2941)+'NEW Reference'!J$7,0)</f>
        <v>3972</v>
      </c>
      <c r="R2941" s="25">
        <f>ROUND(('NEW Reference'!K$6*List!$H2941)+'NEW Reference'!K$7,0)</f>
        <v>4097</v>
      </c>
      <c r="S2941" s="25">
        <f>ROUND(('NEW Reference'!L$6*List!$H2941)+'NEW Reference'!L$7,0)</f>
        <v>4421</v>
      </c>
      <c r="T2941" s="25">
        <f>ROUND(('NEW Reference'!M$6*List!$H2941)+'NEW Reference'!M$7,0)</f>
        <v>5280</v>
      </c>
      <c r="U2941" s="25">
        <f>ROUND(('NEW Reference'!N$6*List!$H2941)+'NEW Reference'!N$7,0)</f>
        <v>21304</v>
      </c>
      <c r="V2941" s="26">
        <f>ROUND(('NEW Reference'!O$6*List!$H2941)+'NEW Reference'!O$7,0)</f>
        <v>792</v>
      </c>
      <c r="W2941" s="26">
        <f>ROUND(('NEW Reference'!P$6*List!$H2941)+'NEW Reference'!P$7,0)</f>
        <v>1116</v>
      </c>
      <c r="X2941" s="26">
        <f>ROUND(('NEW Reference'!Q$6*List!$H2941)+'NEW Reference'!Q$7,0)</f>
        <v>558</v>
      </c>
      <c r="Z2941" s="3" t="str">
        <f t="shared" si="141"/>
        <v>NELSON, Virginia</v>
      </c>
      <c r="AA2941" s="79" t="s">
        <v>1316</v>
      </c>
      <c r="AB2941" s="28" t="s">
        <v>91</v>
      </c>
      <c r="AC2941" s="23" t="s">
        <v>2289</v>
      </c>
      <c r="AD2941" s="29"/>
      <c r="AE2941" s="20">
        <f t="shared" si="140"/>
        <v>0.9022</v>
      </c>
    </row>
    <row r="2942" spans="1:31">
      <c r="A2942" s="83">
        <v>49621</v>
      </c>
      <c r="B2942" s="84">
        <v>51127</v>
      </c>
      <c r="C2942" s="85">
        <v>40060</v>
      </c>
      <c r="D2942" s="78" t="s">
        <v>814</v>
      </c>
      <c r="E2942" s="79" t="s">
        <v>2318</v>
      </c>
      <c r="F2942" s="33" t="s">
        <v>2289</v>
      </c>
      <c r="G2942" s="24" t="s">
        <v>90</v>
      </c>
      <c r="H2942" s="80">
        <f t="shared" si="139"/>
        <v>0.89900000000000002</v>
      </c>
      <c r="I2942" s="25">
        <f>ROUND(('NEW Reference'!B$6*List!$H2942)+'NEW Reference'!B$7,0)</f>
        <v>1217</v>
      </c>
      <c r="J2942" s="25">
        <f>ROUND(('NEW Reference'!C$6*List!$H2942)+'NEW Reference'!C$7,0)</f>
        <v>1815</v>
      </c>
      <c r="K2942" s="25">
        <f>ROUND(('NEW Reference'!D$6*List!$H2942)+'NEW Reference'!D$7,0)</f>
        <v>2174</v>
      </c>
      <c r="L2942" s="25">
        <f>ROUND(('NEW Reference'!E$6*List!$H2942)+'NEW Reference'!E$7,0)</f>
        <v>2688</v>
      </c>
      <c r="M2942" s="25">
        <f>ROUND(('NEW Reference'!F$6*List!$H2942)+'NEW Reference'!F$7,0)</f>
        <v>2801</v>
      </c>
      <c r="N2942" s="25">
        <f>ROUND(('NEW Reference'!G$6*List!$H2942)+'NEW Reference'!G$7,0)</f>
        <v>3170</v>
      </c>
      <c r="O2942" s="25">
        <f>ROUND(('NEW Reference'!H$6*List!$H2942)+'NEW Reference'!H$7,0)</f>
        <v>3292</v>
      </c>
      <c r="P2942" s="25">
        <f>ROUND(('NEW Reference'!I$6*List!$H2942)+'NEW Reference'!I$7,0)</f>
        <v>3421</v>
      </c>
      <c r="Q2942" s="25">
        <f>ROUND(('NEW Reference'!J$6*List!$H2942)+'NEW Reference'!J$7,0)</f>
        <v>3961</v>
      </c>
      <c r="R2942" s="25">
        <f>ROUND(('NEW Reference'!K$6*List!$H2942)+'NEW Reference'!K$7,0)</f>
        <v>4086</v>
      </c>
      <c r="S2942" s="25">
        <f>ROUND(('NEW Reference'!L$6*List!$H2942)+'NEW Reference'!L$7,0)</f>
        <v>4409</v>
      </c>
      <c r="T2942" s="25">
        <f>ROUND(('NEW Reference'!M$6*List!$H2942)+'NEW Reference'!M$7,0)</f>
        <v>5266</v>
      </c>
      <c r="U2942" s="25">
        <f>ROUND(('NEW Reference'!N$6*List!$H2942)+'NEW Reference'!N$7,0)</f>
        <v>21249</v>
      </c>
      <c r="V2942" s="26">
        <f>ROUND(('NEW Reference'!O$6*List!$H2942)+'NEW Reference'!O$7,0)</f>
        <v>790</v>
      </c>
      <c r="W2942" s="26">
        <f>ROUND(('NEW Reference'!P$6*List!$H2942)+'NEW Reference'!P$7,0)</f>
        <v>1113</v>
      </c>
      <c r="X2942" s="26">
        <f>ROUND(('NEW Reference'!Q$6*List!$H2942)+'NEW Reference'!Q$7,0)</f>
        <v>557</v>
      </c>
      <c r="Z2942" s="3" t="str">
        <f t="shared" si="141"/>
        <v>NEW KENT, Virginia</v>
      </c>
      <c r="AA2942" s="79" t="s">
        <v>2318</v>
      </c>
      <c r="AB2942" s="28" t="s">
        <v>91</v>
      </c>
      <c r="AC2942" s="23" t="s">
        <v>2289</v>
      </c>
      <c r="AD2942" s="29"/>
      <c r="AE2942" s="20">
        <f t="shared" si="140"/>
        <v>0.89900000000000002</v>
      </c>
    </row>
    <row r="2943" spans="1:31">
      <c r="A2943" s="83">
        <v>49650</v>
      </c>
      <c r="B2943" s="84">
        <v>51131</v>
      </c>
      <c r="C2943" s="85">
        <v>99949</v>
      </c>
      <c r="D2943" s="78" t="s">
        <v>192</v>
      </c>
      <c r="E2943" s="79" t="s">
        <v>1826</v>
      </c>
      <c r="F2943" s="33" t="s">
        <v>2289</v>
      </c>
      <c r="G2943" s="24" t="s">
        <v>97</v>
      </c>
      <c r="H2943" s="80">
        <f t="shared" si="139"/>
        <v>0.83709999999999996</v>
      </c>
      <c r="I2943" s="25">
        <f>ROUND(('NEW Reference'!B$6*List!$H2943)+'NEW Reference'!B$7,0)</f>
        <v>1156</v>
      </c>
      <c r="J2943" s="25">
        <f>ROUND(('NEW Reference'!C$6*List!$H2943)+'NEW Reference'!C$7,0)</f>
        <v>1724</v>
      </c>
      <c r="K2943" s="25">
        <f>ROUND(('NEW Reference'!D$6*List!$H2943)+'NEW Reference'!D$7,0)</f>
        <v>2065</v>
      </c>
      <c r="L2943" s="25">
        <f>ROUND(('NEW Reference'!E$6*List!$H2943)+'NEW Reference'!E$7,0)</f>
        <v>2553</v>
      </c>
      <c r="M2943" s="25">
        <f>ROUND(('NEW Reference'!F$6*List!$H2943)+'NEW Reference'!F$7,0)</f>
        <v>2660</v>
      </c>
      <c r="N2943" s="25">
        <f>ROUND(('NEW Reference'!G$6*List!$H2943)+'NEW Reference'!G$7,0)</f>
        <v>3011</v>
      </c>
      <c r="O2943" s="25">
        <f>ROUND(('NEW Reference'!H$6*List!$H2943)+'NEW Reference'!H$7,0)</f>
        <v>3126</v>
      </c>
      <c r="P2943" s="25">
        <f>ROUND(('NEW Reference'!I$6*List!$H2943)+'NEW Reference'!I$7,0)</f>
        <v>3249</v>
      </c>
      <c r="Q2943" s="25">
        <f>ROUND(('NEW Reference'!J$6*List!$H2943)+'NEW Reference'!J$7,0)</f>
        <v>3763</v>
      </c>
      <c r="R2943" s="25">
        <f>ROUND(('NEW Reference'!K$6*List!$H2943)+'NEW Reference'!K$7,0)</f>
        <v>3881</v>
      </c>
      <c r="S2943" s="25">
        <f>ROUND(('NEW Reference'!L$6*List!$H2943)+'NEW Reference'!L$7,0)</f>
        <v>4188</v>
      </c>
      <c r="T2943" s="25">
        <f>ROUND(('NEW Reference'!M$6*List!$H2943)+'NEW Reference'!M$7,0)</f>
        <v>5002</v>
      </c>
      <c r="U2943" s="25">
        <f>ROUND(('NEW Reference'!N$6*List!$H2943)+'NEW Reference'!N$7,0)</f>
        <v>20183</v>
      </c>
      <c r="V2943" s="26">
        <f>ROUND(('NEW Reference'!O$6*List!$H2943)+'NEW Reference'!O$7,0)</f>
        <v>750</v>
      </c>
      <c r="W2943" s="26">
        <f>ROUND(('NEW Reference'!P$6*List!$H2943)+'NEW Reference'!P$7,0)</f>
        <v>1057</v>
      </c>
      <c r="X2943" s="26">
        <f>ROUND(('NEW Reference'!Q$6*List!$H2943)+'NEW Reference'!Q$7,0)</f>
        <v>529</v>
      </c>
      <c r="Z2943" s="3" t="str">
        <f t="shared" si="141"/>
        <v>NORTHAMPTON, Virginia</v>
      </c>
      <c r="AA2943" s="79" t="s">
        <v>1826</v>
      </c>
      <c r="AB2943" s="28" t="s">
        <v>91</v>
      </c>
      <c r="AC2943" s="23" t="s">
        <v>2289</v>
      </c>
      <c r="AD2943" s="29"/>
      <c r="AE2943" s="20">
        <f t="shared" si="140"/>
        <v>0.83709999999999996</v>
      </c>
    </row>
    <row r="2944" spans="1:31">
      <c r="A2944" s="83">
        <v>49660</v>
      </c>
      <c r="B2944" s="84">
        <v>51133</v>
      </c>
      <c r="C2944" s="85">
        <v>99949</v>
      </c>
      <c r="D2944" s="78" t="s">
        <v>192</v>
      </c>
      <c r="E2944" s="79" t="s">
        <v>2001</v>
      </c>
      <c r="F2944" s="33" t="s">
        <v>2289</v>
      </c>
      <c r="G2944" s="24" t="s">
        <v>97</v>
      </c>
      <c r="H2944" s="80">
        <f t="shared" si="139"/>
        <v>0.83709999999999996</v>
      </c>
      <c r="I2944" s="25">
        <f>ROUND(('NEW Reference'!B$6*List!$H2944)+'NEW Reference'!B$7,0)</f>
        <v>1156</v>
      </c>
      <c r="J2944" s="25">
        <f>ROUND(('NEW Reference'!C$6*List!$H2944)+'NEW Reference'!C$7,0)</f>
        <v>1724</v>
      </c>
      <c r="K2944" s="25">
        <f>ROUND(('NEW Reference'!D$6*List!$H2944)+'NEW Reference'!D$7,0)</f>
        <v>2065</v>
      </c>
      <c r="L2944" s="25">
        <f>ROUND(('NEW Reference'!E$6*List!$H2944)+'NEW Reference'!E$7,0)</f>
        <v>2553</v>
      </c>
      <c r="M2944" s="25">
        <f>ROUND(('NEW Reference'!F$6*List!$H2944)+'NEW Reference'!F$7,0)</f>
        <v>2660</v>
      </c>
      <c r="N2944" s="25">
        <f>ROUND(('NEW Reference'!G$6*List!$H2944)+'NEW Reference'!G$7,0)</f>
        <v>3011</v>
      </c>
      <c r="O2944" s="25">
        <f>ROUND(('NEW Reference'!H$6*List!$H2944)+'NEW Reference'!H$7,0)</f>
        <v>3126</v>
      </c>
      <c r="P2944" s="25">
        <f>ROUND(('NEW Reference'!I$6*List!$H2944)+'NEW Reference'!I$7,0)</f>
        <v>3249</v>
      </c>
      <c r="Q2944" s="25">
        <f>ROUND(('NEW Reference'!J$6*List!$H2944)+'NEW Reference'!J$7,0)</f>
        <v>3763</v>
      </c>
      <c r="R2944" s="25">
        <f>ROUND(('NEW Reference'!K$6*List!$H2944)+'NEW Reference'!K$7,0)</f>
        <v>3881</v>
      </c>
      <c r="S2944" s="25">
        <f>ROUND(('NEW Reference'!L$6*List!$H2944)+'NEW Reference'!L$7,0)</f>
        <v>4188</v>
      </c>
      <c r="T2944" s="25">
        <f>ROUND(('NEW Reference'!M$6*List!$H2944)+'NEW Reference'!M$7,0)</f>
        <v>5002</v>
      </c>
      <c r="U2944" s="25">
        <f>ROUND(('NEW Reference'!N$6*List!$H2944)+'NEW Reference'!N$7,0)</f>
        <v>20183</v>
      </c>
      <c r="V2944" s="26">
        <f>ROUND(('NEW Reference'!O$6*List!$H2944)+'NEW Reference'!O$7,0)</f>
        <v>750</v>
      </c>
      <c r="W2944" s="26">
        <f>ROUND(('NEW Reference'!P$6*List!$H2944)+'NEW Reference'!P$7,0)</f>
        <v>1057</v>
      </c>
      <c r="X2944" s="26">
        <f>ROUND(('NEW Reference'!Q$6*List!$H2944)+'NEW Reference'!Q$7,0)</f>
        <v>529</v>
      </c>
      <c r="Z2944" s="3" t="str">
        <f t="shared" si="141"/>
        <v>NORTHUMBERLND, Virginia</v>
      </c>
      <c r="AA2944" s="79" t="s">
        <v>2001</v>
      </c>
      <c r="AB2944" s="28" t="s">
        <v>91</v>
      </c>
      <c r="AC2944" s="23" t="s">
        <v>2289</v>
      </c>
      <c r="AD2944" s="29"/>
      <c r="AE2944" s="20">
        <f t="shared" si="140"/>
        <v>0.83709999999999996</v>
      </c>
    </row>
    <row r="2945" spans="1:31">
      <c r="A2945" s="83">
        <v>49670</v>
      </c>
      <c r="B2945" s="84">
        <v>51135</v>
      </c>
      <c r="C2945" s="85">
        <v>99949</v>
      </c>
      <c r="D2945" s="78" t="s">
        <v>192</v>
      </c>
      <c r="E2945" s="79" t="s">
        <v>2319</v>
      </c>
      <c r="F2945" s="34" t="s">
        <v>2289</v>
      </c>
      <c r="G2945" s="24" t="s">
        <v>97</v>
      </c>
      <c r="H2945" s="80">
        <f t="shared" si="139"/>
        <v>0.83709999999999996</v>
      </c>
      <c r="I2945" s="25">
        <f>ROUND(('NEW Reference'!B$6*List!$H2945)+'NEW Reference'!B$7,0)</f>
        <v>1156</v>
      </c>
      <c r="J2945" s="25">
        <f>ROUND(('NEW Reference'!C$6*List!$H2945)+'NEW Reference'!C$7,0)</f>
        <v>1724</v>
      </c>
      <c r="K2945" s="25">
        <f>ROUND(('NEW Reference'!D$6*List!$H2945)+'NEW Reference'!D$7,0)</f>
        <v>2065</v>
      </c>
      <c r="L2945" s="25">
        <f>ROUND(('NEW Reference'!E$6*List!$H2945)+'NEW Reference'!E$7,0)</f>
        <v>2553</v>
      </c>
      <c r="M2945" s="25">
        <f>ROUND(('NEW Reference'!F$6*List!$H2945)+'NEW Reference'!F$7,0)</f>
        <v>2660</v>
      </c>
      <c r="N2945" s="25">
        <f>ROUND(('NEW Reference'!G$6*List!$H2945)+'NEW Reference'!G$7,0)</f>
        <v>3011</v>
      </c>
      <c r="O2945" s="25">
        <f>ROUND(('NEW Reference'!H$6*List!$H2945)+'NEW Reference'!H$7,0)</f>
        <v>3126</v>
      </c>
      <c r="P2945" s="25">
        <f>ROUND(('NEW Reference'!I$6*List!$H2945)+'NEW Reference'!I$7,0)</f>
        <v>3249</v>
      </c>
      <c r="Q2945" s="25">
        <f>ROUND(('NEW Reference'!J$6*List!$H2945)+'NEW Reference'!J$7,0)</f>
        <v>3763</v>
      </c>
      <c r="R2945" s="25">
        <f>ROUND(('NEW Reference'!K$6*List!$H2945)+'NEW Reference'!K$7,0)</f>
        <v>3881</v>
      </c>
      <c r="S2945" s="25">
        <f>ROUND(('NEW Reference'!L$6*List!$H2945)+'NEW Reference'!L$7,0)</f>
        <v>4188</v>
      </c>
      <c r="T2945" s="25">
        <f>ROUND(('NEW Reference'!M$6*List!$H2945)+'NEW Reference'!M$7,0)</f>
        <v>5002</v>
      </c>
      <c r="U2945" s="25">
        <f>ROUND(('NEW Reference'!N$6*List!$H2945)+'NEW Reference'!N$7,0)</f>
        <v>20183</v>
      </c>
      <c r="V2945" s="26">
        <f>ROUND(('NEW Reference'!O$6*List!$H2945)+'NEW Reference'!O$7,0)</f>
        <v>750</v>
      </c>
      <c r="W2945" s="26">
        <f>ROUND(('NEW Reference'!P$6*List!$H2945)+'NEW Reference'!P$7,0)</f>
        <v>1057</v>
      </c>
      <c r="X2945" s="26">
        <f>ROUND(('NEW Reference'!Q$6*List!$H2945)+'NEW Reference'!Q$7,0)</f>
        <v>529</v>
      </c>
      <c r="Z2945" s="3" t="str">
        <f t="shared" si="141"/>
        <v>NOTTOWAY, Virginia</v>
      </c>
      <c r="AA2945" s="79" t="s">
        <v>2319</v>
      </c>
      <c r="AB2945" s="28" t="s">
        <v>91</v>
      </c>
      <c r="AC2945" s="23" t="s">
        <v>2289</v>
      </c>
      <c r="AD2945" s="29"/>
      <c r="AE2945" s="20">
        <f t="shared" si="140"/>
        <v>0.83709999999999996</v>
      </c>
    </row>
    <row r="2946" spans="1:31">
      <c r="A2946" s="83">
        <v>49680</v>
      </c>
      <c r="B2946" s="84">
        <v>51137</v>
      </c>
      <c r="C2946" s="85">
        <v>99949</v>
      </c>
      <c r="D2946" s="78" t="s">
        <v>192</v>
      </c>
      <c r="E2946" s="79" t="s">
        <v>531</v>
      </c>
      <c r="F2946" s="34" t="s">
        <v>2289</v>
      </c>
      <c r="G2946" s="24" t="s">
        <v>97</v>
      </c>
      <c r="H2946" s="80">
        <f t="shared" si="139"/>
        <v>0.83709999999999996</v>
      </c>
      <c r="I2946" s="25">
        <f>ROUND(('NEW Reference'!B$6*List!$H2946)+'NEW Reference'!B$7,0)</f>
        <v>1156</v>
      </c>
      <c r="J2946" s="25">
        <f>ROUND(('NEW Reference'!C$6*List!$H2946)+'NEW Reference'!C$7,0)</f>
        <v>1724</v>
      </c>
      <c r="K2946" s="25">
        <f>ROUND(('NEW Reference'!D$6*List!$H2946)+'NEW Reference'!D$7,0)</f>
        <v>2065</v>
      </c>
      <c r="L2946" s="25">
        <f>ROUND(('NEW Reference'!E$6*List!$H2946)+'NEW Reference'!E$7,0)</f>
        <v>2553</v>
      </c>
      <c r="M2946" s="25">
        <f>ROUND(('NEW Reference'!F$6*List!$H2946)+'NEW Reference'!F$7,0)</f>
        <v>2660</v>
      </c>
      <c r="N2946" s="25">
        <f>ROUND(('NEW Reference'!G$6*List!$H2946)+'NEW Reference'!G$7,0)</f>
        <v>3011</v>
      </c>
      <c r="O2946" s="25">
        <f>ROUND(('NEW Reference'!H$6*List!$H2946)+'NEW Reference'!H$7,0)</f>
        <v>3126</v>
      </c>
      <c r="P2946" s="25">
        <f>ROUND(('NEW Reference'!I$6*List!$H2946)+'NEW Reference'!I$7,0)</f>
        <v>3249</v>
      </c>
      <c r="Q2946" s="25">
        <f>ROUND(('NEW Reference'!J$6*List!$H2946)+'NEW Reference'!J$7,0)</f>
        <v>3763</v>
      </c>
      <c r="R2946" s="25">
        <f>ROUND(('NEW Reference'!K$6*List!$H2946)+'NEW Reference'!K$7,0)</f>
        <v>3881</v>
      </c>
      <c r="S2946" s="25">
        <f>ROUND(('NEW Reference'!L$6*List!$H2946)+'NEW Reference'!L$7,0)</f>
        <v>4188</v>
      </c>
      <c r="T2946" s="25">
        <f>ROUND(('NEW Reference'!M$6*List!$H2946)+'NEW Reference'!M$7,0)</f>
        <v>5002</v>
      </c>
      <c r="U2946" s="25">
        <f>ROUND(('NEW Reference'!N$6*List!$H2946)+'NEW Reference'!N$7,0)</f>
        <v>20183</v>
      </c>
      <c r="V2946" s="26">
        <f>ROUND(('NEW Reference'!O$6*List!$H2946)+'NEW Reference'!O$7,0)</f>
        <v>750</v>
      </c>
      <c r="W2946" s="26">
        <f>ROUND(('NEW Reference'!P$6*List!$H2946)+'NEW Reference'!P$7,0)</f>
        <v>1057</v>
      </c>
      <c r="X2946" s="26">
        <f>ROUND(('NEW Reference'!Q$6*List!$H2946)+'NEW Reference'!Q$7,0)</f>
        <v>529</v>
      </c>
      <c r="Z2946" s="3" t="str">
        <f t="shared" si="141"/>
        <v>ORANGE, Virginia</v>
      </c>
      <c r="AA2946" s="79" t="s">
        <v>531</v>
      </c>
      <c r="AB2946" s="28" t="s">
        <v>91</v>
      </c>
      <c r="AC2946" s="30" t="s">
        <v>2289</v>
      </c>
      <c r="AD2946" s="31"/>
      <c r="AE2946" s="20">
        <f t="shared" si="140"/>
        <v>0.83709999999999996</v>
      </c>
    </row>
    <row r="2947" spans="1:31">
      <c r="A2947" s="83">
        <v>49690</v>
      </c>
      <c r="B2947" s="84">
        <v>51139</v>
      </c>
      <c r="C2947" s="85">
        <v>99949</v>
      </c>
      <c r="D2947" s="78" t="s">
        <v>192</v>
      </c>
      <c r="E2947" s="79" t="s">
        <v>1191</v>
      </c>
      <c r="F2947" s="33" t="s">
        <v>2289</v>
      </c>
      <c r="G2947" s="24" t="s">
        <v>97</v>
      </c>
      <c r="H2947" s="80">
        <f t="shared" si="139"/>
        <v>0.83709999999999996</v>
      </c>
      <c r="I2947" s="25">
        <f>ROUND(('NEW Reference'!B$6*List!$H2947)+'NEW Reference'!B$7,0)</f>
        <v>1156</v>
      </c>
      <c r="J2947" s="25">
        <f>ROUND(('NEW Reference'!C$6*List!$H2947)+'NEW Reference'!C$7,0)</f>
        <v>1724</v>
      </c>
      <c r="K2947" s="25">
        <f>ROUND(('NEW Reference'!D$6*List!$H2947)+'NEW Reference'!D$7,0)</f>
        <v>2065</v>
      </c>
      <c r="L2947" s="25">
        <f>ROUND(('NEW Reference'!E$6*List!$H2947)+'NEW Reference'!E$7,0)</f>
        <v>2553</v>
      </c>
      <c r="M2947" s="25">
        <f>ROUND(('NEW Reference'!F$6*List!$H2947)+'NEW Reference'!F$7,0)</f>
        <v>2660</v>
      </c>
      <c r="N2947" s="25">
        <f>ROUND(('NEW Reference'!G$6*List!$H2947)+'NEW Reference'!G$7,0)</f>
        <v>3011</v>
      </c>
      <c r="O2947" s="25">
        <f>ROUND(('NEW Reference'!H$6*List!$H2947)+'NEW Reference'!H$7,0)</f>
        <v>3126</v>
      </c>
      <c r="P2947" s="25">
        <f>ROUND(('NEW Reference'!I$6*List!$H2947)+'NEW Reference'!I$7,0)</f>
        <v>3249</v>
      </c>
      <c r="Q2947" s="25">
        <f>ROUND(('NEW Reference'!J$6*List!$H2947)+'NEW Reference'!J$7,0)</f>
        <v>3763</v>
      </c>
      <c r="R2947" s="25">
        <f>ROUND(('NEW Reference'!K$6*List!$H2947)+'NEW Reference'!K$7,0)</f>
        <v>3881</v>
      </c>
      <c r="S2947" s="25">
        <f>ROUND(('NEW Reference'!L$6*List!$H2947)+'NEW Reference'!L$7,0)</f>
        <v>4188</v>
      </c>
      <c r="T2947" s="25">
        <f>ROUND(('NEW Reference'!M$6*List!$H2947)+'NEW Reference'!M$7,0)</f>
        <v>5002</v>
      </c>
      <c r="U2947" s="25">
        <f>ROUND(('NEW Reference'!N$6*List!$H2947)+'NEW Reference'!N$7,0)</f>
        <v>20183</v>
      </c>
      <c r="V2947" s="26">
        <f>ROUND(('NEW Reference'!O$6*List!$H2947)+'NEW Reference'!O$7,0)</f>
        <v>750</v>
      </c>
      <c r="W2947" s="26">
        <f>ROUND(('NEW Reference'!P$6*List!$H2947)+'NEW Reference'!P$7,0)</f>
        <v>1057</v>
      </c>
      <c r="X2947" s="26">
        <f>ROUND(('NEW Reference'!Q$6*List!$H2947)+'NEW Reference'!Q$7,0)</f>
        <v>529</v>
      </c>
      <c r="Z2947" s="3" t="str">
        <f t="shared" si="141"/>
        <v>PAGE, Virginia</v>
      </c>
      <c r="AA2947" s="79" t="s">
        <v>1191</v>
      </c>
      <c r="AB2947" s="28" t="s">
        <v>91</v>
      </c>
      <c r="AC2947" s="23" t="s">
        <v>2289</v>
      </c>
      <c r="AD2947" s="29"/>
      <c r="AE2947" s="20">
        <f t="shared" si="140"/>
        <v>0.83709999999999996</v>
      </c>
    </row>
    <row r="2948" spans="1:31">
      <c r="A2948" s="83">
        <v>49700</v>
      </c>
      <c r="B2948" s="84">
        <v>51141</v>
      </c>
      <c r="C2948" s="85">
        <v>99949</v>
      </c>
      <c r="D2948" s="78" t="s">
        <v>192</v>
      </c>
      <c r="E2948" s="79" t="s">
        <v>2320</v>
      </c>
      <c r="F2948" s="34" t="s">
        <v>2289</v>
      </c>
      <c r="G2948" s="24" t="s">
        <v>97</v>
      </c>
      <c r="H2948" s="80">
        <f t="shared" si="139"/>
        <v>0.83709999999999996</v>
      </c>
      <c r="I2948" s="25">
        <f>ROUND(('NEW Reference'!B$6*List!$H2948)+'NEW Reference'!B$7,0)</f>
        <v>1156</v>
      </c>
      <c r="J2948" s="25">
        <f>ROUND(('NEW Reference'!C$6*List!$H2948)+'NEW Reference'!C$7,0)</f>
        <v>1724</v>
      </c>
      <c r="K2948" s="25">
        <f>ROUND(('NEW Reference'!D$6*List!$H2948)+'NEW Reference'!D$7,0)</f>
        <v>2065</v>
      </c>
      <c r="L2948" s="25">
        <f>ROUND(('NEW Reference'!E$6*List!$H2948)+'NEW Reference'!E$7,0)</f>
        <v>2553</v>
      </c>
      <c r="M2948" s="25">
        <f>ROUND(('NEW Reference'!F$6*List!$H2948)+'NEW Reference'!F$7,0)</f>
        <v>2660</v>
      </c>
      <c r="N2948" s="25">
        <f>ROUND(('NEW Reference'!G$6*List!$H2948)+'NEW Reference'!G$7,0)</f>
        <v>3011</v>
      </c>
      <c r="O2948" s="25">
        <f>ROUND(('NEW Reference'!H$6*List!$H2948)+'NEW Reference'!H$7,0)</f>
        <v>3126</v>
      </c>
      <c r="P2948" s="25">
        <f>ROUND(('NEW Reference'!I$6*List!$H2948)+'NEW Reference'!I$7,0)</f>
        <v>3249</v>
      </c>
      <c r="Q2948" s="25">
        <f>ROUND(('NEW Reference'!J$6*List!$H2948)+'NEW Reference'!J$7,0)</f>
        <v>3763</v>
      </c>
      <c r="R2948" s="25">
        <f>ROUND(('NEW Reference'!K$6*List!$H2948)+'NEW Reference'!K$7,0)</f>
        <v>3881</v>
      </c>
      <c r="S2948" s="25">
        <f>ROUND(('NEW Reference'!L$6*List!$H2948)+'NEW Reference'!L$7,0)</f>
        <v>4188</v>
      </c>
      <c r="T2948" s="25">
        <f>ROUND(('NEW Reference'!M$6*List!$H2948)+'NEW Reference'!M$7,0)</f>
        <v>5002</v>
      </c>
      <c r="U2948" s="25">
        <f>ROUND(('NEW Reference'!N$6*List!$H2948)+'NEW Reference'!N$7,0)</f>
        <v>20183</v>
      </c>
      <c r="V2948" s="26">
        <f>ROUND(('NEW Reference'!O$6*List!$H2948)+'NEW Reference'!O$7,0)</f>
        <v>750</v>
      </c>
      <c r="W2948" s="26">
        <f>ROUND(('NEW Reference'!P$6*List!$H2948)+'NEW Reference'!P$7,0)</f>
        <v>1057</v>
      </c>
      <c r="X2948" s="26">
        <f>ROUND(('NEW Reference'!Q$6*List!$H2948)+'NEW Reference'!Q$7,0)</f>
        <v>529</v>
      </c>
      <c r="Z2948" s="3" t="str">
        <f t="shared" si="141"/>
        <v>PATRICK, Virginia</v>
      </c>
      <c r="AA2948" s="79" t="s">
        <v>2320</v>
      </c>
      <c r="AB2948" s="28" t="s">
        <v>91</v>
      </c>
      <c r="AC2948" s="23" t="s">
        <v>2289</v>
      </c>
      <c r="AD2948" s="29"/>
      <c r="AE2948" s="20">
        <f t="shared" si="140"/>
        <v>0.83709999999999996</v>
      </c>
    </row>
    <row r="2949" spans="1:31">
      <c r="A2949" s="83">
        <v>49710</v>
      </c>
      <c r="B2949" s="84">
        <v>51143</v>
      </c>
      <c r="C2949" s="85">
        <v>99949</v>
      </c>
      <c r="D2949" s="78" t="s">
        <v>192</v>
      </c>
      <c r="E2949" s="79" t="s">
        <v>2321</v>
      </c>
      <c r="F2949" s="34" t="s">
        <v>2289</v>
      </c>
      <c r="G2949" s="24" t="s">
        <v>97</v>
      </c>
      <c r="H2949" s="80">
        <f t="shared" si="139"/>
        <v>0.83709999999999996</v>
      </c>
      <c r="I2949" s="25">
        <f>ROUND(('NEW Reference'!B$6*List!$H2949)+'NEW Reference'!B$7,0)</f>
        <v>1156</v>
      </c>
      <c r="J2949" s="25">
        <f>ROUND(('NEW Reference'!C$6*List!$H2949)+'NEW Reference'!C$7,0)</f>
        <v>1724</v>
      </c>
      <c r="K2949" s="25">
        <f>ROUND(('NEW Reference'!D$6*List!$H2949)+'NEW Reference'!D$7,0)</f>
        <v>2065</v>
      </c>
      <c r="L2949" s="25">
        <f>ROUND(('NEW Reference'!E$6*List!$H2949)+'NEW Reference'!E$7,0)</f>
        <v>2553</v>
      </c>
      <c r="M2949" s="25">
        <f>ROUND(('NEW Reference'!F$6*List!$H2949)+'NEW Reference'!F$7,0)</f>
        <v>2660</v>
      </c>
      <c r="N2949" s="25">
        <f>ROUND(('NEW Reference'!G$6*List!$H2949)+'NEW Reference'!G$7,0)</f>
        <v>3011</v>
      </c>
      <c r="O2949" s="25">
        <f>ROUND(('NEW Reference'!H$6*List!$H2949)+'NEW Reference'!H$7,0)</f>
        <v>3126</v>
      </c>
      <c r="P2949" s="25">
        <f>ROUND(('NEW Reference'!I$6*List!$H2949)+'NEW Reference'!I$7,0)</f>
        <v>3249</v>
      </c>
      <c r="Q2949" s="25">
        <f>ROUND(('NEW Reference'!J$6*List!$H2949)+'NEW Reference'!J$7,0)</f>
        <v>3763</v>
      </c>
      <c r="R2949" s="25">
        <f>ROUND(('NEW Reference'!K$6*List!$H2949)+'NEW Reference'!K$7,0)</f>
        <v>3881</v>
      </c>
      <c r="S2949" s="25">
        <f>ROUND(('NEW Reference'!L$6*List!$H2949)+'NEW Reference'!L$7,0)</f>
        <v>4188</v>
      </c>
      <c r="T2949" s="25">
        <f>ROUND(('NEW Reference'!M$6*List!$H2949)+'NEW Reference'!M$7,0)</f>
        <v>5002</v>
      </c>
      <c r="U2949" s="25">
        <f>ROUND(('NEW Reference'!N$6*List!$H2949)+'NEW Reference'!N$7,0)</f>
        <v>20183</v>
      </c>
      <c r="V2949" s="26">
        <f>ROUND(('NEW Reference'!O$6*List!$H2949)+'NEW Reference'!O$7,0)</f>
        <v>750</v>
      </c>
      <c r="W2949" s="26">
        <f>ROUND(('NEW Reference'!P$6*List!$H2949)+'NEW Reference'!P$7,0)</f>
        <v>1057</v>
      </c>
      <c r="X2949" s="26">
        <f>ROUND(('NEW Reference'!Q$6*List!$H2949)+'NEW Reference'!Q$7,0)</f>
        <v>529</v>
      </c>
      <c r="Z2949" s="3" t="str">
        <f t="shared" si="141"/>
        <v>PITTSYLVANIA, Virginia</v>
      </c>
      <c r="AA2949" s="79" t="s">
        <v>2321</v>
      </c>
      <c r="AB2949" s="28" t="s">
        <v>91</v>
      </c>
      <c r="AC2949" s="30" t="s">
        <v>2289</v>
      </c>
      <c r="AD2949" s="31"/>
      <c r="AE2949" s="20">
        <f t="shared" si="140"/>
        <v>0.83709999999999996</v>
      </c>
    </row>
    <row r="2950" spans="1:31">
      <c r="A2950" s="83">
        <v>49720</v>
      </c>
      <c r="B2950" s="84">
        <v>51145</v>
      </c>
      <c r="C2950" s="85">
        <v>40060</v>
      </c>
      <c r="D2950" s="78" t="s">
        <v>814</v>
      </c>
      <c r="E2950" s="79" t="s">
        <v>2322</v>
      </c>
      <c r="F2950" s="34" t="s">
        <v>2289</v>
      </c>
      <c r="G2950" s="24" t="s">
        <v>90</v>
      </c>
      <c r="H2950" s="80">
        <f t="shared" si="139"/>
        <v>0.89900000000000002</v>
      </c>
      <c r="I2950" s="25">
        <f>ROUND(('NEW Reference'!B$6*List!$H2950)+'NEW Reference'!B$7,0)</f>
        <v>1217</v>
      </c>
      <c r="J2950" s="25">
        <f>ROUND(('NEW Reference'!C$6*List!$H2950)+'NEW Reference'!C$7,0)</f>
        <v>1815</v>
      </c>
      <c r="K2950" s="25">
        <f>ROUND(('NEW Reference'!D$6*List!$H2950)+'NEW Reference'!D$7,0)</f>
        <v>2174</v>
      </c>
      <c r="L2950" s="25">
        <f>ROUND(('NEW Reference'!E$6*List!$H2950)+'NEW Reference'!E$7,0)</f>
        <v>2688</v>
      </c>
      <c r="M2950" s="25">
        <f>ROUND(('NEW Reference'!F$6*List!$H2950)+'NEW Reference'!F$7,0)</f>
        <v>2801</v>
      </c>
      <c r="N2950" s="25">
        <f>ROUND(('NEW Reference'!G$6*List!$H2950)+'NEW Reference'!G$7,0)</f>
        <v>3170</v>
      </c>
      <c r="O2950" s="25">
        <f>ROUND(('NEW Reference'!H$6*List!$H2950)+'NEW Reference'!H$7,0)</f>
        <v>3292</v>
      </c>
      <c r="P2950" s="25">
        <f>ROUND(('NEW Reference'!I$6*List!$H2950)+'NEW Reference'!I$7,0)</f>
        <v>3421</v>
      </c>
      <c r="Q2950" s="25">
        <f>ROUND(('NEW Reference'!J$6*List!$H2950)+'NEW Reference'!J$7,0)</f>
        <v>3961</v>
      </c>
      <c r="R2950" s="25">
        <f>ROUND(('NEW Reference'!K$6*List!$H2950)+'NEW Reference'!K$7,0)</f>
        <v>4086</v>
      </c>
      <c r="S2950" s="25">
        <f>ROUND(('NEW Reference'!L$6*List!$H2950)+'NEW Reference'!L$7,0)</f>
        <v>4409</v>
      </c>
      <c r="T2950" s="25">
        <f>ROUND(('NEW Reference'!M$6*List!$H2950)+'NEW Reference'!M$7,0)</f>
        <v>5266</v>
      </c>
      <c r="U2950" s="25">
        <f>ROUND(('NEW Reference'!N$6*List!$H2950)+'NEW Reference'!N$7,0)</f>
        <v>21249</v>
      </c>
      <c r="V2950" s="26">
        <f>ROUND(('NEW Reference'!O$6*List!$H2950)+'NEW Reference'!O$7,0)</f>
        <v>790</v>
      </c>
      <c r="W2950" s="26">
        <f>ROUND(('NEW Reference'!P$6*List!$H2950)+'NEW Reference'!P$7,0)</f>
        <v>1113</v>
      </c>
      <c r="X2950" s="26">
        <f>ROUND(('NEW Reference'!Q$6*List!$H2950)+'NEW Reference'!Q$7,0)</f>
        <v>557</v>
      </c>
      <c r="Z2950" s="3" t="str">
        <f t="shared" si="141"/>
        <v>POWHATAN, Virginia</v>
      </c>
      <c r="AA2950" s="79" t="s">
        <v>2322</v>
      </c>
      <c r="AB2950" s="28" t="s">
        <v>91</v>
      </c>
      <c r="AC2950" s="23" t="s">
        <v>2289</v>
      </c>
      <c r="AD2950" s="29"/>
      <c r="AE2950" s="20">
        <f t="shared" si="140"/>
        <v>0.89900000000000002</v>
      </c>
    </row>
    <row r="2951" spans="1:31">
      <c r="A2951" s="83">
        <v>49730</v>
      </c>
      <c r="B2951" s="84">
        <v>51147</v>
      </c>
      <c r="C2951" s="85">
        <v>99949</v>
      </c>
      <c r="D2951" s="78" t="s">
        <v>192</v>
      </c>
      <c r="E2951" s="79" t="s">
        <v>2323</v>
      </c>
      <c r="F2951" s="33" t="s">
        <v>2289</v>
      </c>
      <c r="G2951" s="24" t="s">
        <v>97</v>
      </c>
      <c r="H2951" s="80">
        <f t="shared" si="139"/>
        <v>0.83709999999999996</v>
      </c>
      <c r="I2951" s="25">
        <f>ROUND(('NEW Reference'!B$6*List!$H2951)+'NEW Reference'!B$7,0)</f>
        <v>1156</v>
      </c>
      <c r="J2951" s="25">
        <f>ROUND(('NEW Reference'!C$6*List!$H2951)+'NEW Reference'!C$7,0)</f>
        <v>1724</v>
      </c>
      <c r="K2951" s="25">
        <f>ROUND(('NEW Reference'!D$6*List!$H2951)+'NEW Reference'!D$7,0)</f>
        <v>2065</v>
      </c>
      <c r="L2951" s="25">
        <f>ROUND(('NEW Reference'!E$6*List!$H2951)+'NEW Reference'!E$7,0)</f>
        <v>2553</v>
      </c>
      <c r="M2951" s="25">
        <f>ROUND(('NEW Reference'!F$6*List!$H2951)+'NEW Reference'!F$7,0)</f>
        <v>2660</v>
      </c>
      <c r="N2951" s="25">
        <f>ROUND(('NEW Reference'!G$6*List!$H2951)+'NEW Reference'!G$7,0)</f>
        <v>3011</v>
      </c>
      <c r="O2951" s="25">
        <f>ROUND(('NEW Reference'!H$6*List!$H2951)+'NEW Reference'!H$7,0)</f>
        <v>3126</v>
      </c>
      <c r="P2951" s="25">
        <f>ROUND(('NEW Reference'!I$6*List!$H2951)+'NEW Reference'!I$7,0)</f>
        <v>3249</v>
      </c>
      <c r="Q2951" s="25">
        <f>ROUND(('NEW Reference'!J$6*List!$H2951)+'NEW Reference'!J$7,0)</f>
        <v>3763</v>
      </c>
      <c r="R2951" s="25">
        <f>ROUND(('NEW Reference'!K$6*List!$H2951)+'NEW Reference'!K$7,0)</f>
        <v>3881</v>
      </c>
      <c r="S2951" s="25">
        <f>ROUND(('NEW Reference'!L$6*List!$H2951)+'NEW Reference'!L$7,0)</f>
        <v>4188</v>
      </c>
      <c r="T2951" s="25">
        <f>ROUND(('NEW Reference'!M$6*List!$H2951)+'NEW Reference'!M$7,0)</f>
        <v>5002</v>
      </c>
      <c r="U2951" s="25">
        <f>ROUND(('NEW Reference'!N$6*List!$H2951)+'NEW Reference'!N$7,0)</f>
        <v>20183</v>
      </c>
      <c r="V2951" s="26">
        <f>ROUND(('NEW Reference'!O$6*List!$H2951)+'NEW Reference'!O$7,0)</f>
        <v>750</v>
      </c>
      <c r="W2951" s="26">
        <f>ROUND(('NEW Reference'!P$6*List!$H2951)+'NEW Reference'!P$7,0)</f>
        <v>1057</v>
      </c>
      <c r="X2951" s="26">
        <f>ROUND(('NEW Reference'!Q$6*List!$H2951)+'NEW Reference'!Q$7,0)</f>
        <v>529</v>
      </c>
      <c r="Z2951" s="3" t="str">
        <f t="shared" si="141"/>
        <v>PRINCE EDWARD, Virginia</v>
      </c>
      <c r="AA2951" s="79" t="s">
        <v>2323</v>
      </c>
      <c r="AB2951" s="28" t="s">
        <v>91</v>
      </c>
      <c r="AC2951" s="23" t="s">
        <v>2289</v>
      </c>
      <c r="AD2951" s="29"/>
      <c r="AE2951" s="20">
        <f t="shared" si="140"/>
        <v>0.83709999999999996</v>
      </c>
    </row>
    <row r="2952" spans="1:31">
      <c r="A2952" s="83">
        <v>49740</v>
      </c>
      <c r="B2952" s="84">
        <v>51149</v>
      </c>
      <c r="C2952" s="85">
        <v>40060</v>
      </c>
      <c r="D2952" s="78" t="s">
        <v>814</v>
      </c>
      <c r="E2952" s="79" t="s">
        <v>2324</v>
      </c>
      <c r="F2952" s="34" t="s">
        <v>2289</v>
      </c>
      <c r="G2952" s="24" t="s">
        <v>90</v>
      </c>
      <c r="H2952" s="80">
        <f t="shared" si="139"/>
        <v>0.89900000000000002</v>
      </c>
      <c r="I2952" s="25">
        <f>ROUND(('NEW Reference'!B$6*List!$H2952)+'NEW Reference'!B$7,0)</f>
        <v>1217</v>
      </c>
      <c r="J2952" s="25">
        <f>ROUND(('NEW Reference'!C$6*List!$H2952)+'NEW Reference'!C$7,0)</f>
        <v>1815</v>
      </c>
      <c r="K2952" s="25">
        <f>ROUND(('NEW Reference'!D$6*List!$H2952)+'NEW Reference'!D$7,0)</f>
        <v>2174</v>
      </c>
      <c r="L2952" s="25">
        <f>ROUND(('NEW Reference'!E$6*List!$H2952)+'NEW Reference'!E$7,0)</f>
        <v>2688</v>
      </c>
      <c r="M2952" s="25">
        <f>ROUND(('NEW Reference'!F$6*List!$H2952)+'NEW Reference'!F$7,0)</f>
        <v>2801</v>
      </c>
      <c r="N2952" s="25">
        <f>ROUND(('NEW Reference'!G$6*List!$H2952)+'NEW Reference'!G$7,0)</f>
        <v>3170</v>
      </c>
      <c r="O2952" s="25">
        <f>ROUND(('NEW Reference'!H$6*List!$H2952)+'NEW Reference'!H$7,0)</f>
        <v>3292</v>
      </c>
      <c r="P2952" s="25">
        <f>ROUND(('NEW Reference'!I$6*List!$H2952)+'NEW Reference'!I$7,0)</f>
        <v>3421</v>
      </c>
      <c r="Q2952" s="25">
        <f>ROUND(('NEW Reference'!J$6*List!$H2952)+'NEW Reference'!J$7,0)</f>
        <v>3961</v>
      </c>
      <c r="R2952" s="25">
        <f>ROUND(('NEW Reference'!K$6*List!$H2952)+'NEW Reference'!K$7,0)</f>
        <v>4086</v>
      </c>
      <c r="S2952" s="25">
        <f>ROUND(('NEW Reference'!L$6*List!$H2952)+'NEW Reference'!L$7,0)</f>
        <v>4409</v>
      </c>
      <c r="T2952" s="25">
        <f>ROUND(('NEW Reference'!M$6*List!$H2952)+'NEW Reference'!M$7,0)</f>
        <v>5266</v>
      </c>
      <c r="U2952" s="25">
        <f>ROUND(('NEW Reference'!N$6*List!$H2952)+'NEW Reference'!N$7,0)</f>
        <v>21249</v>
      </c>
      <c r="V2952" s="26">
        <f>ROUND(('NEW Reference'!O$6*List!$H2952)+'NEW Reference'!O$7,0)</f>
        <v>790</v>
      </c>
      <c r="W2952" s="26">
        <f>ROUND(('NEW Reference'!P$6*List!$H2952)+'NEW Reference'!P$7,0)</f>
        <v>1113</v>
      </c>
      <c r="X2952" s="26">
        <f>ROUND(('NEW Reference'!Q$6*List!$H2952)+'NEW Reference'!Q$7,0)</f>
        <v>557</v>
      </c>
      <c r="Z2952" s="3" t="str">
        <f t="shared" si="141"/>
        <v>PRINCE GEORGE, Virginia</v>
      </c>
      <c r="AA2952" s="79" t="s">
        <v>2324</v>
      </c>
      <c r="AB2952" s="28" t="s">
        <v>91</v>
      </c>
      <c r="AC2952" s="30" t="s">
        <v>2289</v>
      </c>
      <c r="AD2952" s="31"/>
      <c r="AE2952" s="20">
        <f t="shared" si="140"/>
        <v>0.89900000000000002</v>
      </c>
    </row>
    <row r="2953" spans="1:31">
      <c r="A2953" s="83">
        <v>49750</v>
      </c>
      <c r="B2953" s="84">
        <v>51153</v>
      </c>
      <c r="C2953" s="85">
        <v>11694</v>
      </c>
      <c r="D2953" s="78" t="s">
        <v>243</v>
      </c>
      <c r="E2953" s="79" t="s">
        <v>2325</v>
      </c>
      <c r="F2953" s="34" t="s">
        <v>2289</v>
      </c>
      <c r="G2953" s="24" t="s">
        <v>90</v>
      </c>
      <c r="H2953" s="80">
        <f t="shared" si="139"/>
        <v>1.0461</v>
      </c>
      <c r="I2953" s="25">
        <f>ROUND(('NEW Reference'!B$6*List!$H2953)+'NEW Reference'!B$7,0)</f>
        <v>1362</v>
      </c>
      <c r="J2953" s="25">
        <f>ROUND(('NEW Reference'!C$6*List!$H2953)+'NEW Reference'!C$7,0)</f>
        <v>2031</v>
      </c>
      <c r="K2953" s="25">
        <f>ROUND(('NEW Reference'!D$6*List!$H2953)+'NEW Reference'!D$7,0)</f>
        <v>2434</v>
      </c>
      <c r="L2953" s="25">
        <f>ROUND(('NEW Reference'!E$6*List!$H2953)+'NEW Reference'!E$7,0)</f>
        <v>3009</v>
      </c>
      <c r="M2953" s="25">
        <f>ROUND(('NEW Reference'!F$6*List!$H2953)+'NEW Reference'!F$7,0)</f>
        <v>3135</v>
      </c>
      <c r="N2953" s="25">
        <f>ROUND(('NEW Reference'!G$6*List!$H2953)+'NEW Reference'!G$7,0)</f>
        <v>3548</v>
      </c>
      <c r="O2953" s="25">
        <f>ROUND(('NEW Reference'!H$6*List!$H2953)+'NEW Reference'!H$7,0)</f>
        <v>3684</v>
      </c>
      <c r="P2953" s="25">
        <f>ROUND(('NEW Reference'!I$6*List!$H2953)+'NEW Reference'!I$7,0)</f>
        <v>3829</v>
      </c>
      <c r="Q2953" s="25">
        <f>ROUND(('NEW Reference'!J$6*List!$H2953)+'NEW Reference'!J$7,0)</f>
        <v>4434</v>
      </c>
      <c r="R2953" s="25">
        <f>ROUND(('NEW Reference'!K$6*List!$H2953)+'NEW Reference'!K$7,0)</f>
        <v>4573</v>
      </c>
      <c r="S2953" s="25">
        <f>ROUND(('NEW Reference'!L$6*List!$H2953)+'NEW Reference'!L$7,0)</f>
        <v>4935</v>
      </c>
      <c r="T2953" s="25">
        <f>ROUND(('NEW Reference'!M$6*List!$H2953)+'NEW Reference'!M$7,0)</f>
        <v>5894</v>
      </c>
      <c r="U2953" s="25">
        <f>ROUND(('NEW Reference'!N$6*List!$H2953)+'NEW Reference'!N$7,0)</f>
        <v>23781</v>
      </c>
      <c r="V2953" s="26">
        <f>ROUND(('NEW Reference'!O$6*List!$H2953)+'NEW Reference'!O$7,0)</f>
        <v>884</v>
      </c>
      <c r="W2953" s="26">
        <f>ROUND(('NEW Reference'!P$6*List!$H2953)+'NEW Reference'!P$7,0)</f>
        <v>1246</v>
      </c>
      <c r="X2953" s="26">
        <f>ROUND(('NEW Reference'!Q$6*List!$H2953)+'NEW Reference'!Q$7,0)</f>
        <v>623</v>
      </c>
      <c r="Z2953" s="3" t="str">
        <f t="shared" si="141"/>
        <v>PRINCE WILLIAM, Virginia</v>
      </c>
      <c r="AA2953" s="79" t="s">
        <v>2325</v>
      </c>
      <c r="AB2953" s="28" t="s">
        <v>91</v>
      </c>
      <c r="AC2953" s="30" t="s">
        <v>2289</v>
      </c>
      <c r="AD2953" s="31"/>
      <c r="AE2953" s="20">
        <f t="shared" si="140"/>
        <v>1.0461</v>
      </c>
    </row>
    <row r="2954" spans="1:31">
      <c r="A2954" s="83">
        <v>49770</v>
      </c>
      <c r="B2954" s="84">
        <v>51155</v>
      </c>
      <c r="C2954" s="85">
        <v>13980</v>
      </c>
      <c r="D2954" s="78" t="s">
        <v>288</v>
      </c>
      <c r="E2954" s="79" t="s">
        <v>440</v>
      </c>
      <c r="F2954" s="33" t="s">
        <v>2289</v>
      </c>
      <c r="G2954" s="24" t="s">
        <v>90</v>
      </c>
      <c r="H2954" s="80">
        <f t="shared" si="139"/>
        <v>0.8165</v>
      </c>
      <c r="I2954" s="25">
        <f>ROUND(('NEW Reference'!B$6*List!$H2954)+'NEW Reference'!B$7,0)</f>
        <v>1136</v>
      </c>
      <c r="J2954" s="25">
        <f>ROUND(('NEW Reference'!C$6*List!$H2954)+'NEW Reference'!C$7,0)</f>
        <v>1693</v>
      </c>
      <c r="K2954" s="25">
        <f>ROUND(('NEW Reference'!D$6*List!$H2954)+'NEW Reference'!D$7,0)</f>
        <v>2029</v>
      </c>
      <c r="L2954" s="25">
        <f>ROUND(('NEW Reference'!E$6*List!$H2954)+'NEW Reference'!E$7,0)</f>
        <v>2509</v>
      </c>
      <c r="M2954" s="25">
        <f>ROUND(('NEW Reference'!F$6*List!$H2954)+'NEW Reference'!F$7,0)</f>
        <v>2614</v>
      </c>
      <c r="N2954" s="25">
        <f>ROUND(('NEW Reference'!G$6*List!$H2954)+'NEW Reference'!G$7,0)</f>
        <v>2958</v>
      </c>
      <c r="O2954" s="25">
        <f>ROUND(('NEW Reference'!H$6*List!$H2954)+'NEW Reference'!H$7,0)</f>
        <v>3072</v>
      </c>
      <c r="P2954" s="25">
        <f>ROUND(('NEW Reference'!I$6*List!$H2954)+'NEW Reference'!I$7,0)</f>
        <v>3192</v>
      </c>
      <c r="Q2954" s="25">
        <f>ROUND(('NEW Reference'!J$6*List!$H2954)+'NEW Reference'!J$7,0)</f>
        <v>3697</v>
      </c>
      <c r="R2954" s="25">
        <f>ROUND(('NEW Reference'!K$6*List!$H2954)+'NEW Reference'!K$7,0)</f>
        <v>3813</v>
      </c>
      <c r="S2954" s="25">
        <f>ROUND(('NEW Reference'!L$6*List!$H2954)+'NEW Reference'!L$7,0)</f>
        <v>4115</v>
      </c>
      <c r="T2954" s="25">
        <f>ROUND(('NEW Reference'!M$6*List!$H2954)+'NEW Reference'!M$7,0)</f>
        <v>4914</v>
      </c>
      <c r="U2954" s="25">
        <f>ROUND(('NEW Reference'!N$6*List!$H2954)+'NEW Reference'!N$7,0)</f>
        <v>19828</v>
      </c>
      <c r="V2954" s="26">
        <f>ROUND(('NEW Reference'!O$6*List!$H2954)+'NEW Reference'!O$7,0)</f>
        <v>737</v>
      </c>
      <c r="W2954" s="26">
        <f>ROUND(('NEW Reference'!P$6*List!$H2954)+'NEW Reference'!P$7,0)</f>
        <v>1039</v>
      </c>
      <c r="X2954" s="26">
        <f>ROUND(('NEW Reference'!Q$6*List!$H2954)+'NEW Reference'!Q$7,0)</f>
        <v>519</v>
      </c>
      <c r="Z2954" s="3" t="str">
        <f t="shared" si="141"/>
        <v>PULASKI, Virginia</v>
      </c>
      <c r="AA2954" s="79" t="s">
        <v>440</v>
      </c>
      <c r="AB2954" s="28" t="s">
        <v>91</v>
      </c>
      <c r="AC2954" s="23" t="s">
        <v>2289</v>
      </c>
      <c r="AD2954" s="29"/>
      <c r="AE2954" s="20">
        <f t="shared" si="140"/>
        <v>0.8165</v>
      </c>
    </row>
    <row r="2955" spans="1:31">
      <c r="A2955" s="83">
        <v>49780</v>
      </c>
      <c r="B2955" s="84">
        <v>51157</v>
      </c>
      <c r="C2955" s="85">
        <v>11694</v>
      </c>
      <c r="D2955" s="78" t="s">
        <v>243</v>
      </c>
      <c r="E2955" s="79" t="s">
        <v>2326</v>
      </c>
      <c r="F2955" s="34" t="s">
        <v>2289</v>
      </c>
      <c r="G2955" s="24" t="s">
        <v>90</v>
      </c>
      <c r="H2955" s="80">
        <f t="shared" ref="H2955:H3018" si="142">IFERROR(INDEX($AH:$AH,MATCH($C2955,$AF:$AF,0)),"")</f>
        <v>1.0461</v>
      </c>
      <c r="I2955" s="25">
        <f>ROUND(('NEW Reference'!B$6*List!$H2955)+'NEW Reference'!B$7,0)</f>
        <v>1362</v>
      </c>
      <c r="J2955" s="25">
        <f>ROUND(('NEW Reference'!C$6*List!$H2955)+'NEW Reference'!C$7,0)</f>
        <v>2031</v>
      </c>
      <c r="K2955" s="25">
        <f>ROUND(('NEW Reference'!D$6*List!$H2955)+'NEW Reference'!D$7,0)</f>
        <v>2434</v>
      </c>
      <c r="L2955" s="25">
        <f>ROUND(('NEW Reference'!E$6*List!$H2955)+'NEW Reference'!E$7,0)</f>
        <v>3009</v>
      </c>
      <c r="M2955" s="25">
        <f>ROUND(('NEW Reference'!F$6*List!$H2955)+'NEW Reference'!F$7,0)</f>
        <v>3135</v>
      </c>
      <c r="N2955" s="25">
        <f>ROUND(('NEW Reference'!G$6*List!$H2955)+'NEW Reference'!G$7,0)</f>
        <v>3548</v>
      </c>
      <c r="O2955" s="25">
        <f>ROUND(('NEW Reference'!H$6*List!$H2955)+'NEW Reference'!H$7,0)</f>
        <v>3684</v>
      </c>
      <c r="P2955" s="25">
        <f>ROUND(('NEW Reference'!I$6*List!$H2955)+'NEW Reference'!I$7,0)</f>
        <v>3829</v>
      </c>
      <c r="Q2955" s="25">
        <f>ROUND(('NEW Reference'!J$6*List!$H2955)+'NEW Reference'!J$7,0)</f>
        <v>4434</v>
      </c>
      <c r="R2955" s="25">
        <f>ROUND(('NEW Reference'!K$6*List!$H2955)+'NEW Reference'!K$7,0)</f>
        <v>4573</v>
      </c>
      <c r="S2955" s="25">
        <f>ROUND(('NEW Reference'!L$6*List!$H2955)+'NEW Reference'!L$7,0)</f>
        <v>4935</v>
      </c>
      <c r="T2955" s="25">
        <f>ROUND(('NEW Reference'!M$6*List!$H2955)+'NEW Reference'!M$7,0)</f>
        <v>5894</v>
      </c>
      <c r="U2955" s="25">
        <f>ROUND(('NEW Reference'!N$6*List!$H2955)+'NEW Reference'!N$7,0)</f>
        <v>23781</v>
      </c>
      <c r="V2955" s="26">
        <f>ROUND(('NEW Reference'!O$6*List!$H2955)+'NEW Reference'!O$7,0)</f>
        <v>884</v>
      </c>
      <c r="W2955" s="26">
        <f>ROUND(('NEW Reference'!P$6*List!$H2955)+'NEW Reference'!P$7,0)</f>
        <v>1246</v>
      </c>
      <c r="X2955" s="26">
        <f>ROUND(('NEW Reference'!Q$6*List!$H2955)+'NEW Reference'!Q$7,0)</f>
        <v>623</v>
      </c>
      <c r="Z2955" s="3" t="str">
        <f t="shared" si="141"/>
        <v>RAPPAHANNOCK, Virginia</v>
      </c>
      <c r="AA2955" s="79" t="s">
        <v>2326</v>
      </c>
      <c r="AB2955" s="28" t="s">
        <v>91</v>
      </c>
      <c r="AC2955" s="30" t="s">
        <v>2289</v>
      </c>
      <c r="AD2955" s="31"/>
      <c r="AE2955" s="20">
        <f t="shared" si="140"/>
        <v>1.0461</v>
      </c>
    </row>
    <row r="2956" spans="1:31">
      <c r="A2956" s="83">
        <v>49790</v>
      </c>
      <c r="B2956" s="84">
        <v>51159</v>
      </c>
      <c r="C2956" s="85">
        <v>99949</v>
      </c>
      <c r="D2956" s="78" t="s">
        <v>192</v>
      </c>
      <c r="E2956" s="79" t="s">
        <v>998</v>
      </c>
      <c r="F2956" s="34" t="s">
        <v>2289</v>
      </c>
      <c r="G2956" s="24" t="s">
        <v>97</v>
      </c>
      <c r="H2956" s="80">
        <f t="shared" si="142"/>
        <v>0.83709999999999996</v>
      </c>
      <c r="I2956" s="25">
        <f>ROUND(('NEW Reference'!B$6*List!$H2956)+'NEW Reference'!B$7,0)</f>
        <v>1156</v>
      </c>
      <c r="J2956" s="25">
        <f>ROUND(('NEW Reference'!C$6*List!$H2956)+'NEW Reference'!C$7,0)</f>
        <v>1724</v>
      </c>
      <c r="K2956" s="25">
        <f>ROUND(('NEW Reference'!D$6*List!$H2956)+'NEW Reference'!D$7,0)</f>
        <v>2065</v>
      </c>
      <c r="L2956" s="25">
        <f>ROUND(('NEW Reference'!E$6*List!$H2956)+'NEW Reference'!E$7,0)</f>
        <v>2553</v>
      </c>
      <c r="M2956" s="25">
        <f>ROUND(('NEW Reference'!F$6*List!$H2956)+'NEW Reference'!F$7,0)</f>
        <v>2660</v>
      </c>
      <c r="N2956" s="25">
        <f>ROUND(('NEW Reference'!G$6*List!$H2956)+'NEW Reference'!G$7,0)</f>
        <v>3011</v>
      </c>
      <c r="O2956" s="25">
        <f>ROUND(('NEW Reference'!H$6*List!$H2956)+'NEW Reference'!H$7,0)</f>
        <v>3126</v>
      </c>
      <c r="P2956" s="25">
        <f>ROUND(('NEW Reference'!I$6*List!$H2956)+'NEW Reference'!I$7,0)</f>
        <v>3249</v>
      </c>
      <c r="Q2956" s="25">
        <f>ROUND(('NEW Reference'!J$6*List!$H2956)+'NEW Reference'!J$7,0)</f>
        <v>3763</v>
      </c>
      <c r="R2956" s="25">
        <f>ROUND(('NEW Reference'!K$6*List!$H2956)+'NEW Reference'!K$7,0)</f>
        <v>3881</v>
      </c>
      <c r="S2956" s="25">
        <f>ROUND(('NEW Reference'!L$6*List!$H2956)+'NEW Reference'!L$7,0)</f>
        <v>4188</v>
      </c>
      <c r="T2956" s="25">
        <f>ROUND(('NEW Reference'!M$6*List!$H2956)+'NEW Reference'!M$7,0)</f>
        <v>5002</v>
      </c>
      <c r="U2956" s="25">
        <f>ROUND(('NEW Reference'!N$6*List!$H2956)+'NEW Reference'!N$7,0)</f>
        <v>20183</v>
      </c>
      <c r="V2956" s="26">
        <f>ROUND(('NEW Reference'!O$6*List!$H2956)+'NEW Reference'!O$7,0)</f>
        <v>750</v>
      </c>
      <c r="W2956" s="26">
        <f>ROUND(('NEW Reference'!P$6*List!$H2956)+'NEW Reference'!P$7,0)</f>
        <v>1057</v>
      </c>
      <c r="X2956" s="26">
        <f>ROUND(('NEW Reference'!Q$6*List!$H2956)+'NEW Reference'!Q$7,0)</f>
        <v>529</v>
      </c>
      <c r="Z2956" s="3" t="str">
        <f t="shared" si="141"/>
        <v>RICHMOND, Virginia</v>
      </c>
      <c r="AA2956" s="79" t="s">
        <v>998</v>
      </c>
      <c r="AB2956" s="28" t="s">
        <v>91</v>
      </c>
      <c r="AC2956" s="23" t="s">
        <v>2289</v>
      </c>
      <c r="AD2956" s="29"/>
      <c r="AE2956" s="20">
        <f t="shared" si="140"/>
        <v>0.83709999999999996</v>
      </c>
    </row>
    <row r="2957" spans="1:31">
      <c r="A2957" s="83">
        <v>49800</v>
      </c>
      <c r="B2957" s="84">
        <v>51161</v>
      </c>
      <c r="C2957" s="85">
        <v>40220</v>
      </c>
      <c r="D2957" s="78" t="s">
        <v>817</v>
      </c>
      <c r="E2957" s="79" t="s">
        <v>2327</v>
      </c>
      <c r="F2957" s="33" t="s">
        <v>2289</v>
      </c>
      <c r="G2957" s="24" t="s">
        <v>90</v>
      </c>
      <c r="H2957" s="80">
        <f t="shared" si="142"/>
        <v>0.79830000000000001</v>
      </c>
      <c r="I2957" s="25">
        <f>ROUND(('NEW Reference'!B$6*List!$H2957)+'NEW Reference'!B$7,0)</f>
        <v>1118</v>
      </c>
      <c r="J2957" s="25">
        <f>ROUND(('NEW Reference'!C$6*List!$H2957)+'NEW Reference'!C$7,0)</f>
        <v>1667</v>
      </c>
      <c r="K2957" s="25">
        <f>ROUND(('NEW Reference'!D$6*List!$H2957)+'NEW Reference'!D$7,0)</f>
        <v>1997</v>
      </c>
      <c r="L2957" s="25">
        <f>ROUND(('NEW Reference'!E$6*List!$H2957)+'NEW Reference'!E$7,0)</f>
        <v>2469</v>
      </c>
      <c r="M2957" s="25">
        <f>ROUND(('NEW Reference'!F$6*List!$H2957)+'NEW Reference'!F$7,0)</f>
        <v>2572</v>
      </c>
      <c r="N2957" s="25">
        <f>ROUND(('NEW Reference'!G$6*List!$H2957)+'NEW Reference'!G$7,0)</f>
        <v>2912</v>
      </c>
      <c r="O2957" s="25">
        <f>ROUND(('NEW Reference'!H$6*List!$H2957)+'NEW Reference'!H$7,0)</f>
        <v>3023</v>
      </c>
      <c r="P2957" s="25">
        <f>ROUND(('NEW Reference'!I$6*List!$H2957)+'NEW Reference'!I$7,0)</f>
        <v>3142</v>
      </c>
      <c r="Q2957" s="25">
        <f>ROUND(('NEW Reference'!J$6*List!$H2957)+'NEW Reference'!J$7,0)</f>
        <v>3638</v>
      </c>
      <c r="R2957" s="25">
        <f>ROUND(('NEW Reference'!K$6*List!$H2957)+'NEW Reference'!K$7,0)</f>
        <v>3753</v>
      </c>
      <c r="S2957" s="25">
        <f>ROUND(('NEW Reference'!L$6*List!$H2957)+'NEW Reference'!L$7,0)</f>
        <v>4050</v>
      </c>
      <c r="T2957" s="25">
        <f>ROUND(('NEW Reference'!M$6*List!$H2957)+'NEW Reference'!M$7,0)</f>
        <v>4836</v>
      </c>
      <c r="U2957" s="25">
        <f>ROUND(('NEW Reference'!N$6*List!$H2957)+'NEW Reference'!N$7,0)</f>
        <v>19515</v>
      </c>
      <c r="V2957" s="26">
        <f>ROUND(('NEW Reference'!O$6*List!$H2957)+'NEW Reference'!O$7,0)</f>
        <v>725</v>
      </c>
      <c r="W2957" s="26">
        <f>ROUND(('NEW Reference'!P$6*List!$H2957)+'NEW Reference'!P$7,0)</f>
        <v>1022</v>
      </c>
      <c r="X2957" s="26">
        <f>ROUND(('NEW Reference'!Q$6*List!$H2957)+'NEW Reference'!Q$7,0)</f>
        <v>511</v>
      </c>
      <c r="Z2957" s="3" t="str">
        <f t="shared" si="141"/>
        <v>ROANOKE, Virginia</v>
      </c>
      <c r="AA2957" s="79" t="s">
        <v>2327</v>
      </c>
      <c r="AB2957" s="28" t="s">
        <v>91</v>
      </c>
      <c r="AC2957" s="23" t="s">
        <v>2289</v>
      </c>
      <c r="AD2957" s="29"/>
      <c r="AE2957" s="20">
        <f t="shared" si="140"/>
        <v>0.79830000000000001</v>
      </c>
    </row>
    <row r="2958" spans="1:31">
      <c r="A2958" s="83">
        <v>49810</v>
      </c>
      <c r="B2958" s="84">
        <v>51163</v>
      </c>
      <c r="C2958" s="85">
        <v>99949</v>
      </c>
      <c r="D2958" s="78" t="s">
        <v>192</v>
      </c>
      <c r="E2958" s="79" t="s">
        <v>2328</v>
      </c>
      <c r="F2958" s="33" t="s">
        <v>2289</v>
      </c>
      <c r="G2958" s="24" t="s">
        <v>97</v>
      </c>
      <c r="H2958" s="80">
        <f t="shared" si="142"/>
        <v>0.83709999999999996</v>
      </c>
      <c r="I2958" s="25">
        <f>ROUND(('NEW Reference'!B$6*List!$H2958)+'NEW Reference'!B$7,0)</f>
        <v>1156</v>
      </c>
      <c r="J2958" s="25">
        <f>ROUND(('NEW Reference'!C$6*List!$H2958)+'NEW Reference'!C$7,0)</f>
        <v>1724</v>
      </c>
      <c r="K2958" s="25">
        <f>ROUND(('NEW Reference'!D$6*List!$H2958)+'NEW Reference'!D$7,0)</f>
        <v>2065</v>
      </c>
      <c r="L2958" s="25">
        <f>ROUND(('NEW Reference'!E$6*List!$H2958)+'NEW Reference'!E$7,0)</f>
        <v>2553</v>
      </c>
      <c r="M2958" s="25">
        <f>ROUND(('NEW Reference'!F$6*List!$H2958)+'NEW Reference'!F$7,0)</f>
        <v>2660</v>
      </c>
      <c r="N2958" s="25">
        <f>ROUND(('NEW Reference'!G$6*List!$H2958)+'NEW Reference'!G$7,0)</f>
        <v>3011</v>
      </c>
      <c r="O2958" s="25">
        <f>ROUND(('NEW Reference'!H$6*List!$H2958)+'NEW Reference'!H$7,0)</f>
        <v>3126</v>
      </c>
      <c r="P2958" s="25">
        <f>ROUND(('NEW Reference'!I$6*List!$H2958)+'NEW Reference'!I$7,0)</f>
        <v>3249</v>
      </c>
      <c r="Q2958" s="25">
        <f>ROUND(('NEW Reference'!J$6*List!$H2958)+'NEW Reference'!J$7,0)</f>
        <v>3763</v>
      </c>
      <c r="R2958" s="25">
        <f>ROUND(('NEW Reference'!K$6*List!$H2958)+'NEW Reference'!K$7,0)</f>
        <v>3881</v>
      </c>
      <c r="S2958" s="25">
        <f>ROUND(('NEW Reference'!L$6*List!$H2958)+'NEW Reference'!L$7,0)</f>
        <v>4188</v>
      </c>
      <c r="T2958" s="25">
        <f>ROUND(('NEW Reference'!M$6*List!$H2958)+'NEW Reference'!M$7,0)</f>
        <v>5002</v>
      </c>
      <c r="U2958" s="25">
        <f>ROUND(('NEW Reference'!N$6*List!$H2958)+'NEW Reference'!N$7,0)</f>
        <v>20183</v>
      </c>
      <c r="V2958" s="26">
        <f>ROUND(('NEW Reference'!O$6*List!$H2958)+'NEW Reference'!O$7,0)</f>
        <v>750</v>
      </c>
      <c r="W2958" s="26">
        <f>ROUND(('NEW Reference'!P$6*List!$H2958)+'NEW Reference'!P$7,0)</f>
        <v>1057</v>
      </c>
      <c r="X2958" s="26">
        <f>ROUND(('NEW Reference'!Q$6*List!$H2958)+'NEW Reference'!Q$7,0)</f>
        <v>529</v>
      </c>
      <c r="Z2958" s="3" t="str">
        <f t="shared" si="141"/>
        <v>ROCKBRIDGE, Virginia</v>
      </c>
      <c r="AA2958" s="79" t="s">
        <v>2328</v>
      </c>
      <c r="AB2958" s="28" t="s">
        <v>91</v>
      </c>
      <c r="AC2958" s="30" t="s">
        <v>2289</v>
      </c>
      <c r="AD2958" s="31"/>
      <c r="AE2958" s="20">
        <f t="shared" ref="AE2958:AE3021" si="143">IFERROR(INDEX($AH:$AH,MATCH($C2958,$AF:$AF,0)),"")</f>
        <v>0.83709999999999996</v>
      </c>
    </row>
    <row r="2959" spans="1:31">
      <c r="A2959" s="83">
        <v>49820</v>
      </c>
      <c r="B2959" s="84">
        <v>51165</v>
      </c>
      <c r="C2959" s="85">
        <v>25500</v>
      </c>
      <c r="D2959" s="78" t="s">
        <v>508</v>
      </c>
      <c r="E2959" s="79" t="s">
        <v>1714</v>
      </c>
      <c r="F2959" s="33" t="s">
        <v>2289</v>
      </c>
      <c r="G2959" s="24" t="s">
        <v>90</v>
      </c>
      <c r="H2959" s="80">
        <f t="shared" si="142"/>
        <v>0.9851000000000002</v>
      </c>
      <c r="I2959" s="25">
        <f>ROUND(('NEW Reference'!B$6*List!$H2959)+'NEW Reference'!B$7,0)</f>
        <v>1302</v>
      </c>
      <c r="J2959" s="25">
        <f>ROUND(('NEW Reference'!C$6*List!$H2959)+'NEW Reference'!C$7,0)</f>
        <v>1941</v>
      </c>
      <c r="K2959" s="25">
        <f>ROUND(('NEW Reference'!D$6*List!$H2959)+'NEW Reference'!D$7,0)</f>
        <v>2326</v>
      </c>
      <c r="L2959" s="25">
        <f>ROUND(('NEW Reference'!E$6*List!$H2959)+'NEW Reference'!E$7,0)</f>
        <v>2876</v>
      </c>
      <c r="M2959" s="25">
        <f>ROUND(('NEW Reference'!F$6*List!$H2959)+'NEW Reference'!F$7,0)</f>
        <v>2996</v>
      </c>
      <c r="N2959" s="25">
        <f>ROUND(('NEW Reference'!G$6*List!$H2959)+'NEW Reference'!G$7,0)</f>
        <v>3392</v>
      </c>
      <c r="O2959" s="25">
        <f>ROUND(('NEW Reference'!H$6*List!$H2959)+'NEW Reference'!H$7,0)</f>
        <v>3521</v>
      </c>
      <c r="P2959" s="25">
        <f>ROUND(('NEW Reference'!I$6*List!$H2959)+'NEW Reference'!I$7,0)</f>
        <v>3659</v>
      </c>
      <c r="Q2959" s="25">
        <f>ROUND(('NEW Reference'!J$6*List!$H2959)+'NEW Reference'!J$7,0)</f>
        <v>4238</v>
      </c>
      <c r="R2959" s="25">
        <f>ROUND(('NEW Reference'!K$6*List!$H2959)+'NEW Reference'!K$7,0)</f>
        <v>4371</v>
      </c>
      <c r="S2959" s="25">
        <f>ROUND(('NEW Reference'!L$6*List!$H2959)+'NEW Reference'!L$7,0)</f>
        <v>4717</v>
      </c>
      <c r="T2959" s="25">
        <f>ROUND(('NEW Reference'!M$6*List!$H2959)+'NEW Reference'!M$7,0)</f>
        <v>5634</v>
      </c>
      <c r="U2959" s="25">
        <f>ROUND(('NEW Reference'!N$6*List!$H2959)+'NEW Reference'!N$7,0)</f>
        <v>22731</v>
      </c>
      <c r="V2959" s="26">
        <f>ROUND(('NEW Reference'!O$6*List!$H2959)+'NEW Reference'!O$7,0)</f>
        <v>845</v>
      </c>
      <c r="W2959" s="26">
        <f>ROUND(('NEW Reference'!P$6*List!$H2959)+'NEW Reference'!P$7,0)</f>
        <v>1191</v>
      </c>
      <c r="X2959" s="26">
        <f>ROUND(('NEW Reference'!Q$6*List!$H2959)+'NEW Reference'!Q$7,0)</f>
        <v>595</v>
      </c>
      <c r="Z2959" s="3" t="str">
        <f t="shared" si="141"/>
        <v>ROCKINGHAM, Virginia</v>
      </c>
      <c r="AA2959" s="79" t="s">
        <v>1714</v>
      </c>
      <c r="AB2959" s="28" t="s">
        <v>91</v>
      </c>
      <c r="AC2959" s="23" t="s">
        <v>2289</v>
      </c>
      <c r="AD2959" s="29"/>
      <c r="AE2959" s="20">
        <f t="shared" si="143"/>
        <v>0.9851000000000002</v>
      </c>
    </row>
    <row r="2960" spans="1:31">
      <c r="A2960" s="83">
        <v>49830</v>
      </c>
      <c r="B2960" s="84">
        <v>51167</v>
      </c>
      <c r="C2960" s="85">
        <v>99949</v>
      </c>
      <c r="D2960" s="78" t="s">
        <v>192</v>
      </c>
      <c r="E2960" s="79" t="s">
        <v>215</v>
      </c>
      <c r="F2960" s="34" t="s">
        <v>2289</v>
      </c>
      <c r="G2960" s="24" t="s">
        <v>97</v>
      </c>
      <c r="H2960" s="80">
        <f t="shared" si="142"/>
        <v>0.83709999999999996</v>
      </c>
      <c r="I2960" s="25">
        <f>ROUND(('NEW Reference'!B$6*List!$H2960)+'NEW Reference'!B$7,0)</f>
        <v>1156</v>
      </c>
      <c r="J2960" s="25">
        <f>ROUND(('NEW Reference'!C$6*List!$H2960)+'NEW Reference'!C$7,0)</f>
        <v>1724</v>
      </c>
      <c r="K2960" s="25">
        <f>ROUND(('NEW Reference'!D$6*List!$H2960)+'NEW Reference'!D$7,0)</f>
        <v>2065</v>
      </c>
      <c r="L2960" s="25">
        <f>ROUND(('NEW Reference'!E$6*List!$H2960)+'NEW Reference'!E$7,0)</f>
        <v>2553</v>
      </c>
      <c r="M2960" s="25">
        <f>ROUND(('NEW Reference'!F$6*List!$H2960)+'NEW Reference'!F$7,0)</f>
        <v>2660</v>
      </c>
      <c r="N2960" s="25">
        <f>ROUND(('NEW Reference'!G$6*List!$H2960)+'NEW Reference'!G$7,0)</f>
        <v>3011</v>
      </c>
      <c r="O2960" s="25">
        <f>ROUND(('NEW Reference'!H$6*List!$H2960)+'NEW Reference'!H$7,0)</f>
        <v>3126</v>
      </c>
      <c r="P2960" s="25">
        <f>ROUND(('NEW Reference'!I$6*List!$H2960)+'NEW Reference'!I$7,0)</f>
        <v>3249</v>
      </c>
      <c r="Q2960" s="25">
        <f>ROUND(('NEW Reference'!J$6*List!$H2960)+'NEW Reference'!J$7,0)</f>
        <v>3763</v>
      </c>
      <c r="R2960" s="25">
        <f>ROUND(('NEW Reference'!K$6*List!$H2960)+'NEW Reference'!K$7,0)</f>
        <v>3881</v>
      </c>
      <c r="S2960" s="25">
        <f>ROUND(('NEW Reference'!L$6*List!$H2960)+'NEW Reference'!L$7,0)</f>
        <v>4188</v>
      </c>
      <c r="T2960" s="25">
        <f>ROUND(('NEW Reference'!M$6*List!$H2960)+'NEW Reference'!M$7,0)</f>
        <v>5002</v>
      </c>
      <c r="U2960" s="25">
        <f>ROUND(('NEW Reference'!N$6*List!$H2960)+'NEW Reference'!N$7,0)</f>
        <v>20183</v>
      </c>
      <c r="V2960" s="26">
        <f>ROUND(('NEW Reference'!O$6*List!$H2960)+'NEW Reference'!O$7,0)</f>
        <v>750</v>
      </c>
      <c r="W2960" s="26">
        <f>ROUND(('NEW Reference'!P$6*List!$H2960)+'NEW Reference'!P$7,0)</f>
        <v>1057</v>
      </c>
      <c r="X2960" s="26">
        <f>ROUND(('NEW Reference'!Q$6*List!$H2960)+'NEW Reference'!Q$7,0)</f>
        <v>529</v>
      </c>
      <c r="Z2960" s="3" t="str">
        <f t="shared" si="141"/>
        <v>RUSSELL, Virginia</v>
      </c>
      <c r="AA2960" s="79" t="s">
        <v>215</v>
      </c>
      <c r="AB2960" s="28" t="s">
        <v>91</v>
      </c>
      <c r="AC2960" s="30" t="s">
        <v>2289</v>
      </c>
      <c r="AD2960" s="31"/>
      <c r="AE2960" s="20">
        <f t="shared" si="143"/>
        <v>0.83709999999999996</v>
      </c>
    </row>
    <row r="2961" spans="1:31">
      <c r="A2961" s="83">
        <v>49840</v>
      </c>
      <c r="B2961" s="84">
        <v>51169</v>
      </c>
      <c r="C2961" s="85">
        <v>28700</v>
      </c>
      <c r="D2961" s="78" t="s">
        <v>593</v>
      </c>
      <c r="E2961" s="79" t="s">
        <v>445</v>
      </c>
      <c r="F2961" s="34" t="s">
        <v>2289</v>
      </c>
      <c r="G2961" s="24" t="s">
        <v>90</v>
      </c>
      <c r="H2961" s="80">
        <f t="shared" si="142"/>
        <v>0.81010000000000004</v>
      </c>
      <c r="I2961" s="25">
        <f>ROUND(('NEW Reference'!B$6*List!$H2961)+'NEW Reference'!B$7,0)</f>
        <v>1129</v>
      </c>
      <c r="J2961" s="25">
        <f>ROUND(('NEW Reference'!C$6*List!$H2961)+'NEW Reference'!C$7,0)</f>
        <v>1684</v>
      </c>
      <c r="K2961" s="25">
        <f>ROUND(('NEW Reference'!D$6*List!$H2961)+'NEW Reference'!D$7,0)</f>
        <v>2018</v>
      </c>
      <c r="L2961" s="25">
        <f>ROUND(('NEW Reference'!E$6*List!$H2961)+'NEW Reference'!E$7,0)</f>
        <v>2495</v>
      </c>
      <c r="M2961" s="25">
        <f>ROUND(('NEW Reference'!F$6*List!$H2961)+'NEW Reference'!F$7,0)</f>
        <v>2599</v>
      </c>
      <c r="N2961" s="25">
        <f>ROUND(('NEW Reference'!G$6*List!$H2961)+'NEW Reference'!G$7,0)</f>
        <v>2942</v>
      </c>
      <c r="O2961" s="25">
        <f>ROUND(('NEW Reference'!H$6*List!$H2961)+'NEW Reference'!H$7,0)</f>
        <v>3054</v>
      </c>
      <c r="P2961" s="25">
        <f>ROUND(('NEW Reference'!I$6*List!$H2961)+'NEW Reference'!I$7,0)</f>
        <v>3174</v>
      </c>
      <c r="Q2961" s="25">
        <f>ROUND(('NEW Reference'!J$6*List!$H2961)+'NEW Reference'!J$7,0)</f>
        <v>3676</v>
      </c>
      <c r="R2961" s="25">
        <f>ROUND(('NEW Reference'!K$6*List!$H2961)+'NEW Reference'!K$7,0)</f>
        <v>3792</v>
      </c>
      <c r="S2961" s="25">
        <f>ROUND(('NEW Reference'!L$6*List!$H2961)+'NEW Reference'!L$7,0)</f>
        <v>4092</v>
      </c>
      <c r="T2961" s="25">
        <f>ROUND(('NEW Reference'!M$6*List!$H2961)+'NEW Reference'!M$7,0)</f>
        <v>4887</v>
      </c>
      <c r="U2961" s="25">
        <f>ROUND(('NEW Reference'!N$6*List!$H2961)+'NEW Reference'!N$7,0)</f>
        <v>19718</v>
      </c>
      <c r="V2961" s="26">
        <f>ROUND(('NEW Reference'!O$6*List!$H2961)+'NEW Reference'!O$7,0)</f>
        <v>733</v>
      </c>
      <c r="W2961" s="26">
        <f>ROUND(('NEW Reference'!P$6*List!$H2961)+'NEW Reference'!P$7,0)</f>
        <v>1033</v>
      </c>
      <c r="X2961" s="26">
        <f>ROUND(('NEW Reference'!Q$6*List!$H2961)+'NEW Reference'!Q$7,0)</f>
        <v>516</v>
      </c>
      <c r="Z2961" s="3" t="str">
        <f t="shared" si="141"/>
        <v>SCOTT, Virginia</v>
      </c>
      <c r="AA2961" s="79" t="s">
        <v>445</v>
      </c>
      <c r="AB2961" s="28" t="s">
        <v>91</v>
      </c>
      <c r="AC2961" s="23" t="s">
        <v>2289</v>
      </c>
      <c r="AD2961" s="29"/>
      <c r="AE2961" s="20">
        <f t="shared" si="143"/>
        <v>0.81010000000000004</v>
      </c>
    </row>
    <row r="2962" spans="1:31">
      <c r="A2962" s="83">
        <v>49850</v>
      </c>
      <c r="B2962" s="84">
        <v>51171</v>
      </c>
      <c r="C2962" s="85">
        <v>99949</v>
      </c>
      <c r="D2962" s="78" t="s">
        <v>192</v>
      </c>
      <c r="E2962" s="79" t="s">
        <v>2329</v>
      </c>
      <c r="F2962" s="33" t="s">
        <v>2289</v>
      </c>
      <c r="G2962" s="24" t="s">
        <v>97</v>
      </c>
      <c r="H2962" s="80">
        <f t="shared" si="142"/>
        <v>0.83709999999999996</v>
      </c>
      <c r="I2962" s="25">
        <f>ROUND(('NEW Reference'!B$6*List!$H2962)+'NEW Reference'!B$7,0)</f>
        <v>1156</v>
      </c>
      <c r="J2962" s="25">
        <f>ROUND(('NEW Reference'!C$6*List!$H2962)+'NEW Reference'!C$7,0)</f>
        <v>1724</v>
      </c>
      <c r="K2962" s="25">
        <f>ROUND(('NEW Reference'!D$6*List!$H2962)+'NEW Reference'!D$7,0)</f>
        <v>2065</v>
      </c>
      <c r="L2962" s="25">
        <f>ROUND(('NEW Reference'!E$6*List!$H2962)+'NEW Reference'!E$7,0)</f>
        <v>2553</v>
      </c>
      <c r="M2962" s="25">
        <f>ROUND(('NEW Reference'!F$6*List!$H2962)+'NEW Reference'!F$7,0)</f>
        <v>2660</v>
      </c>
      <c r="N2962" s="25">
        <f>ROUND(('NEW Reference'!G$6*List!$H2962)+'NEW Reference'!G$7,0)</f>
        <v>3011</v>
      </c>
      <c r="O2962" s="25">
        <f>ROUND(('NEW Reference'!H$6*List!$H2962)+'NEW Reference'!H$7,0)</f>
        <v>3126</v>
      </c>
      <c r="P2962" s="25">
        <f>ROUND(('NEW Reference'!I$6*List!$H2962)+'NEW Reference'!I$7,0)</f>
        <v>3249</v>
      </c>
      <c r="Q2962" s="25">
        <f>ROUND(('NEW Reference'!J$6*List!$H2962)+'NEW Reference'!J$7,0)</f>
        <v>3763</v>
      </c>
      <c r="R2962" s="25">
        <f>ROUND(('NEW Reference'!K$6*List!$H2962)+'NEW Reference'!K$7,0)</f>
        <v>3881</v>
      </c>
      <c r="S2962" s="25">
        <f>ROUND(('NEW Reference'!L$6*List!$H2962)+'NEW Reference'!L$7,0)</f>
        <v>4188</v>
      </c>
      <c r="T2962" s="25">
        <f>ROUND(('NEW Reference'!M$6*List!$H2962)+'NEW Reference'!M$7,0)</f>
        <v>5002</v>
      </c>
      <c r="U2962" s="25">
        <f>ROUND(('NEW Reference'!N$6*List!$H2962)+'NEW Reference'!N$7,0)</f>
        <v>20183</v>
      </c>
      <c r="V2962" s="26">
        <f>ROUND(('NEW Reference'!O$6*List!$H2962)+'NEW Reference'!O$7,0)</f>
        <v>750</v>
      </c>
      <c r="W2962" s="26">
        <f>ROUND(('NEW Reference'!P$6*List!$H2962)+'NEW Reference'!P$7,0)</f>
        <v>1057</v>
      </c>
      <c r="X2962" s="26">
        <f>ROUND(('NEW Reference'!Q$6*List!$H2962)+'NEW Reference'!Q$7,0)</f>
        <v>529</v>
      </c>
      <c r="Z2962" s="3" t="str">
        <f t="shared" si="141"/>
        <v>SHENANDOAH, Virginia</v>
      </c>
      <c r="AA2962" s="79" t="s">
        <v>2329</v>
      </c>
      <c r="AB2962" s="28" t="s">
        <v>91</v>
      </c>
      <c r="AC2962" s="23" t="s">
        <v>2289</v>
      </c>
      <c r="AD2962" s="29"/>
      <c r="AE2962" s="20">
        <f t="shared" si="143"/>
        <v>0.83709999999999996</v>
      </c>
    </row>
    <row r="2963" spans="1:31">
      <c r="A2963" s="83">
        <v>49860</v>
      </c>
      <c r="B2963" s="84">
        <v>51173</v>
      </c>
      <c r="C2963" s="85">
        <v>99949</v>
      </c>
      <c r="D2963" s="78" t="s">
        <v>192</v>
      </c>
      <c r="E2963" s="79" t="s">
        <v>2330</v>
      </c>
      <c r="F2963" s="33" t="s">
        <v>2289</v>
      </c>
      <c r="G2963" s="24" t="s">
        <v>97</v>
      </c>
      <c r="H2963" s="80">
        <f t="shared" si="142"/>
        <v>0.83709999999999996</v>
      </c>
      <c r="I2963" s="25">
        <f>ROUND(('NEW Reference'!B$6*List!$H2963)+'NEW Reference'!B$7,0)</f>
        <v>1156</v>
      </c>
      <c r="J2963" s="25">
        <f>ROUND(('NEW Reference'!C$6*List!$H2963)+'NEW Reference'!C$7,0)</f>
        <v>1724</v>
      </c>
      <c r="K2963" s="25">
        <f>ROUND(('NEW Reference'!D$6*List!$H2963)+'NEW Reference'!D$7,0)</f>
        <v>2065</v>
      </c>
      <c r="L2963" s="25">
        <f>ROUND(('NEW Reference'!E$6*List!$H2963)+'NEW Reference'!E$7,0)</f>
        <v>2553</v>
      </c>
      <c r="M2963" s="25">
        <f>ROUND(('NEW Reference'!F$6*List!$H2963)+'NEW Reference'!F$7,0)</f>
        <v>2660</v>
      </c>
      <c r="N2963" s="25">
        <f>ROUND(('NEW Reference'!G$6*List!$H2963)+'NEW Reference'!G$7,0)</f>
        <v>3011</v>
      </c>
      <c r="O2963" s="25">
        <f>ROUND(('NEW Reference'!H$6*List!$H2963)+'NEW Reference'!H$7,0)</f>
        <v>3126</v>
      </c>
      <c r="P2963" s="25">
        <f>ROUND(('NEW Reference'!I$6*List!$H2963)+'NEW Reference'!I$7,0)</f>
        <v>3249</v>
      </c>
      <c r="Q2963" s="25">
        <f>ROUND(('NEW Reference'!J$6*List!$H2963)+'NEW Reference'!J$7,0)</f>
        <v>3763</v>
      </c>
      <c r="R2963" s="25">
        <f>ROUND(('NEW Reference'!K$6*List!$H2963)+'NEW Reference'!K$7,0)</f>
        <v>3881</v>
      </c>
      <c r="S2963" s="25">
        <f>ROUND(('NEW Reference'!L$6*List!$H2963)+'NEW Reference'!L$7,0)</f>
        <v>4188</v>
      </c>
      <c r="T2963" s="25">
        <f>ROUND(('NEW Reference'!M$6*List!$H2963)+'NEW Reference'!M$7,0)</f>
        <v>5002</v>
      </c>
      <c r="U2963" s="25">
        <f>ROUND(('NEW Reference'!N$6*List!$H2963)+'NEW Reference'!N$7,0)</f>
        <v>20183</v>
      </c>
      <c r="V2963" s="26">
        <f>ROUND(('NEW Reference'!O$6*List!$H2963)+'NEW Reference'!O$7,0)</f>
        <v>750</v>
      </c>
      <c r="W2963" s="26">
        <f>ROUND(('NEW Reference'!P$6*List!$H2963)+'NEW Reference'!P$7,0)</f>
        <v>1057</v>
      </c>
      <c r="X2963" s="26">
        <f>ROUND(('NEW Reference'!Q$6*List!$H2963)+'NEW Reference'!Q$7,0)</f>
        <v>529</v>
      </c>
      <c r="Z2963" s="3" t="str">
        <f t="shared" ref="Z2963:Z3026" si="144">CONCATENATE(AA2963, AB2963, AC2963)</f>
        <v>SMYTH, Virginia</v>
      </c>
      <c r="AA2963" s="79" t="s">
        <v>2330</v>
      </c>
      <c r="AB2963" s="28" t="s">
        <v>91</v>
      </c>
      <c r="AC2963" s="23" t="s">
        <v>2289</v>
      </c>
      <c r="AD2963" s="29"/>
      <c r="AE2963" s="20">
        <f t="shared" si="143"/>
        <v>0.83709999999999996</v>
      </c>
    </row>
    <row r="2964" spans="1:31">
      <c r="A2964" s="83">
        <v>49870</v>
      </c>
      <c r="B2964" s="84">
        <v>51175</v>
      </c>
      <c r="C2964" s="85">
        <v>99949</v>
      </c>
      <c r="D2964" s="78" t="s">
        <v>192</v>
      </c>
      <c r="E2964" s="79" t="s">
        <v>2331</v>
      </c>
      <c r="F2964" s="33" t="s">
        <v>2289</v>
      </c>
      <c r="G2964" s="24" t="s">
        <v>90</v>
      </c>
      <c r="H2964" s="80">
        <f t="shared" si="142"/>
        <v>0.83709999999999996</v>
      </c>
      <c r="I2964" s="25">
        <f>ROUND(('NEW Reference'!B$6*List!$H2964)+'NEW Reference'!B$7,0)</f>
        <v>1156</v>
      </c>
      <c r="J2964" s="25">
        <f>ROUND(('NEW Reference'!C$6*List!$H2964)+'NEW Reference'!C$7,0)</f>
        <v>1724</v>
      </c>
      <c r="K2964" s="25">
        <f>ROUND(('NEW Reference'!D$6*List!$H2964)+'NEW Reference'!D$7,0)</f>
        <v>2065</v>
      </c>
      <c r="L2964" s="25">
        <f>ROUND(('NEW Reference'!E$6*List!$H2964)+'NEW Reference'!E$7,0)</f>
        <v>2553</v>
      </c>
      <c r="M2964" s="25">
        <f>ROUND(('NEW Reference'!F$6*List!$H2964)+'NEW Reference'!F$7,0)</f>
        <v>2660</v>
      </c>
      <c r="N2964" s="25">
        <f>ROUND(('NEW Reference'!G$6*List!$H2964)+'NEW Reference'!G$7,0)</f>
        <v>3011</v>
      </c>
      <c r="O2964" s="25">
        <f>ROUND(('NEW Reference'!H$6*List!$H2964)+'NEW Reference'!H$7,0)</f>
        <v>3126</v>
      </c>
      <c r="P2964" s="25">
        <f>ROUND(('NEW Reference'!I$6*List!$H2964)+'NEW Reference'!I$7,0)</f>
        <v>3249</v>
      </c>
      <c r="Q2964" s="25">
        <f>ROUND(('NEW Reference'!J$6*List!$H2964)+'NEW Reference'!J$7,0)</f>
        <v>3763</v>
      </c>
      <c r="R2964" s="25">
        <f>ROUND(('NEW Reference'!K$6*List!$H2964)+'NEW Reference'!K$7,0)</f>
        <v>3881</v>
      </c>
      <c r="S2964" s="25">
        <f>ROUND(('NEW Reference'!L$6*List!$H2964)+'NEW Reference'!L$7,0)</f>
        <v>4188</v>
      </c>
      <c r="T2964" s="25">
        <f>ROUND(('NEW Reference'!M$6*List!$H2964)+'NEW Reference'!M$7,0)</f>
        <v>5002</v>
      </c>
      <c r="U2964" s="25">
        <f>ROUND(('NEW Reference'!N$6*List!$H2964)+'NEW Reference'!N$7,0)</f>
        <v>20183</v>
      </c>
      <c r="V2964" s="26">
        <f>ROUND(('NEW Reference'!O$6*List!$H2964)+'NEW Reference'!O$7,0)</f>
        <v>750</v>
      </c>
      <c r="W2964" s="26">
        <f>ROUND(('NEW Reference'!P$6*List!$H2964)+'NEW Reference'!P$7,0)</f>
        <v>1057</v>
      </c>
      <c r="X2964" s="26">
        <f>ROUND(('NEW Reference'!Q$6*List!$H2964)+'NEW Reference'!Q$7,0)</f>
        <v>529</v>
      </c>
      <c r="Z2964" s="3" t="str">
        <f t="shared" si="144"/>
        <v>SOUTHAMPTON, Virginia</v>
      </c>
      <c r="AA2964" s="79" t="s">
        <v>2331</v>
      </c>
      <c r="AB2964" s="28" t="s">
        <v>91</v>
      </c>
      <c r="AC2964" s="23" t="s">
        <v>2289</v>
      </c>
      <c r="AD2964" s="29"/>
      <c r="AE2964" s="20">
        <f t="shared" si="143"/>
        <v>0.83709999999999996</v>
      </c>
    </row>
    <row r="2965" spans="1:31">
      <c r="A2965" s="83">
        <v>49880</v>
      </c>
      <c r="B2965" s="84">
        <v>51177</v>
      </c>
      <c r="C2965" s="85">
        <v>11694</v>
      </c>
      <c r="D2965" s="78" t="s">
        <v>243</v>
      </c>
      <c r="E2965" s="79" t="s">
        <v>2332</v>
      </c>
      <c r="F2965" s="33" t="s">
        <v>2289</v>
      </c>
      <c r="G2965" s="24" t="s">
        <v>90</v>
      </c>
      <c r="H2965" s="80">
        <f t="shared" si="142"/>
        <v>1.0461</v>
      </c>
      <c r="I2965" s="25">
        <f>ROUND(('NEW Reference'!B$6*List!$H2965)+'NEW Reference'!B$7,0)</f>
        <v>1362</v>
      </c>
      <c r="J2965" s="25">
        <f>ROUND(('NEW Reference'!C$6*List!$H2965)+'NEW Reference'!C$7,0)</f>
        <v>2031</v>
      </c>
      <c r="K2965" s="25">
        <f>ROUND(('NEW Reference'!D$6*List!$H2965)+'NEW Reference'!D$7,0)</f>
        <v>2434</v>
      </c>
      <c r="L2965" s="25">
        <f>ROUND(('NEW Reference'!E$6*List!$H2965)+'NEW Reference'!E$7,0)</f>
        <v>3009</v>
      </c>
      <c r="M2965" s="25">
        <f>ROUND(('NEW Reference'!F$6*List!$H2965)+'NEW Reference'!F$7,0)</f>
        <v>3135</v>
      </c>
      <c r="N2965" s="25">
        <f>ROUND(('NEW Reference'!G$6*List!$H2965)+'NEW Reference'!G$7,0)</f>
        <v>3548</v>
      </c>
      <c r="O2965" s="25">
        <f>ROUND(('NEW Reference'!H$6*List!$H2965)+'NEW Reference'!H$7,0)</f>
        <v>3684</v>
      </c>
      <c r="P2965" s="25">
        <f>ROUND(('NEW Reference'!I$6*List!$H2965)+'NEW Reference'!I$7,0)</f>
        <v>3829</v>
      </c>
      <c r="Q2965" s="25">
        <f>ROUND(('NEW Reference'!J$6*List!$H2965)+'NEW Reference'!J$7,0)</f>
        <v>4434</v>
      </c>
      <c r="R2965" s="25">
        <f>ROUND(('NEW Reference'!K$6*List!$H2965)+'NEW Reference'!K$7,0)</f>
        <v>4573</v>
      </c>
      <c r="S2965" s="25">
        <f>ROUND(('NEW Reference'!L$6*List!$H2965)+'NEW Reference'!L$7,0)</f>
        <v>4935</v>
      </c>
      <c r="T2965" s="25">
        <f>ROUND(('NEW Reference'!M$6*List!$H2965)+'NEW Reference'!M$7,0)</f>
        <v>5894</v>
      </c>
      <c r="U2965" s="25">
        <f>ROUND(('NEW Reference'!N$6*List!$H2965)+'NEW Reference'!N$7,0)</f>
        <v>23781</v>
      </c>
      <c r="V2965" s="26">
        <f>ROUND(('NEW Reference'!O$6*List!$H2965)+'NEW Reference'!O$7,0)</f>
        <v>884</v>
      </c>
      <c r="W2965" s="26">
        <f>ROUND(('NEW Reference'!P$6*List!$H2965)+'NEW Reference'!P$7,0)</f>
        <v>1246</v>
      </c>
      <c r="X2965" s="26">
        <f>ROUND(('NEW Reference'!Q$6*List!$H2965)+'NEW Reference'!Q$7,0)</f>
        <v>623</v>
      </c>
      <c r="Z2965" s="3" t="str">
        <f t="shared" si="144"/>
        <v>SPOTSYLVANIA, Virginia</v>
      </c>
      <c r="AA2965" s="79" t="s">
        <v>2332</v>
      </c>
      <c r="AB2965" s="28" t="s">
        <v>91</v>
      </c>
      <c r="AC2965" s="23" t="s">
        <v>2289</v>
      </c>
      <c r="AD2965" s="29"/>
      <c r="AE2965" s="20">
        <f t="shared" si="143"/>
        <v>1.0461</v>
      </c>
    </row>
    <row r="2966" spans="1:31">
      <c r="A2966" s="83">
        <v>49890</v>
      </c>
      <c r="B2966" s="84">
        <v>51179</v>
      </c>
      <c r="C2966" s="85">
        <v>11694</v>
      </c>
      <c r="D2966" s="78" t="s">
        <v>243</v>
      </c>
      <c r="E2966" s="79" t="s">
        <v>1263</v>
      </c>
      <c r="F2966" s="33" t="s">
        <v>2289</v>
      </c>
      <c r="G2966" s="24" t="s">
        <v>90</v>
      </c>
      <c r="H2966" s="80">
        <f t="shared" si="142"/>
        <v>1.0461</v>
      </c>
      <c r="I2966" s="25">
        <f>ROUND(('NEW Reference'!B$6*List!$H2966)+'NEW Reference'!B$7,0)</f>
        <v>1362</v>
      </c>
      <c r="J2966" s="25">
        <f>ROUND(('NEW Reference'!C$6*List!$H2966)+'NEW Reference'!C$7,0)</f>
        <v>2031</v>
      </c>
      <c r="K2966" s="25">
        <f>ROUND(('NEW Reference'!D$6*List!$H2966)+'NEW Reference'!D$7,0)</f>
        <v>2434</v>
      </c>
      <c r="L2966" s="25">
        <f>ROUND(('NEW Reference'!E$6*List!$H2966)+'NEW Reference'!E$7,0)</f>
        <v>3009</v>
      </c>
      <c r="M2966" s="25">
        <f>ROUND(('NEW Reference'!F$6*List!$H2966)+'NEW Reference'!F$7,0)</f>
        <v>3135</v>
      </c>
      <c r="N2966" s="25">
        <f>ROUND(('NEW Reference'!G$6*List!$H2966)+'NEW Reference'!G$7,0)</f>
        <v>3548</v>
      </c>
      <c r="O2966" s="25">
        <f>ROUND(('NEW Reference'!H$6*List!$H2966)+'NEW Reference'!H$7,0)</f>
        <v>3684</v>
      </c>
      <c r="P2966" s="25">
        <f>ROUND(('NEW Reference'!I$6*List!$H2966)+'NEW Reference'!I$7,0)</f>
        <v>3829</v>
      </c>
      <c r="Q2966" s="25">
        <f>ROUND(('NEW Reference'!J$6*List!$H2966)+'NEW Reference'!J$7,0)</f>
        <v>4434</v>
      </c>
      <c r="R2966" s="25">
        <f>ROUND(('NEW Reference'!K$6*List!$H2966)+'NEW Reference'!K$7,0)</f>
        <v>4573</v>
      </c>
      <c r="S2966" s="25">
        <f>ROUND(('NEW Reference'!L$6*List!$H2966)+'NEW Reference'!L$7,0)</f>
        <v>4935</v>
      </c>
      <c r="T2966" s="25">
        <f>ROUND(('NEW Reference'!M$6*List!$H2966)+'NEW Reference'!M$7,0)</f>
        <v>5894</v>
      </c>
      <c r="U2966" s="25">
        <f>ROUND(('NEW Reference'!N$6*List!$H2966)+'NEW Reference'!N$7,0)</f>
        <v>23781</v>
      </c>
      <c r="V2966" s="26">
        <f>ROUND(('NEW Reference'!O$6*List!$H2966)+'NEW Reference'!O$7,0)</f>
        <v>884</v>
      </c>
      <c r="W2966" s="26">
        <f>ROUND(('NEW Reference'!P$6*List!$H2966)+'NEW Reference'!P$7,0)</f>
        <v>1246</v>
      </c>
      <c r="X2966" s="26">
        <f>ROUND(('NEW Reference'!Q$6*List!$H2966)+'NEW Reference'!Q$7,0)</f>
        <v>623</v>
      </c>
      <c r="Z2966" s="3" t="str">
        <f t="shared" si="144"/>
        <v>STAFFORD, Virginia</v>
      </c>
      <c r="AA2966" s="79" t="s">
        <v>1263</v>
      </c>
      <c r="AB2966" s="28" t="s">
        <v>91</v>
      </c>
      <c r="AC2966" s="30" t="s">
        <v>2289</v>
      </c>
      <c r="AD2966" s="31"/>
      <c r="AE2966" s="20">
        <f t="shared" si="143"/>
        <v>1.0461</v>
      </c>
    </row>
    <row r="2967" spans="1:31">
      <c r="A2967" s="83">
        <v>49900</v>
      </c>
      <c r="B2967" s="84">
        <v>51181</v>
      </c>
      <c r="C2967" s="85">
        <v>47260</v>
      </c>
      <c r="D2967" s="78" t="s">
        <v>931</v>
      </c>
      <c r="E2967" s="79" t="s">
        <v>1839</v>
      </c>
      <c r="F2967" s="34" t="s">
        <v>2289</v>
      </c>
      <c r="G2967" s="24" t="s">
        <v>97</v>
      </c>
      <c r="H2967" s="80">
        <f t="shared" si="142"/>
        <v>0.89810000000000001</v>
      </c>
      <c r="I2967" s="25">
        <f>ROUND(('NEW Reference'!B$6*List!$H2967)+'NEW Reference'!B$7,0)</f>
        <v>1216</v>
      </c>
      <c r="J2967" s="25">
        <f>ROUND(('NEW Reference'!C$6*List!$H2967)+'NEW Reference'!C$7,0)</f>
        <v>1813</v>
      </c>
      <c r="K2967" s="25">
        <f>ROUND(('NEW Reference'!D$6*List!$H2967)+'NEW Reference'!D$7,0)</f>
        <v>2173</v>
      </c>
      <c r="L2967" s="25">
        <f>ROUND(('NEW Reference'!E$6*List!$H2967)+'NEW Reference'!E$7,0)</f>
        <v>2686</v>
      </c>
      <c r="M2967" s="25">
        <f>ROUND(('NEW Reference'!F$6*List!$H2967)+'NEW Reference'!F$7,0)</f>
        <v>2799</v>
      </c>
      <c r="N2967" s="25">
        <f>ROUND(('NEW Reference'!G$6*List!$H2967)+'NEW Reference'!G$7,0)</f>
        <v>3168</v>
      </c>
      <c r="O2967" s="25">
        <f>ROUND(('NEW Reference'!H$6*List!$H2967)+'NEW Reference'!H$7,0)</f>
        <v>3289</v>
      </c>
      <c r="P2967" s="25">
        <f>ROUND(('NEW Reference'!I$6*List!$H2967)+'NEW Reference'!I$7,0)</f>
        <v>3418</v>
      </c>
      <c r="Q2967" s="25">
        <f>ROUND(('NEW Reference'!J$6*List!$H2967)+'NEW Reference'!J$7,0)</f>
        <v>3958</v>
      </c>
      <c r="R2967" s="25">
        <f>ROUND(('NEW Reference'!K$6*List!$H2967)+'NEW Reference'!K$7,0)</f>
        <v>4083</v>
      </c>
      <c r="S2967" s="25">
        <f>ROUND(('NEW Reference'!L$6*List!$H2967)+'NEW Reference'!L$7,0)</f>
        <v>4406</v>
      </c>
      <c r="T2967" s="25">
        <f>ROUND(('NEW Reference'!M$6*List!$H2967)+'NEW Reference'!M$7,0)</f>
        <v>5262</v>
      </c>
      <c r="U2967" s="25">
        <f>ROUND(('NEW Reference'!N$6*List!$H2967)+'NEW Reference'!N$7,0)</f>
        <v>21233</v>
      </c>
      <c r="V2967" s="26">
        <f>ROUND(('NEW Reference'!O$6*List!$H2967)+'NEW Reference'!O$7,0)</f>
        <v>789</v>
      </c>
      <c r="W2967" s="26">
        <f>ROUND(('NEW Reference'!P$6*List!$H2967)+'NEW Reference'!P$7,0)</f>
        <v>1112</v>
      </c>
      <c r="X2967" s="26">
        <f>ROUND(('NEW Reference'!Q$6*List!$H2967)+'NEW Reference'!Q$7,0)</f>
        <v>556</v>
      </c>
      <c r="Z2967" s="3" t="str">
        <f t="shared" si="144"/>
        <v>SURRY, Virginia</v>
      </c>
      <c r="AA2967" s="79" t="s">
        <v>1839</v>
      </c>
      <c r="AB2967" s="28" t="s">
        <v>91</v>
      </c>
      <c r="AC2967" s="23" t="s">
        <v>2289</v>
      </c>
      <c r="AD2967" s="29"/>
      <c r="AE2967" s="20">
        <f t="shared" si="143"/>
        <v>0.89810000000000001</v>
      </c>
    </row>
    <row r="2968" spans="1:31">
      <c r="A2968" s="83">
        <v>49910</v>
      </c>
      <c r="B2968" s="84">
        <v>51183</v>
      </c>
      <c r="C2968" s="85">
        <v>40060</v>
      </c>
      <c r="D2968" s="78" t="s">
        <v>814</v>
      </c>
      <c r="E2968" s="79" t="s">
        <v>745</v>
      </c>
      <c r="F2968" s="34" t="s">
        <v>2289</v>
      </c>
      <c r="G2968" s="24" t="s">
        <v>90</v>
      </c>
      <c r="H2968" s="80">
        <f t="shared" si="142"/>
        <v>0.89900000000000002</v>
      </c>
      <c r="I2968" s="25">
        <f>ROUND(('NEW Reference'!B$6*List!$H2968)+'NEW Reference'!B$7,0)</f>
        <v>1217</v>
      </c>
      <c r="J2968" s="25">
        <f>ROUND(('NEW Reference'!C$6*List!$H2968)+'NEW Reference'!C$7,0)</f>
        <v>1815</v>
      </c>
      <c r="K2968" s="25">
        <f>ROUND(('NEW Reference'!D$6*List!$H2968)+'NEW Reference'!D$7,0)</f>
        <v>2174</v>
      </c>
      <c r="L2968" s="25">
        <f>ROUND(('NEW Reference'!E$6*List!$H2968)+'NEW Reference'!E$7,0)</f>
        <v>2688</v>
      </c>
      <c r="M2968" s="25">
        <f>ROUND(('NEW Reference'!F$6*List!$H2968)+'NEW Reference'!F$7,0)</f>
        <v>2801</v>
      </c>
      <c r="N2968" s="25">
        <f>ROUND(('NEW Reference'!G$6*List!$H2968)+'NEW Reference'!G$7,0)</f>
        <v>3170</v>
      </c>
      <c r="O2968" s="25">
        <f>ROUND(('NEW Reference'!H$6*List!$H2968)+'NEW Reference'!H$7,0)</f>
        <v>3292</v>
      </c>
      <c r="P2968" s="25">
        <f>ROUND(('NEW Reference'!I$6*List!$H2968)+'NEW Reference'!I$7,0)</f>
        <v>3421</v>
      </c>
      <c r="Q2968" s="25">
        <f>ROUND(('NEW Reference'!J$6*List!$H2968)+'NEW Reference'!J$7,0)</f>
        <v>3961</v>
      </c>
      <c r="R2968" s="25">
        <f>ROUND(('NEW Reference'!K$6*List!$H2968)+'NEW Reference'!K$7,0)</f>
        <v>4086</v>
      </c>
      <c r="S2968" s="25">
        <f>ROUND(('NEW Reference'!L$6*List!$H2968)+'NEW Reference'!L$7,0)</f>
        <v>4409</v>
      </c>
      <c r="T2968" s="25">
        <f>ROUND(('NEW Reference'!M$6*List!$H2968)+'NEW Reference'!M$7,0)</f>
        <v>5266</v>
      </c>
      <c r="U2968" s="25">
        <f>ROUND(('NEW Reference'!N$6*List!$H2968)+'NEW Reference'!N$7,0)</f>
        <v>21249</v>
      </c>
      <c r="V2968" s="26">
        <f>ROUND(('NEW Reference'!O$6*List!$H2968)+'NEW Reference'!O$7,0)</f>
        <v>790</v>
      </c>
      <c r="W2968" s="26">
        <f>ROUND(('NEW Reference'!P$6*List!$H2968)+'NEW Reference'!P$7,0)</f>
        <v>1113</v>
      </c>
      <c r="X2968" s="26">
        <f>ROUND(('NEW Reference'!Q$6*List!$H2968)+'NEW Reference'!Q$7,0)</f>
        <v>557</v>
      </c>
      <c r="Z2968" s="3" t="str">
        <f t="shared" si="144"/>
        <v>SUSSEX, Virginia</v>
      </c>
      <c r="AA2968" s="79" t="s">
        <v>745</v>
      </c>
      <c r="AB2968" s="28" t="s">
        <v>91</v>
      </c>
      <c r="AC2968" s="23" t="s">
        <v>2289</v>
      </c>
      <c r="AD2968" s="29"/>
      <c r="AE2968" s="20">
        <f t="shared" si="143"/>
        <v>0.89900000000000002</v>
      </c>
    </row>
    <row r="2969" spans="1:31">
      <c r="A2969" s="83">
        <v>49920</v>
      </c>
      <c r="B2969" s="84">
        <v>51185</v>
      </c>
      <c r="C2969" s="85">
        <v>99949</v>
      </c>
      <c r="D2969" s="78" t="s">
        <v>192</v>
      </c>
      <c r="E2969" s="79" t="s">
        <v>1113</v>
      </c>
      <c r="F2969" s="34" t="s">
        <v>2289</v>
      </c>
      <c r="G2969" s="24" t="s">
        <v>97</v>
      </c>
      <c r="H2969" s="80">
        <f t="shared" si="142"/>
        <v>0.83709999999999996</v>
      </c>
      <c r="I2969" s="25">
        <f>ROUND(('NEW Reference'!B$6*List!$H2969)+'NEW Reference'!B$7,0)</f>
        <v>1156</v>
      </c>
      <c r="J2969" s="25">
        <f>ROUND(('NEW Reference'!C$6*List!$H2969)+'NEW Reference'!C$7,0)</f>
        <v>1724</v>
      </c>
      <c r="K2969" s="25">
        <f>ROUND(('NEW Reference'!D$6*List!$H2969)+'NEW Reference'!D$7,0)</f>
        <v>2065</v>
      </c>
      <c r="L2969" s="25">
        <f>ROUND(('NEW Reference'!E$6*List!$H2969)+'NEW Reference'!E$7,0)</f>
        <v>2553</v>
      </c>
      <c r="M2969" s="25">
        <f>ROUND(('NEW Reference'!F$6*List!$H2969)+'NEW Reference'!F$7,0)</f>
        <v>2660</v>
      </c>
      <c r="N2969" s="25">
        <f>ROUND(('NEW Reference'!G$6*List!$H2969)+'NEW Reference'!G$7,0)</f>
        <v>3011</v>
      </c>
      <c r="O2969" s="25">
        <f>ROUND(('NEW Reference'!H$6*List!$H2969)+'NEW Reference'!H$7,0)</f>
        <v>3126</v>
      </c>
      <c r="P2969" s="25">
        <f>ROUND(('NEW Reference'!I$6*List!$H2969)+'NEW Reference'!I$7,0)</f>
        <v>3249</v>
      </c>
      <c r="Q2969" s="25">
        <f>ROUND(('NEW Reference'!J$6*List!$H2969)+'NEW Reference'!J$7,0)</f>
        <v>3763</v>
      </c>
      <c r="R2969" s="25">
        <f>ROUND(('NEW Reference'!K$6*List!$H2969)+'NEW Reference'!K$7,0)</f>
        <v>3881</v>
      </c>
      <c r="S2969" s="25">
        <f>ROUND(('NEW Reference'!L$6*List!$H2969)+'NEW Reference'!L$7,0)</f>
        <v>4188</v>
      </c>
      <c r="T2969" s="25">
        <f>ROUND(('NEW Reference'!M$6*List!$H2969)+'NEW Reference'!M$7,0)</f>
        <v>5002</v>
      </c>
      <c r="U2969" s="25">
        <f>ROUND(('NEW Reference'!N$6*List!$H2969)+'NEW Reference'!N$7,0)</f>
        <v>20183</v>
      </c>
      <c r="V2969" s="26">
        <f>ROUND(('NEW Reference'!O$6*List!$H2969)+'NEW Reference'!O$7,0)</f>
        <v>750</v>
      </c>
      <c r="W2969" s="26">
        <f>ROUND(('NEW Reference'!P$6*List!$H2969)+'NEW Reference'!P$7,0)</f>
        <v>1057</v>
      </c>
      <c r="X2969" s="26">
        <f>ROUND(('NEW Reference'!Q$6*List!$H2969)+'NEW Reference'!Q$7,0)</f>
        <v>529</v>
      </c>
      <c r="Z2969" s="3" t="str">
        <f t="shared" si="144"/>
        <v>TAZEWELL, Virginia</v>
      </c>
      <c r="AA2969" s="79" t="s">
        <v>1113</v>
      </c>
      <c r="AB2969" s="28" t="s">
        <v>91</v>
      </c>
      <c r="AC2969" s="30" t="s">
        <v>2289</v>
      </c>
      <c r="AD2969" s="31"/>
      <c r="AE2969" s="20">
        <f t="shared" si="143"/>
        <v>0.83709999999999996</v>
      </c>
    </row>
    <row r="2970" spans="1:31">
      <c r="A2970" s="83">
        <v>49930</v>
      </c>
      <c r="B2970" s="84">
        <v>51187</v>
      </c>
      <c r="C2970" s="85">
        <v>11694</v>
      </c>
      <c r="D2970" s="78" t="s">
        <v>243</v>
      </c>
      <c r="E2970" s="79" t="s">
        <v>1020</v>
      </c>
      <c r="F2970" s="34" t="s">
        <v>2289</v>
      </c>
      <c r="G2970" s="24" t="s">
        <v>90</v>
      </c>
      <c r="H2970" s="80">
        <f t="shared" si="142"/>
        <v>1.0461</v>
      </c>
      <c r="I2970" s="25">
        <f>ROUND(('NEW Reference'!B$6*List!$H2970)+'NEW Reference'!B$7,0)</f>
        <v>1362</v>
      </c>
      <c r="J2970" s="25">
        <f>ROUND(('NEW Reference'!C$6*List!$H2970)+'NEW Reference'!C$7,0)</f>
        <v>2031</v>
      </c>
      <c r="K2970" s="25">
        <f>ROUND(('NEW Reference'!D$6*List!$H2970)+'NEW Reference'!D$7,0)</f>
        <v>2434</v>
      </c>
      <c r="L2970" s="25">
        <f>ROUND(('NEW Reference'!E$6*List!$H2970)+'NEW Reference'!E$7,0)</f>
        <v>3009</v>
      </c>
      <c r="M2970" s="25">
        <f>ROUND(('NEW Reference'!F$6*List!$H2970)+'NEW Reference'!F$7,0)</f>
        <v>3135</v>
      </c>
      <c r="N2970" s="25">
        <f>ROUND(('NEW Reference'!G$6*List!$H2970)+'NEW Reference'!G$7,0)</f>
        <v>3548</v>
      </c>
      <c r="O2970" s="25">
        <f>ROUND(('NEW Reference'!H$6*List!$H2970)+'NEW Reference'!H$7,0)</f>
        <v>3684</v>
      </c>
      <c r="P2970" s="25">
        <f>ROUND(('NEW Reference'!I$6*List!$H2970)+'NEW Reference'!I$7,0)</f>
        <v>3829</v>
      </c>
      <c r="Q2970" s="25">
        <f>ROUND(('NEW Reference'!J$6*List!$H2970)+'NEW Reference'!J$7,0)</f>
        <v>4434</v>
      </c>
      <c r="R2970" s="25">
        <f>ROUND(('NEW Reference'!K$6*List!$H2970)+'NEW Reference'!K$7,0)</f>
        <v>4573</v>
      </c>
      <c r="S2970" s="25">
        <f>ROUND(('NEW Reference'!L$6*List!$H2970)+'NEW Reference'!L$7,0)</f>
        <v>4935</v>
      </c>
      <c r="T2970" s="25">
        <f>ROUND(('NEW Reference'!M$6*List!$H2970)+'NEW Reference'!M$7,0)</f>
        <v>5894</v>
      </c>
      <c r="U2970" s="25">
        <f>ROUND(('NEW Reference'!N$6*List!$H2970)+'NEW Reference'!N$7,0)</f>
        <v>23781</v>
      </c>
      <c r="V2970" s="26">
        <f>ROUND(('NEW Reference'!O$6*List!$H2970)+'NEW Reference'!O$7,0)</f>
        <v>884</v>
      </c>
      <c r="W2970" s="26">
        <f>ROUND(('NEW Reference'!P$6*List!$H2970)+'NEW Reference'!P$7,0)</f>
        <v>1246</v>
      </c>
      <c r="X2970" s="26">
        <f>ROUND(('NEW Reference'!Q$6*List!$H2970)+'NEW Reference'!Q$7,0)</f>
        <v>623</v>
      </c>
      <c r="Z2970" s="3" t="str">
        <f t="shared" si="144"/>
        <v>WARREN, Virginia</v>
      </c>
      <c r="AA2970" s="79" t="s">
        <v>1020</v>
      </c>
      <c r="AB2970" s="28" t="s">
        <v>91</v>
      </c>
      <c r="AC2970" s="30" t="s">
        <v>2289</v>
      </c>
      <c r="AD2970" s="31"/>
      <c r="AE2970" s="20">
        <f t="shared" si="143"/>
        <v>1.0461</v>
      </c>
    </row>
    <row r="2971" spans="1:31">
      <c r="A2971" s="83">
        <v>49950</v>
      </c>
      <c r="B2971" s="84">
        <v>51191</v>
      </c>
      <c r="C2971" s="85">
        <v>28700</v>
      </c>
      <c r="D2971" s="78" t="s">
        <v>593</v>
      </c>
      <c r="E2971" s="79" t="s">
        <v>194</v>
      </c>
      <c r="F2971" s="34" t="s">
        <v>2289</v>
      </c>
      <c r="G2971" s="24" t="s">
        <v>90</v>
      </c>
      <c r="H2971" s="80">
        <f t="shared" si="142"/>
        <v>0.81010000000000004</v>
      </c>
      <c r="I2971" s="25">
        <f>ROUND(('NEW Reference'!B$6*List!$H2971)+'NEW Reference'!B$7,0)</f>
        <v>1129</v>
      </c>
      <c r="J2971" s="25">
        <f>ROUND(('NEW Reference'!C$6*List!$H2971)+'NEW Reference'!C$7,0)</f>
        <v>1684</v>
      </c>
      <c r="K2971" s="25">
        <f>ROUND(('NEW Reference'!D$6*List!$H2971)+'NEW Reference'!D$7,0)</f>
        <v>2018</v>
      </c>
      <c r="L2971" s="25">
        <f>ROUND(('NEW Reference'!E$6*List!$H2971)+'NEW Reference'!E$7,0)</f>
        <v>2495</v>
      </c>
      <c r="M2971" s="25">
        <f>ROUND(('NEW Reference'!F$6*List!$H2971)+'NEW Reference'!F$7,0)</f>
        <v>2599</v>
      </c>
      <c r="N2971" s="25">
        <f>ROUND(('NEW Reference'!G$6*List!$H2971)+'NEW Reference'!G$7,0)</f>
        <v>2942</v>
      </c>
      <c r="O2971" s="25">
        <f>ROUND(('NEW Reference'!H$6*List!$H2971)+'NEW Reference'!H$7,0)</f>
        <v>3054</v>
      </c>
      <c r="P2971" s="25">
        <f>ROUND(('NEW Reference'!I$6*List!$H2971)+'NEW Reference'!I$7,0)</f>
        <v>3174</v>
      </c>
      <c r="Q2971" s="25">
        <f>ROUND(('NEW Reference'!J$6*List!$H2971)+'NEW Reference'!J$7,0)</f>
        <v>3676</v>
      </c>
      <c r="R2971" s="25">
        <f>ROUND(('NEW Reference'!K$6*List!$H2971)+'NEW Reference'!K$7,0)</f>
        <v>3792</v>
      </c>
      <c r="S2971" s="25">
        <f>ROUND(('NEW Reference'!L$6*List!$H2971)+'NEW Reference'!L$7,0)</f>
        <v>4092</v>
      </c>
      <c r="T2971" s="25">
        <f>ROUND(('NEW Reference'!M$6*List!$H2971)+'NEW Reference'!M$7,0)</f>
        <v>4887</v>
      </c>
      <c r="U2971" s="25">
        <f>ROUND(('NEW Reference'!N$6*List!$H2971)+'NEW Reference'!N$7,0)</f>
        <v>19718</v>
      </c>
      <c r="V2971" s="26">
        <f>ROUND(('NEW Reference'!O$6*List!$H2971)+'NEW Reference'!O$7,0)</f>
        <v>733</v>
      </c>
      <c r="W2971" s="26">
        <f>ROUND(('NEW Reference'!P$6*List!$H2971)+'NEW Reference'!P$7,0)</f>
        <v>1033</v>
      </c>
      <c r="X2971" s="26">
        <f>ROUND(('NEW Reference'!Q$6*List!$H2971)+'NEW Reference'!Q$7,0)</f>
        <v>516</v>
      </c>
      <c r="Z2971" s="3" t="str">
        <f t="shared" si="144"/>
        <v>WASHINGTON, Virginia</v>
      </c>
      <c r="AA2971" s="79" t="s">
        <v>194</v>
      </c>
      <c r="AB2971" s="28" t="s">
        <v>91</v>
      </c>
      <c r="AC2971" s="30" t="s">
        <v>2289</v>
      </c>
      <c r="AD2971" s="31"/>
      <c r="AE2971" s="20">
        <f t="shared" si="143"/>
        <v>0.81010000000000004</v>
      </c>
    </row>
    <row r="2972" spans="1:31">
      <c r="A2972" s="83">
        <v>49960</v>
      </c>
      <c r="B2972" s="84">
        <v>51193</v>
      </c>
      <c r="C2972" s="85">
        <v>99949</v>
      </c>
      <c r="D2972" s="78" t="s">
        <v>192</v>
      </c>
      <c r="E2972" s="79" t="s">
        <v>2008</v>
      </c>
      <c r="F2972" s="34" t="s">
        <v>2289</v>
      </c>
      <c r="G2972" s="24" t="s">
        <v>97</v>
      </c>
      <c r="H2972" s="80">
        <f t="shared" si="142"/>
        <v>0.83709999999999996</v>
      </c>
      <c r="I2972" s="25">
        <f>ROUND(('NEW Reference'!B$6*List!$H2972)+'NEW Reference'!B$7,0)</f>
        <v>1156</v>
      </c>
      <c r="J2972" s="25">
        <f>ROUND(('NEW Reference'!C$6*List!$H2972)+'NEW Reference'!C$7,0)</f>
        <v>1724</v>
      </c>
      <c r="K2972" s="25">
        <f>ROUND(('NEW Reference'!D$6*List!$H2972)+'NEW Reference'!D$7,0)</f>
        <v>2065</v>
      </c>
      <c r="L2972" s="25">
        <f>ROUND(('NEW Reference'!E$6*List!$H2972)+'NEW Reference'!E$7,0)</f>
        <v>2553</v>
      </c>
      <c r="M2972" s="25">
        <f>ROUND(('NEW Reference'!F$6*List!$H2972)+'NEW Reference'!F$7,0)</f>
        <v>2660</v>
      </c>
      <c r="N2972" s="25">
        <f>ROUND(('NEW Reference'!G$6*List!$H2972)+'NEW Reference'!G$7,0)</f>
        <v>3011</v>
      </c>
      <c r="O2972" s="25">
        <f>ROUND(('NEW Reference'!H$6*List!$H2972)+'NEW Reference'!H$7,0)</f>
        <v>3126</v>
      </c>
      <c r="P2972" s="25">
        <f>ROUND(('NEW Reference'!I$6*List!$H2972)+'NEW Reference'!I$7,0)</f>
        <v>3249</v>
      </c>
      <c r="Q2972" s="25">
        <f>ROUND(('NEW Reference'!J$6*List!$H2972)+'NEW Reference'!J$7,0)</f>
        <v>3763</v>
      </c>
      <c r="R2972" s="25">
        <f>ROUND(('NEW Reference'!K$6*List!$H2972)+'NEW Reference'!K$7,0)</f>
        <v>3881</v>
      </c>
      <c r="S2972" s="25">
        <f>ROUND(('NEW Reference'!L$6*List!$H2972)+'NEW Reference'!L$7,0)</f>
        <v>4188</v>
      </c>
      <c r="T2972" s="25">
        <f>ROUND(('NEW Reference'!M$6*List!$H2972)+'NEW Reference'!M$7,0)</f>
        <v>5002</v>
      </c>
      <c r="U2972" s="25">
        <f>ROUND(('NEW Reference'!N$6*List!$H2972)+'NEW Reference'!N$7,0)</f>
        <v>20183</v>
      </c>
      <c r="V2972" s="26">
        <f>ROUND(('NEW Reference'!O$6*List!$H2972)+'NEW Reference'!O$7,0)</f>
        <v>750</v>
      </c>
      <c r="W2972" s="26">
        <f>ROUND(('NEW Reference'!P$6*List!$H2972)+'NEW Reference'!P$7,0)</f>
        <v>1057</v>
      </c>
      <c r="X2972" s="26">
        <f>ROUND(('NEW Reference'!Q$6*List!$H2972)+'NEW Reference'!Q$7,0)</f>
        <v>529</v>
      </c>
      <c r="Z2972" s="3" t="str">
        <f t="shared" si="144"/>
        <v>WESTMORELAND, Virginia</v>
      </c>
      <c r="AA2972" s="79" t="s">
        <v>2008</v>
      </c>
      <c r="AB2972" s="28" t="s">
        <v>91</v>
      </c>
      <c r="AC2972" s="23" t="s">
        <v>2289</v>
      </c>
      <c r="AD2972" s="29"/>
      <c r="AE2972" s="20">
        <f t="shared" si="143"/>
        <v>0.83709999999999996</v>
      </c>
    </row>
    <row r="2973" spans="1:31">
      <c r="A2973" s="83">
        <v>49970</v>
      </c>
      <c r="B2973" s="84">
        <v>51195</v>
      </c>
      <c r="C2973" s="85">
        <v>99949</v>
      </c>
      <c r="D2973" s="78" t="s">
        <v>192</v>
      </c>
      <c r="E2973" s="79" t="s">
        <v>2258</v>
      </c>
      <c r="F2973" s="34" t="s">
        <v>2289</v>
      </c>
      <c r="G2973" s="24" t="s">
        <v>97</v>
      </c>
      <c r="H2973" s="80">
        <f t="shared" si="142"/>
        <v>0.83709999999999996</v>
      </c>
      <c r="I2973" s="25">
        <f>ROUND(('NEW Reference'!B$6*List!$H2973)+'NEW Reference'!B$7,0)</f>
        <v>1156</v>
      </c>
      <c r="J2973" s="25">
        <f>ROUND(('NEW Reference'!C$6*List!$H2973)+'NEW Reference'!C$7,0)</f>
        <v>1724</v>
      </c>
      <c r="K2973" s="25">
        <f>ROUND(('NEW Reference'!D$6*List!$H2973)+'NEW Reference'!D$7,0)</f>
        <v>2065</v>
      </c>
      <c r="L2973" s="25">
        <f>ROUND(('NEW Reference'!E$6*List!$H2973)+'NEW Reference'!E$7,0)</f>
        <v>2553</v>
      </c>
      <c r="M2973" s="25">
        <f>ROUND(('NEW Reference'!F$6*List!$H2973)+'NEW Reference'!F$7,0)</f>
        <v>2660</v>
      </c>
      <c r="N2973" s="25">
        <f>ROUND(('NEW Reference'!G$6*List!$H2973)+'NEW Reference'!G$7,0)</f>
        <v>3011</v>
      </c>
      <c r="O2973" s="25">
        <f>ROUND(('NEW Reference'!H$6*List!$H2973)+'NEW Reference'!H$7,0)</f>
        <v>3126</v>
      </c>
      <c r="P2973" s="25">
        <f>ROUND(('NEW Reference'!I$6*List!$H2973)+'NEW Reference'!I$7,0)</f>
        <v>3249</v>
      </c>
      <c r="Q2973" s="25">
        <f>ROUND(('NEW Reference'!J$6*List!$H2973)+'NEW Reference'!J$7,0)</f>
        <v>3763</v>
      </c>
      <c r="R2973" s="25">
        <f>ROUND(('NEW Reference'!K$6*List!$H2973)+'NEW Reference'!K$7,0)</f>
        <v>3881</v>
      </c>
      <c r="S2973" s="25">
        <f>ROUND(('NEW Reference'!L$6*List!$H2973)+'NEW Reference'!L$7,0)</f>
        <v>4188</v>
      </c>
      <c r="T2973" s="25">
        <f>ROUND(('NEW Reference'!M$6*List!$H2973)+'NEW Reference'!M$7,0)</f>
        <v>5002</v>
      </c>
      <c r="U2973" s="25">
        <f>ROUND(('NEW Reference'!N$6*List!$H2973)+'NEW Reference'!N$7,0)</f>
        <v>20183</v>
      </c>
      <c r="V2973" s="26">
        <f>ROUND(('NEW Reference'!O$6*List!$H2973)+'NEW Reference'!O$7,0)</f>
        <v>750</v>
      </c>
      <c r="W2973" s="26">
        <f>ROUND(('NEW Reference'!P$6*List!$H2973)+'NEW Reference'!P$7,0)</f>
        <v>1057</v>
      </c>
      <c r="X2973" s="26">
        <f>ROUND(('NEW Reference'!Q$6*List!$H2973)+'NEW Reference'!Q$7,0)</f>
        <v>529</v>
      </c>
      <c r="Z2973" s="3" t="str">
        <f t="shared" si="144"/>
        <v>WISE, Virginia</v>
      </c>
      <c r="AA2973" s="79" t="s">
        <v>2258</v>
      </c>
      <c r="AB2973" s="28" t="s">
        <v>91</v>
      </c>
      <c r="AC2973" s="30" t="s">
        <v>2289</v>
      </c>
      <c r="AD2973" s="31"/>
      <c r="AE2973" s="20">
        <f t="shared" si="143"/>
        <v>0.83709999999999996</v>
      </c>
    </row>
    <row r="2974" spans="1:31">
      <c r="A2974" s="83">
        <v>49980</v>
      </c>
      <c r="B2974" s="84">
        <v>51197</v>
      </c>
      <c r="C2974" s="85">
        <v>99949</v>
      </c>
      <c r="D2974" s="78" t="s">
        <v>192</v>
      </c>
      <c r="E2974" s="79" t="s">
        <v>2333</v>
      </c>
      <c r="F2974" s="33" t="s">
        <v>2289</v>
      </c>
      <c r="G2974" s="24" t="s">
        <v>97</v>
      </c>
      <c r="H2974" s="80">
        <f t="shared" si="142"/>
        <v>0.83709999999999996</v>
      </c>
      <c r="I2974" s="25">
        <f>ROUND(('NEW Reference'!B$6*List!$H2974)+'NEW Reference'!B$7,0)</f>
        <v>1156</v>
      </c>
      <c r="J2974" s="25">
        <f>ROUND(('NEW Reference'!C$6*List!$H2974)+'NEW Reference'!C$7,0)</f>
        <v>1724</v>
      </c>
      <c r="K2974" s="25">
        <f>ROUND(('NEW Reference'!D$6*List!$H2974)+'NEW Reference'!D$7,0)</f>
        <v>2065</v>
      </c>
      <c r="L2974" s="25">
        <f>ROUND(('NEW Reference'!E$6*List!$H2974)+'NEW Reference'!E$7,0)</f>
        <v>2553</v>
      </c>
      <c r="M2974" s="25">
        <f>ROUND(('NEW Reference'!F$6*List!$H2974)+'NEW Reference'!F$7,0)</f>
        <v>2660</v>
      </c>
      <c r="N2974" s="25">
        <f>ROUND(('NEW Reference'!G$6*List!$H2974)+'NEW Reference'!G$7,0)</f>
        <v>3011</v>
      </c>
      <c r="O2974" s="25">
        <f>ROUND(('NEW Reference'!H$6*List!$H2974)+'NEW Reference'!H$7,0)</f>
        <v>3126</v>
      </c>
      <c r="P2974" s="25">
        <f>ROUND(('NEW Reference'!I$6*List!$H2974)+'NEW Reference'!I$7,0)</f>
        <v>3249</v>
      </c>
      <c r="Q2974" s="25">
        <f>ROUND(('NEW Reference'!J$6*List!$H2974)+'NEW Reference'!J$7,0)</f>
        <v>3763</v>
      </c>
      <c r="R2974" s="25">
        <f>ROUND(('NEW Reference'!K$6*List!$H2974)+'NEW Reference'!K$7,0)</f>
        <v>3881</v>
      </c>
      <c r="S2974" s="25">
        <f>ROUND(('NEW Reference'!L$6*List!$H2974)+'NEW Reference'!L$7,0)</f>
        <v>4188</v>
      </c>
      <c r="T2974" s="25">
        <f>ROUND(('NEW Reference'!M$6*List!$H2974)+'NEW Reference'!M$7,0)</f>
        <v>5002</v>
      </c>
      <c r="U2974" s="25">
        <f>ROUND(('NEW Reference'!N$6*List!$H2974)+'NEW Reference'!N$7,0)</f>
        <v>20183</v>
      </c>
      <c r="V2974" s="26">
        <f>ROUND(('NEW Reference'!O$6*List!$H2974)+'NEW Reference'!O$7,0)</f>
        <v>750</v>
      </c>
      <c r="W2974" s="26">
        <f>ROUND(('NEW Reference'!P$6*List!$H2974)+'NEW Reference'!P$7,0)</f>
        <v>1057</v>
      </c>
      <c r="X2974" s="26">
        <f>ROUND(('NEW Reference'!Q$6*List!$H2974)+'NEW Reference'!Q$7,0)</f>
        <v>529</v>
      </c>
      <c r="Z2974" s="3" t="str">
        <f t="shared" si="144"/>
        <v>WYTHE, Virginia</v>
      </c>
      <c r="AA2974" s="79" t="s">
        <v>2333</v>
      </c>
      <c r="AB2974" s="28" t="s">
        <v>91</v>
      </c>
      <c r="AC2974" s="30" t="s">
        <v>2289</v>
      </c>
      <c r="AD2974" s="31"/>
      <c r="AE2974" s="20">
        <f t="shared" si="143"/>
        <v>0.83709999999999996</v>
      </c>
    </row>
    <row r="2975" spans="1:31">
      <c r="A2975" s="83">
        <v>49981</v>
      </c>
      <c r="B2975" s="84">
        <v>51199</v>
      </c>
      <c r="C2975" s="85">
        <v>47260</v>
      </c>
      <c r="D2975" s="78" t="s">
        <v>931</v>
      </c>
      <c r="E2975" s="79" t="s">
        <v>1388</v>
      </c>
      <c r="F2975" s="34" t="s">
        <v>2289</v>
      </c>
      <c r="G2975" s="24" t="s">
        <v>90</v>
      </c>
      <c r="H2975" s="80">
        <f t="shared" si="142"/>
        <v>0.89810000000000001</v>
      </c>
      <c r="I2975" s="25">
        <f>ROUND(('NEW Reference'!B$6*List!$H2975)+'NEW Reference'!B$7,0)</f>
        <v>1216</v>
      </c>
      <c r="J2975" s="25">
        <f>ROUND(('NEW Reference'!C$6*List!$H2975)+'NEW Reference'!C$7,0)</f>
        <v>1813</v>
      </c>
      <c r="K2975" s="25">
        <f>ROUND(('NEW Reference'!D$6*List!$H2975)+'NEW Reference'!D$7,0)</f>
        <v>2173</v>
      </c>
      <c r="L2975" s="25">
        <f>ROUND(('NEW Reference'!E$6*List!$H2975)+'NEW Reference'!E$7,0)</f>
        <v>2686</v>
      </c>
      <c r="M2975" s="25">
        <f>ROUND(('NEW Reference'!F$6*List!$H2975)+'NEW Reference'!F$7,0)</f>
        <v>2799</v>
      </c>
      <c r="N2975" s="25">
        <f>ROUND(('NEW Reference'!G$6*List!$H2975)+'NEW Reference'!G$7,0)</f>
        <v>3168</v>
      </c>
      <c r="O2975" s="25">
        <f>ROUND(('NEW Reference'!H$6*List!$H2975)+'NEW Reference'!H$7,0)</f>
        <v>3289</v>
      </c>
      <c r="P2975" s="25">
        <f>ROUND(('NEW Reference'!I$6*List!$H2975)+'NEW Reference'!I$7,0)</f>
        <v>3418</v>
      </c>
      <c r="Q2975" s="25">
        <f>ROUND(('NEW Reference'!J$6*List!$H2975)+'NEW Reference'!J$7,0)</f>
        <v>3958</v>
      </c>
      <c r="R2975" s="25">
        <f>ROUND(('NEW Reference'!K$6*List!$H2975)+'NEW Reference'!K$7,0)</f>
        <v>4083</v>
      </c>
      <c r="S2975" s="25">
        <f>ROUND(('NEW Reference'!L$6*List!$H2975)+'NEW Reference'!L$7,0)</f>
        <v>4406</v>
      </c>
      <c r="T2975" s="25">
        <f>ROUND(('NEW Reference'!M$6*List!$H2975)+'NEW Reference'!M$7,0)</f>
        <v>5262</v>
      </c>
      <c r="U2975" s="25">
        <f>ROUND(('NEW Reference'!N$6*List!$H2975)+'NEW Reference'!N$7,0)</f>
        <v>21233</v>
      </c>
      <c r="V2975" s="26">
        <f>ROUND(('NEW Reference'!O$6*List!$H2975)+'NEW Reference'!O$7,0)</f>
        <v>789</v>
      </c>
      <c r="W2975" s="26">
        <f>ROUND(('NEW Reference'!P$6*List!$H2975)+'NEW Reference'!P$7,0)</f>
        <v>1112</v>
      </c>
      <c r="X2975" s="26">
        <f>ROUND(('NEW Reference'!Q$6*List!$H2975)+'NEW Reference'!Q$7,0)</f>
        <v>556</v>
      </c>
      <c r="Z2975" s="3" t="str">
        <f t="shared" si="144"/>
        <v>YORK, Virginia</v>
      </c>
      <c r="AA2975" s="79" t="s">
        <v>1388</v>
      </c>
      <c r="AB2975" s="28" t="s">
        <v>91</v>
      </c>
      <c r="AC2975" s="23" t="s">
        <v>2289</v>
      </c>
      <c r="AD2975" s="29"/>
      <c r="AE2975" s="20">
        <f t="shared" si="143"/>
        <v>0.89810000000000001</v>
      </c>
    </row>
    <row r="2976" spans="1:31">
      <c r="A2976" s="83">
        <v>49011</v>
      </c>
      <c r="B2976" s="84">
        <v>51510</v>
      </c>
      <c r="C2976" s="85">
        <v>11694</v>
      </c>
      <c r="D2976" s="78" t="s">
        <v>243</v>
      </c>
      <c r="E2976" s="79" t="s">
        <v>2334</v>
      </c>
      <c r="F2976" s="33" t="s">
        <v>2289</v>
      </c>
      <c r="G2976" s="24" t="s">
        <v>90</v>
      </c>
      <c r="H2976" s="80">
        <f t="shared" si="142"/>
        <v>1.0461</v>
      </c>
      <c r="I2976" s="25">
        <f>ROUND(('NEW Reference'!B$6*List!$H2976)+'NEW Reference'!B$7,0)</f>
        <v>1362</v>
      </c>
      <c r="J2976" s="25">
        <f>ROUND(('NEW Reference'!C$6*List!$H2976)+'NEW Reference'!C$7,0)</f>
        <v>2031</v>
      </c>
      <c r="K2976" s="25">
        <f>ROUND(('NEW Reference'!D$6*List!$H2976)+'NEW Reference'!D$7,0)</f>
        <v>2434</v>
      </c>
      <c r="L2976" s="25">
        <f>ROUND(('NEW Reference'!E$6*List!$H2976)+'NEW Reference'!E$7,0)</f>
        <v>3009</v>
      </c>
      <c r="M2976" s="25">
        <f>ROUND(('NEW Reference'!F$6*List!$H2976)+'NEW Reference'!F$7,0)</f>
        <v>3135</v>
      </c>
      <c r="N2976" s="25">
        <f>ROUND(('NEW Reference'!G$6*List!$H2976)+'NEW Reference'!G$7,0)</f>
        <v>3548</v>
      </c>
      <c r="O2976" s="25">
        <f>ROUND(('NEW Reference'!H$6*List!$H2976)+'NEW Reference'!H$7,0)</f>
        <v>3684</v>
      </c>
      <c r="P2976" s="25">
        <f>ROUND(('NEW Reference'!I$6*List!$H2976)+'NEW Reference'!I$7,0)</f>
        <v>3829</v>
      </c>
      <c r="Q2976" s="25">
        <f>ROUND(('NEW Reference'!J$6*List!$H2976)+'NEW Reference'!J$7,0)</f>
        <v>4434</v>
      </c>
      <c r="R2976" s="25">
        <f>ROUND(('NEW Reference'!K$6*List!$H2976)+'NEW Reference'!K$7,0)</f>
        <v>4573</v>
      </c>
      <c r="S2976" s="25">
        <f>ROUND(('NEW Reference'!L$6*List!$H2976)+'NEW Reference'!L$7,0)</f>
        <v>4935</v>
      </c>
      <c r="T2976" s="25">
        <f>ROUND(('NEW Reference'!M$6*List!$H2976)+'NEW Reference'!M$7,0)</f>
        <v>5894</v>
      </c>
      <c r="U2976" s="25">
        <f>ROUND(('NEW Reference'!N$6*List!$H2976)+'NEW Reference'!N$7,0)</f>
        <v>23781</v>
      </c>
      <c r="V2976" s="26">
        <f>ROUND(('NEW Reference'!O$6*List!$H2976)+'NEW Reference'!O$7,0)</f>
        <v>884</v>
      </c>
      <c r="W2976" s="26">
        <f>ROUND(('NEW Reference'!P$6*List!$H2976)+'NEW Reference'!P$7,0)</f>
        <v>1246</v>
      </c>
      <c r="X2976" s="26">
        <f>ROUND(('NEW Reference'!Q$6*List!$H2976)+'NEW Reference'!Q$7,0)</f>
        <v>623</v>
      </c>
      <c r="Z2976" s="3" t="str">
        <f t="shared" si="144"/>
        <v>ALEXANDRIA CITY, Virginia</v>
      </c>
      <c r="AA2976" s="79" t="s">
        <v>2334</v>
      </c>
      <c r="AB2976" s="28" t="s">
        <v>91</v>
      </c>
      <c r="AC2976" s="23" t="s">
        <v>2289</v>
      </c>
      <c r="AD2976" s="29"/>
      <c r="AE2976" s="20">
        <f t="shared" si="143"/>
        <v>1.0461</v>
      </c>
    </row>
    <row r="2977" spans="1:31">
      <c r="A2977" s="83">
        <v>49111</v>
      </c>
      <c r="B2977" s="84">
        <v>51520</v>
      </c>
      <c r="C2977" s="85">
        <v>28700</v>
      </c>
      <c r="D2977" s="78" t="s">
        <v>593</v>
      </c>
      <c r="E2977" s="79" t="s">
        <v>2335</v>
      </c>
      <c r="F2977" s="33" t="s">
        <v>2289</v>
      </c>
      <c r="G2977" s="24" t="s">
        <v>90</v>
      </c>
      <c r="H2977" s="80">
        <f t="shared" si="142"/>
        <v>0.81010000000000004</v>
      </c>
      <c r="I2977" s="25">
        <f>ROUND(('NEW Reference'!B$6*List!$H2977)+'NEW Reference'!B$7,0)</f>
        <v>1129</v>
      </c>
      <c r="J2977" s="25">
        <f>ROUND(('NEW Reference'!C$6*List!$H2977)+'NEW Reference'!C$7,0)</f>
        <v>1684</v>
      </c>
      <c r="K2977" s="25">
        <f>ROUND(('NEW Reference'!D$6*List!$H2977)+'NEW Reference'!D$7,0)</f>
        <v>2018</v>
      </c>
      <c r="L2977" s="25">
        <f>ROUND(('NEW Reference'!E$6*List!$H2977)+'NEW Reference'!E$7,0)</f>
        <v>2495</v>
      </c>
      <c r="M2977" s="25">
        <f>ROUND(('NEW Reference'!F$6*List!$H2977)+'NEW Reference'!F$7,0)</f>
        <v>2599</v>
      </c>
      <c r="N2977" s="25">
        <f>ROUND(('NEW Reference'!G$6*List!$H2977)+'NEW Reference'!G$7,0)</f>
        <v>2942</v>
      </c>
      <c r="O2977" s="25">
        <f>ROUND(('NEW Reference'!H$6*List!$H2977)+'NEW Reference'!H$7,0)</f>
        <v>3054</v>
      </c>
      <c r="P2977" s="25">
        <f>ROUND(('NEW Reference'!I$6*List!$H2977)+'NEW Reference'!I$7,0)</f>
        <v>3174</v>
      </c>
      <c r="Q2977" s="25">
        <f>ROUND(('NEW Reference'!J$6*List!$H2977)+'NEW Reference'!J$7,0)</f>
        <v>3676</v>
      </c>
      <c r="R2977" s="25">
        <f>ROUND(('NEW Reference'!K$6*List!$H2977)+'NEW Reference'!K$7,0)</f>
        <v>3792</v>
      </c>
      <c r="S2977" s="25">
        <f>ROUND(('NEW Reference'!L$6*List!$H2977)+'NEW Reference'!L$7,0)</f>
        <v>4092</v>
      </c>
      <c r="T2977" s="25">
        <f>ROUND(('NEW Reference'!M$6*List!$H2977)+'NEW Reference'!M$7,0)</f>
        <v>4887</v>
      </c>
      <c r="U2977" s="25">
        <f>ROUND(('NEW Reference'!N$6*List!$H2977)+'NEW Reference'!N$7,0)</f>
        <v>19718</v>
      </c>
      <c r="V2977" s="26">
        <f>ROUND(('NEW Reference'!O$6*List!$H2977)+'NEW Reference'!O$7,0)</f>
        <v>733</v>
      </c>
      <c r="W2977" s="26">
        <f>ROUND(('NEW Reference'!P$6*List!$H2977)+'NEW Reference'!P$7,0)</f>
        <v>1033</v>
      </c>
      <c r="X2977" s="26">
        <f>ROUND(('NEW Reference'!Q$6*List!$H2977)+'NEW Reference'!Q$7,0)</f>
        <v>516</v>
      </c>
      <c r="Z2977" s="3" t="str">
        <f t="shared" si="144"/>
        <v>BRISTOL CITY, Virginia</v>
      </c>
      <c r="AA2977" s="79" t="s">
        <v>2335</v>
      </c>
      <c r="AB2977" s="28" t="s">
        <v>91</v>
      </c>
      <c r="AC2977" s="23" t="s">
        <v>2289</v>
      </c>
      <c r="AD2977" s="29"/>
      <c r="AE2977" s="20">
        <f t="shared" si="143"/>
        <v>0.81010000000000004</v>
      </c>
    </row>
    <row r="2978" spans="1:31">
      <c r="A2978" s="83">
        <v>49141</v>
      </c>
      <c r="B2978" s="84">
        <v>51530</v>
      </c>
      <c r="C2978" s="85">
        <v>99949</v>
      </c>
      <c r="D2978" s="78" t="s">
        <v>192</v>
      </c>
      <c r="E2978" s="79" t="s">
        <v>2336</v>
      </c>
      <c r="F2978" s="33" t="s">
        <v>2289</v>
      </c>
      <c r="G2978" s="24" t="s">
        <v>97</v>
      </c>
      <c r="H2978" s="80">
        <f t="shared" si="142"/>
        <v>0.83709999999999996</v>
      </c>
      <c r="I2978" s="25">
        <f>ROUND(('NEW Reference'!B$6*List!$H2978)+'NEW Reference'!B$7,0)</f>
        <v>1156</v>
      </c>
      <c r="J2978" s="25">
        <f>ROUND(('NEW Reference'!C$6*List!$H2978)+'NEW Reference'!C$7,0)</f>
        <v>1724</v>
      </c>
      <c r="K2978" s="25">
        <f>ROUND(('NEW Reference'!D$6*List!$H2978)+'NEW Reference'!D$7,0)</f>
        <v>2065</v>
      </c>
      <c r="L2978" s="25">
        <f>ROUND(('NEW Reference'!E$6*List!$H2978)+'NEW Reference'!E$7,0)</f>
        <v>2553</v>
      </c>
      <c r="M2978" s="25">
        <f>ROUND(('NEW Reference'!F$6*List!$H2978)+'NEW Reference'!F$7,0)</f>
        <v>2660</v>
      </c>
      <c r="N2978" s="25">
        <f>ROUND(('NEW Reference'!G$6*List!$H2978)+'NEW Reference'!G$7,0)</f>
        <v>3011</v>
      </c>
      <c r="O2978" s="25">
        <f>ROUND(('NEW Reference'!H$6*List!$H2978)+'NEW Reference'!H$7,0)</f>
        <v>3126</v>
      </c>
      <c r="P2978" s="25">
        <f>ROUND(('NEW Reference'!I$6*List!$H2978)+'NEW Reference'!I$7,0)</f>
        <v>3249</v>
      </c>
      <c r="Q2978" s="25">
        <f>ROUND(('NEW Reference'!J$6*List!$H2978)+'NEW Reference'!J$7,0)</f>
        <v>3763</v>
      </c>
      <c r="R2978" s="25">
        <f>ROUND(('NEW Reference'!K$6*List!$H2978)+'NEW Reference'!K$7,0)</f>
        <v>3881</v>
      </c>
      <c r="S2978" s="25">
        <f>ROUND(('NEW Reference'!L$6*List!$H2978)+'NEW Reference'!L$7,0)</f>
        <v>4188</v>
      </c>
      <c r="T2978" s="25">
        <f>ROUND(('NEW Reference'!M$6*List!$H2978)+'NEW Reference'!M$7,0)</f>
        <v>5002</v>
      </c>
      <c r="U2978" s="25">
        <f>ROUND(('NEW Reference'!N$6*List!$H2978)+'NEW Reference'!N$7,0)</f>
        <v>20183</v>
      </c>
      <c r="V2978" s="26">
        <f>ROUND(('NEW Reference'!O$6*List!$H2978)+'NEW Reference'!O$7,0)</f>
        <v>750</v>
      </c>
      <c r="W2978" s="26">
        <f>ROUND(('NEW Reference'!P$6*List!$H2978)+'NEW Reference'!P$7,0)</f>
        <v>1057</v>
      </c>
      <c r="X2978" s="26">
        <f>ROUND(('NEW Reference'!Q$6*List!$H2978)+'NEW Reference'!Q$7,0)</f>
        <v>529</v>
      </c>
      <c r="Z2978" s="3" t="str">
        <f t="shared" si="144"/>
        <v>BUENA VISTA CITY, Virginia</v>
      </c>
      <c r="AA2978" s="79" t="s">
        <v>2336</v>
      </c>
      <c r="AB2978" s="28" t="s">
        <v>91</v>
      </c>
      <c r="AC2978" s="23" t="s">
        <v>2289</v>
      </c>
      <c r="AD2978" s="29"/>
      <c r="AE2978" s="20">
        <f t="shared" si="143"/>
        <v>0.83709999999999996</v>
      </c>
    </row>
    <row r="2979" spans="1:31">
      <c r="A2979" s="83">
        <v>49191</v>
      </c>
      <c r="B2979" s="84">
        <v>51540</v>
      </c>
      <c r="C2979" s="85">
        <v>16820</v>
      </c>
      <c r="D2979" s="78" t="s">
        <v>350</v>
      </c>
      <c r="E2979" s="79" t="s">
        <v>2337</v>
      </c>
      <c r="F2979" s="34" t="s">
        <v>2289</v>
      </c>
      <c r="G2979" s="24" t="s">
        <v>90</v>
      </c>
      <c r="H2979" s="80">
        <f t="shared" si="142"/>
        <v>0.9022</v>
      </c>
      <c r="I2979" s="25">
        <f>ROUND(('NEW Reference'!B$6*List!$H2979)+'NEW Reference'!B$7,0)</f>
        <v>1220</v>
      </c>
      <c r="J2979" s="25">
        <f>ROUND(('NEW Reference'!C$6*List!$H2979)+'NEW Reference'!C$7,0)</f>
        <v>1819</v>
      </c>
      <c r="K2979" s="25">
        <f>ROUND(('NEW Reference'!D$6*List!$H2979)+'NEW Reference'!D$7,0)</f>
        <v>2180</v>
      </c>
      <c r="L2979" s="25">
        <f>ROUND(('NEW Reference'!E$6*List!$H2979)+'NEW Reference'!E$7,0)</f>
        <v>2695</v>
      </c>
      <c r="M2979" s="25">
        <f>ROUND(('NEW Reference'!F$6*List!$H2979)+'NEW Reference'!F$7,0)</f>
        <v>2808</v>
      </c>
      <c r="N2979" s="25">
        <f>ROUND(('NEW Reference'!G$6*List!$H2979)+'NEW Reference'!G$7,0)</f>
        <v>3179</v>
      </c>
      <c r="O2979" s="25">
        <f>ROUND(('NEW Reference'!H$6*List!$H2979)+'NEW Reference'!H$7,0)</f>
        <v>3300</v>
      </c>
      <c r="P2979" s="25">
        <f>ROUND(('NEW Reference'!I$6*List!$H2979)+'NEW Reference'!I$7,0)</f>
        <v>3430</v>
      </c>
      <c r="Q2979" s="25">
        <f>ROUND(('NEW Reference'!J$6*List!$H2979)+'NEW Reference'!J$7,0)</f>
        <v>3972</v>
      </c>
      <c r="R2979" s="25">
        <f>ROUND(('NEW Reference'!K$6*List!$H2979)+'NEW Reference'!K$7,0)</f>
        <v>4097</v>
      </c>
      <c r="S2979" s="25">
        <f>ROUND(('NEW Reference'!L$6*List!$H2979)+'NEW Reference'!L$7,0)</f>
        <v>4421</v>
      </c>
      <c r="T2979" s="25">
        <f>ROUND(('NEW Reference'!M$6*List!$H2979)+'NEW Reference'!M$7,0)</f>
        <v>5280</v>
      </c>
      <c r="U2979" s="25">
        <f>ROUND(('NEW Reference'!N$6*List!$H2979)+'NEW Reference'!N$7,0)</f>
        <v>21304</v>
      </c>
      <c r="V2979" s="26">
        <f>ROUND(('NEW Reference'!O$6*List!$H2979)+'NEW Reference'!O$7,0)</f>
        <v>792</v>
      </c>
      <c r="W2979" s="26">
        <f>ROUND(('NEW Reference'!P$6*List!$H2979)+'NEW Reference'!P$7,0)</f>
        <v>1116</v>
      </c>
      <c r="X2979" s="26">
        <f>ROUND(('NEW Reference'!Q$6*List!$H2979)+'NEW Reference'!Q$7,0)</f>
        <v>558</v>
      </c>
      <c r="Z2979" s="3" t="str">
        <f t="shared" si="144"/>
        <v>CHARLOTTESVILLE CITY, Virginia</v>
      </c>
      <c r="AA2979" s="79" t="s">
        <v>2337</v>
      </c>
      <c r="AB2979" s="28" t="s">
        <v>91</v>
      </c>
      <c r="AC2979" s="23" t="s">
        <v>2289</v>
      </c>
      <c r="AD2979" s="29"/>
      <c r="AE2979" s="20">
        <f t="shared" si="143"/>
        <v>0.9022</v>
      </c>
    </row>
    <row r="2980" spans="1:31">
      <c r="A2980" s="83">
        <v>49194</v>
      </c>
      <c r="B2980" s="84">
        <v>51550</v>
      </c>
      <c r="C2980" s="85">
        <v>47260</v>
      </c>
      <c r="D2980" s="78" t="s">
        <v>931</v>
      </c>
      <c r="E2980" s="79" t="s">
        <v>2338</v>
      </c>
      <c r="F2980" s="33" t="s">
        <v>2289</v>
      </c>
      <c r="G2980" s="24" t="s">
        <v>90</v>
      </c>
      <c r="H2980" s="80">
        <f t="shared" si="142"/>
        <v>0.89810000000000001</v>
      </c>
      <c r="I2980" s="25">
        <f>ROUND(('NEW Reference'!B$6*List!$H2980)+'NEW Reference'!B$7,0)</f>
        <v>1216</v>
      </c>
      <c r="J2980" s="25">
        <f>ROUND(('NEW Reference'!C$6*List!$H2980)+'NEW Reference'!C$7,0)</f>
        <v>1813</v>
      </c>
      <c r="K2980" s="25">
        <f>ROUND(('NEW Reference'!D$6*List!$H2980)+'NEW Reference'!D$7,0)</f>
        <v>2173</v>
      </c>
      <c r="L2980" s="25">
        <f>ROUND(('NEW Reference'!E$6*List!$H2980)+'NEW Reference'!E$7,0)</f>
        <v>2686</v>
      </c>
      <c r="M2980" s="25">
        <f>ROUND(('NEW Reference'!F$6*List!$H2980)+'NEW Reference'!F$7,0)</f>
        <v>2799</v>
      </c>
      <c r="N2980" s="25">
        <f>ROUND(('NEW Reference'!G$6*List!$H2980)+'NEW Reference'!G$7,0)</f>
        <v>3168</v>
      </c>
      <c r="O2980" s="25">
        <f>ROUND(('NEW Reference'!H$6*List!$H2980)+'NEW Reference'!H$7,0)</f>
        <v>3289</v>
      </c>
      <c r="P2980" s="25">
        <f>ROUND(('NEW Reference'!I$6*List!$H2980)+'NEW Reference'!I$7,0)</f>
        <v>3418</v>
      </c>
      <c r="Q2980" s="25">
        <f>ROUND(('NEW Reference'!J$6*List!$H2980)+'NEW Reference'!J$7,0)</f>
        <v>3958</v>
      </c>
      <c r="R2980" s="25">
        <f>ROUND(('NEW Reference'!K$6*List!$H2980)+'NEW Reference'!K$7,0)</f>
        <v>4083</v>
      </c>
      <c r="S2980" s="25">
        <f>ROUND(('NEW Reference'!L$6*List!$H2980)+'NEW Reference'!L$7,0)</f>
        <v>4406</v>
      </c>
      <c r="T2980" s="25">
        <f>ROUND(('NEW Reference'!M$6*List!$H2980)+'NEW Reference'!M$7,0)</f>
        <v>5262</v>
      </c>
      <c r="U2980" s="25">
        <f>ROUND(('NEW Reference'!N$6*List!$H2980)+'NEW Reference'!N$7,0)</f>
        <v>21233</v>
      </c>
      <c r="V2980" s="26">
        <f>ROUND(('NEW Reference'!O$6*List!$H2980)+'NEW Reference'!O$7,0)</f>
        <v>789</v>
      </c>
      <c r="W2980" s="26">
        <f>ROUND(('NEW Reference'!P$6*List!$H2980)+'NEW Reference'!P$7,0)</f>
        <v>1112</v>
      </c>
      <c r="X2980" s="26">
        <f>ROUND(('NEW Reference'!Q$6*List!$H2980)+'NEW Reference'!Q$7,0)</f>
        <v>556</v>
      </c>
      <c r="Z2980" s="3" t="str">
        <f t="shared" si="144"/>
        <v>CHESAPEAKE CITY, Virginia</v>
      </c>
      <c r="AA2980" s="79" t="s">
        <v>2338</v>
      </c>
      <c r="AB2980" s="28" t="s">
        <v>91</v>
      </c>
      <c r="AC2980" s="23" t="s">
        <v>2289</v>
      </c>
      <c r="AD2980" s="29"/>
      <c r="AE2980" s="20">
        <f t="shared" si="143"/>
        <v>0.89810000000000001</v>
      </c>
    </row>
    <row r="2981" spans="1:31">
      <c r="A2981" s="83">
        <v>49212</v>
      </c>
      <c r="B2981" s="84">
        <v>51570</v>
      </c>
      <c r="C2981" s="85">
        <v>40060</v>
      </c>
      <c r="D2981" s="78" t="s">
        <v>814</v>
      </c>
      <c r="E2981" s="79" t="s">
        <v>2339</v>
      </c>
      <c r="F2981" s="33" t="s">
        <v>2289</v>
      </c>
      <c r="G2981" s="24" t="s">
        <v>90</v>
      </c>
      <c r="H2981" s="80">
        <f t="shared" si="142"/>
        <v>0.89900000000000002</v>
      </c>
      <c r="I2981" s="25">
        <f>ROUND(('NEW Reference'!B$6*List!$H2981)+'NEW Reference'!B$7,0)</f>
        <v>1217</v>
      </c>
      <c r="J2981" s="25">
        <f>ROUND(('NEW Reference'!C$6*List!$H2981)+'NEW Reference'!C$7,0)</f>
        <v>1815</v>
      </c>
      <c r="K2981" s="25">
        <f>ROUND(('NEW Reference'!D$6*List!$H2981)+'NEW Reference'!D$7,0)</f>
        <v>2174</v>
      </c>
      <c r="L2981" s="25">
        <f>ROUND(('NEW Reference'!E$6*List!$H2981)+'NEW Reference'!E$7,0)</f>
        <v>2688</v>
      </c>
      <c r="M2981" s="25">
        <f>ROUND(('NEW Reference'!F$6*List!$H2981)+'NEW Reference'!F$7,0)</f>
        <v>2801</v>
      </c>
      <c r="N2981" s="25">
        <f>ROUND(('NEW Reference'!G$6*List!$H2981)+'NEW Reference'!G$7,0)</f>
        <v>3170</v>
      </c>
      <c r="O2981" s="25">
        <f>ROUND(('NEW Reference'!H$6*List!$H2981)+'NEW Reference'!H$7,0)</f>
        <v>3292</v>
      </c>
      <c r="P2981" s="25">
        <f>ROUND(('NEW Reference'!I$6*List!$H2981)+'NEW Reference'!I$7,0)</f>
        <v>3421</v>
      </c>
      <c r="Q2981" s="25">
        <f>ROUND(('NEW Reference'!J$6*List!$H2981)+'NEW Reference'!J$7,0)</f>
        <v>3961</v>
      </c>
      <c r="R2981" s="25">
        <f>ROUND(('NEW Reference'!K$6*List!$H2981)+'NEW Reference'!K$7,0)</f>
        <v>4086</v>
      </c>
      <c r="S2981" s="25">
        <f>ROUND(('NEW Reference'!L$6*List!$H2981)+'NEW Reference'!L$7,0)</f>
        <v>4409</v>
      </c>
      <c r="T2981" s="25">
        <f>ROUND(('NEW Reference'!M$6*List!$H2981)+'NEW Reference'!M$7,0)</f>
        <v>5266</v>
      </c>
      <c r="U2981" s="25">
        <f>ROUND(('NEW Reference'!N$6*List!$H2981)+'NEW Reference'!N$7,0)</f>
        <v>21249</v>
      </c>
      <c r="V2981" s="26">
        <f>ROUND(('NEW Reference'!O$6*List!$H2981)+'NEW Reference'!O$7,0)</f>
        <v>790</v>
      </c>
      <c r="W2981" s="26">
        <f>ROUND(('NEW Reference'!P$6*List!$H2981)+'NEW Reference'!P$7,0)</f>
        <v>1113</v>
      </c>
      <c r="X2981" s="26">
        <f>ROUND(('NEW Reference'!Q$6*List!$H2981)+'NEW Reference'!Q$7,0)</f>
        <v>557</v>
      </c>
      <c r="Z2981" s="3" t="str">
        <f t="shared" si="144"/>
        <v>COLONIAL HEIGHTS CITY, Virginia</v>
      </c>
      <c r="AA2981" s="79" t="s">
        <v>2339</v>
      </c>
      <c r="AB2981" s="28" t="s">
        <v>91</v>
      </c>
      <c r="AC2981" s="30" t="s">
        <v>2289</v>
      </c>
      <c r="AD2981" s="31"/>
      <c r="AE2981" s="20">
        <f t="shared" si="143"/>
        <v>0.89900000000000002</v>
      </c>
    </row>
    <row r="2982" spans="1:31">
      <c r="A2982" s="83">
        <v>49213</v>
      </c>
      <c r="B2982" s="84">
        <v>51580</v>
      </c>
      <c r="C2982" s="85">
        <v>99949</v>
      </c>
      <c r="D2982" s="78" t="s">
        <v>192</v>
      </c>
      <c r="E2982" s="79" t="s">
        <v>2340</v>
      </c>
      <c r="F2982" s="33" t="s">
        <v>2289</v>
      </c>
      <c r="G2982" s="24" t="s">
        <v>97</v>
      </c>
      <c r="H2982" s="80">
        <f t="shared" si="142"/>
        <v>0.83709999999999996</v>
      </c>
      <c r="I2982" s="25">
        <f>ROUND(('NEW Reference'!B$6*List!$H2982)+'NEW Reference'!B$7,0)</f>
        <v>1156</v>
      </c>
      <c r="J2982" s="25">
        <f>ROUND(('NEW Reference'!C$6*List!$H2982)+'NEW Reference'!C$7,0)</f>
        <v>1724</v>
      </c>
      <c r="K2982" s="25">
        <f>ROUND(('NEW Reference'!D$6*List!$H2982)+'NEW Reference'!D$7,0)</f>
        <v>2065</v>
      </c>
      <c r="L2982" s="25">
        <f>ROUND(('NEW Reference'!E$6*List!$H2982)+'NEW Reference'!E$7,0)</f>
        <v>2553</v>
      </c>
      <c r="M2982" s="25">
        <f>ROUND(('NEW Reference'!F$6*List!$H2982)+'NEW Reference'!F$7,0)</f>
        <v>2660</v>
      </c>
      <c r="N2982" s="25">
        <f>ROUND(('NEW Reference'!G$6*List!$H2982)+'NEW Reference'!G$7,0)</f>
        <v>3011</v>
      </c>
      <c r="O2982" s="25">
        <f>ROUND(('NEW Reference'!H$6*List!$H2982)+'NEW Reference'!H$7,0)</f>
        <v>3126</v>
      </c>
      <c r="P2982" s="25">
        <f>ROUND(('NEW Reference'!I$6*List!$H2982)+'NEW Reference'!I$7,0)</f>
        <v>3249</v>
      </c>
      <c r="Q2982" s="25">
        <f>ROUND(('NEW Reference'!J$6*List!$H2982)+'NEW Reference'!J$7,0)</f>
        <v>3763</v>
      </c>
      <c r="R2982" s="25">
        <f>ROUND(('NEW Reference'!K$6*List!$H2982)+'NEW Reference'!K$7,0)</f>
        <v>3881</v>
      </c>
      <c r="S2982" s="25">
        <f>ROUND(('NEW Reference'!L$6*List!$H2982)+'NEW Reference'!L$7,0)</f>
        <v>4188</v>
      </c>
      <c r="T2982" s="25">
        <f>ROUND(('NEW Reference'!M$6*List!$H2982)+'NEW Reference'!M$7,0)</f>
        <v>5002</v>
      </c>
      <c r="U2982" s="25">
        <f>ROUND(('NEW Reference'!N$6*List!$H2982)+'NEW Reference'!N$7,0)</f>
        <v>20183</v>
      </c>
      <c r="V2982" s="26">
        <f>ROUND(('NEW Reference'!O$6*List!$H2982)+'NEW Reference'!O$7,0)</f>
        <v>750</v>
      </c>
      <c r="W2982" s="26">
        <f>ROUND(('NEW Reference'!P$6*List!$H2982)+'NEW Reference'!P$7,0)</f>
        <v>1057</v>
      </c>
      <c r="X2982" s="26">
        <f>ROUND(('NEW Reference'!Q$6*List!$H2982)+'NEW Reference'!Q$7,0)</f>
        <v>529</v>
      </c>
      <c r="Z2982" s="3" t="str">
        <f t="shared" si="144"/>
        <v>COVINGTON CITY, Virginia</v>
      </c>
      <c r="AA2982" s="79" t="s">
        <v>2340</v>
      </c>
      <c r="AB2982" s="28" t="s">
        <v>91</v>
      </c>
      <c r="AC2982" s="23" t="s">
        <v>2289</v>
      </c>
      <c r="AD2982" s="29"/>
      <c r="AE2982" s="20">
        <f t="shared" si="143"/>
        <v>0.83709999999999996</v>
      </c>
    </row>
    <row r="2983" spans="1:31">
      <c r="A2983" s="83">
        <v>49241</v>
      </c>
      <c r="B2983" s="84">
        <v>51590</v>
      </c>
      <c r="C2983" s="85">
        <v>99949</v>
      </c>
      <c r="D2983" s="78" t="s">
        <v>192</v>
      </c>
      <c r="E2983" s="79" t="s">
        <v>2341</v>
      </c>
      <c r="F2983" s="33" t="s">
        <v>2289</v>
      </c>
      <c r="G2983" s="24" t="s">
        <v>97</v>
      </c>
      <c r="H2983" s="80">
        <f t="shared" si="142"/>
        <v>0.83709999999999996</v>
      </c>
      <c r="I2983" s="25">
        <f>ROUND(('NEW Reference'!B$6*List!$H2983)+'NEW Reference'!B$7,0)</f>
        <v>1156</v>
      </c>
      <c r="J2983" s="25">
        <f>ROUND(('NEW Reference'!C$6*List!$H2983)+'NEW Reference'!C$7,0)</f>
        <v>1724</v>
      </c>
      <c r="K2983" s="25">
        <f>ROUND(('NEW Reference'!D$6*List!$H2983)+'NEW Reference'!D$7,0)</f>
        <v>2065</v>
      </c>
      <c r="L2983" s="25">
        <f>ROUND(('NEW Reference'!E$6*List!$H2983)+'NEW Reference'!E$7,0)</f>
        <v>2553</v>
      </c>
      <c r="M2983" s="25">
        <f>ROUND(('NEW Reference'!F$6*List!$H2983)+'NEW Reference'!F$7,0)</f>
        <v>2660</v>
      </c>
      <c r="N2983" s="25">
        <f>ROUND(('NEW Reference'!G$6*List!$H2983)+'NEW Reference'!G$7,0)</f>
        <v>3011</v>
      </c>
      <c r="O2983" s="25">
        <f>ROUND(('NEW Reference'!H$6*List!$H2983)+'NEW Reference'!H$7,0)</f>
        <v>3126</v>
      </c>
      <c r="P2983" s="25">
        <f>ROUND(('NEW Reference'!I$6*List!$H2983)+'NEW Reference'!I$7,0)</f>
        <v>3249</v>
      </c>
      <c r="Q2983" s="25">
        <f>ROUND(('NEW Reference'!J$6*List!$H2983)+'NEW Reference'!J$7,0)</f>
        <v>3763</v>
      </c>
      <c r="R2983" s="25">
        <f>ROUND(('NEW Reference'!K$6*List!$H2983)+'NEW Reference'!K$7,0)</f>
        <v>3881</v>
      </c>
      <c r="S2983" s="25">
        <f>ROUND(('NEW Reference'!L$6*List!$H2983)+'NEW Reference'!L$7,0)</f>
        <v>4188</v>
      </c>
      <c r="T2983" s="25">
        <f>ROUND(('NEW Reference'!M$6*List!$H2983)+'NEW Reference'!M$7,0)</f>
        <v>5002</v>
      </c>
      <c r="U2983" s="25">
        <f>ROUND(('NEW Reference'!N$6*List!$H2983)+'NEW Reference'!N$7,0)</f>
        <v>20183</v>
      </c>
      <c r="V2983" s="26">
        <f>ROUND(('NEW Reference'!O$6*List!$H2983)+'NEW Reference'!O$7,0)</f>
        <v>750</v>
      </c>
      <c r="W2983" s="26">
        <f>ROUND(('NEW Reference'!P$6*List!$H2983)+'NEW Reference'!P$7,0)</f>
        <v>1057</v>
      </c>
      <c r="X2983" s="26">
        <f>ROUND(('NEW Reference'!Q$6*List!$H2983)+'NEW Reference'!Q$7,0)</f>
        <v>529</v>
      </c>
      <c r="Z2983" s="3" t="str">
        <f t="shared" si="144"/>
        <v>DANVILLE CITY, Virginia</v>
      </c>
      <c r="AA2983" s="79" t="s">
        <v>2341</v>
      </c>
      <c r="AB2983" s="28" t="s">
        <v>91</v>
      </c>
      <c r="AC2983" s="23" t="s">
        <v>2289</v>
      </c>
      <c r="AD2983" s="29"/>
      <c r="AE2983" s="20">
        <f t="shared" si="143"/>
        <v>0.83709999999999996</v>
      </c>
    </row>
    <row r="2984" spans="1:31">
      <c r="A2984" s="83">
        <v>49270</v>
      </c>
      <c r="B2984" s="84">
        <v>51595</v>
      </c>
      <c r="C2984" s="85">
        <v>99949</v>
      </c>
      <c r="D2984" s="78" t="s">
        <v>192</v>
      </c>
      <c r="E2984" s="79" t="s">
        <v>2342</v>
      </c>
      <c r="F2984" s="33" t="s">
        <v>2289</v>
      </c>
      <c r="G2984" s="24" t="s">
        <v>97</v>
      </c>
      <c r="H2984" s="80">
        <f t="shared" si="142"/>
        <v>0.83709999999999996</v>
      </c>
      <c r="I2984" s="25">
        <f>ROUND(('NEW Reference'!B$6*List!$H2984)+'NEW Reference'!B$7,0)</f>
        <v>1156</v>
      </c>
      <c r="J2984" s="25">
        <f>ROUND(('NEW Reference'!C$6*List!$H2984)+'NEW Reference'!C$7,0)</f>
        <v>1724</v>
      </c>
      <c r="K2984" s="25">
        <f>ROUND(('NEW Reference'!D$6*List!$H2984)+'NEW Reference'!D$7,0)</f>
        <v>2065</v>
      </c>
      <c r="L2984" s="25">
        <f>ROUND(('NEW Reference'!E$6*List!$H2984)+'NEW Reference'!E$7,0)</f>
        <v>2553</v>
      </c>
      <c r="M2984" s="25">
        <f>ROUND(('NEW Reference'!F$6*List!$H2984)+'NEW Reference'!F$7,0)</f>
        <v>2660</v>
      </c>
      <c r="N2984" s="25">
        <f>ROUND(('NEW Reference'!G$6*List!$H2984)+'NEW Reference'!G$7,0)</f>
        <v>3011</v>
      </c>
      <c r="O2984" s="25">
        <f>ROUND(('NEW Reference'!H$6*List!$H2984)+'NEW Reference'!H$7,0)</f>
        <v>3126</v>
      </c>
      <c r="P2984" s="25">
        <f>ROUND(('NEW Reference'!I$6*List!$H2984)+'NEW Reference'!I$7,0)</f>
        <v>3249</v>
      </c>
      <c r="Q2984" s="25">
        <f>ROUND(('NEW Reference'!J$6*List!$H2984)+'NEW Reference'!J$7,0)</f>
        <v>3763</v>
      </c>
      <c r="R2984" s="25">
        <f>ROUND(('NEW Reference'!K$6*List!$H2984)+'NEW Reference'!K$7,0)</f>
        <v>3881</v>
      </c>
      <c r="S2984" s="25">
        <f>ROUND(('NEW Reference'!L$6*List!$H2984)+'NEW Reference'!L$7,0)</f>
        <v>4188</v>
      </c>
      <c r="T2984" s="25">
        <f>ROUND(('NEW Reference'!M$6*List!$H2984)+'NEW Reference'!M$7,0)</f>
        <v>5002</v>
      </c>
      <c r="U2984" s="25">
        <f>ROUND(('NEW Reference'!N$6*List!$H2984)+'NEW Reference'!N$7,0)</f>
        <v>20183</v>
      </c>
      <c r="V2984" s="26">
        <f>ROUND(('NEW Reference'!O$6*List!$H2984)+'NEW Reference'!O$7,0)</f>
        <v>750</v>
      </c>
      <c r="W2984" s="26">
        <f>ROUND(('NEW Reference'!P$6*List!$H2984)+'NEW Reference'!P$7,0)</f>
        <v>1057</v>
      </c>
      <c r="X2984" s="26">
        <f>ROUND(('NEW Reference'!Q$6*List!$H2984)+'NEW Reference'!Q$7,0)</f>
        <v>529</v>
      </c>
      <c r="Z2984" s="3" t="str">
        <f t="shared" si="144"/>
        <v>EMPORIA CITY, Virginia</v>
      </c>
      <c r="AA2984" s="79" t="s">
        <v>2342</v>
      </c>
      <c r="AB2984" s="28" t="s">
        <v>91</v>
      </c>
      <c r="AC2984" s="23" t="s">
        <v>2289</v>
      </c>
      <c r="AD2984" s="29"/>
      <c r="AE2984" s="20">
        <f t="shared" si="143"/>
        <v>0.83709999999999996</v>
      </c>
    </row>
    <row r="2985" spans="1:31">
      <c r="A2985" s="83">
        <v>49288</v>
      </c>
      <c r="B2985" s="84">
        <v>51600</v>
      </c>
      <c r="C2985" s="85">
        <v>11694</v>
      </c>
      <c r="D2985" s="78" t="s">
        <v>243</v>
      </c>
      <c r="E2985" s="79" t="s">
        <v>2343</v>
      </c>
      <c r="F2985" s="34" t="s">
        <v>2289</v>
      </c>
      <c r="G2985" s="24" t="s">
        <v>90</v>
      </c>
      <c r="H2985" s="80">
        <f t="shared" si="142"/>
        <v>1.0461</v>
      </c>
      <c r="I2985" s="25">
        <f>ROUND(('NEW Reference'!B$6*List!$H2985)+'NEW Reference'!B$7,0)</f>
        <v>1362</v>
      </c>
      <c r="J2985" s="25">
        <f>ROUND(('NEW Reference'!C$6*List!$H2985)+'NEW Reference'!C$7,0)</f>
        <v>2031</v>
      </c>
      <c r="K2985" s="25">
        <f>ROUND(('NEW Reference'!D$6*List!$H2985)+'NEW Reference'!D$7,0)</f>
        <v>2434</v>
      </c>
      <c r="L2985" s="25">
        <f>ROUND(('NEW Reference'!E$6*List!$H2985)+'NEW Reference'!E$7,0)</f>
        <v>3009</v>
      </c>
      <c r="M2985" s="25">
        <f>ROUND(('NEW Reference'!F$6*List!$H2985)+'NEW Reference'!F$7,0)</f>
        <v>3135</v>
      </c>
      <c r="N2985" s="25">
        <f>ROUND(('NEW Reference'!G$6*List!$H2985)+'NEW Reference'!G$7,0)</f>
        <v>3548</v>
      </c>
      <c r="O2985" s="25">
        <f>ROUND(('NEW Reference'!H$6*List!$H2985)+'NEW Reference'!H$7,0)</f>
        <v>3684</v>
      </c>
      <c r="P2985" s="25">
        <f>ROUND(('NEW Reference'!I$6*List!$H2985)+'NEW Reference'!I$7,0)</f>
        <v>3829</v>
      </c>
      <c r="Q2985" s="25">
        <f>ROUND(('NEW Reference'!J$6*List!$H2985)+'NEW Reference'!J$7,0)</f>
        <v>4434</v>
      </c>
      <c r="R2985" s="25">
        <f>ROUND(('NEW Reference'!K$6*List!$H2985)+'NEW Reference'!K$7,0)</f>
        <v>4573</v>
      </c>
      <c r="S2985" s="25">
        <f>ROUND(('NEW Reference'!L$6*List!$H2985)+'NEW Reference'!L$7,0)</f>
        <v>4935</v>
      </c>
      <c r="T2985" s="25">
        <f>ROUND(('NEW Reference'!M$6*List!$H2985)+'NEW Reference'!M$7,0)</f>
        <v>5894</v>
      </c>
      <c r="U2985" s="25">
        <f>ROUND(('NEW Reference'!N$6*List!$H2985)+'NEW Reference'!N$7,0)</f>
        <v>23781</v>
      </c>
      <c r="V2985" s="26">
        <f>ROUND(('NEW Reference'!O$6*List!$H2985)+'NEW Reference'!O$7,0)</f>
        <v>884</v>
      </c>
      <c r="W2985" s="26">
        <f>ROUND(('NEW Reference'!P$6*List!$H2985)+'NEW Reference'!P$7,0)</f>
        <v>1246</v>
      </c>
      <c r="X2985" s="26">
        <f>ROUND(('NEW Reference'!Q$6*List!$H2985)+'NEW Reference'!Q$7,0)</f>
        <v>623</v>
      </c>
      <c r="Z2985" s="3" t="str">
        <f t="shared" si="144"/>
        <v>FAIRFAX CITY, Virginia</v>
      </c>
      <c r="AA2985" s="79" t="s">
        <v>2343</v>
      </c>
      <c r="AB2985" s="28" t="s">
        <v>91</v>
      </c>
      <c r="AC2985" s="30" t="s">
        <v>2289</v>
      </c>
      <c r="AD2985" s="31"/>
      <c r="AE2985" s="20">
        <f t="shared" si="143"/>
        <v>1.0461</v>
      </c>
    </row>
    <row r="2986" spans="1:31">
      <c r="A2986" s="83">
        <v>49291</v>
      </c>
      <c r="B2986" s="84">
        <v>51610</v>
      </c>
      <c r="C2986" s="85">
        <v>11694</v>
      </c>
      <c r="D2986" s="78" t="s">
        <v>243</v>
      </c>
      <c r="E2986" s="79" t="s">
        <v>2344</v>
      </c>
      <c r="F2986" s="33" t="s">
        <v>2289</v>
      </c>
      <c r="G2986" s="24" t="s">
        <v>90</v>
      </c>
      <c r="H2986" s="80">
        <f t="shared" si="142"/>
        <v>1.0461</v>
      </c>
      <c r="I2986" s="25">
        <f>ROUND(('NEW Reference'!B$6*List!$H2986)+'NEW Reference'!B$7,0)</f>
        <v>1362</v>
      </c>
      <c r="J2986" s="25">
        <f>ROUND(('NEW Reference'!C$6*List!$H2986)+'NEW Reference'!C$7,0)</f>
        <v>2031</v>
      </c>
      <c r="K2986" s="25">
        <f>ROUND(('NEW Reference'!D$6*List!$H2986)+'NEW Reference'!D$7,0)</f>
        <v>2434</v>
      </c>
      <c r="L2986" s="25">
        <f>ROUND(('NEW Reference'!E$6*List!$H2986)+'NEW Reference'!E$7,0)</f>
        <v>3009</v>
      </c>
      <c r="M2986" s="25">
        <f>ROUND(('NEW Reference'!F$6*List!$H2986)+'NEW Reference'!F$7,0)</f>
        <v>3135</v>
      </c>
      <c r="N2986" s="25">
        <f>ROUND(('NEW Reference'!G$6*List!$H2986)+'NEW Reference'!G$7,0)</f>
        <v>3548</v>
      </c>
      <c r="O2986" s="25">
        <f>ROUND(('NEW Reference'!H$6*List!$H2986)+'NEW Reference'!H$7,0)</f>
        <v>3684</v>
      </c>
      <c r="P2986" s="25">
        <f>ROUND(('NEW Reference'!I$6*List!$H2986)+'NEW Reference'!I$7,0)</f>
        <v>3829</v>
      </c>
      <c r="Q2986" s="25">
        <f>ROUND(('NEW Reference'!J$6*List!$H2986)+'NEW Reference'!J$7,0)</f>
        <v>4434</v>
      </c>
      <c r="R2986" s="25">
        <f>ROUND(('NEW Reference'!K$6*List!$H2986)+'NEW Reference'!K$7,0)</f>
        <v>4573</v>
      </c>
      <c r="S2986" s="25">
        <f>ROUND(('NEW Reference'!L$6*List!$H2986)+'NEW Reference'!L$7,0)</f>
        <v>4935</v>
      </c>
      <c r="T2986" s="25">
        <f>ROUND(('NEW Reference'!M$6*List!$H2986)+'NEW Reference'!M$7,0)</f>
        <v>5894</v>
      </c>
      <c r="U2986" s="25">
        <f>ROUND(('NEW Reference'!N$6*List!$H2986)+'NEW Reference'!N$7,0)</f>
        <v>23781</v>
      </c>
      <c r="V2986" s="26">
        <f>ROUND(('NEW Reference'!O$6*List!$H2986)+'NEW Reference'!O$7,0)</f>
        <v>884</v>
      </c>
      <c r="W2986" s="26">
        <f>ROUND(('NEW Reference'!P$6*List!$H2986)+'NEW Reference'!P$7,0)</f>
        <v>1246</v>
      </c>
      <c r="X2986" s="26">
        <f>ROUND(('NEW Reference'!Q$6*List!$H2986)+'NEW Reference'!Q$7,0)</f>
        <v>623</v>
      </c>
      <c r="Z2986" s="3" t="str">
        <f t="shared" si="144"/>
        <v>FALLS CHURCH CITY, Virginia</v>
      </c>
      <c r="AA2986" s="79" t="s">
        <v>2344</v>
      </c>
      <c r="AB2986" s="28" t="s">
        <v>91</v>
      </c>
      <c r="AC2986" s="23" t="s">
        <v>2289</v>
      </c>
      <c r="AD2986" s="29"/>
      <c r="AE2986" s="20">
        <f t="shared" si="143"/>
        <v>1.0461</v>
      </c>
    </row>
    <row r="2987" spans="1:31">
      <c r="A2987" s="83">
        <v>49328</v>
      </c>
      <c r="B2987" s="84">
        <v>51620</v>
      </c>
      <c r="C2987" s="85">
        <v>99949</v>
      </c>
      <c r="D2987" s="78" t="s">
        <v>192</v>
      </c>
      <c r="E2987" s="79" t="s">
        <v>2345</v>
      </c>
      <c r="F2987" s="33" t="s">
        <v>2289</v>
      </c>
      <c r="G2987" s="24" t="s">
        <v>90</v>
      </c>
      <c r="H2987" s="80">
        <f t="shared" si="142"/>
        <v>0.83709999999999996</v>
      </c>
      <c r="I2987" s="25">
        <f>ROUND(('NEW Reference'!B$6*List!$H2987)+'NEW Reference'!B$7,0)</f>
        <v>1156</v>
      </c>
      <c r="J2987" s="25">
        <f>ROUND(('NEW Reference'!C$6*List!$H2987)+'NEW Reference'!C$7,0)</f>
        <v>1724</v>
      </c>
      <c r="K2987" s="25">
        <f>ROUND(('NEW Reference'!D$6*List!$H2987)+'NEW Reference'!D$7,0)</f>
        <v>2065</v>
      </c>
      <c r="L2987" s="25">
        <f>ROUND(('NEW Reference'!E$6*List!$H2987)+'NEW Reference'!E$7,0)</f>
        <v>2553</v>
      </c>
      <c r="M2987" s="25">
        <f>ROUND(('NEW Reference'!F$6*List!$H2987)+'NEW Reference'!F$7,0)</f>
        <v>2660</v>
      </c>
      <c r="N2987" s="25">
        <f>ROUND(('NEW Reference'!G$6*List!$H2987)+'NEW Reference'!G$7,0)</f>
        <v>3011</v>
      </c>
      <c r="O2987" s="25">
        <f>ROUND(('NEW Reference'!H$6*List!$H2987)+'NEW Reference'!H$7,0)</f>
        <v>3126</v>
      </c>
      <c r="P2987" s="25">
        <f>ROUND(('NEW Reference'!I$6*List!$H2987)+'NEW Reference'!I$7,0)</f>
        <v>3249</v>
      </c>
      <c r="Q2987" s="25">
        <f>ROUND(('NEW Reference'!J$6*List!$H2987)+'NEW Reference'!J$7,0)</f>
        <v>3763</v>
      </c>
      <c r="R2987" s="25">
        <f>ROUND(('NEW Reference'!K$6*List!$H2987)+'NEW Reference'!K$7,0)</f>
        <v>3881</v>
      </c>
      <c r="S2987" s="25">
        <f>ROUND(('NEW Reference'!L$6*List!$H2987)+'NEW Reference'!L$7,0)</f>
        <v>4188</v>
      </c>
      <c r="T2987" s="25">
        <f>ROUND(('NEW Reference'!M$6*List!$H2987)+'NEW Reference'!M$7,0)</f>
        <v>5002</v>
      </c>
      <c r="U2987" s="25">
        <f>ROUND(('NEW Reference'!N$6*List!$H2987)+'NEW Reference'!N$7,0)</f>
        <v>20183</v>
      </c>
      <c r="V2987" s="26">
        <f>ROUND(('NEW Reference'!O$6*List!$H2987)+'NEW Reference'!O$7,0)</f>
        <v>750</v>
      </c>
      <c r="W2987" s="26">
        <f>ROUND(('NEW Reference'!P$6*List!$H2987)+'NEW Reference'!P$7,0)</f>
        <v>1057</v>
      </c>
      <c r="X2987" s="26">
        <f>ROUND(('NEW Reference'!Q$6*List!$H2987)+'NEW Reference'!Q$7,0)</f>
        <v>529</v>
      </c>
      <c r="Z2987" s="3" t="str">
        <f t="shared" si="144"/>
        <v>FRANKLIN CITY, Virginia</v>
      </c>
      <c r="AA2987" s="79" t="s">
        <v>2345</v>
      </c>
      <c r="AB2987" s="28" t="s">
        <v>91</v>
      </c>
      <c r="AC2987" s="23" t="s">
        <v>2289</v>
      </c>
      <c r="AD2987" s="29"/>
      <c r="AE2987" s="20">
        <f t="shared" si="143"/>
        <v>0.83709999999999996</v>
      </c>
    </row>
    <row r="2988" spans="1:31">
      <c r="A2988" s="83">
        <v>49342</v>
      </c>
      <c r="B2988" s="84">
        <v>51630</v>
      </c>
      <c r="C2988" s="85">
        <v>11694</v>
      </c>
      <c r="D2988" s="78" t="s">
        <v>243</v>
      </c>
      <c r="E2988" s="79" t="s">
        <v>2346</v>
      </c>
      <c r="F2988" s="33" t="s">
        <v>2289</v>
      </c>
      <c r="G2988" s="24" t="s">
        <v>90</v>
      </c>
      <c r="H2988" s="80">
        <f t="shared" si="142"/>
        <v>1.0461</v>
      </c>
      <c r="I2988" s="25">
        <f>ROUND(('NEW Reference'!B$6*List!$H2988)+'NEW Reference'!B$7,0)</f>
        <v>1362</v>
      </c>
      <c r="J2988" s="25">
        <f>ROUND(('NEW Reference'!C$6*List!$H2988)+'NEW Reference'!C$7,0)</f>
        <v>2031</v>
      </c>
      <c r="K2988" s="25">
        <f>ROUND(('NEW Reference'!D$6*List!$H2988)+'NEW Reference'!D$7,0)</f>
        <v>2434</v>
      </c>
      <c r="L2988" s="25">
        <f>ROUND(('NEW Reference'!E$6*List!$H2988)+'NEW Reference'!E$7,0)</f>
        <v>3009</v>
      </c>
      <c r="M2988" s="25">
        <f>ROUND(('NEW Reference'!F$6*List!$H2988)+'NEW Reference'!F$7,0)</f>
        <v>3135</v>
      </c>
      <c r="N2988" s="25">
        <f>ROUND(('NEW Reference'!G$6*List!$H2988)+'NEW Reference'!G$7,0)</f>
        <v>3548</v>
      </c>
      <c r="O2988" s="25">
        <f>ROUND(('NEW Reference'!H$6*List!$H2988)+'NEW Reference'!H$7,0)</f>
        <v>3684</v>
      </c>
      <c r="P2988" s="25">
        <f>ROUND(('NEW Reference'!I$6*List!$H2988)+'NEW Reference'!I$7,0)</f>
        <v>3829</v>
      </c>
      <c r="Q2988" s="25">
        <f>ROUND(('NEW Reference'!J$6*List!$H2988)+'NEW Reference'!J$7,0)</f>
        <v>4434</v>
      </c>
      <c r="R2988" s="25">
        <f>ROUND(('NEW Reference'!K$6*List!$H2988)+'NEW Reference'!K$7,0)</f>
        <v>4573</v>
      </c>
      <c r="S2988" s="25">
        <f>ROUND(('NEW Reference'!L$6*List!$H2988)+'NEW Reference'!L$7,0)</f>
        <v>4935</v>
      </c>
      <c r="T2988" s="25">
        <f>ROUND(('NEW Reference'!M$6*List!$H2988)+'NEW Reference'!M$7,0)</f>
        <v>5894</v>
      </c>
      <c r="U2988" s="25">
        <f>ROUND(('NEW Reference'!N$6*List!$H2988)+'NEW Reference'!N$7,0)</f>
        <v>23781</v>
      </c>
      <c r="V2988" s="26">
        <f>ROUND(('NEW Reference'!O$6*List!$H2988)+'NEW Reference'!O$7,0)</f>
        <v>884</v>
      </c>
      <c r="W2988" s="26">
        <f>ROUND(('NEW Reference'!P$6*List!$H2988)+'NEW Reference'!P$7,0)</f>
        <v>1246</v>
      </c>
      <c r="X2988" s="26">
        <f>ROUND(('NEW Reference'!Q$6*List!$H2988)+'NEW Reference'!Q$7,0)</f>
        <v>623</v>
      </c>
      <c r="Z2988" s="3" t="str">
        <f t="shared" si="144"/>
        <v>FREDERICKSBURG CITY, Virginia</v>
      </c>
      <c r="AA2988" s="79" t="s">
        <v>2346</v>
      </c>
      <c r="AB2988" s="28" t="s">
        <v>91</v>
      </c>
      <c r="AC2988" s="23" t="s">
        <v>2289</v>
      </c>
      <c r="AD2988" s="29"/>
      <c r="AE2988" s="20">
        <f t="shared" si="143"/>
        <v>1.0461</v>
      </c>
    </row>
    <row r="2989" spans="1:31">
      <c r="A2989" s="83">
        <v>49343</v>
      </c>
      <c r="B2989" s="84">
        <v>51640</v>
      </c>
      <c r="C2989" s="85">
        <v>99949</v>
      </c>
      <c r="D2989" s="78" t="s">
        <v>192</v>
      </c>
      <c r="E2989" s="79" t="s">
        <v>2347</v>
      </c>
      <c r="F2989" s="34" t="s">
        <v>2289</v>
      </c>
      <c r="G2989" s="24" t="s">
        <v>97</v>
      </c>
      <c r="H2989" s="80">
        <f t="shared" si="142"/>
        <v>0.83709999999999996</v>
      </c>
      <c r="I2989" s="25">
        <f>ROUND(('NEW Reference'!B$6*List!$H2989)+'NEW Reference'!B$7,0)</f>
        <v>1156</v>
      </c>
      <c r="J2989" s="25">
        <f>ROUND(('NEW Reference'!C$6*List!$H2989)+'NEW Reference'!C$7,0)</f>
        <v>1724</v>
      </c>
      <c r="K2989" s="25">
        <f>ROUND(('NEW Reference'!D$6*List!$H2989)+'NEW Reference'!D$7,0)</f>
        <v>2065</v>
      </c>
      <c r="L2989" s="25">
        <f>ROUND(('NEW Reference'!E$6*List!$H2989)+'NEW Reference'!E$7,0)</f>
        <v>2553</v>
      </c>
      <c r="M2989" s="25">
        <f>ROUND(('NEW Reference'!F$6*List!$H2989)+'NEW Reference'!F$7,0)</f>
        <v>2660</v>
      </c>
      <c r="N2989" s="25">
        <f>ROUND(('NEW Reference'!G$6*List!$H2989)+'NEW Reference'!G$7,0)</f>
        <v>3011</v>
      </c>
      <c r="O2989" s="25">
        <f>ROUND(('NEW Reference'!H$6*List!$H2989)+'NEW Reference'!H$7,0)</f>
        <v>3126</v>
      </c>
      <c r="P2989" s="25">
        <f>ROUND(('NEW Reference'!I$6*List!$H2989)+'NEW Reference'!I$7,0)</f>
        <v>3249</v>
      </c>
      <c r="Q2989" s="25">
        <f>ROUND(('NEW Reference'!J$6*List!$H2989)+'NEW Reference'!J$7,0)</f>
        <v>3763</v>
      </c>
      <c r="R2989" s="25">
        <f>ROUND(('NEW Reference'!K$6*List!$H2989)+'NEW Reference'!K$7,0)</f>
        <v>3881</v>
      </c>
      <c r="S2989" s="25">
        <f>ROUND(('NEW Reference'!L$6*List!$H2989)+'NEW Reference'!L$7,0)</f>
        <v>4188</v>
      </c>
      <c r="T2989" s="25">
        <f>ROUND(('NEW Reference'!M$6*List!$H2989)+'NEW Reference'!M$7,0)</f>
        <v>5002</v>
      </c>
      <c r="U2989" s="25">
        <f>ROUND(('NEW Reference'!N$6*List!$H2989)+'NEW Reference'!N$7,0)</f>
        <v>20183</v>
      </c>
      <c r="V2989" s="26">
        <f>ROUND(('NEW Reference'!O$6*List!$H2989)+'NEW Reference'!O$7,0)</f>
        <v>750</v>
      </c>
      <c r="W2989" s="26">
        <f>ROUND(('NEW Reference'!P$6*List!$H2989)+'NEW Reference'!P$7,0)</f>
        <v>1057</v>
      </c>
      <c r="X2989" s="26">
        <f>ROUND(('NEW Reference'!Q$6*List!$H2989)+'NEW Reference'!Q$7,0)</f>
        <v>529</v>
      </c>
      <c r="Z2989" s="3" t="str">
        <f t="shared" si="144"/>
        <v>GALAX CITY, Virginia</v>
      </c>
      <c r="AA2989" s="79" t="s">
        <v>2347</v>
      </c>
      <c r="AB2989" s="28" t="s">
        <v>91</v>
      </c>
      <c r="AC2989" s="30" t="s">
        <v>2289</v>
      </c>
      <c r="AD2989" s="31"/>
      <c r="AE2989" s="20">
        <f t="shared" si="143"/>
        <v>0.83709999999999996</v>
      </c>
    </row>
    <row r="2990" spans="1:31">
      <c r="A2990" s="83">
        <v>49411</v>
      </c>
      <c r="B2990" s="84">
        <v>51650</v>
      </c>
      <c r="C2990" s="85">
        <v>47260</v>
      </c>
      <c r="D2990" s="78" t="s">
        <v>931</v>
      </c>
      <c r="E2990" s="79" t="s">
        <v>2348</v>
      </c>
      <c r="F2990" s="33" t="s">
        <v>2289</v>
      </c>
      <c r="G2990" s="24" t="s">
        <v>90</v>
      </c>
      <c r="H2990" s="80">
        <f t="shared" si="142"/>
        <v>0.89810000000000001</v>
      </c>
      <c r="I2990" s="25">
        <f>ROUND(('NEW Reference'!B$6*List!$H2990)+'NEW Reference'!B$7,0)</f>
        <v>1216</v>
      </c>
      <c r="J2990" s="25">
        <f>ROUND(('NEW Reference'!C$6*List!$H2990)+'NEW Reference'!C$7,0)</f>
        <v>1813</v>
      </c>
      <c r="K2990" s="25">
        <f>ROUND(('NEW Reference'!D$6*List!$H2990)+'NEW Reference'!D$7,0)</f>
        <v>2173</v>
      </c>
      <c r="L2990" s="25">
        <f>ROUND(('NEW Reference'!E$6*List!$H2990)+'NEW Reference'!E$7,0)</f>
        <v>2686</v>
      </c>
      <c r="M2990" s="25">
        <f>ROUND(('NEW Reference'!F$6*List!$H2990)+'NEW Reference'!F$7,0)</f>
        <v>2799</v>
      </c>
      <c r="N2990" s="25">
        <f>ROUND(('NEW Reference'!G$6*List!$H2990)+'NEW Reference'!G$7,0)</f>
        <v>3168</v>
      </c>
      <c r="O2990" s="25">
        <f>ROUND(('NEW Reference'!H$6*List!$H2990)+'NEW Reference'!H$7,0)</f>
        <v>3289</v>
      </c>
      <c r="P2990" s="25">
        <f>ROUND(('NEW Reference'!I$6*List!$H2990)+'NEW Reference'!I$7,0)</f>
        <v>3418</v>
      </c>
      <c r="Q2990" s="25">
        <f>ROUND(('NEW Reference'!J$6*List!$H2990)+'NEW Reference'!J$7,0)</f>
        <v>3958</v>
      </c>
      <c r="R2990" s="25">
        <f>ROUND(('NEW Reference'!K$6*List!$H2990)+'NEW Reference'!K$7,0)</f>
        <v>4083</v>
      </c>
      <c r="S2990" s="25">
        <f>ROUND(('NEW Reference'!L$6*List!$H2990)+'NEW Reference'!L$7,0)</f>
        <v>4406</v>
      </c>
      <c r="T2990" s="25">
        <f>ROUND(('NEW Reference'!M$6*List!$H2990)+'NEW Reference'!M$7,0)</f>
        <v>5262</v>
      </c>
      <c r="U2990" s="25">
        <f>ROUND(('NEW Reference'!N$6*List!$H2990)+'NEW Reference'!N$7,0)</f>
        <v>21233</v>
      </c>
      <c r="V2990" s="26">
        <f>ROUND(('NEW Reference'!O$6*List!$H2990)+'NEW Reference'!O$7,0)</f>
        <v>789</v>
      </c>
      <c r="W2990" s="26">
        <f>ROUND(('NEW Reference'!P$6*List!$H2990)+'NEW Reference'!P$7,0)</f>
        <v>1112</v>
      </c>
      <c r="X2990" s="26">
        <f>ROUND(('NEW Reference'!Q$6*List!$H2990)+'NEW Reference'!Q$7,0)</f>
        <v>556</v>
      </c>
      <c r="Z2990" s="3" t="str">
        <f t="shared" si="144"/>
        <v>HAMPTON CITY, Virginia</v>
      </c>
      <c r="AA2990" s="79" t="s">
        <v>2348</v>
      </c>
      <c r="AB2990" s="28" t="s">
        <v>91</v>
      </c>
      <c r="AC2990" s="23" t="s">
        <v>2289</v>
      </c>
      <c r="AD2990" s="29"/>
      <c r="AE2990" s="20">
        <f t="shared" si="143"/>
        <v>0.89810000000000001</v>
      </c>
    </row>
    <row r="2991" spans="1:31">
      <c r="A2991" s="83">
        <v>49421</v>
      </c>
      <c r="B2991" s="84">
        <v>51660</v>
      </c>
      <c r="C2991" s="85">
        <v>25500</v>
      </c>
      <c r="D2991" s="78" t="s">
        <v>508</v>
      </c>
      <c r="E2991" s="79" t="s">
        <v>2349</v>
      </c>
      <c r="F2991" s="34" t="s">
        <v>2289</v>
      </c>
      <c r="G2991" s="24" t="s">
        <v>90</v>
      </c>
      <c r="H2991" s="80">
        <f t="shared" si="142"/>
        <v>0.9851000000000002</v>
      </c>
      <c r="I2991" s="25">
        <f>ROUND(('NEW Reference'!B$6*List!$H2991)+'NEW Reference'!B$7,0)</f>
        <v>1302</v>
      </c>
      <c r="J2991" s="25">
        <f>ROUND(('NEW Reference'!C$6*List!$H2991)+'NEW Reference'!C$7,0)</f>
        <v>1941</v>
      </c>
      <c r="K2991" s="25">
        <f>ROUND(('NEW Reference'!D$6*List!$H2991)+'NEW Reference'!D$7,0)</f>
        <v>2326</v>
      </c>
      <c r="L2991" s="25">
        <f>ROUND(('NEW Reference'!E$6*List!$H2991)+'NEW Reference'!E$7,0)</f>
        <v>2876</v>
      </c>
      <c r="M2991" s="25">
        <f>ROUND(('NEW Reference'!F$6*List!$H2991)+'NEW Reference'!F$7,0)</f>
        <v>2996</v>
      </c>
      <c r="N2991" s="25">
        <f>ROUND(('NEW Reference'!G$6*List!$H2991)+'NEW Reference'!G$7,0)</f>
        <v>3392</v>
      </c>
      <c r="O2991" s="25">
        <f>ROUND(('NEW Reference'!H$6*List!$H2991)+'NEW Reference'!H$7,0)</f>
        <v>3521</v>
      </c>
      <c r="P2991" s="25">
        <f>ROUND(('NEW Reference'!I$6*List!$H2991)+'NEW Reference'!I$7,0)</f>
        <v>3659</v>
      </c>
      <c r="Q2991" s="25">
        <f>ROUND(('NEW Reference'!J$6*List!$H2991)+'NEW Reference'!J$7,0)</f>
        <v>4238</v>
      </c>
      <c r="R2991" s="25">
        <f>ROUND(('NEW Reference'!K$6*List!$H2991)+'NEW Reference'!K$7,0)</f>
        <v>4371</v>
      </c>
      <c r="S2991" s="25">
        <f>ROUND(('NEW Reference'!L$6*List!$H2991)+'NEW Reference'!L$7,0)</f>
        <v>4717</v>
      </c>
      <c r="T2991" s="25">
        <f>ROUND(('NEW Reference'!M$6*List!$H2991)+'NEW Reference'!M$7,0)</f>
        <v>5634</v>
      </c>
      <c r="U2991" s="25">
        <f>ROUND(('NEW Reference'!N$6*List!$H2991)+'NEW Reference'!N$7,0)</f>
        <v>22731</v>
      </c>
      <c r="V2991" s="26">
        <f>ROUND(('NEW Reference'!O$6*List!$H2991)+'NEW Reference'!O$7,0)</f>
        <v>845</v>
      </c>
      <c r="W2991" s="26">
        <f>ROUND(('NEW Reference'!P$6*List!$H2991)+'NEW Reference'!P$7,0)</f>
        <v>1191</v>
      </c>
      <c r="X2991" s="26">
        <f>ROUND(('NEW Reference'!Q$6*List!$H2991)+'NEW Reference'!Q$7,0)</f>
        <v>595</v>
      </c>
      <c r="Z2991" s="3" t="str">
        <f t="shared" si="144"/>
        <v>HARRISONBURG CITY, Virginia</v>
      </c>
      <c r="AA2991" s="79" t="s">
        <v>2349</v>
      </c>
      <c r="AB2991" s="28" t="s">
        <v>91</v>
      </c>
      <c r="AC2991" s="30" t="s">
        <v>2289</v>
      </c>
      <c r="AD2991" s="31"/>
      <c r="AE2991" s="20">
        <f t="shared" si="143"/>
        <v>0.9851000000000002</v>
      </c>
    </row>
    <row r="2992" spans="1:31">
      <c r="A2992" s="83">
        <v>49451</v>
      </c>
      <c r="B2992" s="84">
        <v>51670</v>
      </c>
      <c r="C2992" s="85">
        <v>40060</v>
      </c>
      <c r="D2992" s="78" t="s">
        <v>814</v>
      </c>
      <c r="E2992" s="79" t="s">
        <v>2350</v>
      </c>
      <c r="F2992" s="33" t="s">
        <v>2289</v>
      </c>
      <c r="G2992" s="24" t="s">
        <v>90</v>
      </c>
      <c r="H2992" s="80">
        <f t="shared" si="142"/>
        <v>0.89900000000000002</v>
      </c>
      <c r="I2992" s="25">
        <f>ROUND(('NEW Reference'!B$6*List!$H2992)+'NEW Reference'!B$7,0)</f>
        <v>1217</v>
      </c>
      <c r="J2992" s="25">
        <f>ROUND(('NEW Reference'!C$6*List!$H2992)+'NEW Reference'!C$7,0)</f>
        <v>1815</v>
      </c>
      <c r="K2992" s="25">
        <f>ROUND(('NEW Reference'!D$6*List!$H2992)+'NEW Reference'!D$7,0)</f>
        <v>2174</v>
      </c>
      <c r="L2992" s="25">
        <f>ROUND(('NEW Reference'!E$6*List!$H2992)+'NEW Reference'!E$7,0)</f>
        <v>2688</v>
      </c>
      <c r="M2992" s="25">
        <f>ROUND(('NEW Reference'!F$6*List!$H2992)+'NEW Reference'!F$7,0)</f>
        <v>2801</v>
      </c>
      <c r="N2992" s="25">
        <f>ROUND(('NEW Reference'!G$6*List!$H2992)+'NEW Reference'!G$7,0)</f>
        <v>3170</v>
      </c>
      <c r="O2992" s="25">
        <f>ROUND(('NEW Reference'!H$6*List!$H2992)+'NEW Reference'!H$7,0)</f>
        <v>3292</v>
      </c>
      <c r="P2992" s="25">
        <f>ROUND(('NEW Reference'!I$6*List!$H2992)+'NEW Reference'!I$7,0)</f>
        <v>3421</v>
      </c>
      <c r="Q2992" s="25">
        <f>ROUND(('NEW Reference'!J$6*List!$H2992)+'NEW Reference'!J$7,0)</f>
        <v>3961</v>
      </c>
      <c r="R2992" s="25">
        <f>ROUND(('NEW Reference'!K$6*List!$H2992)+'NEW Reference'!K$7,0)</f>
        <v>4086</v>
      </c>
      <c r="S2992" s="25">
        <f>ROUND(('NEW Reference'!L$6*List!$H2992)+'NEW Reference'!L$7,0)</f>
        <v>4409</v>
      </c>
      <c r="T2992" s="25">
        <f>ROUND(('NEW Reference'!M$6*List!$H2992)+'NEW Reference'!M$7,0)</f>
        <v>5266</v>
      </c>
      <c r="U2992" s="25">
        <f>ROUND(('NEW Reference'!N$6*List!$H2992)+'NEW Reference'!N$7,0)</f>
        <v>21249</v>
      </c>
      <c r="V2992" s="26">
        <f>ROUND(('NEW Reference'!O$6*List!$H2992)+'NEW Reference'!O$7,0)</f>
        <v>790</v>
      </c>
      <c r="W2992" s="26">
        <f>ROUND(('NEW Reference'!P$6*List!$H2992)+'NEW Reference'!P$7,0)</f>
        <v>1113</v>
      </c>
      <c r="X2992" s="26">
        <f>ROUND(('NEW Reference'!Q$6*List!$H2992)+'NEW Reference'!Q$7,0)</f>
        <v>557</v>
      </c>
      <c r="Z2992" s="3" t="str">
        <f t="shared" si="144"/>
        <v>HOPEWELL CITY, Virginia</v>
      </c>
      <c r="AA2992" s="79" t="s">
        <v>2350</v>
      </c>
      <c r="AB2992" s="28" t="s">
        <v>91</v>
      </c>
      <c r="AC2992" s="30" t="s">
        <v>2289</v>
      </c>
      <c r="AD2992" s="31"/>
      <c r="AE2992" s="20">
        <f t="shared" si="143"/>
        <v>0.89900000000000002</v>
      </c>
    </row>
    <row r="2993" spans="1:31">
      <c r="A2993" s="83">
        <v>49522</v>
      </c>
      <c r="B2993" s="84">
        <v>51678</v>
      </c>
      <c r="C2993" s="85">
        <v>99949</v>
      </c>
      <c r="D2993" s="78" t="s">
        <v>192</v>
      </c>
      <c r="E2993" s="79" t="s">
        <v>2351</v>
      </c>
      <c r="F2993" s="33" t="s">
        <v>2289</v>
      </c>
      <c r="G2993" s="24" t="s">
        <v>97</v>
      </c>
      <c r="H2993" s="80">
        <f t="shared" si="142"/>
        <v>0.83709999999999996</v>
      </c>
      <c r="I2993" s="25">
        <f>ROUND(('NEW Reference'!B$6*List!$H2993)+'NEW Reference'!B$7,0)</f>
        <v>1156</v>
      </c>
      <c r="J2993" s="25">
        <f>ROUND(('NEW Reference'!C$6*List!$H2993)+'NEW Reference'!C$7,0)</f>
        <v>1724</v>
      </c>
      <c r="K2993" s="25">
        <f>ROUND(('NEW Reference'!D$6*List!$H2993)+'NEW Reference'!D$7,0)</f>
        <v>2065</v>
      </c>
      <c r="L2993" s="25">
        <f>ROUND(('NEW Reference'!E$6*List!$H2993)+'NEW Reference'!E$7,0)</f>
        <v>2553</v>
      </c>
      <c r="M2993" s="25">
        <f>ROUND(('NEW Reference'!F$6*List!$H2993)+'NEW Reference'!F$7,0)</f>
        <v>2660</v>
      </c>
      <c r="N2993" s="25">
        <f>ROUND(('NEW Reference'!G$6*List!$H2993)+'NEW Reference'!G$7,0)</f>
        <v>3011</v>
      </c>
      <c r="O2993" s="25">
        <f>ROUND(('NEW Reference'!H$6*List!$H2993)+'NEW Reference'!H$7,0)</f>
        <v>3126</v>
      </c>
      <c r="P2993" s="25">
        <f>ROUND(('NEW Reference'!I$6*List!$H2993)+'NEW Reference'!I$7,0)</f>
        <v>3249</v>
      </c>
      <c r="Q2993" s="25">
        <f>ROUND(('NEW Reference'!J$6*List!$H2993)+'NEW Reference'!J$7,0)</f>
        <v>3763</v>
      </c>
      <c r="R2993" s="25">
        <f>ROUND(('NEW Reference'!K$6*List!$H2993)+'NEW Reference'!K$7,0)</f>
        <v>3881</v>
      </c>
      <c r="S2993" s="25">
        <f>ROUND(('NEW Reference'!L$6*List!$H2993)+'NEW Reference'!L$7,0)</f>
        <v>4188</v>
      </c>
      <c r="T2993" s="25">
        <f>ROUND(('NEW Reference'!M$6*List!$H2993)+'NEW Reference'!M$7,0)</f>
        <v>5002</v>
      </c>
      <c r="U2993" s="25">
        <f>ROUND(('NEW Reference'!N$6*List!$H2993)+'NEW Reference'!N$7,0)</f>
        <v>20183</v>
      </c>
      <c r="V2993" s="26">
        <f>ROUND(('NEW Reference'!O$6*List!$H2993)+'NEW Reference'!O$7,0)</f>
        <v>750</v>
      </c>
      <c r="W2993" s="26">
        <f>ROUND(('NEW Reference'!P$6*List!$H2993)+'NEW Reference'!P$7,0)</f>
        <v>1057</v>
      </c>
      <c r="X2993" s="26">
        <f>ROUND(('NEW Reference'!Q$6*List!$H2993)+'NEW Reference'!Q$7,0)</f>
        <v>529</v>
      </c>
      <c r="Z2993" s="3" t="str">
        <f t="shared" si="144"/>
        <v>LEXINGTON CITY, Virginia</v>
      </c>
      <c r="AA2993" s="79" t="s">
        <v>2351</v>
      </c>
      <c r="AB2993" s="28" t="s">
        <v>91</v>
      </c>
      <c r="AC2993" s="23" t="s">
        <v>2289</v>
      </c>
      <c r="AD2993" s="29"/>
      <c r="AE2993" s="20">
        <f t="shared" si="143"/>
        <v>0.83709999999999996</v>
      </c>
    </row>
    <row r="2994" spans="1:31">
      <c r="A2994" s="83">
        <v>49551</v>
      </c>
      <c r="B2994" s="84">
        <v>51680</v>
      </c>
      <c r="C2994" s="85">
        <v>31340</v>
      </c>
      <c r="D2994" s="78" t="s">
        <v>659</v>
      </c>
      <c r="E2994" s="79" t="s">
        <v>2352</v>
      </c>
      <c r="F2994" s="34" t="s">
        <v>2289</v>
      </c>
      <c r="G2994" s="24" t="s">
        <v>90</v>
      </c>
      <c r="H2994" s="80">
        <f t="shared" si="142"/>
        <v>0.90029999999999999</v>
      </c>
      <c r="I2994" s="25">
        <f>ROUND(('NEW Reference'!B$6*List!$H2994)+'NEW Reference'!B$7,0)</f>
        <v>1218</v>
      </c>
      <c r="J2994" s="25">
        <f>ROUND(('NEW Reference'!C$6*List!$H2994)+'NEW Reference'!C$7,0)</f>
        <v>1817</v>
      </c>
      <c r="K2994" s="25">
        <f>ROUND(('NEW Reference'!D$6*List!$H2994)+'NEW Reference'!D$7,0)</f>
        <v>2177</v>
      </c>
      <c r="L2994" s="25">
        <f>ROUND(('NEW Reference'!E$6*List!$H2994)+'NEW Reference'!E$7,0)</f>
        <v>2691</v>
      </c>
      <c r="M2994" s="25">
        <f>ROUND(('NEW Reference'!F$6*List!$H2994)+'NEW Reference'!F$7,0)</f>
        <v>2804</v>
      </c>
      <c r="N2994" s="25">
        <f>ROUND(('NEW Reference'!G$6*List!$H2994)+'NEW Reference'!G$7,0)</f>
        <v>3174</v>
      </c>
      <c r="O2994" s="25">
        <f>ROUND(('NEW Reference'!H$6*List!$H2994)+'NEW Reference'!H$7,0)</f>
        <v>3295</v>
      </c>
      <c r="P2994" s="25">
        <f>ROUND(('NEW Reference'!I$6*List!$H2994)+'NEW Reference'!I$7,0)</f>
        <v>3424</v>
      </c>
      <c r="Q2994" s="25">
        <f>ROUND(('NEW Reference'!J$6*List!$H2994)+'NEW Reference'!J$7,0)</f>
        <v>3966</v>
      </c>
      <c r="R2994" s="25">
        <f>ROUND(('NEW Reference'!K$6*List!$H2994)+'NEW Reference'!K$7,0)</f>
        <v>4091</v>
      </c>
      <c r="S2994" s="25">
        <f>ROUND(('NEW Reference'!L$6*List!$H2994)+'NEW Reference'!L$7,0)</f>
        <v>4414</v>
      </c>
      <c r="T2994" s="25">
        <f>ROUND(('NEW Reference'!M$6*List!$H2994)+'NEW Reference'!M$7,0)</f>
        <v>5272</v>
      </c>
      <c r="U2994" s="25">
        <f>ROUND(('NEW Reference'!N$6*List!$H2994)+'NEW Reference'!N$7,0)</f>
        <v>21271</v>
      </c>
      <c r="V2994" s="26">
        <f>ROUND(('NEW Reference'!O$6*List!$H2994)+'NEW Reference'!O$7,0)</f>
        <v>791</v>
      </c>
      <c r="W2994" s="26">
        <f>ROUND(('NEW Reference'!P$6*List!$H2994)+'NEW Reference'!P$7,0)</f>
        <v>1114</v>
      </c>
      <c r="X2994" s="26">
        <f>ROUND(('NEW Reference'!Q$6*List!$H2994)+'NEW Reference'!Q$7,0)</f>
        <v>557</v>
      </c>
      <c r="Z2994" s="3" t="str">
        <f t="shared" si="144"/>
        <v>LYNCHBURG CITY, Virginia</v>
      </c>
      <c r="AA2994" s="79" t="s">
        <v>2352</v>
      </c>
      <c r="AB2994" s="28" t="s">
        <v>91</v>
      </c>
      <c r="AC2994" s="23" t="s">
        <v>2289</v>
      </c>
      <c r="AD2994" s="29"/>
      <c r="AE2994" s="20">
        <f t="shared" si="143"/>
        <v>0.90029999999999999</v>
      </c>
    </row>
    <row r="2995" spans="1:31">
      <c r="A2995" s="83">
        <v>49563</v>
      </c>
      <c r="B2995" s="84">
        <v>51683</v>
      </c>
      <c r="C2995" s="85">
        <v>11694</v>
      </c>
      <c r="D2995" s="78" t="s">
        <v>243</v>
      </c>
      <c r="E2995" s="79" t="s">
        <v>2353</v>
      </c>
      <c r="F2995" s="34" t="s">
        <v>2289</v>
      </c>
      <c r="G2995" s="24" t="s">
        <v>90</v>
      </c>
      <c r="H2995" s="80">
        <f t="shared" si="142"/>
        <v>1.0461</v>
      </c>
      <c r="I2995" s="25">
        <f>ROUND(('NEW Reference'!B$6*List!$H2995)+'NEW Reference'!B$7,0)</f>
        <v>1362</v>
      </c>
      <c r="J2995" s="25">
        <f>ROUND(('NEW Reference'!C$6*List!$H2995)+'NEW Reference'!C$7,0)</f>
        <v>2031</v>
      </c>
      <c r="K2995" s="25">
        <f>ROUND(('NEW Reference'!D$6*List!$H2995)+'NEW Reference'!D$7,0)</f>
        <v>2434</v>
      </c>
      <c r="L2995" s="25">
        <f>ROUND(('NEW Reference'!E$6*List!$H2995)+'NEW Reference'!E$7,0)</f>
        <v>3009</v>
      </c>
      <c r="M2995" s="25">
        <f>ROUND(('NEW Reference'!F$6*List!$H2995)+'NEW Reference'!F$7,0)</f>
        <v>3135</v>
      </c>
      <c r="N2995" s="25">
        <f>ROUND(('NEW Reference'!G$6*List!$H2995)+'NEW Reference'!G$7,0)</f>
        <v>3548</v>
      </c>
      <c r="O2995" s="25">
        <f>ROUND(('NEW Reference'!H$6*List!$H2995)+'NEW Reference'!H$7,0)</f>
        <v>3684</v>
      </c>
      <c r="P2995" s="25">
        <f>ROUND(('NEW Reference'!I$6*List!$H2995)+'NEW Reference'!I$7,0)</f>
        <v>3829</v>
      </c>
      <c r="Q2995" s="25">
        <f>ROUND(('NEW Reference'!J$6*List!$H2995)+'NEW Reference'!J$7,0)</f>
        <v>4434</v>
      </c>
      <c r="R2995" s="25">
        <f>ROUND(('NEW Reference'!K$6*List!$H2995)+'NEW Reference'!K$7,0)</f>
        <v>4573</v>
      </c>
      <c r="S2995" s="25">
        <f>ROUND(('NEW Reference'!L$6*List!$H2995)+'NEW Reference'!L$7,0)</f>
        <v>4935</v>
      </c>
      <c r="T2995" s="25">
        <f>ROUND(('NEW Reference'!M$6*List!$H2995)+'NEW Reference'!M$7,0)</f>
        <v>5894</v>
      </c>
      <c r="U2995" s="25">
        <f>ROUND(('NEW Reference'!N$6*List!$H2995)+'NEW Reference'!N$7,0)</f>
        <v>23781</v>
      </c>
      <c r="V2995" s="26">
        <f>ROUND(('NEW Reference'!O$6*List!$H2995)+'NEW Reference'!O$7,0)</f>
        <v>884</v>
      </c>
      <c r="W2995" s="26">
        <f>ROUND(('NEW Reference'!P$6*List!$H2995)+'NEW Reference'!P$7,0)</f>
        <v>1246</v>
      </c>
      <c r="X2995" s="26">
        <f>ROUND(('NEW Reference'!Q$6*List!$H2995)+'NEW Reference'!Q$7,0)</f>
        <v>623</v>
      </c>
      <c r="Z2995" s="3" t="str">
        <f t="shared" si="144"/>
        <v>MANASSAS CITY, Virginia</v>
      </c>
      <c r="AA2995" s="79" t="s">
        <v>2353</v>
      </c>
      <c r="AB2995" s="28" t="s">
        <v>91</v>
      </c>
      <c r="AC2995" s="23" t="s">
        <v>2289</v>
      </c>
      <c r="AD2995" s="29"/>
      <c r="AE2995" s="20">
        <f t="shared" si="143"/>
        <v>1.0461</v>
      </c>
    </row>
    <row r="2996" spans="1:31">
      <c r="A2996" s="83">
        <v>49565</v>
      </c>
      <c r="B2996" s="84">
        <v>51685</v>
      </c>
      <c r="C2996" s="85">
        <v>11694</v>
      </c>
      <c r="D2996" s="78" t="s">
        <v>243</v>
      </c>
      <c r="E2996" s="79" t="s">
        <v>2354</v>
      </c>
      <c r="F2996" s="34" t="s">
        <v>2289</v>
      </c>
      <c r="G2996" s="24" t="s">
        <v>90</v>
      </c>
      <c r="H2996" s="80">
        <f t="shared" si="142"/>
        <v>1.0461</v>
      </c>
      <c r="I2996" s="25">
        <f>ROUND(('NEW Reference'!B$6*List!$H2996)+'NEW Reference'!B$7,0)</f>
        <v>1362</v>
      </c>
      <c r="J2996" s="25">
        <f>ROUND(('NEW Reference'!C$6*List!$H2996)+'NEW Reference'!C$7,0)</f>
        <v>2031</v>
      </c>
      <c r="K2996" s="25">
        <f>ROUND(('NEW Reference'!D$6*List!$H2996)+'NEW Reference'!D$7,0)</f>
        <v>2434</v>
      </c>
      <c r="L2996" s="25">
        <f>ROUND(('NEW Reference'!E$6*List!$H2996)+'NEW Reference'!E$7,0)</f>
        <v>3009</v>
      </c>
      <c r="M2996" s="25">
        <f>ROUND(('NEW Reference'!F$6*List!$H2996)+'NEW Reference'!F$7,0)</f>
        <v>3135</v>
      </c>
      <c r="N2996" s="25">
        <f>ROUND(('NEW Reference'!G$6*List!$H2996)+'NEW Reference'!G$7,0)</f>
        <v>3548</v>
      </c>
      <c r="O2996" s="25">
        <f>ROUND(('NEW Reference'!H$6*List!$H2996)+'NEW Reference'!H$7,0)</f>
        <v>3684</v>
      </c>
      <c r="P2996" s="25">
        <f>ROUND(('NEW Reference'!I$6*List!$H2996)+'NEW Reference'!I$7,0)</f>
        <v>3829</v>
      </c>
      <c r="Q2996" s="25">
        <f>ROUND(('NEW Reference'!J$6*List!$H2996)+'NEW Reference'!J$7,0)</f>
        <v>4434</v>
      </c>
      <c r="R2996" s="25">
        <f>ROUND(('NEW Reference'!K$6*List!$H2996)+'NEW Reference'!K$7,0)</f>
        <v>4573</v>
      </c>
      <c r="S2996" s="25">
        <f>ROUND(('NEW Reference'!L$6*List!$H2996)+'NEW Reference'!L$7,0)</f>
        <v>4935</v>
      </c>
      <c r="T2996" s="25">
        <f>ROUND(('NEW Reference'!M$6*List!$H2996)+'NEW Reference'!M$7,0)</f>
        <v>5894</v>
      </c>
      <c r="U2996" s="25">
        <f>ROUND(('NEW Reference'!N$6*List!$H2996)+'NEW Reference'!N$7,0)</f>
        <v>23781</v>
      </c>
      <c r="V2996" s="26">
        <f>ROUND(('NEW Reference'!O$6*List!$H2996)+'NEW Reference'!O$7,0)</f>
        <v>884</v>
      </c>
      <c r="W2996" s="26">
        <f>ROUND(('NEW Reference'!P$6*List!$H2996)+'NEW Reference'!P$7,0)</f>
        <v>1246</v>
      </c>
      <c r="X2996" s="26">
        <f>ROUND(('NEW Reference'!Q$6*List!$H2996)+'NEW Reference'!Q$7,0)</f>
        <v>623</v>
      </c>
      <c r="Z2996" s="3" t="str">
        <f t="shared" si="144"/>
        <v>MANASSAS PARK CITY, Virginia</v>
      </c>
      <c r="AA2996" s="79" t="s">
        <v>2354</v>
      </c>
      <c r="AB2996" s="28" t="s">
        <v>91</v>
      </c>
      <c r="AC2996" s="23" t="s">
        <v>2289</v>
      </c>
      <c r="AD2996" s="29"/>
      <c r="AE2996" s="20">
        <f t="shared" si="143"/>
        <v>1.0461</v>
      </c>
    </row>
    <row r="2997" spans="1:31">
      <c r="A2997" s="83">
        <v>49561</v>
      </c>
      <c r="B2997" s="84">
        <v>51690</v>
      </c>
      <c r="C2997" s="85">
        <v>99949</v>
      </c>
      <c r="D2997" s="78" t="s">
        <v>192</v>
      </c>
      <c r="E2997" s="79" t="s">
        <v>2355</v>
      </c>
      <c r="F2997" s="33" t="s">
        <v>2289</v>
      </c>
      <c r="G2997" s="24" t="s">
        <v>97</v>
      </c>
      <c r="H2997" s="80">
        <f t="shared" si="142"/>
        <v>0.83709999999999996</v>
      </c>
      <c r="I2997" s="25">
        <f>ROUND(('NEW Reference'!B$6*List!$H2997)+'NEW Reference'!B$7,0)</f>
        <v>1156</v>
      </c>
      <c r="J2997" s="25">
        <f>ROUND(('NEW Reference'!C$6*List!$H2997)+'NEW Reference'!C$7,0)</f>
        <v>1724</v>
      </c>
      <c r="K2997" s="25">
        <f>ROUND(('NEW Reference'!D$6*List!$H2997)+'NEW Reference'!D$7,0)</f>
        <v>2065</v>
      </c>
      <c r="L2997" s="25">
        <f>ROUND(('NEW Reference'!E$6*List!$H2997)+'NEW Reference'!E$7,0)</f>
        <v>2553</v>
      </c>
      <c r="M2997" s="25">
        <f>ROUND(('NEW Reference'!F$6*List!$H2997)+'NEW Reference'!F$7,0)</f>
        <v>2660</v>
      </c>
      <c r="N2997" s="25">
        <f>ROUND(('NEW Reference'!G$6*List!$H2997)+'NEW Reference'!G$7,0)</f>
        <v>3011</v>
      </c>
      <c r="O2997" s="25">
        <f>ROUND(('NEW Reference'!H$6*List!$H2997)+'NEW Reference'!H$7,0)</f>
        <v>3126</v>
      </c>
      <c r="P2997" s="25">
        <f>ROUND(('NEW Reference'!I$6*List!$H2997)+'NEW Reference'!I$7,0)</f>
        <v>3249</v>
      </c>
      <c r="Q2997" s="25">
        <f>ROUND(('NEW Reference'!J$6*List!$H2997)+'NEW Reference'!J$7,0)</f>
        <v>3763</v>
      </c>
      <c r="R2997" s="25">
        <f>ROUND(('NEW Reference'!K$6*List!$H2997)+'NEW Reference'!K$7,0)</f>
        <v>3881</v>
      </c>
      <c r="S2997" s="25">
        <f>ROUND(('NEW Reference'!L$6*List!$H2997)+'NEW Reference'!L$7,0)</f>
        <v>4188</v>
      </c>
      <c r="T2997" s="25">
        <f>ROUND(('NEW Reference'!M$6*List!$H2997)+'NEW Reference'!M$7,0)</f>
        <v>5002</v>
      </c>
      <c r="U2997" s="25">
        <f>ROUND(('NEW Reference'!N$6*List!$H2997)+'NEW Reference'!N$7,0)</f>
        <v>20183</v>
      </c>
      <c r="V2997" s="26">
        <f>ROUND(('NEW Reference'!O$6*List!$H2997)+'NEW Reference'!O$7,0)</f>
        <v>750</v>
      </c>
      <c r="W2997" s="26">
        <f>ROUND(('NEW Reference'!P$6*List!$H2997)+'NEW Reference'!P$7,0)</f>
        <v>1057</v>
      </c>
      <c r="X2997" s="26">
        <f>ROUND(('NEW Reference'!Q$6*List!$H2997)+'NEW Reference'!Q$7,0)</f>
        <v>529</v>
      </c>
      <c r="Z2997" s="3" t="str">
        <f t="shared" si="144"/>
        <v>MARTINSVILLE CITY, Virginia</v>
      </c>
      <c r="AA2997" s="79" t="s">
        <v>2355</v>
      </c>
      <c r="AB2997" s="28" t="s">
        <v>91</v>
      </c>
      <c r="AC2997" s="30" t="s">
        <v>2289</v>
      </c>
      <c r="AD2997" s="31"/>
      <c r="AE2997" s="20">
        <f t="shared" si="143"/>
        <v>0.83709999999999996</v>
      </c>
    </row>
    <row r="2998" spans="1:31">
      <c r="A2998" s="83">
        <v>49622</v>
      </c>
      <c r="B2998" s="84">
        <v>51700</v>
      </c>
      <c r="C2998" s="85">
        <v>47260</v>
      </c>
      <c r="D2998" s="78" t="s">
        <v>931</v>
      </c>
      <c r="E2998" s="79" t="s">
        <v>2356</v>
      </c>
      <c r="F2998" s="33" t="s">
        <v>2289</v>
      </c>
      <c r="G2998" s="24" t="s">
        <v>90</v>
      </c>
      <c r="H2998" s="80">
        <f t="shared" si="142"/>
        <v>0.89810000000000001</v>
      </c>
      <c r="I2998" s="25">
        <f>ROUND(('NEW Reference'!B$6*List!$H2998)+'NEW Reference'!B$7,0)</f>
        <v>1216</v>
      </c>
      <c r="J2998" s="25">
        <f>ROUND(('NEW Reference'!C$6*List!$H2998)+'NEW Reference'!C$7,0)</f>
        <v>1813</v>
      </c>
      <c r="K2998" s="25">
        <f>ROUND(('NEW Reference'!D$6*List!$H2998)+'NEW Reference'!D$7,0)</f>
        <v>2173</v>
      </c>
      <c r="L2998" s="25">
        <f>ROUND(('NEW Reference'!E$6*List!$H2998)+'NEW Reference'!E$7,0)</f>
        <v>2686</v>
      </c>
      <c r="M2998" s="25">
        <f>ROUND(('NEW Reference'!F$6*List!$H2998)+'NEW Reference'!F$7,0)</f>
        <v>2799</v>
      </c>
      <c r="N2998" s="25">
        <f>ROUND(('NEW Reference'!G$6*List!$H2998)+'NEW Reference'!G$7,0)</f>
        <v>3168</v>
      </c>
      <c r="O2998" s="25">
        <f>ROUND(('NEW Reference'!H$6*List!$H2998)+'NEW Reference'!H$7,0)</f>
        <v>3289</v>
      </c>
      <c r="P2998" s="25">
        <f>ROUND(('NEW Reference'!I$6*List!$H2998)+'NEW Reference'!I$7,0)</f>
        <v>3418</v>
      </c>
      <c r="Q2998" s="25">
        <f>ROUND(('NEW Reference'!J$6*List!$H2998)+'NEW Reference'!J$7,0)</f>
        <v>3958</v>
      </c>
      <c r="R2998" s="25">
        <f>ROUND(('NEW Reference'!K$6*List!$H2998)+'NEW Reference'!K$7,0)</f>
        <v>4083</v>
      </c>
      <c r="S2998" s="25">
        <f>ROUND(('NEW Reference'!L$6*List!$H2998)+'NEW Reference'!L$7,0)</f>
        <v>4406</v>
      </c>
      <c r="T2998" s="25">
        <f>ROUND(('NEW Reference'!M$6*List!$H2998)+'NEW Reference'!M$7,0)</f>
        <v>5262</v>
      </c>
      <c r="U2998" s="25">
        <f>ROUND(('NEW Reference'!N$6*List!$H2998)+'NEW Reference'!N$7,0)</f>
        <v>21233</v>
      </c>
      <c r="V2998" s="26">
        <f>ROUND(('NEW Reference'!O$6*List!$H2998)+'NEW Reference'!O$7,0)</f>
        <v>789</v>
      </c>
      <c r="W2998" s="26">
        <f>ROUND(('NEW Reference'!P$6*List!$H2998)+'NEW Reference'!P$7,0)</f>
        <v>1112</v>
      </c>
      <c r="X2998" s="26">
        <f>ROUND(('NEW Reference'!Q$6*List!$H2998)+'NEW Reference'!Q$7,0)</f>
        <v>556</v>
      </c>
      <c r="Z2998" s="3" t="str">
        <f t="shared" si="144"/>
        <v>NEWPORT NEWS CITY, Virginia</v>
      </c>
      <c r="AA2998" s="79" t="s">
        <v>2356</v>
      </c>
      <c r="AB2998" s="28" t="s">
        <v>91</v>
      </c>
      <c r="AC2998" s="30" t="s">
        <v>2289</v>
      </c>
      <c r="AD2998" s="31"/>
      <c r="AE2998" s="20">
        <f t="shared" si="143"/>
        <v>0.89810000000000001</v>
      </c>
    </row>
    <row r="2999" spans="1:31">
      <c r="A2999" s="83">
        <v>49641</v>
      </c>
      <c r="B2999" s="84">
        <v>51710</v>
      </c>
      <c r="C2999" s="85">
        <v>47260</v>
      </c>
      <c r="D2999" s="78" t="s">
        <v>931</v>
      </c>
      <c r="E2999" s="79" t="s">
        <v>2357</v>
      </c>
      <c r="F2999" s="33" t="s">
        <v>2289</v>
      </c>
      <c r="G2999" s="24" t="s">
        <v>90</v>
      </c>
      <c r="H2999" s="80">
        <f t="shared" si="142"/>
        <v>0.89810000000000001</v>
      </c>
      <c r="I2999" s="25">
        <f>ROUND(('NEW Reference'!B$6*List!$H2999)+'NEW Reference'!B$7,0)</f>
        <v>1216</v>
      </c>
      <c r="J2999" s="25">
        <f>ROUND(('NEW Reference'!C$6*List!$H2999)+'NEW Reference'!C$7,0)</f>
        <v>1813</v>
      </c>
      <c r="K2999" s="25">
        <f>ROUND(('NEW Reference'!D$6*List!$H2999)+'NEW Reference'!D$7,0)</f>
        <v>2173</v>
      </c>
      <c r="L2999" s="25">
        <f>ROUND(('NEW Reference'!E$6*List!$H2999)+'NEW Reference'!E$7,0)</f>
        <v>2686</v>
      </c>
      <c r="M2999" s="25">
        <f>ROUND(('NEW Reference'!F$6*List!$H2999)+'NEW Reference'!F$7,0)</f>
        <v>2799</v>
      </c>
      <c r="N2999" s="25">
        <f>ROUND(('NEW Reference'!G$6*List!$H2999)+'NEW Reference'!G$7,0)</f>
        <v>3168</v>
      </c>
      <c r="O2999" s="25">
        <f>ROUND(('NEW Reference'!H$6*List!$H2999)+'NEW Reference'!H$7,0)</f>
        <v>3289</v>
      </c>
      <c r="P2999" s="25">
        <f>ROUND(('NEW Reference'!I$6*List!$H2999)+'NEW Reference'!I$7,0)</f>
        <v>3418</v>
      </c>
      <c r="Q2999" s="25">
        <f>ROUND(('NEW Reference'!J$6*List!$H2999)+'NEW Reference'!J$7,0)</f>
        <v>3958</v>
      </c>
      <c r="R2999" s="25">
        <f>ROUND(('NEW Reference'!K$6*List!$H2999)+'NEW Reference'!K$7,0)</f>
        <v>4083</v>
      </c>
      <c r="S2999" s="25">
        <f>ROUND(('NEW Reference'!L$6*List!$H2999)+'NEW Reference'!L$7,0)</f>
        <v>4406</v>
      </c>
      <c r="T2999" s="25">
        <f>ROUND(('NEW Reference'!M$6*List!$H2999)+'NEW Reference'!M$7,0)</f>
        <v>5262</v>
      </c>
      <c r="U2999" s="25">
        <f>ROUND(('NEW Reference'!N$6*List!$H2999)+'NEW Reference'!N$7,0)</f>
        <v>21233</v>
      </c>
      <c r="V2999" s="26">
        <f>ROUND(('NEW Reference'!O$6*List!$H2999)+'NEW Reference'!O$7,0)</f>
        <v>789</v>
      </c>
      <c r="W2999" s="26">
        <f>ROUND(('NEW Reference'!P$6*List!$H2999)+'NEW Reference'!P$7,0)</f>
        <v>1112</v>
      </c>
      <c r="X2999" s="26">
        <f>ROUND(('NEW Reference'!Q$6*List!$H2999)+'NEW Reference'!Q$7,0)</f>
        <v>556</v>
      </c>
      <c r="Z2999" s="3" t="str">
        <f t="shared" si="144"/>
        <v>NORFOLK CITY, Virginia</v>
      </c>
      <c r="AA2999" s="79" t="s">
        <v>2357</v>
      </c>
      <c r="AB2999" s="28" t="s">
        <v>91</v>
      </c>
      <c r="AC2999" s="23" t="s">
        <v>2289</v>
      </c>
      <c r="AD2999" s="29"/>
      <c r="AE2999" s="20">
        <f t="shared" si="143"/>
        <v>0.89810000000000001</v>
      </c>
    </row>
    <row r="3000" spans="1:31">
      <c r="A3000" s="83">
        <v>49661</v>
      </c>
      <c r="B3000" s="84">
        <v>51720</v>
      </c>
      <c r="C3000" s="85">
        <v>99949</v>
      </c>
      <c r="D3000" s="78" t="s">
        <v>192</v>
      </c>
      <c r="E3000" s="79" t="s">
        <v>2358</v>
      </c>
      <c r="F3000" s="33" t="s">
        <v>2289</v>
      </c>
      <c r="G3000" s="24" t="s">
        <v>97</v>
      </c>
      <c r="H3000" s="80">
        <f t="shared" si="142"/>
        <v>0.83709999999999996</v>
      </c>
      <c r="I3000" s="25">
        <f>ROUND(('NEW Reference'!B$6*List!$H3000)+'NEW Reference'!B$7,0)</f>
        <v>1156</v>
      </c>
      <c r="J3000" s="25">
        <f>ROUND(('NEW Reference'!C$6*List!$H3000)+'NEW Reference'!C$7,0)</f>
        <v>1724</v>
      </c>
      <c r="K3000" s="25">
        <f>ROUND(('NEW Reference'!D$6*List!$H3000)+'NEW Reference'!D$7,0)</f>
        <v>2065</v>
      </c>
      <c r="L3000" s="25">
        <f>ROUND(('NEW Reference'!E$6*List!$H3000)+'NEW Reference'!E$7,0)</f>
        <v>2553</v>
      </c>
      <c r="M3000" s="25">
        <f>ROUND(('NEW Reference'!F$6*List!$H3000)+'NEW Reference'!F$7,0)</f>
        <v>2660</v>
      </c>
      <c r="N3000" s="25">
        <f>ROUND(('NEW Reference'!G$6*List!$H3000)+'NEW Reference'!G$7,0)</f>
        <v>3011</v>
      </c>
      <c r="O3000" s="25">
        <f>ROUND(('NEW Reference'!H$6*List!$H3000)+'NEW Reference'!H$7,0)</f>
        <v>3126</v>
      </c>
      <c r="P3000" s="25">
        <f>ROUND(('NEW Reference'!I$6*List!$H3000)+'NEW Reference'!I$7,0)</f>
        <v>3249</v>
      </c>
      <c r="Q3000" s="25">
        <f>ROUND(('NEW Reference'!J$6*List!$H3000)+'NEW Reference'!J$7,0)</f>
        <v>3763</v>
      </c>
      <c r="R3000" s="25">
        <f>ROUND(('NEW Reference'!K$6*List!$H3000)+'NEW Reference'!K$7,0)</f>
        <v>3881</v>
      </c>
      <c r="S3000" s="25">
        <f>ROUND(('NEW Reference'!L$6*List!$H3000)+'NEW Reference'!L$7,0)</f>
        <v>4188</v>
      </c>
      <c r="T3000" s="25">
        <f>ROUND(('NEW Reference'!M$6*List!$H3000)+'NEW Reference'!M$7,0)</f>
        <v>5002</v>
      </c>
      <c r="U3000" s="25">
        <f>ROUND(('NEW Reference'!N$6*List!$H3000)+'NEW Reference'!N$7,0)</f>
        <v>20183</v>
      </c>
      <c r="V3000" s="26">
        <f>ROUND(('NEW Reference'!O$6*List!$H3000)+'NEW Reference'!O$7,0)</f>
        <v>750</v>
      </c>
      <c r="W3000" s="26">
        <f>ROUND(('NEW Reference'!P$6*List!$H3000)+'NEW Reference'!P$7,0)</f>
        <v>1057</v>
      </c>
      <c r="X3000" s="26">
        <f>ROUND(('NEW Reference'!Q$6*List!$H3000)+'NEW Reference'!Q$7,0)</f>
        <v>529</v>
      </c>
      <c r="Z3000" s="3" t="str">
        <f t="shared" si="144"/>
        <v>NORTON CITY, Virginia</v>
      </c>
      <c r="AA3000" s="79" t="s">
        <v>2358</v>
      </c>
      <c r="AB3000" s="28" t="s">
        <v>91</v>
      </c>
      <c r="AC3000" s="23" t="s">
        <v>2289</v>
      </c>
      <c r="AD3000" s="29"/>
      <c r="AE3000" s="20">
        <f t="shared" si="143"/>
        <v>0.83709999999999996</v>
      </c>
    </row>
    <row r="3001" spans="1:31">
      <c r="A3001" s="83">
        <v>49701</v>
      </c>
      <c r="B3001" s="84">
        <v>51730</v>
      </c>
      <c r="C3001" s="85">
        <v>40060</v>
      </c>
      <c r="D3001" s="78" t="s">
        <v>814</v>
      </c>
      <c r="E3001" s="79" t="s">
        <v>2359</v>
      </c>
      <c r="F3001" s="34" t="s">
        <v>2289</v>
      </c>
      <c r="G3001" s="24" t="s">
        <v>90</v>
      </c>
      <c r="H3001" s="80">
        <f t="shared" si="142"/>
        <v>0.89900000000000002</v>
      </c>
      <c r="I3001" s="25">
        <f>ROUND(('NEW Reference'!B$6*List!$H3001)+'NEW Reference'!B$7,0)</f>
        <v>1217</v>
      </c>
      <c r="J3001" s="25">
        <f>ROUND(('NEW Reference'!C$6*List!$H3001)+'NEW Reference'!C$7,0)</f>
        <v>1815</v>
      </c>
      <c r="K3001" s="25">
        <f>ROUND(('NEW Reference'!D$6*List!$H3001)+'NEW Reference'!D$7,0)</f>
        <v>2174</v>
      </c>
      <c r="L3001" s="25">
        <f>ROUND(('NEW Reference'!E$6*List!$H3001)+'NEW Reference'!E$7,0)</f>
        <v>2688</v>
      </c>
      <c r="M3001" s="25">
        <f>ROUND(('NEW Reference'!F$6*List!$H3001)+'NEW Reference'!F$7,0)</f>
        <v>2801</v>
      </c>
      <c r="N3001" s="25">
        <f>ROUND(('NEW Reference'!G$6*List!$H3001)+'NEW Reference'!G$7,0)</f>
        <v>3170</v>
      </c>
      <c r="O3001" s="25">
        <f>ROUND(('NEW Reference'!H$6*List!$H3001)+'NEW Reference'!H$7,0)</f>
        <v>3292</v>
      </c>
      <c r="P3001" s="25">
        <f>ROUND(('NEW Reference'!I$6*List!$H3001)+'NEW Reference'!I$7,0)</f>
        <v>3421</v>
      </c>
      <c r="Q3001" s="25">
        <f>ROUND(('NEW Reference'!J$6*List!$H3001)+'NEW Reference'!J$7,0)</f>
        <v>3961</v>
      </c>
      <c r="R3001" s="25">
        <f>ROUND(('NEW Reference'!K$6*List!$H3001)+'NEW Reference'!K$7,0)</f>
        <v>4086</v>
      </c>
      <c r="S3001" s="25">
        <f>ROUND(('NEW Reference'!L$6*List!$H3001)+'NEW Reference'!L$7,0)</f>
        <v>4409</v>
      </c>
      <c r="T3001" s="25">
        <f>ROUND(('NEW Reference'!M$6*List!$H3001)+'NEW Reference'!M$7,0)</f>
        <v>5266</v>
      </c>
      <c r="U3001" s="25">
        <f>ROUND(('NEW Reference'!N$6*List!$H3001)+'NEW Reference'!N$7,0)</f>
        <v>21249</v>
      </c>
      <c r="V3001" s="26">
        <f>ROUND(('NEW Reference'!O$6*List!$H3001)+'NEW Reference'!O$7,0)</f>
        <v>790</v>
      </c>
      <c r="W3001" s="26">
        <f>ROUND(('NEW Reference'!P$6*List!$H3001)+'NEW Reference'!P$7,0)</f>
        <v>1113</v>
      </c>
      <c r="X3001" s="26">
        <f>ROUND(('NEW Reference'!Q$6*List!$H3001)+'NEW Reference'!Q$7,0)</f>
        <v>557</v>
      </c>
      <c r="Z3001" s="3" t="str">
        <f t="shared" si="144"/>
        <v>PETERSBURG CITY, Virginia</v>
      </c>
      <c r="AA3001" s="79" t="s">
        <v>2359</v>
      </c>
      <c r="AB3001" s="28" t="s">
        <v>91</v>
      </c>
      <c r="AC3001" s="23" t="s">
        <v>2289</v>
      </c>
      <c r="AD3001" s="29"/>
      <c r="AE3001" s="20">
        <f t="shared" si="143"/>
        <v>0.89900000000000002</v>
      </c>
    </row>
    <row r="3002" spans="1:31">
      <c r="A3002" s="83">
        <v>49712</v>
      </c>
      <c r="B3002" s="84">
        <v>51735</v>
      </c>
      <c r="C3002" s="85">
        <v>47260</v>
      </c>
      <c r="D3002" s="78" t="s">
        <v>931</v>
      </c>
      <c r="E3002" s="79" t="s">
        <v>2360</v>
      </c>
      <c r="F3002" s="33" t="s">
        <v>2289</v>
      </c>
      <c r="G3002" s="24" t="s">
        <v>90</v>
      </c>
      <c r="H3002" s="80">
        <f t="shared" si="142"/>
        <v>0.89810000000000001</v>
      </c>
      <c r="I3002" s="25">
        <f>ROUND(('NEW Reference'!B$6*List!$H3002)+'NEW Reference'!B$7,0)</f>
        <v>1216</v>
      </c>
      <c r="J3002" s="25">
        <f>ROUND(('NEW Reference'!C$6*List!$H3002)+'NEW Reference'!C$7,0)</f>
        <v>1813</v>
      </c>
      <c r="K3002" s="25">
        <f>ROUND(('NEW Reference'!D$6*List!$H3002)+'NEW Reference'!D$7,0)</f>
        <v>2173</v>
      </c>
      <c r="L3002" s="25">
        <f>ROUND(('NEW Reference'!E$6*List!$H3002)+'NEW Reference'!E$7,0)</f>
        <v>2686</v>
      </c>
      <c r="M3002" s="25">
        <f>ROUND(('NEW Reference'!F$6*List!$H3002)+'NEW Reference'!F$7,0)</f>
        <v>2799</v>
      </c>
      <c r="N3002" s="25">
        <f>ROUND(('NEW Reference'!G$6*List!$H3002)+'NEW Reference'!G$7,0)</f>
        <v>3168</v>
      </c>
      <c r="O3002" s="25">
        <f>ROUND(('NEW Reference'!H$6*List!$H3002)+'NEW Reference'!H$7,0)</f>
        <v>3289</v>
      </c>
      <c r="P3002" s="25">
        <f>ROUND(('NEW Reference'!I$6*List!$H3002)+'NEW Reference'!I$7,0)</f>
        <v>3418</v>
      </c>
      <c r="Q3002" s="25">
        <f>ROUND(('NEW Reference'!J$6*List!$H3002)+'NEW Reference'!J$7,0)</f>
        <v>3958</v>
      </c>
      <c r="R3002" s="25">
        <f>ROUND(('NEW Reference'!K$6*List!$H3002)+'NEW Reference'!K$7,0)</f>
        <v>4083</v>
      </c>
      <c r="S3002" s="25">
        <f>ROUND(('NEW Reference'!L$6*List!$H3002)+'NEW Reference'!L$7,0)</f>
        <v>4406</v>
      </c>
      <c r="T3002" s="25">
        <f>ROUND(('NEW Reference'!M$6*List!$H3002)+'NEW Reference'!M$7,0)</f>
        <v>5262</v>
      </c>
      <c r="U3002" s="25">
        <f>ROUND(('NEW Reference'!N$6*List!$H3002)+'NEW Reference'!N$7,0)</f>
        <v>21233</v>
      </c>
      <c r="V3002" s="26">
        <f>ROUND(('NEW Reference'!O$6*List!$H3002)+'NEW Reference'!O$7,0)</f>
        <v>789</v>
      </c>
      <c r="W3002" s="26">
        <f>ROUND(('NEW Reference'!P$6*List!$H3002)+'NEW Reference'!P$7,0)</f>
        <v>1112</v>
      </c>
      <c r="X3002" s="26">
        <f>ROUND(('NEW Reference'!Q$6*List!$H3002)+'NEW Reference'!Q$7,0)</f>
        <v>556</v>
      </c>
      <c r="Z3002" s="3" t="str">
        <f t="shared" si="144"/>
        <v>POQUOSON, Virginia</v>
      </c>
      <c r="AA3002" s="79" t="s">
        <v>2360</v>
      </c>
      <c r="AB3002" s="28" t="s">
        <v>91</v>
      </c>
      <c r="AC3002" s="30" t="s">
        <v>2289</v>
      </c>
      <c r="AD3002" s="31"/>
      <c r="AE3002" s="20">
        <f t="shared" si="143"/>
        <v>0.89810000000000001</v>
      </c>
    </row>
    <row r="3003" spans="1:31">
      <c r="A3003" s="83">
        <v>49711</v>
      </c>
      <c r="B3003" s="84">
        <v>51740</v>
      </c>
      <c r="C3003" s="85">
        <v>47260</v>
      </c>
      <c r="D3003" s="78" t="s">
        <v>931</v>
      </c>
      <c r="E3003" s="79" t="s">
        <v>2361</v>
      </c>
      <c r="F3003" s="34" t="s">
        <v>2289</v>
      </c>
      <c r="G3003" s="24" t="s">
        <v>90</v>
      </c>
      <c r="H3003" s="80">
        <f t="shared" si="142"/>
        <v>0.89810000000000001</v>
      </c>
      <c r="I3003" s="25">
        <f>ROUND(('NEW Reference'!B$6*List!$H3003)+'NEW Reference'!B$7,0)</f>
        <v>1216</v>
      </c>
      <c r="J3003" s="25">
        <f>ROUND(('NEW Reference'!C$6*List!$H3003)+'NEW Reference'!C$7,0)</f>
        <v>1813</v>
      </c>
      <c r="K3003" s="25">
        <f>ROUND(('NEW Reference'!D$6*List!$H3003)+'NEW Reference'!D$7,0)</f>
        <v>2173</v>
      </c>
      <c r="L3003" s="25">
        <f>ROUND(('NEW Reference'!E$6*List!$H3003)+'NEW Reference'!E$7,0)</f>
        <v>2686</v>
      </c>
      <c r="M3003" s="25">
        <f>ROUND(('NEW Reference'!F$6*List!$H3003)+'NEW Reference'!F$7,0)</f>
        <v>2799</v>
      </c>
      <c r="N3003" s="25">
        <f>ROUND(('NEW Reference'!G$6*List!$H3003)+'NEW Reference'!G$7,0)</f>
        <v>3168</v>
      </c>
      <c r="O3003" s="25">
        <f>ROUND(('NEW Reference'!H$6*List!$H3003)+'NEW Reference'!H$7,0)</f>
        <v>3289</v>
      </c>
      <c r="P3003" s="25">
        <f>ROUND(('NEW Reference'!I$6*List!$H3003)+'NEW Reference'!I$7,0)</f>
        <v>3418</v>
      </c>
      <c r="Q3003" s="25">
        <f>ROUND(('NEW Reference'!J$6*List!$H3003)+'NEW Reference'!J$7,0)</f>
        <v>3958</v>
      </c>
      <c r="R3003" s="25">
        <f>ROUND(('NEW Reference'!K$6*List!$H3003)+'NEW Reference'!K$7,0)</f>
        <v>4083</v>
      </c>
      <c r="S3003" s="25">
        <f>ROUND(('NEW Reference'!L$6*List!$H3003)+'NEW Reference'!L$7,0)</f>
        <v>4406</v>
      </c>
      <c r="T3003" s="25">
        <f>ROUND(('NEW Reference'!M$6*List!$H3003)+'NEW Reference'!M$7,0)</f>
        <v>5262</v>
      </c>
      <c r="U3003" s="25">
        <f>ROUND(('NEW Reference'!N$6*List!$H3003)+'NEW Reference'!N$7,0)</f>
        <v>21233</v>
      </c>
      <c r="V3003" s="26">
        <f>ROUND(('NEW Reference'!O$6*List!$H3003)+'NEW Reference'!O$7,0)</f>
        <v>789</v>
      </c>
      <c r="W3003" s="26">
        <f>ROUND(('NEW Reference'!P$6*List!$H3003)+'NEW Reference'!P$7,0)</f>
        <v>1112</v>
      </c>
      <c r="X3003" s="26">
        <f>ROUND(('NEW Reference'!Q$6*List!$H3003)+'NEW Reference'!Q$7,0)</f>
        <v>556</v>
      </c>
      <c r="Z3003" s="3" t="str">
        <f t="shared" si="144"/>
        <v>PORTSMOUTH CITY, Virginia</v>
      </c>
      <c r="AA3003" s="79" t="s">
        <v>2361</v>
      </c>
      <c r="AB3003" s="28" t="s">
        <v>91</v>
      </c>
      <c r="AC3003" s="30" t="s">
        <v>2289</v>
      </c>
      <c r="AD3003" s="31"/>
      <c r="AE3003" s="20">
        <f t="shared" si="143"/>
        <v>0.89810000000000001</v>
      </c>
    </row>
    <row r="3004" spans="1:31">
      <c r="A3004" s="83">
        <v>49771</v>
      </c>
      <c r="B3004" s="84">
        <v>51750</v>
      </c>
      <c r="C3004" s="85">
        <v>13980</v>
      </c>
      <c r="D3004" s="78" t="s">
        <v>288</v>
      </c>
      <c r="E3004" s="79" t="s">
        <v>2362</v>
      </c>
      <c r="F3004" s="33" t="s">
        <v>2289</v>
      </c>
      <c r="G3004" s="24" t="s">
        <v>90</v>
      </c>
      <c r="H3004" s="80">
        <f t="shared" si="142"/>
        <v>0.8165</v>
      </c>
      <c r="I3004" s="25">
        <f>ROUND(('NEW Reference'!B$6*List!$H3004)+'NEW Reference'!B$7,0)</f>
        <v>1136</v>
      </c>
      <c r="J3004" s="25">
        <f>ROUND(('NEW Reference'!C$6*List!$H3004)+'NEW Reference'!C$7,0)</f>
        <v>1693</v>
      </c>
      <c r="K3004" s="25">
        <f>ROUND(('NEW Reference'!D$6*List!$H3004)+'NEW Reference'!D$7,0)</f>
        <v>2029</v>
      </c>
      <c r="L3004" s="25">
        <f>ROUND(('NEW Reference'!E$6*List!$H3004)+'NEW Reference'!E$7,0)</f>
        <v>2509</v>
      </c>
      <c r="M3004" s="25">
        <f>ROUND(('NEW Reference'!F$6*List!$H3004)+'NEW Reference'!F$7,0)</f>
        <v>2614</v>
      </c>
      <c r="N3004" s="25">
        <f>ROUND(('NEW Reference'!G$6*List!$H3004)+'NEW Reference'!G$7,0)</f>
        <v>2958</v>
      </c>
      <c r="O3004" s="25">
        <f>ROUND(('NEW Reference'!H$6*List!$H3004)+'NEW Reference'!H$7,0)</f>
        <v>3072</v>
      </c>
      <c r="P3004" s="25">
        <f>ROUND(('NEW Reference'!I$6*List!$H3004)+'NEW Reference'!I$7,0)</f>
        <v>3192</v>
      </c>
      <c r="Q3004" s="25">
        <f>ROUND(('NEW Reference'!J$6*List!$H3004)+'NEW Reference'!J$7,0)</f>
        <v>3697</v>
      </c>
      <c r="R3004" s="25">
        <f>ROUND(('NEW Reference'!K$6*List!$H3004)+'NEW Reference'!K$7,0)</f>
        <v>3813</v>
      </c>
      <c r="S3004" s="25">
        <f>ROUND(('NEW Reference'!L$6*List!$H3004)+'NEW Reference'!L$7,0)</f>
        <v>4115</v>
      </c>
      <c r="T3004" s="25">
        <f>ROUND(('NEW Reference'!M$6*List!$H3004)+'NEW Reference'!M$7,0)</f>
        <v>4914</v>
      </c>
      <c r="U3004" s="25">
        <f>ROUND(('NEW Reference'!N$6*List!$H3004)+'NEW Reference'!N$7,0)</f>
        <v>19828</v>
      </c>
      <c r="V3004" s="26">
        <f>ROUND(('NEW Reference'!O$6*List!$H3004)+'NEW Reference'!O$7,0)</f>
        <v>737</v>
      </c>
      <c r="W3004" s="26">
        <f>ROUND(('NEW Reference'!P$6*List!$H3004)+'NEW Reference'!P$7,0)</f>
        <v>1039</v>
      </c>
      <c r="X3004" s="26">
        <f>ROUND(('NEW Reference'!Q$6*List!$H3004)+'NEW Reference'!Q$7,0)</f>
        <v>519</v>
      </c>
      <c r="Z3004" s="3" t="str">
        <f t="shared" si="144"/>
        <v>RADFORD CITY, Virginia</v>
      </c>
      <c r="AA3004" s="79" t="s">
        <v>2362</v>
      </c>
      <c r="AB3004" s="28" t="s">
        <v>91</v>
      </c>
      <c r="AC3004" s="23" t="s">
        <v>2289</v>
      </c>
      <c r="AD3004" s="29"/>
      <c r="AE3004" s="20">
        <f t="shared" si="143"/>
        <v>0.8165</v>
      </c>
    </row>
    <row r="3005" spans="1:31">
      <c r="A3005" s="83">
        <v>49791</v>
      </c>
      <c r="B3005" s="84">
        <v>51760</v>
      </c>
      <c r="C3005" s="85">
        <v>40060</v>
      </c>
      <c r="D3005" s="78" t="s">
        <v>814</v>
      </c>
      <c r="E3005" s="79" t="s">
        <v>2363</v>
      </c>
      <c r="F3005" s="33" t="s">
        <v>2289</v>
      </c>
      <c r="G3005" s="24" t="s">
        <v>90</v>
      </c>
      <c r="H3005" s="80">
        <f t="shared" si="142"/>
        <v>0.89900000000000002</v>
      </c>
      <c r="I3005" s="25">
        <f>ROUND(('NEW Reference'!B$6*List!$H3005)+'NEW Reference'!B$7,0)</f>
        <v>1217</v>
      </c>
      <c r="J3005" s="25">
        <f>ROUND(('NEW Reference'!C$6*List!$H3005)+'NEW Reference'!C$7,0)</f>
        <v>1815</v>
      </c>
      <c r="K3005" s="25">
        <f>ROUND(('NEW Reference'!D$6*List!$H3005)+'NEW Reference'!D$7,0)</f>
        <v>2174</v>
      </c>
      <c r="L3005" s="25">
        <f>ROUND(('NEW Reference'!E$6*List!$H3005)+'NEW Reference'!E$7,0)</f>
        <v>2688</v>
      </c>
      <c r="M3005" s="25">
        <f>ROUND(('NEW Reference'!F$6*List!$H3005)+'NEW Reference'!F$7,0)</f>
        <v>2801</v>
      </c>
      <c r="N3005" s="25">
        <f>ROUND(('NEW Reference'!G$6*List!$H3005)+'NEW Reference'!G$7,0)</f>
        <v>3170</v>
      </c>
      <c r="O3005" s="25">
        <f>ROUND(('NEW Reference'!H$6*List!$H3005)+'NEW Reference'!H$7,0)</f>
        <v>3292</v>
      </c>
      <c r="P3005" s="25">
        <f>ROUND(('NEW Reference'!I$6*List!$H3005)+'NEW Reference'!I$7,0)</f>
        <v>3421</v>
      </c>
      <c r="Q3005" s="25">
        <f>ROUND(('NEW Reference'!J$6*List!$H3005)+'NEW Reference'!J$7,0)</f>
        <v>3961</v>
      </c>
      <c r="R3005" s="25">
        <f>ROUND(('NEW Reference'!K$6*List!$H3005)+'NEW Reference'!K$7,0)</f>
        <v>4086</v>
      </c>
      <c r="S3005" s="25">
        <f>ROUND(('NEW Reference'!L$6*List!$H3005)+'NEW Reference'!L$7,0)</f>
        <v>4409</v>
      </c>
      <c r="T3005" s="25">
        <f>ROUND(('NEW Reference'!M$6*List!$H3005)+'NEW Reference'!M$7,0)</f>
        <v>5266</v>
      </c>
      <c r="U3005" s="25">
        <f>ROUND(('NEW Reference'!N$6*List!$H3005)+'NEW Reference'!N$7,0)</f>
        <v>21249</v>
      </c>
      <c r="V3005" s="26">
        <f>ROUND(('NEW Reference'!O$6*List!$H3005)+'NEW Reference'!O$7,0)</f>
        <v>790</v>
      </c>
      <c r="W3005" s="26">
        <f>ROUND(('NEW Reference'!P$6*List!$H3005)+'NEW Reference'!P$7,0)</f>
        <v>1113</v>
      </c>
      <c r="X3005" s="26">
        <f>ROUND(('NEW Reference'!Q$6*List!$H3005)+'NEW Reference'!Q$7,0)</f>
        <v>557</v>
      </c>
      <c r="Z3005" s="3" t="str">
        <f t="shared" si="144"/>
        <v>RICHMOND CITY, Virginia</v>
      </c>
      <c r="AA3005" s="79" t="s">
        <v>2363</v>
      </c>
      <c r="AB3005" s="28" t="s">
        <v>91</v>
      </c>
      <c r="AC3005" s="30" t="s">
        <v>2289</v>
      </c>
      <c r="AD3005" s="31"/>
      <c r="AE3005" s="20">
        <f t="shared" si="143"/>
        <v>0.89900000000000002</v>
      </c>
    </row>
    <row r="3006" spans="1:31">
      <c r="A3006" s="83">
        <v>49801</v>
      </c>
      <c r="B3006" s="84">
        <v>51770</v>
      </c>
      <c r="C3006" s="85">
        <v>40220</v>
      </c>
      <c r="D3006" s="78" t="s">
        <v>817</v>
      </c>
      <c r="E3006" s="79" t="s">
        <v>2364</v>
      </c>
      <c r="F3006" s="33" t="s">
        <v>2289</v>
      </c>
      <c r="G3006" s="24" t="s">
        <v>90</v>
      </c>
      <c r="H3006" s="80">
        <f t="shared" si="142"/>
        <v>0.79830000000000001</v>
      </c>
      <c r="I3006" s="25">
        <f>ROUND(('NEW Reference'!B$6*List!$H3006)+'NEW Reference'!B$7,0)</f>
        <v>1118</v>
      </c>
      <c r="J3006" s="25">
        <f>ROUND(('NEW Reference'!C$6*List!$H3006)+'NEW Reference'!C$7,0)</f>
        <v>1667</v>
      </c>
      <c r="K3006" s="25">
        <f>ROUND(('NEW Reference'!D$6*List!$H3006)+'NEW Reference'!D$7,0)</f>
        <v>1997</v>
      </c>
      <c r="L3006" s="25">
        <f>ROUND(('NEW Reference'!E$6*List!$H3006)+'NEW Reference'!E$7,0)</f>
        <v>2469</v>
      </c>
      <c r="M3006" s="25">
        <f>ROUND(('NEW Reference'!F$6*List!$H3006)+'NEW Reference'!F$7,0)</f>
        <v>2572</v>
      </c>
      <c r="N3006" s="25">
        <f>ROUND(('NEW Reference'!G$6*List!$H3006)+'NEW Reference'!G$7,0)</f>
        <v>2912</v>
      </c>
      <c r="O3006" s="25">
        <f>ROUND(('NEW Reference'!H$6*List!$H3006)+'NEW Reference'!H$7,0)</f>
        <v>3023</v>
      </c>
      <c r="P3006" s="25">
        <f>ROUND(('NEW Reference'!I$6*List!$H3006)+'NEW Reference'!I$7,0)</f>
        <v>3142</v>
      </c>
      <c r="Q3006" s="25">
        <f>ROUND(('NEW Reference'!J$6*List!$H3006)+'NEW Reference'!J$7,0)</f>
        <v>3638</v>
      </c>
      <c r="R3006" s="25">
        <f>ROUND(('NEW Reference'!K$6*List!$H3006)+'NEW Reference'!K$7,0)</f>
        <v>3753</v>
      </c>
      <c r="S3006" s="25">
        <f>ROUND(('NEW Reference'!L$6*List!$H3006)+'NEW Reference'!L$7,0)</f>
        <v>4050</v>
      </c>
      <c r="T3006" s="25">
        <f>ROUND(('NEW Reference'!M$6*List!$H3006)+'NEW Reference'!M$7,0)</f>
        <v>4836</v>
      </c>
      <c r="U3006" s="25">
        <f>ROUND(('NEW Reference'!N$6*List!$H3006)+'NEW Reference'!N$7,0)</f>
        <v>19515</v>
      </c>
      <c r="V3006" s="26">
        <f>ROUND(('NEW Reference'!O$6*List!$H3006)+'NEW Reference'!O$7,0)</f>
        <v>725</v>
      </c>
      <c r="W3006" s="26">
        <f>ROUND(('NEW Reference'!P$6*List!$H3006)+'NEW Reference'!P$7,0)</f>
        <v>1022</v>
      </c>
      <c r="X3006" s="26">
        <f>ROUND(('NEW Reference'!Q$6*List!$H3006)+'NEW Reference'!Q$7,0)</f>
        <v>511</v>
      </c>
      <c r="Z3006" s="3" t="str">
        <f t="shared" si="144"/>
        <v>ROANOKE CITY, Virginia</v>
      </c>
      <c r="AA3006" s="79" t="s">
        <v>2364</v>
      </c>
      <c r="AB3006" s="28" t="s">
        <v>91</v>
      </c>
      <c r="AC3006" s="30" t="s">
        <v>2289</v>
      </c>
      <c r="AD3006" s="31"/>
      <c r="AE3006" s="20">
        <f t="shared" si="143"/>
        <v>0.79830000000000001</v>
      </c>
    </row>
    <row r="3007" spans="1:31">
      <c r="A3007" s="83">
        <v>49838</v>
      </c>
      <c r="B3007" s="84">
        <v>51775</v>
      </c>
      <c r="C3007" s="85">
        <v>40220</v>
      </c>
      <c r="D3007" s="78" t="s">
        <v>817</v>
      </c>
      <c r="E3007" s="79" t="s">
        <v>2365</v>
      </c>
      <c r="F3007" s="33" t="s">
        <v>2289</v>
      </c>
      <c r="G3007" s="24" t="s">
        <v>90</v>
      </c>
      <c r="H3007" s="80">
        <f t="shared" si="142"/>
        <v>0.79830000000000001</v>
      </c>
      <c r="I3007" s="25">
        <f>ROUND(('NEW Reference'!B$6*List!$H3007)+'NEW Reference'!B$7,0)</f>
        <v>1118</v>
      </c>
      <c r="J3007" s="25">
        <f>ROUND(('NEW Reference'!C$6*List!$H3007)+'NEW Reference'!C$7,0)</f>
        <v>1667</v>
      </c>
      <c r="K3007" s="25">
        <f>ROUND(('NEW Reference'!D$6*List!$H3007)+'NEW Reference'!D$7,0)</f>
        <v>1997</v>
      </c>
      <c r="L3007" s="25">
        <f>ROUND(('NEW Reference'!E$6*List!$H3007)+'NEW Reference'!E$7,0)</f>
        <v>2469</v>
      </c>
      <c r="M3007" s="25">
        <f>ROUND(('NEW Reference'!F$6*List!$H3007)+'NEW Reference'!F$7,0)</f>
        <v>2572</v>
      </c>
      <c r="N3007" s="25">
        <f>ROUND(('NEW Reference'!G$6*List!$H3007)+'NEW Reference'!G$7,0)</f>
        <v>2912</v>
      </c>
      <c r="O3007" s="25">
        <f>ROUND(('NEW Reference'!H$6*List!$H3007)+'NEW Reference'!H$7,0)</f>
        <v>3023</v>
      </c>
      <c r="P3007" s="25">
        <f>ROUND(('NEW Reference'!I$6*List!$H3007)+'NEW Reference'!I$7,0)</f>
        <v>3142</v>
      </c>
      <c r="Q3007" s="25">
        <f>ROUND(('NEW Reference'!J$6*List!$H3007)+'NEW Reference'!J$7,0)</f>
        <v>3638</v>
      </c>
      <c r="R3007" s="25">
        <f>ROUND(('NEW Reference'!K$6*List!$H3007)+'NEW Reference'!K$7,0)</f>
        <v>3753</v>
      </c>
      <c r="S3007" s="25">
        <f>ROUND(('NEW Reference'!L$6*List!$H3007)+'NEW Reference'!L$7,0)</f>
        <v>4050</v>
      </c>
      <c r="T3007" s="25">
        <f>ROUND(('NEW Reference'!M$6*List!$H3007)+'NEW Reference'!M$7,0)</f>
        <v>4836</v>
      </c>
      <c r="U3007" s="25">
        <f>ROUND(('NEW Reference'!N$6*List!$H3007)+'NEW Reference'!N$7,0)</f>
        <v>19515</v>
      </c>
      <c r="V3007" s="26">
        <f>ROUND(('NEW Reference'!O$6*List!$H3007)+'NEW Reference'!O$7,0)</f>
        <v>725</v>
      </c>
      <c r="W3007" s="26">
        <f>ROUND(('NEW Reference'!P$6*List!$H3007)+'NEW Reference'!P$7,0)</f>
        <v>1022</v>
      </c>
      <c r="X3007" s="26">
        <f>ROUND(('NEW Reference'!Q$6*List!$H3007)+'NEW Reference'!Q$7,0)</f>
        <v>511</v>
      </c>
      <c r="Z3007" s="3" t="str">
        <f t="shared" si="144"/>
        <v>SALEM CITY, Virginia</v>
      </c>
      <c r="AA3007" s="79" t="s">
        <v>2365</v>
      </c>
      <c r="AB3007" s="28" t="s">
        <v>91</v>
      </c>
      <c r="AC3007" s="30" t="s">
        <v>2289</v>
      </c>
      <c r="AD3007" s="31"/>
      <c r="AE3007" s="20">
        <f t="shared" si="143"/>
        <v>0.79830000000000001</v>
      </c>
    </row>
    <row r="3008" spans="1:31">
      <c r="A3008" s="83">
        <v>49891</v>
      </c>
      <c r="B3008" s="84">
        <v>51790</v>
      </c>
      <c r="C3008" s="85">
        <v>44420</v>
      </c>
      <c r="D3008" s="78" t="s">
        <v>898</v>
      </c>
      <c r="E3008" s="79" t="s">
        <v>2366</v>
      </c>
      <c r="F3008" s="34" t="s">
        <v>2289</v>
      </c>
      <c r="G3008" s="24" t="s">
        <v>90</v>
      </c>
      <c r="H3008" s="80">
        <f t="shared" si="142"/>
        <v>0.86660000000000004</v>
      </c>
      <c r="I3008" s="25">
        <f>ROUND(('NEW Reference'!B$6*List!$H3008)+'NEW Reference'!B$7,0)</f>
        <v>1185</v>
      </c>
      <c r="J3008" s="25">
        <f>ROUND(('NEW Reference'!C$6*List!$H3008)+'NEW Reference'!C$7,0)</f>
        <v>1767</v>
      </c>
      <c r="K3008" s="25">
        <f>ROUND(('NEW Reference'!D$6*List!$H3008)+'NEW Reference'!D$7,0)</f>
        <v>2117</v>
      </c>
      <c r="L3008" s="25">
        <f>ROUND(('NEW Reference'!E$6*List!$H3008)+'NEW Reference'!E$7,0)</f>
        <v>2618</v>
      </c>
      <c r="M3008" s="25">
        <f>ROUND(('NEW Reference'!F$6*List!$H3008)+'NEW Reference'!F$7,0)</f>
        <v>2727</v>
      </c>
      <c r="N3008" s="25">
        <f>ROUND(('NEW Reference'!G$6*List!$H3008)+'NEW Reference'!G$7,0)</f>
        <v>3087</v>
      </c>
      <c r="O3008" s="25">
        <f>ROUND(('NEW Reference'!H$6*List!$H3008)+'NEW Reference'!H$7,0)</f>
        <v>3205</v>
      </c>
      <c r="P3008" s="25">
        <f>ROUND(('NEW Reference'!I$6*List!$H3008)+'NEW Reference'!I$7,0)</f>
        <v>3331</v>
      </c>
      <c r="Q3008" s="25">
        <f>ROUND(('NEW Reference'!J$6*List!$H3008)+'NEW Reference'!J$7,0)</f>
        <v>3857</v>
      </c>
      <c r="R3008" s="25">
        <f>ROUND(('NEW Reference'!K$6*List!$H3008)+'NEW Reference'!K$7,0)</f>
        <v>3979</v>
      </c>
      <c r="S3008" s="25">
        <f>ROUND(('NEW Reference'!L$6*List!$H3008)+'NEW Reference'!L$7,0)</f>
        <v>4294</v>
      </c>
      <c r="T3008" s="25">
        <f>ROUND(('NEW Reference'!M$6*List!$H3008)+'NEW Reference'!M$7,0)</f>
        <v>5128</v>
      </c>
      <c r="U3008" s="25">
        <f>ROUND(('NEW Reference'!N$6*List!$H3008)+'NEW Reference'!N$7,0)</f>
        <v>20691</v>
      </c>
      <c r="V3008" s="26">
        <f>ROUND(('NEW Reference'!O$6*List!$H3008)+'NEW Reference'!O$7,0)</f>
        <v>769</v>
      </c>
      <c r="W3008" s="26">
        <f>ROUND(('NEW Reference'!P$6*List!$H3008)+'NEW Reference'!P$7,0)</f>
        <v>1084</v>
      </c>
      <c r="X3008" s="26">
        <f>ROUND(('NEW Reference'!Q$6*List!$H3008)+'NEW Reference'!Q$7,0)</f>
        <v>542</v>
      </c>
      <c r="Z3008" s="3" t="str">
        <f t="shared" si="144"/>
        <v>STAUNTON CITY, Virginia</v>
      </c>
      <c r="AA3008" s="79" t="s">
        <v>2366</v>
      </c>
      <c r="AB3008" s="28" t="s">
        <v>91</v>
      </c>
      <c r="AC3008" s="23" t="s">
        <v>2289</v>
      </c>
      <c r="AD3008" s="29"/>
      <c r="AE3008" s="20">
        <f t="shared" si="143"/>
        <v>0.86660000000000004</v>
      </c>
    </row>
    <row r="3009" spans="1:31">
      <c r="A3009" s="83">
        <v>49892</v>
      </c>
      <c r="B3009" s="84">
        <v>51800</v>
      </c>
      <c r="C3009" s="85">
        <v>47260</v>
      </c>
      <c r="D3009" s="78" t="s">
        <v>931</v>
      </c>
      <c r="E3009" s="79" t="s">
        <v>2367</v>
      </c>
      <c r="F3009" s="33" t="s">
        <v>2289</v>
      </c>
      <c r="G3009" s="24" t="s">
        <v>90</v>
      </c>
      <c r="H3009" s="80">
        <f t="shared" si="142"/>
        <v>0.89810000000000001</v>
      </c>
      <c r="I3009" s="25">
        <f>ROUND(('NEW Reference'!B$6*List!$H3009)+'NEW Reference'!B$7,0)</f>
        <v>1216</v>
      </c>
      <c r="J3009" s="25">
        <f>ROUND(('NEW Reference'!C$6*List!$H3009)+'NEW Reference'!C$7,0)</f>
        <v>1813</v>
      </c>
      <c r="K3009" s="25">
        <f>ROUND(('NEW Reference'!D$6*List!$H3009)+'NEW Reference'!D$7,0)</f>
        <v>2173</v>
      </c>
      <c r="L3009" s="25">
        <f>ROUND(('NEW Reference'!E$6*List!$H3009)+'NEW Reference'!E$7,0)</f>
        <v>2686</v>
      </c>
      <c r="M3009" s="25">
        <f>ROUND(('NEW Reference'!F$6*List!$H3009)+'NEW Reference'!F$7,0)</f>
        <v>2799</v>
      </c>
      <c r="N3009" s="25">
        <f>ROUND(('NEW Reference'!G$6*List!$H3009)+'NEW Reference'!G$7,0)</f>
        <v>3168</v>
      </c>
      <c r="O3009" s="25">
        <f>ROUND(('NEW Reference'!H$6*List!$H3009)+'NEW Reference'!H$7,0)</f>
        <v>3289</v>
      </c>
      <c r="P3009" s="25">
        <f>ROUND(('NEW Reference'!I$6*List!$H3009)+'NEW Reference'!I$7,0)</f>
        <v>3418</v>
      </c>
      <c r="Q3009" s="25">
        <f>ROUND(('NEW Reference'!J$6*List!$H3009)+'NEW Reference'!J$7,0)</f>
        <v>3958</v>
      </c>
      <c r="R3009" s="25">
        <f>ROUND(('NEW Reference'!K$6*List!$H3009)+'NEW Reference'!K$7,0)</f>
        <v>4083</v>
      </c>
      <c r="S3009" s="25">
        <f>ROUND(('NEW Reference'!L$6*List!$H3009)+'NEW Reference'!L$7,0)</f>
        <v>4406</v>
      </c>
      <c r="T3009" s="25">
        <f>ROUND(('NEW Reference'!M$6*List!$H3009)+'NEW Reference'!M$7,0)</f>
        <v>5262</v>
      </c>
      <c r="U3009" s="25">
        <f>ROUND(('NEW Reference'!N$6*List!$H3009)+'NEW Reference'!N$7,0)</f>
        <v>21233</v>
      </c>
      <c r="V3009" s="26">
        <f>ROUND(('NEW Reference'!O$6*List!$H3009)+'NEW Reference'!O$7,0)</f>
        <v>789</v>
      </c>
      <c r="W3009" s="26">
        <f>ROUND(('NEW Reference'!P$6*List!$H3009)+'NEW Reference'!P$7,0)</f>
        <v>1112</v>
      </c>
      <c r="X3009" s="26">
        <f>ROUND(('NEW Reference'!Q$6*List!$H3009)+'NEW Reference'!Q$7,0)</f>
        <v>556</v>
      </c>
      <c r="Z3009" s="3" t="str">
        <f t="shared" si="144"/>
        <v>SUFFOLK CITY, Virginia</v>
      </c>
      <c r="AA3009" s="79" t="s">
        <v>2367</v>
      </c>
      <c r="AB3009" s="28" t="s">
        <v>91</v>
      </c>
      <c r="AC3009" s="30" t="s">
        <v>2289</v>
      </c>
      <c r="AD3009" s="31"/>
      <c r="AE3009" s="20">
        <f t="shared" si="143"/>
        <v>0.89810000000000001</v>
      </c>
    </row>
    <row r="3010" spans="1:31">
      <c r="A3010" s="83">
        <v>49921</v>
      </c>
      <c r="B3010" s="84">
        <v>51810</v>
      </c>
      <c r="C3010" s="85">
        <v>47260</v>
      </c>
      <c r="D3010" s="78" t="s">
        <v>931</v>
      </c>
      <c r="E3010" s="79" t="s">
        <v>2368</v>
      </c>
      <c r="F3010" s="33" t="s">
        <v>2289</v>
      </c>
      <c r="G3010" s="24" t="s">
        <v>90</v>
      </c>
      <c r="H3010" s="80">
        <f t="shared" si="142"/>
        <v>0.89810000000000001</v>
      </c>
      <c r="I3010" s="25">
        <f>ROUND(('NEW Reference'!B$6*List!$H3010)+'NEW Reference'!B$7,0)</f>
        <v>1216</v>
      </c>
      <c r="J3010" s="25">
        <f>ROUND(('NEW Reference'!C$6*List!$H3010)+'NEW Reference'!C$7,0)</f>
        <v>1813</v>
      </c>
      <c r="K3010" s="25">
        <f>ROUND(('NEW Reference'!D$6*List!$H3010)+'NEW Reference'!D$7,0)</f>
        <v>2173</v>
      </c>
      <c r="L3010" s="25">
        <f>ROUND(('NEW Reference'!E$6*List!$H3010)+'NEW Reference'!E$7,0)</f>
        <v>2686</v>
      </c>
      <c r="M3010" s="25">
        <f>ROUND(('NEW Reference'!F$6*List!$H3010)+'NEW Reference'!F$7,0)</f>
        <v>2799</v>
      </c>
      <c r="N3010" s="25">
        <f>ROUND(('NEW Reference'!G$6*List!$H3010)+'NEW Reference'!G$7,0)</f>
        <v>3168</v>
      </c>
      <c r="O3010" s="25">
        <f>ROUND(('NEW Reference'!H$6*List!$H3010)+'NEW Reference'!H$7,0)</f>
        <v>3289</v>
      </c>
      <c r="P3010" s="25">
        <f>ROUND(('NEW Reference'!I$6*List!$H3010)+'NEW Reference'!I$7,0)</f>
        <v>3418</v>
      </c>
      <c r="Q3010" s="25">
        <f>ROUND(('NEW Reference'!J$6*List!$H3010)+'NEW Reference'!J$7,0)</f>
        <v>3958</v>
      </c>
      <c r="R3010" s="25">
        <f>ROUND(('NEW Reference'!K$6*List!$H3010)+'NEW Reference'!K$7,0)</f>
        <v>4083</v>
      </c>
      <c r="S3010" s="25">
        <f>ROUND(('NEW Reference'!L$6*List!$H3010)+'NEW Reference'!L$7,0)</f>
        <v>4406</v>
      </c>
      <c r="T3010" s="25">
        <f>ROUND(('NEW Reference'!M$6*List!$H3010)+'NEW Reference'!M$7,0)</f>
        <v>5262</v>
      </c>
      <c r="U3010" s="25">
        <f>ROUND(('NEW Reference'!N$6*List!$H3010)+'NEW Reference'!N$7,0)</f>
        <v>21233</v>
      </c>
      <c r="V3010" s="26">
        <f>ROUND(('NEW Reference'!O$6*List!$H3010)+'NEW Reference'!O$7,0)</f>
        <v>789</v>
      </c>
      <c r="W3010" s="26">
        <f>ROUND(('NEW Reference'!P$6*List!$H3010)+'NEW Reference'!P$7,0)</f>
        <v>1112</v>
      </c>
      <c r="X3010" s="26">
        <f>ROUND(('NEW Reference'!Q$6*List!$H3010)+'NEW Reference'!Q$7,0)</f>
        <v>556</v>
      </c>
      <c r="Z3010" s="3" t="str">
        <f t="shared" si="144"/>
        <v>VIRGINIA BEACH CITY, Virginia</v>
      </c>
      <c r="AA3010" s="79" t="s">
        <v>2368</v>
      </c>
      <c r="AB3010" s="28" t="s">
        <v>91</v>
      </c>
      <c r="AC3010" s="30" t="s">
        <v>2289</v>
      </c>
      <c r="AD3010" s="31"/>
      <c r="AE3010" s="20">
        <f t="shared" si="143"/>
        <v>0.89810000000000001</v>
      </c>
    </row>
    <row r="3011" spans="1:31">
      <c r="A3011" s="83">
        <v>49951</v>
      </c>
      <c r="B3011" s="84">
        <v>51820</v>
      </c>
      <c r="C3011" s="85">
        <v>44420</v>
      </c>
      <c r="D3011" s="78" t="s">
        <v>898</v>
      </c>
      <c r="E3011" s="79" t="s">
        <v>2369</v>
      </c>
      <c r="F3011" s="34" t="s">
        <v>2289</v>
      </c>
      <c r="G3011" s="24" t="s">
        <v>90</v>
      </c>
      <c r="H3011" s="80">
        <f t="shared" si="142"/>
        <v>0.86660000000000004</v>
      </c>
      <c r="I3011" s="25">
        <f>ROUND(('NEW Reference'!B$6*List!$H3011)+'NEW Reference'!B$7,0)</f>
        <v>1185</v>
      </c>
      <c r="J3011" s="25">
        <f>ROUND(('NEW Reference'!C$6*List!$H3011)+'NEW Reference'!C$7,0)</f>
        <v>1767</v>
      </c>
      <c r="K3011" s="25">
        <f>ROUND(('NEW Reference'!D$6*List!$H3011)+'NEW Reference'!D$7,0)</f>
        <v>2117</v>
      </c>
      <c r="L3011" s="25">
        <f>ROUND(('NEW Reference'!E$6*List!$H3011)+'NEW Reference'!E$7,0)</f>
        <v>2618</v>
      </c>
      <c r="M3011" s="25">
        <f>ROUND(('NEW Reference'!F$6*List!$H3011)+'NEW Reference'!F$7,0)</f>
        <v>2727</v>
      </c>
      <c r="N3011" s="25">
        <f>ROUND(('NEW Reference'!G$6*List!$H3011)+'NEW Reference'!G$7,0)</f>
        <v>3087</v>
      </c>
      <c r="O3011" s="25">
        <f>ROUND(('NEW Reference'!H$6*List!$H3011)+'NEW Reference'!H$7,0)</f>
        <v>3205</v>
      </c>
      <c r="P3011" s="25">
        <f>ROUND(('NEW Reference'!I$6*List!$H3011)+'NEW Reference'!I$7,0)</f>
        <v>3331</v>
      </c>
      <c r="Q3011" s="25">
        <f>ROUND(('NEW Reference'!J$6*List!$H3011)+'NEW Reference'!J$7,0)</f>
        <v>3857</v>
      </c>
      <c r="R3011" s="25">
        <f>ROUND(('NEW Reference'!K$6*List!$H3011)+'NEW Reference'!K$7,0)</f>
        <v>3979</v>
      </c>
      <c r="S3011" s="25">
        <f>ROUND(('NEW Reference'!L$6*List!$H3011)+'NEW Reference'!L$7,0)</f>
        <v>4294</v>
      </c>
      <c r="T3011" s="25">
        <f>ROUND(('NEW Reference'!M$6*List!$H3011)+'NEW Reference'!M$7,0)</f>
        <v>5128</v>
      </c>
      <c r="U3011" s="25">
        <f>ROUND(('NEW Reference'!N$6*List!$H3011)+'NEW Reference'!N$7,0)</f>
        <v>20691</v>
      </c>
      <c r="V3011" s="26">
        <f>ROUND(('NEW Reference'!O$6*List!$H3011)+'NEW Reference'!O$7,0)</f>
        <v>769</v>
      </c>
      <c r="W3011" s="26">
        <f>ROUND(('NEW Reference'!P$6*List!$H3011)+'NEW Reference'!P$7,0)</f>
        <v>1084</v>
      </c>
      <c r="X3011" s="26">
        <f>ROUND(('NEW Reference'!Q$6*List!$H3011)+'NEW Reference'!Q$7,0)</f>
        <v>542</v>
      </c>
      <c r="Z3011" s="3" t="str">
        <f t="shared" si="144"/>
        <v>WAYNESBORO CITY, Virginia</v>
      </c>
      <c r="AA3011" s="79" t="s">
        <v>2369</v>
      </c>
      <c r="AB3011" s="28" t="s">
        <v>91</v>
      </c>
      <c r="AC3011" s="23" t="s">
        <v>2289</v>
      </c>
      <c r="AD3011" s="29"/>
      <c r="AE3011" s="20">
        <f t="shared" si="143"/>
        <v>0.86660000000000004</v>
      </c>
    </row>
    <row r="3012" spans="1:31">
      <c r="A3012" s="83">
        <v>49961</v>
      </c>
      <c r="B3012" s="84">
        <v>51830</v>
      </c>
      <c r="C3012" s="85">
        <v>47260</v>
      </c>
      <c r="D3012" s="78" t="s">
        <v>931</v>
      </c>
      <c r="E3012" s="79" t="s">
        <v>2370</v>
      </c>
      <c r="F3012" s="34" t="s">
        <v>2289</v>
      </c>
      <c r="G3012" s="24" t="s">
        <v>90</v>
      </c>
      <c r="H3012" s="80">
        <f t="shared" si="142"/>
        <v>0.89810000000000001</v>
      </c>
      <c r="I3012" s="25">
        <f>ROUND(('NEW Reference'!B$6*List!$H3012)+'NEW Reference'!B$7,0)</f>
        <v>1216</v>
      </c>
      <c r="J3012" s="25">
        <f>ROUND(('NEW Reference'!C$6*List!$H3012)+'NEW Reference'!C$7,0)</f>
        <v>1813</v>
      </c>
      <c r="K3012" s="25">
        <f>ROUND(('NEW Reference'!D$6*List!$H3012)+'NEW Reference'!D$7,0)</f>
        <v>2173</v>
      </c>
      <c r="L3012" s="25">
        <f>ROUND(('NEW Reference'!E$6*List!$H3012)+'NEW Reference'!E$7,0)</f>
        <v>2686</v>
      </c>
      <c r="M3012" s="25">
        <f>ROUND(('NEW Reference'!F$6*List!$H3012)+'NEW Reference'!F$7,0)</f>
        <v>2799</v>
      </c>
      <c r="N3012" s="25">
        <f>ROUND(('NEW Reference'!G$6*List!$H3012)+'NEW Reference'!G$7,0)</f>
        <v>3168</v>
      </c>
      <c r="O3012" s="25">
        <f>ROUND(('NEW Reference'!H$6*List!$H3012)+'NEW Reference'!H$7,0)</f>
        <v>3289</v>
      </c>
      <c r="P3012" s="25">
        <f>ROUND(('NEW Reference'!I$6*List!$H3012)+'NEW Reference'!I$7,0)</f>
        <v>3418</v>
      </c>
      <c r="Q3012" s="25">
        <f>ROUND(('NEW Reference'!J$6*List!$H3012)+'NEW Reference'!J$7,0)</f>
        <v>3958</v>
      </c>
      <c r="R3012" s="25">
        <f>ROUND(('NEW Reference'!K$6*List!$H3012)+'NEW Reference'!K$7,0)</f>
        <v>4083</v>
      </c>
      <c r="S3012" s="25">
        <f>ROUND(('NEW Reference'!L$6*List!$H3012)+'NEW Reference'!L$7,0)</f>
        <v>4406</v>
      </c>
      <c r="T3012" s="25">
        <f>ROUND(('NEW Reference'!M$6*List!$H3012)+'NEW Reference'!M$7,0)</f>
        <v>5262</v>
      </c>
      <c r="U3012" s="25">
        <f>ROUND(('NEW Reference'!N$6*List!$H3012)+'NEW Reference'!N$7,0)</f>
        <v>21233</v>
      </c>
      <c r="V3012" s="26">
        <f>ROUND(('NEW Reference'!O$6*List!$H3012)+'NEW Reference'!O$7,0)</f>
        <v>789</v>
      </c>
      <c r="W3012" s="26">
        <f>ROUND(('NEW Reference'!P$6*List!$H3012)+'NEW Reference'!P$7,0)</f>
        <v>1112</v>
      </c>
      <c r="X3012" s="26">
        <f>ROUND(('NEW Reference'!Q$6*List!$H3012)+'NEW Reference'!Q$7,0)</f>
        <v>556</v>
      </c>
      <c r="Z3012" s="3" t="str">
        <f t="shared" si="144"/>
        <v>WILLIAMSBURG CITY, Virginia</v>
      </c>
      <c r="AA3012" s="79" t="s">
        <v>2370</v>
      </c>
      <c r="AB3012" s="28" t="s">
        <v>91</v>
      </c>
      <c r="AC3012" s="30" t="s">
        <v>2289</v>
      </c>
      <c r="AD3012" s="31"/>
      <c r="AE3012" s="20">
        <f t="shared" si="143"/>
        <v>0.89810000000000001</v>
      </c>
    </row>
    <row r="3013" spans="1:31">
      <c r="A3013" s="83">
        <v>49962</v>
      </c>
      <c r="B3013" s="84">
        <v>51840</v>
      </c>
      <c r="C3013" s="85">
        <v>49020</v>
      </c>
      <c r="D3013" s="78" t="s">
        <v>962</v>
      </c>
      <c r="E3013" s="79" t="s">
        <v>2371</v>
      </c>
      <c r="F3013" s="33" t="s">
        <v>2289</v>
      </c>
      <c r="G3013" s="24" t="s">
        <v>90</v>
      </c>
      <c r="H3013" s="80">
        <f t="shared" si="142"/>
        <v>0.90939999999999999</v>
      </c>
      <c r="I3013" s="25">
        <f>ROUND(('NEW Reference'!B$6*List!$H3013)+'NEW Reference'!B$7,0)</f>
        <v>1227</v>
      </c>
      <c r="J3013" s="25">
        <f>ROUND(('NEW Reference'!C$6*List!$H3013)+'NEW Reference'!C$7,0)</f>
        <v>1830</v>
      </c>
      <c r="K3013" s="25">
        <f>ROUND(('NEW Reference'!D$6*List!$H3013)+'NEW Reference'!D$7,0)</f>
        <v>2193</v>
      </c>
      <c r="L3013" s="25">
        <f>ROUND(('NEW Reference'!E$6*List!$H3013)+'NEW Reference'!E$7,0)</f>
        <v>2711</v>
      </c>
      <c r="M3013" s="25">
        <f>ROUND(('NEW Reference'!F$6*List!$H3013)+'NEW Reference'!F$7,0)</f>
        <v>2824</v>
      </c>
      <c r="N3013" s="25">
        <f>ROUND(('NEW Reference'!G$6*List!$H3013)+'NEW Reference'!G$7,0)</f>
        <v>3197</v>
      </c>
      <c r="O3013" s="25">
        <f>ROUND(('NEW Reference'!H$6*List!$H3013)+'NEW Reference'!H$7,0)</f>
        <v>3319</v>
      </c>
      <c r="P3013" s="25">
        <f>ROUND(('NEW Reference'!I$6*List!$H3013)+'NEW Reference'!I$7,0)</f>
        <v>3450</v>
      </c>
      <c r="Q3013" s="25">
        <f>ROUND(('NEW Reference'!J$6*List!$H3013)+'NEW Reference'!J$7,0)</f>
        <v>3995</v>
      </c>
      <c r="R3013" s="25">
        <f>ROUND(('NEW Reference'!K$6*List!$H3013)+'NEW Reference'!K$7,0)</f>
        <v>4121</v>
      </c>
      <c r="S3013" s="25">
        <f>ROUND(('NEW Reference'!L$6*List!$H3013)+'NEW Reference'!L$7,0)</f>
        <v>4447</v>
      </c>
      <c r="T3013" s="25">
        <f>ROUND(('NEW Reference'!M$6*List!$H3013)+'NEW Reference'!M$7,0)</f>
        <v>5311</v>
      </c>
      <c r="U3013" s="25">
        <f>ROUND(('NEW Reference'!N$6*List!$H3013)+'NEW Reference'!N$7,0)</f>
        <v>21428</v>
      </c>
      <c r="V3013" s="26">
        <f>ROUND(('NEW Reference'!O$6*List!$H3013)+'NEW Reference'!O$7,0)</f>
        <v>797</v>
      </c>
      <c r="W3013" s="26">
        <f>ROUND(('NEW Reference'!P$6*List!$H3013)+'NEW Reference'!P$7,0)</f>
        <v>1122</v>
      </c>
      <c r="X3013" s="26">
        <f>ROUND(('NEW Reference'!Q$6*List!$H3013)+'NEW Reference'!Q$7,0)</f>
        <v>561</v>
      </c>
      <c r="Z3013" s="3" t="str">
        <f t="shared" si="144"/>
        <v>WINCHESTER CITY, Virginia</v>
      </c>
      <c r="AA3013" s="79" t="s">
        <v>2371</v>
      </c>
      <c r="AB3013" s="28" t="s">
        <v>91</v>
      </c>
      <c r="AC3013" s="23" t="s">
        <v>2289</v>
      </c>
      <c r="AD3013" s="29"/>
      <c r="AE3013" s="20">
        <f t="shared" si="143"/>
        <v>0.90939999999999999</v>
      </c>
    </row>
    <row r="3014" spans="1:31">
      <c r="A3014" s="83">
        <v>49999</v>
      </c>
      <c r="B3014" s="84">
        <v>51990</v>
      </c>
      <c r="C3014" s="85">
        <v>99949</v>
      </c>
      <c r="D3014" s="78" t="s">
        <v>192</v>
      </c>
      <c r="E3014" s="79" t="s">
        <v>236</v>
      </c>
      <c r="F3014" s="33" t="s">
        <v>2289</v>
      </c>
      <c r="G3014" s="24" t="s">
        <v>97</v>
      </c>
      <c r="H3014" s="80">
        <f t="shared" si="142"/>
        <v>0.83709999999999996</v>
      </c>
      <c r="I3014" s="25">
        <f>ROUND(('NEW Reference'!B$6*List!$H3014)+'NEW Reference'!B$7,0)</f>
        <v>1156</v>
      </c>
      <c r="J3014" s="25">
        <f>ROUND(('NEW Reference'!C$6*List!$H3014)+'NEW Reference'!C$7,0)</f>
        <v>1724</v>
      </c>
      <c r="K3014" s="25">
        <f>ROUND(('NEW Reference'!D$6*List!$H3014)+'NEW Reference'!D$7,0)</f>
        <v>2065</v>
      </c>
      <c r="L3014" s="25">
        <f>ROUND(('NEW Reference'!E$6*List!$H3014)+'NEW Reference'!E$7,0)</f>
        <v>2553</v>
      </c>
      <c r="M3014" s="25">
        <f>ROUND(('NEW Reference'!F$6*List!$H3014)+'NEW Reference'!F$7,0)</f>
        <v>2660</v>
      </c>
      <c r="N3014" s="25">
        <f>ROUND(('NEW Reference'!G$6*List!$H3014)+'NEW Reference'!G$7,0)</f>
        <v>3011</v>
      </c>
      <c r="O3014" s="25">
        <f>ROUND(('NEW Reference'!H$6*List!$H3014)+'NEW Reference'!H$7,0)</f>
        <v>3126</v>
      </c>
      <c r="P3014" s="25">
        <f>ROUND(('NEW Reference'!I$6*List!$H3014)+'NEW Reference'!I$7,0)</f>
        <v>3249</v>
      </c>
      <c r="Q3014" s="25">
        <f>ROUND(('NEW Reference'!J$6*List!$H3014)+'NEW Reference'!J$7,0)</f>
        <v>3763</v>
      </c>
      <c r="R3014" s="25">
        <f>ROUND(('NEW Reference'!K$6*List!$H3014)+'NEW Reference'!K$7,0)</f>
        <v>3881</v>
      </c>
      <c r="S3014" s="25">
        <f>ROUND(('NEW Reference'!L$6*List!$H3014)+'NEW Reference'!L$7,0)</f>
        <v>4188</v>
      </c>
      <c r="T3014" s="25">
        <f>ROUND(('NEW Reference'!M$6*List!$H3014)+'NEW Reference'!M$7,0)</f>
        <v>5002</v>
      </c>
      <c r="U3014" s="25">
        <f>ROUND(('NEW Reference'!N$6*List!$H3014)+'NEW Reference'!N$7,0)</f>
        <v>20183</v>
      </c>
      <c r="V3014" s="26">
        <f>ROUND(('NEW Reference'!O$6*List!$H3014)+'NEW Reference'!O$7,0)</f>
        <v>750</v>
      </c>
      <c r="W3014" s="26">
        <f>ROUND(('NEW Reference'!P$6*List!$H3014)+'NEW Reference'!P$7,0)</f>
        <v>1057</v>
      </c>
      <c r="X3014" s="26">
        <f>ROUND(('NEW Reference'!Q$6*List!$H3014)+'NEW Reference'!Q$7,0)</f>
        <v>529</v>
      </c>
      <c r="Z3014" s="3" t="str">
        <f t="shared" si="144"/>
        <v>STATEWIDE, Virginia</v>
      </c>
      <c r="AA3014" s="79" t="s">
        <v>236</v>
      </c>
      <c r="AB3014" s="28" t="s">
        <v>91</v>
      </c>
      <c r="AC3014" s="23" t="s">
        <v>2289</v>
      </c>
      <c r="AD3014" s="29"/>
      <c r="AE3014" s="20">
        <f t="shared" si="143"/>
        <v>0.83709999999999996</v>
      </c>
    </row>
    <row r="3015" spans="1:31">
      <c r="A3015" s="83">
        <v>50000</v>
      </c>
      <c r="B3015" s="84">
        <v>53001</v>
      </c>
      <c r="C3015" s="85">
        <v>99950</v>
      </c>
      <c r="D3015" s="78" t="s">
        <v>194</v>
      </c>
      <c r="E3015" s="79" t="s">
        <v>602</v>
      </c>
      <c r="F3015" s="34" t="s">
        <v>2372</v>
      </c>
      <c r="G3015" s="24" t="s">
        <v>97</v>
      </c>
      <c r="H3015" s="80">
        <f t="shared" si="142"/>
        <v>0.97440000000000004</v>
      </c>
      <c r="I3015" s="25">
        <f>ROUND(('NEW Reference'!B$6*List!$H3015)+'NEW Reference'!B$7,0)</f>
        <v>1291</v>
      </c>
      <c r="J3015" s="25">
        <f>ROUND(('NEW Reference'!C$6*List!$H3015)+'NEW Reference'!C$7,0)</f>
        <v>1926</v>
      </c>
      <c r="K3015" s="25">
        <f>ROUND(('NEW Reference'!D$6*List!$H3015)+'NEW Reference'!D$7,0)</f>
        <v>2307</v>
      </c>
      <c r="L3015" s="25">
        <f>ROUND(('NEW Reference'!E$6*List!$H3015)+'NEW Reference'!E$7,0)</f>
        <v>2853</v>
      </c>
      <c r="M3015" s="25">
        <f>ROUND(('NEW Reference'!F$6*List!$H3015)+'NEW Reference'!F$7,0)</f>
        <v>2972</v>
      </c>
      <c r="N3015" s="25">
        <f>ROUND(('NEW Reference'!G$6*List!$H3015)+'NEW Reference'!G$7,0)</f>
        <v>3364</v>
      </c>
      <c r="O3015" s="25">
        <f>ROUND(('NEW Reference'!H$6*List!$H3015)+'NEW Reference'!H$7,0)</f>
        <v>3493</v>
      </c>
      <c r="P3015" s="25">
        <f>ROUND(('NEW Reference'!I$6*List!$H3015)+'NEW Reference'!I$7,0)</f>
        <v>3630</v>
      </c>
      <c r="Q3015" s="25">
        <f>ROUND(('NEW Reference'!J$6*List!$H3015)+'NEW Reference'!J$7,0)</f>
        <v>4203</v>
      </c>
      <c r="R3015" s="25">
        <f>ROUND(('NEW Reference'!K$6*List!$H3015)+'NEW Reference'!K$7,0)</f>
        <v>4336</v>
      </c>
      <c r="S3015" s="25">
        <f>ROUND(('NEW Reference'!L$6*List!$H3015)+'NEW Reference'!L$7,0)</f>
        <v>4679</v>
      </c>
      <c r="T3015" s="25">
        <f>ROUND(('NEW Reference'!M$6*List!$H3015)+'NEW Reference'!M$7,0)</f>
        <v>5588</v>
      </c>
      <c r="U3015" s="25">
        <f>ROUND(('NEW Reference'!N$6*List!$H3015)+'NEW Reference'!N$7,0)</f>
        <v>22547</v>
      </c>
      <c r="V3015" s="26">
        <f>ROUND(('NEW Reference'!O$6*List!$H3015)+'NEW Reference'!O$7,0)</f>
        <v>838</v>
      </c>
      <c r="W3015" s="26">
        <f>ROUND(('NEW Reference'!P$6*List!$H3015)+'NEW Reference'!P$7,0)</f>
        <v>1181</v>
      </c>
      <c r="X3015" s="26">
        <f>ROUND(('NEW Reference'!Q$6*List!$H3015)+'NEW Reference'!Q$7,0)</f>
        <v>591</v>
      </c>
      <c r="Z3015" s="3" t="str">
        <f t="shared" si="144"/>
        <v>ADAMS, Washington</v>
      </c>
      <c r="AA3015" s="79" t="s">
        <v>602</v>
      </c>
      <c r="AB3015" s="28" t="s">
        <v>91</v>
      </c>
      <c r="AC3015" s="30" t="s">
        <v>2372</v>
      </c>
      <c r="AD3015" s="31"/>
      <c r="AE3015" s="20">
        <f t="shared" si="143"/>
        <v>0.97440000000000004</v>
      </c>
    </row>
    <row r="3016" spans="1:31">
      <c r="A3016" s="83">
        <v>50010</v>
      </c>
      <c r="B3016" s="84">
        <v>53003</v>
      </c>
      <c r="C3016" s="85">
        <v>30300</v>
      </c>
      <c r="D3016" s="78" t="s">
        <v>637</v>
      </c>
      <c r="E3016" s="79" t="s">
        <v>2373</v>
      </c>
      <c r="F3016" s="33" t="s">
        <v>2372</v>
      </c>
      <c r="G3016" s="24" t="s">
        <v>90</v>
      </c>
      <c r="H3016" s="80">
        <f t="shared" si="142"/>
        <v>0.89849999999999997</v>
      </c>
      <c r="I3016" s="25">
        <f>ROUND(('NEW Reference'!B$6*List!$H3016)+'NEW Reference'!B$7,0)</f>
        <v>1216</v>
      </c>
      <c r="J3016" s="25">
        <f>ROUND(('NEW Reference'!C$6*List!$H3016)+'NEW Reference'!C$7,0)</f>
        <v>1814</v>
      </c>
      <c r="K3016" s="25">
        <f>ROUND(('NEW Reference'!D$6*List!$H3016)+'NEW Reference'!D$7,0)</f>
        <v>2174</v>
      </c>
      <c r="L3016" s="25">
        <f>ROUND(('NEW Reference'!E$6*List!$H3016)+'NEW Reference'!E$7,0)</f>
        <v>2687</v>
      </c>
      <c r="M3016" s="25">
        <f>ROUND(('NEW Reference'!F$6*List!$H3016)+'NEW Reference'!F$7,0)</f>
        <v>2800</v>
      </c>
      <c r="N3016" s="25">
        <f>ROUND(('NEW Reference'!G$6*List!$H3016)+'NEW Reference'!G$7,0)</f>
        <v>3169</v>
      </c>
      <c r="O3016" s="25">
        <f>ROUND(('NEW Reference'!H$6*List!$H3016)+'NEW Reference'!H$7,0)</f>
        <v>3290</v>
      </c>
      <c r="P3016" s="25">
        <f>ROUND(('NEW Reference'!I$6*List!$H3016)+'NEW Reference'!I$7,0)</f>
        <v>3419</v>
      </c>
      <c r="Q3016" s="25">
        <f>ROUND(('NEW Reference'!J$6*List!$H3016)+'NEW Reference'!J$7,0)</f>
        <v>3960</v>
      </c>
      <c r="R3016" s="25">
        <f>ROUND(('NEW Reference'!K$6*List!$H3016)+'NEW Reference'!K$7,0)</f>
        <v>4085</v>
      </c>
      <c r="S3016" s="25">
        <f>ROUND(('NEW Reference'!L$6*List!$H3016)+'NEW Reference'!L$7,0)</f>
        <v>4408</v>
      </c>
      <c r="T3016" s="25">
        <f>ROUND(('NEW Reference'!M$6*List!$H3016)+'NEW Reference'!M$7,0)</f>
        <v>5264</v>
      </c>
      <c r="U3016" s="25">
        <f>ROUND(('NEW Reference'!N$6*List!$H3016)+'NEW Reference'!N$7,0)</f>
        <v>21240</v>
      </c>
      <c r="V3016" s="26">
        <f>ROUND(('NEW Reference'!O$6*List!$H3016)+'NEW Reference'!O$7,0)</f>
        <v>790</v>
      </c>
      <c r="W3016" s="26">
        <f>ROUND(('NEW Reference'!P$6*List!$H3016)+'NEW Reference'!P$7,0)</f>
        <v>1113</v>
      </c>
      <c r="X3016" s="26">
        <f>ROUND(('NEW Reference'!Q$6*List!$H3016)+'NEW Reference'!Q$7,0)</f>
        <v>556</v>
      </c>
      <c r="Z3016" s="3" t="str">
        <f t="shared" si="144"/>
        <v>ASOTIN, Washington</v>
      </c>
      <c r="AA3016" s="79" t="s">
        <v>2373</v>
      </c>
      <c r="AB3016" s="28" t="s">
        <v>91</v>
      </c>
      <c r="AC3016" s="23" t="s">
        <v>2372</v>
      </c>
      <c r="AD3016" s="29"/>
      <c r="AE3016" s="20">
        <f t="shared" si="143"/>
        <v>0.89849999999999997</v>
      </c>
    </row>
    <row r="3017" spans="1:31">
      <c r="A3017" s="83">
        <v>50020</v>
      </c>
      <c r="B3017" s="84">
        <v>53005</v>
      </c>
      <c r="C3017" s="85">
        <v>28420</v>
      </c>
      <c r="D3017" s="78" t="s">
        <v>586</v>
      </c>
      <c r="E3017" s="79" t="s">
        <v>344</v>
      </c>
      <c r="F3017" s="33" t="s">
        <v>2372</v>
      </c>
      <c r="G3017" s="24" t="s">
        <v>90</v>
      </c>
      <c r="H3017" s="80">
        <f t="shared" si="142"/>
        <v>0.95550000000000002</v>
      </c>
      <c r="I3017" s="25">
        <f>ROUND(('NEW Reference'!B$6*List!$H3017)+'NEW Reference'!B$7,0)</f>
        <v>1273</v>
      </c>
      <c r="J3017" s="25">
        <f>ROUND(('NEW Reference'!C$6*List!$H3017)+'NEW Reference'!C$7,0)</f>
        <v>1898</v>
      </c>
      <c r="K3017" s="25">
        <f>ROUND(('NEW Reference'!D$6*List!$H3017)+'NEW Reference'!D$7,0)</f>
        <v>2274</v>
      </c>
      <c r="L3017" s="25">
        <f>ROUND(('NEW Reference'!E$6*List!$H3017)+'NEW Reference'!E$7,0)</f>
        <v>2811</v>
      </c>
      <c r="M3017" s="25">
        <f>ROUND(('NEW Reference'!F$6*List!$H3017)+'NEW Reference'!F$7,0)</f>
        <v>2929</v>
      </c>
      <c r="N3017" s="25">
        <f>ROUND(('NEW Reference'!G$6*List!$H3017)+'NEW Reference'!G$7,0)</f>
        <v>3316</v>
      </c>
      <c r="O3017" s="25">
        <f>ROUND(('NEW Reference'!H$6*List!$H3017)+'NEW Reference'!H$7,0)</f>
        <v>3442</v>
      </c>
      <c r="P3017" s="25">
        <f>ROUND(('NEW Reference'!I$6*List!$H3017)+'NEW Reference'!I$7,0)</f>
        <v>3577</v>
      </c>
      <c r="Q3017" s="25">
        <f>ROUND(('NEW Reference'!J$6*List!$H3017)+'NEW Reference'!J$7,0)</f>
        <v>4143</v>
      </c>
      <c r="R3017" s="25">
        <f>ROUND(('NEW Reference'!K$6*List!$H3017)+'NEW Reference'!K$7,0)</f>
        <v>4273</v>
      </c>
      <c r="S3017" s="25">
        <f>ROUND(('NEW Reference'!L$6*List!$H3017)+'NEW Reference'!L$7,0)</f>
        <v>4611</v>
      </c>
      <c r="T3017" s="25">
        <f>ROUND(('NEW Reference'!M$6*List!$H3017)+'NEW Reference'!M$7,0)</f>
        <v>5507</v>
      </c>
      <c r="U3017" s="25">
        <f>ROUND(('NEW Reference'!N$6*List!$H3017)+'NEW Reference'!N$7,0)</f>
        <v>22222</v>
      </c>
      <c r="V3017" s="26">
        <f>ROUND(('NEW Reference'!O$6*List!$H3017)+'NEW Reference'!O$7,0)</f>
        <v>826</v>
      </c>
      <c r="W3017" s="26">
        <f>ROUND(('NEW Reference'!P$6*List!$H3017)+'NEW Reference'!P$7,0)</f>
        <v>1164</v>
      </c>
      <c r="X3017" s="26">
        <f>ROUND(('NEW Reference'!Q$6*List!$H3017)+'NEW Reference'!Q$7,0)</f>
        <v>582</v>
      </c>
      <c r="Z3017" s="3" t="str">
        <f t="shared" si="144"/>
        <v>BENTON, Washington</v>
      </c>
      <c r="AA3017" s="79" t="s">
        <v>344</v>
      </c>
      <c r="AB3017" s="28" t="s">
        <v>91</v>
      </c>
      <c r="AC3017" s="30" t="s">
        <v>2372</v>
      </c>
      <c r="AD3017" s="31"/>
      <c r="AE3017" s="20">
        <f t="shared" si="143"/>
        <v>0.95550000000000002</v>
      </c>
    </row>
    <row r="3018" spans="1:31">
      <c r="A3018" s="83">
        <v>50030</v>
      </c>
      <c r="B3018" s="84">
        <v>53007</v>
      </c>
      <c r="C3018" s="85">
        <v>48300</v>
      </c>
      <c r="D3018" s="78" t="s">
        <v>950</v>
      </c>
      <c r="E3018" s="79" t="s">
        <v>2374</v>
      </c>
      <c r="F3018" s="33" t="s">
        <v>2372</v>
      </c>
      <c r="G3018" s="24" t="s">
        <v>90</v>
      </c>
      <c r="H3018" s="80">
        <f t="shared" si="142"/>
        <v>1.0114000000000001</v>
      </c>
      <c r="I3018" s="25">
        <f>ROUND(('NEW Reference'!B$6*List!$H3018)+'NEW Reference'!B$7,0)</f>
        <v>1328</v>
      </c>
      <c r="J3018" s="25">
        <f>ROUND(('NEW Reference'!C$6*List!$H3018)+'NEW Reference'!C$7,0)</f>
        <v>1980</v>
      </c>
      <c r="K3018" s="25">
        <f>ROUND(('NEW Reference'!D$6*List!$H3018)+'NEW Reference'!D$7,0)</f>
        <v>2372</v>
      </c>
      <c r="L3018" s="25">
        <f>ROUND(('NEW Reference'!E$6*List!$H3018)+'NEW Reference'!E$7,0)</f>
        <v>2933</v>
      </c>
      <c r="M3018" s="25">
        <f>ROUND(('NEW Reference'!F$6*List!$H3018)+'NEW Reference'!F$7,0)</f>
        <v>3056</v>
      </c>
      <c r="N3018" s="25">
        <f>ROUND(('NEW Reference'!G$6*List!$H3018)+'NEW Reference'!G$7,0)</f>
        <v>3459</v>
      </c>
      <c r="O3018" s="25">
        <f>ROUND(('NEW Reference'!H$6*List!$H3018)+'NEW Reference'!H$7,0)</f>
        <v>3591</v>
      </c>
      <c r="P3018" s="25">
        <f>ROUND(('NEW Reference'!I$6*List!$H3018)+'NEW Reference'!I$7,0)</f>
        <v>3732</v>
      </c>
      <c r="Q3018" s="25">
        <f>ROUND(('NEW Reference'!J$6*List!$H3018)+'NEW Reference'!J$7,0)</f>
        <v>4322</v>
      </c>
      <c r="R3018" s="25">
        <f>ROUND(('NEW Reference'!K$6*List!$H3018)+'NEW Reference'!K$7,0)</f>
        <v>4458</v>
      </c>
      <c r="S3018" s="25">
        <f>ROUND(('NEW Reference'!L$6*List!$H3018)+'NEW Reference'!L$7,0)</f>
        <v>4811</v>
      </c>
      <c r="T3018" s="25">
        <f>ROUND(('NEW Reference'!M$6*List!$H3018)+'NEW Reference'!M$7,0)</f>
        <v>5746</v>
      </c>
      <c r="U3018" s="25">
        <f>ROUND(('NEW Reference'!N$6*List!$H3018)+'NEW Reference'!N$7,0)</f>
        <v>23184</v>
      </c>
      <c r="V3018" s="26">
        <f>ROUND(('NEW Reference'!O$6*List!$H3018)+'NEW Reference'!O$7,0)</f>
        <v>862</v>
      </c>
      <c r="W3018" s="26">
        <f>ROUND(('NEW Reference'!P$6*List!$H3018)+'NEW Reference'!P$7,0)</f>
        <v>1214</v>
      </c>
      <c r="X3018" s="26">
        <f>ROUND(('NEW Reference'!Q$6*List!$H3018)+'NEW Reference'!Q$7,0)</f>
        <v>607</v>
      </c>
      <c r="Z3018" s="3" t="str">
        <f t="shared" si="144"/>
        <v>CHELAN, Washington</v>
      </c>
      <c r="AA3018" s="79" t="s">
        <v>2374</v>
      </c>
      <c r="AB3018" s="28" t="s">
        <v>91</v>
      </c>
      <c r="AC3018" s="30" t="s">
        <v>2372</v>
      </c>
      <c r="AD3018" s="31"/>
      <c r="AE3018" s="20">
        <f t="shared" si="143"/>
        <v>1.0114000000000001</v>
      </c>
    </row>
    <row r="3019" spans="1:31">
      <c r="A3019" s="83">
        <v>50040</v>
      </c>
      <c r="B3019" s="84">
        <v>53009</v>
      </c>
      <c r="C3019" s="85">
        <v>99950</v>
      </c>
      <c r="D3019" s="78" t="s">
        <v>194</v>
      </c>
      <c r="E3019" s="79" t="s">
        <v>2375</v>
      </c>
      <c r="F3019" s="34" t="s">
        <v>2372</v>
      </c>
      <c r="G3019" s="24" t="s">
        <v>97</v>
      </c>
      <c r="H3019" s="80">
        <f t="shared" ref="H3019:H3082" si="145">IFERROR(INDEX($AH:$AH,MATCH($C3019,$AF:$AF,0)),"")</f>
        <v>0.97440000000000004</v>
      </c>
      <c r="I3019" s="25">
        <f>ROUND(('NEW Reference'!B$6*List!$H3019)+'NEW Reference'!B$7,0)</f>
        <v>1291</v>
      </c>
      <c r="J3019" s="25">
        <f>ROUND(('NEW Reference'!C$6*List!$H3019)+'NEW Reference'!C$7,0)</f>
        <v>1926</v>
      </c>
      <c r="K3019" s="25">
        <f>ROUND(('NEW Reference'!D$6*List!$H3019)+'NEW Reference'!D$7,0)</f>
        <v>2307</v>
      </c>
      <c r="L3019" s="25">
        <f>ROUND(('NEW Reference'!E$6*List!$H3019)+'NEW Reference'!E$7,0)</f>
        <v>2853</v>
      </c>
      <c r="M3019" s="25">
        <f>ROUND(('NEW Reference'!F$6*List!$H3019)+'NEW Reference'!F$7,0)</f>
        <v>2972</v>
      </c>
      <c r="N3019" s="25">
        <f>ROUND(('NEW Reference'!G$6*List!$H3019)+'NEW Reference'!G$7,0)</f>
        <v>3364</v>
      </c>
      <c r="O3019" s="25">
        <f>ROUND(('NEW Reference'!H$6*List!$H3019)+'NEW Reference'!H$7,0)</f>
        <v>3493</v>
      </c>
      <c r="P3019" s="25">
        <f>ROUND(('NEW Reference'!I$6*List!$H3019)+'NEW Reference'!I$7,0)</f>
        <v>3630</v>
      </c>
      <c r="Q3019" s="25">
        <f>ROUND(('NEW Reference'!J$6*List!$H3019)+'NEW Reference'!J$7,0)</f>
        <v>4203</v>
      </c>
      <c r="R3019" s="25">
        <f>ROUND(('NEW Reference'!K$6*List!$H3019)+'NEW Reference'!K$7,0)</f>
        <v>4336</v>
      </c>
      <c r="S3019" s="25">
        <f>ROUND(('NEW Reference'!L$6*List!$H3019)+'NEW Reference'!L$7,0)</f>
        <v>4679</v>
      </c>
      <c r="T3019" s="25">
        <f>ROUND(('NEW Reference'!M$6*List!$H3019)+'NEW Reference'!M$7,0)</f>
        <v>5588</v>
      </c>
      <c r="U3019" s="25">
        <f>ROUND(('NEW Reference'!N$6*List!$H3019)+'NEW Reference'!N$7,0)</f>
        <v>22547</v>
      </c>
      <c r="V3019" s="26">
        <f>ROUND(('NEW Reference'!O$6*List!$H3019)+'NEW Reference'!O$7,0)</f>
        <v>838</v>
      </c>
      <c r="W3019" s="26">
        <f>ROUND(('NEW Reference'!P$6*List!$H3019)+'NEW Reference'!P$7,0)</f>
        <v>1181</v>
      </c>
      <c r="X3019" s="26">
        <f>ROUND(('NEW Reference'!Q$6*List!$H3019)+'NEW Reference'!Q$7,0)</f>
        <v>591</v>
      </c>
      <c r="Z3019" s="3" t="str">
        <f t="shared" si="144"/>
        <v>CLALLAM, Washington</v>
      </c>
      <c r="AA3019" s="79" t="s">
        <v>2375</v>
      </c>
      <c r="AB3019" s="28" t="s">
        <v>91</v>
      </c>
      <c r="AC3019" s="23" t="s">
        <v>2372</v>
      </c>
      <c r="AD3019" s="29"/>
      <c r="AE3019" s="20">
        <f t="shared" si="143"/>
        <v>0.97440000000000004</v>
      </c>
    </row>
    <row r="3020" spans="1:31">
      <c r="A3020" s="83">
        <v>50050</v>
      </c>
      <c r="B3020" s="84">
        <v>53011</v>
      </c>
      <c r="C3020" s="85">
        <v>38900</v>
      </c>
      <c r="D3020" s="78" t="s">
        <v>792</v>
      </c>
      <c r="E3020" s="79" t="s">
        <v>355</v>
      </c>
      <c r="F3020" s="33" t="s">
        <v>2372</v>
      </c>
      <c r="G3020" s="24" t="s">
        <v>90</v>
      </c>
      <c r="H3020" s="80">
        <f t="shared" si="145"/>
        <v>1.1827000000000001</v>
      </c>
      <c r="I3020" s="25">
        <f>ROUND(('NEW Reference'!B$6*List!$H3020)+'NEW Reference'!B$7,0)</f>
        <v>1497</v>
      </c>
      <c r="J3020" s="25">
        <f>ROUND(('NEW Reference'!C$6*List!$H3020)+'NEW Reference'!C$7,0)</f>
        <v>2232</v>
      </c>
      <c r="K3020" s="25">
        <f>ROUND(('NEW Reference'!D$6*List!$H3020)+'NEW Reference'!D$7,0)</f>
        <v>2674</v>
      </c>
      <c r="L3020" s="25">
        <f>ROUND(('NEW Reference'!E$6*List!$H3020)+'NEW Reference'!E$7,0)</f>
        <v>3306</v>
      </c>
      <c r="M3020" s="25">
        <f>ROUND(('NEW Reference'!F$6*List!$H3020)+'NEW Reference'!F$7,0)</f>
        <v>3445</v>
      </c>
      <c r="N3020" s="25">
        <f>ROUND(('NEW Reference'!G$6*List!$H3020)+'NEW Reference'!G$7,0)</f>
        <v>3899</v>
      </c>
      <c r="O3020" s="25">
        <f>ROUND(('NEW Reference'!H$6*List!$H3020)+'NEW Reference'!H$7,0)</f>
        <v>4048</v>
      </c>
      <c r="P3020" s="25">
        <f>ROUND(('NEW Reference'!I$6*List!$H3020)+'NEW Reference'!I$7,0)</f>
        <v>4207</v>
      </c>
      <c r="Q3020" s="25">
        <f>ROUND(('NEW Reference'!J$6*List!$H3020)+'NEW Reference'!J$7,0)</f>
        <v>4872</v>
      </c>
      <c r="R3020" s="25">
        <f>ROUND(('NEW Reference'!K$6*List!$H3020)+'NEW Reference'!K$7,0)</f>
        <v>5026</v>
      </c>
      <c r="S3020" s="25">
        <f>ROUND(('NEW Reference'!L$6*List!$H3020)+'NEW Reference'!L$7,0)</f>
        <v>5423</v>
      </c>
      <c r="T3020" s="25">
        <f>ROUND(('NEW Reference'!M$6*List!$H3020)+'NEW Reference'!M$7,0)</f>
        <v>6477</v>
      </c>
      <c r="U3020" s="25">
        <f>ROUND(('NEW Reference'!N$6*List!$H3020)+'NEW Reference'!N$7,0)</f>
        <v>26133</v>
      </c>
      <c r="V3020" s="26">
        <f>ROUND(('NEW Reference'!O$6*List!$H3020)+'NEW Reference'!O$7,0)</f>
        <v>972</v>
      </c>
      <c r="W3020" s="26">
        <f>ROUND(('NEW Reference'!P$6*List!$H3020)+'NEW Reference'!P$7,0)</f>
        <v>1369</v>
      </c>
      <c r="X3020" s="26">
        <f>ROUND(('NEW Reference'!Q$6*List!$H3020)+'NEW Reference'!Q$7,0)</f>
        <v>684</v>
      </c>
      <c r="Z3020" s="3" t="str">
        <f t="shared" si="144"/>
        <v>CLARK, Washington</v>
      </c>
      <c r="AA3020" s="79" t="s">
        <v>355</v>
      </c>
      <c r="AB3020" s="28" t="s">
        <v>91</v>
      </c>
      <c r="AC3020" s="23" t="s">
        <v>2372</v>
      </c>
      <c r="AD3020" s="29"/>
      <c r="AE3020" s="20">
        <f t="shared" si="143"/>
        <v>1.1827000000000001</v>
      </c>
    </row>
    <row r="3021" spans="1:31">
      <c r="A3021" s="83">
        <v>50060</v>
      </c>
      <c r="B3021" s="84">
        <v>53013</v>
      </c>
      <c r="C3021" s="85">
        <v>99950</v>
      </c>
      <c r="D3021" s="78" t="s">
        <v>194</v>
      </c>
      <c r="E3021" s="79" t="s">
        <v>361</v>
      </c>
      <c r="F3021" s="33" t="s">
        <v>2372</v>
      </c>
      <c r="G3021" s="24" t="s">
        <v>97</v>
      </c>
      <c r="H3021" s="80">
        <f t="shared" si="145"/>
        <v>0.97440000000000004</v>
      </c>
      <c r="I3021" s="25">
        <f>ROUND(('NEW Reference'!B$6*List!$H3021)+'NEW Reference'!B$7,0)</f>
        <v>1291</v>
      </c>
      <c r="J3021" s="25">
        <f>ROUND(('NEW Reference'!C$6*List!$H3021)+'NEW Reference'!C$7,0)</f>
        <v>1926</v>
      </c>
      <c r="K3021" s="25">
        <f>ROUND(('NEW Reference'!D$6*List!$H3021)+'NEW Reference'!D$7,0)</f>
        <v>2307</v>
      </c>
      <c r="L3021" s="25">
        <f>ROUND(('NEW Reference'!E$6*List!$H3021)+'NEW Reference'!E$7,0)</f>
        <v>2853</v>
      </c>
      <c r="M3021" s="25">
        <f>ROUND(('NEW Reference'!F$6*List!$H3021)+'NEW Reference'!F$7,0)</f>
        <v>2972</v>
      </c>
      <c r="N3021" s="25">
        <f>ROUND(('NEW Reference'!G$6*List!$H3021)+'NEW Reference'!G$7,0)</f>
        <v>3364</v>
      </c>
      <c r="O3021" s="25">
        <f>ROUND(('NEW Reference'!H$6*List!$H3021)+'NEW Reference'!H$7,0)</f>
        <v>3493</v>
      </c>
      <c r="P3021" s="25">
        <f>ROUND(('NEW Reference'!I$6*List!$H3021)+'NEW Reference'!I$7,0)</f>
        <v>3630</v>
      </c>
      <c r="Q3021" s="25">
        <f>ROUND(('NEW Reference'!J$6*List!$H3021)+'NEW Reference'!J$7,0)</f>
        <v>4203</v>
      </c>
      <c r="R3021" s="25">
        <f>ROUND(('NEW Reference'!K$6*List!$H3021)+'NEW Reference'!K$7,0)</f>
        <v>4336</v>
      </c>
      <c r="S3021" s="25">
        <f>ROUND(('NEW Reference'!L$6*List!$H3021)+'NEW Reference'!L$7,0)</f>
        <v>4679</v>
      </c>
      <c r="T3021" s="25">
        <f>ROUND(('NEW Reference'!M$6*List!$H3021)+'NEW Reference'!M$7,0)</f>
        <v>5588</v>
      </c>
      <c r="U3021" s="25">
        <f>ROUND(('NEW Reference'!N$6*List!$H3021)+'NEW Reference'!N$7,0)</f>
        <v>22547</v>
      </c>
      <c r="V3021" s="26">
        <f>ROUND(('NEW Reference'!O$6*List!$H3021)+'NEW Reference'!O$7,0)</f>
        <v>838</v>
      </c>
      <c r="W3021" s="26">
        <f>ROUND(('NEW Reference'!P$6*List!$H3021)+'NEW Reference'!P$7,0)</f>
        <v>1181</v>
      </c>
      <c r="X3021" s="26">
        <f>ROUND(('NEW Reference'!Q$6*List!$H3021)+'NEW Reference'!Q$7,0)</f>
        <v>591</v>
      </c>
      <c r="Z3021" s="3" t="str">
        <f t="shared" si="144"/>
        <v>COLUMBIA, Washington</v>
      </c>
      <c r="AA3021" s="79" t="s">
        <v>361</v>
      </c>
      <c r="AB3021" s="28" t="s">
        <v>91</v>
      </c>
      <c r="AC3021" s="23" t="s">
        <v>2372</v>
      </c>
      <c r="AD3021" s="29"/>
      <c r="AE3021" s="20">
        <f t="shared" si="143"/>
        <v>0.97440000000000004</v>
      </c>
    </row>
    <row r="3022" spans="1:31">
      <c r="A3022" s="83">
        <v>50070</v>
      </c>
      <c r="B3022" s="84">
        <v>53015</v>
      </c>
      <c r="C3022" s="85">
        <v>31020</v>
      </c>
      <c r="D3022" s="78" t="s">
        <v>654</v>
      </c>
      <c r="E3022" s="79" t="s">
        <v>2376</v>
      </c>
      <c r="F3022" s="33" t="s">
        <v>2372</v>
      </c>
      <c r="G3022" s="24" t="s">
        <v>90</v>
      </c>
      <c r="H3022" s="80">
        <f t="shared" si="145"/>
        <v>1.1439999999999999</v>
      </c>
      <c r="I3022" s="25">
        <f>ROUND(('NEW Reference'!B$6*List!$H3022)+'NEW Reference'!B$7,0)</f>
        <v>1459</v>
      </c>
      <c r="J3022" s="25">
        <f>ROUND(('NEW Reference'!C$6*List!$H3022)+'NEW Reference'!C$7,0)</f>
        <v>2175</v>
      </c>
      <c r="K3022" s="25">
        <f>ROUND(('NEW Reference'!D$6*List!$H3022)+'NEW Reference'!D$7,0)</f>
        <v>2606</v>
      </c>
      <c r="L3022" s="25">
        <f>ROUND(('NEW Reference'!E$6*List!$H3022)+'NEW Reference'!E$7,0)</f>
        <v>3222</v>
      </c>
      <c r="M3022" s="25">
        <f>ROUND(('NEW Reference'!F$6*List!$H3022)+'NEW Reference'!F$7,0)</f>
        <v>3357</v>
      </c>
      <c r="N3022" s="25">
        <f>ROUND(('NEW Reference'!G$6*List!$H3022)+'NEW Reference'!G$7,0)</f>
        <v>3800</v>
      </c>
      <c r="O3022" s="25">
        <f>ROUND(('NEW Reference'!H$6*List!$H3022)+'NEW Reference'!H$7,0)</f>
        <v>3945</v>
      </c>
      <c r="P3022" s="25">
        <f>ROUND(('NEW Reference'!I$6*List!$H3022)+'NEW Reference'!I$7,0)</f>
        <v>4100</v>
      </c>
      <c r="Q3022" s="25">
        <f>ROUND(('NEW Reference'!J$6*List!$H3022)+'NEW Reference'!J$7,0)</f>
        <v>4748</v>
      </c>
      <c r="R3022" s="25">
        <f>ROUND(('NEW Reference'!K$6*List!$H3022)+'NEW Reference'!K$7,0)</f>
        <v>4897</v>
      </c>
      <c r="S3022" s="25">
        <f>ROUND(('NEW Reference'!L$6*List!$H3022)+'NEW Reference'!L$7,0)</f>
        <v>5285</v>
      </c>
      <c r="T3022" s="25">
        <f>ROUND(('NEW Reference'!M$6*List!$H3022)+'NEW Reference'!M$7,0)</f>
        <v>6312</v>
      </c>
      <c r="U3022" s="25">
        <f>ROUND(('NEW Reference'!N$6*List!$H3022)+'NEW Reference'!N$7,0)</f>
        <v>25467</v>
      </c>
      <c r="V3022" s="26">
        <f>ROUND(('NEW Reference'!O$6*List!$H3022)+'NEW Reference'!O$7,0)</f>
        <v>947</v>
      </c>
      <c r="W3022" s="26">
        <f>ROUND(('NEW Reference'!P$6*List!$H3022)+'NEW Reference'!P$7,0)</f>
        <v>1334</v>
      </c>
      <c r="X3022" s="26">
        <f>ROUND(('NEW Reference'!Q$6*List!$H3022)+'NEW Reference'!Q$7,0)</f>
        <v>667</v>
      </c>
      <c r="Z3022" s="3" t="str">
        <f t="shared" si="144"/>
        <v>COWLITZ, Washington</v>
      </c>
      <c r="AA3022" s="79" t="s">
        <v>2376</v>
      </c>
      <c r="AB3022" s="28" t="s">
        <v>91</v>
      </c>
      <c r="AC3022" s="23" t="s">
        <v>2372</v>
      </c>
      <c r="AD3022" s="29"/>
      <c r="AE3022" s="20">
        <f t="shared" ref="AE3022:AE3085" si="146">IFERROR(INDEX($AH:$AH,MATCH($C3022,$AF:$AF,0)),"")</f>
        <v>1.1439999999999999</v>
      </c>
    </row>
    <row r="3023" spans="1:31">
      <c r="A3023" s="83">
        <v>50080</v>
      </c>
      <c r="B3023" s="84">
        <v>53017</v>
      </c>
      <c r="C3023" s="85">
        <v>48300</v>
      </c>
      <c r="D3023" s="78" t="s">
        <v>950</v>
      </c>
      <c r="E3023" s="79" t="s">
        <v>638</v>
      </c>
      <c r="F3023" s="33" t="s">
        <v>2372</v>
      </c>
      <c r="G3023" s="24" t="s">
        <v>90</v>
      </c>
      <c r="H3023" s="80">
        <f t="shared" si="145"/>
        <v>1.0114000000000001</v>
      </c>
      <c r="I3023" s="25">
        <f>ROUND(('NEW Reference'!B$6*List!$H3023)+'NEW Reference'!B$7,0)</f>
        <v>1328</v>
      </c>
      <c r="J3023" s="25">
        <f>ROUND(('NEW Reference'!C$6*List!$H3023)+'NEW Reference'!C$7,0)</f>
        <v>1980</v>
      </c>
      <c r="K3023" s="25">
        <f>ROUND(('NEW Reference'!D$6*List!$H3023)+'NEW Reference'!D$7,0)</f>
        <v>2372</v>
      </c>
      <c r="L3023" s="25">
        <f>ROUND(('NEW Reference'!E$6*List!$H3023)+'NEW Reference'!E$7,0)</f>
        <v>2933</v>
      </c>
      <c r="M3023" s="25">
        <f>ROUND(('NEW Reference'!F$6*List!$H3023)+'NEW Reference'!F$7,0)</f>
        <v>3056</v>
      </c>
      <c r="N3023" s="25">
        <f>ROUND(('NEW Reference'!G$6*List!$H3023)+'NEW Reference'!G$7,0)</f>
        <v>3459</v>
      </c>
      <c r="O3023" s="25">
        <f>ROUND(('NEW Reference'!H$6*List!$H3023)+'NEW Reference'!H$7,0)</f>
        <v>3591</v>
      </c>
      <c r="P3023" s="25">
        <f>ROUND(('NEW Reference'!I$6*List!$H3023)+'NEW Reference'!I$7,0)</f>
        <v>3732</v>
      </c>
      <c r="Q3023" s="25">
        <f>ROUND(('NEW Reference'!J$6*List!$H3023)+'NEW Reference'!J$7,0)</f>
        <v>4322</v>
      </c>
      <c r="R3023" s="25">
        <f>ROUND(('NEW Reference'!K$6*List!$H3023)+'NEW Reference'!K$7,0)</f>
        <v>4458</v>
      </c>
      <c r="S3023" s="25">
        <f>ROUND(('NEW Reference'!L$6*List!$H3023)+'NEW Reference'!L$7,0)</f>
        <v>4811</v>
      </c>
      <c r="T3023" s="25">
        <f>ROUND(('NEW Reference'!M$6*List!$H3023)+'NEW Reference'!M$7,0)</f>
        <v>5746</v>
      </c>
      <c r="U3023" s="25">
        <f>ROUND(('NEW Reference'!N$6*List!$H3023)+'NEW Reference'!N$7,0)</f>
        <v>23184</v>
      </c>
      <c r="V3023" s="26">
        <f>ROUND(('NEW Reference'!O$6*List!$H3023)+'NEW Reference'!O$7,0)</f>
        <v>862</v>
      </c>
      <c r="W3023" s="26">
        <f>ROUND(('NEW Reference'!P$6*List!$H3023)+'NEW Reference'!P$7,0)</f>
        <v>1214</v>
      </c>
      <c r="X3023" s="26">
        <f>ROUND(('NEW Reference'!Q$6*List!$H3023)+'NEW Reference'!Q$7,0)</f>
        <v>607</v>
      </c>
      <c r="Z3023" s="3" t="str">
        <f t="shared" si="144"/>
        <v>DOUGLAS, Washington</v>
      </c>
      <c r="AA3023" s="79" t="s">
        <v>638</v>
      </c>
      <c r="AB3023" s="28" t="s">
        <v>91</v>
      </c>
      <c r="AC3023" s="23" t="s">
        <v>2372</v>
      </c>
      <c r="AD3023" s="29"/>
      <c r="AE3023" s="20">
        <f t="shared" si="146"/>
        <v>1.0114000000000001</v>
      </c>
    </row>
    <row r="3024" spans="1:31">
      <c r="A3024" s="83">
        <v>50090</v>
      </c>
      <c r="B3024" s="84">
        <v>53019</v>
      </c>
      <c r="C3024" s="85">
        <v>99950</v>
      </c>
      <c r="D3024" s="78" t="s">
        <v>194</v>
      </c>
      <c r="E3024" s="79" t="s">
        <v>2377</v>
      </c>
      <c r="F3024" s="34" t="s">
        <v>2372</v>
      </c>
      <c r="G3024" s="24" t="s">
        <v>97</v>
      </c>
      <c r="H3024" s="80">
        <f t="shared" si="145"/>
        <v>0.97440000000000004</v>
      </c>
      <c r="I3024" s="25">
        <f>ROUND(('NEW Reference'!B$6*List!$H3024)+'NEW Reference'!B$7,0)</f>
        <v>1291</v>
      </c>
      <c r="J3024" s="25">
        <f>ROUND(('NEW Reference'!C$6*List!$H3024)+'NEW Reference'!C$7,0)</f>
        <v>1926</v>
      </c>
      <c r="K3024" s="25">
        <f>ROUND(('NEW Reference'!D$6*List!$H3024)+'NEW Reference'!D$7,0)</f>
        <v>2307</v>
      </c>
      <c r="L3024" s="25">
        <f>ROUND(('NEW Reference'!E$6*List!$H3024)+'NEW Reference'!E$7,0)</f>
        <v>2853</v>
      </c>
      <c r="M3024" s="25">
        <f>ROUND(('NEW Reference'!F$6*List!$H3024)+'NEW Reference'!F$7,0)</f>
        <v>2972</v>
      </c>
      <c r="N3024" s="25">
        <f>ROUND(('NEW Reference'!G$6*List!$H3024)+'NEW Reference'!G$7,0)</f>
        <v>3364</v>
      </c>
      <c r="O3024" s="25">
        <f>ROUND(('NEW Reference'!H$6*List!$H3024)+'NEW Reference'!H$7,0)</f>
        <v>3493</v>
      </c>
      <c r="P3024" s="25">
        <f>ROUND(('NEW Reference'!I$6*List!$H3024)+'NEW Reference'!I$7,0)</f>
        <v>3630</v>
      </c>
      <c r="Q3024" s="25">
        <f>ROUND(('NEW Reference'!J$6*List!$H3024)+'NEW Reference'!J$7,0)</f>
        <v>4203</v>
      </c>
      <c r="R3024" s="25">
        <f>ROUND(('NEW Reference'!K$6*List!$H3024)+'NEW Reference'!K$7,0)</f>
        <v>4336</v>
      </c>
      <c r="S3024" s="25">
        <f>ROUND(('NEW Reference'!L$6*List!$H3024)+'NEW Reference'!L$7,0)</f>
        <v>4679</v>
      </c>
      <c r="T3024" s="25">
        <f>ROUND(('NEW Reference'!M$6*List!$H3024)+'NEW Reference'!M$7,0)</f>
        <v>5588</v>
      </c>
      <c r="U3024" s="25">
        <f>ROUND(('NEW Reference'!N$6*List!$H3024)+'NEW Reference'!N$7,0)</f>
        <v>22547</v>
      </c>
      <c r="V3024" s="26">
        <f>ROUND(('NEW Reference'!O$6*List!$H3024)+'NEW Reference'!O$7,0)</f>
        <v>838</v>
      </c>
      <c r="W3024" s="26">
        <f>ROUND(('NEW Reference'!P$6*List!$H3024)+'NEW Reference'!P$7,0)</f>
        <v>1181</v>
      </c>
      <c r="X3024" s="26">
        <f>ROUND(('NEW Reference'!Q$6*List!$H3024)+'NEW Reference'!Q$7,0)</f>
        <v>591</v>
      </c>
      <c r="Z3024" s="3" t="str">
        <f t="shared" si="144"/>
        <v>FERRY, Washington</v>
      </c>
      <c r="AA3024" s="79" t="s">
        <v>2377</v>
      </c>
      <c r="AB3024" s="28" t="s">
        <v>91</v>
      </c>
      <c r="AC3024" s="30" t="s">
        <v>2372</v>
      </c>
      <c r="AD3024" s="31"/>
      <c r="AE3024" s="20">
        <f t="shared" si="146"/>
        <v>0.97440000000000004</v>
      </c>
    </row>
    <row r="3025" spans="1:31">
      <c r="A3025" s="83">
        <v>50100</v>
      </c>
      <c r="B3025" s="84">
        <v>53021</v>
      </c>
      <c r="C3025" s="85">
        <v>28420</v>
      </c>
      <c r="D3025" s="78" t="s">
        <v>586</v>
      </c>
      <c r="E3025" s="79" t="s">
        <v>154</v>
      </c>
      <c r="F3025" s="33" t="s">
        <v>2372</v>
      </c>
      <c r="G3025" s="24" t="s">
        <v>90</v>
      </c>
      <c r="H3025" s="80">
        <f t="shared" si="145"/>
        <v>0.95550000000000002</v>
      </c>
      <c r="I3025" s="25">
        <f>ROUND(('NEW Reference'!B$6*List!$H3025)+'NEW Reference'!B$7,0)</f>
        <v>1273</v>
      </c>
      <c r="J3025" s="25">
        <f>ROUND(('NEW Reference'!C$6*List!$H3025)+'NEW Reference'!C$7,0)</f>
        <v>1898</v>
      </c>
      <c r="K3025" s="25">
        <f>ROUND(('NEW Reference'!D$6*List!$H3025)+'NEW Reference'!D$7,0)</f>
        <v>2274</v>
      </c>
      <c r="L3025" s="25">
        <f>ROUND(('NEW Reference'!E$6*List!$H3025)+'NEW Reference'!E$7,0)</f>
        <v>2811</v>
      </c>
      <c r="M3025" s="25">
        <f>ROUND(('NEW Reference'!F$6*List!$H3025)+'NEW Reference'!F$7,0)</f>
        <v>2929</v>
      </c>
      <c r="N3025" s="25">
        <f>ROUND(('NEW Reference'!G$6*List!$H3025)+'NEW Reference'!G$7,0)</f>
        <v>3316</v>
      </c>
      <c r="O3025" s="25">
        <f>ROUND(('NEW Reference'!H$6*List!$H3025)+'NEW Reference'!H$7,0)</f>
        <v>3442</v>
      </c>
      <c r="P3025" s="25">
        <f>ROUND(('NEW Reference'!I$6*List!$H3025)+'NEW Reference'!I$7,0)</f>
        <v>3577</v>
      </c>
      <c r="Q3025" s="25">
        <f>ROUND(('NEW Reference'!J$6*List!$H3025)+'NEW Reference'!J$7,0)</f>
        <v>4143</v>
      </c>
      <c r="R3025" s="25">
        <f>ROUND(('NEW Reference'!K$6*List!$H3025)+'NEW Reference'!K$7,0)</f>
        <v>4273</v>
      </c>
      <c r="S3025" s="25">
        <f>ROUND(('NEW Reference'!L$6*List!$H3025)+'NEW Reference'!L$7,0)</f>
        <v>4611</v>
      </c>
      <c r="T3025" s="25">
        <f>ROUND(('NEW Reference'!M$6*List!$H3025)+'NEW Reference'!M$7,0)</f>
        <v>5507</v>
      </c>
      <c r="U3025" s="25">
        <f>ROUND(('NEW Reference'!N$6*List!$H3025)+'NEW Reference'!N$7,0)</f>
        <v>22222</v>
      </c>
      <c r="V3025" s="26">
        <f>ROUND(('NEW Reference'!O$6*List!$H3025)+'NEW Reference'!O$7,0)</f>
        <v>826</v>
      </c>
      <c r="W3025" s="26">
        <f>ROUND(('NEW Reference'!P$6*List!$H3025)+'NEW Reference'!P$7,0)</f>
        <v>1164</v>
      </c>
      <c r="X3025" s="26">
        <f>ROUND(('NEW Reference'!Q$6*List!$H3025)+'NEW Reference'!Q$7,0)</f>
        <v>582</v>
      </c>
      <c r="Z3025" s="3" t="str">
        <f t="shared" si="144"/>
        <v>FRANKLIN, Washington</v>
      </c>
      <c r="AA3025" s="79" t="s">
        <v>154</v>
      </c>
      <c r="AB3025" s="28" t="s">
        <v>91</v>
      </c>
      <c r="AC3025" s="30" t="s">
        <v>2372</v>
      </c>
      <c r="AD3025" s="31"/>
      <c r="AE3025" s="20">
        <f t="shared" si="146"/>
        <v>0.95550000000000002</v>
      </c>
    </row>
    <row r="3026" spans="1:31">
      <c r="A3026" s="83">
        <v>50110</v>
      </c>
      <c r="B3026" s="84">
        <v>53023</v>
      </c>
      <c r="C3026" s="85">
        <v>99950</v>
      </c>
      <c r="D3026" s="78" t="s">
        <v>194</v>
      </c>
      <c r="E3026" s="79" t="s">
        <v>648</v>
      </c>
      <c r="F3026" s="34" t="s">
        <v>2372</v>
      </c>
      <c r="G3026" s="24" t="s">
        <v>97</v>
      </c>
      <c r="H3026" s="80">
        <f t="shared" si="145"/>
        <v>0.97440000000000004</v>
      </c>
      <c r="I3026" s="25">
        <f>ROUND(('NEW Reference'!B$6*List!$H3026)+'NEW Reference'!B$7,0)</f>
        <v>1291</v>
      </c>
      <c r="J3026" s="25">
        <f>ROUND(('NEW Reference'!C$6*List!$H3026)+'NEW Reference'!C$7,0)</f>
        <v>1926</v>
      </c>
      <c r="K3026" s="25">
        <f>ROUND(('NEW Reference'!D$6*List!$H3026)+'NEW Reference'!D$7,0)</f>
        <v>2307</v>
      </c>
      <c r="L3026" s="25">
        <f>ROUND(('NEW Reference'!E$6*List!$H3026)+'NEW Reference'!E$7,0)</f>
        <v>2853</v>
      </c>
      <c r="M3026" s="25">
        <f>ROUND(('NEW Reference'!F$6*List!$H3026)+'NEW Reference'!F$7,0)</f>
        <v>2972</v>
      </c>
      <c r="N3026" s="25">
        <f>ROUND(('NEW Reference'!G$6*List!$H3026)+'NEW Reference'!G$7,0)</f>
        <v>3364</v>
      </c>
      <c r="O3026" s="25">
        <f>ROUND(('NEW Reference'!H$6*List!$H3026)+'NEW Reference'!H$7,0)</f>
        <v>3493</v>
      </c>
      <c r="P3026" s="25">
        <f>ROUND(('NEW Reference'!I$6*List!$H3026)+'NEW Reference'!I$7,0)</f>
        <v>3630</v>
      </c>
      <c r="Q3026" s="25">
        <f>ROUND(('NEW Reference'!J$6*List!$H3026)+'NEW Reference'!J$7,0)</f>
        <v>4203</v>
      </c>
      <c r="R3026" s="25">
        <f>ROUND(('NEW Reference'!K$6*List!$H3026)+'NEW Reference'!K$7,0)</f>
        <v>4336</v>
      </c>
      <c r="S3026" s="25">
        <f>ROUND(('NEW Reference'!L$6*List!$H3026)+'NEW Reference'!L$7,0)</f>
        <v>4679</v>
      </c>
      <c r="T3026" s="25">
        <f>ROUND(('NEW Reference'!M$6*List!$H3026)+'NEW Reference'!M$7,0)</f>
        <v>5588</v>
      </c>
      <c r="U3026" s="25">
        <f>ROUND(('NEW Reference'!N$6*List!$H3026)+'NEW Reference'!N$7,0)</f>
        <v>22547</v>
      </c>
      <c r="V3026" s="26">
        <f>ROUND(('NEW Reference'!O$6*List!$H3026)+'NEW Reference'!O$7,0)</f>
        <v>838</v>
      </c>
      <c r="W3026" s="26">
        <f>ROUND(('NEW Reference'!P$6*List!$H3026)+'NEW Reference'!P$7,0)</f>
        <v>1181</v>
      </c>
      <c r="X3026" s="26">
        <f>ROUND(('NEW Reference'!Q$6*List!$H3026)+'NEW Reference'!Q$7,0)</f>
        <v>591</v>
      </c>
      <c r="Z3026" s="3" t="str">
        <f t="shared" si="144"/>
        <v>GARFIELD, Washington</v>
      </c>
      <c r="AA3026" s="79" t="s">
        <v>648</v>
      </c>
      <c r="AB3026" s="28" t="s">
        <v>91</v>
      </c>
      <c r="AC3026" s="30" t="s">
        <v>2372</v>
      </c>
      <c r="AD3026" s="31"/>
      <c r="AE3026" s="20">
        <f t="shared" si="146"/>
        <v>0.97440000000000004</v>
      </c>
    </row>
    <row r="3027" spans="1:31">
      <c r="A3027" s="83">
        <v>50120</v>
      </c>
      <c r="B3027" s="84">
        <v>53025</v>
      </c>
      <c r="C3027" s="85">
        <v>99950</v>
      </c>
      <c r="D3027" s="78" t="s">
        <v>194</v>
      </c>
      <c r="E3027" s="79" t="s">
        <v>390</v>
      </c>
      <c r="F3027" s="34" t="s">
        <v>2372</v>
      </c>
      <c r="G3027" s="24" t="s">
        <v>97</v>
      </c>
      <c r="H3027" s="80">
        <f t="shared" si="145"/>
        <v>0.97440000000000004</v>
      </c>
      <c r="I3027" s="25">
        <f>ROUND(('NEW Reference'!B$6*List!$H3027)+'NEW Reference'!B$7,0)</f>
        <v>1291</v>
      </c>
      <c r="J3027" s="25">
        <f>ROUND(('NEW Reference'!C$6*List!$H3027)+'NEW Reference'!C$7,0)</f>
        <v>1926</v>
      </c>
      <c r="K3027" s="25">
        <f>ROUND(('NEW Reference'!D$6*List!$H3027)+'NEW Reference'!D$7,0)</f>
        <v>2307</v>
      </c>
      <c r="L3027" s="25">
        <f>ROUND(('NEW Reference'!E$6*List!$H3027)+'NEW Reference'!E$7,0)</f>
        <v>2853</v>
      </c>
      <c r="M3027" s="25">
        <f>ROUND(('NEW Reference'!F$6*List!$H3027)+'NEW Reference'!F$7,0)</f>
        <v>2972</v>
      </c>
      <c r="N3027" s="25">
        <f>ROUND(('NEW Reference'!G$6*List!$H3027)+'NEW Reference'!G$7,0)</f>
        <v>3364</v>
      </c>
      <c r="O3027" s="25">
        <f>ROUND(('NEW Reference'!H$6*List!$H3027)+'NEW Reference'!H$7,0)</f>
        <v>3493</v>
      </c>
      <c r="P3027" s="25">
        <f>ROUND(('NEW Reference'!I$6*List!$H3027)+'NEW Reference'!I$7,0)</f>
        <v>3630</v>
      </c>
      <c r="Q3027" s="25">
        <f>ROUND(('NEW Reference'!J$6*List!$H3027)+'NEW Reference'!J$7,0)</f>
        <v>4203</v>
      </c>
      <c r="R3027" s="25">
        <f>ROUND(('NEW Reference'!K$6*List!$H3027)+'NEW Reference'!K$7,0)</f>
        <v>4336</v>
      </c>
      <c r="S3027" s="25">
        <f>ROUND(('NEW Reference'!L$6*List!$H3027)+'NEW Reference'!L$7,0)</f>
        <v>4679</v>
      </c>
      <c r="T3027" s="25">
        <f>ROUND(('NEW Reference'!M$6*List!$H3027)+'NEW Reference'!M$7,0)</f>
        <v>5588</v>
      </c>
      <c r="U3027" s="25">
        <f>ROUND(('NEW Reference'!N$6*List!$H3027)+'NEW Reference'!N$7,0)</f>
        <v>22547</v>
      </c>
      <c r="V3027" s="26">
        <f>ROUND(('NEW Reference'!O$6*List!$H3027)+'NEW Reference'!O$7,0)</f>
        <v>838</v>
      </c>
      <c r="W3027" s="26">
        <f>ROUND(('NEW Reference'!P$6*List!$H3027)+'NEW Reference'!P$7,0)</f>
        <v>1181</v>
      </c>
      <c r="X3027" s="26">
        <f>ROUND(('NEW Reference'!Q$6*List!$H3027)+'NEW Reference'!Q$7,0)</f>
        <v>591</v>
      </c>
      <c r="Z3027" s="3" t="str">
        <f t="shared" ref="Z3027:Z3090" si="147">CONCATENATE(AA3027, AB3027, AC3027)</f>
        <v>GRANT, Washington</v>
      </c>
      <c r="AA3027" s="79" t="s">
        <v>390</v>
      </c>
      <c r="AB3027" s="28" t="s">
        <v>91</v>
      </c>
      <c r="AC3027" s="30" t="s">
        <v>2372</v>
      </c>
      <c r="AD3027" s="31"/>
      <c r="AE3027" s="20">
        <f t="shared" si="146"/>
        <v>0.97440000000000004</v>
      </c>
    </row>
    <row r="3028" spans="1:31">
      <c r="A3028" s="83">
        <v>50130</v>
      </c>
      <c r="B3028" s="84">
        <v>53027</v>
      </c>
      <c r="C3028" s="85">
        <v>99950</v>
      </c>
      <c r="D3028" s="78" t="s">
        <v>194</v>
      </c>
      <c r="E3028" s="79" t="s">
        <v>2378</v>
      </c>
      <c r="F3028" s="34" t="s">
        <v>2372</v>
      </c>
      <c r="G3028" s="24" t="s">
        <v>97</v>
      </c>
      <c r="H3028" s="80">
        <f t="shared" si="145"/>
        <v>0.97440000000000004</v>
      </c>
      <c r="I3028" s="25">
        <f>ROUND(('NEW Reference'!B$6*List!$H3028)+'NEW Reference'!B$7,0)</f>
        <v>1291</v>
      </c>
      <c r="J3028" s="25">
        <f>ROUND(('NEW Reference'!C$6*List!$H3028)+'NEW Reference'!C$7,0)</f>
        <v>1926</v>
      </c>
      <c r="K3028" s="25">
        <f>ROUND(('NEW Reference'!D$6*List!$H3028)+'NEW Reference'!D$7,0)</f>
        <v>2307</v>
      </c>
      <c r="L3028" s="25">
        <f>ROUND(('NEW Reference'!E$6*List!$H3028)+'NEW Reference'!E$7,0)</f>
        <v>2853</v>
      </c>
      <c r="M3028" s="25">
        <f>ROUND(('NEW Reference'!F$6*List!$H3028)+'NEW Reference'!F$7,0)</f>
        <v>2972</v>
      </c>
      <c r="N3028" s="25">
        <f>ROUND(('NEW Reference'!G$6*List!$H3028)+'NEW Reference'!G$7,0)</f>
        <v>3364</v>
      </c>
      <c r="O3028" s="25">
        <f>ROUND(('NEW Reference'!H$6*List!$H3028)+'NEW Reference'!H$7,0)</f>
        <v>3493</v>
      </c>
      <c r="P3028" s="25">
        <f>ROUND(('NEW Reference'!I$6*List!$H3028)+'NEW Reference'!I$7,0)</f>
        <v>3630</v>
      </c>
      <c r="Q3028" s="25">
        <f>ROUND(('NEW Reference'!J$6*List!$H3028)+'NEW Reference'!J$7,0)</f>
        <v>4203</v>
      </c>
      <c r="R3028" s="25">
        <f>ROUND(('NEW Reference'!K$6*List!$H3028)+'NEW Reference'!K$7,0)</f>
        <v>4336</v>
      </c>
      <c r="S3028" s="25">
        <f>ROUND(('NEW Reference'!L$6*List!$H3028)+'NEW Reference'!L$7,0)</f>
        <v>4679</v>
      </c>
      <c r="T3028" s="25">
        <f>ROUND(('NEW Reference'!M$6*List!$H3028)+'NEW Reference'!M$7,0)</f>
        <v>5588</v>
      </c>
      <c r="U3028" s="25">
        <f>ROUND(('NEW Reference'!N$6*List!$H3028)+'NEW Reference'!N$7,0)</f>
        <v>22547</v>
      </c>
      <c r="V3028" s="26">
        <f>ROUND(('NEW Reference'!O$6*List!$H3028)+'NEW Reference'!O$7,0)</f>
        <v>838</v>
      </c>
      <c r="W3028" s="26">
        <f>ROUND(('NEW Reference'!P$6*List!$H3028)+'NEW Reference'!P$7,0)</f>
        <v>1181</v>
      </c>
      <c r="X3028" s="26">
        <f>ROUND(('NEW Reference'!Q$6*List!$H3028)+'NEW Reference'!Q$7,0)</f>
        <v>591</v>
      </c>
      <c r="Z3028" s="3" t="str">
        <f t="shared" si="147"/>
        <v>GRAYS HARBOR, Washington</v>
      </c>
      <c r="AA3028" s="79" t="s">
        <v>2378</v>
      </c>
      <c r="AB3028" s="28" t="s">
        <v>91</v>
      </c>
      <c r="AC3028" s="30" t="s">
        <v>2372</v>
      </c>
      <c r="AD3028" s="31"/>
      <c r="AE3028" s="20">
        <f t="shared" si="146"/>
        <v>0.97440000000000004</v>
      </c>
    </row>
    <row r="3029" spans="1:31">
      <c r="A3029" s="83">
        <v>50140</v>
      </c>
      <c r="B3029" s="84">
        <v>53029</v>
      </c>
      <c r="C3029" s="85">
        <v>99950</v>
      </c>
      <c r="D3029" s="78" t="s">
        <v>194</v>
      </c>
      <c r="E3029" s="79" t="s">
        <v>2379</v>
      </c>
      <c r="F3029" s="34" t="s">
        <v>2372</v>
      </c>
      <c r="G3029" s="24" t="s">
        <v>97</v>
      </c>
      <c r="H3029" s="80">
        <f t="shared" si="145"/>
        <v>0.97440000000000004</v>
      </c>
      <c r="I3029" s="25">
        <f>ROUND(('NEW Reference'!B$6*List!$H3029)+'NEW Reference'!B$7,0)</f>
        <v>1291</v>
      </c>
      <c r="J3029" s="25">
        <f>ROUND(('NEW Reference'!C$6*List!$H3029)+'NEW Reference'!C$7,0)</f>
        <v>1926</v>
      </c>
      <c r="K3029" s="25">
        <f>ROUND(('NEW Reference'!D$6*List!$H3029)+'NEW Reference'!D$7,0)</f>
        <v>2307</v>
      </c>
      <c r="L3029" s="25">
        <f>ROUND(('NEW Reference'!E$6*List!$H3029)+'NEW Reference'!E$7,0)</f>
        <v>2853</v>
      </c>
      <c r="M3029" s="25">
        <f>ROUND(('NEW Reference'!F$6*List!$H3029)+'NEW Reference'!F$7,0)</f>
        <v>2972</v>
      </c>
      <c r="N3029" s="25">
        <f>ROUND(('NEW Reference'!G$6*List!$H3029)+'NEW Reference'!G$7,0)</f>
        <v>3364</v>
      </c>
      <c r="O3029" s="25">
        <f>ROUND(('NEW Reference'!H$6*List!$H3029)+'NEW Reference'!H$7,0)</f>
        <v>3493</v>
      </c>
      <c r="P3029" s="25">
        <f>ROUND(('NEW Reference'!I$6*List!$H3029)+'NEW Reference'!I$7,0)</f>
        <v>3630</v>
      </c>
      <c r="Q3029" s="25">
        <f>ROUND(('NEW Reference'!J$6*List!$H3029)+'NEW Reference'!J$7,0)</f>
        <v>4203</v>
      </c>
      <c r="R3029" s="25">
        <f>ROUND(('NEW Reference'!K$6*List!$H3029)+'NEW Reference'!K$7,0)</f>
        <v>4336</v>
      </c>
      <c r="S3029" s="25">
        <f>ROUND(('NEW Reference'!L$6*List!$H3029)+'NEW Reference'!L$7,0)</f>
        <v>4679</v>
      </c>
      <c r="T3029" s="25">
        <f>ROUND(('NEW Reference'!M$6*List!$H3029)+'NEW Reference'!M$7,0)</f>
        <v>5588</v>
      </c>
      <c r="U3029" s="25">
        <f>ROUND(('NEW Reference'!N$6*List!$H3029)+'NEW Reference'!N$7,0)</f>
        <v>22547</v>
      </c>
      <c r="V3029" s="26">
        <f>ROUND(('NEW Reference'!O$6*List!$H3029)+'NEW Reference'!O$7,0)</f>
        <v>838</v>
      </c>
      <c r="W3029" s="26">
        <f>ROUND(('NEW Reference'!P$6*List!$H3029)+'NEW Reference'!P$7,0)</f>
        <v>1181</v>
      </c>
      <c r="X3029" s="26">
        <f>ROUND(('NEW Reference'!Q$6*List!$H3029)+'NEW Reference'!Q$7,0)</f>
        <v>591</v>
      </c>
      <c r="Z3029" s="3" t="str">
        <f t="shared" si="147"/>
        <v>ISLAND, Washington</v>
      </c>
      <c r="AA3029" s="79" t="s">
        <v>2379</v>
      </c>
      <c r="AB3029" s="28" t="s">
        <v>91</v>
      </c>
      <c r="AC3029" s="30" t="s">
        <v>2372</v>
      </c>
      <c r="AD3029" s="31"/>
      <c r="AE3029" s="20">
        <f t="shared" si="146"/>
        <v>0.97440000000000004</v>
      </c>
    </row>
    <row r="3030" spans="1:31">
      <c r="A3030" s="83">
        <v>50150</v>
      </c>
      <c r="B3030" s="84">
        <v>53031</v>
      </c>
      <c r="C3030" s="85">
        <v>99950</v>
      </c>
      <c r="D3030" s="78" t="s">
        <v>194</v>
      </c>
      <c r="E3030" s="79" t="s">
        <v>170</v>
      </c>
      <c r="F3030" s="34" t="s">
        <v>2372</v>
      </c>
      <c r="G3030" s="24" t="s">
        <v>97</v>
      </c>
      <c r="H3030" s="80">
        <f t="shared" si="145"/>
        <v>0.97440000000000004</v>
      </c>
      <c r="I3030" s="25">
        <f>ROUND(('NEW Reference'!B$6*List!$H3030)+'NEW Reference'!B$7,0)</f>
        <v>1291</v>
      </c>
      <c r="J3030" s="25">
        <f>ROUND(('NEW Reference'!C$6*List!$H3030)+'NEW Reference'!C$7,0)</f>
        <v>1926</v>
      </c>
      <c r="K3030" s="25">
        <f>ROUND(('NEW Reference'!D$6*List!$H3030)+'NEW Reference'!D$7,0)</f>
        <v>2307</v>
      </c>
      <c r="L3030" s="25">
        <f>ROUND(('NEW Reference'!E$6*List!$H3030)+'NEW Reference'!E$7,0)</f>
        <v>2853</v>
      </c>
      <c r="M3030" s="25">
        <f>ROUND(('NEW Reference'!F$6*List!$H3030)+'NEW Reference'!F$7,0)</f>
        <v>2972</v>
      </c>
      <c r="N3030" s="25">
        <f>ROUND(('NEW Reference'!G$6*List!$H3030)+'NEW Reference'!G$7,0)</f>
        <v>3364</v>
      </c>
      <c r="O3030" s="25">
        <f>ROUND(('NEW Reference'!H$6*List!$H3030)+'NEW Reference'!H$7,0)</f>
        <v>3493</v>
      </c>
      <c r="P3030" s="25">
        <f>ROUND(('NEW Reference'!I$6*List!$H3030)+'NEW Reference'!I$7,0)</f>
        <v>3630</v>
      </c>
      <c r="Q3030" s="25">
        <f>ROUND(('NEW Reference'!J$6*List!$H3030)+'NEW Reference'!J$7,0)</f>
        <v>4203</v>
      </c>
      <c r="R3030" s="25">
        <f>ROUND(('NEW Reference'!K$6*List!$H3030)+'NEW Reference'!K$7,0)</f>
        <v>4336</v>
      </c>
      <c r="S3030" s="25">
        <f>ROUND(('NEW Reference'!L$6*List!$H3030)+'NEW Reference'!L$7,0)</f>
        <v>4679</v>
      </c>
      <c r="T3030" s="25">
        <f>ROUND(('NEW Reference'!M$6*List!$H3030)+'NEW Reference'!M$7,0)</f>
        <v>5588</v>
      </c>
      <c r="U3030" s="25">
        <f>ROUND(('NEW Reference'!N$6*List!$H3030)+'NEW Reference'!N$7,0)</f>
        <v>22547</v>
      </c>
      <c r="V3030" s="26">
        <f>ROUND(('NEW Reference'!O$6*List!$H3030)+'NEW Reference'!O$7,0)</f>
        <v>838</v>
      </c>
      <c r="W3030" s="26">
        <f>ROUND(('NEW Reference'!P$6*List!$H3030)+'NEW Reference'!P$7,0)</f>
        <v>1181</v>
      </c>
      <c r="X3030" s="26">
        <f>ROUND(('NEW Reference'!Q$6*List!$H3030)+'NEW Reference'!Q$7,0)</f>
        <v>591</v>
      </c>
      <c r="Z3030" s="3" t="str">
        <f t="shared" si="147"/>
        <v>JEFFERSON, Washington</v>
      </c>
      <c r="AA3030" s="79" t="s">
        <v>170</v>
      </c>
      <c r="AB3030" s="28" t="s">
        <v>91</v>
      </c>
      <c r="AC3030" s="30" t="s">
        <v>2372</v>
      </c>
      <c r="AD3030" s="31"/>
      <c r="AE3030" s="20">
        <f t="shared" si="146"/>
        <v>0.97440000000000004</v>
      </c>
    </row>
    <row r="3031" spans="1:31">
      <c r="A3031" s="83">
        <v>50160</v>
      </c>
      <c r="B3031" s="84">
        <v>53033</v>
      </c>
      <c r="C3031" s="85">
        <v>42644</v>
      </c>
      <c r="D3031" s="78" t="s">
        <v>867</v>
      </c>
      <c r="E3031" s="79" t="s">
        <v>2187</v>
      </c>
      <c r="F3031" s="33" t="s">
        <v>2372</v>
      </c>
      <c r="G3031" s="24" t="s">
        <v>90</v>
      </c>
      <c r="H3031" s="80">
        <f t="shared" si="145"/>
        <v>1.2536</v>
      </c>
      <c r="I3031" s="25">
        <f>ROUND(('NEW Reference'!B$6*List!$H3031)+'NEW Reference'!B$7,0)</f>
        <v>1567</v>
      </c>
      <c r="J3031" s="25">
        <f>ROUND(('NEW Reference'!C$6*List!$H3031)+'NEW Reference'!C$7,0)</f>
        <v>2336</v>
      </c>
      <c r="K3031" s="25">
        <f>ROUND(('NEW Reference'!D$6*List!$H3031)+'NEW Reference'!D$7,0)</f>
        <v>2799</v>
      </c>
      <c r="L3031" s="25">
        <f>ROUND(('NEW Reference'!E$6*List!$H3031)+'NEW Reference'!E$7,0)</f>
        <v>3461</v>
      </c>
      <c r="M3031" s="25">
        <f>ROUND(('NEW Reference'!F$6*List!$H3031)+'NEW Reference'!F$7,0)</f>
        <v>3605</v>
      </c>
      <c r="N3031" s="25">
        <f>ROUND(('NEW Reference'!G$6*List!$H3031)+'NEW Reference'!G$7,0)</f>
        <v>4081</v>
      </c>
      <c r="O3031" s="25">
        <f>ROUND(('NEW Reference'!H$6*List!$H3031)+'NEW Reference'!H$7,0)</f>
        <v>4237</v>
      </c>
      <c r="P3031" s="25">
        <f>ROUND(('NEW Reference'!I$6*List!$H3031)+'NEW Reference'!I$7,0)</f>
        <v>4404</v>
      </c>
      <c r="Q3031" s="25">
        <f>ROUND(('NEW Reference'!J$6*List!$H3031)+'NEW Reference'!J$7,0)</f>
        <v>5100</v>
      </c>
      <c r="R3031" s="25">
        <f>ROUND(('NEW Reference'!K$6*List!$H3031)+'NEW Reference'!K$7,0)</f>
        <v>5260</v>
      </c>
      <c r="S3031" s="25">
        <f>ROUND(('NEW Reference'!L$6*List!$H3031)+'NEW Reference'!L$7,0)</f>
        <v>5676</v>
      </c>
      <c r="T3031" s="25">
        <f>ROUND(('NEW Reference'!M$6*List!$H3031)+'NEW Reference'!M$7,0)</f>
        <v>6779</v>
      </c>
      <c r="U3031" s="25">
        <f>ROUND(('NEW Reference'!N$6*List!$H3031)+'NEW Reference'!N$7,0)</f>
        <v>27354</v>
      </c>
      <c r="V3031" s="26">
        <f>ROUND(('NEW Reference'!O$6*List!$H3031)+'NEW Reference'!O$7,0)</f>
        <v>1017</v>
      </c>
      <c r="W3031" s="26">
        <f>ROUND(('NEW Reference'!P$6*List!$H3031)+'NEW Reference'!P$7,0)</f>
        <v>1433</v>
      </c>
      <c r="X3031" s="26">
        <f>ROUND(('NEW Reference'!Q$6*List!$H3031)+'NEW Reference'!Q$7,0)</f>
        <v>716</v>
      </c>
      <c r="Z3031" s="3" t="str">
        <f t="shared" si="147"/>
        <v>KING, Washington</v>
      </c>
      <c r="AA3031" s="79" t="s">
        <v>2187</v>
      </c>
      <c r="AB3031" s="28" t="s">
        <v>91</v>
      </c>
      <c r="AC3031" s="23" t="s">
        <v>2372</v>
      </c>
      <c r="AD3031" s="29"/>
      <c r="AE3031" s="20">
        <f t="shared" si="146"/>
        <v>1.2536</v>
      </c>
    </row>
    <row r="3032" spans="1:31">
      <c r="A3032" s="83">
        <v>50170</v>
      </c>
      <c r="B3032" s="84">
        <v>53035</v>
      </c>
      <c r="C3032" s="85">
        <v>14740</v>
      </c>
      <c r="D3032" s="78" t="s">
        <v>306</v>
      </c>
      <c r="E3032" s="79" t="s">
        <v>2380</v>
      </c>
      <c r="F3032" s="33" t="s">
        <v>2372</v>
      </c>
      <c r="G3032" s="24" t="s">
        <v>90</v>
      </c>
      <c r="H3032" s="80">
        <f t="shared" si="145"/>
        <v>1.2384999999999999</v>
      </c>
      <c r="I3032" s="25">
        <f>ROUND(('NEW Reference'!B$6*List!$H3032)+'NEW Reference'!B$7,0)</f>
        <v>1552</v>
      </c>
      <c r="J3032" s="25">
        <f>ROUND(('NEW Reference'!C$6*List!$H3032)+'NEW Reference'!C$7,0)</f>
        <v>2314</v>
      </c>
      <c r="K3032" s="25">
        <f>ROUND(('NEW Reference'!D$6*List!$H3032)+'NEW Reference'!D$7,0)</f>
        <v>2773</v>
      </c>
      <c r="L3032" s="25">
        <f>ROUND(('NEW Reference'!E$6*List!$H3032)+'NEW Reference'!E$7,0)</f>
        <v>3428</v>
      </c>
      <c r="M3032" s="25">
        <f>ROUND(('NEW Reference'!F$6*List!$H3032)+'NEW Reference'!F$7,0)</f>
        <v>3571</v>
      </c>
      <c r="N3032" s="25">
        <f>ROUND(('NEW Reference'!G$6*List!$H3032)+'NEW Reference'!G$7,0)</f>
        <v>4043</v>
      </c>
      <c r="O3032" s="25">
        <f>ROUND(('NEW Reference'!H$6*List!$H3032)+'NEW Reference'!H$7,0)</f>
        <v>4197</v>
      </c>
      <c r="P3032" s="25">
        <f>ROUND(('NEW Reference'!I$6*List!$H3032)+'NEW Reference'!I$7,0)</f>
        <v>4362</v>
      </c>
      <c r="Q3032" s="25">
        <f>ROUND(('NEW Reference'!J$6*List!$H3032)+'NEW Reference'!J$7,0)</f>
        <v>5051</v>
      </c>
      <c r="R3032" s="25">
        <f>ROUND(('NEW Reference'!K$6*List!$H3032)+'NEW Reference'!K$7,0)</f>
        <v>5210</v>
      </c>
      <c r="S3032" s="25">
        <f>ROUND(('NEW Reference'!L$6*List!$H3032)+'NEW Reference'!L$7,0)</f>
        <v>5622</v>
      </c>
      <c r="T3032" s="25">
        <f>ROUND(('NEW Reference'!M$6*List!$H3032)+'NEW Reference'!M$7,0)</f>
        <v>6715</v>
      </c>
      <c r="U3032" s="25">
        <f>ROUND(('NEW Reference'!N$6*List!$H3032)+'NEW Reference'!N$7,0)</f>
        <v>27094</v>
      </c>
      <c r="V3032" s="26">
        <f>ROUND(('NEW Reference'!O$6*List!$H3032)+'NEW Reference'!O$7,0)</f>
        <v>1007</v>
      </c>
      <c r="W3032" s="26">
        <f>ROUND(('NEW Reference'!P$6*List!$H3032)+'NEW Reference'!P$7,0)</f>
        <v>1419</v>
      </c>
      <c r="X3032" s="26">
        <f>ROUND(('NEW Reference'!Q$6*List!$H3032)+'NEW Reference'!Q$7,0)</f>
        <v>710</v>
      </c>
      <c r="Z3032" s="3" t="str">
        <f t="shared" si="147"/>
        <v>KITSAP, Washington</v>
      </c>
      <c r="AA3032" s="79" t="s">
        <v>2380</v>
      </c>
      <c r="AB3032" s="28" t="s">
        <v>91</v>
      </c>
      <c r="AC3032" s="30" t="s">
        <v>2372</v>
      </c>
      <c r="AD3032" s="31"/>
      <c r="AE3032" s="20">
        <f t="shared" si="146"/>
        <v>1.2384999999999999</v>
      </c>
    </row>
    <row r="3033" spans="1:31">
      <c r="A3033" s="83">
        <v>50180</v>
      </c>
      <c r="B3033" s="84">
        <v>53037</v>
      </c>
      <c r="C3033" s="85">
        <v>99950</v>
      </c>
      <c r="D3033" s="78" t="s">
        <v>194</v>
      </c>
      <c r="E3033" s="79" t="s">
        <v>2381</v>
      </c>
      <c r="F3033" s="34" t="s">
        <v>2372</v>
      </c>
      <c r="G3033" s="24" t="s">
        <v>97</v>
      </c>
      <c r="H3033" s="80">
        <f t="shared" si="145"/>
        <v>0.97440000000000004</v>
      </c>
      <c r="I3033" s="25">
        <f>ROUND(('NEW Reference'!B$6*List!$H3033)+'NEW Reference'!B$7,0)</f>
        <v>1291</v>
      </c>
      <c r="J3033" s="25">
        <f>ROUND(('NEW Reference'!C$6*List!$H3033)+'NEW Reference'!C$7,0)</f>
        <v>1926</v>
      </c>
      <c r="K3033" s="25">
        <f>ROUND(('NEW Reference'!D$6*List!$H3033)+'NEW Reference'!D$7,0)</f>
        <v>2307</v>
      </c>
      <c r="L3033" s="25">
        <f>ROUND(('NEW Reference'!E$6*List!$H3033)+'NEW Reference'!E$7,0)</f>
        <v>2853</v>
      </c>
      <c r="M3033" s="25">
        <f>ROUND(('NEW Reference'!F$6*List!$H3033)+'NEW Reference'!F$7,0)</f>
        <v>2972</v>
      </c>
      <c r="N3033" s="25">
        <f>ROUND(('NEW Reference'!G$6*List!$H3033)+'NEW Reference'!G$7,0)</f>
        <v>3364</v>
      </c>
      <c r="O3033" s="25">
        <f>ROUND(('NEW Reference'!H$6*List!$H3033)+'NEW Reference'!H$7,0)</f>
        <v>3493</v>
      </c>
      <c r="P3033" s="25">
        <f>ROUND(('NEW Reference'!I$6*List!$H3033)+'NEW Reference'!I$7,0)</f>
        <v>3630</v>
      </c>
      <c r="Q3033" s="25">
        <f>ROUND(('NEW Reference'!J$6*List!$H3033)+'NEW Reference'!J$7,0)</f>
        <v>4203</v>
      </c>
      <c r="R3033" s="25">
        <f>ROUND(('NEW Reference'!K$6*List!$H3033)+'NEW Reference'!K$7,0)</f>
        <v>4336</v>
      </c>
      <c r="S3033" s="25">
        <f>ROUND(('NEW Reference'!L$6*List!$H3033)+'NEW Reference'!L$7,0)</f>
        <v>4679</v>
      </c>
      <c r="T3033" s="25">
        <f>ROUND(('NEW Reference'!M$6*List!$H3033)+'NEW Reference'!M$7,0)</f>
        <v>5588</v>
      </c>
      <c r="U3033" s="25">
        <f>ROUND(('NEW Reference'!N$6*List!$H3033)+'NEW Reference'!N$7,0)</f>
        <v>22547</v>
      </c>
      <c r="V3033" s="26">
        <f>ROUND(('NEW Reference'!O$6*List!$H3033)+'NEW Reference'!O$7,0)</f>
        <v>838</v>
      </c>
      <c r="W3033" s="26">
        <f>ROUND(('NEW Reference'!P$6*List!$H3033)+'NEW Reference'!P$7,0)</f>
        <v>1181</v>
      </c>
      <c r="X3033" s="26">
        <f>ROUND(('NEW Reference'!Q$6*List!$H3033)+'NEW Reference'!Q$7,0)</f>
        <v>591</v>
      </c>
      <c r="Z3033" s="3" t="str">
        <f t="shared" si="147"/>
        <v>KITTITAS, Washington</v>
      </c>
      <c r="AA3033" s="79" t="s">
        <v>2381</v>
      </c>
      <c r="AB3033" s="28" t="s">
        <v>91</v>
      </c>
      <c r="AC3033" s="23" t="s">
        <v>2372</v>
      </c>
      <c r="AD3033" s="29"/>
      <c r="AE3033" s="20">
        <f t="shared" si="146"/>
        <v>0.97440000000000004</v>
      </c>
    </row>
    <row r="3034" spans="1:31">
      <c r="A3034" s="83">
        <v>50190</v>
      </c>
      <c r="B3034" s="84">
        <v>53039</v>
      </c>
      <c r="C3034" s="85">
        <v>99950</v>
      </c>
      <c r="D3034" s="78" t="s">
        <v>194</v>
      </c>
      <c r="E3034" s="79" t="s">
        <v>2382</v>
      </c>
      <c r="F3034" s="34" t="s">
        <v>2372</v>
      </c>
      <c r="G3034" s="24" t="s">
        <v>97</v>
      </c>
      <c r="H3034" s="80">
        <f t="shared" si="145"/>
        <v>0.97440000000000004</v>
      </c>
      <c r="I3034" s="25">
        <f>ROUND(('NEW Reference'!B$6*List!$H3034)+'NEW Reference'!B$7,0)</f>
        <v>1291</v>
      </c>
      <c r="J3034" s="25">
        <f>ROUND(('NEW Reference'!C$6*List!$H3034)+'NEW Reference'!C$7,0)</f>
        <v>1926</v>
      </c>
      <c r="K3034" s="25">
        <f>ROUND(('NEW Reference'!D$6*List!$H3034)+'NEW Reference'!D$7,0)</f>
        <v>2307</v>
      </c>
      <c r="L3034" s="25">
        <f>ROUND(('NEW Reference'!E$6*List!$H3034)+'NEW Reference'!E$7,0)</f>
        <v>2853</v>
      </c>
      <c r="M3034" s="25">
        <f>ROUND(('NEW Reference'!F$6*List!$H3034)+'NEW Reference'!F$7,0)</f>
        <v>2972</v>
      </c>
      <c r="N3034" s="25">
        <f>ROUND(('NEW Reference'!G$6*List!$H3034)+'NEW Reference'!G$7,0)</f>
        <v>3364</v>
      </c>
      <c r="O3034" s="25">
        <f>ROUND(('NEW Reference'!H$6*List!$H3034)+'NEW Reference'!H$7,0)</f>
        <v>3493</v>
      </c>
      <c r="P3034" s="25">
        <f>ROUND(('NEW Reference'!I$6*List!$H3034)+'NEW Reference'!I$7,0)</f>
        <v>3630</v>
      </c>
      <c r="Q3034" s="25">
        <f>ROUND(('NEW Reference'!J$6*List!$H3034)+'NEW Reference'!J$7,0)</f>
        <v>4203</v>
      </c>
      <c r="R3034" s="25">
        <f>ROUND(('NEW Reference'!K$6*List!$H3034)+'NEW Reference'!K$7,0)</f>
        <v>4336</v>
      </c>
      <c r="S3034" s="25">
        <f>ROUND(('NEW Reference'!L$6*List!$H3034)+'NEW Reference'!L$7,0)</f>
        <v>4679</v>
      </c>
      <c r="T3034" s="25">
        <f>ROUND(('NEW Reference'!M$6*List!$H3034)+'NEW Reference'!M$7,0)</f>
        <v>5588</v>
      </c>
      <c r="U3034" s="25">
        <f>ROUND(('NEW Reference'!N$6*List!$H3034)+'NEW Reference'!N$7,0)</f>
        <v>22547</v>
      </c>
      <c r="V3034" s="26">
        <f>ROUND(('NEW Reference'!O$6*List!$H3034)+'NEW Reference'!O$7,0)</f>
        <v>838</v>
      </c>
      <c r="W3034" s="26">
        <f>ROUND(('NEW Reference'!P$6*List!$H3034)+'NEW Reference'!P$7,0)</f>
        <v>1181</v>
      </c>
      <c r="X3034" s="26">
        <f>ROUND(('NEW Reference'!Q$6*List!$H3034)+'NEW Reference'!Q$7,0)</f>
        <v>591</v>
      </c>
      <c r="Z3034" s="3" t="str">
        <f t="shared" si="147"/>
        <v>KLICKITAT, Washington</v>
      </c>
      <c r="AA3034" s="79" t="s">
        <v>2382</v>
      </c>
      <c r="AB3034" s="28" t="s">
        <v>91</v>
      </c>
      <c r="AC3034" s="23" t="s">
        <v>2372</v>
      </c>
      <c r="AD3034" s="29"/>
      <c r="AE3034" s="20">
        <f t="shared" si="146"/>
        <v>0.97440000000000004</v>
      </c>
    </row>
    <row r="3035" spans="1:31">
      <c r="A3035" s="83">
        <v>50200</v>
      </c>
      <c r="B3035" s="84">
        <v>53041</v>
      </c>
      <c r="C3035" s="85">
        <v>99950</v>
      </c>
      <c r="D3035" s="78" t="s">
        <v>194</v>
      </c>
      <c r="E3035" s="79" t="s">
        <v>1055</v>
      </c>
      <c r="F3035" s="34" t="s">
        <v>2372</v>
      </c>
      <c r="G3035" s="24" t="s">
        <v>97</v>
      </c>
      <c r="H3035" s="80">
        <f t="shared" si="145"/>
        <v>0.97440000000000004</v>
      </c>
      <c r="I3035" s="25">
        <f>ROUND(('NEW Reference'!B$6*List!$H3035)+'NEW Reference'!B$7,0)</f>
        <v>1291</v>
      </c>
      <c r="J3035" s="25">
        <f>ROUND(('NEW Reference'!C$6*List!$H3035)+'NEW Reference'!C$7,0)</f>
        <v>1926</v>
      </c>
      <c r="K3035" s="25">
        <f>ROUND(('NEW Reference'!D$6*List!$H3035)+'NEW Reference'!D$7,0)</f>
        <v>2307</v>
      </c>
      <c r="L3035" s="25">
        <f>ROUND(('NEW Reference'!E$6*List!$H3035)+'NEW Reference'!E$7,0)</f>
        <v>2853</v>
      </c>
      <c r="M3035" s="25">
        <f>ROUND(('NEW Reference'!F$6*List!$H3035)+'NEW Reference'!F$7,0)</f>
        <v>2972</v>
      </c>
      <c r="N3035" s="25">
        <f>ROUND(('NEW Reference'!G$6*List!$H3035)+'NEW Reference'!G$7,0)</f>
        <v>3364</v>
      </c>
      <c r="O3035" s="25">
        <f>ROUND(('NEW Reference'!H$6*List!$H3035)+'NEW Reference'!H$7,0)</f>
        <v>3493</v>
      </c>
      <c r="P3035" s="25">
        <f>ROUND(('NEW Reference'!I$6*List!$H3035)+'NEW Reference'!I$7,0)</f>
        <v>3630</v>
      </c>
      <c r="Q3035" s="25">
        <f>ROUND(('NEW Reference'!J$6*List!$H3035)+'NEW Reference'!J$7,0)</f>
        <v>4203</v>
      </c>
      <c r="R3035" s="25">
        <f>ROUND(('NEW Reference'!K$6*List!$H3035)+'NEW Reference'!K$7,0)</f>
        <v>4336</v>
      </c>
      <c r="S3035" s="25">
        <f>ROUND(('NEW Reference'!L$6*List!$H3035)+'NEW Reference'!L$7,0)</f>
        <v>4679</v>
      </c>
      <c r="T3035" s="25">
        <f>ROUND(('NEW Reference'!M$6*List!$H3035)+'NEW Reference'!M$7,0)</f>
        <v>5588</v>
      </c>
      <c r="U3035" s="25">
        <f>ROUND(('NEW Reference'!N$6*List!$H3035)+'NEW Reference'!N$7,0)</f>
        <v>22547</v>
      </c>
      <c r="V3035" s="26">
        <f>ROUND(('NEW Reference'!O$6*List!$H3035)+'NEW Reference'!O$7,0)</f>
        <v>838</v>
      </c>
      <c r="W3035" s="26">
        <f>ROUND(('NEW Reference'!P$6*List!$H3035)+'NEW Reference'!P$7,0)</f>
        <v>1181</v>
      </c>
      <c r="X3035" s="26">
        <f>ROUND(('NEW Reference'!Q$6*List!$H3035)+'NEW Reference'!Q$7,0)</f>
        <v>591</v>
      </c>
      <c r="Z3035" s="3" t="str">
        <f t="shared" si="147"/>
        <v>LEWIS, Washington</v>
      </c>
      <c r="AA3035" s="79" t="s">
        <v>1055</v>
      </c>
      <c r="AB3035" s="28" t="s">
        <v>91</v>
      </c>
      <c r="AC3035" s="23" t="s">
        <v>2372</v>
      </c>
      <c r="AD3035" s="29"/>
      <c r="AE3035" s="20">
        <f t="shared" si="146"/>
        <v>0.97440000000000004</v>
      </c>
    </row>
    <row r="3036" spans="1:31">
      <c r="A3036" s="83">
        <v>50210</v>
      </c>
      <c r="B3036" s="84">
        <v>53043</v>
      </c>
      <c r="C3036" s="85">
        <v>99950</v>
      </c>
      <c r="D3036" s="78" t="s">
        <v>194</v>
      </c>
      <c r="E3036" s="79" t="s">
        <v>408</v>
      </c>
      <c r="F3036" s="34" t="s">
        <v>2372</v>
      </c>
      <c r="G3036" s="24" t="s">
        <v>97</v>
      </c>
      <c r="H3036" s="80">
        <f t="shared" si="145"/>
        <v>0.97440000000000004</v>
      </c>
      <c r="I3036" s="25">
        <f>ROUND(('NEW Reference'!B$6*List!$H3036)+'NEW Reference'!B$7,0)</f>
        <v>1291</v>
      </c>
      <c r="J3036" s="25">
        <f>ROUND(('NEW Reference'!C$6*List!$H3036)+'NEW Reference'!C$7,0)</f>
        <v>1926</v>
      </c>
      <c r="K3036" s="25">
        <f>ROUND(('NEW Reference'!D$6*List!$H3036)+'NEW Reference'!D$7,0)</f>
        <v>2307</v>
      </c>
      <c r="L3036" s="25">
        <f>ROUND(('NEW Reference'!E$6*List!$H3036)+'NEW Reference'!E$7,0)</f>
        <v>2853</v>
      </c>
      <c r="M3036" s="25">
        <f>ROUND(('NEW Reference'!F$6*List!$H3036)+'NEW Reference'!F$7,0)</f>
        <v>2972</v>
      </c>
      <c r="N3036" s="25">
        <f>ROUND(('NEW Reference'!G$6*List!$H3036)+'NEW Reference'!G$7,0)</f>
        <v>3364</v>
      </c>
      <c r="O3036" s="25">
        <f>ROUND(('NEW Reference'!H$6*List!$H3036)+'NEW Reference'!H$7,0)</f>
        <v>3493</v>
      </c>
      <c r="P3036" s="25">
        <f>ROUND(('NEW Reference'!I$6*List!$H3036)+'NEW Reference'!I$7,0)</f>
        <v>3630</v>
      </c>
      <c r="Q3036" s="25">
        <f>ROUND(('NEW Reference'!J$6*List!$H3036)+'NEW Reference'!J$7,0)</f>
        <v>4203</v>
      </c>
      <c r="R3036" s="25">
        <f>ROUND(('NEW Reference'!K$6*List!$H3036)+'NEW Reference'!K$7,0)</f>
        <v>4336</v>
      </c>
      <c r="S3036" s="25">
        <f>ROUND(('NEW Reference'!L$6*List!$H3036)+'NEW Reference'!L$7,0)</f>
        <v>4679</v>
      </c>
      <c r="T3036" s="25">
        <f>ROUND(('NEW Reference'!M$6*List!$H3036)+'NEW Reference'!M$7,0)</f>
        <v>5588</v>
      </c>
      <c r="U3036" s="25">
        <f>ROUND(('NEW Reference'!N$6*List!$H3036)+'NEW Reference'!N$7,0)</f>
        <v>22547</v>
      </c>
      <c r="V3036" s="26">
        <f>ROUND(('NEW Reference'!O$6*List!$H3036)+'NEW Reference'!O$7,0)</f>
        <v>838</v>
      </c>
      <c r="W3036" s="26">
        <f>ROUND(('NEW Reference'!P$6*List!$H3036)+'NEW Reference'!P$7,0)</f>
        <v>1181</v>
      </c>
      <c r="X3036" s="26">
        <f>ROUND(('NEW Reference'!Q$6*List!$H3036)+'NEW Reference'!Q$7,0)</f>
        <v>591</v>
      </c>
      <c r="Z3036" s="3" t="str">
        <f t="shared" si="147"/>
        <v>LINCOLN, Washington</v>
      </c>
      <c r="AA3036" s="79" t="s">
        <v>408</v>
      </c>
      <c r="AB3036" s="28" t="s">
        <v>91</v>
      </c>
      <c r="AC3036" s="30" t="s">
        <v>2372</v>
      </c>
      <c r="AD3036" s="31"/>
      <c r="AE3036" s="20">
        <f t="shared" si="146"/>
        <v>0.97440000000000004</v>
      </c>
    </row>
    <row r="3037" spans="1:31">
      <c r="A3037" s="83">
        <v>50220</v>
      </c>
      <c r="B3037" s="84">
        <v>53045</v>
      </c>
      <c r="C3037" s="85">
        <v>99950</v>
      </c>
      <c r="D3037" s="78" t="s">
        <v>194</v>
      </c>
      <c r="E3037" s="79" t="s">
        <v>1099</v>
      </c>
      <c r="F3037" s="34" t="s">
        <v>2372</v>
      </c>
      <c r="G3037" s="24" t="s">
        <v>97</v>
      </c>
      <c r="H3037" s="80">
        <f t="shared" si="145"/>
        <v>0.97440000000000004</v>
      </c>
      <c r="I3037" s="25">
        <f>ROUND(('NEW Reference'!B$6*List!$H3037)+'NEW Reference'!B$7,0)</f>
        <v>1291</v>
      </c>
      <c r="J3037" s="25">
        <f>ROUND(('NEW Reference'!C$6*List!$H3037)+'NEW Reference'!C$7,0)</f>
        <v>1926</v>
      </c>
      <c r="K3037" s="25">
        <f>ROUND(('NEW Reference'!D$6*List!$H3037)+'NEW Reference'!D$7,0)</f>
        <v>2307</v>
      </c>
      <c r="L3037" s="25">
        <f>ROUND(('NEW Reference'!E$6*List!$H3037)+'NEW Reference'!E$7,0)</f>
        <v>2853</v>
      </c>
      <c r="M3037" s="25">
        <f>ROUND(('NEW Reference'!F$6*List!$H3037)+'NEW Reference'!F$7,0)</f>
        <v>2972</v>
      </c>
      <c r="N3037" s="25">
        <f>ROUND(('NEW Reference'!G$6*List!$H3037)+'NEW Reference'!G$7,0)</f>
        <v>3364</v>
      </c>
      <c r="O3037" s="25">
        <f>ROUND(('NEW Reference'!H$6*List!$H3037)+'NEW Reference'!H$7,0)</f>
        <v>3493</v>
      </c>
      <c r="P3037" s="25">
        <f>ROUND(('NEW Reference'!I$6*List!$H3037)+'NEW Reference'!I$7,0)</f>
        <v>3630</v>
      </c>
      <c r="Q3037" s="25">
        <f>ROUND(('NEW Reference'!J$6*List!$H3037)+'NEW Reference'!J$7,0)</f>
        <v>4203</v>
      </c>
      <c r="R3037" s="25">
        <f>ROUND(('NEW Reference'!K$6*List!$H3037)+'NEW Reference'!K$7,0)</f>
        <v>4336</v>
      </c>
      <c r="S3037" s="25">
        <f>ROUND(('NEW Reference'!L$6*List!$H3037)+'NEW Reference'!L$7,0)</f>
        <v>4679</v>
      </c>
      <c r="T3037" s="25">
        <f>ROUND(('NEW Reference'!M$6*List!$H3037)+'NEW Reference'!M$7,0)</f>
        <v>5588</v>
      </c>
      <c r="U3037" s="25">
        <f>ROUND(('NEW Reference'!N$6*List!$H3037)+'NEW Reference'!N$7,0)</f>
        <v>22547</v>
      </c>
      <c r="V3037" s="26">
        <f>ROUND(('NEW Reference'!O$6*List!$H3037)+'NEW Reference'!O$7,0)</f>
        <v>838</v>
      </c>
      <c r="W3037" s="26">
        <f>ROUND(('NEW Reference'!P$6*List!$H3037)+'NEW Reference'!P$7,0)</f>
        <v>1181</v>
      </c>
      <c r="X3037" s="26">
        <f>ROUND(('NEW Reference'!Q$6*List!$H3037)+'NEW Reference'!Q$7,0)</f>
        <v>591</v>
      </c>
      <c r="Z3037" s="3" t="str">
        <f t="shared" si="147"/>
        <v>MASON, Washington</v>
      </c>
      <c r="AA3037" s="79" t="s">
        <v>1099</v>
      </c>
      <c r="AB3037" s="28" t="s">
        <v>91</v>
      </c>
      <c r="AC3037" s="23" t="s">
        <v>2372</v>
      </c>
      <c r="AD3037" s="29"/>
      <c r="AE3037" s="20">
        <f t="shared" si="146"/>
        <v>0.97440000000000004</v>
      </c>
    </row>
    <row r="3038" spans="1:31">
      <c r="A3038" s="83">
        <v>50230</v>
      </c>
      <c r="B3038" s="84">
        <v>53047</v>
      </c>
      <c r="C3038" s="85">
        <v>99950</v>
      </c>
      <c r="D3038" s="78" t="s">
        <v>194</v>
      </c>
      <c r="E3038" s="79" t="s">
        <v>2383</v>
      </c>
      <c r="F3038" s="34" t="s">
        <v>2372</v>
      </c>
      <c r="G3038" s="24" t="s">
        <v>97</v>
      </c>
      <c r="H3038" s="80">
        <f t="shared" si="145"/>
        <v>0.97440000000000004</v>
      </c>
      <c r="I3038" s="25">
        <f>ROUND(('NEW Reference'!B$6*List!$H3038)+'NEW Reference'!B$7,0)</f>
        <v>1291</v>
      </c>
      <c r="J3038" s="25">
        <f>ROUND(('NEW Reference'!C$6*List!$H3038)+'NEW Reference'!C$7,0)</f>
        <v>1926</v>
      </c>
      <c r="K3038" s="25">
        <f>ROUND(('NEW Reference'!D$6*List!$H3038)+'NEW Reference'!D$7,0)</f>
        <v>2307</v>
      </c>
      <c r="L3038" s="25">
        <f>ROUND(('NEW Reference'!E$6*List!$H3038)+'NEW Reference'!E$7,0)</f>
        <v>2853</v>
      </c>
      <c r="M3038" s="25">
        <f>ROUND(('NEW Reference'!F$6*List!$H3038)+'NEW Reference'!F$7,0)</f>
        <v>2972</v>
      </c>
      <c r="N3038" s="25">
        <f>ROUND(('NEW Reference'!G$6*List!$H3038)+'NEW Reference'!G$7,0)</f>
        <v>3364</v>
      </c>
      <c r="O3038" s="25">
        <f>ROUND(('NEW Reference'!H$6*List!$H3038)+'NEW Reference'!H$7,0)</f>
        <v>3493</v>
      </c>
      <c r="P3038" s="25">
        <f>ROUND(('NEW Reference'!I$6*List!$H3038)+'NEW Reference'!I$7,0)</f>
        <v>3630</v>
      </c>
      <c r="Q3038" s="25">
        <f>ROUND(('NEW Reference'!J$6*List!$H3038)+'NEW Reference'!J$7,0)</f>
        <v>4203</v>
      </c>
      <c r="R3038" s="25">
        <f>ROUND(('NEW Reference'!K$6*List!$H3038)+'NEW Reference'!K$7,0)</f>
        <v>4336</v>
      </c>
      <c r="S3038" s="25">
        <f>ROUND(('NEW Reference'!L$6*List!$H3038)+'NEW Reference'!L$7,0)</f>
        <v>4679</v>
      </c>
      <c r="T3038" s="25">
        <f>ROUND(('NEW Reference'!M$6*List!$H3038)+'NEW Reference'!M$7,0)</f>
        <v>5588</v>
      </c>
      <c r="U3038" s="25">
        <f>ROUND(('NEW Reference'!N$6*List!$H3038)+'NEW Reference'!N$7,0)</f>
        <v>22547</v>
      </c>
      <c r="V3038" s="26">
        <f>ROUND(('NEW Reference'!O$6*List!$H3038)+'NEW Reference'!O$7,0)</f>
        <v>838</v>
      </c>
      <c r="W3038" s="26">
        <f>ROUND(('NEW Reference'!P$6*List!$H3038)+'NEW Reference'!P$7,0)</f>
        <v>1181</v>
      </c>
      <c r="X3038" s="26">
        <f>ROUND(('NEW Reference'!Q$6*List!$H3038)+'NEW Reference'!Q$7,0)</f>
        <v>591</v>
      </c>
      <c r="Z3038" s="3" t="str">
        <f t="shared" si="147"/>
        <v>OKANOGAN, Washington</v>
      </c>
      <c r="AA3038" s="79" t="s">
        <v>2383</v>
      </c>
      <c r="AB3038" s="28" t="s">
        <v>91</v>
      </c>
      <c r="AC3038" s="23" t="s">
        <v>2372</v>
      </c>
      <c r="AD3038" s="29"/>
      <c r="AE3038" s="20">
        <f t="shared" si="146"/>
        <v>0.97440000000000004</v>
      </c>
    </row>
    <row r="3039" spans="1:31">
      <c r="A3039" s="83">
        <v>50240</v>
      </c>
      <c r="B3039" s="84">
        <v>53049</v>
      </c>
      <c r="C3039" s="85">
        <v>99950</v>
      </c>
      <c r="D3039" s="78" t="s">
        <v>194</v>
      </c>
      <c r="E3039" s="79" t="s">
        <v>2384</v>
      </c>
      <c r="F3039" s="34" t="s">
        <v>2372</v>
      </c>
      <c r="G3039" s="24" t="s">
        <v>97</v>
      </c>
      <c r="H3039" s="80">
        <f t="shared" si="145"/>
        <v>0.97440000000000004</v>
      </c>
      <c r="I3039" s="25">
        <f>ROUND(('NEW Reference'!B$6*List!$H3039)+'NEW Reference'!B$7,0)</f>
        <v>1291</v>
      </c>
      <c r="J3039" s="25">
        <f>ROUND(('NEW Reference'!C$6*List!$H3039)+'NEW Reference'!C$7,0)</f>
        <v>1926</v>
      </c>
      <c r="K3039" s="25">
        <f>ROUND(('NEW Reference'!D$6*List!$H3039)+'NEW Reference'!D$7,0)</f>
        <v>2307</v>
      </c>
      <c r="L3039" s="25">
        <f>ROUND(('NEW Reference'!E$6*List!$H3039)+'NEW Reference'!E$7,0)</f>
        <v>2853</v>
      </c>
      <c r="M3039" s="25">
        <f>ROUND(('NEW Reference'!F$6*List!$H3039)+'NEW Reference'!F$7,0)</f>
        <v>2972</v>
      </c>
      <c r="N3039" s="25">
        <f>ROUND(('NEW Reference'!G$6*List!$H3039)+'NEW Reference'!G$7,0)</f>
        <v>3364</v>
      </c>
      <c r="O3039" s="25">
        <f>ROUND(('NEW Reference'!H$6*List!$H3039)+'NEW Reference'!H$7,0)</f>
        <v>3493</v>
      </c>
      <c r="P3039" s="25">
        <f>ROUND(('NEW Reference'!I$6*List!$H3039)+'NEW Reference'!I$7,0)</f>
        <v>3630</v>
      </c>
      <c r="Q3039" s="25">
        <f>ROUND(('NEW Reference'!J$6*List!$H3039)+'NEW Reference'!J$7,0)</f>
        <v>4203</v>
      </c>
      <c r="R3039" s="25">
        <f>ROUND(('NEW Reference'!K$6*List!$H3039)+'NEW Reference'!K$7,0)</f>
        <v>4336</v>
      </c>
      <c r="S3039" s="25">
        <f>ROUND(('NEW Reference'!L$6*List!$H3039)+'NEW Reference'!L$7,0)</f>
        <v>4679</v>
      </c>
      <c r="T3039" s="25">
        <f>ROUND(('NEW Reference'!M$6*List!$H3039)+'NEW Reference'!M$7,0)</f>
        <v>5588</v>
      </c>
      <c r="U3039" s="25">
        <f>ROUND(('NEW Reference'!N$6*List!$H3039)+'NEW Reference'!N$7,0)</f>
        <v>22547</v>
      </c>
      <c r="V3039" s="26">
        <f>ROUND(('NEW Reference'!O$6*List!$H3039)+'NEW Reference'!O$7,0)</f>
        <v>838</v>
      </c>
      <c r="W3039" s="26">
        <f>ROUND(('NEW Reference'!P$6*List!$H3039)+'NEW Reference'!P$7,0)</f>
        <v>1181</v>
      </c>
      <c r="X3039" s="26">
        <f>ROUND(('NEW Reference'!Q$6*List!$H3039)+'NEW Reference'!Q$7,0)</f>
        <v>591</v>
      </c>
      <c r="Z3039" s="3" t="str">
        <f t="shared" si="147"/>
        <v>PACIFIC, Washington</v>
      </c>
      <c r="AA3039" s="79" t="s">
        <v>2384</v>
      </c>
      <c r="AB3039" s="28" t="s">
        <v>91</v>
      </c>
      <c r="AC3039" s="23" t="s">
        <v>2372</v>
      </c>
      <c r="AD3039" s="29"/>
      <c r="AE3039" s="20">
        <f t="shared" si="146"/>
        <v>0.97440000000000004</v>
      </c>
    </row>
    <row r="3040" spans="1:31">
      <c r="A3040" s="83">
        <v>50250</v>
      </c>
      <c r="B3040" s="84">
        <v>53051</v>
      </c>
      <c r="C3040" s="85">
        <v>99950</v>
      </c>
      <c r="D3040" s="78" t="s">
        <v>194</v>
      </c>
      <c r="E3040" s="79" t="s">
        <v>2385</v>
      </c>
      <c r="F3040" s="33" t="s">
        <v>2372</v>
      </c>
      <c r="G3040" s="24" t="s">
        <v>97</v>
      </c>
      <c r="H3040" s="80">
        <f t="shared" si="145"/>
        <v>0.97440000000000004</v>
      </c>
      <c r="I3040" s="25">
        <f>ROUND(('NEW Reference'!B$6*List!$H3040)+'NEW Reference'!B$7,0)</f>
        <v>1291</v>
      </c>
      <c r="J3040" s="25">
        <f>ROUND(('NEW Reference'!C$6*List!$H3040)+'NEW Reference'!C$7,0)</f>
        <v>1926</v>
      </c>
      <c r="K3040" s="25">
        <f>ROUND(('NEW Reference'!D$6*List!$H3040)+'NEW Reference'!D$7,0)</f>
        <v>2307</v>
      </c>
      <c r="L3040" s="25">
        <f>ROUND(('NEW Reference'!E$6*List!$H3040)+'NEW Reference'!E$7,0)</f>
        <v>2853</v>
      </c>
      <c r="M3040" s="25">
        <f>ROUND(('NEW Reference'!F$6*List!$H3040)+'NEW Reference'!F$7,0)</f>
        <v>2972</v>
      </c>
      <c r="N3040" s="25">
        <f>ROUND(('NEW Reference'!G$6*List!$H3040)+'NEW Reference'!G$7,0)</f>
        <v>3364</v>
      </c>
      <c r="O3040" s="25">
        <f>ROUND(('NEW Reference'!H$6*List!$H3040)+'NEW Reference'!H$7,0)</f>
        <v>3493</v>
      </c>
      <c r="P3040" s="25">
        <f>ROUND(('NEW Reference'!I$6*List!$H3040)+'NEW Reference'!I$7,0)</f>
        <v>3630</v>
      </c>
      <c r="Q3040" s="25">
        <f>ROUND(('NEW Reference'!J$6*List!$H3040)+'NEW Reference'!J$7,0)</f>
        <v>4203</v>
      </c>
      <c r="R3040" s="25">
        <f>ROUND(('NEW Reference'!K$6*List!$H3040)+'NEW Reference'!K$7,0)</f>
        <v>4336</v>
      </c>
      <c r="S3040" s="25">
        <f>ROUND(('NEW Reference'!L$6*List!$H3040)+'NEW Reference'!L$7,0)</f>
        <v>4679</v>
      </c>
      <c r="T3040" s="25">
        <f>ROUND(('NEW Reference'!M$6*List!$H3040)+'NEW Reference'!M$7,0)</f>
        <v>5588</v>
      </c>
      <c r="U3040" s="25">
        <f>ROUND(('NEW Reference'!N$6*List!$H3040)+'NEW Reference'!N$7,0)</f>
        <v>22547</v>
      </c>
      <c r="V3040" s="26">
        <f>ROUND(('NEW Reference'!O$6*List!$H3040)+'NEW Reference'!O$7,0)</f>
        <v>838</v>
      </c>
      <c r="W3040" s="26">
        <f>ROUND(('NEW Reference'!P$6*List!$H3040)+'NEW Reference'!P$7,0)</f>
        <v>1181</v>
      </c>
      <c r="X3040" s="26">
        <f>ROUND(('NEW Reference'!Q$6*List!$H3040)+'NEW Reference'!Q$7,0)</f>
        <v>591</v>
      </c>
      <c r="Z3040" s="3" t="str">
        <f t="shared" si="147"/>
        <v>PEND OREILLE, Washington</v>
      </c>
      <c r="AA3040" s="79" t="s">
        <v>2385</v>
      </c>
      <c r="AB3040" s="28" t="s">
        <v>91</v>
      </c>
      <c r="AC3040" s="23" t="s">
        <v>2372</v>
      </c>
      <c r="AD3040" s="29"/>
      <c r="AE3040" s="20">
        <f t="shared" si="146"/>
        <v>0.97440000000000004</v>
      </c>
    </row>
    <row r="3041" spans="1:31">
      <c r="A3041" s="83">
        <v>50260</v>
      </c>
      <c r="B3041" s="84">
        <v>53053</v>
      </c>
      <c r="C3041" s="85">
        <v>45104</v>
      </c>
      <c r="D3041" s="78" t="s">
        <v>905</v>
      </c>
      <c r="E3041" s="79" t="s">
        <v>995</v>
      </c>
      <c r="F3041" s="33" t="s">
        <v>2372</v>
      </c>
      <c r="G3041" s="24" t="s">
        <v>90</v>
      </c>
      <c r="H3041" s="80">
        <f t="shared" si="145"/>
        <v>1.2768000000000002</v>
      </c>
      <c r="I3041" s="25">
        <f>ROUND(('NEW Reference'!B$6*List!$H3041)+'NEW Reference'!B$7,0)</f>
        <v>1590</v>
      </c>
      <c r="J3041" s="25">
        <f>ROUND(('NEW Reference'!C$6*List!$H3041)+'NEW Reference'!C$7,0)</f>
        <v>2370</v>
      </c>
      <c r="K3041" s="25">
        <f>ROUND(('NEW Reference'!D$6*List!$H3041)+'NEW Reference'!D$7,0)</f>
        <v>2840</v>
      </c>
      <c r="L3041" s="25">
        <f>ROUND(('NEW Reference'!E$6*List!$H3041)+'NEW Reference'!E$7,0)</f>
        <v>3511</v>
      </c>
      <c r="M3041" s="25">
        <f>ROUND(('NEW Reference'!F$6*List!$H3041)+'NEW Reference'!F$7,0)</f>
        <v>3658</v>
      </c>
      <c r="N3041" s="25">
        <f>ROUND(('NEW Reference'!G$6*List!$H3041)+'NEW Reference'!G$7,0)</f>
        <v>4141</v>
      </c>
      <c r="O3041" s="25">
        <f>ROUND(('NEW Reference'!H$6*List!$H3041)+'NEW Reference'!H$7,0)</f>
        <v>4299</v>
      </c>
      <c r="P3041" s="25">
        <f>ROUND(('NEW Reference'!I$6*List!$H3041)+'NEW Reference'!I$7,0)</f>
        <v>4468</v>
      </c>
      <c r="Q3041" s="25">
        <f>ROUND(('NEW Reference'!J$6*List!$H3041)+'NEW Reference'!J$7,0)</f>
        <v>5174</v>
      </c>
      <c r="R3041" s="25">
        <f>ROUND(('NEW Reference'!K$6*List!$H3041)+'NEW Reference'!K$7,0)</f>
        <v>5337</v>
      </c>
      <c r="S3041" s="25">
        <f>ROUND(('NEW Reference'!L$6*List!$H3041)+'NEW Reference'!L$7,0)</f>
        <v>5759</v>
      </c>
      <c r="T3041" s="25">
        <f>ROUND(('NEW Reference'!M$6*List!$H3041)+'NEW Reference'!M$7,0)</f>
        <v>6878</v>
      </c>
      <c r="U3041" s="25">
        <f>ROUND(('NEW Reference'!N$6*List!$H3041)+'NEW Reference'!N$7,0)</f>
        <v>27754</v>
      </c>
      <c r="V3041" s="26">
        <f>ROUND(('NEW Reference'!O$6*List!$H3041)+'NEW Reference'!O$7,0)</f>
        <v>1032</v>
      </c>
      <c r="W3041" s="26">
        <f>ROUND(('NEW Reference'!P$6*List!$H3041)+'NEW Reference'!P$7,0)</f>
        <v>1454</v>
      </c>
      <c r="X3041" s="26">
        <f>ROUND(('NEW Reference'!Q$6*List!$H3041)+'NEW Reference'!Q$7,0)</f>
        <v>727</v>
      </c>
      <c r="Z3041" s="3" t="str">
        <f t="shared" si="147"/>
        <v>PIERCE, Washington</v>
      </c>
      <c r="AA3041" s="79" t="s">
        <v>995</v>
      </c>
      <c r="AB3041" s="28" t="s">
        <v>91</v>
      </c>
      <c r="AC3041" s="23" t="s">
        <v>2372</v>
      </c>
      <c r="AD3041" s="29"/>
      <c r="AE3041" s="20">
        <f t="shared" si="146"/>
        <v>1.2768000000000002</v>
      </c>
    </row>
    <row r="3042" spans="1:31">
      <c r="A3042" s="83">
        <v>50270</v>
      </c>
      <c r="B3042" s="84">
        <v>53055</v>
      </c>
      <c r="C3042" s="85">
        <v>99950</v>
      </c>
      <c r="D3042" s="78" t="s">
        <v>194</v>
      </c>
      <c r="E3042" s="79" t="s">
        <v>702</v>
      </c>
      <c r="F3042" s="34" t="s">
        <v>2372</v>
      </c>
      <c r="G3042" s="24" t="s">
        <v>97</v>
      </c>
      <c r="H3042" s="80">
        <f t="shared" si="145"/>
        <v>0.97440000000000004</v>
      </c>
      <c r="I3042" s="25">
        <f>ROUND(('NEW Reference'!B$6*List!$H3042)+'NEW Reference'!B$7,0)</f>
        <v>1291</v>
      </c>
      <c r="J3042" s="25">
        <f>ROUND(('NEW Reference'!C$6*List!$H3042)+'NEW Reference'!C$7,0)</f>
        <v>1926</v>
      </c>
      <c r="K3042" s="25">
        <f>ROUND(('NEW Reference'!D$6*List!$H3042)+'NEW Reference'!D$7,0)</f>
        <v>2307</v>
      </c>
      <c r="L3042" s="25">
        <f>ROUND(('NEW Reference'!E$6*List!$H3042)+'NEW Reference'!E$7,0)</f>
        <v>2853</v>
      </c>
      <c r="M3042" s="25">
        <f>ROUND(('NEW Reference'!F$6*List!$H3042)+'NEW Reference'!F$7,0)</f>
        <v>2972</v>
      </c>
      <c r="N3042" s="25">
        <f>ROUND(('NEW Reference'!G$6*List!$H3042)+'NEW Reference'!G$7,0)</f>
        <v>3364</v>
      </c>
      <c r="O3042" s="25">
        <f>ROUND(('NEW Reference'!H$6*List!$H3042)+'NEW Reference'!H$7,0)</f>
        <v>3493</v>
      </c>
      <c r="P3042" s="25">
        <f>ROUND(('NEW Reference'!I$6*List!$H3042)+'NEW Reference'!I$7,0)</f>
        <v>3630</v>
      </c>
      <c r="Q3042" s="25">
        <f>ROUND(('NEW Reference'!J$6*List!$H3042)+'NEW Reference'!J$7,0)</f>
        <v>4203</v>
      </c>
      <c r="R3042" s="25">
        <f>ROUND(('NEW Reference'!K$6*List!$H3042)+'NEW Reference'!K$7,0)</f>
        <v>4336</v>
      </c>
      <c r="S3042" s="25">
        <f>ROUND(('NEW Reference'!L$6*List!$H3042)+'NEW Reference'!L$7,0)</f>
        <v>4679</v>
      </c>
      <c r="T3042" s="25">
        <f>ROUND(('NEW Reference'!M$6*List!$H3042)+'NEW Reference'!M$7,0)</f>
        <v>5588</v>
      </c>
      <c r="U3042" s="25">
        <f>ROUND(('NEW Reference'!N$6*List!$H3042)+'NEW Reference'!N$7,0)</f>
        <v>22547</v>
      </c>
      <c r="V3042" s="26">
        <f>ROUND(('NEW Reference'!O$6*List!$H3042)+'NEW Reference'!O$7,0)</f>
        <v>838</v>
      </c>
      <c r="W3042" s="26">
        <f>ROUND(('NEW Reference'!P$6*List!$H3042)+'NEW Reference'!P$7,0)</f>
        <v>1181</v>
      </c>
      <c r="X3042" s="26">
        <f>ROUND(('NEW Reference'!Q$6*List!$H3042)+'NEW Reference'!Q$7,0)</f>
        <v>591</v>
      </c>
      <c r="Z3042" s="3" t="str">
        <f t="shared" si="147"/>
        <v>SAN JUAN, Washington</v>
      </c>
      <c r="AA3042" s="79" t="s">
        <v>702</v>
      </c>
      <c r="AB3042" s="28" t="s">
        <v>91</v>
      </c>
      <c r="AC3042" s="23" t="s">
        <v>2372</v>
      </c>
      <c r="AD3042" s="29"/>
      <c r="AE3042" s="20">
        <f t="shared" si="146"/>
        <v>0.97440000000000004</v>
      </c>
    </row>
    <row r="3043" spans="1:31">
      <c r="A3043" s="83">
        <v>50280</v>
      </c>
      <c r="B3043" s="84">
        <v>53057</v>
      </c>
      <c r="C3043" s="85">
        <v>34580</v>
      </c>
      <c r="D3043" s="78" t="s">
        <v>710</v>
      </c>
      <c r="E3043" s="79" t="s">
        <v>2386</v>
      </c>
      <c r="F3043" s="33" t="s">
        <v>2372</v>
      </c>
      <c r="G3043" s="24" t="s">
        <v>90</v>
      </c>
      <c r="H3043" s="80">
        <f t="shared" si="145"/>
        <v>0.94889999999999997</v>
      </c>
      <c r="I3043" s="25">
        <f>ROUND(('NEW Reference'!B$6*List!$H3043)+'NEW Reference'!B$7,0)</f>
        <v>1266</v>
      </c>
      <c r="J3043" s="25">
        <f>ROUND(('NEW Reference'!C$6*List!$H3043)+'NEW Reference'!C$7,0)</f>
        <v>1888</v>
      </c>
      <c r="K3043" s="25">
        <f>ROUND(('NEW Reference'!D$6*List!$H3043)+'NEW Reference'!D$7,0)</f>
        <v>2262</v>
      </c>
      <c r="L3043" s="25">
        <f>ROUND(('NEW Reference'!E$6*List!$H3043)+'NEW Reference'!E$7,0)</f>
        <v>2797</v>
      </c>
      <c r="M3043" s="25">
        <f>ROUND(('NEW Reference'!F$6*List!$H3043)+'NEW Reference'!F$7,0)</f>
        <v>2914</v>
      </c>
      <c r="N3043" s="25">
        <f>ROUND(('NEW Reference'!G$6*List!$H3043)+'NEW Reference'!G$7,0)</f>
        <v>3299</v>
      </c>
      <c r="O3043" s="25">
        <f>ROUND(('NEW Reference'!H$6*List!$H3043)+'NEW Reference'!H$7,0)</f>
        <v>3425</v>
      </c>
      <c r="P3043" s="25">
        <f>ROUND(('NEW Reference'!I$6*List!$H3043)+'NEW Reference'!I$7,0)</f>
        <v>3559</v>
      </c>
      <c r="Q3043" s="25">
        <f>ROUND(('NEW Reference'!J$6*List!$H3043)+'NEW Reference'!J$7,0)</f>
        <v>4122</v>
      </c>
      <c r="R3043" s="25">
        <f>ROUND(('NEW Reference'!K$6*List!$H3043)+'NEW Reference'!K$7,0)</f>
        <v>4251</v>
      </c>
      <c r="S3043" s="25">
        <f>ROUND(('NEW Reference'!L$6*List!$H3043)+'NEW Reference'!L$7,0)</f>
        <v>4588</v>
      </c>
      <c r="T3043" s="25">
        <f>ROUND(('NEW Reference'!M$6*List!$H3043)+'NEW Reference'!M$7,0)</f>
        <v>5479</v>
      </c>
      <c r="U3043" s="25">
        <f>ROUND(('NEW Reference'!N$6*List!$H3043)+'NEW Reference'!N$7,0)</f>
        <v>22108</v>
      </c>
      <c r="V3043" s="26">
        <f>ROUND(('NEW Reference'!O$6*List!$H3043)+'NEW Reference'!O$7,0)</f>
        <v>822</v>
      </c>
      <c r="W3043" s="26">
        <f>ROUND(('NEW Reference'!P$6*List!$H3043)+'NEW Reference'!P$7,0)</f>
        <v>1158</v>
      </c>
      <c r="X3043" s="26">
        <f>ROUND(('NEW Reference'!Q$6*List!$H3043)+'NEW Reference'!Q$7,0)</f>
        <v>579</v>
      </c>
      <c r="Z3043" s="3" t="str">
        <f t="shared" si="147"/>
        <v>SKAGIT, Washington</v>
      </c>
      <c r="AA3043" s="79" t="s">
        <v>2386</v>
      </c>
      <c r="AB3043" s="28" t="s">
        <v>91</v>
      </c>
      <c r="AC3043" s="30" t="s">
        <v>2372</v>
      </c>
      <c r="AD3043" s="31"/>
      <c r="AE3043" s="20">
        <f t="shared" si="146"/>
        <v>0.94889999999999997</v>
      </c>
    </row>
    <row r="3044" spans="1:31">
      <c r="A3044" s="83">
        <v>50290</v>
      </c>
      <c r="B3044" s="84">
        <v>53059</v>
      </c>
      <c r="C3044" s="85">
        <v>38900</v>
      </c>
      <c r="D3044" s="78" t="s">
        <v>792</v>
      </c>
      <c r="E3044" s="79" t="s">
        <v>2387</v>
      </c>
      <c r="F3044" s="33" t="s">
        <v>2372</v>
      </c>
      <c r="G3044" s="24" t="s">
        <v>90</v>
      </c>
      <c r="H3044" s="80">
        <f t="shared" si="145"/>
        <v>1.1827000000000001</v>
      </c>
      <c r="I3044" s="25">
        <f>ROUND(('NEW Reference'!B$6*List!$H3044)+'NEW Reference'!B$7,0)</f>
        <v>1497</v>
      </c>
      <c r="J3044" s="25">
        <f>ROUND(('NEW Reference'!C$6*List!$H3044)+'NEW Reference'!C$7,0)</f>
        <v>2232</v>
      </c>
      <c r="K3044" s="25">
        <f>ROUND(('NEW Reference'!D$6*List!$H3044)+'NEW Reference'!D$7,0)</f>
        <v>2674</v>
      </c>
      <c r="L3044" s="25">
        <f>ROUND(('NEW Reference'!E$6*List!$H3044)+'NEW Reference'!E$7,0)</f>
        <v>3306</v>
      </c>
      <c r="M3044" s="25">
        <f>ROUND(('NEW Reference'!F$6*List!$H3044)+'NEW Reference'!F$7,0)</f>
        <v>3445</v>
      </c>
      <c r="N3044" s="25">
        <f>ROUND(('NEW Reference'!G$6*List!$H3044)+'NEW Reference'!G$7,0)</f>
        <v>3899</v>
      </c>
      <c r="O3044" s="25">
        <f>ROUND(('NEW Reference'!H$6*List!$H3044)+'NEW Reference'!H$7,0)</f>
        <v>4048</v>
      </c>
      <c r="P3044" s="25">
        <f>ROUND(('NEW Reference'!I$6*List!$H3044)+'NEW Reference'!I$7,0)</f>
        <v>4207</v>
      </c>
      <c r="Q3044" s="25">
        <f>ROUND(('NEW Reference'!J$6*List!$H3044)+'NEW Reference'!J$7,0)</f>
        <v>4872</v>
      </c>
      <c r="R3044" s="25">
        <f>ROUND(('NEW Reference'!K$6*List!$H3044)+'NEW Reference'!K$7,0)</f>
        <v>5026</v>
      </c>
      <c r="S3044" s="25">
        <f>ROUND(('NEW Reference'!L$6*List!$H3044)+'NEW Reference'!L$7,0)</f>
        <v>5423</v>
      </c>
      <c r="T3044" s="25">
        <f>ROUND(('NEW Reference'!M$6*List!$H3044)+'NEW Reference'!M$7,0)</f>
        <v>6477</v>
      </c>
      <c r="U3044" s="25">
        <f>ROUND(('NEW Reference'!N$6*List!$H3044)+'NEW Reference'!N$7,0)</f>
        <v>26133</v>
      </c>
      <c r="V3044" s="26">
        <f>ROUND(('NEW Reference'!O$6*List!$H3044)+'NEW Reference'!O$7,0)</f>
        <v>972</v>
      </c>
      <c r="W3044" s="26">
        <f>ROUND(('NEW Reference'!P$6*List!$H3044)+'NEW Reference'!P$7,0)</f>
        <v>1369</v>
      </c>
      <c r="X3044" s="26">
        <f>ROUND(('NEW Reference'!Q$6*List!$H3044)+'NEW Reference'!Q$7,0)</f>
        <v>684</v>
      </c>
      <c r="Z3044" s="3" t="str">
        <f t="shared" si="147"/>
        <v>SKAMANIA, Washington</v>
      </c>
      <c r="AA3044" s="79" t="s">
        <v>2387</v>
      </c>
      <c r="AB3044" s="28" t="s">
        <v>91</v>
      </c>
      <c r="AC3044" s="23" t="s">
        <v>2372</v>
      </c>
      <c r="AD3044" s="29"/>
      <c r="AE3044" s="20">
        <f t="shared" si="146"/>
        <v>1.1827000000000001</v>
      </c>
    </row>
    <row r="3045" spans="1:31">
      <c r="A3045" s="83">
        <v>50300</v>
      </c>
      <c r="B3045" s="84">
        <v>53061</v>
      </c>
      <c r="C3045" s="85">
        <v>21794</v>
      </c>
      <c r="D3045" s="78" t="s">
        <v>432</v>
      </c>
      <c r="E3045" s="79" t="s">
        <v>2388</v>
      </c>
      <c r="F3045" s="33" t="s">
        <v>2372</v>
      </c>
      <c r="G3045" s="24" t="s">
        <v>90</v>
      </c>
      <c r="H3045" s="80">
        <f t="shared" si="145"/>
        <v>1.1707000000000001</v>
      </c>
      <c r="I3045" s="25">
        <f>ROUND(('NEW Reference'!B$6*List!$H3045)+'NEW Reference'!B$7,0)</f>
        <v>1485</v>
      </c>
      <c r="J3045" s="25">
        <f>ROUND(('NEW Reference'!C$6*List!$H3045)+'NEW Reference'!C$7,0)</f>
        <v>2214</v>
      </c>
      <c r="K3045" s="25">
        <f>ROUND(('NEW Reference'!D$6*List!$H3045)+'NEW Reference'!D$7,0)</f>
        <v>2653</v>
      </c>
      <c r="L3045" s="25">
        <f>ROUND(('NEW Reference'!E$6*List!$H3045)+'NEW Reference'!E$7,0)</f>
        <v>3280</v>
      </c>
      <c r="M3045" s="25">
        <f>ROUND(('NEW Reference'!F$6*List!$H3045)+'NEW Reference'!F$7,0)</f>
        <v>3417</v>
      </c>
      <c r="N3045" s="25">
        <f>ROUND(('NEW Reference'!G$6*List!$H3045)+'NEW Reference'!G$7,0)</f>
        <v>3868</v>
      </c>
      <c r="O3045" s="25">
        <f>ROUND(('NEW Reference'!H$6*List!$H3045)+'NEW Reference'!H$7,0)</f>
        <v>4016</v>
      </c>
      <c r="P3045" s="25">
        <f>ROUND(('NEW Reference'!I$6*List!$H3045)+'NEW Reference'!I$7,0)</f>
        <v>4174</v>
      </c>
      <c r="Q3045" s="25">
        <f>ROUND(('NEW Reference'!J$6*List!$H3045)+'NEW Reference'!J$7,0)</f>
        <v>4834</v>
      </c>
      <c r="R3045" s="25">
        <f>ROUND(('NEW Reference'!K$6*List!$H3045)+'NEW Reference'!K$7,0)</f>
        <v>4986</v>
      </c>
      <c r="S3045" s="25">
        <f>ROUND(('NEW Reference'!L$6*List!$H3045)+'NEW Reference'!L$7,0)</f>
        <v>5380</v>
      </c>
      <c r="T3045" s="25">
        <f>ROUND(('NEW Reference'!M$6*List!$H3045)+'NEW Reference'!M$7,0)</f>
        <v>6426</v>
      </c>
      <c r="U3045" s="25">
        <f>ROUND(('NEW Reference'!N$6*List!$H3045)+'NEW Reference'!N$7,0)</f>
        <v>25927</v>
      </c>
      <c r="V3045" s="26">
        <f>ROUND(('NEW Reference'!O$6*List!$H3045)+'NEW Reference'!O$7,0)</f>
        <v>964</v>
      </c>
      <c r="W3045" s="26">
        <f>ROUND(('NEW Reference'!P$6*List!$H3045)+'NEW Reference'!P$7,0)</f>
        <v>1358</v>
      </c>
      <c r="X3045" s="26">
        <f>ROUND(('NEW Reference'!Q$6*List!$H3045)+'NEW Reference'!Q$7,0)</f>
        <v>679</v>
      </c>
      <c r="Z3045" s="3" t="str">
        <f t="shared" si="147"/>
        <v>SNOHOMISH, Washington</v>
      </c>
      <c r="AA3045" s="79" t="s">
        <v>2388</v>
      </c>
      <c r="AB3045" s="28" t="s">
        <v>91</v>
      </c>
      <c r="AC3045" s="23" t="s">
        <v>2372</v>
      </c>
      <c r="AD3045" s="29"/>
      <c r="AE3045" s="20">
        <f t="shared" si="146"/>
        <v>1.1707000000000001</v>
      </c>
    </row>
    <row r="3046" spans="1:31">
      <c r="A3046" s="83">
        <v>50310</v>
      </c>
      <c r="B3046" s="84">
        <v>53063</v>
      </c>
      <c r="C3046" s="85">
        <v>44060</v>
      </c>
      <c r="D3046" s="78" t="s">
        <v>888</v>
      </c>
      <c r="E3046" s="79" t="s">
        <v>2389</v>
      </c>
      <c r="F3046" s="33" t="s">
        <v>2372</v>
      </c>
      <c r="G3046" s="24" t="s">
        <v>90</v>
      </c>
      <c r="H3046" s="80">
        <f t="shared" si="145"/>
        <v>1.1075000000000002</v>
      </c>
      <c r="I3046" s="25">
        <f>ROUND(('NEW Reference'!B$6*List!$H3046)+'NEW Reference'!B$7,0)</f>
        <v>1423</v>
      </c>
      <c r="J3046" s="25">
        <f>ROUND(('NEW Reference'!C$6*List!$H3046)+'NEW Reference'!C$7,0)</f>
        <v>2121</v>
      </c>
      <c r="K3046" s="25">
        <f>ROUND(('NEW Reference'!D$6*List!$H3046)+'NEW Reference'!D$7,0)</f>
        <v>2542</v>
      </c>
      <c r="L3046" s="25">
        <f>ROUND(('NEW Reference'!E$6*List!$H3046)+'NEW Reference'!E$7,0)</f>
        <v>3142</v>
      </c>
      <c r="M3046" s="25">
        <f>ROUND(('NEW Reference'!F$6*List!$H3046)+'NEW Reference'!F$7,0)</f>
        <v>3274</v>
      </c>
      <c r="N3046" s="25">
        <f>ROUND(('NEW Reference'!G$6*List!$H3046)+'NEW Reference'!G$7,0)</f>
        <v>3706</v>
      </c>
      <c r="O3046" s="25">
        <f>ROUND(('NEW Reference'!H$6*List!$H3046)+'NEW Reference'!H$7,0)</f>
        <v>3848</v>
      </c>
      <c r="P3046" s="25">
        <f>ROUND(('NEW Reference'!I$6*List!$H3046)+'NEW Reference'!I$7,0)</f>
        <v>3999</v>
      </c>
      <c r="Q3046" s="25">
        <f>ROUND(('NEW Reference'!J$6*List!$H3046)+'NEW Reference'!J$7,0)</f>
        <v>4631</v>
      </c>
      <c r="R3046" s="25">
        <f>ROUND(('NEW Reference'!K$6*List!$H3046)+'NEW Reference'!K$7,0)</f>
        <v>4777</v>
      </c>
      <c r="S3046" s="25">
        <f>ROUND(('NEW Reference'!L$6*List!$H3046)+'NEW Reference'!L$7,0)</f>
        <v>5154</v>
      </c>
      <c r="T3046" s="25">
        <f>ROUND(('NEW Reference'!M$6*List!$H3046)+'NEW Reference'!M$7,0)</f>
        <v>6156</v>
      </c>
      <c r="U3046" s="25">
        <f>ROUND(('NEW Reference'!N$6*List!$H3046)+'NEW Reference'!N$7,0)</f>
        <v>24839</v>
      </c>
      <c r="V3046" s="26">
        <f>ROUND(('NEW Reference'!O$6*List!$H3046)+'NEW Reference'!O$7,0)</f>
        <v>923</v>
      </c>
      <c r="W3046" s="26">
        <f>ROUND(('NEW Reference'!P$6*List!$H3046)+'NEW Reference'!P$7,0)</f>
        <v>1301</v>
      </c>
      <c r="X3046" s="26">
        <f>ROUND(('NEW Reference'!Q$6*List!$H3046)+'NEW Reference'!Q$7,0)</f>
        <v>651</v>
      </c>
      <c r="Z3046" s="3" t="str">
        <f t="shared" si="147"/>
        <v>SPOKANE, Washington</v>
      </c>
      <c r="AA3046" s="79" t="s">
        <v>2389</v>
      </c>
      <c r="AB3046" s="28" t="s">
        <v>91</v>
      </c>
      <c r="AC3046" s="30" t="s">
        <v>2372</v>
      </c>
      <c r="AD3046" s="31"/>
      <c r="AE3046" s="20">
        <f t="shared" si="146"/>
        <v>1.1075000000000002</v>
      </c>
    </row>
    <row r="3047" spans="1:31">
      <c r="A3047" s="83">
        <v>50320</v>
      </c>
      <c r="B3047" s="84">
        <v>53065</v>
      </c>
      <c r="C3047" s="85">
        <v>44060</v>
      </c>
      <c r="D3047" s="78" t="s">
        <v>888</v>
      </c>
      <c r="E3047" s="79" t="s">
        <v>1265</v>
      </c>
      <c r="F3047" s="33" t="s">
        <v>2372</v>
      </c>
      <c r="G3047" s="24" t="s">
        <v>90</v>
      </c>
      <c r="H3047" s="80">
        <f t="shared" si="145"/>
        <v>1.1075000000000002</v>
      </c>
      <c r="I3047" s="25">
        <f>ROUND(('NEW Reference'!B$6*List!$H3047)+'NEW Reference'!B$7,0)</f>
        <v>1423</v>
      </c>
      <c r="J3047" s="25">
        <f>ROUND(('NEW Reference'!C$6*List!$H3047)+'NEW Reference'!C$7,0)</f>
        <v>2121</v>
      </c>
      <c r="K3047" s="25">
        <f>ROUND(('NEW Reference'!D$6*List!$H3047)+'NEW Reference'!D$7,0)</f>
        <v>2542</v>
      </c>
      <c r="L3047" s="25">
        <f>ROUND(('NEW Reference'!E$6*List!$H3047)+'NEW Reference'!E$7,0)</f>
        <v>3142</v>
      </c>
      <c r="M3047" s="25">
        <f>ROUND(('NEW Reference'!F$6*List!$H3047)+'NEW Reference'!F$7,0)</f>
        <v>3274</v>
      </c>
      <c r="N3047" s="25">
        <f>ROUND(('NEW Reference'!G$6*List!$H3047)+'NEW Reference'!G$7,0)</f>
        <v>3706</v>
      </c>
      <c r="O3047" s="25">
        <f>ROUND(('NEW Reference'!H$6*List!$H3047)+'NEW Reference'!H$7,0)</f>
        <v>3848</v>
      </c>
      <c r="P3047" s="25">
        <f>ROUND(('NEW Reference'!I$6*List!$H3047)+'NEW Reference'!I$7,0)</f>
        <v>3999</v>
      </c>
      <c r="Q3047" s="25">
        <f>ROUND(('NEW Reference'!J$6*List!$H3047)+'NEW Reference'!J$7,0)</f>
        <v>4631</v>
      </c>
      <c r="R3047" s="25">
        <f>ROUND(('NEW Reference'!K$6*List!$H3047)+'NEW Reference'!K$7,0)</f>
        <v>4777</v>
      </c>
      <c r="S3047" s="25">
        <f>ROUND(('NEW Reference'!L$6*List!$H3047)+'NEW Reference'!L$7,0)</f>
        <v>5154</v>
      </c>
      <c r="T3047" s="25">
        <f>ROUND(('NEW Reference'!M$6*List!$H3047)+'NEW Reference'!M$7,0)</f>
        <v>6156</v>
      </c>
      <c r="U3047" s="25">
        <f>ROUND(('NEW Reference'!N$6*List!$H3047)+'NEW Reference'!N$7,0)</f>
        <v>24839</v>
      </c>
      <c r="V3047" s="26">
        <f>ROUND(('NEW Reference'!O$6*List!$H3047)+'NEW Reference'!O$7,0)</f>
        <v>923</v>
      </c>
      <c r="W3047" s="26">
        <f>ROUND(('NEW Reference'!P$6*List!$H3047)+'NEW Reference'!P$7,0)</f>
        <v>1301</v>
      </c>
      <c r="X3047" s="26">
        <f>ROUND(('NEW Reference'!Q$6*List!$H3047)+'NEW Reference'!Q$7,0)</f>
        <v>651</v>
      </c>
      <c r="Z3047" s="3" t="str">
        <f t="shared" si="147"/>
        <v>STEVENS, Washington</v>
      </c>
      <c r="AA3047" s="79" t="s">
        <v>1265</v>
      </c>
      <c r="AB3047" s="28" t="s">
        <v>91</v>
      </c>
      <c r="AC3047" s="23" t="s">
        <v>2372</v>
      </c>
      <c r="AD3047" s="29"/>
      <c r="AE3047" s="20">
        <f t="shared" si="146"/>
        <v>1.1075000000000002</v>
      </c>
    </row>
    <row r="3048" spans="1:31">
      <c r="A3048" s="83">
        <v>50330</v>
      </c>
      <c r="B3048" s="84">
        <v>53067</v>
      </c>
      <c r="C3048" s="85">
        <v>36500</v>
      </c>
      <c r="D3048" s="78" t="s">
        <v>757</v>
      </c>
      <c r="E3048" s="79" t="s">
        <v>1695</v>
      </c>
      <c r="F3048" s="33" t="s">
        <v>2372</v>
      </c>
      <c r="G3048" s="24" t="s">
        <v>90</v>
      </c>
      <c r="H3048" s="80">
        <f t="shared" si="145"/>
        <v>1.1373</v>
      </c>
      <c r="I3048" s="25">
        <f>ROUND(('NEW Reference'!B$6*List!$H3048)+'NEW Reference'!B$7,0)</f>
        <v>1452</v>
      </c>
      <c r="J3048" s="25">
        <f>ROUND(('NEW Reference'!C$6*List!$H3048)+'NEW Reference'!C$7,0)</f>
        <v>2165</v>
      </c>
      <c r="K3048" s="25">
        <f>ROUND(('NEW Reference'!D$6*List!$H3048)+'NEW Reference'!D$7,0)</f>
        <v>2594</v>
      </c>
      <c r="L3048" s="25">
        <f>ROUND(('NEW Reference'!E$6*List!$H3048)+'NEW Reference'!E$7,0)</f>
        <v>3207</v>
      </c>
      <c r="M3048" s="25">
        <f>ROUND(('NEW Reference'!F$6*List!$H3048)+'NEW Reference'!F$7,0)</f>
        <v>3342</v>
      </c>
      <c r="N3048" s="25">
        <f>ROUND(('NEW Reference'!G$6*List!$H3048)+'NEW Reference'!G$7,0)</f>
        <v>3783</v>
      </c>
      <c r="O3048" s="25">
        <f>ROUND(('NEW Reference'!H$6*List!$H3048)+'NEW Reference'!H$7,0)</f>
        <v>3927</v>
      </c>
      <c r="P3048" s="25">
        <f>ROUND(('NEW Reference'!I$6*List!$H3048)+'NEW Reference'!I$7,0)</f>
        <v>4081</v>
      </c>
      <c r="Q3048" s="25">
        <f>ROUND(('NEW Reference'!J$6*List!$H3048)+'NEW Reference'!J$7,0)</f>
        <v>4726</v>
      </c>
      <c r="R3048" s="25">
        <f>ROUND(('NEW Reference'!K$6*List!$H3048)+'NEW Reference'!K$7,0)</f>
        <v>4875</v>
      </c>
      <c r="S3048" s="25">
        <f>ROUND(('NEW Reference'!L$6*List!$H3048)+'NEW Reference'!L$7,0)</f>
        <v>5261</v>
      </c>
      <c r="T3048" s="25">
        <f>ROUND(('NEW Reference'!M$6*List!$H3048)+'NEW Reference'!M$7,0)</f>
        <v>6283</v>
      </c>
      <c r="U3048" s="25">
        <f>ROUND(('NEW Reference'!N$6*List!$H3048)+'NEW Reference'!N$7,0)</f>
        <v>25352</v>
      </c>
      <c r="V3048" s="26">
        <f>ROUND(('NEW Reference'!O$6*List!$H3048)+'NEW Reference'!O$7,0)</f>
        <v>942</v>
      </c>
      <c r="W3048" s="26">
        <f>ROUND(('NEW Reference'!P$6*List!$H3048)+'NEW Reference'!P$7,0)</f>
        <v>1328</v>
      </c>
      <c r="X3048" s="26">
        <f>ROUND(('NEW Reference'!Q$6*List!$H3048)+'NEW Reference'!Q$7,0)</f>
        <v>664</v>
      </c>
      <c r="Z3048" s="3" t="str">
        <f t="shared" si="147"/>
        <v>THURSTON, Washington</v>
      </c>
      <c r="AA3048" s="79" t="s">
        <v>1695</v>
      </c>
      <c r="AB3048" s="28" t="s">
        <v>91</v>
      </c>
      <c r="AC3048" s="30" t="s">
        <v>2372</v>
      </c>
      <c r="AD3048" s="31"/>
      <c r="AE3048" s="20">
        <f t="shared" si="146"/>
        <v>1.1373</v>
      </c>
    </row>
    <row r="3049" spans="1:31">
      <c r="A3049" s="83">
        <v>50340</v>
      </c>
      <c r="B3049" s="84">
        <v>53069</v>
      </c>
      <c r="C3049" s="85">
        <v>99950</v>
      </c>
      <c r="D3049" s="78" t="s">
        <v>194</v>
      </c>
      <c r="E3049" s="79" t="s">
        <v>2390</v>
      </c>
      <c r="F3049" s="34" t="s">
        <v>2372</v>
      </c>
      <c r="G3049" s="24" t="s">
        <v>97</v>
      </c>
      <c r="H3049" s="80">
        <f t="shared" si="145"/>
        <v>0.97440000000000004</v>
      </c>
      <c r="I3049" s="25">
        <f>ROUND(('NEW Reference'!B$6*List!$H3049)+'NEW Reference'!B$7,0)</f>
        <v>1291</v>
      </c>
      <c r="J3049" s="25">
        <f>ROUND(('NEW Reference'!C$6*List!$H3049)+'NEW Reference'!C$7,0)</f>
        <v>1926</v>
      </c>
      <c r="K3049" s="25">
        <f>ROUND(('NEW Reference'!D$6*List!$H3049)+'NEW Reference'!D$7,0)</f>
        <v>2307</v>
      </c>
      <c r="L3049" s="25">
        <f>ROUND(('NEW Reference'!E$6*List!$H3049)+'NEW Reference'!E$7,0)</f>
        <v>2853</v>
      </c>
      <c r="M3049" s="25">
        <f>ROUND(('NEW Reference'!F$6*List!$H3049)+'NEW Reference'!F$7,0)</f>
        <v>2972</v>
      </c>
      <c r="N3049" s="25">
        <f>ROUND(('NEW Reference'!G$6*List!$H3049)+'NEW Reference'!G$7,0)</f>
        <v>3364</v>
      </c>
      <c r="O3049" s="25">
        <f>ROUND(('NEW Reference'!H$6*List!$H3049)+'NEW Reference'!H$7,0)</f>
        <v>3493</v>
      </c>
      <c r="P3049" s="25">
        <f>ROUND(('NEW Reference'!I$6*List!$H3049)+'NEW Reference'!I$7,0)</f>
        <v>3630</v>
      </c>
      <c r="Q3049" s="25">
        <f>ROUND(('NEW Reference'!J$6*List!$H3049)+'NEW Reference'!J$7,0)</f>
        <v>4203</v>
      </c>
      <c r="R3049" s="25">
        <f>ROUND(('NEW Reference'!K$6*List!$H3049)+'NEW Reference'!K$7,0)</f>
        <v>4336</v>
      </c>
      <c r="S3049" s="25">
        <f>ROUND(('NEW Reference'!L$6*List!$H3049)+'NEW Reference'!L$7,0)</f>
        <v>4679</v>
      </c>
      <c r="T3049" s="25">
        <f>ROUND(('NEW Reference'!M$6*List!$H3049)+'NEW Reference'!M$7,0)</f>
        <v>5588</v>
      </c>
      <c r="U3049" s="25">
        <f>ROUND(('NEW Reference'!N$6*List!$H3049)+'NEW Reference'!N$7,0)</f>
        <v>22547</v>
      </c>
      <c r="V3049" s="26">
        <f>ROUND(('NEW Reference'!O$6*List!$H3049)+'NEW Reference'!O$7,0)</f>
        <v>838</v>
      </c>
      <c r="W3049" s="26">
        <f>ROUND(('NEW Reference'!P$6*List!$H3049)+'NEW Reference'!P$7,0)</f>
        <v>1181</v>
      </c>
      <c r="X3049" s="26">
        <f>ROUND(('NEW Reference'!Q$6*List!$H3049)+'NEW Reference'!Q$7,0)</f>
        <v>591</v>
      </c>
      <c r="Z3049" s="3" t="str">
        <f t="shared" si="147"/>
        <v>WAHKIAKUM, Washington</v>
      </c>
      <c r="AA3049" s="79" t="s">
        <v>2390</v>
      </c>
      <c r="AB3049" s="28" t="s">
        <v>91</v>
      </c>
      <c r="AC3049" s="23" t="s">
        <v>2372</v>
      </c>
      <c r="AD3049" s="29"/>
      <c r="AE3049" s="20">
        <f t="shared" si="146"/>
        <v>0.97440000000000004</v>
      </c>
    </row>
    <row r="3050" spans="1:31">
      <c r="A3050" s="83">
        <v>50350</v>
      </c>
      <c r="B3050" s="84">
        <v>53071</v>
      </c>
      <c r="C3050" s="85">
        <v>47460</v>
      </c>
      <c r="D3050" s="78" t="s">
        <v>935</v>
      </c>
      <c r="E3050" s="79" t="s">
        <v>2391</v>
      </c>
      <c r="F3050" s="33" t="s">
        <v>2372</v>
      </c>
      <c r="G3050" s="24" t="s">
        <v>90</v>
      </c>
      <c r="H3050" s="80">
        <f t="shared" si="145"/>
        <v>0.97950000000000004</v>
      </c>
      <c r="I3050" s="25">
        <f>ROUND(('NEW Reference'!B$6*List!$H3050)+'NEW Reference'!B$7,0)</f>
        <v>1296</v>
      </c>
      <c r="J3050" s="25">
        <f>ROUND(('NEW Reference'!C$6*List!$H3050)+'NEW Reference'!C$7,0)</f>
        <v>1933</v>
      </c>
      <c r="K3050" s="25">
        <f>ROUND(('NEW Reference'!D$6*List!$H3050)+'NEW Reference'!D$7,0)</f>
        <v>2316</v>
      </c>
      <c r="L3050" s="25">
        <f>ROUND(('NEW Reference'!E$6*List!$H3050)+'NEW Reference'!E$7,0)</f>
        <v>2864</v>
      </c>
      <c r="M3050" s="25">
        <f>ROUND(('NEW Reference'!F$6*List!$H3050)+'NEW Reference'!F$7,0)</f>
        <v>2983</v>
      </c>
      <c r="N3050" s="25">
        <f>ROUND(('NEW Reference'!G$6*List!$H3050)+'NEW Reference'!G$7,0)</f>
        <v>3377</v>
      </c>
      <c r="O3050" s="25">
        <f>ROUND(('NEW Reference'!H$6*List!$H3050)+'NEW Reference'!H$7,0)</f>
        <v>3506</v>
      </c>
      <c r="P3050" s="25">
        <f>ROUND(('NEW Reference'!I$6*List!$H3050)+'NEW Reference'!I$7,0)</f>
        <v>3644</v>
      </c>
      <c r="Q3050" s="25">
        <f>ROUND(('NEW Reference'!J$6*List!$H3050)+'NEW Reference'!J$7,0)</f>
        <v>4220</v>
      </c>
      <c r="R3050" s="25">
        <f>ROUND(('NEW Reference'!K$6*List!$H3050)+'NEW Reference'!K$7,0)</f>
        <v>4353</v>
      </c>
      <c r="S3050" s="25">
        <f>ROUND(('NEW Reference'!L$6*List!$H3050)+'NEW Reference'!L$7,0)</f>
        <v>4697</v>
      </c>
      <c r="T3050" s="25">
        <f>ROUND(('NEW Reference'!M$6*List!$H3050)+'NEW Reference'!M$7,0)</f>
        <v>5610</v>
      </c>
      <c r="U3050" s="25">
        <f>ROUND(('NEW Reference'!N$6*List!$H3050)+'NEW Reference'!N$7,0)</f>
        <v>22635</v>
      </c>
      <c r="V3050" s="26">
        <f>ROUND(('NEW Reference'!O$6*List!$H3050)+'NEW Reference'!O$7,0)</f>
        <v>841</v>
      </c>
      <c r="W3050" s="26">
        <f>ROUND(('NEW Reference'!P$6*List!$H3050)+'NEW Reference'!P$7,0)</f>
        <v>1186</v>
      </c>
      <c r="X3050" s="26">
        <f>ROUND(('NEW Reference'!Q$6*List!$H3050)+'NEW Reference'!Q$7,0)</f>
        <v>593</v>
      </c>
      <c r="Z3050" s="3" t="str">
        <f t="shared" si="147"/>
        <v>WALLA WALLA, Washington</v>
      </c>
      <c r="AA3050" s="79" t="s">
        <v>2391</v>
      </c>
      <c r="AB3050" s="28" t="s">
        <v>91</v>
      </c>
      <c r="AC3050" s="23" t="s">
        <v>2372</v>
      </c>
      <c r="AD3050" s="29"/>
      <c r="AE3050" s="20">
        <f t="shared" si="146"/>
        <v>0.97950000000000004</v>
      </c>
    </row>
    <row r="3051" spans="1:31">
      <c r="A3051" s="83">
        <v>50360</v>
      </c>
      <c r="B3051" s="84">
        <v>53073</v>
      </c>
      <c r="C3051" s="85">
        <v>13380</v>
      </c>
      <c r="D3051" s="78" t="s">
        <v>277</v>
      </c>
      <c r="E3051" s="79" t="s">
        <v>2392</v>
      </c>
      <c r="F3051" s="33" t="s">
        <v>2372</v>
      </c>
      <c r="G3051" s="24" t="s">
        <v>90</v>
      </c>
      <c r="H3051" s="80">
        <f t="shared" si="145"/>
        <v>1.2111000000000001</v>
      </c>
      <c r="I3051" s="25">
        <f>ROUND(('NEW Reference'!B$6*List!$H3051)+'NEW Reference'!B$7,0)</f>
        <v>1525</v>
      </c>
      <c r="J3051" s="25">
        <f>ROUND(('NEW Reference'!C$6*List!$H3051)+'NEW Reference'!C$7,0)</f>
        <v>2274</v>
      </c>
      <c r="K3051" s="25">
        <f>ROUND(('NEW Reference'!D$6*List!$H3051)+'NEW Reference'!D$7,0)</f>
        <v>2724</v>
      </c>
      <c r="L3051" s="25">
        <f>ROUND(('NEW Reference'!E$6*List!$H3051)+'NEW Reference'!E$7,0)</f>
        <v>3368</v>
      </c>
      <c r="M3051" s="25">
        <f>ROUND(('NEW Reference'!F$6*List!$H3051)+'NEW Reference'!F$7,0)</f>
        <v>3509</v>
      </c>
      <c r="N3051" s="25">
        <f>ROUND(('NEW Reference'!G$6*List!$H3051)+'NEW Reference'!G$7,0)</f>
        <v>3972</v>
      </c>
      <c r="O3051" s="25">
        <f>ROUND(('NEW Reference'!H$6*List!$H3051)+'NEW Reference'!H$7,0)</f>
        <v>4124</v>
      </c>
      <c r="P3051" s="25">
        <f>ROUND(('NEW Reference'!I$6*List!$H3051)+'NEW Reference'!I$7,0)</f>
        <v>4286</v>
      </c>
      <c r="Q3051" s="25">
        <f>ROUND(('NEW Reference'!J$6*List!$H3051)+'NEW Reference'!J$7,0)</f>
        <v>4963</v>
      </c>
      <c r="R3051" s="25">
        <f>ROUND(('NEW Reference'!K$6*List!$H3051)+'NEW Reference'!K$7,0)</f>
        <v>5120</v>
      </c>
      <c r="S3051" s="25">
        <f>ROUND(('NEW Reference'!L$6*List!$H3051)+'NEW Reference'!L$7,0)</f>
        <v>5524</v>
      </c>
      <c r="T3051" s="25">
        <f>ROUND(('NEW Reference'!M$6*List!$H3051)+'NEW Reference'!M$7,0)</f>
        <v>6598</v>
      </c>
      <c r="U3051" s="25">
        <f>ROUND(('NEW Reference'!N$6*List!$H3051)+'NEW Reference'!N$7,0)</f>
        <v>26622</v>
      </c>
      <c r="V3051" s="26">
        <f>ROUND(('NEW Reference'!O$6*List!$H3051)+'NEW Reference'!O$7,0)</f>
        <v>990</v>
      </c>
      <c r="W3051" s="26">
        <f>ROUND(('NEW Reference'!P$6*List!$H3051)+'NEW Reference'!P$7,0)</f>
        <v>1395</v>
      </c>
      <c r="X3051" s="26">
        <f>ROUND(('NEW Reference'!Q$6*List!$H3051)+'NEW Reference'!Q$7,0)</f>
        <v>697</v>
      </c>
      <c r="Z3051" s="3" t="str">
        <f t="shared" si="147"/>
        <v>WHATCOM, Washington</v>
      </c>
      <c r="AA3051" s="79" t="s">
        <v>2392</v>
      </c>
      <c r="AB3051" s="28" t="s">
        <v>91</v>
      </c>
      <c r="AC3051" s="30" t="s">
        <v>2372</v>
      </c>
      <c r="AD3051" s="31"/>
      <c r="AE3051" s="20">
        <f t="shared" si="146"/>
        <v>1.2111000000000001</v>
      </c>
    </row>
    <row r="3052" spans="1:31">
      <c r="A3052" s="83">
        <v>50370</v>
      </c>
      <c r="B3052" s="84">
        <v>53075</v>
      </c>
      <c r="C3052" s="85">
        <v>99950</v>
      </c>
      <c r="D3052" s="78" t="s">
        <v>194</v>
      </c>
      <c r="E3052" s="79" t="s">
        <v>2393</v>
      </c>
      <c r="F3052" s="34" t="s">
        <v>2372</v>
      </c>
      <c r="G3052" s="24" t="s">
        <v>97</v>
      </c>
      <c r="H3052" s="80">
        <f t="shared" si="145"/>
        <v>0.97440000000000004</v>
      </c>
      <c r="I3052" s="25">
        <f>ROUND(('NEW Reference'!B$6*List!$H3052)+'NEW Reference'!B$7,0)</f>
        <v>1291</v>
      </c>
      <c r="J3052" s="25">
        <f>ROUND(('NEW Reference'!C$6*List!$H3052)+'NEW Reference'!C$7,0)</f>
        <v>1926</v>
      </c>
      <c r="K3052" s="25">
        <f>ROUND(('NEW Reference'!D$6*List!$H3052)+'NEW Reference'!D$7,0)</f>
        <v>2307</v>
      </c>
      <c r="L3052" s="25">
        <f>ROUND(('NEW Reference'!E$6*List!$H3052)+'NEW Reference'!E$7,0)</f>
        <v>2853</v>
      </c>
      <c r="M3052" s="25">
        <f>ROUND(('NEW Reference'!F$6*List!$H3052)+'NEW Reference'!F$7,0)</f>
        <v>2972</v>
      </c>
      <c r="N3052" s="25">
        <f>ROUND(('NEW Reference'!G$6*List!$H3052)+'NEW Reference'!G$7,0)</f>
        <v>3364</v>
      </c>
      <c r="O3052" s="25">
        <f>ROUND(('NEW Reference'!H$6*List!$H3052)+'NEW Reference'!H$7,0)</f>
        <v>3493</v>
      </c>
      <c r="P3052" s="25">
        <f>ROUND(('NEW Reference'!I$6*List!$H3052)+'NEW Reference'!I$7,0)</f>
        <v>3630</v>
      </c>
      <c r="Q3052" s="25">
        <f>ROUND(('NEW Reference'!J$6*List!$H3052)+'NEW Reference'!J$7,0)</f>
        <v>4203</v>
      </c>
      <c r="R3052" s="25">
        <f>ROUND(('NEW Reference'!K$6*List!$H3052)+'NEW Reference'!K$7,0)</f>
        <v>4336</v>
      </c>
      <c r="S3052" s="25">
        <f>ROUND(('NEW Reference'!L$6*List!$H3052)+'NEW Reference'!L$7,0)</f>
        <v>4679</v>
      </c>
      <c r="T3052" s="25">
        <f>ROUND(('NEW Reference'!M$6*List!$H3052)+'NEW Reference'!M$7,0)</f>
        <v>5588</v>
      </c>
      <c r="U3052" s="25">
        <f>ROUND(('NEW Reference'!N$6*List!$H3052)+'NEW Reference'!N$7,0)</f>
        <v>22547</v>
      </c>
      <c r="V3052" s="26">
        <f>ROUND(('NEW Reference'!O$6*List!$H3052)+'NEW Reference'!O$7,0)</f>
        <v>838</v>
      </c>
      <c r="W3052" s="26">
        <f>ROUND(('NEW Reference'!P$6*List!$H3052)+'NEW Reference'!P$7,0)</f>
        <v>1181</v>
      </c>
      <c r="X3052" s="26">
        <f>ROUND(('NEW Reference'!Q$6*List!$H3052)+'NEW Reference'!Q$7,0)</f>
        <v>591</v>
      </c>
      <c r="Z3052" s="3" t="str">
        <f t="shared" si="147"/>
        <v>WHITMAN, Washington</v>
      </c>
      <c r="AA3052" s="79" t="s">
        <v>2393</v>
      </c>
      <c r="AB3052" s="28" t="s">
        <v>91</v>
      </c>
      <c r="AC3052" s="30" t="s">
        <v>2372</v>
      </c>
      <c r="AD3052" s="31"/>
      <c r="AE3052" s="20">
        <f t="shared" si="146"/>
        <v>0.97440000000000004</v>
      </c>
    </row>
    <row r="3053" spans="1:31">
      <c r="A3053" s="83">
        <v>50380</v>
      </c>
      <c r="B3053" s="84">
        <v>53077</v>
      </c>
      <c r="C3053" s="85">
        <v>49420</v>
      </c>
      <c r="D3053" s="78" t="s">
        <v>968</v>
      </c>
      <c r="E3053" s="79" t="s">
        <v>2394</v>
      </c>
      <c r="F3053" s="33" t="s">
        <v>2372</v>
      </c>
      <c r="G3053" s="24" t="s">
        <v>90</v>
      </c>
      <c r="H3053" s="80">
        <f t="shared" si="145"/>
        <v>0.9236000000000002</v>
      </c>
      <c r="I3053" s="25">
        <f>ROUND(('NEW Reference'!B$6*List!$H3053)+'NEW Reference'!B$7,0)</f>
        <v>1241</v>
      </c>
      <c r="J3053" s="25">
        <f>ROUND(('NEW Reference'!C$6*List!$H3053)+'NEW Reference'!C$7,0)</f>
        <v>1851</v>
      </c>
      <c r="K3053" s="25">
        <f>ROUND(('NEW Reference'!D$6*List!$H3053)+'NEW Reference'!D$7,0)</f>
        <v>2218</v>
      </c>
      <c r="L3053" s="25">
        <f>ROUND(('NEW Reference'!E$6*List!$H3053)+'NEW Reference'!E$7,0)</f>
        <v>2742</v>
      </c>
      <c r="M3053" s="25">
        <f>ROUND(('NEW Reference'!F$6*List!$H3053)+'NEW Reference'!F$7,0)</f>
        <v>2857</v>
      </c>
      <c r="N3053" s="25">
        <f>ROUND(('NEW Reference'!G$6*List!$H3053)+'NEW Reference'!G$7,0)</f>
        <v>3234</v>
      </c>
      <c r="O3053" s="25">
        <f>ROUND(('NEW Reference'!H$6*List!$H3053)+'NEW Reference'!H$7,0)</f>
        <v>3357</v>
      </c>
      <c r="P3053" s="25">
        <f>ROUND(('NEW Reference'!I$6*List!$H3053)+'NEW Reference'!I$7,0)</f>
        <v>3489</v>
      </c>
      <c r="Q3053" s="25">
        <f>ROUND(('NEW Reference'!J$6*List!$H3053)+'NEW Reference'!J$7,0)</f>
        <v>4040</v>
      </c>
      <c r="R3053" s="25">
        <f>ROUND(('NEW Reference'!K$6*List!$H3053)+'NEW Reference'!K$7,0)</f>
        <v>4168</v>
      </c>
      <c r="S3053" s="25">
        <f>ROUND(('NEW Reference'!L$6*List!$H3053)+'NEW Reference'!L$7,0)</f>
        <v>4497</v>
      </c>
      <c r="T3053" s="25">
        <f>ROUND(('NEW Reference'!M$6*List!$H3053)+'NEW Reference'!M$7,0)</f>
        <v>5371</v>
      </c>
      <c r="U3053" s="25">
        <f>ROUND(('NEW Reference'!N$6*List!$H3053)+'NEW Reference'!N$7,0)</f>
        <v>21672</v>
      </c>
      <c r="V3053" s="26">
        <f>ROUND(('NEW Reference'!O$6*List!$H3053)+'NEW Reference'!O$7,0)</f>
        <v>806</v>
      </c>
      <c r="W3053" s="26">
        <f>ROUND(('NEW Reference'!P$6*List!$H3053)+'NEW Reference'!P$7,0)</f>
        <v>1135</v>
      </c>
      <c r="X3053" s="26">
        <f>ROUND(('NEW Reference'!Q$6*List!$H3053)+'NEW Reference'!Q$7,0)</f>
        <v>568</v>
      </c>
      <c r="Z3053" s="3" t="str">
        <f t="shared" si="147"/>
        <v>YAKIMA, Washington</v>
      </c>
      <c r="AA3053" s="79" t="s">
        <v>2394</v>
      </c>
      <c r="AB3053" s="28" t="s">
        <v>91</v>
      </c>
      <c r="AC3053" s="30" t="s">
        <v>2372</v>
      </c>
      <c r="AD3053" s="31"/>
      <c r="AE3053" s="20">
        <f t="shared" si="146"/>
        <v>0.9236000000000002</v>
      </c>
    </row>
    <row r="3054" spans="1:31">
      <c r="A3054" s="83">
        <v>50999</v>
      </c>
      <c r="B3054" s="84">
        <v>53990</v>
      </c>
      <c r="C3054" s="85">
        <v>99950</v>
      </c>
      <c r="D3054" s="78" t="s">
        <v>194</v>
      </c>
      <c r="E3054" s="79" t="s">
        <v>236</v>
      </c>
      <c r="F3054" s="33" t="s">
        <v>2372</v>
      </c>
      <c r="G3054" s="24" t="s">
        <v>97</v>
      </c>
      <c r="H3054" s="80">
        <f t="shared" si="145"/>
        <v>0.97440000000000004</v>
      </c>
      <c r="I3054" s="25">
        <f>ROUND(('NEW Reference'!B$6*List!$H3054)+'NEW Reference'!B$7,0)</f>
        <v>1291</v>
      </c>
      <c r="J3054" s="25">
        <f>ROUND(('NEW Reference'!C$6*List!$H3054)+'NEW Reference'!C$7,0)</f>
        <v>1926</v>
      </c>
      <c r="K3054" s="25">
        <f>ROUND(('NEW Reference'!D$6*List!$H3054)+'NEW Reference'!D$7,0)</f>
        <v>2307</v>
      </c>
      <c r="L3054" s="25">
        <f>ROUND(('NEW Reference'!E$6*List!$H3054)+'NEW Reference'!E$7,0)</f>
        <v>2853</v>
      </c>
      <c r="M3054" s="25">
        <f>ROUND(('NEW Reference'!F$6*List!$H3054)+'NEW Reference'!F$7,0)</f>
        <v>2972</v>
      </c>
      <c r="N3054" s="25">
        <f>ROUND(('NEW Reference'!G$6*List!$H3054)+'NEW Reference'!G$7,0)</f>
        <v>3364</v>
      </c>
      <c r="O3054" s="25">
        <f>ROUND(('NEW Reference'!H$6*List!$H3054)+'NEW Reference'!H$7,0)</f>
        <v>3493</v>
      </c>
      <c r="P3054" s="25">
        <f>ROUND(('NEW Reference'!I$6*List!$H3054)+'NEW Reference'!I$7,0)</f>
        <v>3630</v>
      </c>
      <c r="Q3054" s="25">
        <f>ROUND(('NEW Reference'!J$6*List!$H3054)+'NEW Reference'!J$7,0)</f>
        <v>4203</v>
      </c>
      <c r="R3054" s="25">
        <f>ROUND(('NEW Reference'!K$6*List!$H3054)+'NEW Reference'!K$7,0)</f>
        <v>4336</v>
      </c>
      <c r="S3054" s="25">
        <f>ROUND(('NEW Reference'!L$6*List!$H3054)+'NEW Reference'!L$7,0)</f>
        <v>4679</v>
      </c>
      <c r="T3054" s="25">
        <f>ROUND(('NEW Reference'!M$6*List!$H3054)+'NEW Reference'!M$7,0)</f>
        <v>5588</v>
      </c>
      <c r="U3054" s="25">
        <f>ROUND(('NEW Reference'!N$6*List!$H3054)+'NEW Reference'!N$7,0)</f>
        <v>22547</v>
      </c>
      <c r="V3054" s="26">
        <f>ROUND(('NEW Reference'!O$6*List!$H3054)+'NEW Reference'!O$7,0)</f>
        <v>838</v>
      </c>
      <c r="W3054" s="26">
        <f>ROUND(('NEW Reference'!P$6*List!$H3054)+'NEW Reference'!P$7,0)</f>
        <v>1181</v>
      </c>
      <c r="X3054" s="26">
        <f>ROUND(('NEW Reference'!Q$6*List!$H3054)+'NEW Reference'!Q$7,0)</f>
        <v>591</v>
      </c>
      <c r="Z3054" s="3" t="str">
        <f t="shared" si="147"/>
        <v>STATEWIDE, Washington</v>
      </c>
      <c r="AA3054" s="79" t="s">
        <v>236</v>
      </c>
      <c r="AB3054" s="28" t="s">
        <v>91</v>
      </c>
      <c r="AC3054" s="23" t="s">
        <v>2372</v>
      </c>
      <c r="AD3054" s="29"/>
      <c r="AE3054" s="20">
        <f t="shared" si="146"/>
        <v>0.97440000000000004</v>
      </c>
    </row>
    <row r="3055" spans="1:31">
      <c r="A3055" s="83">
        <v>51000</v>
      </c>
      <c r="B3055" s="84">
        <v>54001</v>
      </c>
      <c r="C3055" s="85">
        <v>99951</v>
      </c>
      <c r="D3055" s="78" t="s">
        <v>196</v>
      </c>
      <c r="E3055" s="79" t="s">
        <v>96</v>
      </c>
      <c r="F3055" s="34" t="s">
        <v>2395</v>
      </c>
      <c r="G3055" s="24" t="s">
        <v>97</v>
      </c>
      <c r="H3055" s="80">
        <f t="shared" si="145"/>
        <v>0.67970000000000008</v>
      </c>
      <c r="I3055" s="25">
        <f>ROUND(('NEW Reference'!B$6*List!$H3055)+'NEW Reference'!B$7,0)</f>
        <v>1001</v>
      </c>
      <c r="J3055" s="25">
        <f>ROUND(('NEW Reference'!C$6*List!$H3055)+'NEW Reference'!C$7,0)</f>
        <v>1492</v>
      </c>
      <c r="K3055" s="25">
        <f>ROUND(('NEW Reference'!D$6*List!$H3055)+'NEW Reference'!D$7,0)</f>
        <v>1788</v>
      </c>
      <c r="L3055" s="25">
        <f>ROUND(('NEW Reference'!E$6*List!$H3055)+'NEW Reference'!E$7,0)</f>
        <v>2211</v>
      </c>
      <c r="M3055" s="25">
        <f>ROUND(('NEW Reference'!F$6*List!$H3055)+'NEW Reference'!F$7,0)</f>
        <v>2303</v>
      </c>
      <c r="N3055" s="25">
        <f>ROUND(('NEW Reference'!G$6*List!$H3055)+'NEW Reference'!G$7,0)</f>
        <v>2607</v>
      </c>
      <c r="O3055" s="25">
        <f>ROUND(('NEW Reference'!H$6*List!$H3055)+'NEW Reference'!H$7,0)</f>
        <v>2707</v>
      </c>
      <c r="P3055" s="25">
        <f>ROUND(('NEW Reference'!I$6*List!$H3055)+'NEW Reference'!I$7,0)</f>
        <v>2813</v>
      </c>
      <c r="Q3055" s="25">
        <f>ROUND(('NEW Reference'!J$6*List!$H3055)+'NEW Reference'!J$7,0)</f>
        <v>3257</v>
      </c>
      <c r="R3055" s="25">
        <f>ROUND(('NEW Reference'!K$6*List!$H3055)+'NEW Reference'!K$7,0)</f>
        <v>3360</v>
      </c>
      <c r="S3055" s="25">
        <f>ROUND(('NEW Reference'!L$6*List!$H3055)+'NEW Reference'!L$7,0)</f>
        <v>3626</v>
      </c>
      <c r="T3055" s="25">
        <f>ROUND(('NEW Reference'!M$6*List!$H3055)+'NEW Reference'!M$7,0)</f>
        <v>4330</v>
      </c>
      <c r="U3055" s="25">
        <f>ROUND(('NEW Reference'!N$6*List!$H3055)+'NEW Reference'!N$7,0)</f>
        <v>17473</v>
      </c>
      <c r="V3055" s="26">
        <f>ROUND(('NEW Reference'!O$6*List!$H3055)+'NEW Reference'!O$7,0)</f>
        <v>650</v>
      </c>
      <c r="W3055" s="26">
        <f>ROUND(('NEW Reference'!P$6*List!$H3055)+'NEW Reference'!P$7,0)</f>
        <v>915</v>
      </c>
      <c r="X3055" s="26">
        <f>ROUND(('NEW Reference'!Q$6*List!$H3055)+'NEW Reference'!Q$7,0)</f>
        <v>458</v>
      </c>
      <c r="Z3055" s="3" t="str">
        <f t="shared" si="147"/>
        <v>BARBOUR, West Virginia</v>
      </c>
      <c r="AA3055" s="79" t="s">
        <v>96</v>
      </c>
      <c r="AB3055" s="28" t="s">
        <v>91</v>
      </c>
      <c r="AC3055" s="23" t="s">
        <v>2395</v>
      </c>
      <c r="AD3055" s="29"/>
      <c r="AE3055" s="20">
        <f t="shared" si="146"/>
        <v>0.67970000000000008</v>
      </c>
    </row>
    <row r="3056" spans="1:31">
      <c r="A3056" s="83">
        <v>51010</v>
      </c>
      <c r="B3056" s="84">
        <v>54003</v>
      </c>
      <c r="C3056" s="85">
        <v>25180</v>
      </c>
      <c r="D3056" s="78" t="s">
        <v>501</v>
      </c>
      <c r="E3056" s="79" t="s">
        <v>2019</v>
      </c>
      <c r="F3056" s="33" t="s">
        <v>2395</v>
      </c>
      <c r="G3056" s="24" t="s">
        <v>90</v>
      </c>
      <c r="H3056" s="80">
        <f t="shared" si="145"/>
        <v>0.8256</v>
      </c>
      <c r="I3056" s="25">
        <f>ROUND(('NEW Reference'!B$6*List!$H3056)+'NEW Reference'!B$7,0)</f>
        <v>1145</v>
      </c>
      <c r="J3056" s="25">
        <f>ROUND(('NEW Reference'!C$6*List!$H3056)+'NEW Reference'!C$7,0)</f>
        <v>1707</v>
      </c>
      <c r="K3056" s="25">
        <f>ROUND(('NEW Reference'!D$6*List!$H3056)+'NEW Reference'!D$7,0)</f>
        <v>2045</v>
      </c>
      <c r="L3056" s="25">
        <f>ROUND(('NEW Reference'!E$6*List!$H3056)+'NEW Reference'!E$7,0)</f>
        <v>2528</v>
      </c>
      <c r="M3056" s="25">
        <f>ROUND(('NEW Reference'!F$6*List!$H3056)+'NEW Reference'!F$7,0)</f>
        <v>2634</v>
      </c>
      <c r="N3056" s="25">
        <f>ROUND(('NEW Reference'!G$6*List!$H3056)+'NEW Reference'!G$7,0)</f>
        <v>2982</v>
      </c>
      <c r="O3056" s="25">
        <f>ROUND(('NEW Reference'!H$6*List!$H3056)+'NEW Reference'!H$7,0)</f>
        <v>3096</v>
      </c>
      <c r="P3056" s="25">
        <f>ROUND(('NEW Reference'!I$6*List!$H3056)+'NEW Reference'!I$7,0)</f>
        <v>3217</v>
      </c>
      <c r="Q3056" s="25">
        <f>ROUND(('NEW Reference'!J$6*List!$H3056)+'NEW Reference'!J$7,0)</f>
        <v>3726</v>
      </c>
      <c r="R3056" s="25">
        <f>ROUND(('NEW Reference'!K$6*List!$H3056)+'NEW Reference'!K$7,0)</f>
        <v>3843</v>
      </c>
      <c r="S3056" s="25">
        <f>ROUND(('NEW Reference'!L$6*List!$H3056)+'NEW Reference'!L$7,0)</f>
        <v>4147</v>
      </c>
      <c r="T3056" s="25">
        <f>ROUND(('NEW Reference'!M$6*List!$H3056)+'NEW Reference'!M$7,0)</f>
        <v>4953</v>
      </c>
      <c r="U3056" s="25">
        <f>ROUND(('NEW Reference'!N$6*List!$H3056)+'NEW Reference'!N$7,0)</f>
        <v>19985</v>
      </c>
      <c r="V3056" s="26">
        <f>ROUND(('NEW Reference'!O$6*List!$H3056)+'NEW Reference'!O$7,0)</f>
        <v>743</v>
      </c>
      <c r="W3056" s="26">
        <f>ROUND(('NEW Reference'!P$6*List!$H3056)+'NEW Reference'!P$7,0)</f>
        <v>1047</v>
      </c>
      <c r="X3056" s="26">
        <f>ROUND(('NEW Reference'!Q$6*List!$H3056)+'NEW Reference'!Q$7,0)</f>
        <v>523</v>
      </c>
      <c r="Z3056" s="3" t="str">
        <f t="shared" si="147"/>
        <v>BERKELEY, West Virginia</v>
      </c>
      <c r="AA3056" s="79" t="s">
        <v>2019</v>
      </c>
      <c r="AB3056" s="28" t="s">
        <v>91</v>
      </c>
      <c r="AC3056" s="23" t="s">
        <v>2395</v>
      </c>
      <c r="AD3056" s="29"/>
      <c r="AE3056" s="20">
        <f t="shared" si="146"/>
        <v>0.8256</v>
      </c>
    </row>
    <row r="3057" spans="1:31">
      <c r="A3057" s="83">
        <v>51020</v>
      </c>
      <c r="B3057" s="84">
        <v>54005</v>
      </c>
      <c r="C3057" s="85">
        <v>16620</v>
      </c>
      <c r="D3057" s="78" t="s">
        <v>345</v>
      </c>
      <c r="E3057" s="79" t="s">
        <v>346</v>
      </c>
      <c r="F3057" s="33" t="s">
        <v>2395</v>
      </c>
      <c r="G3057" s="24" t="s">
        <v>90</v>
      </c>
      <c r="H3057" s="80">
        <f t="shared" si="145"/>
        <v>0.75749999999999995</v>
      </c>
      <c r="I3057" s="25">
        <f>ROUND(('NEW Reference'!B$6*List!$H3057)+'NEW Reference'!B$7,0)</f>
        <v>1077</v>
      </c>
      <c r="J3057" s="25">
        <f>ROUND(('NEW Reference'!C$6*List!$H3057)+'NEW Reference'!C$7,0)</f>
        <v>1607</v>
      </c>
      <c r="K3057" s="25">
        <f>ROUND(('NEW Reference'!D$6*List!$H3057)+'NEW Reference'!D$7,0)</f>
        <v>1925</v>
      </c>
      <c r="L3057" s="25">
        <f>ROUND(('NEW Reference'!E$6*List!$H3057)+'NEW Reference'!E$7,0)</f>
        <v>2380</v>
      </c>
      <c r="M3057" s="25">
        <f>ROUND(('NEW Reference'!F$6*List!$H3057)+'NEW Reference'!F$7,0)</f>
        <v>2480</v>
      </c>
      <c r="N3057" s="25">
        <f>ROUND(('NEW Reference'!G$6*List!$H3057)+'NEW Reference'!G$7,0)</f>
        <v>2807</v>
      </c>
      <c r="O3057" s="25">
        <f>ROUND(('NEW Reference'!H$6*List!$H3057)+'NEW Reference'!H$7,0)</f>
        <v>2914</v>
      </c>
      <c r="P3057" s="25">
        <f>ROUND(('NEW Reference'!I$6*List!$H3057)+'NEW Reference'!I$7,0)</f>
        <v>3029</v>
      </c>
      <c r="Q3057" s="25">
        <f>ROUND(('NEW Reference'!J$6*List!$H3057)+'NEW Reference'!J$7,0)</f>
        <v>3507</v>
      </c>
      <c r="R3057" s="25">
        <f>ROUND(('NEW Reference'!K$6*List!$H3057)+'NEW Reference'!K$7,0)</f>
        <v>3618</v>
      </c>
      <c r="S3057" s="25">
        <f>ROUND(('NEW Reference'!L$6*List!$H3057)+'NEW Reference'!L$7,0)</f>
        <v>3904</v>
      </c>
      <c r="T3057" s="25">
        <f>ROUND(('NEW Reference'!M$6*List!$H3057)+'NEW Reference'!M$7,0)</f>
        <v>4662</v>
      </c>
      <c r="U3057" s="25">
        <f>ROUND(('NEW Reference'!N$6*List!$H3057)+'NEW Reference'!N$7,0)</f>
        <v>18812</v>
      </c>
      <c r="V3057" s="26">
        <f>ROUND(('NEW Reference'!O$6*List!$H3057)+'NEW Reference'!O$7,0)</f>
        <v>699</v>
      </c>
      <c r="W3057" s="26">
        <f>ROUND(('NEW Reference'!P$6*List!$H3057)+'NEW Reference'!P$7,0)</f>
        <v>985</v>
      </c>
      <c r="X3057" s="26">
        <f>ROUND(('NEW Reference'!Q$6*List!$H3057)+'NEW Reference'!Q$7,0)</f>
        <v>493</v>
      </c>
      <c r="Z3057" s="3" t="str">
        <f t="shared" si="147"/>
        <v>BOONE, West Virginia</v>
      </c>
      <c r="AA3057" s="79" t="s">
        <v>346</v>
      </c>
      <c r="AB3057" s="28" t="s">
        <v>91</v>
      </c>
      <c r="AC3057" s="23" t="s">
        <v>2395</v>
      </c>
      <c r="AD3057" s="29"/>
      <c r="AE3057" s="20">
        <f t="shared" si="146"/>
        <v>0.75749999999999995</v>
      </c>
    </row>
    <row r="3058" spans="1:31">
      <c r="A3058" s="83">
        <v>51030</v>
      </c>
      <c r="B3058" s="84">
        <v>54007</v>
      </c>
      <c r="C3058" s="85">
        <v>99951</v>
      </c>
      <c r="D3058" s="78" t="s">
        <v>196</v>
      </c>
      <c r="E3058" s="79" t="s">
        <v>2396</v>
      </c>
      <c r="F3058" s="34" t="s">
        <v>2395</v>
      </c>
      <c r="G3058" s="24" t="s">
        <v>97</v>
      </c>
      <c r="H3058" s="80">
        <f t="shared" si="145"/>
        <v>0.67970000000000008</v>
      </c>
      <c r="I3058" s="25">
        <f>ROUND(('NEW Reference'!B$6*List!$H3058)+'NEW Reference'!B$7,0)</f>
        <v>1001</v>
      </c>
      <c r="J3058" s="25">
        <f>ROUND(('NEW Reference'!C$6*List!$H3058)+'NEW Reference'!C$7,0)</f>
        <v>1492</v>
      </c>
      <c r="K3058" s="25">
        <f>ROUND(('NEW Reference'!D$6*List!$H3058)+'NEW Reference'!D$7,0)</f>
        <v>1788</v>
      </c>
      <c r="L3058" s="25">
        <f>ROUND(('NEW Reference'!E$6*List!$H3058)+'NEW Reference'!E$7,0)</f>
        <v>2211</v>
      </c>
      <c r="M3058" s="25">
        <f>ROUND(('NEW Reference'!F$6*List!$H3058)+'NEW Reference'!F$7,0)</f>
        <v>2303</v>
      </c>
      <c r="N3058" s="25">
        <f>ROUND(('NEW Reference'!G$6*List!$H3058)+'NEW Reference'!G$7,0)</f>
        <v>2607</v>
      </c>
      <c r="O3058" s="25">
        <f>ROUND(('NEW Reference'!H$6*List!$H3058)+'NEW Reference'!H$7,0)</f>
        <v>2707</v>
      </c>
      <c r="P3058" s="25">
        <f>ROUND(('NEW Reference'!I$6*List!$H3058)+'NEW Reference'!I$7,0)</f>
        <v>2813</v>
      </c>
      <c r="Q3058" s="25">
        <f>ROUND(('NEW Reference'!J$6*List!$H3058)+'NEW Reference'!J$7,0)</f>
        <v>3257</v>
      </c>
      <c r="R3058" s="25">
        <f>ROUND(('NEW Reference'!K$6*List!$H3058)+'NEW Reference'!K$7,0)</f>
        <v>3360</v>
      </c>
      <c r="S3058" s="25">
        <f>ROUND(('NEW Reference'!L$6*List!$H3058)+'NEW Reference'!L$7,0)</f>
        <v>3626</v>
      </c>
      <c r="T3058" s="25">
        <f>ROUND(('NEW Reference'!M$6*List!$H3058)+'NEW Reference'!M$7,0)</f>
        <v>4330</v>
      </c>
      <c r="U3058" s="25">
        <f>ROUND(('NEW Reference'!N$6*List!$H3058)+'NEW Reference'!N$7,0)</f>
        <v>17473</v>
      </c>
      <c r="V3058" s="26">
        <f>ROUND(('NEW Reference'!O$6*List!$H3058)+'NEW Reference'!O$7,0)</f>
        <v>650</v>
      </c>
      <c r="W3058" s="26">
        <f>ROUND(('NEW Reference'!P$6*List!$H3058)+'NEW Reference'!P$7,0)</f>
        <v>915</v>
      </c>
      <c r="X3058" s="26">
        <f>ROUND(('NEW Reference'!Q$6*List!$H3058)+'NEW Reference'!Q$7,0)</f>
        <v>458</v>
      </c>
      <c r="Z3058" s="3" t="str">
        <f t="shared" si="147"/>
        <v>BRAXTON, West Virginia</v>
      </c>
      <c r="AA3058" s="79" t="s">
        <v>2396</v>
      </c>
      <c r="AB3058" s="28" t="s">
        <v>91</v>
      </c>
      <c r="AC3058" s="30" t="s">
        <v>2395</v>
      </c>
      <c r="AD3058" s="31"/>
      <c r="AE3058" s="20">
        <f t="shared" si="146"/>
        <v>0.67970000000000008</v>
      </c>
    </row>
    <row r="3059" spans="1:31">
      <c r="A3059" s="83">
        <v>51040</v>
      </c>
      <c r="B3059" s="84">
        <v>54009</v>
      </c>
      <c r="C3059" s="85">
        <v>48260</v>
      </c>
      <c r="D3059" s="78" t="s">
        <v>948</v>
      </c>
      <c r="E3059" s="79" t="s">
        <v>2397</v>
      </c>
      <c r="F3059" s="33" t="s">
        <v>2395</v>
      </c>
      <c r="G3059" s="24" t="s">
        <v>90</v>
      </c>
      <c r="H3059" s="80">
        <f t="shared" si="145"/>
        <v>0.72760000000000002</v>
      </c>
      <c r="I3059" s="25">
        <f>ROUND(('NEW Reference'!B$6*List!$H3059)+'NEW Reference'!B$7,0)</f>
        <v>1048</v>
      </c>
      <c r="J3059" s="25">
        <f>ROUND(('NEW Reference'!C$6*List!$H3059)+'NEW Reference'!C$7,0)</f>
        <v>1563</v>
      </c>
      <c r="K3059" s="25">
        <f>ROUND(('NEW Reference'!D$6*List!$H3059)+'NEW Reference'!D$7,0)</f>
        <v>1872</v>
      </c>
      <c r="L3059" s="25">
        <f>ROUND(('NEW Reference'!E$6*List!$H3059)+'NEW Reference'!E$7,0)</f>
        <v>2315</v>
      </c>
      <c r="M3059" s="25">
        <f>ROUND(('NEW Reference'!F$6*List!$H3059)+'NEW Reference'!F$7,0)</f>
        <v>2412</v>
      </c>
      <c r="N3059" s="25">
        <f>ROUND(('NEW Reference'!G$6*List!$H3059)+'NEW Reference'!G$7,0)</f>
        <v>2730</v>
      </c>
      <c r="O3059" s="25">
        <f>ROUND(('NEW Reference'!H$6*List!$H3059)+'NEW Reference'!H$7,0)</f>
        <v>2834</v>
      </c>
      <c r="P3059" s="25">
        <f>ROUND(('NEW Reference'!I$6*List!$H3059)+'NEW Reference'!I$7,0)</f>
        <v>2946</v>
      </c>
      <c r="Q3059" s="25">
        <f>ROUND(('NEW Reference'!J$6*List!$H3059)+'NEW Reference'!J$7,0)</f>
        <v>3411</v>
      </c>
      <c r="R3059" s="25">
        <f>ROUND(('NEW Reference'!K$6*List!$H3059)+'NEW Reference'!K$7,0)</f>
        <v>3519</v>
      </c>
      <c r="S3059" s="25">
        <f>ROUND(('NEW Reference'!L$6*List!$H3059)+'NEW Reference'!L$7,0)</f>
        <v>3797</v>
      </c>
      <c r="T3059" s="25">
        <f>ROUND(('NEW Reference'!M$6*List!$H3059)+'NEW Reference'!M$7,0)</f>
        <v>4535</v>
      </c>
      <c r="U3059" s="25">
        <f>ROUND(('NEW Reference'!N$6*List!$H3059)+'NEW Reference'!N$7,0)</f>
        <v>18298</v>
      </c>
      <c r="V3059" s="26">
        <f>ROUND(('NEW Reference'!O$6*List!$H3059)+'NEW Reference'!O$7,0)</f>
        <v>680</v>
      </c>
      <c r="W3059" s="26">
        <f>ROUND(('NEW Reference'!P$6*List!$H3059)+'NEW Reference'!P$7,0)</f>
        <v>959</v>
      </c>
      <c r="X3059" s="26">
        <f>ROUND(('NEW Reference'!Q$6*List!$H3059)+'NEW Reference'!Q$7,0)</f>
        <v>479</v>
      </c>
      <c r="Z3059" s="3" t="str">
        <f t="shared" si="147"/>
        <v>BROOKE, West Virginia</v>
      </c>
      <c r="AA3059" s="79" t="s">
        <v>2397</v>
      </c>
      <c r="AB3059" s="28" t="s">
        <v>91</v>
      </c>
      <c r="AC3059" s="23" t="s">
        <v>2395</v>
      </c>
      <c r="AD3059" s="29"/>
      <c r="AE3059" s="20">
        <f t="shared" si="146"/>
        <v>0.72760000000000002</v>
      </c>
    </row>
    <row r="3060" spans="1:31">
      <c r="A3060" s="83">
        <v>51050</v>
      </c>
      <c r="B3060" s="84">
        <v>54011</v>
      </c>
      <c r="C3060" s="85">
        <v>26580</v>
      </c>
      <c r="D3060" s="78" t="s">
        <v>532</v>
      </c>
      <c r="E3060" s="79" t="s">
        <v>2398</v>
      </c>
      <c r="F3060" s="33" t="s">
        <v>2395</v>
      </c>
      <c r="G3060" s="24" t="s">
        <v>90</v>
      </c>
      <c r="H3060" s="80">
        <f t="shared" si="145"/>
        <v>0.90090000000000003</v>
      </c>
      <c r="I3060" s="25">
        <f>ROUND(('NEW Reference'!B$6*List!$H3060)+'NEW Reference'!B$7,0)</f>
        <v>1219</v>
      </c>
      <c r="J3060" s="25">
        <f>ROUND(('NEW Reference'!C$6*List!$H3060)+'NEW Reference'!C$7,0)</f>
        <v>1817</v>
      </c>
      <c r="K3060" s="25">
        <f>ROUND(('NEW Reference'!D$6*List!$H3060)+'NEW Reference'!D$7,0)</f>
        <v>2178</v>
      </c>
      <c r="L3060" s="25">
        <f>ROUND(('NEW Reference'!E$6*List!$H3060)+'NEW Reference'!E$7,0)</f>
        <v>2692</v>
      </c>
      <c r="M3060" s="25">
        <f>ROUND(('NEW Reference'!F$6*List!$H3060)+'NEW Reference'!F$7,0)</f>
        <v>2805</v>
      </c>
      <c r="N3060" s="25">
        <f>ROUND(('NEW Reference'!G$6*List!$H3060)+'NEW Reference'!G$7,0)</f>
        <v>3175</v>
      </c>
      <c r="O3060" s="25">
        <f>ROUND(('NEW Reference'!H$6*List!$H3060)+'NEW Reference'!H$7,0)</f>
        <v>3297</v>
      </c>
      <c r="P3060" s="25">
        <f>ROUND(('NEW Reference'!I$6*List!$H3060)+'NEW Reference'!I$7,0)</f>
        <v>3426</v>
      </c>
      <c r="Q3060" s="25">
        <f>ROUND(('NEW Reference'!J$6*List!$H3060)+'NEW Reference'!J$7,0)</f>
        <v>3967</v>
      </c>
      <c r="R3060" s="25">
        <f>ROUND(('NEW Reference'!K$6*List!$H3060)+'NEW Reference'!K$7,0)</f>
        <v>4093</v>
      </c>
      <c r="S3060" s="25">
        <f>ROUND(('NEW Reference'!L$6*List!$H3060)+'NEW Reference'!L$7,0)</f>
        <v>4416</v>
      </c>
      <c r="T3060" s="25">
        <f>ROUND(('NEW Reference'!M$6*List!$H3060)+'NEW Reference'!M$7,0)</f>
        <v>5274</v>
      </c>
      <c r="U3060" s="25">
        <f>ROUND(('NEW Reference'!N$6*List!$H3060)+'NEW Reference'!N$7,0)</f>
        <v>21281</v>
      </c>
      <c r="V3060" s="26">
        <f>ROUND(('NEW Reference'!O$6*List!$H3060)+'NEW Reference'!O$7,0)</f>
        <v>791</v>
      </c>
      <c r="W3060" s="26">
        <f>ROUND(('NEW Reference'!P$6*List!$H3060)+'NEW Reference'!P$7,0)</f>
        <v>1115</v>
      </c>
      <c r="X3060" s="26">
        <f>ROUND(('NEW Reference'!Q$6*List!$H3060)+'NEW Reference'!Q$7,0)</f>
        <v>557</v>
      </c>
      <c r="Z3060" s="3" t="str">
        <f t="shared" si="147"/>
        <v>CABELL, West Virginia</v>
      </c>
      <c r="AA3060" s="79" t="s">
        <v>2398</v>
      </c>
      <c r="AB3060" s="28" t="s">
        <v>91</v>
      </c>
      <c r="AC3060" s="30" t="s">
        <v>2395</v>
      </c>
      <c r="AD3060" s="31"/>
      <c r="AE3060" s="20">
        <f t="shared" si="146"/>
        <v>0.90090000000000003</v>
      </c>
    </row>
    <row r="3061" spans="1:31">
      <c r="A3061" s="83">
        <v>51060</v>
      </c>
      <c r="B3061" s="84">
        <v>54013</v>
      </c>
      <c r="C3061" s="85">
        <v>99951</v>
      </c>
      <c r="D3061" s="78" t="s">
        <v>196</v>
      </c>
      <c r="E3061" s="79" t="s">
        <v>109</v>
      </c>
      <c r="F3061" s="34" t="s">
        <v>2395</v>
      </c>
      <c r="G3061" s="24" t="s">
        <v>97</v>
      </c>
      <c r="H3061" s="80">
        <f t="shared" si="145"/>
        <v>0.67970000000000008</v>
      </c>
      <c r="I3061" s="25">
        <f>ROUND(('NEW Reference'!B$6*List!$H3061)+'NEW Reference'!B$7,0)</f>
        <v>1001</v>
      </c>
      <c r="J3061" s="25">
        <f>ROUND(('NEW Reference'!C$6*List!$H3061)+'NEW Reference'!C$7,0)</f>
        <v>1492</v>
      </c>
      <c r="K3061" s="25">
        <f>ROUND(('NEW Reference'!D$6*List!$H3061)+'NEW Reference'!D$7,0)</f>
        <v>1788</v>
      </c>
      <c r="L3061" s="25">
        <f>ROUND(('NEW Reference'!E$6*List!$H3061)+'NEW Reference'!E$7,0)</f>
        <v>2211</v>
      </c>
      <c r="M3061" s="25">
        <f>ROUND(('NEW Reference'!F$6*List!$H3061)+'NEW Reference'!F$7,0)</f>
        <v>2303</v>
      </c>
      <c r="N3061" s="25">
        <f>ROUND(('NEW Reference'!G$6*List!$H3061)+'NEW Reference'!G$7,0)</f>
        <v>2607</v>
      </c>
      <c r="O3061" s="25">
        <f>ROUND(('NEW Reference'!H$6*List!$H3061)+'NEW Reference'!H$7,0)</f>
        <v>2707</v>
      </c>
      <c r="P3061" s="25">
        <f>ROUND(('NEW Reference'!I$6*List!$H3061)+'NEW Reference'!I$7,0)</f>
        <v>2813</v>
      </c>
      <c r="Q3061" s="25">
        <f>ROUND(('NEW Reference'!J$6*List!$H3061)+'NEW Reference'!J$7,0)</f>
        <v>3257</v>
      </c>
      <c r="R3061" s="25">
        <f>ROUND(('NEW Reference'!K$6*List!$H3061)+'NEW Reference'!K$7,0)</f>
        <v>3360</v>
      </c>
      <c r="S3061" s="25">
        <f>ROUND(('NEW Reference'!L$6*List!$H3061)+'NEW Reference'!L$7,0)</f>
        <v>3626</v>
      </c>
      <c r="T3061" s="25">
        <f>ROUND(('NEW Reference'!M$6*List!$H3061)+'NEW Reference'!M$7,0)</f>
        <v>4330</v>
      </c>
      <c r="U3061" s="25">
        <f>ROUND(('NEW Reference'!N$6*List!$H3061)+'NEW Reference'!N$7,0)</f>
        <v>17473</v>
      </c>
      <c r="V3061" s="26">
        <f>ROUND(('NEW Reference'!O$6*List!$H3061)+'NEW Reference'!O$7,0)</f>
        <v>650</v>
      </c>
      <c r="W3061" s="26">
        <f>ROUND(('NEW Reference'!P$6*List!$H3061)+'NEW Reference'!P$7,0)</f>
        <v>915</v>
      </c>
      <c r="X3061" s="26">
        <f>ROUND(('NEW Reference'!Q$6*List!$H3061)+'NEW Reference'!Q$7,0)</f>
        <v>458</v>
      </c>
      <c r="Z3061" s="3" t="str">
        <f t="shared" si="147"/>
        <v>CALHOUN, West Virginia</v>
      </c>
      <c r="AA3061" s="79" t="s">
        <v>109</v>
      </c>
      <c r="AB3061" s="28" t="s">
        <v>91</v>
      </c>
      <c r="AC3061" s="23" t="s">
        <v>2395</v>
      </c>
      <c r="AD3061" s="29"/>
      <c r="AE3061" s="20">
        <f t="shared" si="146"/>
        <v>0.67970000000000008</v>
      </c>
    </row>
    <row r="3062" spans="1:31">
      <c r="A3062" s="83">
        <v>51070</v>
      </c>
      <c r="B3062" s="84">
        <v>54015</v>
      </c>
      <c r="C3062" s="85">
        <v>16620</v>
      </c>
      <c r="D3062" s="78" t="s">
        <v>345</v>
      </c>
      <c r="E3062" s="79" t="s">
        <v>120</v>
      </c>
      <c r="F3062" s="33" t="s">
        <v>2395</v>
      </c>
      <c r="G3062" s="24" t="s">
        <v>90</v>
      </c>
      <c r="H3062" s="80">
        <f t="shared" si="145"/>
        <v>0.75749999999999995</v>
      </c>
      <c r="I3062" s="25">
        <f>ROUND(('NEW Reference'!B$6*List!$H3062)+'NEW Reference'!B$7,0)</f>
        <v>1077</v>
      </c>
      <c r="J3062" s="25">
        <f>ROUND(('NEW Reference'!C$6*List!$H3062)+'NEW Reference'!C$7,0)</f>
        <v>1607</v>
      </c>
      <c r="K3062" s="25">
        <f>ROUND(('NEW Reference'!D$6*List!$H3062)+'NEW Reference'!D$7,0)</f>
        <v>1925</v>
      </c>
      <c r="L3062" s="25">
        <f>ROUND(('NEW Reference'!E$6*List!$H3062)+'NEW Reference'!E$7,0)</f>
        <v>2380</v>
      </c>
      <c r="M3062" s="25">
        <f>ROUND(('NEW Reference'!F$6*List!$H3062)+'NEW Reference'!F$7,0)</f>
        <v>2480</v>
      </c>
      <c r="N3062" s="25">
        <f>ROUND(('NEW Reference'!G$6*List!$H3062)+'NEW Reference'!G$7,0)</f>
        <v>2807</v>
      </c>
      <c r="O3062" s="25">
        <f>ROUND(('NEW Reference'!H$6*List!$H3062)+'NEW Reference'!H$7,0)</f>
        <v>2914</v>
      </c>
      <c r="P3062" s="25">
        <f>ROUND(('NEW Reference'!I$6*List!$H3062)+'NEW Reference'!I$7,0)</f>
        <v>3029</v>
      </c>
      <c r="Q3062" s="25">
        <f>ROUND(('NEW Reference'!J$6*List!$H3062)+'NEW Reference'!J$7,0)</f>
        <v>3507</v>
      </c>
      <c r="R3062" s="25">
        <f>ROUND(('NEW Reference'!K$6*List!$H3062)+'NEW Reference'!K$7,0)</f>
        <v>3618</v>
      </c>
      <c r="S3062" s="25">
        <f>ROUND(('NEW Reference'!L$6*List!$H3062)+'NEW Reference'!L$7,0)</f>
        <v>3904</v>
      </c>
      <c r="T3062" s="25">
        <f>ROUND(('NEW Reference'!M$6*List!$H3062)+'NEW Reference'!M$7,0)</f>
        <v>4662</v>
      </c>
      <c r="U3062" s="25">
        <f>ROUND(('NEW Reference'!N$6*List!$H3062)+'NEW Reference'!N$7,0)</f>
        <v>18812</v>
      </c>
      <c r="V3062" s="26">
        <f>ROUND(('NEW Reference'!O$6*List!$H3062)+'NEW Reference'!O$7,0)</f>
        <v>699</v>
      </c>
      <c r="W3062" s="26">
        <f>ROUND(('NEW Reference'!P$6*List!$H3062)+'NEW Reference'!P$7,0)</f>
        <v>985</v>
      </c>
      <c r="X3062" s="26">
        <f>ROUND(('NEW Reference'!Q$6*List!$H3062)+'NEW Reference'!Q$7,0)</f>
        <v>493</v>
      </c>
      <c r="Z3062" s="3" t="str">
        <f t="shared" si="147"/>
        <v>CLAY, West Virginia</v>
      </c>
      <c r="AA3062" s="79" t="s">
        <v>120</v>
      </c>
      <c r="AB3062" s="28" t="s">
        <v>91</v>
      </c>
      <c r="AC3062" s="23" t="s">
        <v>2395</v>
      </c>
      <c r="AD3062" s="29"/>
      <c r="AE3062" s="20">
        <f t="shared" si="146"/>
        <v>0.75749999999999995</v>
      </c>
    </row>
    <row r="3063" spans="1:31">
      <c r="A3063" s="83">
        <v>51080</v>
      </c>
      <c r="B3063" s="84">
        <v>54017</v>
      </c>
      <c r="C3063" s="85">
        <v>99951</v>
      </c>
      <c r="D3063" s="78" t="s">
        <v>196</v>
      </c>
      <c r="E3063" s="79" t="s">
        <v>2399</v>
      </c>
      <c r="F3063" s="34" t="s">
        <v>2395</v>
      </c>
      <c r="G3063" s="24" t="s">
        <v>97</v>
      </c>
      <c r="H3063" s="80">
        <f t="shared" si="145"/>
        <v>0.67970000000000008</v>
      </c>
      <c r="I3063" s="25">
        <f>ROUND(('NEW Reference'!B$6*List!$H3063)+'NEW Reference'!B$7,0)</f>
        <v>1001</v>
      </c>
      <c r="J3063" s="25">
        <f>ROUND(('NEW Reference'!C$6*List!$H3063)+'NEW Reference'!C$7,0)</f>
        <v>1492</v>
      </c>
      <c r="K3063" s="25">
        <f>ROUND(('NEW Reference'!D$6*List!$H3063)+'NEW Reference'!D$7,0)</f>
        <v>1788</v>
      </c>
      <c r="L3063" s="25">
        <f>ROUND(('NEW Reference'!E$6*List!$H3063)+'NEW Reference'!E$7,0)</f>
        <v>2211</v>
      </c>
      <c r="M3063" s="25">
        <f>ROUND(('NEW Reference'!F$6*List!$H3063)+'NEW Reference'!F$7,0)</f>
        <v>2303</v>
      </c>
      <c r="N3063" s="25">
        <f>ROUND(('NEW Reference'!G$6*List!$H3063)+'NEW Reference'!G$7,0)</f>
        <v>2607</v>
      </c>
      <c r="O3063" s="25">
        <f>ROUND(('NEW Reference'!H$6*List!$H3063)+'NEW Reference'!H$7,0)</f>
        <v>2707</v>
      </c>
      <c r="P3063" s="25">
        <f>ROUND(('NEW Reference'!I$6*List!$H3063)+'NEW Reference'!I$7,0)</f>
        <v>2813</v>
      </c>
      <c r="Q3063" s="25">
        <f>ROUND(('NEW Reference'!J$6*List!$H3063)+'NEW Reference'!J$7,0)</f>
        <v>3257</v>
      </c>
      <c r="R3063" s="25">
        <f>ROUND(('NEW Reference'!K$6*List!$H3063)+'NEW Reference'!K$7,0)</f>
        <v>3360</v>
      </c>
      <c r="S3063" s="25">
        <f>ROUND(('NEW Reference'!L$6*List!$H3063)+'NEW Reference'!L$7,0)</f>
        <v>3626</v>
      </c>
      <c r="T3063" s="25">
        <f>ROUND(('NEW Reference'!M$6*List!$H3063)+'NEW Reference'!M$7,0)</f>
        <v>4330</v>
      </c>
      <c r="U3063" s="25">
        <f>ROUND(('NEW Reference'!N$6*List!$H3063)+'NEW Reference'!N$7,0)</f>
        <v>17473</v>
      </c>
      <c r="V3063" s="26">
        <f>ROUND(('NEW Reference'!O$6*List!$H3063)+'NEW Reference'!O$7,0)</f>
        <v>650</v>
      </c>
      <c r="W3063" s="26">
        <f>ROUND(('NEW Reference'!P$6*List!$H3063)+'NEW Reference'!P$7,0)</f>
        <v>915</v>
      </c>
      <c r="X3063" s="26">
        <f>ROUND(('NEW Reference'!Q$6*List!$H3063)+'NEW Reference'!Q$7,0)</f>
        <v>458</v>
      </c>
      <c r="Z3063" s="3" t="str">
        <f t="shared" si="147"/>
        <v>DODDRIDGE, West Virginia</v>
      </c>
      <c r="AA3063" s="79" t="s">
        <v>2399</v>
      </c>
      <c r="AB3063" s="28" t="s">
        <v>91</v>
      </c>
      <c r="AC3063" s="23" t="s">
        <v>2395</v>
      </c>
      <c r="AD3063" s="29"/>
      <c r="AE3063" s="20">
        <f t="shared" si="146"/>
        <v>0.67970000000000008</v>
      </c>
    </row>
    <row r="3064" spans="1:31">
      <c r="A3064" s="83">
        <v>51090</v>
      </c>
      <c r="B3064" s="84">
        <v>54019</v>
      </c>
      <c r="C3064" s="85">
        <v>13220</v>
      </c>
      <c r="D3064" s="78" t="s">
        <v>275</v>
      </c>
      <c r="E3064" s="79" t="s">
        <v>152</v>
      </c>
      <c r="F3064" s="33" t="s">
        <v>2395</v>
      </c>
      <c r="G3064" s="24" t="s">
        <v>90</v>
      </c>
      <c r="H3064" s="80">
        <f t="shared" si="145"/>
        <v>0.86739999999999995</v>
      </c>
      <c r="I3064" s="25">
        <f>ROUND(('NEW Reference'!B$6*List!$H3064)+'NEW Reference'!B$7,0)</f>
        <v>1186</v>
      </c>
      <c r="J3064" s="25">
        <f>ROUND(('NEW Reference'!C$6*List!$H3064)+'NEW Reference'!C$7,0)</f>
        <v>1768</v>
      </c>
      <c r="K3064" s="25">
        <f>ROUND(('NEW Reference'!D$6*List!$H3064)+'NEW Reference'!D$7,0)</f>
        <v>2119</v>
      </c>
      <c r="L3064" s="25">
        <f>ROUND(('NEW Reference'!E$6*List!$H3064)+'NEW Reference'!E$7,0)</f>
        <v>2619</v>
      </c>
      <c r="M3064" s="25">
        <f>ROUND(('NEW Reference'!F$6*List!$H3064)+'NEW Reference'!F$7,0)</f>
        <v>2729</v>
      </c>
      <c r="N3064" s="25">
        <f>ROUND(('NEW Reference'!G$6*List!$H3064)+'NEW Reference'!G$7,0)</f>
        <v>3089</v>
      </c>
      <c r="O3064" s="25">
        <f>ROUND(('NEW Reference'!H$6*List!$H3064)+'NEW Reference'!H$7,0)</f>
        <v>3207</v>
      </c>
      <c r="P3064" s="25">
        <f>ROUND(('NEW Reference'!I$6*List!$H3064)+'NEW Reference'!I$7,0)</f>
        <v>3333</v>
      </c>
      <c r="Q3064" s="25">
        <f>ROUND(('NEW Reference'!J$6*List!$H3064)+'NEW Reference'!J$7,0)</f>
        <v>3860</v>
      </c>
      <c r="R3064" s="25">
        <f>ROUND(('NEW Reference'!K$6*List!$H3064)+'NEW Reference'!K$7,0)</f>
        <v>3982</v>
      </c>
      <c r="S3064" s="25">
        <f>ROUND(('NEW Reference'!L$6*List!$H3064)+'NEW Reference'!L$7,0)</f>
        <v>4296</v>
      </c>
      <c r="T3064" s="25">
        <f>ROUND(('NEW Reference'!M$6*List!$H3064)+'NEW Reference'!M$7,0)</f>
        <v>5131</v>
      </c>
      <c r="U3064" s="25">
        <f>ROUND(('NEW Reference'!N$6*List!$H3064)+'NEW Reference'!N$7,0)</f>
        <v>20705</v>
      </c>
      <c r="V3064" s="26">
        <f>ROUND(('NEW Reference'!O$6*List!$H3064)+'NEW Reference'!O$7,0)</f>
        <v>770</v>
      </c>
      <c r="W3064" s="26">
        <f>ROUND(('NEW Reference'!P$6*List!$H3064)+'NEW Reference'!P$7,0)</f>
        <v>1085</v>
      </c>
      <c r="X3064" s="26">
        <f>ROUND(('NEW Reference'!Q$6*List!$H3064)+'NEW Reference'!Q$7,0)</f>
        <v>542</v>
      </c>
      <c r="Z3064" s="3" t="str">
        <f t="shared" si="147"/>
        <v>FAYETTE, West Virginia</v>
      </c>
      <c r="AA3064" s="79" t="s">
        <v>152</v>
      </c>
      <c r="AB3064" s="28" t="s">
        <v>91</v>
      </c>
      <c r="AC3064" s="23" t="s">
        <v>2395</v>
      </c>
      <c r="AD3064" s="29"/>
      <c r="AE3064" s="20">
        <f t="shared" si="146"/>
        <v>0.86739999999999995</v>
      </c>
    </row>
    <row r="3065" spans="1:31">
      <c r="A3065" s="83">
        <v>51100</v>
      </c>
      <c r="B3065" s="84">
        <v>54021</v>
      </c>
      <c r="C3065" s="85">
        <v>99951</v>
      </c>
      <c r="D3065" s="78" t="s">
        <v>196</v>
      </c>
      <c r="E3065" s="79" t="s">
        <v>952</v>
      </c>
      <c r="F3065" s="34" t="s">
        <v>2395</v>
      </c>
      <c r="G3065" s="24" t="s">
        <v>97</v>
      </c>
      <c r="H3065" s="80">
        <f t="shared" si="145"/>
        <v>0.67970000000000008</v>
      </c>
      <c r="I3065" s="25">
        <f>ROUND(('NEW Reference'!B$6*List!$H3065)+'NEW Reference'!B$7,0)</f>
        <v>1001</v>
      </c>
      <c r="J3065" s="25">
        <f>ROUND(('NEW Reference'!C$6*List!$H3065)+'NEW Reference'!C$7,0)</f>
        <v>1492</v>
      </c>
      <c r="K3065" s="25">
        <f>ROUND(('NEW Reference'!D$6*List!$H3065)+'NEW Reference'!D$7,0)</f>
        <v>1788</v>
      </c>
      <c r="L3065" s="25">
        <f>ROUND(('NEW Reference'!E$6*List!$H3065)+'NEW Reference'!E$7,0)</f>
        <v>2211</v>
      </c>
      <c r="M3065" s="25">
        <f>ROUND(('NEW Reference'!F$6*List!$H3065)+'NEW Reference'!F$7,0)</f>
        <v>2303</v>
      </c>
      <c r="N3065" s="25">
        <f>ROUND(('NEW Reference'!G$6*List!$H3065)+'NEW Reference'!G$7,0)</f>
        <v>2607</v>
      </c>
      <c r="O3065" s="25">
        <f>ROUND(('NEW Reference'!H$6*List!$H3065)+'NEW Reference'!H$7,0)</f>
        <v>2707</v>
      </c>
      <c r="P3065" s="25">
        <f>ROUND(('NEW Reference'!I$6*List!$H3065)+'NEW Reference'!I$7,0)</f>
        <v>2813</v>
      </c>
      <c r="Q3065" s="25">
        <f>ROUND(('NEW Reference'!J$6*List!$H3065)+'NEW Reference'!J$7,0)</f>
        <v>3257</v>
      </c>
      <c r="R3065" s="25">
        <f>ROUND(('NEW Reference'!K$6*List!$H3065)+'NEW Reference'!K$7,0)</f>
        <v>3360</v>
      </c>
      <c r="S3065" s="25">
        <f>ROUND(('NEW Reference'!L$6*List!$H3065)+'NEW Reference'!L$7,0)</f>
        <v>3626</v>
      </c>
      <c r="T3065" s="25">
        <f>ROUND(('NEW Reference'!M$6*List!$H3065)+'NEW Reference'!M$7,0)</f>
        <v>4330</v>
      </c>
      <c r="U3065" s="25">
        <f>ROUND(('NEW Reference'!N$6*List!$H3065)+'NEW Reference'!N$7,0)</f>
        <v>17473</v>
      </c>
      <c r="V3065" s="26">
        <f>ROUND(('NEW Reference'!O$6*List!$H3065)+'NEW Reference'!O$7,0)</f>
        <v>650</v>
      </c>
      <c r="W3065" s="26">
        <f>ROUND(('NEW Reference'!P$6*List!$H3065)+'NEW Reference'!P$7,0)</f>
        <v>915</v>
      </c>
      <c r="X3065" s="26">
        <f>ROUND(('NEW Reference'!Q$6*List!$H3065)+'NEW Reference'!Q$7,0)</f>
        <v>458</v>
      </c>
      <c r="Z3065" s="3" t="str">
        <f t="shared" si="147"/>
        <v>GILMER, West Virginia</v>
      </c>
      <c r="AA3065" s="79" t="s">
        <v>952</v>
      </c>
      <c r="AB3065" s="28" t="s">
        <v>91</v>
      </c>
      <c r="AC3065" s="30" t="s">
        <v>2395</v>
      </c>
      <c r="AD3065" s="31"/>
      <c r="AE3065" s="20">
        <f t="shared" si="146"/>
        <v>0.67970000000000008</v>
      </c>
    </row>
    <row r="3066" spans="1:31">
      <c r="A3066" s="83">
        <v>51110</v>
      </c>
      <c r="B3066" s="84">
        <v>54023</v>
      </c>
      <c r="C3066" s="85">
        <v>99951</v>
      </c>
      <c r="D3066" s="78" t="s">
        <v>196</v>
      </c>
      <c r="E3066" s="79" t="s">
        <v>390</v>
      </c>
      <c r="F3066" s="34" t="s">
        <v>2395</v>
      </c>
      <c r="G3066" s="24" t="s">
        <v>97</v>
      </c>
      <c r="H3066" s="80">
        <f t="shared" si="145"/>
        <v>0.67970000000000008</v>
      </c>
      <c r="I3066" s="25">
        <f>ROUND(('NEW Reference'!B$6*List!$H3066)+'NEW Reference'!B$7,0)</f>
        <v>1001</v>
      </c>
      <c r="J3066" s="25">
        <f>ROUND(('NEW Reference'!C$6*List!$H3066)+'NEW Reference'!C$7,0)</f>
        <v>1492</v>
      </c>
      <c r="K3066" s="25">
        <f>ROUND(('NEW Reference'!D$6*List!$H3066)+'NEW Reference'!D$7,0)</f>
        <v>1788</v>
      </c>
      <c r="L3066" s="25">
        <f>ROUND(('NEW Reference'!E$6*List!$H3066)+'NEW Reference'!E$7,0)</f>
        <v>2211</v>
      </c>
      <c r="M3066" s="25">
        <f>ROUND(('NEW Reference'!F$6*List!$H3066)+'NEW Reference'!F$7,0)</f>
        <v>2303</v>
      </c>
      <c r="N3066" s="25">
        <f>ROUND(('NEW Reference'!G$6*List!$H3066)+'NEW Reference'!G$7,0)</f>
        <v>2607</v>
      </c>
      <c r="O3066" s="25">
        <f>ROUND(('NEW Reference'!H$6*List!$H3066)+'NEW Reference'!H$7,0)</f>
        <v>2707</v>
      </c>
      <c r="P3066" s="25">
        <f>ROUND(('NEW Reference'!I$6*List!$H3066)+'NEW Reference'!I$7,0)</f>
        <v>2813</v>
      </c>
      <c r="Q3066" s="25">
        <f>ROUND(('NEW Reference'!J$6*List!$H3066)+'NEW Reference'!J$7,0)</f>
        <v>3257</v>
      </c>
      <c r="R3066" s="25">
        <f>ROUND(('NEW Reference'!K$6*List!$H3066)+'NEW Reference'!K$7,0)</f>
        <v>3360</v>
      </c>
      <c r="S3066" s="25">
        <f>ROUND(('NEW Reference'!L$6*List!$H3066)+'NEW Reference'!L$7,0)</f>
        <v>3626</v>
      </c>
      <c r="T3066" s="25">
        <f>ROUND(('NEW Reference'!M$6*List!$H3066)+'NEW Reference'!M$7,0)</f>
        <v>4330</v>
      </c>
      <c r="U3066" s="25">
        <f>ROUND(('NEW Reference'!N$6*List!$H3066)+'NEW Reference'!N$7,0)</f>
        <v>17473</v>
      </c>
      <c r="V3066" s="26">
        <f>ROUND(('NEW Reference'!O$6*List!$H3066)+'NEW Reference'!O$7,0)</f>
        <v>650</v>
      </c>
      <c r="W3066" s="26">
        <f>ROUND(('NEW Reference'!P$6*List!$H3066)+'NEW Reference'!P$7,0)</f>
        <v>915</v>
      </c>
      <c r="X3066" s="26">
        <f>ROUND(('NEW Reference'!Q$6*List!$H3066)+'NEW Reference'!Q$7,0)</f>
        <v>458</v>
      </c>
      <c r="Z3066" s="3" t="str">
        <f t="shared" si="147"/>
        <v>GRANT, West Virginia</v>
      </c>
      <c r="AA3066" s="79" t="s">
        <v>390</v>
      </c>
      <c r="AB3066" s="28" t="s">
        <v>91</v>
      </c>
      <c r="AC3066" s="23" t="s">
        <v>2395</v>
      </c>
      <c r="AD3066" s="29"/>
      <c r="AE3066" s="20">
        <f t="shared" si="146"/>
        <v>0.67970000000000008</v>
      </c>
    </row>
    <row r="3067" spans="1:31">
      <c r="A3067" s="83">
        <v>51120</v>
      </c>
      <c r="B3067" s="84">
        <v>54025</v>
      </c>
      <c r="C3067" s="85">
        <v>99951</v>
      </c>
      <c r="D3067" s="78" t="s">
        <v>196</v>
      </c>
      <c r="E3067" s="79" t="s">
        <v>2400</v>
      </c>
      <c r="F3067" s="34" t="s">
        <v>2395</v>
      </c>
      <c r="G3067" s="24" t="s">
        <v>97</v>
      </c>
      <c r="H3067" s="80">
        <f t="shared" si="145"/>
        <v>0.67970000000000008</v>
      </c>
      <c r="I3067" s="25">
        <f>ROUND(('NEW Reference'!B$6*List!$H3067)+'NEW Reference'!B$7,0)</f>
        <v>1001</v>
      </c>
      <c r="J3067" s="25">
        <f>ROUND(('NEW Reference'!C$6*List!$H3067)+'NEW Reference'!C$7,0)</f>
        <v>1492</v>
      </c>
      <c r="K3067" s="25">
        <f>ROUND(('NEW Reference'!D$6*List!$H3067)+'NEW Reference'!D$7,0)</f>
        <v>1788</v>
      </c>
      <c r="L3067" s="25">
        <f>ROUND(('NEW Reference'!E$6*List!$H3067)+'NEW Reference'!E$7,0)</f>
        <v>2211</v>
      </c>
      <c r="M3067" s="25">
        <f>ROUND(('NEW Reference'!F$6*List!$H3067)+'NEW Reference'!F$7,0)</f>
        <v>2303</v>
      </c>
      <c r="N3067" s="25">
        <f>ROUND(('NEW Reference'!G$6*List!$H3067)+'NEW Reference'!G$7,0)</f>
        <v>2607</v>
      </c>
      <c r="O3067" s="25">
        <f>ROUND(('NEW Reference'!H$6*List!$H3067)+'NEW Reference'!H$7,0)</f>
        <v>2707</v>
      </c>
      <c r="P3067" s="25">
        <f>ROUND(('NEW Reference'!I$6*List!$H3067)+'NEW Reference'!I$7,0)</f>
        <v>2813</v>
      </c>
      <c r="Q3067" s="25">
        <f>ROUND(('NEW Reference'!J$6*List!$H3067)+'NEW Reference'!J$7,0)</f>
        <v>3257</v>
      </c>
      <c r="R3067" s="25">
        <f>ROUND(('NEW Reference'!K$6*List!$H3067)+'NEW Reference'!K$7,0)</f>
        <v>3360</v>
      </c>
      <c r="S3067" s="25">
        <f>ROUND(('NEW Reference'!L$6*List!$H3067)+'NEW Reference'!L$7,0)</f>
        <v>3626</v>
      </c>
      <c r="T3067" s="25">
        <f>ROUND(('NEW Reference'!M$6*List!$H3067)+'NEW Reference'!M$7,0)</f>
        <v>4330</v>
      </c>
      <c r="U3067" s="25">
        <f>ROUND(('NEW Reference'!N$6*List!$H3067)+'NEW Reference'!N$7,0)</f>
        <v>17473</v>
      </c>
      <c r="V3067" s="26">
        <f>ROUND(('NEW Reference'!O$6*List!$H3067)+'NEW Reference'!O$7,0)</f>
        <v>650</v>
      </c>
      <c r="W3067" s="26">
        <f>ROUND(('NEW Reference'!P$6*List!$H3067)+'NEW Reference'!P$7,0)</f>
        <v>915</v>
      </c>
      <c r="X3067" s="26">
        <f>ROUND(('NEW Reference'!Q$6*List!$H3067)+'NEW Reference'!Q$7,0)</f>
        <v>458</v>
      </c>
      <c r="Z3067" s="3" t="str">
        <f t="shared" si="147"/>
        <v>GREENBRIER, West Virginia</v>
      </c>
      <c r="AA3067" s="79" t="s">
        <v>2400</v>
      </c>
      <c r="AB3067" s="28" t="s">
        <v>91</v>
      </c>
      <c r="AC3067" s="23" t="s">
        <v>2395</v>
      </c>
      <c r="AD3067" s="29"/>
      <c r="AE3067" s="20">
        <f t="shared" si="146"/>
        <v>0.67970000000000008</v>
      </c>
    </row>
    <row r="3068" spans="1:31">
      <c r="A3068" s="83">
        <v>51130</v>
      </c>
      <c r="B3068" s="84">
        <v>54027</v>
      </c>
      <c r="C3068" s="85">
        <v>49020</v>
      </c>
      <c r="D3068" s="78" t="s">
        <v>962</v>
      </c>
      <c r="E3068" s="79" t="s">
        <v>1414</v>
      </c>
      <c r="F3068" s="33" t="s">
        <v>2395</v>
      </c>
      <c r="G3068" s="24" t="s">
        <v>90</v>
      </c>
      <c r="H3068" s="80">
        <f t="shared" si="145"/>
        <v>0.90939999999999999</v>
      </c>
      <c r="I3068" s="25">
        <f>ROUND(('NEW Reference'!B$6*List!$H3068)+'NEW Reference'!B$7,0)</f>
        <v>1227</v>
      </c>
      <c r="J3068" s="25">
        <f>ROUND(('NEW Reference'!C$6*List!$H3068)+'NEW Reference'!C$7,0)</f>
        <v>1830</v>
      </c>
      <c r="K3068" s="25">
        <f>ROUND(('NEW Reference'!D$6*List!$H3068)+'NEW Reference'!D$7,0)</f>
        <v>2193</v>
      </c>
      <c r="L3068" s="25">
        <f>ROUND(('NEW Reference'!E$6*List!$H3068)+'NEW Reference'!E$7,0)</f>
        <v>2711</v>
      </c>
      <c r="M3068" s="25">
        <f>ROUND(('NEW Reference'!F$6*List!$H3068)+'NEW Reference'!F$7,0)</f>
        <v>2824</v>
      </c>
      <c r="N3068" s="25">
        <f>ROUND(('NEW Reference'!G$6*List!$H3068)+'NEW Reference'!G$7,0)</f>
        <v>3197</v>
      </c>
      <c r="O3068" s="25">
        <f>ROUND(('NEW Reference'!H$6*List!$H3068)+'NEW Reference'!H$7,0)</f>
        <v>3319</v>
      </c>
      <c r="P3068" s="25">
        <f>ROUND(('NEW Reference'!I$6*List!$H3068)+'NEW Reference'!I$7,0)</f>
        <v>3450</v>
      </c>
      <c r="Q3068" s="25">
        <f>ROUND(('NEW Reference'!J$6*List!$H3068)+'NEW Reference'!J$7,0)</f>
        <v>3995</v>
      </c>
      <c r="R3068" s="25">
        <f>ROUND(('NEW Reference'!K$6*List!$H3068)+'NEW Reference'!K$7,0)</f>
        <v>4121</v>
      </c>
      <c r="S3068" s="25">
        <f>ROUND(('NEW Reference'!L$6*List!$H3068)+'NEW Reference'!L$7,0)</f>
        <v>4447</v>
      </c>
      <c r="T3068" s="25">
        <f>ROUND(('NEW Reference'!M$6*List!$H3068)+'NEW Reference'!M$7,0)</f>
        <v>5311</v>
      </c>
      <c r="U3068" s="25">
        <f>ROUND(('NEW Reference'!N$6*List!$H3068)+'NEW Reference'!N$7,0)</f>
        <v>21428</v>
      </c>
      <c r="V3068" s="26">
        <f>ROUND(('NEW Reference'!O$6*List!$H3068)+'NEW Reference'!O$7,0)</f>
        <v>797</v>
      </c>
      <c r="W3068" s="26">
        <f>ROUND(('NEW Reference'!P$6*List!$H3068)+'NEW Reference'!P$7,0)</f>
        <v>1122</v>
      </c>
      <c r="X3068" s="26">
        <f>ROUND(('NEW Reference'!Q$6*List!$H3068)+'NEW Reference'!Q$7,0)</f>
        <v>561</v>
      </c>
      <c r="Z3068" s="3" t="str">
        <f t="shared" si="147"/>
        <v>HAMPSHIRE, West Virginia</v>
      </c>
      <c r="AA3068" s="79" t="s">
        <v>1414</v>
      </c>
      <c r="AB3068" s="28" t="s">
        <v>91</v>
      </c>
      <c r="AC3068" s="30" t="s">
        <v>2395</v>
      </c>
      <c r="AD3068" s="31"/>
      <c r="AE3068" s="20">
        <f t="shared" si="146"/>
        <v>0.90939999999999999</v>
      </c>
    </row>
    <row r="3069" spans="1:31">
      <c r="A3069" s="83">
        <v>51140</v>
      </c>
      <c r="B3069" s="84">
        <v>54029</v>
      </c>
      <c r="C3069" s="85">
        <v>48260</v>
      </c>
      <c r="D3069" s="78" t="s">
        <v>948</v>
      </c>
      <c r="E3069" s="79" t="s">
        <v>967</v>
      </c>
      <c r="F3069" s="33" t="s">
        <v>2395</v>
      </c>
      <c r="G3069" s="24" t="s">
        <v>90</v>
      </c>
      <c r="H3069" s="80">
        <f t="shared" si="145"/>
        <v>0.72760000000000002</v>
      </c>
      <c r="I3069" s="25">
        <f>ROUND(('NEW Reference'!B$6*List!$H3069)+'NEW Reference'!B$7,0)</f>
        <v>1048</v>
      </c>
      <c r="J3069" s="25">
        <f>ROUND(('NEW Reference'!C$6*List!$H3069)+'NEW Reference'!C$7,0)</f>
        <v>1563</v>
      </c>
      <c r="K3069" s="25">
        <f>ROUND(('NEW Reference'!D$6*List!$H3069)+'NEW Reference'!D$7,0)</f>
        <v>1872</v>
      </c>
      <c r="L3069" s="25">
        <f>ROUND(('NEW Reference'!E$6*List!$H3069)+'NEW Reference'!E$7,0)</f>
        <v>2315</v>
      </c>
      <c r="M3069" s="25">
        <f>ROUND(('NEW Reference'!F$6*List!$H3069)+'NEW Reference'!F$7,0)</f>
        <v>2412</v>
      </c>
      <c r="N3069" s="25">
        <f>ROUND(('NEW Reference'!G$6*List!$H3069)+'NEW Reference'!G$7,0)</f>
        <v>2730</v>
      </c>
      <c r="O3069" s="25">
        <f>ROUND(('NEW Reference'!H$6*List!$H3069)+'NEW Reference'!H$7,0)</f>
        <v>2834</v>
      </c>
      <c r="P3069" s="25">
        <f>ROUND(('NEW Reference'!I$6*List!$H3069)+'NEW Reference'!I$7,0)</f>
        <v>2946</v>
      </c>
      <c r="Q3069" s="25">
        <f>ROUND(('NEW Reference'!J$6*List!$H3069)+'NEW Reference'!J$7,0)</f>
        <v>3411</v>
      </c>
      <c r="R3069" s="25">
        <f>ROUND(('NEW Reference'!K$6*List!$H3069)+'NEW Reference'!K$7,0)</f>
        <v>3519</v>
      </c>
      <c r="S3069" s="25">
        <f>ROUND(('NEW Reference'!L$6*List!$H3069)+'NEW Reference'!L$7,0)</f>
        <v>3797</v>
      </c>
      <c r="T3069" s="25">
        <f>ROUND(('NEW Reference'!M$6*List!$H3069)+'NEW Reference'!M$7,0)</f>
        <v>4535</v>
      </c>
      <c r="U3069" s="25">
        <f>ROUND(('NEW Reference'!N$6*List!$H3069)+'NEW Reference'!N$7,0)</f>
        <v>18298</v>
      </c>
      <c r="V3069" s="26">
        <f>ROUND(('NEW Reference'!O$6*List!$H3069)+'NEW Reference'!O$7,0)</f>
        <v>680</v>
      </c>
      <c r="W3069" s="26">
        <f>ROUND(('NEW Reference'!P$6*List!$H3069)+'NEW Reference'!P$7,0)</f>
        <v>959</v>
      </c>
      <c r="X3069" s="26">
        <f>ROUND(('NEW Reference'!Q$6*List!$H3069)+'NEW Reference'!Q$7,0)</f>
        <v>479</v>
      </c>
      <c r="Z3069" s="3" t="str">
        <f t="shared" si="147"/>
        <v>HANCOCK, West Virginia</v>
      </c>
      <c r="AA3069" s="79" t="s">
        <v>967</v>
      </c>
      <c r="AB3069" s="28" t="s">
        <v>91</v>
      </c>
      <c r="AC3069" s="30" t="s">
        <v>2395</v>
      </c>
      <c r="AD3069" s="31"/>
      <c r="AE3069" s="20">
        <f t="shared" si="146"/>
        <v>0.72760000000000002</v>
      </c>
    </row>
    <row r="3070" spans="1:31">
      <c r="A3070" s="83">
        <v>51150</v>
      </c>
      <c r="B3070" s="84">
        <v>54031</v>
      </c>
      <c r="C3070" s="85">
        <v>99951</v>
      </c>
      <c r="D3070" s="78" t="s">
        <v>196</v>
      </c>
      <c r="E3070" s="79" t="s">
        <v>2401</v>
      </c>
      <c r="F3070" s="34" t="s">
        <v>2395</v>
      </c>
      <c r="G3070" s="24" t="s">
        <v>97</v>
      </c>
      <c r="H3070" s="80">
        <f t="shared" si="145"/>
        <v>0.67970000000000008</v>
      </c>
      <c r="I3070" s="25">
        <f>ROUND(('NEW Reference'!B$6*List!$H3070)+'NEW Reference'!B$7,0)</f>
        <v>1001</v>
      </c>
      <c r="J3070" s="25">
        <f>ROUND(('NEW Reference'!C$6*List!$H3070)+'NEW Reference'!C$7,0)</f>
        <v>1492</v>
      </c>
      <c r="K3070" s="25">
        <f>ROUND(('NEW Reference'!D$6*List!$H3070)+'NEW Reference'!D$7,0)</f>
        <v>1788</v>
      </c>
      <c r="L3070" s="25">
        <f>ROUND(('NEW Reference'!E$6*List!$H3070)+'NEW Reference'!E$7,0)</f>
        <v>2211</v>
      </c>
      <c r="M3070" s="25">
        <f>ROUND(('NEW Reference'!F$6*List!$H3070)+'NEW Reference'!F$7,0)</f>
        <v>2303</v>
      </c>
      <c r="N3070" s="25">
        <f>ROUND(('NEW Reference'!G$6*List!$H3070)+'NEW Reference'!G$7,0)</f>
        <v>2607</v>
      </c>
      <c r="O3070" s="25">
        <f>ROUND(('NEW Reference'!H$6*List!$H3070)+'NEW Reference'!H$7,0)</f>
        <v>2707</v>
      </c>
      <c r="P3070" s="25">
        <f>ROUND(('NEW Reference'!I$6*List!$H3070)+'NEW Reference'!I$7,0)</f>
        <v>2813</v>
      </c>
      <c r="Q3070" s="25">
        <f>ROUND(('NEW Reference'!J$6*List!$H3070)+'NEW Reference'!J$7,0)</f>
        <v>3257</v>
      </c>
      <c r="R3070" s="25">
        <f>ROUND(('NEW Reference'!K$6*List!$H3070)+'NEW Reference'!K$7,0)</f>
        <v>3360</v>
      </c>
      <c r="S3070" s="25">
        <f>ROUND(('NEW Reference'!L$6*List!$H3070)+'NEW Reference'!L$7,0)</f>
        <v>3626</v>
      </c>
      <c r="T3070" s="25">
        <f>ROUND(('NEW Reference'!M$6*List!$H3070)+'NEW Reference'!M$7,0)</f>
        <v>4330</v>
      </c>
      <c r="U3070" s="25">
        <f>ROUND(('NEW Reference'!N$6*List!$H3070)+'NEW Reference'!N$7,0)</f>
        <v>17473</v>
      </c>
      <c r="V3070" s="26">
        <f>ROUND(('NEW Reference'!O$6*List!$H3070)+'NEW Reference'!O$7,0)</f>
        <v>650</v>
      </c>
      <c r="W3070" s="26">
        <f>ROUND(('NEW Reference'!P$6*List!$H3070)+'NEW Reference'!P$7,0)</f>
        <v>915</v>
      </c>
      <c r="X3070" s="26">
        <f>ROUND(('NEW Reference'!Q$6*List!$H3070)+'NEW Reference'!Q$7,0)</f>
        <v>458</v>
      </c>
      <c r="Z3070" s="3" t="str">
        <f t="shared" si="147"/>
        <v>HARDY, West Virginia</v>
      </c>
      <c r="AA3070" s="79" t="s">
        <v>2401</v>
      </c>
      <c r="AB3070" s="28" t="s">
        <v>91</v>
      </c>
      <c r="AC3070" s="23" t="s">
        <v>2395</v>
      </c>
      <c r="AD3070" s="29"/>
      <c r="AE3070" s="20">
        <f t="shared" si="146"/>
        <v>0.67970000000000008</v>
      </c>
    </row>
    <row r="3071" spans="1:31">
      <c r="A3071" s="83">
        <v>51160</v>
      </c>
      <c r="B3071" s="84">
        <v>54033</v>
      </c>
      <c r="C3071" s="85">
        <v>99951</v>
      </c>
      <c r="D3071" s="78" t="s">
        <v>196</v>
      </c>
      <c r="E3071" s="79" t="s">
        <v>1131</v>
      </c>
      <c r="F3071" s="34" t="s">
        <v>2395</v>
      </c>
      <c r="G3071" s="24" t="s">
        <v>97</v>
      </c>
      <c r="H3071" s="80">
        <f t="shared" si="145"/>
        <v>0.67970000000000008</v>
      </c>
      <c r="I3071" s="25">
        <f>ROUND(('NEW Reference'!B$6*List!$H3071)+'NEW Reference'!B$7,0)</f>
        <v>1001</v>
      </c>
      <c r="J3071" s="25">
        <f>ROUND(('NEW Reference'!C$6*List!$H3071)+'NEW Reference'!C$7,0)</f>
        <v>1492</v>
      </c>
      <c r="K3071" s="25">
        <f>ROUND(('NEW Reference'!D$6*List!$H3071)+'NEW Reference'!D$7,0)</f>
        <v>1788</v>
      </c>
      <c r="L3071" s="25">
        <f>ROUND(('NEW Reference'!E$6*List!$H3071)+'NEW Reference'!E$7,0)</f>
        <v>2211</v>
      </c>
      <c r="M3071" s="25">
        <f>ROUND(('NEW Reference'!F$6*List!$H3071)+'NEW Reference'!F$7,0)</f>
        <v>2303</v>
      </c>
      <c r="N3071" s="25">
        <f>ROUND(('NEW Reference'!G$6*List!$H3071)+'NEW Reference'!G$7,0)</f>
        <v>2607</v>
      </c>
      <c r="O3071" s="25">
        <f>ROUND(('NEW Reference'!H$6*List!$H3071)+'NEW Reference'!H$7,0)</f>
        <v>2707</v>
      </c>
      <c r="P3071" s="25">
        <f>ROUND(('NEW Reference'!I$6*List!$H3071)+'NEW Reference'!I$7,0)</f>
        <v>2813</v>
      </c>
      <c r="Q3071" s="25">
        <f>ROUND(('NEW Reference'!J$6*List!$H3071)+'NEW Reference'!J$7,0)</f>
        <v>3257</v>
      </c>
      <c r="R3071" s="25">
        <f>ROUND(('NEW Reference'!K$6*List!$H3071)+'NEW Reference'!K$7,0)</f>
        <v>3360</v>
      </c>
      <c r="S3071" s="25">
        <f>ROUND(('NEW Reference'!L$6*List!$H3071)+'NEW Reference'!L$7,0)</f>
        <v>3626</v>
      </c>
      <c r="T3071" s="25">
        <f>ROUND(('NEW Reference'!M$6*List!$H3071)+'NEW Reference'!M$7,0)</f>
        <v>4330</v>
      </c>
      <c r="U3071" s="25">
        <f>ROUND(('NEW Reference'!N$6*List!$H3071)+'NEW Reference'!N$7,0)</f>
        <v>17473</v>
      </c>
      <c r="V3071" s="26">
        <f>ROUND(('NEW Reference'!O$6*List!$H3071)+'NEW Reference'!O$7,0)</f>
        <v>650</v>
      </c>
      <c r="W3071" s="26">
        <f>ROUND(('NEW Reference'!P$6*List!$H3071)+'NEW Reference'!P$7,0)</f>
        <v>915</v>
      </c>
      <c r="X3071" s="26">
        <f>ROUND(('NEW Reference'!Q$6*List!$H3071)+'NEW Reference'!Q$7,0)</f>
        <v>458</v>
      </c>
      <c r="Z3071" s="3" t="str">
        <f t="shared" si="147"/>
        <v>HARRISON, West Virginia</v>
      </c>
      <c r="AA3071" s="79" t="s">
        <v>1131</v>
      </c>
      <c r="AB3071" s="28" t="s">
        <v>91</v>
      </c>
      <c r="AC3071" s="30" t="s">
        <v>2395</v>
      </c>
      <c r="AD3071" s="31"/>
      <c r="AE3071" s="20">
        <f t="shared" si="146"/>
        <v>0.67970000000000008</v>
      </c>
    </row>
    <row r="3072" spans="1:31">
      <c r="A3072" s="83">
        <v>51170</v>
      </c>
      <c r="B3072" s="84">
        <v>54035</v>
      </c>
      <c r="C3072" s="85">
        <v>99951</v>
      </c>
      <c r="D3072" s="78" t="s">
        <v>196</v>
      </c>
      <c r="E3072" s="79" t="s">
        <v>168</v>
      </c>
      <c r="F3072" s="34" t="s">
        <v>2395</v>
      </c>
      <c r="G3072" s="24" t="s">
        <v>90</v>
      </c>
      <c r="H3072" s="80">
        <f t="shared" si="145"/>
        <v>0.67970000000000008</v>
      </c>
      <c r="I3072" s="25">
        <f>ROUND(('NEW Reference'!B$6*List!$H3072)+'NEW Reference'!B$7,0)</f>
        <v>1001</v>
      </c>
      <c r="J3072" s="25">
        <f>ROUND(('NEW Reference'!C$6*List!$H3072)+'NEW Reference'!C$7,0)</f>
        <v>1492</v>
      </c>
      <c r="K3072" s="25">
        <f>ROUND(('NEW Reference'!D$6*List!$H3072)+'NEW Reference'!D$7,0)</f>
        <v>1788</v>
      </c>
      <c r="L3072" s="25">
        <f>ROUND(('NEW Reference'!E$6*List!$H3072)+'NEW Reference'!E$7,0)</f>
        <v>2211</v>
      </c>
      <c r="M3072" s="25">
        <f>ROUND(('NEW Reference'!F$6*List!$H3072)+'NEW Reference'!F$7,0)</f>
        <v>2303</v>
      </c>
      <c r="N3072" s="25">
        <f>ROUND(('NEW Reference'!G$6*List!$H3072)+'NEW Reference'!G$7,0)</f>
        <v>2607</v>
      </c>
      <c r="O3072" s="25">
        <f>ROUND(('NEW Reference'!H$6*List!$H3072)+'NEW Reference'!H$7,0)</f>
        <v>2707</v>
      </c>
      <c r="P3072" s="25">
        <f>ROUND(('NEW Reference'!I$6*List!$H3072)+'NEW Reference'!I$7,0)</f>
        <v>2813</v>
      </c>
      <c r="Q3072" s="25">
        <f>ROUND(('NEW Reference'!J$6*List!$H3072)+'NEW Reference'!J$7,0)</f>
        <v>3257</v>
      </c>
      <c r="R3072" s="25">
        <f>ROUND(('NEW Reference'!K$6*List!$H3072)+'NEW Reference'!K$7,0)</f>
        <v>3360</v>
      </c>
      <c r="S3072" s="25">
        <f>ROUND(('NEW Reference'!L$6*List!$H3072)+'NEW Reference'!L$7,0)</f>
        <v>3626</v>
      </c>
      <c r="T3072" s="25">
        <f>ROUND(('NEW Reference'!M$6*List!$H3072)+'NEW Reference'!M$7,0)</f>
        <v>4330</v>
      </c>
      <c r="U3072" s="25">
        <f>ROUND(('NEW Reference'!N$6*List!$H3072)+'NEW Reference'!N$7,0)</f>
        <v>17473</v>
      </c>
      <c r="V3072" s="26">
        <f>ROUND(('NEW Reference'!O$6*List!$H3072)+'NEW Reference'!O$7,0)</f>
        <v>650</v>
      </c>
      <c r="W3072" s="26">
        <f>ROUND(('NEW Reference'!P$6*List!$H3072)+'NEW Reference'!P$7,0)</f>
        <v>915</v>
      </c>
      <c r="X3072" s="26">
        <f>ROUND(('NEW Reference'!Q$6*List!$H3072)+'NEW Reference'!Q$7,0)</f>
        <v>458</v>
      </c>
      <c r="Z3072" s="3" t="str">
        <f t="shared" si="147"/>
        <v>JACKSON, West Virginia</v>
      </c>
      <c r="AA3072" s="79" t="s">
        <v>168</v>
      </c>
      <c r="AB3072" s="28" t="s">
        <v>91</v>
      </c>
      <c r="AC3072" s="23" t="s">
        <v>2395</v>
      </c>
      <c r="AD3072" s="29"/>
      <c r="AE3072" s="20">
        <f t="shared" si="146"/>
        <v>0.67970000000000008</v>
      </c>
    </row>
    <row r="3073" spans="1:31">
      <c r="A3073" s="83">
        <v>51180</v>
      </c>
      <c r="B3073" s="84">
        <v>54037</v>
      </c>
      <c r="C3073" s="85">
        <v>11694</v>
      </c>
      <c r="D3073" s="78" t="s">
        <v>243</v>
      </c>
      <c r="E3073" s="79" t="s">
        <v>170</v>
      </c>
      <c r="F3073" s="33" t="s">
        <v>2395</v>
      </c>
      <c r="G3073" s="24" t="s">
        <v>90</v>
      </c>
      <c r="H3073" s="80">
        <f t="shared" si="145"/>
        <v>1.0461</v>
      </c>
      <c r="I3073" s="25">
        <f>ROUND(('NEW Reference'!B$6*List!$H3073)+'NEW Reference'!B$7,0)</f>
        <v>1362</v>
      </c>
      <c r="J3073" s="25">
        <f>ROUND(('NEW Reference'!C$6*List!$H3073)+'NEW Reference'!C$7,0)</f>
        <v>2031</v>
      </c>
      <c r="K3073" s="25">
        <f>ROUND(('NEW Reference'!D$6*List!$H3073)+'NEW Reference'!D$7,0)</f>
        <v>2434</v>
      </c>
      <c r="L3073" s="25">
        <f>ROUND(('NEW Reference'!E$6*List!$H3073)+'NEW Reference'!E$7,0)</f>
        <v>3009</v>
      </c>
      <c r="M3073" s="25">
        <f>ROUND(('NEW Reference'!F$6*List!$H3073)+'NEW Reference'!F$7,0)</f>
        <v>3135</v>
      </c>
      <c r="N3073" s="25">
        <f>ROUND(('NEW Reference'!G$6*List!$H3073)+'NEW Reference'!G$7,0)</f>
        <v>3548</v>
      </c>
      <c r="O3073" s="25">
        <f>ROUND(('NEW Reference'!H$6*List!$H3073)+'NEW Reference'!H$7,0)</f>
        <v>3684</v>
      </c>
      <c r="P3073" s="25">
        <f>ROUND(('NEW Reference'!I$6*List!$H3073)+'NEW Reference'!I$7,0)</f>
        <v>3829</v>
      </c>
      <c r="Q3073" s="25">
        <f>ROUND(('NEW Reference'!J$6*List!$H3073)+'NEW Reference'!J$7,0)</f>
        <v>4434</v>
      </c>
      <c r="R3073" s="25">
        <f>ROUND(('NEW Reference'!K$6*List!$H3073)+'NEW Reference'!K$7,0)</f>
        <v>4573</v>
      </c>
      <c r="S3073" s="25">
        <f>ROUND(('NEW Reference'!L$6*List!$H3073)+'NEW Reference'!L$7,0)</f>
        <v>4935</v>
      </c>
      <c r="T3073" s="25">
        <f>ROUND(('NEW Reference'!M$6*List!$H3073)+'NEW Reference'!M$7,0)</f>
        <v>5894</v>
      </c>
      <c r="U3073" s="25">
        <f>ROUND(('NEW Reference'!N$6*List!$H3073)+'NEW Reference'!N$7,0)</f>
        <v>23781</v>
      </c>
      <c r="V3073" s="26">
        <f>ROUND(('NEW Reference'!O$6*List!$H3073)+'NEW Reference'!O$7,0)</f>
        <v>884</v>
      </c>
      <c r="W3073" s="26">
        <f>ROUND(('NEW Reference'!P$6*List!$H3073)+'NEW Reference'!P$7,0)</f>
        <v>1246</v>
      </c>
      <c r="X3073" s="26">
        <f>ROUND(('NEW Reference'!Q$6*List!$H3073)+'NEW Reference'!Q$7,0)</f>
        <v>623</v>
      </c>
      <c r="Z3073" s="3" t="str">
        <f t="shared" si="147"/>
        <v>JEFFERSON, West Virginia</v>
      </c>
      <c r="AA3073" s="79" t="s">
        <v>170</v>
      </c>
      <c r="AB3073" s="28" t="s">
        <v>91</v>
      </c>
      <c r="AC3073" s="23" t="s">
        <v>2395</v>
      </c>
      <c r="AD3073" s="29"/>
      <c r="AE3073" s="20">
        <f t="shared" si="146"/>
        <v>1.0461</v>
      </c>
    </row>
    <row r="3074" spans="1:31">
      <c r="A3074" s="83">
        <v>51190</v>
      </c>
      <c r="B3074" s="84">
        <v>54039</v>
      </c>
      <c r="C3074" s="85">
        <v>16620</v>
      </c>
      <c r="D3074" s="78" t="s">
        <v>345</v>
      </c>
      <c r="E3074" s="79" t="s">
        <v>2402</v>
      </c>
      <c r="F3074" s="33" t="s">
        <v>2395</v>
      </c>
      <c r="G3074" s="24" t="s">
        <v>90</v>
      </c>
      <c r="H3074" s="80">
        <f t="shared" si="145"/>
        <v>0.75749999999999995</v>
      </c>
      <c r="I3074" s="25">
        <f>ROUND(('NEW Reference'!B$6*List!$H3074)+'NEW Reference'!B$7,0)</f>
        <v>1077</v>
      </c>
      <c r="J3074" s="25">
        <f>ROUND(('NEW Reference'!C$6*List!$H3074)+'NEW Reference'!C$7,0)</f>
        <v>1607</v>
      </c>
      <c r="K3074" s="25">
        <f>ROUND(('NEW Reference'!D$6*List!$H3074)+'NEW Reference'!D$7,0)</f>
        <v>1925</v>
      </c>
      <c r="L3074" s="25">
        <f>ROUND(('NEW Reference'!E$6*List!$H3074)+'NEW Reference'!E$7,0)</f>
        <v>2380</v>
      </c>
      <c r="M3074" s="25">
        <f>ROUND(('NEW Reference'!F$6*List!$H3074)+'NEW Reference'!F$7,0)</f>
        <v>2480</v>
      </c>
      <c r="N3074" s="25">
        <f>ROUND(('NEW Reference'!G$6*List!$H3074)+'NEW Reference'!G$7,0)</f>
        <v>2807</v>
      </c>
      <c r="O3074" s="25">
        <f>ROUND(('NEW Reference'!H$6*List!$H3074)+'NEW Reference'!H$7,0)</f>
        <v>2914</v>
      </c>
      <c r="P3074" s="25">
        <f>ROUND(('NEW Reference'!I$6*List!$H3074)+'NEW Reference'!I$7,0)</f>
        <v>3029</v>
      </c>
      <c r="Q3074" s="25">
        <f>ROUND(('NEW Reference'!J$6*List!$H3074)+'NEW Reference'!J$7,0)</f>
        <v>3507</v>
      </c>
      <c r="R3074" s="25">
        <f>ROUND(('NEW Reference'!K$6*List!$H3074)+'NEW Reference'!K$7,0)</f>
        <v>3618</v>
      </c>
      <c r="S3074" s="25">
        <f>ROUND(('NEW Reference'!L$6*List!$H3074)+'NEW Reference'!L$7,0)</f>
        <v>3904</v>
      </c>
      <c r="T3074" s="25">
        <f>ROUND(('NEW Reference'!M$6*List!$H3074)+'NEW Reference'!M$7,0)</f>
        <v>4662</v>
      </c>
      <c r="U3074" s="25">
        <f>ROUND(('NEW Reference'!N$6*List!$H3074)+'NEW Reference'!N$7,0)</f>
        <v>18812</v>
      </c>
      <c r="V3074" s="26">
        <f>ROUND(('NEW Reference'!O$6*List!$H3074)+'NEW Reference'!O$7,0)</f>
        <v>699</v>
      </c>
      <c r="W3074" s="26">
        <f>ROUND(('NEW Reference'!P$6*List!$H3074)+'NEW Reference'!P$7,0)</f>
        <v>985</v>
      </c>
      <c r="X3074" s="26">
        <f>ROUND(('NEW Reference'!Q$6*List!$H3074)+'NEW Reference'!Q$7,0)</f>
        <v>493</v>
      </c>
      <c r="Z3074" s="3" t="str">
        <f t="shared" si="147"/>
        <v>KANAWHA, West Virginia</v>
      </c>
      <c r="AA3074" s="79" t="s">
        <v>2402</v>
      </c>
      <c r="AB3074" s="28" t="s">
        <v>91</v>
      </c>
      <c r="AC3074" s="23" t="s">
        <v>2395</v>
      </c>
      <c r="AD3074" s="29"/>
      <c r="AE3074" s="20">
        <f t="shared" si="146"/>
        <v>0.75749999999999995</v>
      </c>
    </row>
    <row r="3075" spans="1:31">
      <c r="A3075" s="83">
        <v>51200</v>
      </c>
      <c r="B3075" s="84">
        <v>54041</v>
      </c>
      <c r="C3075" s="85">
        <v>99951</v>
      </c>
      <c r="D3075" s="78" t="s">
        <v>196</v>
      </c>
      <c r="E3075" s="79" t="s">
        <v>1055</v>
      </c>
      <c r="F3075" s="34" t="s">
        <v>2395</v>
      </c>
      <c r="G3075" s="24" t="s">
        <v>97</v>
      </c>
      <c r="H3075" s="80">
        <f t="shared" si="145"/>
        <v>0.67970000000000008</v>
      </c>
      <c r="I3075" s="25">
        <f>ROUND(('NEW Reference'!B$6*List!$H3075)+'NEW Reference'!B$7,0)</f>
        <v>1001</v>
      </c>
      <c r="J3075" s="25">
        <f>ROUND(('NEW Reference'!C$6*List!$H3075)+'NEW Reference'!C$7,0)</f>
        <v>1492</v>
      </c>
      <c r="K3075" s="25">
        <f>ROUND(('NEW Reference'!D$6*List!$H3075)+'NEW Reference'!D$7,0)</f>
        <v>1788</v>
      </c>
      <c r="L3075" s="25">
        <f>ROUND(('NEW Reference'!E$6*List!$H3075)+'NEW Reference'!E$7,0)</f>
        <v>2211</v>
      </c>
      <c r="M3075" s="25">
        <f>ROUND(('NEW Reference'!F$6*List!$H3075)+'NEW Reference'!F$7,0)</f>
        <v>2303</v>
      </c>
      <c r="N3075" s="25">
        <f>ROUND(('NEW Reference'!G$6*List!$H3075)+'NEW Reference'!G$7,0)</f>
        <v>2607</v>
      </c>
      <c r="O3075" s="25">
        <f>ROUND(('NEW Reference'!H$6*List!$H3075)+'NEW Reference'!H$7,0)</f>
        <v>2707</v>
      </c>
      <c r="P3075" s="25">
        <f>ROUND(('NEW Reference'!I$6*List!$H3075)+'NEW Reference'!I$7,0)</f>
        <v>2813</v>
      </c>
      <c r="Q3075" s="25">
        <f>ROUND(('NEW Reference'!J$6*List!$H3075)+'NEW Reference'!J$7,0)</f>
        <v>3257</v>
      </c>
      <c r="R3075" s="25">
        <f>ROUND(('NEW Reference'!K$6*List!$H3075)+'NEW Reference'!K$7,0)</f>
        <v>3360</v>
      </c>
      <c r="S3075" s="25">
        <f>ROUND(('NEW Reference'!L$6*List!$H3075)+'NEW Reference'!L$7,0)</f>
        <v>3626</v>
      </c>
      <c r="T3075" s="25">
        <f>ROUND(('NEW Reference'!M$6*List!$H3075)+'NEW Reference'!M$7,0)</f>
        <v>4330</v>
      </c>
      <c r="U3075" s="25">
        <f>ROUND(('NEW Reference'!N$6*List!$H3075)+'NEW Reference'!N$7,0)</f>
        <v>17473</v>
      </c>
      <c r="V3075" s="26">
        <f>ROUND(('NEW Reference'!O$6*List!$H3075)+'NEW Reference'!O$7,0)</f>
        <v>650</v>
      </c>
      <c r="W3075" s="26">
        <f>ROUND(('NEW Reference'!P$6*List!$H3075)+'NEW Reference'!P$7,0)</f>
        <v>915</v>
      </c>
      <c r="X3075" s="26">
        <f>ROUND(('NEW Reference'!Q$6*List!$H3075)+'NEW Reference'!Q$7,0)</f>
        <v>458</v>
      </c>
      <c r="Z3075" s="3" t="str">
        <f t="shared" si="147"/>
        <v>LEWIS, West Virginia</v>
      </c>
      <c r="AA3075" s="79" t="s">
        <v>1055</v>
      </c>
      <c r="AB3075" s="28" t="s">
        <v>91</v>
      </c>
      <c r="AC3075" s="30" t="s">
        <v>2395</v>
      </c>
      <c r="AD3075" s="31"/>
      <c r="AE3075" s="20">
        <f t="shared" si="146"/>
        <v>0.67970000000000008</v>
      </c>
    </row>
    <row r="3076" spans="1:31">
      <c r="A3076" s="83">
        <v>51210</v>
      </c>
      <c r="B3076" s="84">
        <v>54043</v>
      </c>
      <c r="C3076" s="85">
        <v>99951</v>
      </c>
      <c r="D3076" s="78" t="s">
        <v>196</v>
      </c>
      <c r="E3076" s="79" t="s">
        <v>408</v>
      </c>
      <c r="F3076" s="33" t="s">
        <v>2395</v>
      </c>
      <c r="G3076" s="24" t="s">
        <v>90</v>
      </c>
      <c r="H3076" s="80">
        <f t="shared" si="145"/>
        <v>0.67970000000000008</v>
      </c>
      <c r="I3076" s="25">
        <f>ROUND(('NEW Reference'!B$6*List!$H3076)+'NEW Reference'!B$7,0)</f>
        <v>1001</v>
      </c>
      <c r="J3076" s="25">
        <f>ROUND(('NEW Reference'!C$6*List!$H3076)+'NEW Reference'!C$7,0)</f>
        <v>1492</v>
      </c>
      <c r="K3076" s="25">
        <f>ROUND(('NEW Reference'!D$6*List!$H3076)+'NEW Reference'!D$7,0)</f>
        <v>1788</v>
      </c>
      <c r="L3076" s="25">
        <f>ROUND(('NEW Reference'!E$6*List!$H3076)+'NEW Reference'!E$7,0)</f>
        <v>2211</v>
      </c>
      <c r="M3076" s="25">
        <f>ROUND(('NEW Reference'!F$6*List!$H3076)+'NEW Reference'!F$7,0)</f>
        <v>2303</v>
      </c>
      <c r="N3076" s="25">
        <f>ROUND(('NEW Reference'!G$6*List!$H3076)+'NEW Reference'!G$7,0)</f>
        <v>2607</v>
      </c>
      <c r="O3076" s="25">
        <f>ROUND(('NEW Reference'!H$6*List!$H3076)+'NEW Reference'!H$7,0)</f>
        <v>2707</v>
      </c>
      <c r="P3076" s="25">
        <f>ROUND(('NEW Reference'!I$6*List!$H3076)+'NEW Reference'!I$7,0)</f>
        <v>2813</v>
      </c>
      <c r="Q3076" s="25">
        <f>ROUND(('NEW Reference'!J$6*List!$H3076)+'NEW Reference'!J$7,0)</f>
        <v>3257</v>
      </c>
      <c r="R3076" s="25">
        <f>ROUND(('NEW Reference'!K$6*List!$H3076)+'NEW Reference'!K$7,0)</f>
        <v>3360</v>
      </c>
      <c r="S3076" s="25">
        <f>ROUND(('NEW Reference'!L$6*List!$H3076)+'NEW Reference'!L$7,0)</f>
        <v>3626</v>
      </c>
      <c r="T3076" s="25">
        <f>ROUND(('NEW Reference'!M$6*List!$H3076)+'NEW Reference'!M$7,0)</f>
        <v>4330</v>
      </c>
      <c r="U3076" s="25">
        <f>ROUND(('NEW Reference'!N$6*List!$H3076)+'NEW Reference'!N$7,0)</f>
        <v>17473</v>
      </c>
      <c r="V3076" s="26">
        <f>ROUND(('NEW Reference'!O$6*List!$H3076)+'NEW Reference'!O$7,0)</f>
        <v>650</v>
      </c>
      <c r="W3076" s="26">
        <f>ROUND(('NEW Reference'!P$6*List!$H3076)+'NEW Reference'!P$7,0)</f>
        <v>915</v>
      </c>
      <c r="X3076" s="26">
        <f>ROUND(('NEW Reference'!Q$6*List!$H3076)+'NEW Reference'!Q$7,0)</f>
        <v>458</v>
      </c>
      <c r="Z3076" s="3" t="str">
        <f t="shared" si="147"/>
        <v>LINCOLN, West Virginia</v>
      </c>
      <c r="AA3076" s="79" t="s">
        <v>408</v>
      </c>
      <c r="AB3076" s="28" t="s">
        <v>91</v>
      </c>
      <c r="AC3076" s="23" t="s">
        <v>2395</v>
      </c>
      <c r="AD3076" s="29"/>
      <c r="AE3076" s="20">
        <f t="shared" si="146"/>
        <v>0.67970000000000008</v>
      </c>
    </row>
    <row r="3077" spans="1:31">
      <c r="A3077" s="83">
        <v>51220</v>
      </c>
      <c r="B3077" s="84">
        <v>54045</v>
      </c>
      <c r="C3077" s="85">
        <v>99951</v>
      </c>
      <c r="D3077" s="78" t="s">
        <v>196</v>
      </c>
      <c r="E3077" s="79" t="s">
        <v>413</v>
      </c>
      <c r="F3077" s="34" t="s">
        <v>2395</v>
      </c>
      <c r="G3077" s="24" t="s">
        <v>97</v>
      </c>
      <c r="H3077" s="80">
        <f t="shared" si="145"/>
        <v>0.67970000000000008</v>
      </c>
      <c r="I3077" s="25">
        <f>ROUND(('NEW Reference'!B$6*List!$H3077)+'NEW Reference'!B$7,0)</f>
        <v>1001</v>
      </c>
      <c r="J3077" s="25">
        <f>ROUND(('NEW Reference'!C$6*List!$H3077)+'NEW Reference'!C$7,0)</f>
        <v>1492</v>
      </c>
      <c r="K3077" s="25">
        <f>ROUND(('NEW Reference'!D$6*List!$H3077)+'NEW Reference'!D$7,0)</f>
        <v>1788</v>
      </c>
      <c r="L3077" s="25">
        <f>ROUND(('NEW Reference'!E$6*List!$H3077)+'NEW Reference'!E$7,0)</f>
        <v>2211</v>
      </c>
      <c r="M3077" s="25">
        <f>ROUND(('NEW Reference'!F$6*List!$H3077)+'NEW Reference'!F$7,0)</f>
        <v>2303</v>
      </c>
      <c r="N3077" s="25">
        <f>ROUND(('NEW Reference'!G$6*List!$H3077)+'NEW Reference'!G$7,0)</f>
        <v>2607</v>
      </c>
      <c r="O3077" s="25">
        <f>ROUND(('NEW Reference'!H$6*List!$H3077)+'NEW Reference'!H$7,0)</f>
        <v>2707</v>
      </c>
      <c r="P3077" s="25">
        <f>ROUND(('NEW Reference'!I$6*List!$H3077)+'NEW Reference'!I$7,0)</f>
        <v>2813</v>
      </c>
      <c r="Q3077" s="25">
        <f>ROUND(('NEW Reference'!J$6*List!$H3077)+'NEW Reference'!J$7,0)</f>
        <v>3257</v>
      </c>
      <c r="R3077" s="25">
        <f>ROUND(('NEW Reference'!K$6*List!$H3077)+'NEW Reference'!K$7,0)</f>
        <v>3360</v>
      </c>
      <c r="S3077" s="25">
        <f>ROUND(('NEW Reference'!L$6*List!$H3077)+'NEW Reference'!L$7,0)</f>
        <v>3626</v>
      </c>
      <c r="T3077" s="25">
        <f>ROUND(('NEW Reference'!M$6*List!$H3077)+'NEW Reference'!M$7,0)</f>
        <v>4330</v>
      </c>
      <c r="U3077" s="25">
        <f>ROUND(('NEW Reference'!N$6*List!$H3077)+'NEW Reference'!N$7,0)</f>
        <v>17473</v>
      </c>
      <c r="V3077" s="26">
        <f>ROUND(('NEW Reference'!O$6*List!$H3077)+'NEW Reference'!O$7,0)</f>
        <v>650</v>
      </c>
      <c r="W3077" s="26">
        <f>ROUND(('NEW Reference'!P$6*List!$H3077)+'NEW Reference'!P$7,0)</f>
        <v>915</v>
      </c>
      <c r="X3077" s="26">
        <f>ROUND(('NEW Reference'!Q$6*List!$H3077)+'NEW Reference'!Q$7,0)</f>
        <v>458</v>
      </c>
      <c r="Z3077" s="3" t="str">
        <f t="shared" si="147"/>
        <v>LOGAN, West Virginia</v>
      </c>
      <c r="AA3077" s="79" t="s">
        <v>413</v>
      </c>
      <c r="AB3077" s="28" t="s">
        <v>91</v>
      </c>
      <c r="AC3077" s="23" t="s">
        <v>2395</v>
      </c>
      <c r="AD3077" s="29"/>
      <c r="AE3077" s="20">
        <f t="shared" si="146"/>
        <v>0.67970000000000008</v>
      </c>
    </row>
    <row r="3078" spans="1:31">
      <c r="A3078" s="83">
        <v>51230</v>
      </c>
      <c r="B3078" s="84">
        <v>54047</v>
      </c>
      <c r="C3078" s="85">
        <v>99951</v>
      </c>
      <c r="D3078" s="78" t="s">
        <v>196</v>
      </c>
      <c r="E3078" s="79" t="s">
        <v>1821</v>
      </c>
      <c r="F3078" s="34" t="s">
        <v>2395</v>
      </c>
      <c r="G3078" s="24" t="s">
        <v>97</v>
      </c>
      <c r="H3078" s="80">
        <f t="shared" si="145"/>
        <v>0.67970000000000008</v>
      </c>
      <c r="I3078" s="25">
        <f>ROUND(('NEW Reference'!B$6*List!$H3078)+'NEW Reference'!B$7,0)</f>
        <v>1001</v>
      </c>
      <c r="J3078" s="25">
        <f>ROUND(('NEW Reference'!C$6*List!$H3078)+'NEW Reference'!C$7,0)</f>
        <v>1492</v>
      </c>
      <c r="K3078" s="25">
        <f>ROUND(('NEW Reference'!D$6*List!$H3078)+'NEW Reference'!D$7,0)</f>
        <v>1788</v>
      </c>
      <c r="L3078" s="25">
        <f>ROUND(('NEW Reference'!E$6*List!$H3078)+'NEW Reference'!E$7,0)</f>
        <v>2211</v>
      </c>
      <c r="M3078" s="25">
        <f>ROUND(('NEW Reference'!F$6*List!$H3078)+'NEW Reference'!F$7,0)</f>
        <v>2303</v>
      </c>
      <c r="N3078" s="25">
        <f>ROUND(('NEW Reference'!G$6*List!$H3078)+'NEW Reference'!G$7,0)</f>
        <v>2607</v>
      </c>
      <c r="O3078" s="25">
        <f>ROUND(('NEW Reference'!H$6*List!$H3078)+'NEW Reference'!H$7,0)</f>
        <v>2707</v>
      </c>
      <c r="P3078" s="25">
        <f>ROUND(('NEW Reference'!I$6*List!$H3078)+'NEW Reference'!I$7,0)</f>
        <v>2813</v>
      </c>
      <c r="Q3078" s="25">
        <f>ROUND(('NEW Reference'!J$6*List!$H3078)+'NEW Reference'!J$7,0)</f>
        <v>3257</v>
      </c>
      <c r="R3078" s="25">
        <f>ROUND(('NEW Reference'!K$6*List!$H3078)+'NEW Reference'!K$7,0)</f>
        <v>3360</v>
      </c>
      <c r="S3078" s="25">
        <f>ROUND(('NEW Reference'!L$6*List!$H3078)+'NEW Reference'!L$7,0)</f>
        <v>3626</v>
      </c>
      <c r="T3078" s="25">
        <f>ROUND(('NEW Reference'!M$6*List!$H3078)+'NEW Reference'!M$7,0)</f>
        <v>4330</v>
      </c>
      <c r="U3078" s="25">
        <f>ROUND(('NEW Reference'!N$6*List!$H3078)+'NEW Reference'!N$7,0)</f>
        <v>17473</v>
      </c>
      <c r="V3078" s="26">
        <f>ROUND(('NEW Reference'!O$6*List!$H3078)+'NEW Reference'!O$7,0)</f>
        <v>650</v>
      </c>
      <c r="W3078" s="26">
        <f>ROUND(('NEW Reference'!P$6*List!$H3078)+'NEW Reference'!P$7,0)</f>
        <v>915</v>
      </c>
      <c r="X3078" s="26">
        <f>ROUND(('NEW Reference'!Q$6*List!$H3078)+'NEW Reference'!Q$7,0)</f>
        <v>458</v>
      </c>
      <c r="Z3078" s="3" t="str">
        <f t="shared" si="147"/>
        <v>MC DOWELL, West Virginia</v>
      </c>
      <c r="AA3078" s="79" t="s">
        <v>1821</v>
      </c>
      <c r="AB3078" s="28" t="s">
        <v>91</v>
      </c>
      <c r="AC3078" s="23" t="s">
        <v>2395</v>
      </c>
      <c r="AD3078" s="29"/>
      <c r="AE3078" s="20">
        <f t="shared" si="146"/>
        <v>0.67970000000000008</v>
      </c>
    </row>
    <row r="3079" spans="1:31">
      <c r="A3079" s="83">
        <v>51240</v>
      </c>
      <c r="B3079" s="84">
        <v>54049</v>
      </c>
      <c r="C3079" s="85">
        <v>99951</v>
      </c>
      <c r="D3079" s="78" t="s">
        <v>196</v>
      </c>
      <c r="E3079" s="79" t="s">
        <v>193</v>
      </c>
      <c r="F3079" s="34" t="s">
        <v>2395</v>
      </c>
      <c r="G3079" s="24" t="s">
        <v>97</v>
      </c>
      <c r="H3079" s="80">
        <f t="shared" si="145"/>
        <v>0.67970000000000008</v>
      </c>
      <c r="I3079" s="25">
        <f>ROUND(('NEW Reference'!B$6*List!$H3079)+'NEW Reference'!B$7,0)</f>
        <v>1001</v>
      </c>
      <c r="J3079" s="25">
        <f>ROUND(('NEW Reference'!C$6*List!$H3079)+'NEW Reference'!C$7,0)</f>
        <v>1492</v>
      </c>
      <c r="K3079" s="25">
        <f>ROUND(('NEW Reference'!D$6*List!$H3079)+'NEW Reference'!D$7,0)</f>
        <v>1788</v>
      </c>
      <c r="L3079" s="25">
        <f>ROUND(('NEW Reference'!E$6*List!$H3079)+'NEW Reference'!E$7,0)</f>
        <v>2211</v>
      </c>
      <c r="M3079" s="25">
        <f>ROUND(('NEW Reference'!F$6*List!$H3079)+'NEW Reference'!F$7,0)</f>
        <v>2303</v>
      </c>
      <c r="N3079" s="25">
        <f>ROUND(('NEW Reference'!G$6*List!$H3079)+'NEW Reference'!G$7,0)</f>
        <v>2607</v>
      </c>
      <c r="O3079" s="25">
        <f>ROUND(('NEW Reference'!H$6*List!$H3079)+'NEW Reference'!H$7,0)</f>
        <v>2707</v>
      </c>
      <c r="P3079" s="25">
        <f>ROUND(('NEW Reference'!I$6*List!$H3079)+'NEW Reference'!I$7,0)</f>
        <v>2813</v>
      </c>
      <c r="Q3079" s="25">
        <f>ROUND(('NEW Reference'!J$6*List!$H3079)+'NEW Reference'!J$7,0)</f>
        <v>3257</v>
      </c>
      <c r="R3079" s="25">
        <f>ROUND(('NEW Reference'!K$6*List!$H3079)+'NEW Reference'!K$7,0)</f>
        <v>3360</v>
      </c>
      <c r="S3079" s="25">
        <f>ROUND(('NEW Reference'!L$6*List!$H3079)+'NEW Reference'!L$7,0)</f>
        <v>3626</v>
      </c>
      <c r="T3079" s="25">
        <f>ROUND(('NEW Reference'!M$6*List!$H3079)+'NEW Reference'!M$7,0)</f>
        <v>4330</v>
      </c>
      <c r="U3079" s="25">
        <f>ROUND(('NEW Reference'!N$6*List!$H3079)+'NEW Reference'!N$7,0)</f>
        <v>17473</v>
      </c>
      <c r="V3079" s="26">
        <f>ROUND(('NEW Reference'!O$6*List!$H3079)+'NEW Reference'!O$7,0)</f>
        <v>650</v>
      </c>
      <c r="W3079" s="26">
        <f>ROUND(('NEW Reference'!P$6*List!$H3079)+'NEW Reference'!P$7,0)</f>
        <v>915</v>
      </c>
      <c r="X3079" s="26">
        <f>ROUND(('NEW Reference'!Q$6*List!$H3079)+'NEW Reference'!Q$7,0)</f>
        <v>458</v>
      </c>
      <c r="Z3079" s="3" t="str">
        <f t="shared" si="147"/>
        <v>MARION, West Virginia</v>
      </c>
      <c r="AA3079" s="79" t="s">
        <v>193</v>
      </c>
      <c r="AB3079" s="28" t="s">
        <v>91</v>
      </c>
      <c r="AC3079" s="23" t="s">
        <v>2395</v>
      </c>
      <c r="AD3079" s="29"/>
      <c r="AE3079" s="20">
        <f t="shared" si="146"/>
        <v>0.67970000000000008</v>
      </c>
    </row>
    <row r="3080" spans="1:31">
      <c r="A3080" s="83">
        <v>51250</v>
      </c>
      <c r="B3080" s="84">
        <v>54051</v>
      </c>
      <c r="C3080" s="85">
        <v>48540</v>
      </c>
      <c r="D3080" s="78" t="s">
        <v>951</v>
      </c>
      <c r="E3080" s="79" t="s">
        <v>195</v>
      </c>
      <c r="F3080" s="33" t="s">
        <v>2395</v>
      </c>
      <c r="G3080" s="24" t="s">
        <v>90</v>
      </c>
      <c r="H3080" s="80">
        <f t="shared" si="145"/>
        <v>0.64049999999999996</v>
      </c>
      <c r="I3080" s="25">
        <f>ROUND(('NEW Reference'!B$6*List!$H3080)+'NEW Reference'!B$7,0)</f>
        <v>962</v>
      </c>
      <c r="J3080" s="25">
        <f>ROUND(('NEW Reference'!C$6*List!$H3080)+'NEW Reference'!C$7,0)</f>
        <v>1435</v>
      </c>
      <c r="K3080" s="25">
        <f>ROUND(('NEW Reference'!D$6*List!$H3080)+'NEW Reference'!D$7,0)</f>
        <v>1719</v>
      </c>
      <c r="L3080" s="25">
        <f>ROUND(('NEW Reference'!E$6*List!$H3080)+'NEW Reference'!E$7,0)</f>
        <v>2125</v>
      </c>
      <c r="M3080" s="25">
        <f>ROUND(('NEW Reference'!F$6*List!$H3080)+'NEW Reference'!F$7,0)</f>
        <v>2214</v>
      </c>
      <c r="N3080" s="25">
        <f>ROUND(('NEW Reference'!G$6*List!$H3080)+'NEW Reference'!G$7,0)</f>
        <v>2506</v>
      </c>
      <c r="O3080" s="25">
        <f>ROUND(('NEW Reference'!H$6*List!$H3080)+'NEW Reference'!H$7,0)</f>
        <v>2602</v>
      </c>
      <c r="P3080" s="25">
        <f>ROUND(('NEW Reference'!I$6*List!$H3080)+'NEW Reference'!I$7,0)</f>
        <v>2704</v>
      </c>
      <c r="Q3080" s="25">
        <f>ROUND(('NEW Reference'!J$6*List!$H3080)+'NEW Reference'!J$7,0)</f>
        <v>3132</v>
      </c>
      <c r="R3080" s="25">
        <f>ROUND(('NEW Reference'!K$6*List!$H3080)+'NEW Reference'!K$7,0)</f>
        <v>3230</v>
      </c>
      <c r="S3080" s="25">
        <f>ROUND(('NEW Reference'!L$6*List!$H3080)+'NEW Reference'!L$7,0)</f>
        <v>3486</v>
      </c>
      <c r="T3080" s="25">
        <f>ROUND(('NEW Reference'!M$6*List!$H3080)+'NEW Reference'!M$7,0)</f>
        <v>4163</v>
      </c>
      <c r="U3080" s="25">
        <f>ROUND(('NEW Reference'!N$6*List!$H3080)+'NEW Reference'!N$7,0)</f>
        <v>16798</v>
      </c>
      <c r="V3080" s="26">
        <f>ROUND(('NEW Reference'!O$6*List!$H3080)+'NEW Reference'!O$7,0)</f>
        <v>624</v>
      </c>
      <c r="W3080" s="26">
        <f>ROUND(('NEW Reference'!P$6*List!$H3080)+'NEW Reference'!P$7,0)</f>
        <v>880</v>
      </c>
      <c r="X3080" s="26">
        <f>ROUND(('NEW Reference'!Q$6*List!$H3080)+'NEW Reference'!Q$7,0)</f>
        <v>440</v>
      </c>
      <c r="Z3080" s="3" t="str">
        <f t="shared" si="147"/>
        <v>MARSHALL, West Virginia</v>
      </c>
      <c r="AA3080" s="79" t="s">
        <v>195</v>
      </c>
      <c r="AB3080" s="28" t="s">
        <v>91</v>
      </c>
      <c r="AC3080" s="30" t="s">
        <v>2395</v>
      </c>
      <c r="AD3080" s="31"/>
      <c r="AE3080" s="20">
        <f t="shared" si="146"/>
        <v>0.64049999999999996</v>
      </c>
    </row>
    <row r="3081" spans="1:31">
      <c r="A3081" s="83">
        <v>51260</v>
      </c>
      <c r="B3081" s="84">
        <v>54053</v>
      </c>
      <c r="C3081" s="85">
        <v>99951</v>
      </c>
      <c r="D3081" s="78" t="s">
        <v>196</v>
      </c>
      <c r="E3081" s="79" t="s">
        <v>1099</v>
      </c>
      <c r="F3081" s="34" t="s">
        <v>2395</v>
      </c>
      <c r="G3081" s="24" t="s">
        <v>97</v>
      </c>
      <c r="H3081" s="80">
        <f t="shared" si="145"/>
        <v>0.67970000000000008</v>
      </c>
      <c r="I3081" s="25">
        <f>ROUND(('NEW Reference'!B$6*List!$H3081)+'NEW Reference'!B$7,0)</f>
        <v>1001</v>
      </c>
      <c r="J3081" s="25">
        <f>ROUND(('NEW Reference'!C$6*List!$H3081)+'NEW Reference'!C$7,0)</f>
        <v>1492</v>
      </c>
      <c r="K3081" s="25">
        <f>ROUND(('NEW Reference'!D$6*List!$H3081)+'NEW Reference'!D$7,0)</f>
        <v>1788</v>
      </c>
      <c r="L3081" s="25">
        <f>ROUND(('NEW Reference'!E$6*List!$H3081)+'NEW Reference'!E$7,0)</f>
        <v>2211</v>
      </c>
      <c r="M3081" s="25">
        <f>ROUND(('NEW Reference'!F$6*List!$H3081)+'NEW Reference'!F$7,0)</f>
        <v>2303</v>
      </c>
      <c r="N3081" s="25">
        <f>ROUND(('NEW Reference'!G$6*List!$H3081)+'NEW Reference'!G$7,0)</f>
        <v>2607</v>
      </c>
      <c r="O3081" s="25">
        <f>ROUND(('NEW Reference'!H$6*List!$H3081)+'NEW Reference'!H$7,0)</f>
        <v>2707</v>
      </c>
      <c r="P3081" s="25">
        <f>ROUND(('NEW Reference'!I$6*List!$H3081)+'NEW Reference'!I$7,0)</f>
        <v>2813</v>
      </c>
      <c r="Q3081" s="25">
        <f>ROUND(('NEW Reference'!J$6*List!$H3081)+'NEW Reference'!J$7,0)</f>
        <v>3257</v>
      </c>
      <c r="R3081" s="25">
        <f>ROUND(('NEW Reference'!K$6*List!$H3081)+'NEW Reference'!K$7,0)</f>
        <v>3360</v>
      </c>
      <c r="S3081" s="25">
        <f>ROUND(('NEW Reference'!L$6*List!$H3081)+'NEW Reference'!L$7,0)</f>
        <v>3626</v>
      </c>
      <c r="T3081" s="25">
        <f>ROUND(('NEW Reference'!M$6*List!$H3081)+'NEW Reference'!M$7,0)</f>
        <v>4330</v>
      </c>
      <c r="U3081" s="25">
        <f>ROUND(('NEW Reference'!N$6*List!$H3081)+'NEW Reference'!N$7,0)</f>
        <v>17473</v>
      </c>
      <c r="V3081" s="26">
        <f>ROUND(('NEW Reference'!O$6*List!$H3081)+'NEW Reference'!O$7,0)</f>
        <v>650</v>
      </c>
      <c r="W3081" s="26">
        <f>ROUND(('NEW Reference'!P$6*List!$H3081)+'NEW Reference'!P$7,0)</f>
        <v>915</v>
      </c>
      <c r="X3081" s="26">
        <f>ROUND(('NEW Reference'!Q$6*List!$H3081)+'NEW Reference'!Q$7,0)</f>
        <v>458</v>
      </c>
      <c r="Z3081" s="3" t="str">
        <f t="shared" si="147"/>
        <v>MASON, West Virginia</v>
      </c>
      <c r="AA3081" s="79" t="s">
        <v>1099</v>
      </c>
      <c r="AB3081" s="28" t="s">
        <v>91</v>
      </c>
      <c r="AC3081" s="23" t="s">
        <v>2395</v>
      </c>
      <c r="AD3081" s="29"/>
      <c r="AE3081" s="20">
        <f t="shared" si="146"/>
        <v>0.67970000000000008</v>
      </c>
    </row>
    <row r="3082" spans="1:31">
      <c r="A3082" s="83">
        <v>51270</v>
      </c>
      <c r="B3082" s="84">
        <v>54055</v>
      </c>
      <c r="C3082" s="85">
        <v>99951</v>
      </c>
      <c r="D3082" s="78" t="s">
        <v>196</v>
      </c>
      <c r="E3082" s="79" t="s">
        <v>1102</v>
      </c>
      <c r="F3082" s="34" t="s">
        <v>2395</v>
      </c>
      <c r="G3082" s="24" t="s">
        <v>97</v>
      </c>
      <c r="H3082" s="80">
        <f t="shared" si="145"/>
        <v>0.67970000000000008</v>
      </c>
      <c r="I3082" s="25">
        <f>ROUND(('NEW Reference'!B$6*List!$H3082)+'NEW Reference'!B$7,0)</f>
        <v>1001</v>
      </c>
      <c r="J3082" s="25">
        <f>ROUND(('NEW Reference'!C$6*List!$H3082)+'NEW Reference'!C$7,0)</f>
        <v>1492</v>
      </c>
      <c r="K3082" s="25">
        <f>ROUND(('NEW Reference'!D$6*List!$H3082)+'NEW Reference'!D$7,0)</f>
        <v>1788</v>
      </c>
      <c r="L3082" s="25">
        <f>ROUND(('NEW Reference'!E$6*List!$H3082)+'NEW Reference'!E$7,0)</f>
        <v>2211</v>
      </c>
      <c r="M3082" s="25">
        <f>ROUND(('NEW Reference'!F$6*List!$H3082)+'NEW Reference'!F$7,0)</f>
        <v>2303</v>
      </c>
      <c r="N3082" s="25">
        <f>ROUND(('NEW Reference'!G$6*List!$H3082)+'NEW Reference'!G$7,0)</f>
        <v>2607</v>
      </c>
      <c r="O3082" s="25">
        <f>ROUND(('NEW Reference'!H$6*List!$H3082)+'NEW Reference'!H$7,0)</f>
        <v>2707</v>
      </c>
      <c r="P3082" s="25">
        <f>ROUND(('NEW Reference'!I$6*List!$H3082)+'NEW Reference'!I$7,0)</f>
        <v>2813</v>
      </c>
      <c r="Q3082" s="25">
        <f>ROUND(('NEW Reference'!J$6*List!$H3082)+'NEW Reference'!J$7,0)</f>
        <v>3257</v>
      </c>
      <c r="R3082" s="25">
        <f>ROUND(('NEW Reference'!K$6*List!$H3082)+'NEW Reference'!K$7,0)</f>
        <v>3360</v>
      </c>
      <c r="S3082" s="25">
        <f>ROUND(('NEW Reference'!L$6*List!$H3082)+'NEW Reference'!L$7,0)</f>
        <v>3626</v>
      </c>
      <c r="T3082" s="25">
        <f>ROUND(('NEW Reference'!M$6*List!$H3082)+'NEW Reference'!M$7,0)</f>
        <v>4330</v>
      </c>
      <c r="U3082" s="25">
        <f>ROUND(('NEW Reference'!N$6*List!$H3082)+'NEW Reference'!N$7,0)</f>
        <v>17473</v>
      </c>
      <c r="V3082" s="26">
        <f>ROUND(('NEW Reference'!O$6*List!$H3082)+'NEW Reference'!O$7,0)</f>
        <v>650</v>
      </c>
      <c r="W3082" s="26">
        <f>ROUND(('NEW Reference'!P$6*List!$H3082)+'NEW Reference'!P$7,0)</f>
        <v>915</v>
      </c>
      <c r="X3082" s="26">
        <f>ROUND(('NEW Reference'!Q$6*List!$H3082)+'NEW Reference'!Q$7,0)</f>
        <v>458</v>
      </c>
      <c r="Z3082" s="3" t="str">
        <f t="shared" si="147"/>
        <v>MERCER, West Virginia</v>
      </c>
      <c r="AA3082" s="79" t="s">
        <v>1102</v>
      </c>
      <c r="AB3082" s="28" t="s">
        <v>91</v>
      </c>
      <c r="AC3082" s="30" t="s">
        <v>2395</v>
      </c>
      <c r="AD3082" s="31"/>
      <c r="AE3082" s="20">
        <f t="shared" si="146"/>
        <v>0.67970000000000008</v>
      </c>
    </row>
    <row r="3083" spans="1:31">
      <c r="A3083" s="83">
        <v>51280</v>
      </c>
      <c r="B3083" s="84">
        <v>54057</v>
      </c>
      <c r="C3083" s="85">
        <v>99951</v>
      </c>
      <c r="D3083" s="78" t="s">
        <v>196</v>
      </c>
      <c r="E3083" s="79" t="s">
        <v>675</v>
      </c>
      <c r="F3083" s="33" t="s">
        <v>2395</v>
      </c>
      <c r="G3083" s="24" t="s">
        <v>90</v>
      </c>
      <c r="H3083" s="80">
        <f t="shared" ref="H3083:H3146" si="148">IFERROR(INDEX($AH:$AH,MATCH($C3083,$AF:$AF,0)),"")</f>
        <v>0.67970000000000008</v>
      </c>
      <c r="I3083" s="25">
        <f>ROUND(('NEW Reference'!B$6*List!$H3083)+'NEW Reference'!B$7,0)</f>
        <v>1001</v>
      </c>
      <c r="J3083" s="25">
        <f>ROUND(('NEW Reference'!C$6*List!$H3083)+'NEW Reference'!C$7,0)</f>
        <v>1492</v>
      </c>
      <c r="K3083" s="25">
        <f>ROUND(('NEW Reference'!D$6*List!$H3083)+'NEW Reference'!D$7,0)</f>
        <v>1788</v>
      </c>
      <c r="L3083" s="25">
        <f>ROUND(('NEW Reference'!E$6*List!$H3083)+'NEW Reference'!E$7,0)</f>
        <v>2211</v>
      </c>
      <c r="M3083" s="25">
        <f>ROUND(('NEW Reference'!F$6*List!$H3083)+'NEW Reference'!F$7,0)</f>
        <v>2303</v>
      </c>
      <c r="N3083" s="25">
        <f>ROUND(('NEW Reference'!G$6*List!$H3083)+'NEW Reference'!G$7,0)</f>
        <v>2607</v>
      </c>
      <c r="O3083" s="25">
        <f>ROUND(('NEW Reference'!H$6*List!$H3083)+'NEW Reference'!H$7,0)</f>
        <v>2707</v>
      </c>
      <c r="P3083" s="25">
        <f>ROUND(('NEW Reference'!I$6*List!$H3083)+'NEW Reference'!I$7,0)</f>
        <v>2813</v>
      </c>
      <c r="Q3083" s="25">
        <f>ROUND(('NEW Reference'!J$6*List!$H3083)+'NEW Reference'!J$7,0)</f>
        <v>3257</v>
      </c>
      <c r="R3083" s="25">
        <f>ROUND(('NEW Reference'!K$6*List!$H3083)+'NEW Reference'!K$7,0)</f>
        <v>3360</v>
      </c>
      <c r="S3083" s="25">
        <f>ROUND(('NEW Reference'!L$6*List!$H3083)+'NEW Reference'!L$7,0)</f>
        <v>3626</v>
      </c>
      <c r="T3083" s="25">
        <f>ROUND(('NEW Reference'!M$6*List!$H3083)+'NEW Reference'!M$7,0)</f>
        <v>4330</v>
      </c>
      <c r="U3083" s="25">
        <f>ROUND(('NEW Reference'!N$6*List!$H3083)+'NEW Reference'!N$7,0)</f>
        <v>17473</v>
      </c>
      <c r="V3083" s="26">
        <f>ROUND(('NEW Reference'!O$6*List!$H3083)+'NEW Reference'!O$7,0)</f>
        <v>650</v>
      </c>
      <c r="W3083" s="26">
        <f>ROUND(('NEW Reference'!P$6*List!$H3083)+'NEW Reference'!P$7,0)</f>
        <v>915</v>
      </c>
      <c r="X3083" s="26">
        <f>ROUND(('NEW Reference'!Q$6*List!$H3083)+'NEW Reference'!Q$7,0)</f>
        <v>458</v>
      </c>
      <c r="Z3083" s="3" t="str">
        <f t="shared" si="147"/>
        <v>MINERAL, West Virginia</v>
      </c>
      <c r="AA3083" s="79" t="s">
        <v>675</v>
      </c>
      <c r="AB3083" s="28" t="s">
        <v>91</v>
      </c>
      <c r="AC3083" s="30" t="s">
        <v>2395</v>
      </c>
      <c r="AD3083" s="31"/>
      <c r="AE3083" s="20">
        <f t="shared" si="146"/>
        <v>0.67970000000000008</v>
      </c>
    </row>
    <row r="3084" spans="1:31">
      <c r="A3084" s="83">
        <v>51290</v>
      </c>
      <c r="B3084" s="84">
        <v>54059</v>
      </c>
      <c r="C3084" s="85">
        <v>99951</v>
      </c>
      <c r="D3084" s="78" t="s">
        <v>196</v>
      </c>
      <c r="E3084" s="79" t="s">
        <v>2403</v>
      </c>
      <c r="F3084" s="34" t="s">
        <v>2395</v>
      </c>
      <c r="G3084" s="24" t="s">
        <v>97</v>
      </c>
      <c r="H3084" s="80">
        <f t="shared" si="148"/>
        <v>0.67970000000000008</v>
      </c>
      <c r="I3084" s="25">
        <f>ROUND(('NEW Reference'!B$6*List!$H3084)+'NEW Reference'!B$7,0)</f>
        <v>1001</v>
      </c>
      <c r="J3084" s="25">
        <f>ROUND(('NEW Reference'!C$6*List!$H3084)+'NEW Reference'!C$7,0)</f>
        <v>1492</v>
      </c>
      <c r="K3084" s="25">
        <f>ROUND(('NEW Reference'!D$6*List!$H3084)+'NEW Reference'!D$7,0)</f>
        <v>1788</v>
      </c>
      <c r="L3084" s="25">
        <f>ROUND(('NEW Reference'!E$6*List!$H3084)+'NEW Reference'!E$7,0)</f>
        <v>2211</v>
      </c>
      <c r="M3084" s="25">
        <f>ROUND(('NEW Reference'!F$6*List!$H3084)+'NEW Reference'!F$7,0)</f>
        <v>2303</v>
      </c>
      <c r="N3084" s="25">
        <f>ROUND(('NEW Reference'!G$6*List!$H3084)+'NEW Reference'!G$7,0)</f>
        <v>2607</v>
      </c>
      <c r="O3084" s="25">
        <f>ROUND(('NEW Reference'!H$6*List!$H3084)+'NEW Reference'!H$7,0)</f>
        <v>2707</v>
      </c>
      <c r="P3084" s="25">
        <f>ROUND(('NEW Reference'!I$6*List!$H3084)+'NEW Reference'!I$7,0)</f>
        <v>2813</v>
      </c>
      <c r="Q3084" s="25">
        <f>ROUND(('NEW Reference'!J$6*List!$H3084)+'NEW Reference'!J$7,0)</f>
        <v>3257</v>
      </c>
      <c r="R3084" s="25">
        <f>ROUND(('NEW Reference'!K$6*List!$H3084)+'NEW Reference'!K$7,0)</f>
        <v>3360</v>
      </c>
      <c r="S3084" s="25">
        <f>ROUND(('NEW Reference'!L$6*List!$H3084)+'NEW Reference'!L$7,0)</f>
        <v>3626</v>
      </c>
      <c r="T3084" s="25">
        <f>ROUND(('NEW Reference'!M$6*List!$H3084)+'NEW Reference'!M$7,0)</f>
        <v>4330</v>
      </c>
      <c r="U3084" s="25">
        <f>ROUND(('NEW Reference'!N$6*List!$H3084)+'NEW Reference'!N$7,0)</f>
        <v>17473</v>
      </c>
      <c r="V3084" s="26">
        <f>ROUND(('NEW Reference'!O$6*List!$H3084)+'NEW Reference'!O$7,0)</f>
        <v>650</v>
      </c>
      <c r="W3084" s="26">
        <f>ROUND(('NEW Reference'!P$6*List!$H3084)+'NEW Reference'!P$7,0)</f>
        <v>915</v>
      </c>
      <c r="X3084" s="26">
        <f>ROUND(('NEW Reference'!Q$6*List!$H3084)+'NEW Reference'!Q$7,0)</f>
        <v>458</v>
      </c>
      <c r="Z3084" s="3" t="str">
        <f t="shared" si="147"/>
        <v>MINGO, West Virginia</v>
      </c>
      <c r="AA3084" s="79" t="s">
        <v>2403</v>
      </c>
      <c r="AB3084" s="28" t="s">
        <v>91</v>
      </c>
      <c r="AC3084" s="30" t="s">
        <v>2395</v>
      </c>
      <c r="AD3084" s="31"/>
      <c r="AE3084" s="20">
        <f t="shared" si="146"/>
        <v>0.67970000000000008</v>
      </c>
    </row>
    <row r="3085" spans="1:31">
      <c r="A3085" s="83">
        <v>51300</v>
      </c>
      <c r="B3085" s="84">
        <v>54061</v>
      </c>
      <c r="C3085" s="85">
        <v>34060</v>
      </c>
      <c r="D3085" s="78" t="s">
        <v>706</v>
      </c>
      <c r="E3085" s="79" t="s">
        <v>2404</v>
      </c>
      <c r="F3085" s="33" t="s">
        <v>2395</v>
      </c>
      <c r="G3085" s="24" t="s">
        <v>90</v>
      </c>
      <c r="H3085" s="80">
        <f t="shared" si="148"/>
        <v>0.74560000000000004</v>
      </c>
      <c r="I3085" s="25">
        <f>ROUND(('NEW Reference'!B$6*List!$H3085)+'NEW Reference'!B$7,0)</f>
        <v>1066</v>
      </c>
      <c r="J3085" s="25">
        <f>ROUND(('NEW Reference'!C$6*List!$H3085)+'NEW Reference'!C$7,0)</f>
        <v>1589</v>
      </c>
      <c r="K3085" s="25">
        <f>ROUND(('NEW Reference'!D$6*List!$H3085)+'NEW Reference'!D$7,0)</f>
        <v>1904</v>
      </c>
      <c r="L3085" s="25">
        <f>ROUND(('NEW Reference'!E$6*List!$H3085)+'NEW Reference'!E$7,0)</f>
        <v>2354</v>
      </c>
      <c r="M3085" s="25">
        <f>ROUND(('NEW Reference'!F$6*List!$H3085)+'NEW Reference'!F$7,0)</f>
        <v>2453</v>
      </c>
      <c r="N3085" s="25">
        <f>ROUND(('NEW Reference'!G$6*List!$H3085)+'NEW Reference'!G$7,0)</f>
        <v>2776</v>
      </c>
      <c r="O3085" s="25">
        <f>ROUND(('NEW Reference'!H$6*List!$H3085)+'NEW Reference'!H$7,0)</f>
        <v>2882</v>
      </c>
      <c r="P3085" s="25">
        <f>ROUND(('NEW Reference'!I$6*List!$H3085)+'NEW Reference'!I$7,0)</f>
        <v>2996</v>
      </c>
      <c r="Q3085" s="25">
        <f>ROUND(('NEW Reference'!J$6*List!$H3085)+'NEW Reference'!J$7,0)</f>
        <v>3469</v>
      </c>
      <c r="R3085" s="25">
        <f>ROUND(('NEW Reference'!K$6*List!$H3085)+'NEW Reference'!K$7,0)</f>
        <v>3578</v>
      </c>
      <c r="S3085" s="25">
        <f>ROUND(('NEW Reference'!L$6*List!$H3085)+'NEW Reference'!L$7,0)</f>
        <v>3861</v>
      </c>
      <c r="T3085" s="25">
        <f>ROUND(('NEW Reference'!M$6*List!$H3085)+'NEW Reference'!M$7,0)</f>
        <v>4612</v>
      </c>
      <c r="U3085" s="25">
        <f>ROUND(('NEW Reference'!N$6*List!$H3085)+'NEW Reference'!N$7,0)</f>
        <v>18607</v>
      </c>
      <c r="V3085" s="26">
        <f>ROUND(('NEW Reference'!O$6*List!$H3085)+'NEW Reference'!O$7,0)</f>
        <v>692</v>
      </c>
      <c r="W3085" s="26">
        <f>ROUND(('NEW Reference'!P$6*List!$H3085)+'NEW Reference'!P$7,0)</f>
        <v>975</v>
      </c>
      <c r="X3085" s="26">
        <f>ROUND(('NEW Reference'!Q$6*List!$H3085)+'NEW Reference'!Q$7,0)</f>
        <v>487</v>
      </c>
      <c r="Z3085" s="3" t="str">
        <f t="shared" si="147"/>
        <v>MONONGALIA, West Virginia</v>
      </c>
      <c r="AA3085" s="79" t="s">
        <v>2404</v>
      </c>
      <c r="AB3085" s="28" t="s">
        <v>91</v>
      </c>
      <c r="AC3085" s="30" t="s">
        <v>2395</v>
      </c>
      <c r="AD3085" s="31"/>
      <c r="AE3085" s="20">
        <f t="shared" si="146"/>
        <v>0.74560000000000004</v>
      </c>
    </row>
    <row r="3086" spans="1:31">
      <c r="A3086" s="83">
        <v>51310</v>
      </c>
      <c r="B3086" s="84">
        <v>54063</v>
      </c>
      <c r="C3086" s="85">
        <v>99951</v>
      </c>
      <c r="D3086" s="78" t="s">
        <v>196</v>
      </c>
      <c r="E3086" s="79" t="s">
        <v>200</v>
      </c>
      <c r="F3086" s="34" t="s">
        <v>2395</v>
      </c>
      <c r="G3086" s="24" t="s">
        <v>97</v>
      </c>
      <c r="H3086" s="80">
        <f t="shared" si="148"/>
        <v>0.67970000000000008</v>
      </c>
      <c r="I3086" s="25">
        <f>ROUND(('NEW Reference'!B$6*List!$H3086)+'NEW Reference'!B$7,0)</f>
        <v>1001</v>
      </c>
      <c r="J3086" s="25">
        <f>ROUND(('NEW Reference'!C$6*List!$H3086)+'NEW Reference'!C$7,0)</f>
        <v>1492</v>
      </c>
      <c r="K3086" s="25">
        <f>ROUND(('NEW Reference'!D$6*List!$H3086)+'NEW Reference'!D$7,0)</f>
        <v>1788</v>
      </c>
      <c r="L3086" s="25">
        <f>ROUND(('NEW Reference'!E$6*List!$H3086)+'NEW Reference'!E$7,0)</f>
        <v>2211</v>
      </c>
      <c r="M3086" s="25">
        <f>ROUND(('NEW Reference'!F$6*List!$H3086)+'NEW Reference'!F$7,0)</f>
        <v>2303</v>
      </c>
      <c r="N3086" s="25">
        <f>ROUND(('NEW Reference'!G$6*List!$H3086)+'NEW Reference'!G$7,0)</f>
        <v>2607</v>
      </c>
      <c r="O3086" s="25">
        <f>ROUND(('NEW Reference'!H$6*List!$H3086)+'NEW Reference'!H$7,0)</f>
        <v>2707</v>
      </c>
      <c r="P3086" s="25">
        <f>ROUND(('NEW Reference'!I$6*List!$H3086)+'NEW Reference'!I$7,0)</f>
        <v>2813</v>
      </c>
      <c r="Q3086" s="25">
        <f>ROUND(('NEW Reference'!J$6*List!$H3086)+'NEW Reference'!J$7,0)</f>
        <v>3257</v>
      </c>
      <c r="R3086" s="25">
        <f>ROUND(('NEW Reference'!K$6*List!$H3086)+'NEW Reference'!K$7,0)</f>
        <v>3360</v>
      </c>
      <c r="S3086" s="25">
        <f>ROUND(('NEW Reference'!L$6*List!$H3086)+'NEW Reference'!L$7,0)</f>
        <v>3626</v>
      </c>
      <c r="T3086" s="25">
        <f>ROUND(('NEW Reference'!M$6*List!$H3086)+'NEW Reference'!M$7,0)</f>
        <v>4330</v>
      </c>
      <c r="U3086" s="25">
        <f>ROUND(('NEW Reference'!N$6*List!$H3086)+'NEW Reference'!N$7,0)</f>
        <v>17473</v>
      </c>
      <c r="V3086" s="26">
        <f>ROUND(('NEW Reference'!O$6*List!$H3086)+'NEW Reference'!O$7,0)</f>
        <v>650</v>
      </c>
      <c r="W3086" s="26">
        <f>ROUND(('NEW Reference'!P$6*List!$H3086)+'NEW Reference'!P$7,0)</f>
        <v>915</v>
      </c>
      <c r="X3086" s="26">
        <f>ROUND(('NEW Reference'!Q$6*List!$H3086)+'NEW Reference'!Q$7,0)</f>
        <v>458</v>
      </c>
      <c r="Z3086" s="3" t="str">
        <f t="shared" si="147"/>
        <v>MONROE, West Virginia</v>
      </c>
      <c r="AA3086" s="79" t="s">
        <v>200</v>
      </c>
      <c r="AB3086" s="28" t="s">
        <v>91</v>
      </c>
      <c r="AC3086" s="30" t="s">
        <v>2395</v>
      </c>
      <c r="AD3086" s="31"/>
      <c r="AE3086" s="20">
        <f t="shared" ref="AE3086:AE3149" si="149">IFERROR(INDEX($AH:$AH,MATCH($C3086,$AF:$AF,0)),"")</f>
        <v>0.67970000000000008</v>
      </c>
    </row>
    <row r="3087" spans="1:31">
      <c r="A3087" s="83">
        <v>51320</v>
      </c>
      <c r="B3087" s="84">
        <v>54065</v>
      </c>
      <c r="C3087" s="85">
        <v>25180</v>
      </c>
      <c r="D3087" s="78" t="s">
        <v>501</v>
      </c>
      <c r="E3087" s="79" t="s">
        <v>204</v>
      </c>
      <c r="F3087" s="34" t="s">
        <v>2395</v>
      </c>
      <c r="G3087" s="24" t="s">
        <v>90</v>
      </c>
      <c r="H3087" s="80">
        <f t="shared" si="148"/>
        <v>0.8256</v>
      </c>
      <c r="I3087" s="25">
        <f>ROUND(('NEW Reference'!B$6*List!$H3087)+'NEW Reference'!B$7,0)</f>
        <v>1145</v>
      </c>
      <c r="J3087" s="25">
        <f>ROUND(('NEW Reference'!C$6*List!$H3087)+'NEW Reference'!C$7,0)</f>
        <v>1707</v>
      </c>
      <c r="K3087" s="25">
        <f>ROUND(('NEW Reference'!D$6*List!$H3087)+'NEW Reference'!D$7,0)</f>
        <v>2045</v>
      </c>
      <c r="L3087" s="25">
        <f>ROUND(('NEW Reference'!E$6*List!$H3087)+'NEW Reference'!E$7,0)</f>
        <v>2528</v>
      </c>
      <c r="M3087" s="25">
        <f>ROUND(('NEW Reference'!F$6*List!$H3087)+'NEW Reference'!F$7,0)</f>
        <v>2634</v>
      </c>
      <c r="N3087" s="25">
        <f>ROUND(('NEW Reference'!G$6*List!$H3087)+'NEW Reference'!G$7,0)</f>
        <v>2982</v>
      </c>
      <c r="O3087" s="25">
        <f>ROUND(('NEW Reference'!H$6*List!$H3087)+'NEW Reference'!H$7,0)</f>
        <v>3096</v>
      </c>
      <c r="P3087" s="25">
        <f>ROUND(('NEW Reference'!I$6*List!$H3087)+'NEW Reference'!I$7,0)</f>
        <v>3217</v>
      </c>
      <c r="Q3087" s="25">
        <f>ROUND(('NEW Reference'!J$6*List!$H3087)+'NEW Reference'!J$7,0)</f>
        <v>3726</v>
      </c>
      <c r="R3087" s="25">
        <f>ROUND(('NEW Reference'!K$6*List!$H3087)+'NEW Reference'!K$7,0)</f>
        <v>3843</v>
      </c>
      <c r="S3087" s="25">
        <f>ROUND(('NEW Reference'!L$6*List!$H3087)+'NEW Reference'!L$7,0)</f>
        <v>4147</v>
      </c>
      <c r="T3087" s="25">
        <f>ROUND(('NEW Reference'!M$6*List!$H3087)+'NEW Reference'!M$7,0)</f>
        <v>4953</v>
      </c>
      <c r="U3087" s="25">
        <f>ROUND(('NEW Reference'!N$6*List!$H3087)+'NEW Reference'!N$7,0)</f>
        <v>19985</v>
      </c>
      <c r="V3087" s="26">
        <f>ROUND(('NEW Reference'!O$6*List!$H3087)+'NEW Reference'!O$7,0)</f>
        <v>743</v>
      </c>
      <c r="W3087" s="26">
        <f>ROUND(('NEW Reference'!P$6*List!$H3087)+'NEW Reference'!P$7,0)</f>
        <v>1047</v>
      </c>
      <c r="X3087" s="26">
        <f>ROUND(('NEW Reference'!Q$6*List!$H3087)+'NEW Reference'!Q$7,0)</f>
        <v>523</v>
      </c>
      <c r="Z3087" s="3" t="str">
        <f t="shared" si="147"/>
        <v>MORGAN, West Virginia</v>
      </c>
      <c r="AA3087" s="79" t="s">
        <v>204</v>
      </c>
      <c r="AB3087" s="28" t="s">
        <v>91</v>
      </c>
      <c r="AC3087" s="23" t="s">
        <v>2395</v>
      </c>
      <c r="AD3087" s="29"/>
      <c r="AE3087" s="20">
        <f t="shared" si="149"/>
        <v>0.8256</v>
      </c>
    </row>
    <row r="3088" spans="1:31">
      <c r="A3088" s="83">
        <v>51330</v>
      </c>
      <c r="B3088" s="84">
        <v>54067</v>
      </c>
      <c r="C3088" s="85">
        <v>99951</v>
      </c>
      <c r="D3088" s="78" t="s">
        <v>196</v>
      </c>
      <c r="E3088" s="79" t="s">
        <v>1317</v>
      </c>
      <c r="F3088" s="34" t="s">
        <v>2395</v>
      </c>
      <c r="G3088" s="24" t="s">
        <v>97</v>
      </c>
      <c r="H3088" s="80">
        <f t="shared" si="148"/>
        <v>0.67970000000000008</v>
      </c>
      <c r="I3088" s="25">
        <f>ROUND(('NEW Reference'!B$6*List!$H3088)+'NEW Reference'!B$7,0)</f>
        <v>1001</v>
      </c>
      <c r="J3088" s="25">
        <f>ROUND(('NEW Reference'!C$6*List!$H3088)+'NEW Reference'!C$7,0)</f>
        <v>1492</v>
      </c>
      <c r="K3088" s="25">
        <f>ROUND(('NEW Reference'!D$6*List!$H3088)+'NEW Reference'!D$7,0)</f>
        <v>1788</v>
      </c>
      <c r="L3088" s="25">
        <f>ROUND(('NEW Reference'!E$6*List!$H3088)+'NEW Reference'!E$7,0)</f>
        <v>2211</v>
      </c>
      <c r="M3088" s="25">
        <f>ROUND(('NEW Reference'!F$6*List!$H3088)+'NEW Reference'!F$7,0)</f>
        <v>2303</v>
      </c>
      <c r="N3088" s="25">
        <f>ROUND(('NEW Reference'!G$6*List!$H3088)+'NEW Reference'!G$7,0)</f>
        <v>2607</v>
      </c>
      <c r="O3088" s="25">
        <f>ROUND(('NEW Reference'!H$6*List!$H3088)+'NEW Reference'!H$7,0)</f>
        <v>2707</v>
      </c>
      <c r="P3088" s="25">
        <f>ROUND(('NEW Reference'!I$6*List!$H3088)+'NEW Reference'!I$7,0)</f>
        <v>2813</v>
      </c>
      <c r="Q3088" s="25">
        <f>ROUND(('NEW Reference'!J$6*List!$H3088)+'NEW Reference'!J$7,0)</f>
        <v>3257</v>
      </c>
      <c r="R3088" s="25">
        <f>ROUND(('NEW Reference'!K$6*List!$H3088)+'NEW Reference'!K$7,0)</f>
        <v>3360</v>
      </c>
      <c r="S3088" s="25">
        <f>ROUND(('NEW Reference'!L$6*List!$H3088)+'NEW Reference'!L$7,0)</f>
        <v>3626</v>
      </c>
      <c r="T3088" s="25">
        <f>ROUND(('NEW Reference'!M$6*List!$H3088)+'NEW Reference'!M$7,0)</f>
        <v>4330</v>
      </c>
      <c r="U3088" s="25">
        <f>ROUND(('NEW Reference'!N$6*List!$H3088)+'NEW Reference'!N$7,0)</f>
        <v>17473</v>
      </c>
      <c r="V3088" s="26">
        <f>ROUND(('NEW Reference'!O$6*List!$H3088)+'NEW Reference'!O$7,0)</f>
        <v>650</v>
      </c>
      <c r="W3088" s="26">
        <f>ROUND(('NEW Reference'!P$6*List!$H3088)+'NEW Reference'!P$7,0)</f>
        <v>915</v>
      </c>
      <c r="X3088" s="26">
        <f>ROUND(('NEW Reference'!Q$6*List!$H3088)+'NEW Reference'!Q$7,0)</f>
        <v>458</v>
      </c>
      <c r="Z3088" s="3" t="str">
        <f t="shared" si="147"/>
        <v>NICHOLAS, West Virginia</v>
      </c>
      <c r="AA3088" s="79" t="s">
        <v>1317</v>
      </c>
      <c r="AB3088" s="28" t="s">
        <v>91</v>
      </c>
      <c r="AC3088" s="23" t="s">
        <v>2395</v>
      </c>
      <c r="AD3088" s="29"/>
      <c r="AE3088" s="20">
        <f t="shared" si="149"/>
        <v>0.67970000000000008</v>
      </c>
    </row>
    <row r="3089" spans="1:31">
      <c r="A3089" s="83">
        <v>51340</v>
      </c>
      <c r="B3089" s="84">
        <v>54069</v>
      </c>
      <c r="C3089" s="85">
        <v>48540</v>
      </c>
      <c r="D3089" s="78" t="s">
        <v>951</v>
      </c>
      <c r="E3089" s="79" t="s">
        <v>165</v>
      </c>
      <c r="F3089" s="33" t="s">
        <v>2395</v>
      </c>
      <c r="G3089" s="24" t="s">
        <v>90</v>
      </c>
      <c r="H3089" s="80">
        <f t="shared" si="148"/>
        <v>0.64049999999999996</v>
      </c>
      <c r="I3089" s="25">
        <f>ROUND(('NEW Reference'!B$6*List!$H3089)+'NEW Reference'!B$7,0)</f>
        <v>962</v>
      </c>
      <c r="J3089" s="25">
        <f>ROUND(('NEW Reference'!C$6*List!$H3089)+'NEW Reference'!C$7,0)</f>
        <v>1435</v>
      </c>
      <c r="K3089" s="25">
        <f>ROUND(('NEW Reference'!D$6*List!$H3089)+'NEW Reference'!D$7,0)</f>
        <v>1719</v>
      </c>
      <c r="L3089" s="25">
        <f>ROUND(('NEW Reference'!E$6*List!$H3089)+'NEW Reference'!E$7,0)</f>
        <v>2125</v>
      </c>
      <c r="M3089" s="25">
        <f>ROUND(('NEW Reference'!F$6*List!$H3089)+'NEW Reference'!F$7,0)</f>
        <v>2214</v>
      </c>
      <c r="N3089" s="25">
        <f>ROUND(('NEW Reference'!G$6*List!$H3089)+'NEW Reference'!G$7,0)</f>
        <v>2506</v>
      </c>
      <c r="O3089" s="25">
        <f>ROUND(('NEW Reference'!H$6*List!$H3089)+'NEW Reference'!H$7,0)</f>
        <v>2602</v>
      </c>
      <c r="P3089" s="25">
        <f>ROUND(('NEW Reference'!I$6*List!$H3089)+'NEW Reference'!I$7,0)</f>
        <v>2704</v>
      </c>
      <c r="Q3089" s="25">
        <f>ROUND(('NEW Reference'!J$6*List!$H3089)+'NEW Reference'!J$7,0)</f>
        <v>3132</v>
      </c>
      <c r="R3089" s="25">
        <f>ROUND(('NEW Reference'!K$6*List!$H3089)+'NEW Reference'!K$7,0)</f>
        <v>3230</v>
      </c>
      <c r="S3089" s="25">
        <f>ROUND(('NEW Reference'!L$6*List!$H3089)+'NEW Reference'!L$7,0)</f>
        <v>3486</v>
      </c>
      <c r="T3089" s="25">
        <f>ROUND(('NEW Reference'!M$6*List!$H3089)+'NEW Reference'!M$7,0)</f>
        <v>4163</v>
      </c>
      <c r="U3089" s="25">
        <f>ROUND(('NEW Reference'!N$6*List!$H3089)+'NEW Reference'!N$7,0)</f>
        <v>16798</v>
      </c>
      <c r="V3089" s="26">
        <f>ROUND(('NEW Reference'!O$6*List!$H3089)+'NEW Reference'!O$7,0)</f>
        <v>624</v>
      </c>
      <c r="W3089" s="26">
        <f>ROUND(('NEW Reference'!P$6*List!$H3089)+'NEW Reference'!P$7,0)</f>
        <v>880</v>
      </c>
      <c r="X3089" s="26">
        <f>ROUND(('NEW Reference'!Q$6*List!$H3089)+'NEW Reference'!Q$7,0)</f>
        <v>440</v>
      </c>
      <c r="Z3089" s="3" t="str">
        <f t="shared" si="147"/>
        <v>OHIO, West Virginia</v>
      </c>
      <c r="AA3089" s="79" t="s">
        <v>165</v>
      </c>
      <c r="AB3089" s="28" t="s">
        <v>91</v>
      </c>
      <c r="AC3089" s="30" t="s">
        <v>2395</v>
      </c>
      <c r="AD3089" s="31"/>
      <c r="AE3089" s="20">
        <f t="shared" si="149"/>
        <v>0.64049999999999996</v>
      </c>
    </row>
    <row r="3090" spans="1:31">
      <c r="A3090" s="83">
        <v>51350</v>
      </c>
      <c r="B3090" s="84">
        <v>54071</v>
      </c>
      <c r="C3090" s="85">
        <v>99951</v>
      </c>
      <c r="D3090" s="78" t="s">
        <v>196</v>
      </c>
      <c r="E3090" s="79" t="s">
        <v>1320</v>
      </c>
      <c r="F3090" s="34" t="s">
        <v>2395</v>
      </c>
      <c r="G3090" s="24" t="s">
        <v>97</v>
      </c>
      <c r="H3090" s="80">
        <f t="shared" si="148"/>
        <v>0.67970000000000008</v>
      </c>
      <c r="I3090" s="25">
        <f>ROUND(('NEW Reference'!B$6*List!$H3090)+'NEW Reference'!B$7,0)</f>
        <v>1001</v>
      </c>
      <c r="J3090" s="25">
        <f>ROUND(('NEW Reference'!C$6*List!$H3090)+'NEW Reference'!C$7,0)</f>
        <v>1492</v>
      </c>
      <c r="K3090" s="25">
        <f>ROUND(('NEW Reference'!D$6*List!$H3090)+'NEW Reference'!D$7,0)</f>
        <v>1788</v>
      </c>
      <c r="L3090" s="25">
        <f>ROUND(('NEW Reference'!E$6*List!$H3090)+'NEW Reference'!E$7,0)</f>
        <v>2211</v>
      </c>
      <c r="M3090" s="25">
        <f>ROUND(('NEW Reference'!F$6*List!$H3090)+'NEW Reference'!F$7,0)</f>
        <v>2303</v>
      </c>
      <c r="N3090" s="25">
        <f>ROUND(('NEW Reference'!G$6*List!$H3090)+'NEW Reference'!G$7,0)</f>
        <v>2607</v>
      </c>
      <c r="O3090" s="25">
        <f>ROUND(('NEW Reference'!H$6*List!$H3090)+'NEW Reference'!H$7,0)</f>
        <v>2707</v>
      </c>
      <c r="P3090" s="25">
        <f>ROUND(('NEW Reference'!I$6*List!$H3090)+'NEW Reference'!I$7,0)</f>
        <v>2813</v>
      </c>
      <c r="Q3090" s="25">
        <f>ROUND(('NEW Reference'!J$6*List!$H3090)+'NEW Reference'!J$7,0)</f>
        <v>3257</v>
      </c>
      <c r="R3090" s="25">
        <f>ROUND(('NEW Reference'!K$6*List!$H3090)+'NEW Reference'!K$7,0)</f>
        <v>3360</v>
      </c>
      <c r="S3090" s="25">
        <f>ROUND(('NEW Reference'!L$6*List!$H3090)+'NEW Reference'!L$7,0)</f>
        <v>3626</v>
      </c>
      <c r="T3090" s="25">
        <f>ROUND(('NEW Reference'!M$6*List!$H3090)+'NEW Reference'!M$7,0)</f>
        <v>4330</v>
      </c>
      <c r="U3090" s="25">
        <f>ROUND(('NEW Reference'!N$6*List!$H3090)+'NEW Reference'!N$7,0)</f>
        <v>17473</v>
      </c>
      <c r="V3090" s="26">
        <f>ROUND(('NEW Reference'!O$6*List!$H3090)+'NEW Reference'!O$7,0)</f>
        <v>650</v>
      </c>
      <c r="W3090" s="26">
        <f>ROUND(('NEW Reference'!P$6*List!$H3090)+'NEW Reference'!P$7,0)</f>
        <v>915</v>
      </c>
      <c r="X3090" s="26">
        <f>ROUND(('NEW Reference'!Q$6*List!$H3090)+'NEW Reference'!Q$7,0)</f>
        <v>458</v>
      </c>
      <c r="Z3090" s="3" t="str">
        <f t="shared" si="147"/>
        <v>PENDLETON, West Virginia</v>
      </c>
      <c r="AA3090" s="79" t="s">
        <v>1320</v>
      </c>
      <c r="AB3090" s="28" t="s">
        <v>91</v>
      </c>
      <c r="AC3090" s="30" t="s">
        <v>2395</v>
      </c>
      <c r="AD3090" s="31"/>
      <c r="AE3090" s="20">
        <f t="shared" si="149"/>
        <v>0.67970000000000008</v>
      </c>
    </row>
    <row r="3091" spans="1:31">
      <c r="A3091" s="83">
        <v>51360</v>
      </c>
      <c r="B3091" s="84">
        <v>54073</v>
      </c>
      <c r="C3091" s="85">
        <v>99951</v>
      </c>
      <c r="D3091" s="78" t="s">
        <v>196</v>
      </c>
      <c r="E3091" s="79" t="s">
        <v>2405</v>
      </c>
      <c r="F3091" s="34" t="s">
        <v>2395</v>
      </c>
      <c r="G3091" s="24" t="s">
        <v>97</v>
      </c>
      <c r="H3091" s="80">
        <f t="shared" si="148"/>
        <v>0.67970000000000008</v>
      </c>
      <c r="I3091" s="25">
        <f>ROUND(('NEW Reference'!B$6*List!$H3091)+'NEW Reference'!B$7,0)</f>
        <v>1001</v>
      </c>
      <c r="J3091" s="25">
        <f>ROUND(('NEW Reference'!C$6*List!$H3091)+'NEW Reference'!C$7,0)</f>
        <v>1492</v>
      </c>
      <c r="K3091" s="25">
        <f>ROUND(('NEW Reference'!D$6*List!$H3091)+'NEW Reference'!D$7,0)</f>
        <v>1788</v>
      </c>
      <c r="L3091" s="25">
        <f>ROUND(('NEW Reference'!E$6*List!$H3091)+'NEW Reference'!E$7,0)</f>
        <v>2211</v>
      </c>
      <c r="M3091" s="25">
        <f>ROUND(('NEW Reference'!F$6*List!$H3091)+'NEW Reference'!F$7,0)</f>
        <v>2303</v>
      </c>
      <c r="N3091" s="25">
        <f>ROUND(('NEW Reference'!G$6*List!$H3091)+'NEW Reference'!G$7,0)</f>
        <v>2607</v>
      </c>
      <c r="O3091" s="25">
        <f>ROUND(('NEW Reference'!H$6*List!$H3091)+'NEW Reference'!H$7,0)</f>
        <v>2707</v>
      </c>
      <c r="P3091" s="25">
        <f>ROUND(('NEW Reference'!I$6*List!$H3091)+'NEW Reference'!I$7,0)</f>
        <v>2813</v>
      </c>
      <c r="Q3091" s="25">
        <f>ROUND(('NEW Reference'!J$6*List!$H3091)+'NEW Reference'!J$7,0)</f>
        <v>3257</v>
      </c>
      <c r="R3091" s="25">
        <f>ROUND(('NEW Reference'!K$6*List!$H3091)+'NEW Reference'!K$7,0)</f>
        <v>3360</v>
      </c>
      <c r="S3091" s="25">
        <f>ROUND(('NEW Reference'!L$6*List!$H3091)+'NEW Reference'!L$7,0)</f>
        <v>3626</v>
      </c>
      <c r="T3091" s="25">
        <f>ROUND(('NEW Reference'!M$6*List!$H3091)+'NEW Reference'!M$7,0)</f>
        <v>4330</v>
      </c>
      <c r="U3091" s="25">
        <f>ROUND(('NEW Reference'!N$6*List!$H3091)+'NEW Reference'!N$7,0)</f>
        <v>17473</v>
      </c>
      <c r="V3091" s="26">
        <f>ROUND(('NEW Reference'!O$6*List!$H3091)+'NEW Reference'!O$7,0)</f>
        <v>650</v>
      </c>
      <c r="W3091" s="26">
        <f>ROUND(('NEW Reference'!P$6*List!$H3091)+'NEW Reference'!P$7,0)</f>
        <v>915</v>
      </c>
      <c r="X3091" s="26">
        <f>ROUND(('NEW Reference'!Q$6*List!$H3091)+'NEW Reference'!Q$7,0)</f>
        <v>458</v>
      </c>
      <c r="Z3091" s="3" t="str">
        <f t="shared" ref="Z3091:Z3154" si="150">CONCATENATE(AA3091, AB3091, AC3091)</f>
        <v>PLEASANTS, West Virginia</v>
      </c>
      <c r="AA3091" s="79" t="s">
        <v>2405</v>
      </c>
      <c r="AB3091" s="28" t="s">
        <v>91</v>
      </c>
      <c r="AC3091" s="30" t="s">
        <v>2395</v>
      </c>
      <c r="AD3091" s="31"/>
      <c r="AE3091" s="20">
        <f t="shared" si="149"/>
        <v>0.67970000000000008</v>
      </c>
    </row>
    <row r="3092" spans="1:31">
      <c r="A3092" s="83">
        <v>51370</v>
      </c>
      <c r="B3092" s="84">
        <v>54075</v>
      </c>
      <c r="C3092" s="85">
        <v>99951</v>
      </c>
      <c r="D3092" s="78" t="s">
        <v>196</v>
      </c>
      <c r="E3092" s="79" t="s">
        <v>1194</v>
      </c>
      <c r="F3092" s="34" t="s">
        <v>2395</v>
      </c>
      <c r="G3092" s="24" t="s">
        <v>97</v>
      </c>
      <c r="H3092" s="80">
        <f t="shared" si="148"/>
        <v>0.67970000000000008</v>
      </c>
      <c r="I3092" s="25">
        <f>ROUND(('NEW Reference'!B$6*List!$H3092)+'NEW Reference'!B$7,0)</f>
        <v>1001</v>
      </c>
      <c r="J3092" s="25">
        <f>ROUND(('NEW Reference'!C$6*List!$H3092)+'NEW Reference'!C$7,0)</f>
        <v>1492</v>
      </c>
      <c r="K3092" s="25">
        <f>ROUND(('NEW Reference'!D$6*List!$H3092)+'NEW Reference'!D$7,0)</f>
        <v>1788</v>
      </c>
      <c r="L3092" s="25">
        <f>ROUND(('NEW Reference'!E$6*List!$H3092)+'NEW Reference'!E$7,0)</f>
        <v>2211</v>
      </c>
      <c r="M3092" s="25">
        <f>ROUND(('NEW Reference'!F$6*List!$H3092)+'NEW Reference'!F$7,0)</f>
        <v>2303</v>
      </c>
      <c r="N3092" s="25">
        <f>ROUND(('NEW Reference'!G$6*List!$H3092)+'NEW Reference'!G$7,0)</f>
        <v>2607</v>
      </c>
      <c r="O3092" s="25">
        <f>ROUND(('NEW Reference'!H$6*List!$H3092)+'NEW Reference'!H$7,0)</f>
        <v>2707</v>
      </c>
      <c r="P3092" s="25">
        <f>ROUND(('NEW Reference'!I$6*List!$H3092)+'NEW Reference'!I$7,0)</f>
        <v>2813</v>
      </c>
      <c r="Q3092" s="25">
        <f>ROUND(('NEW Reference'!J$6*List!$H3092)+'NEW Reference'!J$7,0)</f>
        <v>3257</v>
      </c>
      <c r="R3092" s="25">
        <f>ROUND(('NEW Reference'!K$6*List!$H3092)+'NEW Reference'!K$7,0)</f>
        <v>3360</v>
      </c>
      <c r="S3092" s="25">
        <f>ROUND(('NEW Reference'!L$6*List!$H3092)+'NEW Reference'!L$7,0)</f>
        <v>3626</v>
      </c>
      <c r="T3092" s="25">
        <f>ROUND(('NEW Reference'!M$6*List!$H3092)+'NEW Reference'!M$7,0)</f>
        <v>4330</v>
      </c>
      <c r="U3092" s="25">
        <f>ROUND(('NEW Reference'!N$6*List!$H3092)+'NEW Reference'!N$7,0)</f>
        <v>17473</v>
      </c>
      <c r="V3092" s="26">
        <f>ROUND(('NEW Reference'!O$6*List!$H3092)+'NEW Reference'!O$7,0)</f>
        <v>650</v>
      </c>
      <c r="W3092" s="26">
        <f>ROUND(('NEW Reference'!P$6*List!$H3092)+'NEW Reference'!P$7,0)</f>
        <v>915</v>
      </c>
      <c r="X3092" s="26">
        <f>ROUND(('NEW Reference'!Q$6*List!$H3092)+'NEW Reference'!Q$7,0)</f>
        <v>458</v>
      </c>
      <c r="Z3092" s="3" t="str">
        <f t="shared" si="150"/>
        <v>POCAHONTAS, West Virginia</v>
      </c>
      <c r="AA3092" s="79" t="s">
        <v>1194</v>
      </c>
      <c r="AB3092" s="28" t="s">
        <v>91</v>
      </c>
      <c r="AC3092" s="30" t="s">
        <v>2395</v>
      </c>
      <c r="AD3092" s="31"/>
      <c r="AE3092" s="20">
        <f t="shared" si="149"/>
        <v>0.67970000000000008</v>
      </c>
    </row>
    <row r="3093" spans="1:31">
      <c r="A3093" s="83">
        <v>51380</v>
      </c>
      <c r="B3093" s="84">
        <v>54077</v>
      </c>
      <c r="C3093" s="85">
        <v>34060</v>
      </c>
      <c r="D3093" s="78" t="s">
        <v>706</v>
      </c>
      <c r="E3093" s="79" t="s">
        <v>2406</v>
      </c>
      <c r="F3093" s="33" t="s">
        <v>2395</v>
      </c>
      <c r="G3093" s="24" t="s">
        <v>90</v>
      </c>
      <c r="H3093" s="80">
        <f t="shared" si="148"/>
        <v>0.74560000000000004</v>
      </c>
      <c r="I3093" s="25">
        <f>ROUND(('NEW Reference'!B$6*List!$H3093)+'NEW Reference'!B$7,0)</f>
        <v>1066</v>
      </c>
      <c r="J3093" s="25">
        <f>ROUND(('NEW Reference'!C$6*List!$H3093)+'NEW Reference'!C$7,0)</f>
        <v>1589</v>
      </c>
      <c r="K3093" s="25">
        <f>ROUND(('NEW Reference'!D$6*List!$H3093)+'NEW Reference'!D$7,0)</f>
        <v>1904</v>
      </c>
      <c r="L3093" s="25">
        <f>ROUND(('NEW Reference'!E$6*List!$H3093)+'NEW Reference'!E$7,0)</f>
        <v>2354</v>
      </c>
      <c r="M3093" s="25">
        <f>ROUND(('NEW Reference'!F$6*List!$H3093)+'NEW Reference'!F$7,0)</f>
        <v>2453</v>
      </c>
      <c r="N3093" s="25">
        <f>ROUND(('NEW Reference'!G$6*List!$H3093)+'NEW Reference'!G$7,0)</f>
        <v>2776</v>
      </c>
      <c r="O3093" s="25">
        <f>ROUND(('NEW Reference'!H$6*List!$H3093)+'NEW Reference'!H$7,0)</f>
        <v>2882</v>
      </c>
      <c r="P3093" s="25">
        <f>ROUND(('NEW Reference'!I$6*List!$H3093)+'NEW Reference'!I$7,0)</f>
        <v>2996</v>
      </c>
      <c r="Q3093" s="25">
        <f>ROUND(('NEW Reference'!J$6*List!$H3093)+'NEW Reference'!J$7,0)</f>
        <v>3469</v>
      </c>
      <c r="R3093" s="25">
        <f>ROUND(('NEW Reference'!K$6*List!$H3093)+'NEW Reference'!K$7,0)</f>
        <v>3578</v>
      </c>
      <c r="S3093" s="25">
        <f>ROUND(('NEW Reference'!L$6*List!$H3093)+'NEW Reference'!L$7,0)</f>
        <v>3861</v>
      </c>
      <c r="T3093" s="25">
        <f>ROUND(('NEW Reference'!M$6*List!$H3093)+'NEW Reference'!M$7,0)</f>
        <v>4612</v>
      </c>
      <c r="U3093" s="25">
        <f>ROUND(('NEW Reference'!N$6*List!$H3093)+'NEW Reference'!N$7,0)</f>
        <v>18607</v>
      </c>
      <c r="V3093" s="26">
        <f>ROUND(('NEW Reference'!O$6*List!$H3093)+'NEW Reference'!O$7,0)</f>
        <v>692</v>
      </c>
      <c r="W3093" s="26">
        <f>ROUND(('NEW Reference'!P$6*List!$H3093)+'NEW Reference'!P$7,0)</f>
        <v>975</v>
      </c>
      <c r="X3093" s="26">
        <f>ROUND(('NEW Reference'!Q$6*List!$H3093)+'NEW Reference'!Q$7,0)</f>
        <v>487</v>
      </c>
      <c r="Z3093" s="3" t="str">
        <f t="shared" si="150"/>
        <v>PRESTON, West Virginia</v>
      </c>
      <c r="AA3093" s="79" t="s">
        <v>2406</v>
      </c>
      <c r="AB3093" s="28" t="s">
        <v>91</v>
      </c>
      <c r="AC3093" s="30" t="s">
        <v>2395</v>
      </c>
      <c r="AD3093" s="31"/>
      <c r="AE3093" s="20">
        <f t="shared" si="149"/>
        <v>0.74560000000000004</v>
      </c>
    </row>
    <row r="3094" spans="1:31">
      <c r="A3094" s="83">
        <v>51390</v>
      </c>
      <c r="B3094" s="84">
        <v>54079</v>
      </c>
      <c r="C3094" s="85">
        <v>26580</v>
      </c>
      <c r="D3094" s="78" t="s">
        <v>532</v>
      </c>
      <c r="E3094" s="79" t="s">
        <v>842</v>
      </c>
      <c r="F3094" s="33" t="s">
        <v>2395</v>
      </c>
      <c r="G3094" s="24" t="s">
        <v>90</v>
      </c>
      <c r="H3094" s="80">
        <f t="shared" si="148"/>
        <v>0.90090000000000003</v>
      </c>
      <c r="I3094" s="25">
        <f>ROUND(('NEW Reference'!B$6*List!$H3094)+'NEW Reference'!B$7,0)</f>
        <v>1219</v>
      </c>
      <c r="J3094" s="25">
        <f>ROUND(('NEW Reference'!C$6*List!$H3094)+'NEW Reference'!C$7,0)</f>
        <v>1817</v>
      </c>
      <c r="K3094" s="25">
        <f>ROUND(('NEW Reference'!D$6*List!$H3094)+'NEW Reference'!D$7,0)</f>
        <v>2178</v>
      </c>
      <c r="L3094" s="25">
        <f>ROUND(('NEW Reference'!E$6*List!$H3094)+'NEW Reference'!E$7,0)</f>
        <v>2692</v>
      </c>
      <c r="M3094" s="25">
        <f>ROUND(('NEW Reference'!F$6*List!$H3094)+'NEW Reference'!F$7,0)</f>
        <v>2805</v>
      </c>
      <c r="N3094" s="25">
        <f>ROUND(('NEW Reference'!G$6*List!$H3094)+'NEW Reference'!G$7,0)</f>
        <v>3175</v>
      </c>
      <c r="O3094" s="25">
        <f>ROUND(('NEW Reference'!H$6*List!$H3094)+'NEW Reference'!H$7,0)</f>
        <v>3297</v>
      </c>
      <c r="P3094" s="25">
        <f>ROUND(('NEW Reference'!I$6*List!$H3094)+'NEW Reference'!I$7,0)</f>
        <v>3426</v>
      </c>
      <c r="Q3094" s="25">
        <f>ROUND(('NEW Reference'!J$6*List!$H3094)+'NEW Reference'!J$7,0)</f>
        <v>3967</v>
      </c>
      <c r="R3094" s="25">
        <f>ROUND(('NEW Reference'!K$6*List!$H3094)+'NEW Reference'!K$7,0)</f>
        <v>4093</v>
      </c>
      <c r="S3094" s="25">
        <f>ROUND(('NEW Reference'!L$6*List!$H3094)+'NEW Reference'!L$7,0)</f>
        <v>4416</v>
      </c>
      <c r="T3094" s="25">
        <f>ROUND(('NEW Reference'!M$6*List!$H3094)+'NEW Reference'!M$7,0)</f>
        <v>5274</v>
      </c>
      <c r="U3094" s="25">
        <f>ROUND(('NEW Reference'!N$6*List!$H3094)+'NEW Reference'!N$7,0)</f>
        <v>21281</v>
      </c>
      <c r="V3094" s="26">
        <f>ROUND(('NEW Reference'!O$6*List!$H3094)+'NEW Reference'!O$7,0)</f>
        <v>791</v>
      </c>
      <c r="W3094" s="26">
        <f>ROUND(('NEW Reference'!P$6*List!$H3094)+'NEW Reference'!P$7,0)</f>
        <v>1115</v>
      </c>
      <c r="X3094" s="26">
        <f>ROUND(('NEW Reference'!Q$6*List!$H3094)+'NEW Reference'!Q$7,0)</f>
        <v>557</v>
      </c>
      <c r="Z3094" s="3" t="str">
        <f t="shared" si="150"/>
        <v>PUTNAM, West Virginia</v>
      </c>
      <c r="AA3094" s="79" t="s">
        <v>842</v>
      </c>
      <c r="AB3094" s="28" t="s">
        <v>91</v>
      </c>
      <c r="AC3094" s="30" t="s">
        <v>2395</v>
      </c>
      <c r="AD3094" s="31"/>
      <c r="AE3094" s="20">
        <f t="shared" si="149"/>
        <v>0.90090000000000003</v>
      </c>
    </row>
    <row r="3095" spans="1:31">
      <c r="A3095" s="83">
        <v>51400</v>
      </c>
      <c r="B3095" s="84">
        <v>54081</v>
      </c>
      <c r="C3095" s="85">
        <v>13220</v>
      </c>
      <c r="D3095" s="78" t="s">
        <v>275</v>
      </c>
      <c r="E3095" s="79" t="s">
        <v>2407</v>
      </c>
      <c r="F3095" s="33" t="s">
        <v>2395</v>
      </c>
      <c r="G3095" s="24" t="s">
        <v>90</v>
      </c>
      <c r="H3095" s="80">
        <f t="shared" si="148"/>
        <v>0.86739999999999995</v>
      </c>
      <c r="I3095" s="25">
        <f>ROUND(('NEW Reference'!B$6*List!$H3095)+'NEW Reference'!B$7,0)</f>
        <v>1186</v>
      </c>
      <c r="J3095" s="25">
        <f>ROUND(('NEW Reference'!C$6*List!$H3095)+'NEW Reference'!C$7,0)</f>
        <v>1768</v>
      </c>
      <c r="K3095" s="25">
        <f>ROUND(('NEW Reference'!D$6*List!$H3095)+'NEW Reference'!D$7,0)</f>
        <v>2119</v>
      </c>
      <c r="L3095" s="25">
        <f>ROUND(('NEW Reference'!E$6*List!$H3095)+'NEW Reference'!E$7,0)</f>
        <v>2619</v>
      </c>
      <c r="M3095" s="25">
        <f>ROUND(('NEW Reference'!F$6*List!$H3095)+'NEW Reference'!F$7,0)</f>
        <v>2729</v>
      </c>
      <c r="N3095" s="25">
        <f>ROUND(('NEW Reference'!G$6*List!$H3095)+'NEW Reference'!G$7,0)</f>
        <v>3089</v>
      </c>
      <c r="O3095" s="25">
        <f>ROUND(('NEW Reference'!H$6*List!$H3095)+'NEW Reference'!H$7,0)</f>
        <v>3207</v>
      </c>
      <c r="P3095" s="25">
        <f>ROUND(('NEW Reference'!I$6*List!$H3095)+'NEW Reference'!I$7,0)</f>
        <v>3333</v>
      </c>
      <c r="Q3095" s="25">
        <f>ROUND(('NEW Reference'!J$6*List!$H3095)+'NEW Reference'!J$7,0)</f>
        <v>3860</v>
      </c>
      <c r="R3095" s="25">
        <f>ROUND(('NEW Reference'!K$6*List!$H3095)+'NEW Reference'!K$7,0)</f>
        <v>3982</v>
      </c>
      <c r="S3095" s="25">
        <f>ROUND(('NEW Reference'!L$6*List!$H3095)+'NEW Reference'!L$7,0)</f>
        <v>4296</v>
      </c>
      <c r="T3095" s="25">
        <f>ROUND(('NEW Reference'!M$6*List!$H3095)+'NEW Reference'!M$7,0)</f>
        <v>5131</v>
      </c>
      <c r="U3095" s="25">
        <f>ROUND(('NEW Reference'!N$6*List!$H3095)+'NEW Reference'!N$7,0)</f>
        <v>20705</v>
      </c>
      <c r="V3095" s="26">
        <f>ROUND(('NEW Reference'!O$6*List!$H3095)+'NEW Reference'!O$7,0)</f>
        <v>770</v>
      </c>
      <c r="W3095" s="26">
        <f>ROUND(('NEW Reference'!P$6*List!$H3095)+'NEW Reference'!P$7,0)</f>
        <v>1085</v>
      </c>
      <c r="X3095" s="26">
        <f>ROUND(('NEW Reference'!Q$6*List!$H3095)+'NEW Reference'!Q$7,0)</f>
        <v>542</v>
      </c>
      <c r="Z3095" s="3" t="str">
        <f t="shared" si="150"/>
        <v>RALEIGH, West Virginia</v>
      </c>
      <c r="AA3095" s="79" t="s">
        <v>2407</v>
      </c>
      <c r="AB3095" s="28" t="s">
        <v>91</v>
      </c>
      <c r="AC3095" s="30" t="s">
        <v>2395</v>
      </c>
      <c r="AD3095" s="31"/>
      <c r="AE3095" s="20">
        <f t="shared" si="149"/>
        <v>0.86739999999999995</v>
      </c>
    </row>
    <row r="3096" spans="1:31">
      <c r="A3096" s="83">
        <v>51410</v>
      </c>
      <c r="B3096" s="84">
        <v>54083</v>
      </c>
      <c r="C3096" s="85">
        <v>99951</v>
      </c>
      <c r="D3096" s="78" t="s">
        <v>196</v>
      </c>
      <c r="E3096" s="79" t="s">
        <v>212</v>
      </c>
      <c r="F3096" s="34" t="s">
        <v>2395</v>
      </c>
      <c r="G3096" s="24" t="s">
        <v>97</v>
      </c>
      <c r="H3096" s="80">
        <f t="shared" si="148"/>
        <v>0.67970000000000008</v>
      </c>
      <c r="I3096" s="25">
        <f>ROUND(('NEW Reference'!B$6*List!$H3096)+'NEW Reference'!B$7,0)</f>
        <v>1001</v>
      </c>
      <c r="J3096" s="25">
        <f>ROUND(('NEW Reference'!C$6*List!$H3096)+'NEW Reference'!C$7,0)</f>
        <v>1492</v>
      </c>
      <c r="K3096" s="25">
        <f>ROUND(('NEW Reference'!D$6*List!$H3096)+'NEW Reference'!D$7,0)</f>
        <v>1788</v>
      </c>
      <c r="L3096" s="25">
        <f>ROUND(('NEW Reference'!E$6*List!$H3096)+'NEW Reference'!E$7,0)</f>
        <v>2211</v>
      </c>
      <c r="M3096" s="25">
        <f>ROUND(('NEW Reference'!F$6*List!$H3096)+'NEW Reference'!F$7,0)</f>
        <v>2303</v>
      </c>
      <c r="N3096" s="25">
        <f>ROUND(('NEW Reference'!G$6*List!$H3096)+'NEW Reference'!G$7,0)</f>
        <v>2607</v>
      </c>
      <c r="O3096" s="25">
        <f>ROUND(('NEW Reference'!H$6*List!$H3096)+'NEW Reference'!H$7,0)</f>
        <v>2707</v>
      </c>
      <c r="P3096" s="25">
        <f>ROUND(('NEW Reference'!I$6*List!$H3096)+'NEW Reference'!I$7,0)</f>
        <v>2813</v>
      </c>
      <c r="Q3096" s="25">
        <f>ROUND(('NEW Reference'!J$6*List!$H3096)+'NEW Reference'!J$7,0)</f>
        <v>3257</v>
      </c>
      <c r="R3096" s="25">
        <f>ROUND(('NEW Reference'!K$6*List!$H3096)+'NEW Reference'!K$7,0)</f>
        <v>3360</v>
      </c>
      <c r="S3096" s="25">
        <f>ROUND(('NEW Reference'!L$6*List!$H3096)+'NEW Reference'!L$7,0)</f>
        <v>3626</v>
      </c>
      <c r="T3096" s="25">
        <f>ROUND(('NEW Reference'!M$6*List!$H3096)+'NEW Reference'!M$7,0)</f>
        <v>4330</v>
      </c>
      <c r="U3096" s="25">
        <f>ROUND(('NEW Reference'!N$6*List!$H3096)+'NEW Reference'!N$7,0)</f>
        <v>17473</v>
      </c>
      <c r="V3096" s="26">
        <f>ROUND(('NEW Reference'!O$6*List!$H3096)+'NEW Reference'!O$7,0)</f>
        <v>650</v>
      </c>
      <c r="W3096" s="26">
        <f>ROUND(('NEW Reference'!P$6*List!$H3096)+'NEW Reference'!P$7,0)</f>
        <v>915</v>
      </c>
      <c r="X3096" s="26">
        <f>ROUND(('NEW Reference'!Q$6*List!$H3096)+'NEW Reference'!Q$7,0)</f>
        <v>458</v>
      </c>
      <c r="Z3096" s="3" t="str">
        <f t="shared" si="150"/>
        <v>RANDOLPH, West Virginia</v>
      </c>
      <c r="AA3096" s="79" t="s">
        <v>212</v>
      </c>
      <c r="AB3096" s="28" t="s">
        <v>91</v>
      </c>
      <c r="AC3096" s="23" t="s">
        <v>2395</v>
      </c>
      <c r="AD3096" s="29"/>
      <c r="AE3096" s="20">
        <f t="shared" si="149"/>
        <v>0.67970000000000008</v>
      </c>
    </row>
    <row r="3097" spans="1:31">
      <c r="A3097" s="83">
        <v>51420</v>
      </c>
      <c r="B3097" s="84">
        <v>54085</v>
      </c>
      <c r="C3097" s="85">
        <v>99951</v>
      </c>
      <c r="D3097" s="78" t="s">
        <v>196</v>
      </c>
      <c r="E3097" s="79" t="s">
        <v>2408</v>
      </c>
      <c r="F3097" s="34" t="s">
        <v>2395</v>
      </c>
      <c r="G3097" s="24" t="s">
        <v>97</v>
      </c>
      <c r="H3097" s="80">
        <f t="shared" si="148"/>
        <v>0.67970000000000008</v>
      </c>
      <c r="I3097" s="25">
        <f>ROUND(('NEW Reference'!B$6*List!$H3097)+'NEW Reference'!B$7,0)</f>
        <v>1001</v>
      </c>
      <c r="J3097" s="25">
        <f>ROUND(('NEW Reference'!C$6*List!$H3097)+'NEW Reference'!C$7,0)</f>
        <v>1492</v>
      </c>
      <c r="K3097" s="25">
        <f>ROUND(('NEW Reference'!D$6*List!$H3097)+'NEW Reference'!D$7,0)</f>
        <v>1788</v>
      </c>
      <c r="L3097" s="25">
        <f>ROUND(('NEW Reference'!E$6*List!$H3097)+'NEW Reference'!E$7,0)</f>
        <v>2211</v>
      </c>
      <c r="M3097" s="25">
        <f>ROUND(('NEW Reference'!F$6*List!$H3097)+'NEW Reference'!F$7,0)</f>
        <v>2303</v>
      </c>
      <c r="N3097" s="25">
        <f>ROUND(('NEW Reference'!G$6*List!$H3097)+'NEW Reference'!G$7,0)</f>
        <v>2607</v>
      </c>
      <c r="O3097" s="25">
        <f>ROUND(('NEW Reference'!H$6*List!$H3097)+'NEW Reference'!H$7,0)</f>
        <v>2707</v>
      </c>
      <c r="P3097" s="25">
        <f>ROUND(('NEW Reference'!I$6*List!$H3097)+'NEW Reference'!I$7,0)</f>
        <v>2813</v>
      </c>
      <c r="Q3097" s="25">
        <f>ROUND(('NEW Reference'!J$6*List!$H3097)+'NEW Reference'!J$7,0)</f>
        <v>3257</v>
      </c>
      <c r="R3097" s="25">
        <f>ROUND(('NEW Reference'!K$6*List!$H3097)+'NEW Reference'!K$7,0)</f>
        <v>3360</v>
      </c>
      <c r="S3097" s="25">
        <f>ROUND(('NEW Reference'!L$6*List!$H3097)+'NEW Reference'!L$7,0)</f>
        <v>3626</v>
      </c>
      <c r="T3097" s="25">
        <f>ROUND(('NEW Reference'!M$6*List!$H3097)+'NEW Reference'!M$7,0)</f>
        <v>4330</v>
      </c>
      <c r="U3097" s="25">
        <f>ROUND(('NEW Reference'!N$6*List!$H3097)+'NEW Reference'!N$7,0)</f>
        <v>17473</v>
      </c>
      <c r="V3097" s="26">
        <f>ROUND(('NEW Reference'!O$6*List!$H3097)+'NEW Reference'!O$7,0)</f>
        <v>650</v>
      </c>
      <c r="W3097" s="26">
        <f>ROUND(('NEW Reference'!P$6*List!$H3097)+'NEW Reference'!P$7,0)</f>
        <v>915</v>
      </c>
      <c r="X3097" s="26">
        <f>ROUND(('NEW Reference'!Q$6*List!$H3097)+'NEW Reference'!Q$7,0)</f>
        <v>458</v>
      </c>
      <c r="Z3097" s="3" t="str">
        <f t="shared" si="150"/>
        <v>RITCHIE, West Virginia</v>
      </c>
      <c r="AA3097" s="79" t="s">
        <v>2408</v>
      </c>
      <c r="AB3097" s="28" t="s">
        <v>91</v>
      </c>
      <c r="AC3097" s="23" t="s">
        <v>2395</v>
      </c>
      <c r="AD3097" s="29"/>
      <c r="AE3097" s="20">
        <f t="shared" si="149"/>
        <v>0.67970000000000008</v>
      </c>
    </row>
    <row r="3098" spans="1:31">
      <c r="A3098" s="83">
        <v>51430</v>
      </c>
      <c r="B3098" s="84">
        <v>54087</v>
      </c>
      <c r="C3098" s="85">
        <v>99951</v>
      </c>
      <c r="D3098" s="78" t="s">
        <v>196</v>
      </c>
      <c r="E3098" s="79" t="s">
        <v>2100</v>
      </c>
      <c r="F3098" s="34" t="s">
        <v>2395</v>
      </c>
      <c r="G3098" s="24" t="s">
        <v>97</v>
      </c>
      <c r="H3098" s="80">
        <f t="shared" si="148"/>
        <v>0.67970000000000008</v>
      </c>
      <c r="I3098" s="25">
        <f>ROUND(('NEW Reference'!B$6*List!$H3098)+'NEW Reference'!B$7,0)</f>
        <v>1001</v>
      </c>
      <c r="J3098" s="25">
        <f>ROUND(('NEW Reference'!C$6*List!$H3098)+'NEW Reference'!C$7,0)</f>
        <v>1492</v>
      </c>
      <c r="K3098" s="25">
        <f>ROUND(('NEW Reference'!D$6*List!$H3098)+'NEW Reference'!D$7,0)</f>
        <v>1788</v>
      </c>
      <c r="L3098" s="25">
        <f>ROUND(('NEW Reference'!E$6*List!$H3098)+'NEW Reference'!E$7,0)</f>
        <v>2211</v>
      </c>
      <c r="M3098" s="25">
        <f>ROUND(('NEW Reference'!F$6*List!$H3098)+'NEW Reference'!F$7,0)</f>
        <v>2303</v>
      </c>
      <c r="N3098" s="25">
        <f>ROUND(('NEW Reference'!G$6*List!$H3098)+'NEW Reference'!G$7,0)</f>
        <v>2607</v>
      </c>
      <c r="O3098" s="25">
        <f>ROUND(('NEW Reference'!H$6*List!$H3098)+'NEW Reference'!H$7,0)</f>
        <v>2707</v>
      </c>
      <c r="P3098" s="25">
        <f>ROUND(('NEW Reference'!I$6*List!$H3098)+'NEW Reference'!I$7,0)</f>
        <v>2813</v>
      </c>
      <c r="Q3098" s="25">
        <f>ROUND(('NEW Reference'!J$6*List!$H3098)+'NEW Reference'!J$7,0)</f>
        <v>3257</v>
      </c>
      <c r="R3098" s="25">
        <f>ROUND(('NEW Reference'!K$6*List!$H3098)+'NEW Reference'!K$7,0)</f>
        <v>3360</v>
      </c>
      <c r="S3098" s="25">
        <f>ROUND(('NEW Reference'!L$6*List!$H3098)+'NEW Reference'!L$7,0)</f>
        <v>3626</v>
      </c>
      <c r="T3098" s="25">
        <f>ROUND(('NEW Reference'!M$6*List!$H3098)+'NEW Reference'!M$7,0)</f>
        <v>4330</v>
      </c>
      <c r="U3098" s="25">
        <f>ROUND(('NEW Reference'!N$6*List!$H3098)+'NEW Reference'!N$7,0)</f>
        <v>17473</v>
      </c>
      <c r="V3098" s="26">
        <f>ROUND(('NEW Reference'!O$6*List!$H3098)+'NEW Reference'!O$7,0)</f>
        <v>650</v>
      </c>
      <c r="W3098" s="26">
        <f>ROUND(('NEW Reference'!P$6*List!$H3098)+'NEW Reference'!P$7,0)</f>
        <v>915</v>
      </c>
      <c r="X3098" s="26">
        <f>ROUND(('NEW Reference'!Q$6*List!$H3098)+'NEW Reference'!Q$7,0)</f>
        <v>458</v>
      </c>
      <c r="Z3098" s="3" t="str">
        <f t="shared" si="150"/>
        <v>ROANE, West Virginia</v>
      </c>
      <c r="AA3098" s="79" t="s">
        <v>2100</v>
      </c>
      <c r="AB3098" s="28" t="s">
        <v>91</v>
      </c>
      <c r="AC3098" s="30" t="s">
        <v>2395</v>
      </c>
      <c r="AD3098" s="31"/>
      <c r="AE3098" s="20">
        <f t="shared" si="149"/>
        <v>0.67970000000000008</v>
      </c>
    </row>
    <row r="3099" spans="1:31">
      <c r="A3099" s="83">
        <v>51440</v>
      </c>
      <c r="B3099" s="84">
        <v>54089</v>
      </c>
      <c r="C3099" s="85">
        <v>99951</v>
      </c>
      <c r="D3099" s="78" t="s">
        <v>196</v>
      </c>
      <c r="E3099" s="79" t="s">
        <v>2409</v>
      </c>
      <c r="F3099" s="34" t="s">
        <v>2395</v>
      </c>
      <c r="G3099" s="24" t="s">
        <v>97</v>
      </c>
      <c r="H3099" s="80">
        <f t="shared" si="148"/>
        <v>0.67970000000000008</v>
      </c>
      <c r="I3099" s="25">
        <f>ROUND(('NEW Reference'!B$6*List!$H3099)+'NEW Reference'!B$7,0)</f>
        <v>1001</v>
      </c>
      <c r="J3099" s="25">
        <f>ROUND(('NEW Reference'!C$6*List!$H3099)+'NEW Reference'!C$7,0)</f>
        <v>1492</v>
      </c>
      <c r="K3099" s="25">
        <f>ROUND(('NEW Reference'!D$6*List!$H3099)+'NEW Reference'!D$7,0)</f>
        <v>1788</v>
      </c>
      <c r="L3099" s="25">
        <f>ROUND(('NEW Reference'!E$6*List!$H3099)+'NEW Reference'!E$7,0)</f>
        <v>2211</v>
      </c>
      <c r="M3099" s="25">
        <f>ROUND(('NEW Reference'!F$6*List!$H3099)+'NEW Reference'!F$7,0)</f>
        <v>2303</v>
      </c>
      <c r="N3099" s="25">
        <f>ROUND(('NEW Reference'!G$6*List!$H3099)+'NEW Reference'!G$7,0)</f>
        <v>2607</v>
      </c>
      <c r="O3099" s="25">
        <f>ROUND(('NEW Reference'!H$6*List!$H3099)+'NEW Reference'!H$7,0)</f>
        <v>2707</v>
      </c>
      <c r="P3099" s="25">
        <f>ROUND(('NEW Reference'!I$6*List!$H3099)+'NEW Reference'!I$7,0)</f>
        <v>2813</v>
      </c>
      <c r="Q3099" s="25">
        <f>ROUND(('NEW Reference'!J$6*List!$H3099)+'NEW Reference'!J$7,0)</f>
        <v>3257</v>
      </c>
      <c r="R3099" s="25">
        <f>ROUND(('NEW Reference'!K$6*List!$H3099)+'NEW Reference'!K$7,0)</f>
        <v>3360</v>
      </c>
      <c r="S3099" s="25">
        <f>ROUND(('NEW Reference'!L$6*List!$H3099)+'NEW Reference'!L$7,0)</f>
        <v>3626</v>
      </c>
      <c r="T3099" s="25">
        <f>ROUND(('NEW Reference'!M$6*List!$H3099)+'NEW Reference'!M$7,0)</f>
        <v>4330</v>
      </c>
      <c r="U3099" s="25">
        <f>ROUND(('NEW Reference'!N$6*List!$H3099)+'NEW Reference'!N$7,0)</f>
        <v>17473</v>
      </c>
      <c r="V3099" s="26">
        <f>ROUND(('NEW Reference'!O$6*List!$H3099)+'NEW Reference'!O$7,0)</f>
        <v>650</v>
      </c>
      <c r="W3099" s="26">
        <f>ROUND(('NEW Reference'!P$6*List!$H3099)+'NEW Reference'!P$7,0)</f>
        <v>915</v>
      </c>
      <c r="X3099" s="26">
        <f>ROUND(('NEW Reference'!Q$6*List!$H3099)+'NEW Reference'!Q$7,0)</f>
        <v>458</v>
      </c>
      <c r="Z3099" s="3" t="str">
        <f t="shared" si="150"/>
        <v>SUMMERS, West Virginia</v>
      </c>
      <c r="AA3099" s="79" t="s">
        <v>2409</v>
      </c>
      <c r="AB3099" s="28" t="s">
        <v>91</v>
      </c>
      <c r="AC3099" s="23" t="s">
        <v>2395</v>
      </c>
      <c r="AD3099" s="29"/>
      <c r="AE3099" s="20">
        <f t="shared" si="149"/>
        <v>0.67970000000000008</v>
      </c>
    </row>
    <row r="3100" spans="1:31">
      <c r="A3100" s="83">
        <v>51450</v>
      </c>
      <c r="B3100" s="84">
        <v>54091</v>
      </c>
      <c r="C3100" s="85">
        <v>99951</v>
      </c>
      <c r="D3100" s="78" t="s">
        <v>196</v>
      </c>
      <c r="E3100" s="79" t="s">
        <v>855</v>
      </c>
      <c r="F3100" s="34" t="s">
        <v>2395</v>
      </c>
      <c r="G3100" s="24" t="s">
        <v>97</v>
      </c>
      <c r="H3100" s="80">
        <f t="shared" si="148"/>
        <v>0.67970000000000008</v>
      </c>
      <c r="I3100" s="25">
        <f>ROUND(('NEW Reference'!B$6*List!$H3100)+'NEW Reference'!B$7,0)</f>
        <v>1001</v>
      </c>
      <c r="J3100" s="25">
        <f>ROUND(('NEW Reference'!C$6*List!$H3100)+'NEW Reference'!C$7,0)</f>
        <v>1492</v>
      </c>
      <c r="K3100" s="25">
        <f>ROUND(('NEW Reference'!D$6*List!$H3100)+'NEW Reference'!D$7,0)</f>
        <v>1788</v>
      </c>
      <c r="L3100" s="25">
        <f>ROUND(('NEW Reference'!E$6*List!$H3100)+'NEW Reference'!E$7,0)</f>
        <v>2211</v>
      </c>
      <c r="M3100" s="25">
        <f>ROUND(('NEW Reference'!F$6*List!$H3100)+'NEW Reference'!F$7,0)</f>
        <v>2303</v>
      </c>
      <c r="N3100" s="25">
        <f>ROUND(('NEW Reference'!G$6*List!$H3100)+'NEW Reference'!G$7,0)</f>
        <v>2607</v>
      </c>
      <c r="O3100" s="25">
        <f>ROUND(('NEW Reference'!H$6*List!$H3100)+'NEW Reference'!H$7,0)</f>
        <v>2707</v>
      </c>
      <c r="P3100" s="25">
        <f>ROUND(('NEW Reference'!I$6*List!$H3100)+'NEW Reference'!I$7,0)</f>
        <v>2813</v>
      </c>
      <c r="Q3100" s="25">
        <f>ROUND(('NEW Reference'!J$6*List!$H3100)+'NEW Reference'!J$7,0)</f>
        <v>3257</v>
      </c>
      <c r="R3100" s="25">
        <f>ROUND(('NEW Reference'!K$6*List!$H3100)+'NEW Reference'!K$7,0)</f>
        <v>3360</v>
      </c>
      <c r="S3100" s="25">
        <f>ROUND(('NEW Reference'!L$6*List!$H3100)+'NEW Reference'!L$7,0)</f>
        <v>3626</v>
      </c>
      <c r="T3100" s="25">
        <f>ROUND(('NEW Reference'!M$6*List!$H3100)+'NEW Reference'!M$7,0)</f>
        <v>4330</v>
      </c>
      <c r="U3100" s="25">
        <f>ROUND(('NEW Reference'!N$6*List!$H3100)+'NEW Reference'!N$7,0)</f>
        <v>17473</v>
      </c>
      <c r="V3100" s="26">
        <f>ROUND(('NEW Reference'!O$6*List!$H3100)+'NEW Reference'!O$7,0)</f>
        <v>650</v>
      </c>
      <c r="W3100" s="26">
        <f>ROUND(('NEW Reference'!P$6*List!$H3100)+'NEW Reference'!P$7,0)</f>
        <v>915</v>
      </c>
      <c r="X3100" s="26">
        <f>ROUND(('NEW Reference'!Q$6*List!$H3100)+'NEW Reference'!Q$7,0)</f>
        <v>458</v>
      </c>
      <c r="Z3100" s="3" t="str">
        <f t="shared" si="150"/>
        <v>TAYLOR, West Virginia</v>
      </c>
      <c r="AA3100" s="79" t="s">
        <v>855</v>
      </c>
      <c r="AB3100" s="28" t="s">
        <v>91</v>
      </c>
      <c r="AC3100" s="23" t="s">
        <v>2395</v>
      </c>
      <c r="AD3100" s="29"/>
      <c r="AE3100" s="20">
        <f t="shared" si="149"/>
        <v>0.67970000000000008</v>
      </c>
    </row>
    <row r="3101" spans="1:31">
      <c r="A3101" s="83">
        <v>51460</v>
      </c>
      <c r="B3101" s="84">
        <v>54093</v>
      </c>
      <c r="C3101" s="85">
        <v>99951</v>
      </c>
      <c r="D3101" s="78" t="s">
        <v>196</v>
      </c>
      <c r="E3101" s="79" t="s">
        <v>2410</v>
      </c>
      <c r="F3101" s="34" t="s">
        <v>2395</v>
      </c>
      <c r="G3101" s="24" t="s">
        <v>97</v>
      </c>
      <c r="H3101" s="80">
        <f t="shared" si="148"/>
        <v>0.67970000000000008</v>
      </c>
      <c r="I3101" s="25">
        <f>ROUND(('NEW Reference'!B$6*List!$H3101)+'NEW Reference'!B$7,0)</f>
        <v>1001</v>
      </c>
      <c r="J3101" s="25">
        <f>ROUND(('NEW Reference'!C$6*List!$H3101)+'NEW Reference'!C$7,0)</f>
        <v>1492</v>
      </c>
      <c r="K3101" s="25">
        <f>ROUND(('NEW Reference'!D$6*List!$H3101)+'NEW Reference'!D$7,0)</f>
        <v>1788</v>
      </c>
      <c r="L3101" s="25">
        <f>ROUND(('NEW Reference'!E$6*List!$H3101)+'NEW Reference'!E$7,0)</f>
        <v>2211</v>
      </c>
      <c r="M3101" s="25">
        <f>ROUND(('NEW Reference'!F$6*List!$H3101)+'NEW Reference'!F$7,0)</f>
        <v>2303</v>
      </c>
      <c r="N3101" s="25">
        <f>ROUND(('NEW Reference'!G$6*List!$H3101)+'NEW Reference'!G$7,0)</f>
        <v>2607</v>
      </c>
      <c r="O3101" s="25">
        <f>ROUND(('NEW Reference'!H$6*List!$H3101)+'NEW Reference'!H$7,0)</f>
        <v>2707</v>
      </c>
      <c r="P3101" s="25">
        <f>ROUND(('NEW Reference'!I$6*List!$H3101)+'NEW Reference'!I$7,0)</f>
        <v>2813</v>
      </c>
      <c r="Q3101" s="25">
        <f>ROUND(('NEW Reference'!J$6*List!$H3101)+'NEW Reference'!J$7,0)</f>
        <v>3257</v>
      </c>
      <c r="R3101" s="25">
        <f>ROUND(('NEW Reference'!K$6*List!$H3101)+'NEW Reference'!K$7,0)</f>
        <v>3360</v>
      </c>
      <c r="S3101" s="25">
        <f>ROUND(('NEW Reference'!L$6*List!$H3101)+'NEW Reference'!L$7,0)</f>
        <v>3626</v>
      </c>
      <c r="T3101" s="25">
        <f>ROUND(('NEW Reference'!M$6*List!$H3101)+'NEW Reference'!M$7,0)</f>
        <v>4330</v>
      </c>
      <c r="U3101" s="25">
        <f>ROUND(('NEW Reference'!N$6*List!$H3101)+'NEW Reference'!N$7,0)</f>
        <v>17473</v>
      </c>
      <c r="V3101" s="26">
        <f>ROUND(('NEW Reference'!O$6*List!$H3101)+'NEW Reference'!O$7,0)</f>
        <v>650</v>
      </c>
      <c r="W3101" s="26">
        <f>ROUND(('NEW Reference'!P$6*List!$H3101)+'NEW Reference'!P$7,0)</f>
        <v>915</v>
      </c>
      <c r="X3101" s="26">
        <f>ROUND(('NEW Reference'!Q$6*List!$H3101)+'NEW Reference'!Q$7,0)</f>
        <v>458</v>
      </c>
      <c r="Z3101" s="3" t="str">
        <f t="shared" si="150"/>
        <v>TUCKER, West Virginia</v>
      </c>
      <c r="AA3101" s="79" t="s">
        <v>2410</v>
      </c>
      <c r="AB3101" s="28" t="s">
        <v>91</v>
      </c>
      <c r="AC3101" s="23" t="s">
        <v>2395</v>
      </c>
      <c r="AD3101" s="29"/>
      <c r="AE3101" s="20">
        <f t="shared" si="149"/>
        <v>0.67970000000000008</v>
      </c>
    </row>
    <row r="3102" spans="1:31">
      <c r="A3102" s="83">
        <v>51470</v>
      </c>
      <c r="B3102" s="84">
        <v>54095</v>
      </c>
      <c r="C3102" s="85">
        <v>99951</v>
      </c>
      <c r="D3102" s="78" t="s">
        <v>196</v>
      </c>
      <c r="E3102" s="79" t="s">
        <v>2245</v>
      </c>
      <c r="F3102" s="34" t="s">
        <v>2395</v>
      </c>
      <c r="G3102" s="24" t="s">
        <v>97</v>
      </c>
      <c r="H3102" s="80">
        <f t="shared" si="148"/>
        <v>0.67970000000000008</v>
      </c>
      <c r="I3102" s="25">
        <f>ROUND(('NEW Reference'!B$6*List!$H3102)+'NEW Reference'!B$7,0)</f>
        <v>1001</v>
      </c>
      <c r="J3102" s="25">
        <f>ROUND(('NEW Reference'!C$6*List!$H3102)+'NEW Reference'!C$7,0)</f>
        <v>1492</v>
      </c>
      <c r="K3102" s="25">
        <f>ROUND(('NEW Reference'!D$6*List!$H3102)+'NEW Reference'!D$7,0)</f>
        <v>1788</v>
      </c>
      <c r="L3102" s="25">
        <f>ROUND(('NEW Reference'!E$6*List!$H3102)+'NEW Reference'!E$7,0)</f>
        <v>2211</v>
      </c>
      <c r="M3102" s="25">
        <f>ROUND(('NEW Reference'!F$6*List!$H3102)+'NEW Reference'!F$7,0)</f>
        <v>2303</v>
      </c>
      <c r="N3102" s="25">
        <f>ROUND(('NEW Reference'!G$6*List!$H3102)+'NEW Reference'!G$7,0)</f>
        <v>2607</v>
      </c>
      <c r="O3102" s="25">
        <f>ROUND(('NEW Reference'!H$6*List!$H3102)+'NEW Reference'!H$7,0)</f>
        <v>2707</v>
      </c>
      <c r="P3102" s="25">
        <f>ROUND(('NEW Reference'!I$6*List!$H3102)+'NEW Reference'!I$7,0)</f>
        <v>2813</v>
      </c>
      <c r="Q3102" s="25">
        <f>ROUND(('NEW Reference'!J$6*List!$H3102)+'NEW Reference'!J$7,0)</f>
        <v>3257</v>
      </c>
      <c r="R3102" s="25">
        <f>ROUND(('NEW Reference'!K$6*List!$H3102)+'NEW Reference'!K$7,0)</f>
        <v>3360</v>
      </c>
      <c r="S3102" s="25">
        <f>ROUND(('NEW Reference'!L$6*List!$H3102)+'NEW Reference'!L$7,0)</f>
        <v>3626</v>
      </c>
      <c r="T3102" s="25">
        <f>ROUND(('NEW Reference'!M$6*List!$H3102)+'NEW Reference'!M$7,0)</f>
        <v>4330</v>
      </c>
      <c r="U3102" s="25">
        <f>ROUND(('NEW Reference'!N$6*List!$H3102)+'NEW Reference'!N$7,0)</f>
        <v>17473</v>
      </c>
      <c r="V3102" s="26">
        <f>ROUND(('NEW Reference'!O$6*List!$H3102)+'NEW Reference'!O$7,0)</f>
        <v>650</v>
      </c>
      <c r="W3102" s="26">
        <f>ROUND(('NEW Reference'!P$6*List!$H3102)+'NEW Reference'!P$7,0)</f>
        <v>915</v>
      </c>
      <c r="X3102" s="26">
        <f>ROUND(('NEW Reference'!Q$6*List!$H3102)+'NEW Reference'!Q$7,0)</f>
        <v>458</v>
      </c>
      <c r="Z3102" s="3" t="str">
        <f t="shared" si="150"/>
        <v>TYLER, West Virginia</v>
      </c>
      <c r="AA3102" s="79" t="s">
        <v>2245</v>
      </c>
      <c r="AB3102" s="28" t="s">
        <v>91</v>
      </c>
      <c r="AC3102" s="23" t="s">
        <v>2395</v>
      </c>
      <c r="AD3102" s="29"/>
      <c r="AE3102" s="20">
        <f t="shared" si="149"/>
        <v>0.67970000000000008</v>
      </c>
    </row>
    <row r="3103" spans="1:31">
      <c r="A3103" s="83">
        <v>51480</v>
      </c>
      <c r="B3103" s="84">
        <v>54097</v>
      </c>
      <c r="C3103" s="85">
        <v>99951</v>
      </c>
      <c r="D3103" s="78" t="s">
        <v>196</v>
      </c>
      <c r="E3103" s="79" t="s">
        <v>2246</v>
      </c>
      <c r="F3103" s="34" t="s">
        <v>2395</v>
      </c>
      <c r="G3103" s="24" t="s">
        <v>97</v>
      </c>
      <c r="H3103" s="80">
        <f t="shared" si="148"/>
        <v>0.67970000000000008</v>
      </c>
      <c r="I3103" s="25">
        <f>ROUND(('NEW Reference'!B$6*List!$H3103)+'NEW Reference'!B$7,0)</f>
        <v>1001</v>
      </c>
      <c r="J3103" s="25">
        <f>ROUND(('NEW Reference'!C$6*List!$H3103)+'NEW Reference'!C$7,0)</f>
        <v>1492</v>
      </c>
      <c r="K3103" s="25">
        <f>ROUND(('NEW Reference'!D$6*List!$H3103)+'NEW Reference'!D$7,0)</f>
        <v>1788</v>
      </c>
      <c r="L3103" s="25">
        <f>ROUND(('NEW Reference'!E$6*List!$H3103)+'NEW Reference'!E$7,0)</f>
        <v>2211</v>
      </c>
      <c r="M3103" s="25">
        <f>ROUND(('NEW Reference'!F$6*List!$H3103)+'NEW Reference'!F$7,0)</f>
        <v>2303</v>
      </c>
      <c r="N3103" s="25">
        <f>ROUND(('NEW Reference'!G$6*List!$H3103)+'NEW Reference'!G$7,0)</f>
        <v>2607</v>
      </c>
      <c r="O3103" s="25">
        <f>ROUND(('NEW Reference'!H$6*List!$H3103)+'NEW Reference'!H$7,0)</f>
        <v>2707</v>
      </c>
      <c r="P3103" s="25">
        <f>ROUND(('NEW Reference'!I$6*List!$H3103)+'NEW Reference'!I$7,0)</f>
        <v>2813</v>
      </c>
      <c r="Q3103" s="25">
        <f>ROUND(('NEW Reference'!J$6*List!$H3103)+'NEW Reference'!J$7,0)</f>
        <v>3257</v>
      </c>
      <c r="R3103" s="25">
        <f>ROUND(('NEW Reference'!K$6*List!$H3103)+'NEW Reference'!K$7,0)</f>
        <v>3360</v>
      </c>
      <c r="S3103" s="25">
        <f>ROUND(('NEW Reference'!L$6*List!$H3103)+'NEW Reference'!L$7,0)</f>
        <v>3626</v>
      </c>
      <c r="T3103" s="25">
        <f>ROUND(('NEW Reference'!M$6*List!$H3103)+'NEW Reference'!M$7,0)</f>
        <v>4330</v>
      </c>
      <c r="U3103" s="25">
        <f>ROUND(('NEW Reference'!N$6*List!$H3103)+'NEW Reference'!N$7,0)</f>
        <v>17473</v>
      </c>
      <c r="V3103" s="26">
        <f>ROUND(('NEW Reference'!O$6*List!$H3103)+'NEW Reference'!O$7,0)</f>
        <v>650</v>
      </c>
      <c r="W3103" s="26">
        <f>ROUND(('NEW Reference'!P$6*List!$H3103)+'NEW Reference'!P$7,0)</f>
        <v>915</v>
      </c>
      <c r="X3103" s="26">
        <f>ROUND(('NEW Reference'!Q$6*List!$H3103)+'NEW Reference'!Q$7,0)</f>
        <v>458</v>
      </c>
      <c r="Z3103" s="3" t="str">
        <f t="shared" si="150"/>
        <v>UPSHUR, West Virginia</v>
      </c>
      <c r="AA3103" s="79" t="s">
        <v>2246</v>
      </c>
      <c r="AB3103" s="28" t="s">
        <v>91</v>
      </c>
      <c r="AC3103" s="23" t="s">
        <v>2395</v>
      </c>
      <c r="AD3103" s="29"/>
      <c r="AE3103" s="20">
        <f t="shared" si="149"/>
        <v>0.67970000000000008</v>
      </c>
    </row>
    <row r="3104" spans="1:31">
      <c r="A3104" s="83">
        <v>51490</v>
      </c>
      <c r="B3104" s="84">
        <v>54099</v>
      </c>
      <c r="C3104" s="85">
        <v>26580</v>
      </c>
      <c r="D3104" s="78" t="s">
        <v>532</v>
      </c>
      <c r="E3104" s="79" t="s">
        <v>1021</v>
      </c>
      <c r="F3104" s="33" t="s">
        <v>2395</v>
      </c>
      <c r="G3104" s="24" t="s">
        <v>90</v>
      </c>
      <c r="H3104" s="80">
        <f t="shared" si="148"/>
        <v>0.90090000000000003</v>
      </c>
      <c r="I3104" s="25">
        <f>ROUND(('NEW Reference'!B$6*List!$H3104)+'NEW Reference'!B$7,0)</f>
        <v>1219</v>
      </c>
      <c r="J3104" s="25">
        <f>ROUND(('NEW Reference'!C$6*List!$H3104)+'NEW Reference'!C$7,0)</f>
        <v>1817</v>
      </c>
      <c r="K3104" s="25">
        <f>ROUND(('NEW Reference'!D$6*List!$H3104)+'NEW Reference'!D$7,0)</f>
        <v>2178</v>
      </c>
      <c r="L3104" s="25">
        <f>ROUND(('NEW Reference'!E$6*List!$H3104)+'NEW Reference'!E$7,0)</f>
        <v>2692</v>
      </c>
      <c r="M3104" s="25">
        <f>ROUND(('NEW Reference'!F$6*List!$H3104)+'NEW Reference'!F$7,0)</f>
        <v>2805</v>
      </c>
      <c r="N3104" s="25">
        <f>ROUND(('NEW Reference'!G$6*List!$H3104)+'NEW Reference'!G$7,0)</f>
        <v>3175</v>
      </c>
      <c r="O3104" s="25">
        <f>ROUND(('NEW Reference'!H$6*List!$H3104)+'NEW Reference'!H$7,0)</f>
        <v>3297</v>
      </c>
      <c r="P3104" s="25">
        <f>ROUND(('NEW Reference'!I$6*List!$H3104)+'NEW Reference'!I$7,0)</f>
        <v>3426</v>
      </c>
      <c r="Q3104" s="25">
        <f>ROUND(('NEW Reference'!J$6*List!$H3104)+'NEW Reference'!J$7,0)</f>
        <v>3967</v>
      </c>
      <c r="R3104" s="25">
        <f>ROUND(('NEW Reference'!K$6*List!$H3104)+'NEW Reference'!K$7,0)</f>
        <v>4093</v>
      </c>
      <c r="S3104" s="25">
        <f>ROUND(('NEW Reference'!L$6*List!$H3104)+'NEW Reference'!L$7,0)</f>
        <v>4416</v>
      </c>
      <c r="T3104" s="25">
        <f>ROUND(('NEW Reference'!M$6*List!$H3104)+'NEW Reference'!M$7,0)</f>
        <v>5274</v>
      </c>
      <c r="U3104" s="25">
        <f>ROUND(('NEW Reference'!N$6*List!$H3104)+'NEW Reference'!N$7,0)</f>
        <v>21281</v>
      </c>
      <c r="V3104" s="26">
        <f>ROUND(('NEW Reference'!O$6*List!$H3104)+'NEW Reference'!O$7,0)</f>
        <v>791</v>
      </c>
      <c r="W3104" s="26">
        <f>ROUND(('NEW Reference'!P$6*List!$H3104)+'NEW Reference'!P$7,0)</f>
        <v>1115</v>
      </c>
      <c r="X3104" s="26">
        <f>ROUND(('NEW Reference'!Q$6*List!$H3104)+'NEW Reference'!Q$7,0)</f>
        <v>557</v>
      </c>
      <c r="Z3104" s="3" t="str">
        <f t="shared" si="150"/>
        <v>WAYNE, West Virginia</v>
      </c>
      <c r="AA3104" s="79" t="s">
        <v>1021</v>
      </c>
      <c r="AB3104" s="28" t="s">
        <v>91</v>
      </c>
      <c r="AC3104" s="23" t="s">
        <v>2395</v>
      </c>
      <c r="AD3104" s="29"/>
      <c r="AE3104" s="20">
        <f t="shared" si="149"/>
        <v>0.90090000000000003</v>
      </c>
    </row>
    <row r="3105" spans="1:31">
      <c r="A3105" s="83">
        <v>51500</v>
      </c>
      <c r="B3105" s="84">
        <v>54101</v>
      </c>
      <c r="C3105" s="85">
        <v>99951</v>
      </c>
      <c r="D3105" s="78" t="s">
        <v>196</v>
      </c>
      <c r="E3105" s="79" t="s">
        <v>1022</v>
      </c>
      <c r="F3105" s="34" t="s">
        <v>2395</v>
      </c>
      <c r="G3105" s="24" t="s">
        <v>97</v>
      </c>
      <c r="H3105" s="80">
        <f t="shared" si="148"/>
        <v>0.67970000000000008</v>
      </c>
      <c r="I3105" s="25">
        <f>ROUND(('NEW Reference'!B$6*List!$H3105)+'NEW Reference'!B$7,0)</f>
        <v>1001</v>
      </c>
      <c r="J3105" s="25">
        <f>ROUND(('NEW Reference'!C$6*List!$H3105)+'NEW Reference'!C$7,0)</f>
        <v>1492</v>
      </c>
      <c r="K3105" s="25">
        <f>ROUND(('NEW Reference'!D$6*List!$H3105)+'NEW Reference'!D$7,0)</f>
        <v>1788</v>
      </c>
      <c r="L3105" s="25">
        <f>ROUND(('NEW Reference'!E$6*List!$H3105)+'NEW Reference'!E$7,0)</f>
        <v>2211</v>
      </c>
      <c r="M3105" s="25">
        <f>ROUND(('NEW Reference'!F$6*List!$H3105)+'NEW Reference'!F$7,0)</f>
        <v>2303</v>
      </c>
      <c r="N3105" s="25">
        <f>ROUND(('NEW Reference'!G$6*List!$H3105)+'NEW Reference'!G$7,0)</f>
        <v>2607</v>
      </c>
      <c r="O3105" s="25">
        <f>ROUND(('NEW Reference'!H$6*List!$H3105)+'NEW Reference'!H$7,0)</f>
        <v>2707</v>
      </c>
      <c r="P3105" s="25">
        <f>ROUND(('NEW Reference'!I$6*List!$H3105)+'NEW Reference'!I$7,0)</f>
        <v>2813</v>
      </c>
      <c r="Q3105" s="25">
        <f>ROUND(('NEW Reference'!J$6*List!$H3105)+'NEW Reference'!J$7,0)</f>
        <v>3257</v>
      </c>
      <c r="R3105" s="25">
        <f>ROUND(('NEW Reference'!K$6*List!$H3105)+'NEW Reference'!K$7,0)</f>
        <v>3360</v>
      </c>
      <c r="S3105" s="25">
        <f>ROUND(('NEW Reference'!L$6*List!$H3105)+'NEW Reference'!L$7,0)</f>
        <v>3626</v>
      </c>
      <c r="T3105" s="25">
        <f>ROUND(('NEW Reference'!M$6*List!$H3105)+'NEW Reference'!M$7,0)</f>
        <v>4330</v>
      </c>
      <c r="U3105" s="25">
        <f>ROUND(('NEW Reference'!N$6*List!$H3105)+'NEW Reference'!N$7,0)</f>
        <v>17473</v>
      </c>
      <c r="V3105" s="26">
        <f>ROUND(('NEW Reference'!O$6*List!$H3105)+'NEW Reference'!O$7,0)</f>
        <v>650</v>
      </c>
      <c r="W3105" s="26">
        <f>ROUND(('NEW Reference'!P$6*List!$H3105)+'NEW Reference'!P$7,0)</f>
        <v>915</v>
      </c>
      <c r="X3105" s="26">
        <f>ROUND(('NEW Reference'!Q$6*List!$H3105)+'NEW Reference'!Q$7,0)</f>
        <v>458</v>
      </c>
      <c r="Z3105" s="3" t="str">
        <f t="shared" si="150"/>
        <v>WEBSTER, West Virginia</v>
      </c>
      <c r="AA3105" s="79" t="s">
        <v>1022</v>
      </c>
      <c r="AB3105" s="28" t="s">
        <v>91</v>
      </c>
      <c r="AC3105" s="30" t="s">
        <v>2395</v>
      </c>
      <c r="AD3105" s="31"/>
      <c r="AE3105" s="20">
        <f t="shared" si="149"/>
        <v>0.67970000000000008</v>
      </c>
    </row>
    <row r="3106" spans="1:31">
      <c r="A3106" s="83">
        <v>51510</v>
      </c>
      <c r="B3106" s="84">
        <v>54103</v>
      </c>
      <c r="C3106" s="85">
        <v>99951</v>
      </c>
      <c r="D3106" s="78" t="s">
        <v>196</v>
      </c>
      <c r="E3106" s="79" t="s">
        <v>2411</v>
      </c>
      <c r="F3106" s="34" t="s">
        <v>2395</v>
      </c>
      <c r="G3106" s="24" t="s">
        <v>97</v>
      </c>
      <c r="H3106" s="80">
        <f t="shared" si="148"/>
        <v>0.67970000000000008</v>
      </c>
      <c r="I3106" s="25">
        <f>ROUND(('NEW Reference'!B$6*List!$H3106)+'NEW Reference'!B$7,0)</f>
        <v>1001</v>
      </c>
      <c r="J3106" s="25">
        <f>ROUND(('NEW Reference'!C$6*List!$H3106)+'NEW Reference'!C$7,0)</f>
        <v>1492</v>
      </c>
      <c r="K3106" s="25">
        <f>ROUND(('NEW Reference'!D$6*List!$H3106)+'NEW Reference'!D$7,0)</f>
        <v>1788</v>
      </c>
      <c r="L3106" s="25">
        <f>ROUND(('NEW Reference'!E$6*List!$H3106)+'NEW Reference'!E$7,0)</f>
        <v>2211</v>
      </c>
      <c r="M3106" s="25">
        <f>ROUND(('NEW Reference'!F$6*List!$H3106)+'NEW Reference'!F$7,0)</f>
        <v>2303</v>
      </c>
      <c r="N3106" s="25">
        <f>ROUND(('NEW Reference'!G$6*List!$H3106)+'NEW Reference'!G$7,0)</f>
        <v>2607</v>
      </c>
      <c r="O3106" s="25">
        <f>ROUND(('NEW Reference'!H$6*List!$H3106)+'NEW Reference'!H$7,0)</f>
        <v>2707</v>
      </c>
      <c r="P3106" s="25">
        <f>ROUND(('NEW Reference'!I$6*List!$H3106)+'NEW Reference'!I$7,0)</f>
        <v>2813</v>
      </c>
      <c r="Q3106" s="25">
        <f>ROUND(('NEW Reference'!J$6*List!$H3106)+'NEW Reference'!J$7,0)</f>
        <v>3257</v>
      </c>
      <c r="R3106" s="25">
        <f>ROUND(('NEW Reference'!K$6*List!$H3106)+'NEW Reference'!K$7,0)</f>
        <v>3360</v>
      </c>
      <c r="S3106" s="25">
        <f>ROUND(('NEW Reference'!L$6*List!$H3106)+'NEW Reference'!L$7,0)</f>
        <v>3626</v>
      </c>
      <c r="T3106" s="25">
        <f>ROUND(('NEW Reference'!M$6*List!$H3106)+'NEW Reference'!M$7,0)</f>
        <v>4330</v>
      </c>
      <c r="U3106" s="25">
        <f>ROUND(('NEW Reference'!N$6*List!$H3106)+'NEW Reference'!N$7,0)</f>
        <v>17473</v>
      </c>
      <c r="V3106" s="26">
        <f>ROUND(('NEW Reference'!O$6*List!$H3106)+'NEW Reference'!O$7,0)</f>
        <v>650</v>
      </c>
      <c r="W3106" s="26">
        <f>ROUND(('NEW Reference'!P$6*List!$H3106)+'NEW Reference'!P$7,0)</f>
        <v>915</v>
      </c>
      <c r="X3106" s="26">
        <f>ROUND(('NEW Reference'!Q$6*List!$H3106)+'NEW Reference'!Q$7,0)</f>
        <v>458</v>
      </c>
      <c r="Z3106" s="3" t="str">
        <f t="shared" si="150"/>
        <v>WETZEL, West Virginia</v>
      </c>
      <c r="AA3106" s="79" t="s">
        <v>2411</v>
      </c>
      <c r="AB3106" s="28" t="s">
        <v>91</v>
      </c>
      <c r="AC3106" s="23" t="s">
        <v>2395</v>
      </c>
      <c r="AD3106" s="29"/>
      <c r="AE3106" s="20">
        <f t="shared" si="149"/>
        <v>0.67970000000000008</v>
      </c>
    </row>
    <row r="3107" spans="1:31">
      <c r="A3107" s="83">
        <v>51520</v>
      </c>
      <c r="B3107" s="84">
        <v>54105</v>
      </c>
      <c r="C3107" s="85">
        <v>37620</v>
      </c>
      <c r="D3107" s="78" t="s">
        <v>773</v>
      </c>
      <c r="E3107" s="79" t="s">
        <v>2412</v>
      </c>
      <c r="F3107" s="33" t="s">
        <v>2395</v>
      </c>
      <c r="G3107" s="24" t="s">
        <v>90</v>
      </c>
      <c r="H3107" s="80">
        <f t="shared" si="148"/>
        <v>0.71589999999999998</v>
      </c>
      <c r="I3107" s="25">
        <f>ROUND(('NEW Reference'!B$6*List!$H3107)+'NEW Reference'!B$7,0)</f>
        <v>1036</v>
      </c>
      <c r="J3107" s="25">
        <f>ROUND(('NEW Reference'!C$6*List!$H3107)+'NEW Reference'!C$7,0)</f>
        <v>1545</v>
      </c>
      <c r="K3107" s="25">
        <f>ROUND(('NEW Reference'!D$6*List!$H3107)+'NEW Reference'!D$7,0)</f>
        <v>1852</v>
      </c>
      <c r="L3107" s="25">
        <f>ROUND(('NEW Reference'!E$6*List!$H3107)+'NEW Reference'!E$7,0)</f>
        <v>2289</v>
      </c>
      <c r="M3107" s="25">
        <f>ROUND(('NEW Reference'!F$6*List!$H3107)+'NEW Reference'!F$7,0)</f>
        <v>2385</v>
      </c>
      <c r="N3107" s="25">
        <f>ROUND(('NEW Reference'!G$6*List!$H3107)+'NEW Reference'!G$7,0)</f>
        <v>2700</v>
      </c>
      <c r="O3107" s="25">
        <f>ROUND(('NEW Reference'!H$6*List!$H3107)+'NEW Reference'!H$7,0)</f>
        <v>2803</v>
      </c>
      <c r="P3107" s="25">
        <f>ROUND(('NEW Reference'!I$6*List!$H3107)+'NEW Reference'!I$7,0)</f>
        <v>2913</v>
      </c>
      <c r="Q3107" s="25">
        <f>ROUND(('NEW Reference'!J$6*List!$H3107)+'NEW Reference'!J$7,0)</f>
        <v>3374</v>
      </c>
      <c r="R3107" s="25">
        <f>ROUND(('NEW Reference'!K$6*List!$H3107)+'NEW Reference'!K$7,0)</f>
        <v>3480</v>
      </c>
      <c r="S3107" s="25">
        <f>ROUND(('NEW Reference'!L$6*List!$H3107)+'NEW Reference'!L$7,0)</f>
        <v>3755</v>
      </c>
      <c r="T3107" s="25">
        <f>ROUND(('NEW Reference'!M$6*List!$H3107)+'NEW Reference'!M$7,0)</f>
        <v>4485</v>
      </c>
      <c r="U3107" s="25">
        <f>ROUND(('NEW Reference'!N$6*List!$H3107)+'NEW Reference'!N$7,0)</f>
        <v>18096</v>
      </c>
      <c r="V3107" s="26">
        <f>ROUND(('NEW Reference'!O$6*List!$H3107)+'NEW Reference'!O$7,0)</f>
        <v>673</v>
      </c>
      <c r="W3107" s="26">
        <f>ROUND(('NEW Reference'!P$6*List!$H3107)+'NEW Reference'!P$7,0)</f>
        <v>948</v>
      </c>
      <c r="X3107" s="26">
        <f>ROUND(('NEW Reference'!Q$6*List!$H3107)+'NEW Reference'!Q$7,0)</f>
        <v>474</v>
      </c>
      <c r="Z3107" s="3" t="str">
        <f t="shared" si="150"/>
        <v>WIRT, West Virginia</v>
      </c>
      <c r="AA3107" s="79" t="s">
        <v>2412</v>
      </c>
      <c r="AB3107" s="28" t="s">
        <v>91</v>
      </c>
      <c r="AC3107" s="23" t="s">
        <v>2395</v>
      </c>
      <c r="AD3107" s="29"/>
      <c r="AE3107" s="20">
        <f t="shared" si="149"/>
        <v>0.71589999999999998</v>
      </c>
    </row>
    <row r="3108" spans="1:31">
      <c r="A3108" s="83">
        <v>51530</v>
      </c>
      <c r="B3108" s="84">
        <v>54107</v>
      </c>
      <c r="C3108" s="85">
        <v>37620</v>
      </c>
      <c r="D3108" s="78" t="s">
        <v>773</v>
      </c>
      <c r="E3108" s="79" t="s">
        <v>1917</v>
      </c>
      <c r="F3108" s="33" t="s">
        <v>2395</v>
      </c>
      <c r="G3108" s="24" t="s">
        <v>90</v>
      </c>
      <c r="H3108" s="80">
        <f t="shared" si="148"/>
        <v>0.71589999999999998</v>
      </c>
      <c r="I3108" s="25">
        <f>ROUND(('NEW Reference'!B$6*List!$H3108)+'NEW Reference'!B$7,0)</f>
        <v>1036</v>
      </c>
      <c r="J3108" s="25">
        <f>ROUND(('NEW Reference'!C$6*List!$H3108)+'NEW Reference'!C$7,0)</f>
        <v>1545</v>
      </c>
      <c r="K3108" s="25">
        <f>ROUND(('NEW Reference'!D$6*List!$H3108)+'NEW Reference'!D$7,0)</f>
        <v>1852</v>
      </c>
      <c r="L3108" s="25">
        <f>ROUND(('NEW Reference'!E$6*List!$H3108)+'NEW Reference'!E$7,0)</f>
        <v>2289</v>
      </c>
      <c r="M3108" s="25">
        <f>ROUND(('NEW Reference'!F$6*List!$H3108)+'NEW Reference'!F$7,0)</f>
        <v>2385</v>
      </c>
      <c r="N3108" s="25">
        <f>ROUND(('NEW Reference'!G$6*List!$H3108)+'NEW Reference'!G$7,0)</f>
        <v>2700</v>
      </c>
      <c r="O3108" s="25">
        <f>ROUND(('NEW Reference'!H$6*List!$H3108)+'NEW Reference'!H$7,0)</f>
        <v>2803</v>
      </c>
      <c r="P3108" s="25">
        <f>ROUND(('NEW Reference'!I$6*List!$H3108)+'NEW Reference'!I$7,0)</f>
        <v>2913</v>
      </c>
      <c r="Q3108" s="25">
        <f>ROUND(('NEW Reference'!J$6*List!$H3108)+'NEW Reference'!J$7,0)</f>
        <v>3374</v>
      </c>
      <c r="R3108" s="25">
        <f>ROUND(('NEW Reference'!K$6*List!$H3108)+'NEW Reference'!K$7,0)</f>
        <v>3480</v>
      </c>
      <c r="S3108" s="25">
        <f>ROUND(('NEW Reference'!L$6*List!$H3108)+'NEW Reference'!L$7,0)</f>
        <v>3755</v>
      </c>
      <c r="T3108" s="25">
        <f>ROUND(('NEW Reference'!M$6*List!$H3108)+'NEW Reference'!M$7,0)</f>
        <v>4485</v>
      </c>
      <c r="U3108" s="25">
        <f>ROUND(('NEW Reference'!N$6*List!$H3108)+'NEW Reference'!N$7,0)</f>
        <v>18096</v>
      </c>
      <c r="V3108" s="26">
        <f>ROUND(('NEW Reference'!O$6*List!$H3108)+'NEW Reference'!O$7,0)</f>
        <v>673</v>
      </c>
      <c r="W3108" s="26">
        <f>ROUND(('NEW Reference'!P$6*List!$H3108)+'NEW Reference'!P$7,0)</f>
        <v>948</v>
      </c>
      <c r="X3108" s="26">
        <f>ROUND(('NEW Reference'!Q$6*List!$H3108)+'NEW Reference'!Q$7,0)</f>
        <v>474</v>
      </c>
      <c r="Z3108" s="3" t="str">
        <f t="shared" si="150"/>
        <v>WOOD, West Virginia</v>
      </c>
      <c r="AA3108" s="79" t="s">
        <v>1917</v>
      </c>
      <c r="AB3108" s="28" t="s">
        <v>91</v>
      </c>
      <c r="AC3108" s="30" t="s">
        <v>2395</v>
      </c>
      <c r="AD3108" s="31"/>
      <c r="AE3108" s="20">
        <f t="shared" si="149"/>
        <v>0.71589999999999998</v>
      </c>
    </row>
    <row r="3109" spans="1:31">
      <c r="A3109" s="83">
        <v>51540</v>
      </c>
      <c r="B3109" s="84">
        <v>54109</v>
      </c>
      <c r="C3109" s="85">
        <v>99951</v>
      </c>
      <c r="D3109" s="78" t="s">
        <v>196</v>
      </c>
      <c r="E3109" s="79" t="s">
        <v>201</v>
      </c>
      <c r="F3109" s="34" t="s">
        <v>2395</v>
      </c>
      <c r="G3109" s="24" t="s">
        <v>97</v>
      </c>
      <c r="H3109" s="80">
        <f t="shared" si="148"/>
        <v>0.67970000000000008</v>
      </c>
      <c r="I3109" s="25">
        <f>ROUND(('NEW Reference'!B$6*List!$H3109)+'NEW Reference'!B$7,0)</f>
        <v>1001</v>
      </c>
      <c r="J3109" s="25">
        <f>ROUND(('NEW Reference'!C$6*List!$H3109)+'NEW Reference'!C$7,0)</f>
        <v>1492</v>
      </c>
      <c r="K3109" s="25">
        <f>ROUND(('NEW Reference'!D$6*List!$H3109)+'NEW Reference'!D$7,0)</f>
        <v>1788</v>
      </c>
      <c r="L3109" s="25">
        <f>ROUND(('NEW Reference'!E$6*List!$H3109)+'NEW Reference'!E$7,0)</f>
        <v>2211</v>
      </c>
      <c r="M3109" s="25">
        <f>ROUND(('NEW Reference'!F$6*List!$H3109)+'NEW Reference'!F$7,0)</f>
        <v>2303</v>
      </c>
      <c r="N3109" s="25">
        <f>ROUND(('NEW Reference'!G$6*List!$H3109)+'NEW Reference'!G$7,0)</f>
        <v>2607</v>
      </c>
      <c r="O3109" s="25">
        <f>ROUND(('NEW Reference'!H$6*List!$H3109)+'NEW Reference'!H$7,0)</f>
        <v>2707</v>
      </c>
      <c r="P3109" s="25">
        <f>ROUND(('NEW Reference'!I$6*List!$H3109)+'NEW Reference'!I$7,0)</f>
        <v>2813</v>
      </c>
      <c r="Q3109" s="25">
        <f>ROUND(('NEW Reference'!J$6*List!$H3109)+'NEW Reference'!J$7,0)</f>
        <v>3257</v>
      </c>
      <c r="R3109" s="25">
        <f>ROUND(('NEW Reference'!K$6*List!$H3109)+'NEW Reference'!K$7,0)</f>
        <v>3360</v>
      </c>
      <c r="S3109" s="25">
        <f>ROUND(('NEW Reference'!L$6*List!$H3109)+'NEW Reference'!L$7,0)</f>
        <v>3626</v>
      </c>
      <c r="T3109" s="25">
        <f>ROUND(('NEW Reference'!M$6*List!$H3109)+'NEW Reference'!M$7,0)</f>
        <v>4330</v>
      </c>
      <c r="U3109" s="25">
        <f>ROUND(('NEW Reference'!N$6*List!$H3109)+'NEW Reference'!N$7,0)</f>
        <v>17473</v>
      </c>
      <c r="V3109" s="26">
        <f>ROUND(('NEW Reference'!O$6*List!$H3109)+'NEW Reference'!O$7,0)</f>
        <v>650</v>
      </c>
      <c r="W3109" s="26">
        <f>ROUND(('NEW Reference'!P$6*List!$H3109)+'NEW Reference'!P$7,0)</f>
        <v>915</v>
      </c>
      <c r="X3109" s="26">
        <f>ROUND(('NEW Reference'!Q$6*List!$H3109)+'NEW Reference'!Q$7,0)</f>
        <v>458</v>
      </c>
      <c r="Z3109" s="3" t="str">
        <f t="shared" si="150"/>
        <v>WYOMING, West Virginia</v>
      </c>
      <c r="AA3109" s="79" t="s">
        <v>201</v>
      </c>
      <c r="AB3109" s="28" t="s">
        <v>91</v>
      </c>
      <c r="AC3109" s="23" t="s">
        <v>2395</v>
      </c>
      <c r="AD3109" s="29"/>
      <c r="AE3109" s="20">
        <f t="shared" si="149"/>
        <v>0.67970000000000008</v>
      </c>
    </row>
    <row r="3110" spans="1:31">
      <c r="A3110" s="83">
        <v>51999</v>
      </c>
      <c r="B3110" s="84">
        <v>54990</v>
      </c>
      <c r="C3110" s="85">
        <v>99951</v>
      </c>
      <c r="D3110" s="78" t="s">
        <v>196</v>
      </c>
      <c r="E3110" s="79" t="s">
        <v>236</v>
      </c>
      <c r="F3110" s="34" t="s">
        <v>2395</v>
      </c>
      <c r="G3110" s="24" t="s">
        <v>97</v>
      </c>
      <c r="H3110" s="80">
        <f t="shared" si="148"/>
        <v>0.67970000000000008</v>
      </c>
      <c r="I3110" s="25">
        <f>ROUND(('NEW Reference'!B$6*List!$H3110)+'NEW Reference'!B$7,0)</f>
        <v>1001</v>
      </c>
      <c r="J3110" s="25">
        <f>ROUND(('NEW Reference'!C$6*List!$H3110)+'NEW Reference'!C$7,0)</f>
        <v>1492</v>
      </c>
      <c r="K3110" s="25">
        <f>ROUND(('NEW Reference'!D$6*List!$H3110)+'NEW Reference'!D$7,0)</f>
        <v>1788</v>
      </c>
      <c r="L3110" s="25">
        <f>ROUND(('NEW Reference'!E$6*List!$H3110)+'NEW Reference'!E$7,0)</f>
        <v>2211</v>
      </c>
      <c r="M3110" s="25">
        <f>ROUND(('NEW Reference'!F$6*List!$H3110)+'NEW Reference'!F$7,0)</f>
        <v>2303</v>
      </c>
      <c r="N3110" s="25">
        <f>ROUND(('NEW Reference'!G$6*List!$H3110)+'NEW Reference'!G$7,0)</f>
        <v>2607</v>
      </c>
      <c r="O3110" s="25">
        <f>ROUND(('NEW Reference'!H$6*List!$H3110)+'NEW Reference'!H$7,0)</f>
        <v>2707</v>
      </c>
      <c r="P3110" s="25">
        <f>ROUND(('NEW Reference'!I$6*List!$H3110)+'NEW Reference'!I$7,0)</f>
        <v>2813</v>
      </c>
      <c r="Q3110" s="25">
        <f>ROUND(('NEW Reference'!J$6*List!$H3110)+'NEW Reference'!J$7,0)</f>
        <v>3257</v>
      </c>
      <c r="R3110" s="25">
        <f>ROUND(('NEW Reference'!K$6*List!$H3110)+'NEW Reference'!K$7,0)</f>
        <v>3360</v>
      </c>
      <c r="S3110" s="25">
        <f>ROUND(('NEW Reference'!L$6*List!$H3110)+'NEW Reference'!L$7,0)</f>
        <v>3626</v>
      </c>
      <c r="T3110" s="25">
        <f>ROUND(('NEW Reference'!M$6*List!$H3110)+'NEW Reference'!M$7,0)</f>
        <v>4330</v>
      </c>
      <c r="U3110" s="25">
        <f>ROUND(('NEW Reference'!N$6*List!$H3110)+'NEW Reference'!N$7,0)</f>
        <v>17473</v>
      </c>
      <c r="V3110" s="26">
        <f>ROUND(('NEW Reference'!O$6*List!$H3110)+'NEW Reference'!O$7,0)</f>
        <v>650</v>
      </c>
      <c r="W3110" s="26">
        <f>ROUND(('NEW Reference'!P$6*List!$H3110)+'NEW Reference'!P$7,0)</f>
        <v>915</v>
      </c>
      <c r="X3110" s="26">
        <f>ROUND(('NEW Reference'!Q$6*List!$H3110)+'NEW Reference'!Q$7,0)</f>
        <v>458</v>
      </c>
      <c r="Z3110" s="3" t="str">
        <f t="shared" si="150"/>
        <v>STATEWIDE, West Virginia</v>
      </c>
      <c r="AA3110" s="79" t="s">
        <v>236</v>
      </c>
      <c r="AB3110" s="28" t="s">
        <v>91</v>
      </c>
      <c r="AC3110" s="30" t="s">
        <v>2395</v>
      </c>
      <c r="AD3110" s="31"/>
      <c r="AE3110" s="20">
        <f t="shared" si="149"/>
        <v>0.67970000000000008</v>
      </c>
    </row>
    <row r="3111" spans="1:31">
      <c r="A3111" s="83">
        <v>52000</v>
      </c>
      <c r="B3111" s="84">
        <v>55001</v>
      </c>
      <c r="C3111" s="85">
        <v>99952</v>
      </c>
      <c r="D3111" s="78" t="s">
        <v>199</v>
      </c>
      <c r="E3111" s="79" t="s">
        <v>602</v>
      </c>
      <c r="F3111" s="34" t="s">
        <v>2413</v>
      </c>
      <c r="G3111" s="24" t="s">
        <v>97</v>
      </c>
      <c r="H3111" s="80">
        <f t="shared" si="148"/>
        <v>0.85460000000000003</v>
      </c>
      <c r="I3111" s="25">
        <f>ROUND(('NEW Reference'!B$6*List!$H3111)+'NEW Reference'!B$7,0)</f>
        <v>1173</v>
      </c>
      <c r="J3111" s="25">
        <f>ROUND(('NEW Reference'!C$6*List!$H3111)+'NEW Reference'!C$7,0)</f>
        <v>1749</v>
      </c>
      <c r="K3111" s="25">
        <f>ROUND(('NEW Reference'!D$6*List!$H3111)+'NEW Reference'!D$7,0)</f>
        <v>2096</v>
      </c>
      <c r="L3111" s="25">
        <f>ROUND(('NEW Reference'!E$6*List!$H3111)+'NEW Reference'!E$7,0)</f>
        <v>2592</v>
      </c>
      <c r="M3111" s="25">
        <f>ROUND(('NEW Reference'!F$6*List!$H3111)+'NEW Reference'!F$7,0)</f>
        <v>2700</v>
      </c>
      <c r="N3111" s="25">
        <f>ROUND(('NEW Reference'!G$6*List!$H3111)+'NEW Reference'!G$7,0)</f>
        <v>3056</v>
      </c>
      <c r="O3111" s="25">
        <f>ROUND(('NEW Reference'!H$6*List!$H3111)+'NEW Reference'!H$7,0)</f>
        <v>3173</v>
      </c>
      <c r="P3111" s="25">
        <f>ROUND(('NEW Reference'!I$6*List!$H3111)+'NEW Reference'!I$7,0)</f>
        <v>3298</v>
      </c>
      <c r="Q3111" s="25">
        <f>ROUND(('NEW Reference'!J$6*List!$H3111)+'NEW Reference'!J$7,0)</f>
        <v>3819</v>
      </c>
      <c r="R3111" s="25">
        <f>ROUND(('NEW Reference'!K$6*List!$H3111)+'NEW Reference'!K$7,0)</f>
        <v>3939</v>
      </c>
      <c r="S3111" s="25">
        <f>ROUND(('NEW Reference'!L$6*List!$H3111)+'NEW Reference'!L$7,0)</f>
        <v>4251</v>
      </c>
      <c r="T3111" s="25">
        <f>ROUND(('NEW Reference'!M$6*List!$H3111)+'NEW Reference'!M$7,0)</f>
        <v>5077</v>
      </c>
      <c r="U3111" s="25">
        <f>ROUND(('NEW Reference'!N$6*List!$H3111)+'NEW Reference'!N$7,0)</f>
        <v>20484</v>
      </c>
      <c r="V3111" s="26">
        <f>ROUND(('NEW Reference'!O$6*List!$H3111)+'NEW Reference'!O$7,0)</f>
        <v>762</v>
      </c>
      <c r="W3111" s="26">
        <f>ROUND(('NEW Reference'!P$6*List!$H3111)+'NEW Reference'!P$7,0)</f>
        <v>1073</v>
      </c>
      <c r="X3111" s="26">
        <f>ROUND(('NEW Reference'!Q$6*List!$H3111)+'NEW Reference'!Q$7,0)</f>
        <v>537</v>
      </c>
      <c r="Z3111" s="3" t="str">
        <f t="shared" si="150"/>
        <v>ADAMS, Wisconsin</v>
      </c>
      <c r="AA3111" s="79" t="s">
        <v>602</v>
      </c>
      <c r="AB3111" s="28" t="s">
        <v>91</v>
      </c>
      <c r="AC3111" s="23" t="s">
        <v>2413</v>
      </c>
      <c r="AD3111" s="29"/>
      <c r="AE3111" s="20">
        <f t="shared" si="149"/>
        <v>0.85460000000000003</v>
      </c>
    </row>
    <row r="3112" spans="1:31">
      <c r="A3112" s="83">
        <v>52010</v>
      </c>
      <c r="B3112" s="84">
        <v>55003</v>
      </c>
      <c r="C3112" s="85">
        <v>99952</v>
      </c>
      <c r="D3112" s="78" t="s">
        <v>199</v>
      </c>
      <c r="E3112" s="79" t="s">
        <v>1884</v>
      </c>
      <c r="F3112" s="34" t="s">
        <v>2413</v>
      </c>
      <c r="G3112" s="24" t="s">
        <v>97</v>
      </c>
      <c r="H3112" s="80">
        <f t="shared" si="148"/>
        <v>0.85460000000000003</v>
      </c>
      <c r="I3112" s="25">
        <f>ROUND(('NEW Reference'!B$6*List!$H3112)+'NEW Reference'!B$7,0)</f>
        <v>1173</v>
      </c>
      <c r="J3112" s="25">
        <f>ROUND(('NEW Reference'!C$6*List!$H3112)+'NEW Reference'!C$7,0)</f>
        <v>1749</v>
      </c>
      <c r="K3112" s="25">
        <f>ROUND(('NEW Reference'!D$6*List!$H3112)+'NEW Reference'!D$7,0)</f>
        <v>2096</v>
      </c>
      <c r="L3112" s="25">
        <f>ROUND(('NEW Reference'!E$6*List!$H3112)+'NEW Reference'!E$7,0)</f>
        <v>2592</v>
      </c>
      <c r="M3112" s="25">
        <f>ROUND(('NEW Reference'!F$6*List!$H3112)+'NEW Reference'!F$7,0)</f>
        <v>2700</v>
      </c>
      <c r="N3112" s="25">
        <f>ROUND(('NEW Reference'!G$6*List!$H3112)+'NEW Reference'!G$7,0)</f>
        <v>3056</v>
      </c>
      <c r="O3112" s="25">
        <f>ROUND(('NEW Reference'!H$6*List!$H3112)+'NEW Reference'!H$7,0)</f>
        <v>3173</v>
      </c>
      <c r="P3112" s="25">
        <f>ROUND(('NEW Reference'!I$6*List!$H3112)+'NEW Reference'!I$7,0)</f>
        <v>3298</v>
      </c>
      <c r="Q3112" s="25">
        <f>ROUND(('NEW Reference'!J$6*List!$H3112)+'NEW Reference'!J$7,0)</f>
        <v>3819</v>
      </c>
      <c r="R3112" s="25">
        <f>ROUND(('NEW Reference'!K$6*List!$H3112)+'NEW Reference'!K$7,0)</f>
        <v>3939</v>
      </c>
      <c r="S3112" s="25">
        <f>ROUND(('NEW Reference'!L$6*List!$H3112)+'NEW Reference'!L$7,0)</f>
        <v>4251</v>
      </c>
      <c r="T3112" s="25">
        <f>ROUND(('NEW Reference'!M$6*List!$H3112)+'NEW Reference'!M$7,0)</f>
        <v>5077</v>
      </c>
      <c r="U3112" s="25">
        <f>ROUND(('NEW Reference'!N$6*List!$H3112)+'NEW Reference'!N$7,0)</f>
        <v>20484</v>
      </c>
      <c r="V3112" s="26">
        <f>ROUND(('NEW Reference'!O$6*List!$H3112)+'NEW Reference'!O$7,0)</f>
        <v>762</v>
      </c>
      <c r="W3112" s="26">
        <f>ROUND(('NEW Reference'!P$6*List!$H3112)+'NEW Reference'!P$7,0)</f>
        <v>1073</v>
      </c>
      <c r="X3112" s="26">
        <f>ROUND(('NEW Reference'!Q$6*List!$H3112)+'NEW Reference'!Q$7,0)</f>
        <v>537</v>
      </c>
      <c r="Z3112" s="3" t="str">
        <f t="shared" si="150"/>
        <v>ASHLAND, Wisconsin</v>
      </c>
      <c r="AA3112" s="79" t="s">
        <v>1884</v>
      </c>
      <c r="AB3112" s="28" t="s">
        <v>91</v>
      </c>
      <c r="AC3112" s="23" t="s">
        <v>2413</v>
      </c>
      <c r="AD3112" s="29"/>
      <c r="AE3112" s="20">
        <f t="shared" si="149"/>
        <v>0.85460000000000003</v>
      </c>
    </row>
    <row r="3113" spans="1:31">
      <c r="A3113" s="83">
        <v>52020</v>
      </c>
      <c r="B3113" s="84">
        <v>55005</v>
      </c>
      <c r="C3113" s="85">
        <v>99952</v>
      </c>
      <c r="D3113" s="78" t="s">
        <v>199</v>
      </c>
      <c r="E3113" s="79" t="s">
        <v>2414</v>
      </c>
      <c r="F3113" s="34" t="s">
        <v>2413</v>
      </c>
      <c r="G3113" s="24" t="s">
        <v>97</v>
      </c>
      <c r="H3113" s="80">
        <f t="shared" si="148"/>
        <v>0.85460000000000003</v>
      </c>
      <c r="I3113" s="25">
        <f>ROUND(('NEW Reference'!B$6*List!$H3113)+'NEW Reference'!B$7,0)</f>
        <v>1173</v>
      </c>
      <c r="J3113" s="25">
        <f>ROUND(('NEW Reference'!C$6*List!$H3113)+'NEW Reference'!C$7,0)</f>
        <v>1749</v>
      </c>
      <c r="K3113" s="25">
        <f>ROUND(('NEW Reference'!D$6*List!$H3113)+'NEW Reference'!D$7,0)</f>
        <v>2096</v>
      </c>
      <c r="L3113" s="25">
        <f>ROUND(('NEW Reference'!E$6*List!$H3113)+'NEW Reference'!E$7,0)</f>
        <v>2592</v>
      </c>
      <c r="M3113" s="25">
        <f>ROUND(('NEW Reference'!F$6*List!$H3113)+'NEW Reference'!F$7,0)</f>
        <v>2700</v>
      </c>
      <c r="N3113" s="25">
        <f>ROUND(('NEW Reference'!G$6*List!$H3113)+'NEW Reference'!G$7,0)</f>
        <v>3056</v>
      </c>
      <c r="O3113" s="25">
        <f>ROUND(('NEW Reference'!H$6*List!$H3113)+'NEW Reference'!H$7,0)</f>
        <v>3173</v>
      </c>
      <c r="P3113" s="25">
        <f>ROUND(('NEW Reference'!I$6*List!$H3113)+'NEW Reference'!I$7,0)</f>
        <v>3298</v>
      </c>
      <c r="Q3113" s="25">
        <f>ROUND(('NEW Reference'!J$6*List!$H3113)+'NEW Reference'!J$7,0)</f>
        <v>3819</v>
      </c>
      <c r="R3113" s="25">
        <f>ROUND(('NEW Reference'!K$6*List!$H3113)+'NEW Reference'!K$7,0)</f>
        <v>3939</v>
      </c>
      <c r="S3113" s="25">
        <f>ROUND(('NEW Reference'!L$6*List!$H3113)+'NEW Reference'!L$7,0)</f>
        <v>4251</v>
      </c>
      <c r="T3113" s="25">
        <f>ROUND(('NEW Reference'!M$6*List!$H3113)+'NEW Reference'!M$7,0)</f>
        <v>5077</v>
      </c>
      <c r="U3113" s="25">
        <f>ROUND(('NEW Reference'!N$6*List!$H3113)+'NEW Reference'!N$7,0)</f>
        <v>20484</v>
      </c>
      <c r="V3113" s="26">
        <f>ROUND(('NEW Reference'!O$6*List!$H3113)+'NEW Reference'!O$7,0)</f>
        <v>762</v>
      </c>
      <c r="W3113" s="26">
        <f>ROUND(('NEW Reference'!P$6*List!$H3113)+'NEW Reference'!P$7,0)</f>
        <v>1073</v>
      </c>
      <c r="X3113" s="26">
        <f>ROUND(('NEW Reference'!Q$6*List!$H3113)+'NEW Reference'!Q$7,0)</f>
        <v>537</v>
      </c>
      <c r="Z3113" s="3" t="str">
        <f t="shared" si="150"/>
        <v>BARRON, Wisconsin</v>
      </c>
      <c r="AA3113" s="79" t="s">
        <v>2414</v>
      </c>
      <c r="AB3113" s="28" t="s">
        <v>91</v>
      </c>
      <c r="AC3113" s="30" t="s">
        <v>2413</v>
      </c>
      <c r="AD3113" s="31"/>
      <c r="AE3113" s="20">
        <f t="shared" si="149"/>
        <v>0.85460000000000003</v>
      </c>
    </row>
    <row r="3114" spans="1:31">
      <c r="A3114" s="83">
        <v>52030</v>
      </c>
      <c r="B3114" s="84">
        <v>55007</v>
      </c>
      <c r="C3114" s="85">
        <v>99952</v>
      </c>
      <c r="D3114" s="78" t="s">
        <v>199</v>
      </c>
      <c r="E3114" s="79" t="s">
        <v>2415</v>
      </c>
      <c r="F3114" s="34" t="s">
        <v>2413</v>
      </c>
      <c r="G3114" s="24" t="s">
        <v>97</v>
      </c>
      <c r="H3114" s="80">
        <f t="shared" si="148"/>
        <v>0.85460000000000003</v>
      </c>
      <c r="I3114" s="25">
        <f>ROUND(('NEW Reference'!B$6*List!$H3114)+'NEW Reference'!B$7,0)</f>
        <v>1173</v>
      </c>
      <c r="J3114" s="25">
        <f>ROUND(('NEW Reference'!C$6*List!$H3114)+'NEW Reference'!C$7,0)</f>
        <v>1749</v>
      </c>
      <c r="K3114" s="25">
        <f>ROUND(('NEW Reference'!D$6*List!$H3114)+'NEW Reference'!D$7,0)</f>
        <v>2096</v>
      </c>
      <c r="L3114" s="25">
        <f>ROUND(('NEW Reference'!E$6*List!$H3114)+'NEW Reference'!E$7,0)</f>
        <v>2592</v>
      </c>
      <c r="M3114" s="25">
        <f>ROUND(('NEW Reference'!F$6*List!$H3114)+'NEW Reference'!F$7,0)</f>
        <v>2700</v>
      </c>
      <c r="N3114" s="25">
        <f>ROUND(('NEW Reference'!G$6*List!$H3114)+'NEW Reference'!G$7,0)</f>
        <v>3056</v>
      </c>
      <c r="O3114" s="25">
        <f>ROUND(('NEW Reference'!H$6*List!$H3114)+'NEW Reference'!H$7,0)</f>
        <v>3173</v>
      </c>
      <c r="P3114" s="25">
        <f>ROUND(('NEW Reference'!I$6*List!$H3114)+'NEW Reference'!I$7,0)</f>
        <v>3298</v>
      </c>
      <c r="Q3114" s="25">
        <f>ROUND(('NEW Reference'!J$6*List!$H3114)+'NEW Reference'!J$7,0)</f>
        <v>3819</v>
      </c>
      <c r="R3114" s="25">
        <f>ROUND(('NEW Reference'!K$6*List!$H3114)+'NEW Reference'!K$7,0)</f>
        <v>3939</v>
      </c>
      <c r="S3114" s="25">
        <f>ROUND(('NEW Reference'!L$6*List!$H3114)+'NEW Reference'!L$7,0)</f>
        <v>4251</v>
      </c>
      <c r="T3114" s="25">
        <f>ROUND(('NEW Reference'!M$6*List!$H3114)+'NEW Reference'!M$7,0)</f>
        <v>5077</v>
      </c>
      <c r="U3114" s="25">
        <f>ROUND(('NEW Reference'!N$6*List!$H3114)+'NEW Reference'!N$7,0)</f>
        <v>20484</v>
      </c>
      <c r="V3114" s="26">
        <f>ROUND(('NEW Reference'!O$6*List!$H3114)+'NEW Reference'!O$7,0)</f>
        <v>762</v>
      </c>
      <c r="W3114" s="26">
        <f>ROUND(('NEW Reference'!P$6*List!$H3114)+'NEW Reference'!P$7,0)</f>
        <v>1073</v>
      </c>
      <c r="X3114" s="26">
        <f>ROUND(('NEW Reference'!Q$6*List!$H3114)+'NEW Reference'!Q$7,0)</f>
        <v>537</v>
      </c>
      <c r="Z3114" s="3" t="str">
        <f t="shared" si="150"/>
        <v>BAYFIELD, Wisconsin</v>
      </c>
      <c r="AA3114" s="79" t="s">
        <v>2415</v>
      </c>
      <c r="AB3114" s="28" t="s">
        <v>91</v>
      </c>
      <c r="AC3114" s="23" t="s">
        <v>2413</v>
      </c>
      <c r="AD3114" s="29"/>
      <c r="AE3114" s="20">
        <f t="shared" si="149"/>
        <v>0.85460000000000003</v>
      </c>
    </row>
    <row r="3115" spans="1:31">
      <c r="A3115" s="83">
        <v>52040</v>
      </c>
      <c r="B3115" s="84">
        <v>55009</v>
      </c>
      <c r="C3115" s="85">
        <v>24580</v>
      </c>
      <c r="D3115" s="78" t="s">
        <v>488</v>
      </c>
      <c r="E3115" s="79" t="s">
        <v>1069</v>
      </c>
      <c r="F3115" s="33" t="s">
        <v>2413</v>
      </c>
      <c r="G3115" s="24" t="s">
        <v>90</v>
      </c>
      <c r="H3115" s="80">
        <f t="shared" si="148"/>
        <v>0.8964000000000002</v>
      </c>
      <c r="I3115" s="25">
        <f>ROUND(('NEW Reference'!B$6*List!$H3115)+'NEW Reference'!B$7,0)</f>
        <v>1214</v>
      </c>
      <c r="J3115" s="25">
        <f>ROUND(('NEW Reference'!C$6*List!$H3115)+'NEW Reference'!C$7,0)</f>
        <v>1811</v>
      </c>
      <c r="K3115" s="25">
        <f>ROUND(('NEW Reference'!D$6*List!$H3115)+'NEW Reference'!D$7,0)</f>
        <v>2170</v>
      </c>
      <c r="L3115" s="25">
        <f>ROUND(('NEW Reference'!E$6*List!$H3115)+'NEW Reference'!E$7,0)</f>
        <v>2683</v>
      </c>
      <c r="M3115" s="25">
        <f>ROUND(('NEW Reference'!F$6*List!$H3115)+'NEW Reference'!F$7,0)</f>
        <v>2795</v>
      </c>
      <c r="N3115" s="25">
        <f>ROUND(('NEW Reference'!G$6*List!$H3115)+'NEW Reference'!G$7,0)</f>
        <v>3164</v>
      </c>
      <c r="O3115" s="25">
        <f>ROUND(('NEW Reference'!H$6*List!$H3115)+'NEW Reference'!H$7,0)</f>
        <v>3285</v>
      </c>
      <c r="P3115" s="25">
        <f>ROUND(('NEW Reference'!I$6*List!$H3115)+'NEW Reference'!I$7,0)</f>
        <v>3414</v>
      </c>
      <c r="Q3115" s="25">
        <f>ROUND(('NEW Reference'!J$6*List!$H3115)+'NEW Reference'!J$7,0)</f>
        <v>3953</v>
      </c>
      <c r="R3115" s="25">
        <f>ROUND(('NEW Reference'!K$6*List!$H3115)+'NEW Reference'!K$7,0)</f>
        <v>4078</v>
      </c>
      <c r="S3115" s="25">
        <f>ROUND(('NEW Reference'!L$6*List!$H3115)+'NEW Reference'!L$7,0)</f>
        <v>4400</v>
      </c>
      <c r="T3115" s="25">
        <f>ROUND(('NEW Reference'!M$6*List!$H3115)+'NEW Reference'!M$7,0)</f>
        <v>5255</v>
      </c>
      <c r="U3115" s="25">
        <f>ROUND(('NEW Reference'!N$6*List!$H3115)+'NEW Reference'!N$7,0)</f>
        <v>21204</v>
      </c>
      <c r="V3115" s="26">
        <f>ROUND(('NEW Reference'!O$6*List!$H3115)+'NEW Reference'!O$7,0)</f>
        <v>788</v>
      </c>
      <c r="W3115" s="26">
        <f>ROUND(('NEW Reference'!P$6*List!$H3115)+'NEW Reference'!P$7,0)</f>
        <v>1111</v>
      </c>
      <c r="X3115" s="26">
        <f>ROUND(('NEW Reference'!Q$6*List!$H3115)+'NEW Reference'!Q$7,0)</f>
        <v>555</v>
      </c>
      <c r="Z3115" s="3" t="str">
        <f t="shared" si="150"/>
        <v>BROWN, Wisconsin</v>
      </c>
      <c r="AA3115" s="79" t="s">
        <v>1069</v>
      </c>
      <c r="AB3115" s="28" t="s">
        <v>91</v>
      </c>
      <c r="AC3115" s="23" t="s">
        <v>2413</v>
      </c>
      <c r="AD3115" s="29"/>
      <c r="AE3115" s="20">
        <f t="shared" si="149"/>
        <v>0.8964000000000002</v>
      </c>
    </row>
    <row r="3116" spans="1:31">
      <c r="A3116" s="83">
        <v>52050</v>
      </c>
      <c r="B3116" s="84">
        <v>55011</v>
      </c>
      <c r="C3116" s="85">
        <v>99952</v>
      </c>
      <c r="D3116" s="78" t="s">
        <v>199</v>
      </c>
      <c r="E3116" s="79" t="s">
        <v>1659</v>
      </c>
      <c r="F3116" s="34" t="s">
        <v>2413</v>
      </c>
      <c r="G3116" s="24" t="s">
        <v>97</v>
      </c>
      <c r="H3116" s="80">
        <f t="shared" si="148"/>
        <v>0.85460000000000003</v>
      </c>
      <c r="I3116" s="25">
        <f>ROUND(('NEW Reference'!B$6*List!$H3116)+'NEW Reference'!B$7,0)</f>
        <v>1173</v>
      </c>
      <c r="J3116" s="25">
        <f>ROUND(('NEW Reference'!C$6*List!$H3116)+'NEW Reference'!C$7,0)</f>
        <v>1749</v>
      </c>
      <c r="K3116" s="25">
        <f>ROUND(('NEW Reference'!D$6*List!$H3116)+'NEW Reference'!D$7,0)</f>
        <v>2096</v>
      </c>
      <c r="L3116" s="25">
        <f>ROUND(('NEW Reference'!E$6*List!$H3116)+'NEW Reference'!E$7,0)</f>
        <v>2592</v>
      </c>
      <c r="M3116" s="25">
        <f>ROUND(('NEW Reference'!F$6*List!$H3116)+'NEW Reference'!F$7,0)</f>
        <v>2700</v>
      </c>
      <c r="N3116" s="25">
        <f>ROUND(('NEW Reference'!G$6*List!$H3116)+'NEW Reference'!G$7,0)</f>
        <v>3056</v>
      </c>
      <c r="O3116" s="25">
        <f>ROUND(('NEW Reference'!H$6*List!$H3116)+'NEW Reference'!H$7,0)</f>
        <v>3173</v>
      </c>
      <c r="P3116" s="25">
        <f>ROUND(('NEW Reference'!I$6*List!$H3116)+'NEW Reference'!I$7,0)</f>
        <v>3298</v>
      </c>
      <c r="Q3116" s="25">
        <f>ROUND(('NEW Reference'!J$6*List!$H3116)+'NEW Reference'!J$7,0)</f>
        <v>3819</v>
      </c>
      <c r="R3116" s="25">
        <f>ROUND(('NEW Reference'!K$6*List!$H3116)+'NEW Reference'!K$7,0)</f>
        <v>3939</v>
      </c>
      <c r="S3116" s="25">
        <f>ROUND(('NEW Reference'!L$6*List!$H3116)+'NEW Reference'!L$7,0)</f>
        <v>4251</v>
      </c>
      <c r="T3116" s="25">
        <f>ROUND(('NEW Reference'!M$6*List!$H3116)+'NEW Reference'!M$7,0)</f>
        <v>5077</v>
      </c>
      <c r="U3116" s="25">
        <f>ROUND(('NEW Reference'!N$6*List!$H3116)+'NEW Reference'!N$7,0)</f>
        <v>20484</v>
      </c>
      <c r="V3116" s="26">
        <f>ROUND(('NEW Reference'!O$6*List!$H3116)+'NEW Reference'!O$7,0)</f>
        <v>762</v>
      </c>
      <c r="W3116" s="26">
        <f>ROUND(('NEW Reference'!P$6*List!$H3116)+'NEW Reference'!P$7,0)</f>
        <v>1073</v>
      </c>
      <c r="X3116" s="26">
        <f>ROUND(('NEW Reference'!Q$6*List!$H3116)+'NEW Reference'!Q$7,0)</f>
        <v>537</v>
      </c>
      <c r="Z3116" s="3" t="str">
        <f t="shared" si="150"/>
        <v>BUFFALO, Wisconsin</v>
      </c>
      <c r="AA3116" s="79" t="s">
        <v>1659</v>
      </c>
      <c r="AB3116" s="28" t="s">
        <v>91</v>
      </c>
      <c r="AC3116" s="30" t="s">
        <v>2413</v>
      </c>
      <c r="AD3116" s="31"/>
      <c r="AE3116" s="20">
        <f t="shared" si="149"/>
        <v>0.85460000000000003</v>
      </c>
    </row>
    <row r="3117" spans="1:31">
      <c r="A3117" s="83">
        <v>52060</v>
      </c>
      <c r="B3117" s="84">
        <v>55013</v>
      </c>
      <c r="C3117" s="85">
        <v>99952</v>
      </c>
      <c r="D3117" s="78" t="s">
        <v>199</v>
      </c>
      <c r="E3117" s="79" t="s">
        <v>2416</v>
      </c>
      <c r="F3117" s="34" t="s">
        <v>2413</v>
      </c>
      <c r="G3117" s="24" t="s">
        <v>97</v>
      </c>
      <c r="H3117" s="80">
        <f t="shared" si="148"/>
        <v>0.85460000000000003</v>
      </c>
      <c r="I3117" s="25">
        <f>ROUND(('NEW Reference'!B$6*List!$H3117)+'NEW Reference'!B$7,0)</f>
        <v>1173</v>
      </c>
      <c r="J3117" s="25">
        <f>ROUND(('NEW Reference'!C$6*List!$H3117)+'NEW Reference'!C$7,0)</f>
        <v>1749</v>
      </c>
      <c r="K3117" s="25">
        <f>ROUND(('NEW Reference'!D$6*List!$H3117)+'NEW Reference'!D$7,0)</f>
        <v>2096</v>
      </c>
      <c r="L3117" s="25">
        <f>ROUND(('NEW Reference'!E$6*List!$H3117)+'NEW Reference'!E$7,0)</f>
        <v>2592</v>
      </c>
      <c r="M3117" s="25">
        <f>ROUND(('NEW Reference'!F$6*List!$H3117)+'NEW Reference'!F$7,0)</f>
        <v>2700</v>
      </c>
      <c r="N3117" s="25">
        <f>ROUND(('NEW Reference'!G$6*List!$H3117)+'NEW Reference'!G$7,0)</f>
        <v>3056</v>
      </c>
      <c r="O3117" s="25">
        <f>ROUND(('NEW Reference'!H$6*List!$H3117)+'NEW Reference'!H$7,0)</f>
        <v>3173</v>
      </c>
      <c r="P3117" s="25">
        <f>ROUND(('NEW Reference'!I$6*List!$H3117)+'NEW Reference'!I$7,0)</f>
        <v>3298</v>
      </c>
      <c r="Q3117" s="25">
        <f>ROUND(('NEW Reference'!J$6*List!$H3117)+'NEW Reference'!J$7,0)</f>
        <v>3819</v>
      </c>
      <c r="R3117" s="25">
        <f>ROUND(('NEW Reference'!K$6*List!$H3117)+'NEW Reference'!K$7,0)</f>
        <v>3939</v>
      </c>
      <c r="S3117" s="25">
        <f>ROUND(('NEW Reference'!L$6*List!$H3117)+'NEW Reference'!L$7,0)</f>
        <v>4251</v>
      </c>
      <c r="T3117" s="25">
        <f>ROUND(('NEW Reference'!M$6*List!$H3117)+'NEW Reference'!M$7,0)</f>
        <v>5077</v>
      </c>
      <c r="U3117" s="25">
        <f>ROUND(('NEW Reference'!N$6*List!$H3117)+'NEW Reference'!N$7,0)</f>
        <v>20484</v>
      </c>
      <c r="V3117" s="26">
        <f>ROUND(('NEW Reference'!O$6*List!$H3117)+'NEW Reference'!O$7,0)</f>
        <v>762</v>
      </c>
      <c r="W3117" s="26">
        <f>ROUND(('NEW Reference'!P$6*List!$H3117)+'NEW Reference'!P$7,0)</f>
        <v>1073</v>
      </c>
      <c r="X3117" s="26">
        <f>ROUND(('NEW Reference'!Q$6*List!$H3117)+'NEW Reference'!Q$7,0)</f>
        <v>537</v>
      </c>
      <c r="Z3117" s="3" t="str">
        <f t="shared" si="150"/>
        <v>BURNETT, Wisconsin</v>
      </c>
      <c r="AA3117" s="79" t="s">
        <v>2416</v>
      </c>
      <c r="AB3117" s="28" t="s">
        <v>91</v>
      </c>
      <c r="AC3117" s="23" t="s">
        <v>2413</v>
      </c>
      <c r="AD3117" s="29"/>
      <c r="AE3117" s="20">
        <f t="shared" si="149"/>
        <v>0.85460000000000003</v>
      </c>
    </row>
    <row r="3118" spans="1:31">
      <c r="A3118" s="83">
        <v>52070</v>
      </c>
      <c r="B3118" s="84">
        <v>55015</v>
      </c>
      <c r="C3118" s="85">
        <v>11540</v>
      </c>
      <c r="D3118" s="78" t="s">
        <v>239</v>
      </c>
      <c r="E3118" s="79" t="s">
        <v>2417</v>
      </c>
      <c r="F3118" s="33" t="s">
        <v>2413</v>
      </c>
      <c r="G3118" s="24" t="s">
        <v>90</v>
      </c>
      <c r="H3118" s="80">
        <f t="shared" si="148"/>
        <v>0.95340000000000003</v>
      </c>
      <c r="I3118" s="25">
        <f>ROUND(('NEW Reference'!B$6*List!$H3118)+'NEW Reference'!B$7,0)</f>
        <v>1271</v>
      </c>
      <c r="J3118" s="25">
        <f>ROUND(('NEW Reference'!C$6*List!$H3118)+'NEW Reference'!C$7,0)</f>
        <v>1895</v>
      </c>
      <c r="K3118" s="25">
        <f>ROUND(('NEW Reference'!D$6*List!$H3118)+'NEW Reference'!D$7,0)</f>
        <v>2270</v>
      </c>
      <c r="L3118" s="25">
        <f>ROUND(('NEW Reference'!E$6*List!$H3118)+'NEW Reference'!E$7,0)</f>
        <v>2807</v>
      </c>
      <c r="M3118" s="25">
        <f>ROUND(('NEW Reference'!F$6*List!$H3118)+'NEW Reference'!F$7,0)</f>
        <v>2924</v>
      </c>
      <c r="N3118" s="25">
        <f>ROUND(('NEW Reference'!G$6*List!$H3118)+'NEW Reference'!G$7,0)</f>
        <v>3310</v>
      </c>
      <c r="O3118" s="25">
        <f>ROUND(('NEW Reference'!H$6*List!$H3118)+'NEW Reference'!H$7,0)</f>
        <v>3437</v>
      </c>
      <c r="P3118" s="25">
        <f>ROUND(('NEW Reference'!I$6*List!$H3118)+'NEW Reference'!I$7,0)</f>
        <v>3572</v>
      </c>
      <c r="Q3118" s="25">
        <f>ROUND(('NEW Reference'!J$6*List!$H3118)+'NEW Reference'!J$7,0)</f>
        <v>4136</v>
      </c>
      <c r="R3118" s="25">
        <f>ROUND(('NEW Reference'!K$6*List!$H3118)+'NEW Reference'!K$7,0)</f>
        <v>4266</v>
      </c>
      <c r="S3118" s="25">
        <f>ROUND(('NEW Reference'!L$6*List!$H3118)+'NEW Reference'!L$7,0)</f>
        <v>4604</v>
      </c>
      <c r="T3118" s="25">
        <f>ROUND(('NEW Reference'!M$6*List!$H3118)+'NEW Reference'!M$7,0)</f>
        <v>5498</v>
      </c>
      <c r="U3118" s="25">
        <f>ROUND(('NEW Reference'!N$6*List!$H3118)+'NEW Reference'!N$7,0)</f>
        <v>22185</v>
      </c>
      <c r="V3118" s="26">
        <f>ROUND(('NEW Reference'!O$6*List!$H3118)+'NEW Reference'!O$7,0)</f>
        <v>825</v>
      </c>
      <c r="W3118" s="26">
        <f>ROUND(('NEW Reference'!P$6*List!$H3118)+'NEW Reference'!P$7,0)</f>
        <v>1162</v>
      </c>
      <c r="X3118" s="26">
        <f>ROUND(('NEW Reference'!Q$6*List!$H3118)+'NEW Reference'!Q$7,0)</f>
        <v>581</v>
      </c>
      <c r="Z3118" s="3" t="str">
        <f t="shared" si="150"/>
        <v>CALUMET, Wisconsin</v>
      </c>
      <c r="AA3118" s="79" t="s">
        <v>2417</v>
      </c>
      <c r="AB3118" s="28" t="s">
        <v>91</v>
      </c>
      <c r="AC3118" s="30" t="s">
        <v>2413</v>
      </c>
      <c r="AD3118" s="31"/>
      <c r="AE3118" s="20">
        <f t="shared" si="149"/>
        <v>0.95340000000000003</v>
      </c>
    </row>
    <row r="3119" spans="1:31">
      <c r="A3119" s="83">
        <v>52080</v>
      </c>
      <c r="B3119" s="84">
        <v>55017</v>
      </c>
      <c r="C3119" s="85">
        <v>20740</v>
      </c>
      <c r="D3119" s="78" t="s">
        <v>417</v>
      </c>
      <c r="E3119" s="79" t="s">
        <v>1431</v>
      </c>
      <c r="F3119" s="33" t="s">
        <v>2413</v>
      </c>
      <c r="G3119" s="24" t="s">
        <v>90</v>
      </c>
      <c r="H3119" s="80">
        <f t="shared" si="148"/>
        <v>0.9929</v>
      </c>
      <c r="I3119" s="25">
        <f>ROUND(('NEW Reference'!B$6*List!$H3119)+'NEW Reference'!B$7,0)</f>
        <v>1310</v>
      </c>
      <c r="J3119" s="25">
        <f>ROUND(('NEW Reference'!C$6*List!$H3119)+'NEW Reference'!C$7,0)</f>
        <v>1953</v>
      </c>
      <c r="K3119" s="25">
        <f>ROUND(('NEW Reference'!D$6*List!$H3119)+'NEW Reference'!D$7,0)</f>
        <v>2340</v>
      </c>
      <c r="L3119" s="25">
        <f>ROUND(('NEW Reference'!E$6*List!$H3119)+'NEW Reference'!E$7,0)</f>
        <v>2893</v>
      </c>
      <c r="M3119" s="25">
        <f>ROUND(('NEW Reference'!F$6*List!$H3119)+'NEW Reference'!F$7,0)</f>
        <v>3014</v>
      </c>
      <c r="N3119" s="25">
        <f>ROUND(('NEW Reference'!G$6*List!$H3119)+'NEW Reference'!G$7,0)</f>
        <v>3412</v>
      </c>
      <c r="O3119" s="25">
        <f>ROUND(('NEW Reference'!H$6*List!$H3119)+'NEW Reference'!H$7,0)</f>
        <v>3542</v>
      </c>
      <c r="P3119" s="25">
        <f>ROUND(('NEW Reference'!I$6*List!$H3119)+'NEW Reference'!I$7,0)</f>
        <v>3681</v>
      </c>
      <c r="Q3119" s="25">
        <f>ROUND(('NEW Reference'!J$6*List!$H3119)+'NEW Reference'!J$7,0)</f>
        <v>4263</v>
      </c>
      <c r="R3119" s="25">
        <f>ROUND(('NEW Reference'!K$6*List!$H3119)+'NEW Reference'!K$7,0)</f>
        <v>4397</v>
      </c>
      <c r="S3119" s="25">
        <f>ROUND(('NEW Reference'!L$6*List!$H3119)+'NEW Reference'!L$7,0)</f>
        <v>4745</v>
      </c>
      <c r="T3119" s="25">
        <f>ROUND(('NEW Reference'!M$6*List!$H3119)+'NEW Reference'!M$7,0)</f>
        <v>5667</v>
      </c>
      <c r="U3119" s="25">
        <f>ROUND(('NEW Reference'!N$6*List!$H3119)+'NEW Reference'!N$7,0)</f>
        <v>22865</v>
      </c>
      <c r="V3119" s="26">
        <f>ROUND(('NEW Reference'!O$6*List!$H3119)+'NEW Reference'!O$7,0)</f>
        <v>850</v>
      </c>
      <c r="W3119" s="26">
        <f>ROUND(('NEW Reference'!P$6*List!$H3119)+'NEW Reference'!P$7,0)</f>
        <v>1198</v>
      </c>
      <c r="X3119" s="26">
        <f>ROUND(('NEW Reference'!Q$6*List!$H3119)+'NEW Reference'!Q$7,0)</f>
        <v>599</v>
      </c>
      <c r="Z3119" s="3" t="str">
        <f t="shared" si="150"/>
        <v>CHIPPEWA, Wisconsin</v>
      </c>
      <c r="AA3119" s="79" t="s">
        <v>1431</v>
      </c>
      <c r="AB3119" s="28" t="s">
        <v>91</v>
      </c>
      <c r="AC3119" s="23" t="s">
        <v>2413</v>
      </c>
      <c r="AD3119" s="29"/>
      <c r="AE3119" s="20">
        <f t="shared" si="149"/>
        <v>0.9929</v>
      </c>
    </row>
    <row r="3120" spans="1:31">
      <c r="A3120" s="83">
        <v>52090</v>
      </c>
      <c r="B3120" s="84">
        <v>55019</v>
      </c>
      <c r="C3120" s="85">
        <v>99952</v>
      </c>
      <c r="D3120" s="78" t="s">
        <v>199</v>
      </c>
      <c r="E3120" s="79" t="s">
        <v>355</v>
      </c>
      <c r="F3120" s="34" t="s">
        <v>2413</v>
      </c>
      <c r="G3120" s="24" t="s">
        <v>97</v>
      </c>
      <c r="H3120" s="80">
        <f t="shared" si="148"/>
        <v>0.85460000000000003</v>
      </c>
      <c r="I3120" s="25">
        <f>ROUND(('NEW Reference'!B$6*List!$H3120)+'NEW Reference'!B$7,0)</f>
        <v>1173</v>
      </c>
      <c r="J3120" s="25">
        <f>ROUND(('NEW Reference'!C$6*List!$H3120)+'NEW Reference'!C$7,0)</f>
        <v>1749</v>
      </c>
      <c r="K3120" s="25">
        <f>ROUND(('NEW Reference'!D$6*List!$H3120)+'NEW Reference'!D$7,0)</f>
        <v>2096</v>
      </c>
      <c r="L3120" s="25">
        <f>ROUND(('NEW Reference'!E$6*List!$H3120)+'NEW Reference'!E$7,0)</f>
        <v>2592</v>
      </c>
      <c r="M3120" s="25">
        <f>ROUND(('NEW Reference'!F$6*List!$H3120)+'NEW Reference'!F$7,0)</f>
        <v>2700</v>
      </c>
      <c r="N3120" s="25">
        <f>ROUND(('NEW Reference'!G$6*List!$H3120)+'NEW Reference'!G$7,0)</f>
        <v>3056</v>
      </c>
      <c r="O3120" s="25">
        <f>ROUND(('NEW Reference'!H$6*List!$H3120)+'NEW Reference'!H$7,0)</f>
        <v>3173</v>
      </c>
      <c r="P3120" s="25">
        <f>ROUND(('NEW Reference'!I$6*List!$H3120)+'NEW Reference'!I$7,0)</f>
        <v>3298</v>
      </c>
      <c r="Q3120" s="25">
        <f>ROUND(('NEW Reference'!J$6*List!$H3120)+'NEW Reference'!J$7,0)</f>
        <v>3819</v>
      </c>
      <c r="R3120" s="25">
        <f>ROUND(('NEW Reference'!K$6*List!$H3120)+'NEW Reference'!K$7,0)</f>
        <v>3939</v>
      </c>
      <c r="S3120" s="25">
        <f>ROUND(('NEW Reference'!L$6*List!$H3120)+'NEW Reference'!L$7,0)</f>
        <v>4251</v>
      </c>
      <c r="T3120" s="25">
        <f>ROUND(('NEW Reference'!M$6*List!$H3120)+'NEW Reference'!M$7,0)</f>
        <v>5077</v>
      </c>
      <c r="U3120" s="25">
        <f>ROUND(('NEW Reference'!N$6*List!$H3120)+'NEW Reference'!N$7,0)</f>
        <v>20484</v>
      </c>
      <c r="V3120" s="26">
        <f>ROUND(('NEW Reference'!O$6*List!$H3120)+'NEW Reference'!O$7,0)</f>
        <v>762</v>
      </c>
      <c r="W3120" s="26">
        <f>ROUND(('NEW Reference'!P$6*List!$H3120)+'NEW Reference'!P$7,0)</f>
        <v>1073</v>
      </c>
      <c r="X3120" s="26">
        <f>ROUND(('NEW Reference'!Q$6*List!$H3120)+'NEW Reference'!Q$7,0)</f>
        <v>537</v>
      </c>
      <c r="Z3120" s="3" t="str">
        <f t="shared" si="150"/>
        <v>CLARK, Wisconsin</v>
      </c>
      <c r="AA3120" s="79" t="s">
        <v>355</v>
      </c>
      <c r="AB3120" s="28" t="s">
        <v>91</v>
      </c>
      <c r="AC3120" s="30" t="s">
        <v>2413</v>
      </c>
      <c r="AD3120" s="31"/>
      <c r="AE3120" s="20">
        <f t="shared" si="149"/>
        <v>0.85460000000000003</v>
      </c>
    </row>
    <row r="3121" spans="1:31">
      <c r="A3121" s="83">
        <v>52100</v>
      </c>
      <c r="B3121" s="84">
        <v>55021</v>
      </c>
      <c r="C3121" s="85">
        <v>31540</v>
      </c>
      <c r="D3121" s="78" t="s">
        <v>663</v>
      </c>
      <c r="E3121" s="79" t="s">
        <v>361</v>
      </c>
      <c r="F3121" s="33" t="s">
        <v>2413</v>
      </c>
      <c r="G3121" s="24" t="s">
        <v>90</v>
      </c>
      <c r="H3121" s="80">
        <f t="shared" si="148"/>
        <v>0.94710000000000005</v>
      </c>
      <c r="I3121" s="25">
        <f>ROUND(('NEW Reference'!B$6*List!$H3121)+'NEW Reference'!B$7,0)</f>
        <v>1264</v>
      </c>
      <c r="J3121" s="25">
        <f>ROUND(('NEW Reference'!C$6*List!$H3121)+'NEW Reference'!C$7,0)</f>
        <v>1885</v>
      </c>
      <c r="K3121" s="25">
        <f>ROUND(('NEW Reference'!D$6*List!$H3121)+'NEW Reference'!D$7,0)</f>
        <v>2259</v>
      </c>
      <c r="L3121" s="25">
        <f>ROUND(('NEW Reference'!E$6*List!$H3121)+'NEW Reference'!E$7,0)</f>
        <v>2793</v>
      </c>
      <c r="M3121" s="25">
        <f>ROUND(('NEW Reference'!F$6*List!$H3121)+'NEW Reference'!F$7,0)</f>
        <v>2910</v>
      </c>
      <c r="N3121" s="25">
        <f>ROUND(('NEW Reference'!G$6*List!$H3121)+'NEW Reference'!G$7,0)</f>
        <v>3294</v>
      </c>
      <c r="O3121" s="25">
        <f>ROUND(('NEW Reference'!H$6*List!$H3121)+'NEW Reference'!H$7,0)</f>
        <v>3420</v>
      </c>
      <c r="P3121" s="25">
        <f>ROUND(('NEW Reference'!I$6*List!$H3121)+'NEW Reference'!I$7,0)</f>
        <v>3554</v>
      </c>
      <c r="Q3121" s="25">
        <f>ROUND(('NEW Reference'!J$6*List!$H3121)+'NEW Reference'!J$7,0)</f>
        <v>4116</v>
      </c>
      <c r="R3121" s="25">
        <f>ROUND(('NEW Reference'!K$6*List!$H3121)+'NEW Reference'!K$7,0)</f>
        <v>4246</v>
      </c>
      <c r="S3121" s="25">
        <f>ROUND(('NEW Reference'!L$6*List!$H3121)+'NEW Reference'!L$7,0)</f>
        <v>4581</v>
      </c>
      <c r="T3121" s="25">
        <f>ROUND(('NEW Reference'!M$6*List!$H3121)+'NEW Reference'!M$7,0)</f>
        <v>5471</v>
      </c>
      <c r="U3121" s="25">
        <f>ROUND(('NEW Reference'!N$6*List!$H3121)+'NEW Reference'!N$7,0)</f>
        <v>22077</v>
      </c>
      <c r="V3121" s="26">
        <f>ROUND(('NEW Reference'!O$6*List!$H3121)+'NEW Reference'!O$7,0)</f>
        <v>821</v>
      </c>
      <c r="W3121" s="26">
        <f>ROUND(('NEW Reference'!P$6*List!$H3121)+'NEW Reference'!P$7,0)</f>
        <v>1156</v>
      </c>
      <c r="X3121" s="26">
        <f>ROUND(('NEW Reference'!Q$6*List!$H3121)+'NEW Reference'!Q$7,0)</f>
        <v>578</v>
      </c>
      <c r="Z3121" s="3" t="str">
        <f t="shared" si="150"/>
        <v>COLUMBIA, Wisconsin</v>
      </c>
      <c r="AA3121" s="79" t="s">
        <v>361</v>
      </c>
      <c r="AB3121" s="28" t="s">
        <v>91</v>
      </c>
      <c r="AC3121" s="30" t="s">
        <v>2413</v>
      </c>
      <c r="AD3121" s="31"/>
      <c r="AE3121" s="20">
        <f t="shared" si="149"/>
        <v>0.94710000000000005</v>
      </c>
    </row>
    <row r="3122" spans="1:31">
      <c r="A3122" s="83">
        <v>52110</v>
      </c>
      <c r="B3122" s="84">
        <v>55023</v>
      </c>
      <c r="C3122" s="85">
        <v>99952</v>
      </c>
      <c r="D3122" s="78" t="s">
        <v>199</v>
      </c>
      <c r="E3122" s="79" t="s">
        <v>369</v>
      </c>
      <c r="F3122" s="34" t="s">
        <v>2413</v>
      </c>
      <c r="G3122" s="24" t="s">
        <v>97</v>
      </c>
      <c r="H3122" s="80">
        <f t="shared" si="148"/>
        <v>0.85460000000000003</v>
      </c>
      <c r="I3122" s="25">
        <f>ROUND(('NEW Reference'!B$6*List!$H3122)+'NEW Reference'!B$7,0)</f>
        <v>1173</v>
      </c>
      <c r="J3122" s="25">
        <f>ROUND(('NEW Reference'!C$6*List!$H3122)+'NEW Reference'!C$7,0)</f>
        <v>1749</v>
      </c>
      <c r="K3122" s="25">
        <f>ROUND(('NEW Reference'!D$6*List!$H3122)+'NEW Reference'!D$7,0)</f>
        <v>2096</v>
      </c>
      <c r="L3122" s="25">
        <f>ROUND(('NEW Reference'!E$6*List!$H3122)+'NEW Reference'!E$7,0)</f>
        <v>2592</v>
      </c>
      <c r="M3122" s="25">
        <f>ROUND(('NEW Reference'!F$6*List!$H3122)+'NEW Reference'!F$7,0)</f>
        <v>2700</v>
      </c>
      <c r="N3122" s="25">
        <f>ROUND(('NEW Reference'!G$6*List!$H3122)+'NEW Reference'!G$7,0)</f>
        <v>3056</v>
      </c>
      <c r="O3122" s="25">
        <f>ROUND(('NEW Reference'!H$6*List!$H3122)+'NEW Reference'!H$7,0)</f>
        <v>3173</v>
      </c>
      <c r="P3122" s="25">
        <f>ROUND(('NEW Reference'!I$6*List!$H3122)+'NEW Reference'!I$7,0)</f>
        <v>3298</v>
      </c>
      <c r="Q3122" s="25">
        <f>ROUND(('NEW Reference'!J$6*List!$H3122)+'NEW Reference'!J$7,0)</f>
        <v>3819</v>
      </c>
      <c r="R3122" s="25">
        <f>ROUND(('NEW Reference'!K$6*List!$H3122)+'NEW Reference'!K$7,0)</f>
        <v>3939</v>
      </c>
      <c r="S3122" s="25">
        <f>ROUND(('NEW Reference'!L$6*List!$H3122)+'NEW Reference'!L$7,0)</f>
        <v>4251</v>
      </c>
      <c r="T3122" s="25">
        <f>ROUND(('NEW Reference'!M$6*List!$H3122)+'NEW Reference'!M$7,0)</f>
        <v>5077</v>
      </c>
      <c r="U3122" s="25">
        <f>ROUND(('NEW Reference'!N$6*List!$H3122)+'NEW Reference'!N$7,0)</f>
        <v>20484</v>
      </c>
      <c r="V3122" s="26">
        <f>ROUND(('NEW Reference'!O$6*List!$H3122)+'NEW Reference'!O$7,0)</f>
        <v>762</v>
      </c>
      <c r="W3122" s="26">
        <f>ROUND(('NEW Reference'!P$6*List!$H3122)+'NEW Reference'!P$7,0)</f>
        <v>1073</v>
      </c>
      <c r="X3122" s="26">
        <f>ROUND(('NEW Reference'!Q$6*List!$H3122)+'NEW Reference'!Q$7,0)</f>
        <v>537</v>
      </c>
      <c r="Z3122" s="3" t="str">
        <f t="shared" si="150"/>
        <v>CRAWFORD, Wisconsin</v>
      </c>
      <c r="AA3122" s="79" t="s">
        <v>369</v>
      </c>
      <c r="AB3122" s="28" t="s">
        <v>91</v>
      </c>
      <c r="AC3122" s="30" t="s">
        <v>2413</v>
      </c>
      <c r="AD3122" s="31"/>
      <c r="AE3122" s="20">
        <f t="shared" si="149"/>
        <v>0.85460000000000003</v>
      </c>
    </row>
    <row r="3123" spans="1:31">
      <c r="A3123" s="83">
        <v>52120</v>
      </c>
      <c r="B3123" s="84">
        <v>55025</v>
      </c>
      <c r="C3123" s="85">
        <v>31540</v>
      </c>
      <c r="D3123" s="78" t="s">
        <v>663</v>
      </c>
      <c r="E3123" s="79" t="s">
        <v>2418</v>
      </c>
      <c r="F3123" s="33" t="s">
        <v>2413</v>
      </c>
      <c r="G3123" s="24" t="s">
        <v>90</v>
      </c>
      <c r="H3123" s="80">
        <f t="shared" si="148"/>
        <v>0.94710000000000005</v>
      </c>
      <c r="I3123" s="25">
        <f>ROUND(('NEW Reference'!B$6*List!$H3123)+'NEW Reference'!B$7,0)</f>
        <v>1264</v>
      </c>
      <c r="J3123" s="25">
        <f>ROUND(('NEW Reference'!C$6*List!$H3123)+'NEW Reference'!C$7,0)</f>
        <v>1885</v>
      </c>
      <c r="K3123" s="25">
        <f>ROUND(('NEW Reference'!D$6*List!$H3123)+'NEW Reference'!D$7,0)</f>
        <v>2259</v>
      </c>
      <c r="L3123" s="25">
        <f>ROUND(('NEW Reference'!E$6*List!$H3123)+'NEW Reference'!E$7,0)</f>
        <v>2793</v>
      </c>
      <c r="M3123" s="25">
        <f>ROUND(('NEW Reference'!F$6*List!$H3123)+'NEW Reference'!F$7,0)</f>
        <v>2910</v>
      </c>
      <c r="N3123" s="25">
        <f>ROUND(('NEW Reference'!G$6*List!$H3123)+'NEW Reference'!G$7,0)</f>
        <v>3294</v>
      </c>
      <c r="O3123" s="25">
        <f>ROUND(('NEW Reference'!H$6*List!$H3123)+'NEW Reference'!H$7,0)</f>
        <v>3420</v>
      </c>
      <c r="P3123" s="25">
        <f>ROUND(('NEW Reference'!I$6*List!$H3123)+'NEW Reference'!I$7,0)</f>
        <v>3554</v>
      </c>
      <c r="Q3123" s="25">
        <f>ROUND(('NEW Reference'!J$6*List!$H3123)+'NEW Reference'!J$7,0)</f>
        <v>4116</v>
      </c>
      <c r="R3123" s="25">
        <f>ROUND(('NEW Reference'!K$6*List!$H3123)+'NEW Reference'!K$7,0)</f>
        <v>4246</v>
      </c>
      <c r="S3123" s="25">
        <f>ROUND(('NEW Reference'!L$6*List!$H3123)+'NEW Reference'!L$7,0)</f>
        <v>4581</v>
      </c>
      <c r="T3123" s="25">
        <f>ROUND(('NEW Reference'!M$6*List!$H3123)+'NEW Reference'!M$7,0)</f>
        <v>5471</v>
      </c>
      <c r="U3123" s="25">
        <f>ROUND(('NEW Reference'!N$6*List!$H3123)+'NEW Reference'!N$7,0)</f>
        <v>22077</v>
      </c>
      <c r="V3123" s="26">
        <f>ROUND(('NEW Reference'!O$6*List!$H3123)+'NEW Reference'!O$7,0)</f>
        <v>821</v>
      </c>
      <c r="W3123" s="26">
        <f>ROUND(('NEW Reference'!P$6*List!$H3123)+'NEW Reference'!P$7,0)</f>
        <v>1156</v>
      </c>
      <c r="X3123" s="26">
        <f>ROUND(('NEW Reference'!Q$6*List!$H3123)+'NEW Reference'!Q$7,0)</f>
        <v>578</v>
      </c>
      <c r="Z3123" s="3" t="str">
        <f t="shared" si="150"/>
        <v>DANE, Wisconsin</v>
      </c>
      <c r="AA3123" s="79" t="s">
        <v>2418</v>
      </c>
      <c r="AB3123" s="28" t="s">
        <v>91</v>
      </c>
      <c r="AC3123" s="23" t="s">
        <v>2413</v>
      </c>
      <c r="AD3123" s="29"/>
      <c r="AE3123" s="20">
        <f t="shared" si="149"/>
        <v>0.94710000000000005</v>
      </c>
    </row>
    <row r="3124" spans="1:31">
      <c r="A3124" s="83">
        <v>52130</v>
      </c>
      <c r="B3124" s="84">
        <v>55027</v>
      </c>
      <c r="C3124" s="85">
        <v>99952</v>
      </c>
      <c r="D3124" s="78" t="s">
        <v>199</v>
      </c>
      <c r="E3124" s="79" t="s">
        <v>928</v>
      </c>
      <c r="F3124" s="34" t="s">
        <v>2413</v>
      </c>
      <c r="G3124" s="24" t="s">
        <v>97</v>
      </c>
      <c r="H3124" s="80">
        <f t="shared" si="148"/>
        <v>0.85460000000000003</v>
      </c>
      <c r="I3124" s="25">
        <f>ROUND(('NEW Reference'!B$6*List!$H3124)+'NEW Reference'!B$7,0)</f>
        <v>1173</v>
      </c>
      <c r="J3124" s="25">
        <f>ROUND(('NEW Reference'!C$6*List!$H3124)+'NEW Reference'!C$7,0)</f>
        <v>1749</v>
      </c>
      <c r="K3124" s="25">
        <f>ROUND(('NEW Reference'!D$6*List!$H3124)+'NEW Reference'!D$7,0)</f>
        <v>2096</v>
      </c>
      <c r="L3124" s="25">
        <f>ROUND(('NEW Reference'!E$6*List!$H3124)+'NEW Reference'!E$7,0)</f>
        <v>2592</v>
      </c>
      <c r="M3124" s="25">
        <f>ROUND(('NEW Reference'!F$6*List!$H3124)+'NEW Reference'!F$7,0)</f>
        <v>2700</v>
      </c>
      <c r="N3124" s="25">
        <f>ROUND(('NEW Reference'!G$6*List!$H3124)+'NEW Reference'!G$7,0)</f>
        <v>3056</v>
      </c>
      <c r="O3124" s="25">
        <f>ROUND(('NEW Reference'!H$6*List!$H3124)+'NEW Reference'!H$7,0)</f>
        <v>3173</v>
      </c>
      <c r="P3124" s="25">
        <f>ROUND(('NEW Reference'!I$6*List!$H3124)+'NEW Reference'!I$7,0)</f>
        <v>3298</v>
      </c>
      <c r="Q3124" s="25">
        <f>ROUND(('NEW Reference'!J$6*List!$H3124)+'NEW Reference'!J$7,0)</f>
        <v>3819</v>
      </c>
      <c r="R3124" s="25">
        <f>ROUND(('NEW Reference'!K$6*List!$H3124)+'NEW Reference'!K$7,0)</f>
        <v>3939</v>
      </c>
      <c r="S3124" s="25">
        <f>ROUND(('NEW Reference'!L$6*List!$H3124)+'NEW Reference'!L$7,0)</f>
        <v>4251</v>
      </c>
      <c r="T3124" s="25">
        <f>ROUND(('NEW Reference'!M$6*List!$H3124)+'NEW Reference'!M$7,0)</f>
        <v>5077</v>
      </c>
      <c r="U3124" s="25">
        <f>ROUND(('NEW Reference'!N$6*List!$H3124)+'NEW Reference'!N$7,0)</f>
        <v>20484</v>
      </c>
      <c r="V3124" s="26">
        <f>ROUND(('NEW Reference'!O$6*List!$H3124)+'NEW Reference'!O$7,0)</f>
        <v>762</v>
      </c>
      <c r="W3124" s="26">
        <f>ROUND(('NEW Reference'!P$6*List!$H3124)+'NEW Reference'!P$7,0)</f>
        <v>1073</v>
      </c>
      <c r="X3124" s="26">
        <f>ROUND(('NEW Reference'!Q$6*List!$H3124)+'NEW Reference'!Q$7,0)</f>
        <v>537</v>
      </c>
      <c r="Z3124" s="3" t="str">
        <f t="shared" si="150"/>
        <v>DODGE, Wisconsin</v>
      </c>
      <c r="AA3124" s="79" t="s">
        <v>928</v>
      </c>
      <c r="AB3124" s="28" t="s">
        <v>91</v>
      </c>
      <c r="AC3124" s="23" t="s">
        <v>2413</v>
      </c>
      <c r="AD3124" s="29"/>
      <c r="AE3124" s="20">
        <f t="shared" si="149"/>
        <v>0.85460000000000003</v>
      </c>
    </row>
    <row r="3125" spans="1:31">
      <c r="A3125" s="83">
        <v>52140</v>
      </c>
      <c r="B3125" s="84">
        <v>55029</v>
      </c>
      <c r="C3125" s="85">
        <v>99952</v>
      </c>
      <c r="D3125" s="78" t="s">
        <v>199</v>
      </c>
      <c r="E3125" s="79" t="s">
        <v>2419</v>
      </c>
      <c r="F3125" s="34" t="s">
        <v>2413</v>
      </c>
      <c r="G3125" s="24" t="s">
        <v>97</v>
      </c>
      <c r="H3125" s="80">
        <f t="shared" si="148"/>
        <v>0.85460000000000003</v>
      </c>
      <c r="I3125" s="25">
        <f>ROUND(('NEW Reference'!B$6*List!$H3125)+'NEW Reference'!B$7,0)</f>
        <v>1173</v>
      </c>
      <c r="J3125" s="25">
        <f>ROUND(('NEW Reference'!C$6*List!$H3125)+'NEW Reference'!C$7,0)</f>
        <v>1749</v>
      </c>
      <c r="K3125" s="25">
        <f>ROUND(('NEW Reference'!D$6*List!$H3125)+'NEW Reference'!D$7,0)</f>
        <v>2096</v>
      </c>
      <c r="L3125" s="25">
        <f>ROUND(('NEW Reference'!E$6*List!$H3125)+'NEW Reference'!E$7,0)</f>
        <v>2592</v>
      </c>
      <c r="M3125" s="25">
        <f>ROUND(('NEW Reference'!F$6*List!$H3125)+'NEW Reference'!F$7,0)</f>
        <v>2700</v>
      </c>
      <c r="N3125" s="25">
        <f>ROUND(('NEW Reference'!G$6*List!$H3125)+'NEW Reference'!G$7,0)</f>
        <v>3056</v>
      </c>
      <c r="O3125" s="25">
        <f>ROUND(('NEW Reference'!H$6*List!$H3125)+'NEW Reference'!H$7,0)</f>
        <v>3173</v>
      </c>
      <c r="P3125" s="25">
        <f>ROUND(('NEW Reference'!I$6*List!$H3125)+'NEW Reference'!I$7,0)</f>
        <v>3298</v>
      </c>
      <c r="Q3125" s="25">
        <f>ROUND(('NEW Reference'!J$6*List!$H3125)+'NEW Reference'!J$7,0)</f>
        <v>3819</v>
      </c>
      <c r="R3125" s="25">
        <f>ROUND(('NEW Reference'!K$6*List!$H3125)+'NEW Reference'!K$7,0)</f>
        <v>3939</v>
      </c>
      <c r="S3125" s="25">
        <f>ROUND(('NEW Reference'!L$6*List!$H3125)+'NEW Reference'!L$7,0)</f>
        <v>4251</v>
      </c>
      <c r="T3125" s="25">
        <f>ROUND(('NEW Reference'!M$6*List!$H3125)+'NEW Reference'!M$7,0)</f>
        <v>5077</v>
      </c>
      <c r="U3125" s="25">
        <f>ROUND(('NEW Reference'!N$6*List!$H3125)+'NEW Reference'!N$7,0)</f>
        <v>20484</v>
      </c>
      <c r="V3125" s="26">
        <f>ROUND(('NEW Reference'!O$6*List!$H3125)+'NEW Reference'!O$7,0)</f>
        <v>762</v>
      </c>
      <c r="W3125" s="26">
        <f>ROUND(('NEW Reference'!P$6*List!$H3125)+'NEW Reference'!P$7,0)</f>
        <v>1073</v>
      </c>
      <c r="X3125" s="26">
        <f>ROUND(('NEW Reference'!Q$6*List!$H3125)+'NEW Reference'!Q$7,0)</f>
        <v>537</v>
      </c>
      <c r="Z3125" s="3" t="str">
        <f t="shared" si="150"/>
        <v>DOOR, Wisconsin</v>
      </c>
      <c r="AA3125" s="79" t="s">
        <v>2419</v>
      </c>
      <c r="AB3125" s="28" t="s">
        <v>91</v>
      </c>
      <c r="AC3125" s="30" t="s">
        <v>2413</v>
      </c>
      <c r="AD3125" s="31"/>
      <c r="AE3125" s="20">
        <f t="shared" si="149"/>
        <v>0.85460000000000003</v>
      </c>
    </row>
    <row r="3126" spans="1:31">
      <c r="A3126" s="83">
        <v>52150</v>
      </c>
      <c r="B3126" s="84">
        <v>55031</v>
      </c>
      <c r="C3126" s="85">
        <v>20260</v>
      </c>
      <c r="D3126" s="78" t="s">
        <v>412</v>
      </c>
      <c r="E3126" s="79" t="s">
        <v>638</v>
      </c>
      <c r="F3126" s="33" t="s">
        <v>2413</v>
      </c>
      <c r="G3126" s="24" t="s">
        <v>90</v>
      </c>
      <c r="H3126" s="80">
        <f t="shared" si="148"/>
        <v>0.94179999999999997</v>
      </c>
      <c r="I3126" s="25">
        <f>ROUND(('NEW Reference'!B$6*List!$H3126)+'NEW Reference'!B$7,0)</f>
        <v>1259</v>
      </c>
      <c r="J3126" s="25">
        <f>ROUND(('NEW Reference'!C$6*List!$H3126)+'NEW Reference'!C$7,0)</f>
        <v>1878</v>
      </c>
      <c r="K3126" s="25">
        <f>ROUND(('NEW Reference'!D$6*List!$H3126)+'NEW Reference'!D$7,0)</f>
        <v>2250</v>
      </c>
      <c r="L3126" s="25">
        <f>ROUND(('NEW Reference'!E$6*List!$H3126)+'NEW Reference'!E$7,0)</f>
        <v>2781</v>
      </c>
      <c r="M3126" s="25">
        <f>ROUND(('NEW Reference'!F$6*List!$H3126)+'NEW Reference'!F$7,0)</f>
        <v>2898</v>
      </c>
      <c r="N3126" s="25">
        <f>ROUND(('NEW Reference'!G$6*List!$H3126)+'NEW Reference'!G$7,0)</f>
        <v>3280</v>
      </c>
      <c r="O3126" s="25">
        <f>ROUND(('NEW Reference'!H$6*List!$H3126)+'NEW Reference'!H$7,0)</f>
        <v>3406</v>
      </c>
      <c r="P3126" s="25">
        <f>ROUND(('NEW Reference'!I$6*List!$H3126)+'NEW Reference'!I$7,0)</f>
        <v>3539</v>
      </c>
      <c r="Q3126" s="25">
        <f>ROUND(('NEW Reference'!J$6*List!$H3126)+'NEW Reference'!J$7,0)</f>
        <v>4099</v>
      </c>
      <c r="R3126" s="25">
        <f>ROUND(('NEW Reference'!K$6*List!$H3126)+'NEW Reference'!K$7,0)</f>
        <v>4228</v>
      </c>
      <c r="S3126" s="25">
        <f>ROUND(('NEW Reference'!L$6*List!$H3126)+'NEW Reference'!L$7,0)</f>
        <v>4562</v>
      </c>
      <c r="T3126" s="25">
        <f>ROUND(('NEW Reference'!M$6*List!$H3126)+'NEW Reference'!M$7,0)</f>
        <v>5449</v>
      </c>
      <c r="U3126" s="25">
        <f>ROUND(('NEW Reference'!N$6*List!$H3126)+'NEW Reference'!N$7,0)</f>
        <v>21986</v>
      </c>
      <c r="V3126" s="26">
        <f>ROUND(('NEW Reference'!O$6*List!$H3126)+'NEW Reference'!O$7,0)</f>
        <v>817</v>
      </c>
      <c r="W3126" s="26">
        <f>ROUND(('NEW Reference'!P$6*List!$H3126)+'NEW Reference'!P$7,0)</f>
        <v>1152</v>
      </c>
      <c r="X3126" s="26">
        <f>ROUND(('NEW Reference'!Q$6*List!$H3126)+'NEW Reference'!Q$7,0)</f>
        <v>576</v>
      </c>
      <c r="Z3126" s="3" t="str">
        <f t="shared" si="150"/>
        <v>DOUGLAS, Wisconsin</v>
      </c>
      <c r="AA3126" s="79" t="s">
        <v>638</v>
      </c>
      <c r="AB3126" s="28" t="s">
        <v>91</v>
      </c>
      <c r="AC3126" s="30" t="s">
        <v>2413</v>
      </c>
      <c r="AD3126" s="31"/>
      <c r="AE3126" s="20">
        <f t="shared" si="149"/>
        <v>0.94179999999999997</v>
      </c>
    </row>
    <row r="3127" spans="1:31">
      <c r="A3127" s="83">
        <v>52160</v>
      </c>
      <c r="B3127" s="84">
        <v>55033</v>
      </c>
      <c r="C3127" s="85">
        <v>99952</v>
      </c>
      <c r="D3127" s="78" t="s">
        <v>199</v>
      </c>
      <c r="E3127" s="79" t="s">
        <v>1858</v>
      </c>
      <c r="F3127" s="34" t="s">
        <v>2413</v>
      </c>
      <c r="G3127" s="24" t="s">
        <v>97</v>
      </c>
      <c r="H3127" s="80">
        <f t="shared" si="148"/>
        <v>0.85460000000000003</v>
      </c>
      <c r="I3127" s="25">
        <f>ROUND(('NEW Reference'!B$6*List!$H3127)+'NEW Reference'!B$7,0)</f>
        <v>1173</v>
      </c>
      <c r="J3127" s="25">
        <f>ROUND(('NEW Reference'!C$6*List!$H3127)+'NEW Reference'!C$7,0)</f>
        <v>1749</v>
      </c>
      <c r="K3127" s="25">
        <f>ROUND(('NEW Reference'!D$6*List!$H3127)+'NEW Reference'!D$7,0)</f>
        <v>2096</v>
      </c>
      <c r="L3127" s="25">
        <f>ROUND(('NEW Reference'!E$6*List!$H3127)+'NEW Reference'!E$7,0)</f>
        <v>2592</v>
      </c>
      <c r="M3127" s="25">
        <f>ROUND(('NEW Reference'!F$6*List!$H3127)+'NEW Reference'!F$7,0)</f>
        <v>2700</v>
      </c>
      <c r="N3127" s="25">
        <f>ROUND(('NEW Reference'!G$6*List!$H3127)+'NEW Reference'!G$7,0)</f>
        <v>3056</v>
      </c>
      <c r="O3127" s="25">
        <f>ROUND(('NEW Reference'!H$6*List!$H3127)+'NEW Reference'!H$7,0)</f>
        <v>3173</v>
      </c>
      <c r="P3127" s="25">
        <f>ROUND(('NEW Reference'!I$6*List!$H3127)+'NEW Reference'!I$7,0)</f>
        <v>3298</v>
      </c>
      <c r="Q3127" s="25">
        <f>ROUND(('NEW Reference'!J$6*List!$H3127)+'NEW Reference'!J$7,0)</f>
        <v>3819</v>
      </c>
      <c r="R3127" s="25">
        <f>ROUND(('NEW Reference'!K$6*List!$H3127)+'NEW Reference'!K$7,0)</f>
        <v>3939</v>
      </c>
      <c r="S3127" s="25">
        <f>ROUND(('NEW Reference'!L$6*List!$H3127)+'NEW Reference'!L$7,0)</f>
        <v>4251</v>
      </c>
      <c r="T3127" s="25">
        <f>ROUND(('NEW Reference'!M$6*List!$H3127)+'NEW Reference'!M$7,0)</f>
        <v>5077</v>
      </c>
      <c r="U3127" s="25">
        <f>ROUND(('NEW Reference'!N$6*List!$H3127)+'NEW Reference'!N$7,0)</f>
        <v>20484</v>
      </c>
      <c r="V3127" s="26">
        <f>ROUND(('NEW Reference'!O$6*List!$H3127)+'NEW Reference'!O$7,0)</f>
        <v>762</v>
      </c>
      <c r="W3127" s="26">
        <f>ROUND(('NEW Reference'!P$6*List!$H3127)+'NEW Reference'!P$7,0)</f>
        <v>1073</v>
      </c>
      <c r="X3127" s="26">
        <f>ROUND(('NEW Reference'!Q$6*List!$H3127)+'NEW Reference'!Q$7,0)</f>
        <v>537</v>
      </c>
      <c r="Z3127" s="3" t="str">
        <f t="shared" si="150"/>
        <v>DUNN, Wisconsin</v>
      </c>
      <c r="AA3127" s="79" t="s">
        <v>1858</v>
      </c>
      <c r="AB3127" s="28" t="s">
        <v>91</v>
      </c>
      <c r="AC3127" s="30" t="s">
        <v>2413</v>
      </c>
      <c r="AD3127" s="31"/>
      <c r="AE3127" s="20">
        <f t="shared" si="149"/>
        <v>0.85460000000000003</v>
      </c>
    </row>
    <row r="3128" spans="1:31">
      <c r="A3128" s="83">
        <v>52170</v>
      </c>
      <c r="B3128" s="84">
        <v>55035</v>
      </c>
      <c r="C3128" s="85">
        <v>20740</v>
      </c>
      <c r="D3128" s="78" t="s">
        <v>417</v>
      </c>
      <c r="E3128" s="79" t="s">
        <v>2420</v>
      </c>
      <c r="F3128" s="33" t="s">
        <v>2413</v>
      </c>
      <c r="G3128" s="24" t="s">
        <v>90</v>
      </c>
      <c r="H3128" s="80">
        <f t="shared" si="148"/>
        <v>0.9929</v>
      </c>
      <c r="I3128" s="25">
        <f>ROUND(('NEW Reference'!B$6*List!$H3128)+'NEW Reference'!B$7,0)</f>
        <v>1310</v>
      </c>
      <c r="J3128" s="25">
        <f>ROUND(('NEW Reference'!C$6*List!$H3128)+'NEW Reference'!C$7,0)</f>
        <v>1953</v>
      </c>
      <c r="K3128" s="25">
        <f>ROUND(('NEW Reference'!D$6*List!$H3128)+'NEW Reference'!D$7,0)</f>
        <v>2340</v>
      </c>
      <c r="L3128" s="25">
        <f>ROUND(('NEW Reference'!E$6*List!$H3128)+'NEW Reference'!E$7,0)</f>
        <v>2893</v>
      </c>
      <c r="M3128" s="25">
        <f>ROUND(('NEW Reference'!F$6*List!$H3128)+'NEW Reference'!F$7,0)</f>
        <v>3014</v>
      </c>
      <c r="N3128" s="25">
        <f>ROUND(('NEW Reference'!G$6*List!$H3128)+'NEW Reference'!G$7,0)</f>
        <v>3412</v>
      </c>
      <c r="O3128" s="25">
        <f>ROUND(('NEW Reference'!H$6*List!$H3128)+'NEW Reference'!H$7,0)</f>
        <v>3542</v>
      </c>
      <c r="P3128" s="25">
        <f>ROUND(('NEW Reference'!I$6*List!$H3128)+'NEW Reference'!I$7,0)</f>
        <v>3681</v>
      </c>
      <c r="Q3128" s="25">
        <f>ROUND(('NEW Reference'!J$6*List!$H3128)+'NEW Reference'!J$7,0)</f>
        <v>4263</v>
      </c>
      <c r="R3128" s="25">
        <f>ROUND(('NEW Reference'!K$6*List!$H3128)+'NEW Reference'!K$7,0)</f>
        <v>4397</v>
      </c>
      <c r="S3128" s="25">
        <f>ROUND(('NEW Reference'!L$6*List!$H3128)+'NEW Reference'!L$7,0)</f>
        <v>4745</v>
      </c>
      <c r="T3128" s="25">
        <f>ROUND(('NEW Reference'!M$6*List!$H3128)+'NEW Reference'!M$7,0)</f>
        <v>5667</v>
      </c>
      <c r="U3128" s="25">
        <f>ROUND(('NEW Reference'!N$6*List!$H3128)+'NEW Reference'!N$7,0)</f>
        <v>22865</v>
      </c>
      <c r="V3128" s="26">
        <f>ROUND(('NEW Reference'!O$6*List!$H3128)+'NEW Reference'!O$7,0)</f>
        <v>850</v>
      </c>
      <c r="W3128" s="26">
        <f>ROUND(('NEW Reference'!P$6*List!$H3128)+'NEW Reference'!P$7,0)</f>
        <v>1198</v>
      </c>
      <c r="X3128" s="26">
        <f>ROUND(('NEW Reference'!Q$6*List!$H3128)+'NEW Reference'!Q$7,0)</f>
        <v>599</v>
      </c>
      <c r="Z3128" s="3" t="str">
        <f t="shared" si="150"/>
        <v>EAU CLAIRE, Wisconsin</v>
      </c>
      <c r="AA3128" s="79" t="s">
        <v>2420</v>
      </c>
      <c r="AB3128" s="28" t="s">
        <v>91</v>
      </c>
      <c r="AC3128" s="23" t="s">
        <v>2413</v>
      </c>
      <c r="AD3128" s="29"/>
      <c r="AE3128" s="20">
        <f t="shared" si="149"/>
        <v>0.9929</v>
      </c>
    </row>
    <row r="3129" spans="1:31">
      <c r="A3129" s="83">
        <v>52180</v>
      </c>
      <c r="B3129" s="84">
        <v>55037</v>
      </c>
      <c r="C3129" s="85">
        <v>99952</v>
      </c>
      <c r="D3129" s="78" t="s">
        <v>199</v>
      </c>
      <c r="E3129" s="79" t="s">
        <v>2027</v>
      </c>
      <c r="F3129" s="34" t="s">
        <v>2413</v>
      </c>
      <c r="G3129" s="24" t="s">
        <v>97</v>
      </c>
      <c r="H3129" s="80">
        <f t="shared" si="148"/>
        <v>0.85460000000000003</v>
      </c>
      <c r="I3129" s="25">
        <f>ROUND(('NEW Reference'!B$6*List!$H3129)+'NEW Reference'!B$7,0)</f>
        <v>1173</v>
      </c>
      <c r="J3129" s="25">
        <f>ROUND(('NEW Reference'!C$6*List!$H3129)+'NEW Reference'!C$7,0)</f>
        <v>1749</v>
      </c>
      <c r="K3129" s="25">
        <f>ROUND(('NEW Reference'!D$6*List!$H3129)+'NEW Reference'!D$7,0)</f>
        <v>2096</v>
      </c>
      <c r="L3129" s="25">
        <f>ROUND(('NEW Reference'!E$6*List!$H3129)+'NEW Reference'!E$7,0)</f>
        <v>2592</v>
      </c>
      <c r="M3129" s="25">
        <f>ROUND(('NEW Reference'!F$6*List!$H3129)+'NEW Reference'!F$7,0)</f>
        <v>2700</v>
      </c>
      <c r="N3129" s="25">
        <f>ROUND(('NEW Reference'!G$6*List!$H3129)+'NEW Reference'!G$7,0)</f>
        <v>3056</v>
      </c>
      <c r="O3129" s="25">
        <f>ROUND(('NEW Reference'!H$6*List!$H3129)+'NEW Reference'!H$7,0)</f>
        <v>3173</v>
      </c>
      <c r="P3129" s="25">
        <f>ROUND(('NEW Reference'!I$6*List!$H3129)+'NEW Reference'!I$7,0)</f>
        <v>3298</v>
      </c>
      <c r="Q3129" s="25">
        <f>ROUND(('NEW Reference'!J$6*List!$H3129)+'NEW Reference'!J$7,0)</f>
        <v>3819</v>
      </c>
      <c r="R3129" s="25">
        <f>ROUND(('NEW Reference'!K$6*List!$H3129)+'NEW Reference'!K$7,0)</f>
        <v>3939</v>
      </c>
      <c r="S3129" s="25">
        <f>ROUND(('NEW Reference'!L$6*List!$H3129)+'NEW Reference'!L$7,0)</f>
        <v>4251</v>
      </c>
      <c r="T3129" s="25">
        <f>ROUND(('NEW Reference'!M$6*List!$H3129)+'NEW Reference'!M$7,0)</f>
        <v>5077</v>
      </c>
      <c r="U3129" s="25">
        <f>ROUND(('NEW Reference'!N$6*List!$H3129)+'NEW Reference'!N$7,0)</f>
        <v>20484</v>
      </c>
      <c r="V3129" s="26">
        <f>ROUND(('NEW Reference'!O$6*List!$H3129)+'NEW Reference'!O$7,0)</f>
        <v>762</v>
      </c>
      <c r="W3129" s="26">
        <f>ROUND(('NEW Reference'!P$6*List!$H3129)+'NEW Reference'!P$7,0)</f>
        <v>1073</v>
      </c>
      <c r="X3129" s="26">
        <f>ROUND(('NEW Reference'!Q$6*List!$H3129)+'NEW Reference'!Q$7,0)</f>
        <v>537</v>
      </c>
      <c r="Z3129" s="3" t="str">
        <f t="shared" si="150"/>
        <v>FLORENCE, Wisconsin</v>
      </c>
      <c r="AA3129" s="79" t="s">
        <v>2027</v>
      </c>
      <c r="AB3129" s="28" t="s">
        <v>91</v>
      </c>
      <c r="AC3129" s="23" t="s">
        <v>2413</v>
      </c>
      <c r="AD3129" s="29"/>
      <c r="AE3129" s="20">
        <f t="shared" si="149"/>
        <v>0.85460000000000003</v>
      </c>
    </row>
    <row r="3130" spans="1:31">
      <c r="A3130" s="83">
        <v>52190</v>
      </c>
      <c r="B3130" s="84">
        <v>55039</v>
      </c>
      <c r="C3130" s="85">
        <v>22540</v>
      </c>
      <c r="D3130" s="78" t="s">
        <v>447</v>
      </c>
      <c r="E3130" s="79" t="s">
        <v>2421</v>
      </c>
      <c r="F3130" s="33" t="s">
        <v>2413</v>
      </c>
      <c r="G3130" s="24" t="s">
        <v>90</v>
      </c>
      <c r="H3130" s="80">
        <f t="shared" si="148"/>
        <v>0.86399999999999999</v>
      </c>
      <c r="I3130" s="25">
        <f>ROUND(('NEW Reference'!B$6*List!$H3130)+'NEW Reference'!B$7,0)</f>
        <v>1182</v>
      </c>
      <c r="J3130" s="25">
        <f>ROUND(('NEW Reference'!C$6*List!$H3130)+'NEW Reference'!C$7,0)</f>
        <v>1763</v>
      </c>
      <c r="K3130" s="25">
        <f>ROUND(('NEW Reference'!D$6*List!$H3130)+'NEW Reference'!D$7,0)</f>
        <v>2113</v>
      </c>
      <c r="L3130" s="25">
        <f>ROUND(('NEW Reference'!E$6*List!$H3130)+'NEW Reference'!E$7,0)</f>
        <v>2612</v>
      </c>
      <c r="M3130" s="25">
        <f>ROUND(('NEW Reference'!F$6*List!$H3130)+'NEW Reference'!F$7,0)</f>
        <v>2721</v>
      </c>
      <c r="N3130" s="25">
        <f>ROUND(('NEW Reference'!G$6*List!$H3130)+'NEW Reference'!G$7,0)</f>
        <v>3081</v>
      </c>
      <c r="O3130" s="25">
        <f>ROUND(('NEW Reference'!H$6*List!$H3130)+'NEW Reference'!H$7,0)</f>
        <v>3198</v>
      </c>
      <c r="P3130" s="25">
        <f>ROUND(('NEW Reference'!I$6*List!$H3130)+'NEW Reference'!I$7,0)</f>
        <v>3324</v>
      </c>
      <c r="Q3130" s="25">
        <f>ROUND(('NEW Reference'!J$6*List!$H3130)+'NEW Reference'!J$7,0)</f>
        <v>3849</v>
      </c>
      <c r="R3130" s="25">
        <f>ROUND(('NEW Reference'!K$6*List!$H3130)+'NEW Reference'!K$7,0)</f>
        <v>3970</v>
      </c>
      <c r="S3130" s="25">
        <f>ROUND(('NEW Reference'!L$6*List!$H3130)+'NEW Reference'!L$7,0)</f>
        <v>4284</v>
      </c>
      <c r="T3130" s="25">
        <f>ROUND(('NEW Reference'!M$6*List!$H3130)+'NEW Reference'!M$7,0)</f>
        <v>5117</v>
      </c>
      <c r="U3130" s="25">
        <f>ROUND(('NEW Reference'!N$6*List!$H3130)+'NEW Reference'!N$7,0)</f>
        <v>20646</v>
      </c>
      <c r="V3130" s="26">
        <f>ROUND(('NEW Reference'!O$6*List!$H3130)+'NEW Reference'!O$7,0)</f>
        <v>768</v>
      </c>
      <c r="W3130" s="26">
        <f>ROUND(('NEW Reference'!P$6*List!$H3130)+'NEW Reference'!P$7,0)</f>
        <v>1082</v>
      </c>
      <c r="X3130" s="26">
        <f>ROUND(('NEW Reference'!Q$6*List!$H3130)+'NEW Reference'!Q$7,0)</f>
        <v>541</v>
      </c>
      <c r="Z3130" s="3" t="str">
        <f t="shared" si="150"/>
        <v>FOND DU LAC, Wisconsin</v>
      </c>
      <c r="AA3130" s="79" t="s">
        <v>2421</v>
      </c>
      <c r="AB3130" s="28" t="s">
        <v>91</v>
      </c>
      <c r="AC3130" s="30" t="s">
        <v>2413</v>
      </c>
      <c r="AD3130" s="31"/>
      <c r="AE3130" s="20">
        <f t="shared" si="149"/>
        <v>0.86399999999999999</v>
      </c>
    </row>
    <row r="3131" spans="1:31">
      <c r="A3131" s="83">
        <v>52200</v>
      </c>
      <c r="B3131" s="84">
        <v>55041</v>
      </c>
      <c r="C3131" s="85">
        <v>99952</v>
      </c>
      <c r="D3131" s="78" t="s">
        <v>199</v>
      </c>
      <c r="E3131" s="79" t="s">
        <v>1990</v>
      </c>
      <c r="F3131" s="34" t="s">
        <v>2413</v>
      </c>
      <c r="G3131" s="24" t="s">
        <v>97</v>
      </c>
      <c r="H3131" s="80">
        <f t="shared" si="148"/>
        <v>0.85460000000000003</v>
      </c>
      <c r="I3131" s="25">
        <f>ROUND(('NEW Reference'!B$6*List!$H3131)+'NEW Reference'!B$7,0)</f>
        <v>1173</v>
      </c>
      <c r="J3131" s="25">
        <f>ROUND(('NEW Reference'!C$6*List!$H3131)+'NEW Reference'!C$7,0)</f>
        <v>1749</v>
      </c>
      <c r="K3131" s="25">
        <f>ROUND(('NEW Reference'!D$6*List!$H3131)+'NEW Reference'!D$7,0)</f>
        <v>2096</v>
      </c>
      <c r="L3131" s="25">
        <f>ROUND(('NEW Reference'!E$6*List!$H3131)+'NEW Reference'!E$7,0)</f>
        <v>2592</v>
      </c>
      <c r="M3131" s="25">
        <f>ROUND(('NEW Reference'!F$6*List!$H3131)+'NEW Reference'!F$7,0)</f>
        <v>2700</v>
      </c>
      <c r="N3131" s="25">
        <f>ROUND(('NEW Reference'!G$6*List!$H3131)+'NEW Reference'!G$7,0)</f>
        <v>3056</v>
      </c>
      <c r="O3131" s="25">
        <f>ROUND(('NEW Reference'!H$6*List!$H3131)+'NEW Reference'!H$7,0)</f>
        <v>3173</v>
      </c>
      <c r="P3131" s="25">
        <f>ROUND(('NEW Reference'!I$6*List!$H3131)+'NEW Reference'!I$7,0)</f>
        <v>3298</v>
      </c>
      <c r="Q3131" s="25">
        <f>ROUND(('NEW Reference'!J$6*List!$H3131)+'NEW Reference'!J$7,0)</f>
        <v>3819</v>
      </c>
      <c r="R3131" s="25">
        <f>ROUND(('NEW Reference'!K$6*List!$H3131)+'NEW Reference'!K$7,0)</f>
        <v>3939</v>
      </c>
      <c r="S3131" s="25">
        <f>ROUND(('NEW Reference'!L$6*List!$H3131)+'NEW Reference'!L$7,0)</f>
        <v>4251</v>
      </c>
      <c r="T3131" s="25">
        <f>ROUND(('NEW Reference'!M$6*List!$H3131)+'NEW Reference'!M$7,0)</f>
        <v>5077</v>
      </c>
      <c r="U3131" s="25">
        <f>ROUND(('NEW Reference'!N$6*List!$H3131)+'NEW Reference'!N$7,0)</f>
        <v>20484</v>
      </c>
      <c r="V3131" s="26">
        <f>ROUND(('NEW Reference'!O$6*List!$H3131)+'NEW Reference'!O$7,0)</f>
        <v>762</v>
      </c>
      <c r="W3131" s="26">
        <f>ROUND(('NEW Reference'!P$6*List!$H3131)+'NEW Reference'!P$7,0)</f>
        <v>1073</v>
      </c>
      <c r="X3131" s="26">
        <f>ROUND(('NEW Reference'!Q$6*List!$H3131)+'NEW Reference'!Q$7,0)</f>
        <v>537</v>
      </c>
      <c r="Z3131" s="3" t="str">
        <f t="shared" si="150"/>
        <v>FOREST, Wisconsin</v>
      </c>
      <c r="AA3131" s="79" t="s">
        <v>1990</v>
      </c>
      <c r="AB3131" s="28" t="s">
        <v>91</v>
      </c>
      <c r="AC3131" s="23" t="s">
        <v>2413</v>
      </c>
      <c r="AD3131" s="29"/>
      <c r="AE3131" s="20">
        <f t="shared" si="149"/>
        <v>0.85460000000000003</v>
      </c>
    </row>
    <row r="3132" spans="1:31">
      <c r="A3132" s="83">
        <v>52210</v>
      </c>
      <c r="B3132" s="84">
        <v>55043</v>
      </c>
      <c r="C3132" s="85">
        <v>99952</v>
      </c>
      <c r="D3132" s="78" t="s">
        <v>199</v>
      </c>
      <c r="E3132" s="79" t="s">
        <v>390</v>
      </c>
      <c r="F3132" s="34" t="s">
        <v>2413</v>
      </c>
      <c r="G3132" s="24" t="s">
        <v>97</v>
      </c>
      <c r="H3132" s="80">
        <f t="shared" si="148"/>
        <v>0.85460000000000003</v>
      </c>
      <c r="I3132" s="25">
        <f>ROUND(('NEW Reference'!B$6*List!$H3132)+'NEW Reference'!B$7,0)</f>
        <v>1173</v>
      </c>
      <c r="J3132" s="25">
        <f>ROUND(('NEW Reference'!C$6*List!$H3132)+'NEW Reference'!C$7,0)</f>
        <v>1749</v>
      </c>
      <c r="K3132" s="25">
        <f>ROUND(('NEW Reference'!D$6*List!$H3132)+'NEW Reference'!D$7,0)</f>
        <v>2096</v>
      </c>
      <c r="L3132" s="25">
        <f>ROUND(('NEW Reference'!E$6*List!$H3132)+'NEW Reference'!E$7,0)</f>
        <v>2592</v>
      </c>
      <c r="M3132" s="25">
        <f>ROUND(('NEW Reference'!F$6*List!$H3132)+'NEW Reference'!F$7,0)</f>
        <v>2700</v>
      </c>
      <c r="N3132" s="25">
        <f>ROUND(('NEW Reference'!G$6*List!$H3132)+'NEW Reference'!G$7,0)</f>
        <v>3056</v>
      </c>
      <c r="O3132" s="25">
        <f>ROUND(('NEW Reference'!H$6*List!$H3132)+'NEW Reference'!H$7,0)</f>
        <v>3173</v>
      </c>
      <c r="P3132" s="25">
        <f>ROUND(('NEW Reference'!I$6*List!$H3132)+'NEW Reference'!I$7,0)</f>
        <v>3298</v>
      </c>
      <c r="Q3132" s="25">
        <f>ROUND(('NEW Reference'!J$6*List!$H3132)+'NEW Reference'!J$7,0)</f>
        <v>3819</v>
      </c>
      <c r="R3132" s="25">
        <f>ROUND(('NEW Reference'!K$6*List!$H3132)+'NEW Reference'!K$7,0)</f>
        <v>3939</v>
      </c>
      <c r="S3132" s="25">
        <f>ROUND(('NEW Reference'!L$6*List!$H3132)+'NEW Reference'!L$7,0)</f>
        <v>4251</v>
      </c>
      <c r="T3132" s="25">
        <f>ROUND(('NEW Reference'!M$6*List!$H3132)+'NEW Reference'!M$7,0)</f>
        <v>5077</v>
      </c>
      <c r="U3132" s="25">
        <f>ROUND(('NEW Reference'!N$6*List!$H3132)+'NEW Reference'!N$7,0)</f>
        <v>20484</v>
      </c>
      <c r="V3132" s="26">
        <f>ROUND(('NEW Reference'!O$6*List!$H3132)+'NEW Reference'!O$7,0)</f>
        <v>762</v>
      </c>
      <c r="W3132" s="26">
        <f>ROUND(('NEW Reference'!P$6*List!$H3132)+'NEW Reference'!P$7,0)</f>
        <v>1073</v>
      </c>
      <c r="X3132" s="26">
        <f>ROUND(('NEW Reference'!Q$6*List!$H3132)+'NEW Reference'!Q$7,0)</f>
        <v>537</v>
      </c>
      <c r="Z3132" s="3" t="str">
        <f t="shared" si="150"/>
        <v>GRANT, Wisconsin</v>
      </c>
      <c r="AA3132" s="79" t="s">
        <v>390</v>
      </c>
      <c r="AB3132" s="28" t="s">
        <v>91</v>
      </c>
      <c r="AC3132" s="30" t="s">
        <v>2413</v>
      </c>
      <c r="AD3132" s="31"/>
      <c r="AE3132" s="20">
        <f t="shared" si="149"/>
        <v>0.85460000000000003</v>
      </c>
    </row>
    <row r="3133" spans="1:31">
      <c r="A3133" s="83">
        <v>52220</v>
      </c>
      <c r="B3133" s="84">
        <v>55045</v>
      </c>
      <c r="C3133" s="85">
        <v>31540</v>
      </c>
      <c r="D3133" s="78" t="s">
        <v>663</v>
      </c>
      <c r="E3133" s="79" t="s">
        <v>1298</v>
      </c>
      <c r="F3133" s="33" t="s">
        <v>2413</v>
      </c>
      <c r="G3133" s="24" t="s">
        <v>90</v>
      </c>
      <c r="H3133" s="80">
        <f t="shared" si="148"/>
        <v>0.94710000000000005</v>
      </c>
      <c r="I3133" s="25">
        <f>ROUND(('NEW Reference'!B$6*List!$H3133)+'NEW Reference'!B$7,0)</f>
        <v>1264</v>
      </c>
      <c r="J3133" s="25">
        <f>ROUND(('NEW Reference'!C$6*List!$H3133)+'NEW Reference'!C$7,0)</f>
        <v>1885</v>
      </c>
      <c r="K3133" s="25">
        <f>ROUND(('NEW Reference'!D$6*List!$H3133)+'NEW Reference'!D$7,0)</f>
        <v>2259</v>
      </c>
      <c r="L3133" s="25">
        <f>ROUND(('NEW Reference'!E$6*List!$H3133)+'NEW Reference'!E$7,0)</f>
        <v>2793</v>
      </c>
      <c r="M3133" s="25">
        <f>ROUND(('NEW Reference'!F$6*List!$H3133)+'NEW Reference'!F$7,0)</f>
        <v>2910</v>
      </c>
      <c r="N3133" s="25">
        <f>ROUND(('NEW Reference'!G$6*List!$H3133)+'NEW Reference'!G$7,0)</f>
        <v>3294</v>
      </c>
      <c r="O3133" s="25">
        <f>ROUND(('NEW Reference'!H$6*List!$H3133)+'NEW Reference'!H$7,0)</f>
        <v>3420</v>
      </c>
      <c r="P3133" s="25">
        <f>ROUND(('NEW Reference'!I$6*List!$H3133)+'NEW Reference'!I$7,0)</f>
        <v>3554</v>
      </c>
      <c r="Q3133" s="25">
        <f>ROUND(('NEW Reference'!J$6*List!$H3133)+'NEW Reference'!J$7,0)</f>
        <v>4116</v>
      </c>
      <c r="R3133" s="25">
        <f>ROUND(('NEW Reference'!K$6*List!$H3133)+'NEW Reference'!K$7,0)</f>
        <v>4246</v>
      </c>
      <c r="S3133" s="25">
        <f>ROUND(('NEW Reference'!L$6*List!$H3133)+'NEW Reference'!L$7,0)</f>
        <v>4581</v>
      </c>
      <c r="T3133" s="25">
        <f>ROUND(('NEW Reference'!M$6*List!$H3133)+'NEW Reference'!M$7,0)</f>
        <v>5471</v>
      </c>
      <c r="U3133" s="25">
        <f>ROUND(('NEW Reference'!N$6*List!$H3133)+'NEW Reference'!N$7,0)</f>
        <v>22077</v>
      </c>
      <c r="V3133" s="26">
        <f>ROUND(('NEW Reference'!O$6*List!$H3133)+'NEW Reference'!O$7,0)</f>
        <v>821</v>
      </c>
      <c r="W3133" s="26">
        <f>ROUND(('NEW Reference'!P$6*List!$H3133)+'NEW Reference'!P$7,0)</f>
        <v>1156</v>
      </c>
      <c r="X3133" s="26">
        <f>ROUND(('NEW Reference'!Q$6*List!$H3133)+'NEW Reference'!Q$7,0)</f>
        <v>578</v>
      </c>
      <c r="Z3133" s="3" t="str">
        <f t="shared" si="150"/>
        <v>GREEN, Wisconsin</v>
      </c>
      <c r="AA3133" s="79" t="s">
        <v>1298</v>
      </c>
      <c r="AB3133" s="28" t="s">
        <v>91</v>
      </c>
      <c r="AC3133" s="30" t="s">
        <v>2413</v>
      </c>
      <c r="AD3133" s="31"/>
      <c r="AE3133" s="20">
        <f t="shared" si="149"/>
        <v>0.94710000000000005</v>
      </c>
    </row>
    <row r="3134" spans="1:31">
      <c r="A3134" s="83">
        <v>52230</v>
      </c>
      <c r="B3134" s="84">
        <v>55047</v>
      </c>
      <c r="C3134" s="85">
        <v>99952</v>
      </c>
      <c r="D3134" s="78" t="s">
        <v>199</v>
      </c>
      <c r="E3134" s="79" t="s">
        <v>2422</v>
      </c>
      <c r="F3134" s="34" t="s">
        <v>2413</v>
      </c>
      <c r="G3134" s="24" t="s">
        <v>97</v>
      </c>
      <c r="H3134" s="80">
        <f t="shared" si="148"/>
        <v>0.85460000000000003</v>
      </c>
      <c r="I3134" s="25">
        <f>ROUND(('NEW Reference'!B$6*List!$H3134)+'NEW Reference'!B$7,0)</f>
        <v>1173</v>
      </c>
      <c r="J3134" s="25">
        <f>ROUND(('NEW Reference'!C$6*List!$H3134)+'NEW Reference'!C$7,0)</f>
        <v>1749</v>
      </c>
      <c r="K3134" s="25">
        <f>ROUND(('NEW Reference'!D$6*List!$H3134)+'NEW Reference'!D$7,0)</f>
        <v>2096</v>
      </c>
      <c r="L3134" s="25">
        <f>ROUND(('NEW Reference'!E$6*List!$H3134)+'NEW Reference'!E$7,0)</f>
        <v>2592</v>
      </c>
      <c r="M3134" s="25">
        <f>ROUND(('NEW Reference'!F$6*List!$H3134)+'NEW Reference'!F$7,0)</f>
        <v>2700</v>
      </c>
      <c r="N3134" s="25">
        <f>ROUND(('NEW Reference'!G$6*List!$H3134)+'NEW Reference'!G$7,0)</f>
        <v>3056</v>
      </c>
      <c r="O3134" s="25">
        <f>ROUND(('NEW Reference'!H$6*List!$H3134)+'NEW Reference'!H$7,0)</f>
        <v>3173</v>
      </c>
      <c r="P3134" s="25">
        <f>ROUND(('NEW Reference'!I$6*List!$H3134)+'NEW Reference'!I$7,0)</f>
        <v>3298</v>
      </c>
      <c r="Q3134" s="25">
        <f>ROUND(('NEW Reference'!J$6*List!$H3134)+'NEW Reference'!J$7,0)</f>
        <v>3819</v>
      </c>
      <c r="R3134" s="25">
        <f>ROUND(('NEW Reference'!K$6*List!$H3134)+'NEW Reference'!K$7,0)</f>
        <v>3939</v>
      </c>
      <c r="S3134" s="25">
        <f>ROUND(('NEW Reference'!L$6*List!$H3134)+'NEW Reference'!L$7,0)</f>
        <v>4251</v>
      </c>
      <c r="T3134" s="25">
        <f>ROUND(('NEW Reference'!M$6*List!$H3134)+'NEW Reference'!M$7,0)</f>
        <v>5077</v>
      </c>
      <c r="U3134" s="25">
        <f>ROUND(('NEW Reference'!N$6*List!$H3134)+'NEW Reference'!N$7,0)</f>
        <v>20484</v>
      </c>
      <c r="V3134" s="26">
        <f>ROUND(('NEW Reference'!O$6*List!$H3134)+'NEW Reference'!O$7,0)</f>
        <v>762</v>
      </c>
      <c r="W3134" s="26">
        <f>ROUND(('NEW Reference'!P$6*List!$H3134)+'NEW Reference'!P$7,0)</f>
        <v>1073</v>
      </c>
      <c r="X3134" s="26">
        <f>ROUND(('NEW Reference'!Q$6*List!$H3134)+'NEW Reference'!Q$7,0)</f>
        <v>537</v>
      </c>
      <c r="Z3134" s="3" t="str">
        <f t="shared" si="150"/>
        <v>GREEN LAKE, Wisconsin</v>
      </c>
      <c r="AA3134" s="79" t="s">
        <v>2422</v>
      </c>
      <c r="AB3134" s="28" t="s">
        <v>91</v>
      </c>
      <c r="AC3134" s="23" t="s">
        <v>2413</v>
      </c>
      <c r="AD3134" s="29"/>
      <c r="AE3134" s="20">
        <f t="shared" si="149"/>
        <v>0.85460000000000003</v>
      </c>
    </row>
    <row r="3135" spans="1:31">
      <c r="A3135" s="83">
        <v>52240</v>
      </c>
      <c r="B3135" s="84">
        <v>55049</v>
      </c>
      <c r="C3135" s="85">
        <v>31540</v>
      </c>
      <c r="D3135" s="78" t="s">
        <v>663</v>
      </c>
      <c r="E3135" s="79" t="s">
        <v>123</v>
      </c>
      <c r="F3135" s="33" t="s">
        <v>2413</v>
      </c>
      <c r="G3135" s="24" t="s">
        <v>90</v>
      </c>
      <c r="H3135" s="80">
        <f t="shared" si="148"/>
        <v>0.94710000000000005</v>
      </c>
      <c r="I3135" s="25">
        <f>ROUND(('NEW Reference'!B$6*List!$H3135)+'NEW Reference'!B$7,0)</f>
        <v>1264</v>
      </c>
      <c r="J3135" s="25">
        <f>ROUND(('NEW Reference'!C$6*List!$H3135)+'NEW Reference'!C$7,0)</f>
        <v>1885</v>
      </c>
      <c r="K3135" s="25">
        <f>ROUND(('NEW Reference'!D$6*List!$H3135)+'NEW Reference'!D$7,0)</f>
        <v>2259</v>
      </c>
      <c r="L3135" s="25">
        <f>ROUND(('NEW Reference'!E$6*List!$H3135)+'NEW Reference'!E$7,0)</f>
        <v>2793</v>
      </c>
      <c r="M3135" s="25">
        <f>ROUND(('NEW Reference'!F$6*List!$H3135)+'NEW Reference'!F$7,0)</f>
        <v>2910</v>
      </c>
      <c r="N3135" s="25">
        <f>ROUND(('NEW Reference'!G$6*List!$H3135)+'NEW Reference'!G$7,0)</f>
        <v>3294</v>
      </c>
      <c r="O3135" s="25">
        <f>ROUND(('NEW Reference'!H$6*List!$H3135)+'NEW Reference'!H$7,0)</f>
        <v>3420</v>
      </c>
      <c r="P3135" s="25">
        <f>ROUND(('NEW Reference'!I$6*List!$H3135)+'NEW Reference'!I$7,0)</f>
        <v>3554</v>
      </c>
      <c r="Q3135" s="25">
        <f>ROUND(('NEW Reference'!J$6*List!$H3135)+'NEW Reference'!J$7,0)</f>
        <v>4116</v>
      </c>
      <c r="R3135" s="25">
        <f>ROUND(('NEW Reference'!K$6*List!$H3135)+'NEW Reference'!K$7,0)</f>
        <v>4246</v>
      </c>
      <c r="S3135" s="25">
        <f>ROUND(('NEW Reference'!L$6*List!$H3135)+'NEW Reference'!L$7,0)</f>
        <v>4581</v>
      </c>
      <c r="T3135" s="25">
        <f>ROUND(('NEW Reference'!M$6*List!$H3135)+'NEW Reference'!M$7,0)</f>
        <v>5471</v>
      </c>
      <c r="U3135" s="25">
        <f>ROUND(('NEW Reference'!N$6*List!$H3135)+'NEW Reference'!N$7,0)</f>
        <v>22077</v>
      </c>
      <c r="V3135" s="26">
        <f>ROUND(('NEW Reference'!O$6*List!$H3135)+'NEW Reference'!O$7,0)</f>
        <v>821</v>
      </c>
      <c r="W3135" s="26">
        <f>ROUND(('NEW Reference'!P$6*List!$H3135)+'NEW Reference'!P$7,0)</f>
        <v>1156</v>
      </c>
      <c r="X3135" s="26">
        <f>ROUND(('NEW Reference'!Q$6*List!$H3135)+'NEW Reference'!Q$7,0)</f>
        <v>578</v>
      </c>
      <c r="Z3135" s="3" t="str">
        <f t="shared" si="150"/>
        <v>IOWA, Wisconsin</v>
      </c>
      <c r="AA3135" s="79" t="s">
        <v>123</v>
      </c>
      <c r="AB3135" s="28" t="s">
        <v>91</v>
      </c>
      <c r="AC3135" s="30" t="s">
        <v>2413</v>
      </c>
      <c r="AD3135" s="31"/>
      <c r="AE3135" s="20">
        <f t="shared" si="149"/>
        <v>0.94710000000000005</v>
      </c>
    </row>
    <row r="3136" spans="1:31">
      <c r="A3136" s="83">
        <v>52250</v>
      </c>
      <c r="B3136" s="84">
        <v>55051</v>
      </c>
      <c r="C3136" s="85">
        <v>99952</v>
      </c>
      <c r="D3136" s="78" t="s">
        <v>199</v>
      </c>
      <c r="E3136" s="79" t="s">
        <v>1445</v>
      </c>
      <c r="F3136" s="34" t="s">
        <v>2413</v>
      </c>
      <c r="G3136" s="24" t="s">
        <v>97</v>
      </c>
      <c r="H3136" s="80">
        <f t="shared" si="148"/>
        <v>0.85460000000000003</v>
      </c>
      <c r="I3136" s="25">
        <f>ROUND(('NEW Reference'!B$6*List!$H3136)+'NEW Reference'!B$7,0)</f>
        <v>1173</v>
      </c>
      <c r="J3136" s="25">
        <f>ROUND(('NEW Reference'!C$6*List!$H3136)+'NEW Reference'!C$7,0)</f>
        <v>1749</v>
      </c>
      <c r="K3136" s="25">
        <f>ROUND(('NEW Reference'!D$6*List!$H3136)+'NEW Reference'!D$7,0)</f>
        <v>2096</v>
      </c>
      <c r="L3136" s="25">
        <f>ROUND(('NEW Reference'!E$6*List!$H3136)+'NEW Reference'!E$7,0)</f>
        <v>2592</v>
      </c>
      <c r="M3136" s="25">
        <f>ROUND(('NEW Reference'!F$6*List!$H3136)+'NEW Reference'!F$7,0)</f>
        <v>2700</v>
      </c>
      <c r="N3136" s="25">
        <f>ROUND(('NEW Reference'!G$6*List!$H3136)+'NEW Reference'!G$7,0)</f>
        <v>3056</v>
      </c>
      <c r="O3136" s="25">
        <f>ROUND(('NEW Reference'!H$6*List!$H3136)+'NEW Reference'!H$7,0)</f>
        <v>3173</v>
      </c>
      <c r="P3136" s="25">
        <f>ROUND(('NEW Reference'!I$6*List!$H3136)+'NEW Reference'!I$7,0)</f>
        <v>3298</v>
      </c>
      <c r="Q3136" s="25">
        <f>ROUND(('NEW Reference'!J$6*List!$H3136)+'NEW Reference'!J$7,0)</f>
        <v>3819</v>
      </c>
      <c r="R3136" s="25">
        <f>ROUND(('NEW Reference'!K$6*List!$H3136)+'NEW Reference'!K$7,0)</f>
        <v>3939</v>
      </c>
      <c r="S3136" s="25">
        <f>ROUND(('NEW Reference'!L$6*List!$H3136)+'NEW Reference'!L$7,0)</f>
        <v>4251</v>
      </c>
      <c r="T3136" s="25">
        <f>ROUND(('NEW Reference'!M$6*List!$H3136)+'NEW Reference'!M$7,0)</f>
        <v>5077</v>
      </c>
      <c r="U3136" s="25">
        <f>ROUND(('NEW Reference'!N$6*List!$H3136)+'NEW Reference'!N$7,0)</f>
        <v>20484</v>
      </c>
      <c r="V3136" s="26">
        <f>ROUND(('NEW Reference'!O$6*List!$H3136)+'NEW Reference'!O$7,0)</f>
        <v>762</v>
      </c>
      <c r="W3136" s="26">
        <f>ROUND(('NEW Reference'!P$6*List!$H3136)+'NEW Reference'!P$7,0)</f>
        <v>1073</v>
      </c>
      <c r="X3136" s="26">
        <f>ROUND(('NEW Reference'!Q$6*List!$H3136)+'NEW Reference'!Q$7,0)</f>
        <v>537</v>
      </c>
      <c r="Z3136" s="3" t="str">
        <f t="shared" si="150"/>
        <v>IRON, Wisconsin</v>
      </c>
      <c r="AA3136" s="79" t="s">
        <v>1445</v>
      </c>
      <c r="AB3136" s="28" t="s">
        <v>91</v>
      </c>
      <c r="AC3136" s="30" t="s">
        <v>2413</v>
      </c>
      <c r="AD3136" s="31"/>
      <c r="AE3136" s="20">
        <f t="shared" si="149"/>
        <v>0.85460000000000003</v>
      </c>
    </row>
    <row r="3137" spans="1:31">
      <c r="A3137" s="83">
        <v>52260</v>
      </c>
      <c r="B3137" s="84">
        <v>55053</v>
      </c>
      <c r="C3137" s="85">
        <v>99952</v>
      </c>
      <c r="D3137" s="78" t="s">
        <v>199</v>
      </c>
      <c r="E3137" s="79" t="s">
        <v>168</v>
      </c>
      <c r="F3137" s="34" t="s">
        <v>2413</v>
      </c>
      <c r="G3137" s="24" t="s">
        <v>97</v>
      </c>
      <c r="H3137" s="80">
        <f t="shared" si="148"/>
        <v>0.85460000000000003</v>
      </c>
      <c r="I3137" s="25">
        <f>ROUND(('NEW Reference'!B$6*List!$H3137)+'NEW Reference'!B$7,0)</f>
        <v>1173</v>
      </c>
      <c r="J3137" s="25">
        <f>ROUND(('NEW Reference'!C$6*List!$H3137)+'NEW Reference'!C$7,0)</f>
        <v>1749</v>
      </c>
      <c r="K3137" s="25">
        <f>ROUND(('NEW Reference'!D$6*List!$H3137)+'NEW Reference'!D$7,0)</f>
        <v>2096</v>
      </c>
      <c r="L3137" s="25">
        <f>ROUND(('NEW Reference'!E$6*List!$H3137)+'NEW Reference'!E$7,0)</f>
        <v>2592</v>
      </c>
      <c r="M3137" s="25">
        <f>ROUND(('NEW Reference'!F$6*List!$H3137)+'NEW Reference'!F$7,0)</f>
        <v>2700</v>
      </c>
      <c r="N3137" s="25">
        <f>ROUND(('NEW Reference'!G$6*List!$H3137)+'NEW Reference'!G$7,0)</f>
        <v>3056</v>
      </c>
      <c r="O3137" s="25">
        <f>ROUND(('NEW Reference'!H$6*List!$H3137)+'NEW Reference'!H$7,0)</f>
        <v>3173</v>
      </c>
      <c r="P3137" s="25">
        <f>ROUND(('NEW Reference'!I$6*List!$H3137)+'NEW Reference'!I$7,0)</f>
        <v>3298</v>
      </c>
      <c r="Q3137" s="25">
        <f>ROUND(('NEW Reference'!J$6*List!$H3137)+'NEW Reference'!J$7,0)</f>
        <v>3819</v>
      </c>
      <c r="R3137" s="25">
        <f>ROUND(('NEW Reference'!K$6*List!$H3137)+'NEW Reference'!K$7,0)</f>
        <v>3939</v>
      </c>
      <c r="S3137" s="25">
        <f>ROUND(('NEW Reference'!L$6*List!$H3137)+'NEW Reference'!L$7,0)</f>
        <v>4251</v>
      </c>
      <c r="T3137" s="25">
        <f>ROUND(('NEW Reference'!M$6*List!$H3137)+'NEW Reference'!M$7,0)</f>
        <v>5077</v>
      </c>
      <c r="U3137" s="25">
        <f>ROUND(('NEW Reference'!N$6*List!$H3137)+'NEW Reference'!N$7,0)</f>
        <v>20484</v>
      </c>
      <c r="V3137" s="26">
        <f>ROUND(('NEW Reference'!O$6*List!$H3137)+'NEW Reference'!O$7,0)</f>
        <v>762</v>
      </c>
      <c r="W3137" s="26">
        <f>ROUND(('NEW Reference'!P$6*List!$H3137)+'NEW Reference'!P$7,0)</f>
        <v>1073</v>
      </c>
      <c r="X3137" s="26">
        <f>ROUND(('NEW Reference'!Q$6*List!$H3137)+'NEW Reference'!Q$7,0)</f>
        <v>537</v>
      </c>
      <c r="Z3137" s="3" t="str">
        <f t="shared" si="150"/>
        <v>JACKSON, Wisconsin</v>
      </c>
      <c r="AA3137" s="79" t="s">
        <v>168</v>
      </c>
      <c r="AB3137" s="28" t="s">
        <v>91</v>
      </c>
      <c r="AC3137" s="30" t="s">
        <v>2413</v>
      </c>
      <c r="AD3137" s="31"/>
      <c r="AE3137" s="20">
        <f t="shared" si="149"/>
        <v>0.85460000000000003</v>
      </c>
    </row>
    <row r="3138" spans="1:31">
      <c r="A3138" s="83">
        <v>52270</v>
      </c>
      <c r="B3138" s="84">
        <v>55055</v>
      </c>
      <c r="C3138" s="85">
        <v>99952</v>
      </c>
      <c r="D3138" s="78" t="s">
        <v>199</v>
      </c>
      <c r="E3138" s="79" t="s">
        <v>170</v>
      </c>
      <c r="F3138" s="34" t="s">
        <v>2413</v>
      </c>
      <c r="G3138" s="24" t="s">
        <v>97</v>
      </c>
      <c r="H3138" s="80">
        <f t="shared" si="148"/>
        <v>0.85460000000000003</v>
      </c>
      <c r="I3138" s="25">
        <f>ROUND(('NEW Reference'!B$6*List!$H3138)+'NEW Reference'!B$7,0)</f>
        <v>1173</v>
      </c>
      <c r="J3138" s="25">
        <f>ROUND(('NEW Reference'!C$6*List!$H3138)+'NEW Reference'!C$7,0)</f>
        <v>1749</v>
      </c>
      <c r="K3138" s="25">
        <f>ROUND(('NEW Reference'!D$6*List!$H3138)+'NEW Reference'!D$7,0)</f>
        <v>2096</v>
      </c>
      <c r="L3138" s="25">
        <f>ROUND(('NEW Reference'!E$6*List!$H3138)+'NEW Reference'!E$7,0)</f>
        <v>2592</v>
      </c>
      <c r="M3138" s="25">
        <f>ROUND(('NEW Reference'!F$6*List!$H3138)+'NEW Reference'!F$7,0)</f>
        <v>2700</v>
      </c>
      <c r="N3138" s="25">
        <f>ROUND(('NEW Reference'!G$6*List!$H3138)+'NEW Reference'!G$7,0)</f>
        <v>3056</v>
      </c>
      <c r="O3138" s="25">
        <f>ROUND(('NEW Reference'!H$6*List!$H3138)+'NEW Reference'!H$7,0)</f>
        <v>3173</v>
      </c>
      <c r="P3138" s="25">
        <f>ROUND(('NEW Reference'!I$6*List!$H3138)+'NEW Reference'!I$7,0)</f>
        <v>3298</v>
      </c>
      <c r="Q3138" s="25">
        <f>ROUND(('NEW Reference'!J$6*List!$H3138)+'NEW Reference'!J$7,0)</f>
        <v>3819</v>
      </c>
      <c r="R3138" s="25">
        <f>ROUND(('NEW Reference'!K$6*List!$H3138)+'NEW Reference'!K$7,0)</f>
        <v>3939</v>
      </c>
      <c r="S3138" s="25">
        <f>ROUND(('NEW Reference'!L$6*List!$H3138)+'NEW Reference'!L$7,0)</f>
        <v>4251</v>
      </c>
      <c r="T3138" s="25">
        <f>ROUND(('NEW Reference'!M$6*List!$H3138)+'NEW Reference'!M$7,0)</f>
        <v>5077</v>
      </c>
      <c r="U3138" s="25">
        <f>ROUND(('NEW Reference'!N$6*List!$H3138)+'NEW Reference'!N$7,0)</f>
        <v>20484</v>
      </c>
      <c r="V3138" s="26">
        <f>ROUND(('NEW Reference'!O$6*List!$H3138)+'NEW Reference'!O$7,0)</f>
        <v>762</v>
      </c>
      <c r="W3138" s="26">
        <f>ROUND(('NEW Reference'!P$6*List!$H3138)+'NEW Reference'!P$7,0)</f>
        <v>1073</v>
      </c>
      <c r="X3138" s="26">
        <f>ROUND(('NEW Reference'!Q$6*List!$H3138)+'NEW Reference'!Q$7,0)</f>
        <v>537</v>
      </c>
      <c r="Z3138" s="3" t="str">
        <f t="shared" si="150"/>
        <v>JEFFERSON, Wisconsin</v>
      </c>
      <c r="AA3138" s="79" t="s">
        <v>170</v>
      </c>
      <c r="AB3138" s="28" t="s">
        <v>91</v>
      </c>
      <c r="AC3138" s="23" t="s">
        <v>2413</v>
      </c>
      <c r="AD3138" s="29"/>
      <c r="AE3138" s="20">
        <f t="shared" si="149"/>
        <v>0.85460000000000003</v>
      </c>
    </row>
    <row r="3139" spans="1:31">
      <c r="A3139" s="83">
        <v>52280</v>
      </c>
      <c r="B3139" s="84">
        <v>55057</v>
      </c>
      <c r="C3139" s="85">
        <v>99952</v>
      </c>
      <c r="D3139" s="78" t="s">
        <v>199</v>
      </c>
      <c r="E3139" s="79" t="s">
        <v>262</v>
      </c>
      <c r="F3139" s="34" t="s">
        <v>2413</v>
      </c>
      <c r="G3139" s="24" t="s">
        <v>97</v>
      </c>
      <c r="H3139" s="80">
        <f t="shared" si="148"/>
        <v>0.85460000000000003</v>
      </c>
      <c r="I3139" s="25">
        <f>ROUND(('NEW Reference'!B$6*List!$H3139)+'NEW Reference'!B$7,0)</f>
        <v>1173</v>
      </c>
      <c r="J3139" s="25">
        <f>ROUND(('NEW Reference'!C$6*List!$H3139)+'NEW Reference'!C$7,0)</f>
        <v>1749</v>
      </c>
      <c r="K3139" s="25">
        <f>ROUND(('NEW Reference'!D$6*List!$H3139)+'NEW Reference'!D$7,0)</f>
        <v>2096</v>
      </c>
      <c r="L3139" s="25">
        <f>ROUND(('NEW Reference'!E$6*List!$H3139)+'NEW Reference'!E$7,0)</f>
        <v>2592</v>
      </c>
      <c r="M3139" s="25">
        <f>ROUND(('NEW Reference'!F$6*List!$H3139)+'NEW Reference'!F$7,0)</f>
        <v>2700</v>
      </c>
      <c r="N3139" s="25">
        <f>ROUND(('NEW Reference'!G$6*List!$H3139)+'NEW Reference'!G$7,0)</f>
        <v>3056</v>
      </c>
      <c r="O3139" s="25">
        <f>ROUND(('NEW Reference'!H$6*List!$H3139)+'NEW Reference'!H$7,0)</f>
        <v>3173</v>
      </c>
      <c r="P3139" s="25">
        <f>ROUND(('NEW Reference'!I$6*List!$H3139)+'NEW Reference'!I$7,0)</f>
        <v>3298</v>
      </c>
      <c r="Q3139" s="25">
        <f>ROUND(('NEW Reference'!J$6*List!$H3139)+'NEW Reference'!J$7,0)</f>
        <v>3819</v>
      </c>
      <c r="R3139" s="25">
        <f>ROUND(('NEW Reference'!K$6*List!$H3139)+'NEW Reference'!K$7,0)</f>
        <v>3939</v>
      </c>
      <c r="S3139" s="25">
        <f>ROUND(('NEW Reference'!L$6*List!$H3139)+'NEW Reference'!L$7,0)</f>
        <v>4251</v>
      </c>
      <c r="T3139" s="25">
        <f>ROUND(('NEW Reference'!M$6*List!$H3139)+'NEW Reference'!M$7,0)</f>
        <v>5077</v>
      </c>
      <c r="U3139" s="25">
        <f>ROUND(('NEW Reference'!N$6*List!$H3139)+'NEW Reference'!N$7,0)</f>
        <v>20484</v>
      </c>
      <c r="V3139" s="26">
        <f>ROUND(('NEW Reference'!O$6*List!$H3139)+'NEW Reference'!O$7,0)</f>
        <v>762</v>
      </c>
      <c r="W3139" s="26">
        <f>ROUND(('NEW Reference'!P$6*List!$H3139)+'NEW Reference'!P$7,0)</f>
        <v>1073</v>
      </c>
      <c r="X3139" s="26">
        <f>ROUND(('NEW Reference'!Q$6*List!$H3139)+'NEW Reference'!Q$7,0)</f>
        <v>537</v>
      </c>
      <c r="Z3139" s="3" t="str">
        <f t="shared" si="150"/>
        <v>JUNEAU, Wisconsin</v>
      </c>
      <c r="AA3139" s="79" t="s">
        <v>262</v>
      </c>
      <c r="AB3139" s="28" t="s">
        <v>91</v>
      </c>
      <c r="AC3139" s="30" t="s">
        <v>2413</v>
      </c>
      <c r="AD3139" s="31"/>
      <c r="AE3139" s="20">
        <f t="shared" si="149"/>
        <v>0.85460000000000003</v>
      </c>
    </row>
    <row r="3140" spans="1:31">
      <c r="A3140" s="83">
        <v>52290</v>
      </c>
      <c r="B3140" s="84">
        <v>55059</v>
      </c>
      <c r="C3140" s="85">
        <v>28450</v>
      </c>
      <c r="D3140" s="78" t="s">
        <v>588</v>
      </c>
      <c r="E3140" s="79" t="s">
        <v>2423</v>
      </c>
      <c r="F3140" s="33" t="s">
        <v>2413</v>
      </c>
      <c r="G3140" s="24" t="s">
        <v>90</v>
      </c>
      <c r="H3140" s="80">
        <f t="shared" si="148"/>
        <v>0.89049999999999996</v>
      </c>
      <c r="I3140" s="25">
        <f>ROUND(('NEW Reference'!B$6*List!$H3140)+'NEW Reference'!B$7,0)</f>
        <v>1209</v>
      </c>
      <c r="J3140" s="25">
        <f>ROUND(('NEW Reference'!C$6*List!$H3140)+'NEW Reference'!C$7,0)</f>
        <v>1802</v>
      </c>
      <c r="K3140" s="25">
        <f>ROUND(('NEW Reference'!D$6*List!$H3140)+'NEW Reference'!D$7,0)</f>
        <v>2159</v>
      </c>
      <c r="L3140" s="25">
        <f>ROUND(('NEW Reference'!E$6*List!$H3140)+'NEW Reference'!E$7,0)</f>
        <v>2670</v>
      </c>
      <c r="M3140" s="25">
        <f>ROUND(('NEW Reference'!F$6*List!$H3140)+'NEW Reference'!F$7,0)</f>
        <v>2781</v>
      </c>
      <c r="N3140" s="25">
        <f>ROUND(('NEW Reference'!G$6*List!$H3140)+'NEW Reference'!G$7,0)</f>
        <v>3149</v>
      </c>
      <c r="O3140" s="25">
        <f>ROUND(('NEW Reference'!H$6*List!$H3140)+'NEW Reference'!H$7,0)</f>
        <v>3269</v>
      </c>
      <c r="P3140" s="25">
        <f>ROUND(('NEW Reference'!I$6*List!$H3140)+'NEW Reference'!I$7,0)</f>
        <v>3397</v>
      </c>
      <c r="Q3140" s="25">
        <f>ROUND(('NEW Reference'!J$6*List!$H3140)+'NEW Reference'!J$7,0)</f>
        <v>3934</v>
      </c>
      <c r="R3140" s="25">
        <f>ROUND(('NEW Reference'!K$6*List!$H3140)+'NEW Reference'!K$7,0)</f>
        <v>4058</v>
      </c>
      <c r="S3140" s="25">
        <f>ROUND(('NEW Reference'!L$6*List!$H3140)+'NEW Reference'!L$7,0)</f>
        <v>4379</v>
      </c>
      <c r="T3140" s="25">
        <f>ROUND(('NEW Reference'!M$6*List!$H3140)+'NEW Reference'!M$7,0)</f>
        <v>5230</v>
      </c>
      <c r="U3140" s="25">
        <f>ROUND(('NEW Reference'!N$6*List!$H3140)+'NEW Reference'!N$7,0)</f>
        <v>21102</v>
      </c>
      <c r="V3140" s="26">
        <f>ROUND(('NEW Reference'!O$6*List!$H3140)+'NEW Reference'!O$7,0)</f>
        <v>785</v>
      </c>
      <c r="W3140" s="26">
        <f>ROUND(('NEW Reference'!P$6*List!$H3140)+'NEW Reference'!P$7,0)</f>
        <v>1105</v>
      </c>
      <c r="X3140" s="26">
        <f>ROUND(('NEW Reference'!Q$6*List!$H3140)+'NEW Reference'!Q$7,0)</f>
        <v>553</v>
      </c>
      <c r="Z3140" s="3" t="str">
        <f t="shared" si="150"/>
        <v>KENOSHA, Wisconsin</v>
      </c>
      <c r="AA3140" s="79" t="s">
        <v>2423</v>
      </c>
      <c r="AB3140" s="28" t="s">
        <v>91</v>
      </c>
      <c r="AC3140" s="23" t="s">
        <v>2413</v>
      </c>
      <c r="AD3140" s="29"/>
      <c r="AE3140" s="20">
        <f t="shared" si="149"/>
        <v>0.89049999999999996</v>
      </c>
    </row>
    <row r="3141" spans="1:31">
      <c r="A3141" s="83">
        <v>52300</v>
      </c>
      <c r="B3141" s="84">
        <v>55061</v>
      </c>
      <c r="C3141" s="85">
        <v>24580</v>
      </c>
      <c r="D3141" s="78" t="s">
        <v>488</v>
      </c>
      <c r="E3141" s="79" t="s">
        <v>2424</v>
      </c>
      <c r="F3141" s="33" t="s">
        <v>2413</v>
      </c>
      <c r="G3141" s="24" t="s">
        <v>90</v>
      </c>
      <c r="H3141" s="80">
        <f t="shared" si="148"/>
        <v>0.8964000000000002</v>
      </c>
      <c r="I3141" s="25">
        <f>ROUND(('NEW Reference'!B$6*List!$H3141)+'NEW Reference'!B$7,0)</f>
        <v>1214</v>
      </c>
      <c r="J3141" s="25">
        <f>ROUND(('NEW Reference'!C$6*List!$H3141)+'NEW Reference'!C$7,0)</f>
        <v>1811</v>
      </c>
      <c r="K3141" s="25">
        <f>ROUND(('NEW Reference'!D$6*List!$H3141)+'NEW Reference'!D$7,0)</f>
        <v>2170</v>
      </c>
      <c r="L3141" s="25">
        <f>ROUND(('NEW Reference'!E$6*List!$H3141)+'NEW Reference'!E$7,0)</f>
        <v>2683</v>
      </c>
      <c r="M3141" s="25">
        <f>ROUND(('NEW Reference'!F$6*List!$H3141)+'NEW Reference'!F$7,0)</f>
        <v>2795</v>
      </c>
      <c r="N3141" s="25">
        <f>ROUND(('NEW Reference'!G$6*List!$H3141)+'NEW Reference'!G$7,0)</f>
        <v>3164</v>
      </c>
      <c r="O3141" s="25">
        <f>ROUND(('NEW Reference'!H$6*List!$H3141)+'NEW Reference'!H$7,0)</f>
        <v>3285</v>
      </c>
      <c r="P3141" s="25">
        <f>ROUND(('NEW Reference'!I$6*List!$H3141)+'NEW Reference'!I$7,0)</f>
        <v>3414</v>
      </c>
      <c r="Q3141" s="25">
        <f>ROUND(('NEW Reference'!J$6*List!$H3141)+'NEW Reference'!J$7,0)</f>
        <v>3953</v>
      </c>
      <c r="R3141" s="25">
        <f>ROUND(('NEW Reference'!K$6*List!$H3141)+'NEW Reference'!K$7,0)</f>
        <v>4078</v>
      </c>
      <c r="S3141" s="25">
        <f>ROUND(('NEW Reference'!L$6*List!$H3141)+'NEW Reference'!L$7,0)</f>
        <v>4400</v>
      </c>
      <c r="T3141" s="25">
        <f>ROUND(('NEW Reference'!M$6*List!$H3141)+'NEW Reference'!M$7,0)</f>
        <v>5255</v>
      </c>
      <c r="U3141" s="25">
        <f>ROUND(('NEW Reference'!N$6*List!$H3141)+'NEW Reference'!N$7,0)</f>
        <v>21204</v>
      </c>
      <c r="V3141" s="26">
        <f>ROUND(('NEW Reference'!O$6*List!$H3141)+'NEW Reference'!O$7,0)</f>
        <v>788</v>
      </c>
      <c r="W3141" s="26">
        <f>ROUND(('NEW Reference'!P$6*List!$H3141)+'NEW Reference'!P$7,0)</f>
        <v>1111</v>
      </c>
      <c r="X3141" s="26">
        <f>ROUND(('NEW Reference'!Q$6*List!$H3141)+'NEW Reference'!Q$7,0)</f>
        <v>555</v>
      </c>
      <c r="Z3141" s="3" t="str">
        <f t="shared" si="150"/>
        <v>KEWAUNEE, Wisconsin</v>
      </c>
      <c r="AA3141" s="79" t="s">
        <v>2424</v>
      </c>
      <c r="AB3141" s="28" t="s">
        <v>91</v>
      </c>
      <c r="AC3141" s="30" t="s">
        <v>2413</v>
      </c>
      <c r="AD3141" s="31"/>
      <c r="AE3141" s="20">
        <f t="shared" si="149"/>
        <v>0.8964000000000002</v>
      </c>
    </row>
    <row r="3142" spans="1:31">
      <c r="A3142" s="83">
        <v>52310</v>
      </c>
      <c r="B3142" s="84">
        <v>55063</v>
      </c>
      <c r="C3142" s="85">
        <v>29100</v>
      </c>
      <c r="D3142" s="78" t="s">
        <v>604</v>
      </c>
      <c r="E3142" s="79" t="s">
        <v>2425</v>
      </c>
      <c r="F3142" s="33" t="s">
        <v>2413</v>
      </c>
      <c r="G3142" s="24" t="s">
        <v>90</v>
      </c>
      <c r="H3142" s="80">
        <f t="shared" si="148"/>
        <v>0.97829999999999995</v>
      </c>
      <c r="I3142" s="25">
        <f>ROUND(('NEW Reference'!B$6*List!$H3142)+'NEW Reference'!B$7,0)</f>
        <v>1295</v>
      </c>
      <c r="J3142" s="25">
        <f>ROUND(('NEW Reference'!C$6*List!$H3142)+'NEW Reference'!C$7,0)</f>
        <v>1931</v>
      </c>
      <c r="K3142" s="25">
        <f>ROUND(('NEW Reference'!D$6*List!$H3142)+'NEW Reference'!D$7,0)</f>
        <v>2314</v>
      </c>
      <c r="L3142" s="25">
        <f>ROUND(('NEW Reference'!E$6*List!$H3142)+'NEW Reference'!E$7,0)</f>
        <v>2861</v>
      </c>
      <c r="M3142" s="25">
        <f>ROUND(('NEW Reference'!F$6*List!$H3142)+'NEW Reference'!F$7,0)</f>
        <v>2981</v>
      </c>
      <c r="N3142" s="25">
        <f>ROUND(('NEW Reference'!G$6*List!$H3142)+'NEW Reference'!G$7,0)</f>
        <v>3374</v>
      </c>
      <c r="O3142" s="25">
        <f>ROUND(('NEW Reference'!H$6*List!$H3142)+'NEW Reference'!H$7,0)</f>
        <v>3503</v>
      </c>
      <c r="P3142" s="25">
        <f>ROUND(('NEW Reference'!I$6*List!$H3142)+'NEW Reference'!I$7,0)</f>
        <v>3641</v>
      </c>
      <c r="Q3142" s="25">
        <f>ROUND(('NEW Reference'!J$6*List!$H3142)+'NEW Reference'!J$7,0)</f>
        <v>4216</v>
      </c>
      <c r="R3142" s="25">
        <f>ROUND(('NEW Reference'!K$6*List!$H3142)+'NEW Reference'!K$7,0)</f>
        <v>4349</v>
      </c>
      <c r="S3142" s="25">
        <f>ROUND(('NEW Reference'!L$6*List!$H3142)+'NEW Reference'!L$7,0)</f>
        <v>4693</v>
      </c>
      <c r="T3142" s="25">
        <f>ROUND(('NEW Reference'!M$6*List!$H3142)+'NEW Reference'!M$7,0)</f>
        <v>5605</v>
      </c>
      <c r="U3142" s="25">
        <f>ROUND(('NEW Reference'!N$6*List!$H3142)+'NEW Reference'!N$7,0)</f>
        <v>22614</v>
      </c>
      <c r="V3142" s="26">
        <f>ROUND(('NEW Reference'!O$6*List!$H3142)+'NEW Reference'!O$7,0)</f>
        <v>841</v>
      </c>
      <c r="W3142" s="26">
        <f>ROUND(('NEW Reference'!P$6*List!$H3142)+'NEW Reference'!P$7,0)</f>
        <v>1185</v>
      </c>
      <c r="X3142" s="26">
        <f>ROUND(('NEW Reference'!Q$6*List!$H3142)+'NEW Reference'!Q$7,0)</f>
        <v>592</v>
      </c>
      <c r="Z3142" s="3" t="str">
        <f t="shared" si="150"/>
        <v>LA CROSSE, Wisconsin</v>
      </c>
      <c r="AA3142" s="79" t="s">
        <v>2425</v>
      </c>
      <c r="AB3142" s="28" t="s">
        <v>91</v>
      </c>
      <c r="AC3142" s="30" t="s">
        <v>2413</v>
      </c>
      <c r="AD3142" s="31"/>
      <c r="AE3142" s="20">
        <f t="shared" si="149"/>
        <v>0.97829999999999995</v>
      </c>
    </row>
    <row r="3143" spans="1:31">
      <c r="A3143" s="83">
        <v>52320</v>
      </c>
      <c r="B3143" s="84">
        <v>55065</v>
      </c>
      <c r="C3143" s="85">
        <v>99952</v>
      </c>
      <c r="D3143" s="78" t="s">
        <v>199</v>
      </c>
      <c r="E3143" s="79" t="s">
        <v>405</v>
      </c>
      <c r="F3143" s="34" t="s">
        <v>2413</v>
      </c>
      <c r="G3143" s="24" t="s">
        <v>97</v>
      </c>
      <c r="H3143" s="80">
        <f t="shared" si="148"/>
        <v>0.85460000000000003</v>
      </c>
      <c r="I3143" s="25">
        <f>ROUND(('NEW Reference'!B$6*List!$H3143)+'NEW Reference'!B$7,0)</f>
        <v>1173</v>
      </c>
      <c r="J3143" s="25">
        <f>ROUND(('NEW Reference'!C$6*List!$H3143)+'NEW Reference'!C$7,0)</f>
        <v>1749</v>
      </c>
      <c r="K3143" s="25">
        <f>ROUND(('NEW Reference'!D$6*List!$H3143)+'NEW Reference'!D$7,0)</f>
        <v>2096</v>
      </c>
      <c r="L3143" s="25">
        <f>ROUND(('NEW Reference'!E$6*List!$H3143)+'NEW Reference'!E$7,0)</f>
        <v>2592</v>
      </c>
      <c r="M3143" s="25">
        <f>ROUND(('NEW Reference'!F$6*List!$H3143)+'NEW Reference'!F$7,0)</f>
        <v>2700</v>
      </c>
      <c r="N3143" s="25">
        <f>ROUND(('NEW Reference'!G$6*List!$H3143)+'NEW Reference'!G$7,0)</f>
        <v>3056</v>
      </c>
      <c r="O3143" s="25">
        <f>ROUND(('NEW Reference'!H$6*List!$H3143)+'NEW Reference'!H$7,0)</f>
        <v>3173</v>
      </c>
      <c r="P3143" s="25">
        <f>ROUND(('NEW Reference'!I$6*List!$H3143)+'NEW Reference'!I$7,0)</f>
        <v>3298</v>
      </c>
      <c r="Q3143" s="25">
        <f>ROUND(('NEW Reference'!J$6*List!$H3143)+'NEW Reference'!J$7,0)</f>
        <v>3819</v>
      </c>
      <c r="R3143" s="25">
        <f>ROUND(('NEW Reference'!K$6*List!$H3143)+'NEW Reference'!K$7,0)</f>
        <v>3939</v>
      </c>
      <c r="S3143" s="25">
        <f>ROUND(('NEW Reference'!L$6*List!$H3143)+'NEW Reference'!L$7,0)</f>
        <v>4251</v>
      </c>
      <c r="T3143" s="25">
        <f>ROUND(('NEW Reference'!M$6*List!$H3143)+'NEW Reference'!M$7,0)</f>
        <v>5077</v>
      </c>
      <c r="U3143" s="25">
        <f>ROUND(('NEW Reference'!N$6*List!$H3143)+'NEW Reference'!N$7,0)</f>
        <v>20484</v>
      </c>
      <c r="V3143" s="26">
        <f>ROUND(('NEW Reference'!O$6*List!$H3143)+'NEW Reference'!O$7,0)</f>
        <v>762</v>
      </c>
      <c r="W3143" s="26">
        <f>ROUND(('NEW Reference'!P$6*List!$H3143)+'NEW Reference'!P$7,0)</f>
        <v>1073</v>
      </c>
      <c r="X3143" s="26">
        <f>ROUND(('NEW Reference'!Q$6*List!$H3143)+'NEW Reference'!Q$7,0)</f>
        <v>537</v>
      </c>
      <c r="Z3143" s="3" t="str">
        <f t="shared" si="150"/>
        <v>LAFAYETTE, Wisconsin</v>
      </c>
      <c r="AA3143" s="79" t="s">
        <v>405</v>
      </c>
      <c r="AB3143" s="28" t="s">
        <v>91</v>
      </c>
      <c r="AC3143" s="30" t="s">
        <v>2413</v>
      </c>
      <c r="AD3143" s="31"/>
      <c r="AE3143" s="20">
        <f t="shared" si="149"/>
        <v>0.85460000000000003</v>
      </c>
    </row>
    <row r="3144" spans="1:31">
      <c r="A3144" s="83">
        <v>52330</v>
      </c>
      <c r="B3144" s="84">
        <v>55067</v>
      </c>
      <c r="C3144" s="85">
        <v>99952</v>
      </c>
      <c r="D3144" s="78" t="s">
        <v>199</v>
      </c>
      <c r="E3144" s="79" t="s">
        <v>2426</v>
      </c>
      <c r="F3144" s="34" t="s">
        <v>2413</v>
      </c>
      <c r="G3144" s="24" t="s">
        <v>97</v>
      </c>
      <c r="H3144" s="80">
        <f t="shared" si="148"/>
        <v>0.85460000000000003</v>
      </c>
      <c r="I3144" s="25">
        <f>ROUND(('NEW Reference'!B$6*List!$H3144)+'NEW Reference'!B$7,0)</f>
        <v>1173</v>
      </c>
      <c r="J3144" s="25">
        <f>ROUND(('NEW Reference'!C$6*List!$H3144)+'NEW Reference'!C$7,0)</f>
        <v>1749</v>
      </c>
      <c r="K3144" s="25">
        <f>ROUND(('NEW Reference'!D$6*List!$H3144)+'NEW Reference'!D$7,0)</f>
        <v>2096</v>
      </c>
      <c r="L3144" s="25">
        <f>ROUND(('NEW Reference'!E$6*List!$H3144)+'NEW Reference'!E$7,0)</f>
        <v>2592</v>
      </c>
      <c r="M3144" s="25">
        <f>ROUND(('NEW Reference'!F$6*List!$H3144)+'NEW Reference'!F$7,0)</f>
        <v>2700</v>
      </c>
      <c r="N3144" s="25">
        <f>ROUND(('NEW Reference'!G$6*List!$H3144)+'NEW Reference'!G$7,0)</f>
        <v>3056</v>
      </c>
      <c r="O3144" s="25">
        <f>ROUND(('NEW Reference'!H$6*List!$H3144)+'NEW Reference'!H$7,0)</f>
        <v>3173</v>
      </c>
      <c r="P3144" s="25">
        <f>ROUND(('NEW Reference'!I$6*List!$H3144)+'NEW Reference'!I$7,0)</f>
        <v>3298</v>
      </c>
      <c r="Q3144" s="25">
        <f>ROUND(('NEW Reference'!J$6*List!$H3144)+'NEW Reference'!J$7,0)</f>
        <v>3819</v>
      </c>
      <c r="R3144" s="25">
        <f>ROUND(('NEW Reference'!K$6*List!$H3144)+'NEW Reference'!K$7,0)</f>
        <v>3939</v>
      </c>
      <c r="S3144" s="25">
        <f>ROUND(('NEW Reference'!L$6*List!$H3144)+'NEW Reference'!L$7,0)</f>
        <v>4251</v>
      </c>
      <c r="T3144" s="25">
        <f>ROUND(('NEW Reference'!M$6*List!$H3144)+'NEW Reference'!M$7,0)</f>
        <v>5077</v>
      </c>
      <c r="U3144" s="25">
        <f>ROUND(('NEW Reference'!N$6*List!$H3144)+'NEW Reference'!N$7,0)</f>
        <v>20484</v>
      </c>
      <c r="V3144" s="26">
        <f>ROUND(('NEW Reference'!O$6*List!$H3144)+'NEW Reference'!O$7,0)</f>
        <v>762</v>
      </c>
      <c r="W3144" s="26">
        <f>ROUND(('NEW Reference'!P$6*List!$H3144)+'NEW Reference'!P$7,0)</f>
        <v>1073</v>
      </c>
      <c r="X3144" s="26">
        <f>ROUND(('NEW Reference'!Q$6*List!$H3144)+'NEW Reference'!Q$7,0)</f>
        <v>537</v>
      </c>
      <c r="Z3144" s="3" t="str">
        <f t="shared" si="150"/>
        <v>LANGLADE, Wisconsin</v>
      </c>
      <c r="AA3144" s="79" t="s">
        <v>2426</v>
      </c>
      <c r="AB3144" s="28" t="s">
        <v>91</v>
      </c>
      <c r="AC3144" s="23" t="s">
        <v>2413</v>
      </c>
      <c r="AD3144" s="29"/>
      <c r="AE3144" s="20">
        <f t="shared" si="149"/>
        <v>0.85460000000000003</v>
      </c>
    </row>
    <row r="3145" spans="1:31">
      <c r="A3145" s="83">
        <v>52340</v>
      </c>
      <c r="B3145" s="84">
        <v>55069</v>
      </c>
      <c r="C3145" s="85">
        <v>99952</v>
      </c>
      <c r="D3145" s="78" t="s">
        <v>199</v>
      </c>
      <c r="E3145" s="79" t="s">
        <v>408</v>
      </c>
      <c r="F3145" s="34" t="s">
        <v>2413</v>
      </c>
      <c r="G3145" s="24" t="s">
        <v>90</v>
      </c>
      <c r="H3145" s="80">
        <f t="shared" si="148"/>
        <v>0.85460000000000003</v>
      </c>
      <c r="I3145" s="25">
        <f>ROUND(('NEW Reference'!B$6*List!$H3145)+'NEW Reference'!B$7,0)</f>
        <v>1173</v>
      </c>
      <c r="J3145" s="25">
        <f>ROUND(('NEW Reference'!C$6*List!$H3145)+'NEW Reference'!C$7,0)</f>
        <v>1749</v>
      </c>
      <c r="K3145" s="25">
        <f>ROUND(('NEW Reference'!D$6*List!$H3145)+'NEW Reference'!D$7,0)</f>
        <v>2096</v>
      </c>
      <c r="L3145" s="25">
        <f>ROUND(('NEW Reference'!E$6*List!$H3145)+'NEW Reference'!E$7,0)</f>
        <v>2592</v>
      </c>
      <c r="M3145" s="25">
        <f>ROUND(('NEW Reference'!F$6*List!$H3145)+'NEW Reference'!F$7,0)</f>
        <v>2700</v>
      </c>
      <c r="N3145" s="25">
        <f>ROUND(('NEW Reference'!G$6*List!$H3145)+'NEW Reference'!G$7,0)</f>
        <v>3056</v>
      </c>
      <c r="O3145" s="25">
        <f>ROUND(('NEW Reference'!H$6*List!$H3145)+'NEW Reference'!H$7,0)</f>
        <v>3173</v>
      </c>
      <c r="P3145" s="25">
        <f>ROUND(('NEW Reference'!I$6*List!$H3145)+'NEW Reference'!I$7,0)</f>
        <v>3298</v>
      </c>
      <c r="Q3145" s="25">
        <f>ROUND(('NEW Reference'!J$6*List!$H3145)+'NEW Reference'!J$7,0)</f>
        <v>3819</v>
      </c>
      <c r="R3145" s="25">
        <f>ROUND(('NEW Reference'!K$6*List!$H3145)+'NEW Reference'!K$7,0)</f>
        <v>3939</v>
      </c>
      <c r="S3145" s="25">
        <f>ROUND(('NEW Reference'!L$6*List!$H3145)+'NEW Reference'!L$7,0)</f>
        <v>4251</v>
      </c>
      <c r="T3145" s="25">
        <f>ROUND(('NEW Reference'!M$6*List!$H3145)+'NEW Reference'!M$7,0)</f>
        <v>5077</v>
      </c>
      <c r="U3145" s="25">
        <f>ROUND(('NEW Reference'!N$6*List!$H3145)+'NEW Reference'!N$7,0)</f>
        <v>20484</v>
      </c>
      <c r="V3145" s="26">
        <f>ROUND(('NEW Reference'!O$6*List!$H3145)+'NEW Reference'!O$7,0)</f>
        <v>762</v>
      </c>
      <c r="W3145" s="26">
        <f>ROUND(('NEW Reference'!P$6*List!$H3145)+'NEW Reference'!P$7,0)</f>
        <v>1073</v>
      </c>
      <c r="X3145" s="26">
        <f>ROUND(('NEW Reference'!Q$6*List!$H3145)+'NEW Reference'!Q$7,0)</f>
        <v>537</v>
      </c>
      <c r="Z3145" s="3" t="str">
        <f t="shared" si="150"/>
        <v>LINCOLN, Wisconsin</v>
      </c>
      <c r="AA3145" s="79" t="s">
        <v>408</v>
      </c>
      <c r="AB3145" s="28" t="s">
        <v>91</v>
      </c>
      <c r="AC3145" s="30" t="s">
        <v>2413</v>
      </c>
      <c r="AD3145" s="31"/>
      <c r="AE3145" s="20">
        <f t="shared" si="149"/>
        <v>0.85460000000000003</v>
      </c>
    </row>
    <row r="3146" spans="1:31">
      <c r="A3146" s="83">
        <v>52350</v>
      </c>
      <c r="B3146" s="84">
        <v>55071</v>
      </c>
      <c r="C3146" s="85">
        <v>99952</v>
      </c>
      <c r="D3146" s="78" t="s">
        <v>199</v>
      </c>
      <c r="E3146" s="79" t="s">
        <v>2427</v>
      </c>
      <c r="F3146" s="34" t="s">
        <v>2413</v>
      </c>
      <c r="G3146" s="24" t="s">
        <v>97</v>
      </c>
      <c r="H3146" s="80">
        <f t="shared" si="148"/>
        <v>0.85460000000000003</v>
      </c>
      <c r="I3146" s="25">
        <f>ROUND(('NEW Reference'!B$6*List!$H3146)+'NEW Reference'!B$7,0)</f>
        <v>1173</v>
      </c>
      <c r="J3146" s="25">
        <f>ROUND(('NEW Reference'!C$6*List!$H3146)+'NEW Reference'!C$7,0)</f>
        <v>1749</v>
      </c>
      <c r="K3146" s="25">
        <f>ROUND(('NEW Reference'!D$6*List!$H3146)+'NEW Reference'!D$7,0)</f>
        <v>2096</v>
      </c>
      <c r="L3146" s="25">
        <f>ROUND(('NEW Reference'!E$6*List!$H3146)+'NEW Reference'!E$7,0)</f>
        <v>2592</v>
      </c>
      <c r="M3146" s="25">
        <f>ROUND(('NEW Reference'!F$6*List!$H3146)+'NEW Reference'!F$7,0)</f>
        <v>2700</v>
      </c>
      <c r="N3146" s="25">
        <f>ROUND(('NEW Reference'!G$6*List!$H3146)+'NEW Reference'!G$7,0)</f>
        <v>3056</v>
      </c>
      <c r="O3146" s="25">
        <f>ROUND(('NEW Reference'!H$6*List!$H3146)+'NEW Reference'!H$7,0)</f>
        <v>3173</v>
      </c>
      <c r="P3146" s="25">
        <f>ROUND(('NEW Reference'!I$6*List!$H3146)+'NEW Reference'!I$7,0)</f>
        <v>3298</v>
      </c>
      <c r="Q3146" s="25">
        <f>ROUND(('NEW Reference'!J$6*List!$H3146)+'NEW Reference'!J$7,0)</f>
        <v>3819</v>
      </c>
      <c r="R3146" s="25">
        <f>ROUND(('NEW Reference'!K$6*List!$H3146)+'NEW Reference'!K$7,0)</f>
        <v>3939</v>
      </c>
      <c r="S3146" s="25">
        <f>ROUND(('NEW Reference'!L$6*List!$H3146)+'NEW Reference'!L$7,0)</f>
        <v>4251</v>
      </c>
      <c r="T3146" s="25">
        <f>ROUND(('NEW Reference'!M$6*List!$H3146)+'NEW Reference'!M$7,0)</f>
        <v>5077</v>
      </c>
      <c r="U3146" s="25">
        <f>ROUND(('NEW Reference'!N$6*List!$H3146)+'NEW Reference'!N$7,0)</f>
        <v>20484</v>
      </c>
      <c r="V3146" s="26">
        <f>ROUND(('NEW Reference'!O$6*List!$H3146)+'NEW Reference'!O$7,0)</f>
        <v>762</v>
      </c>
      <c r="W3146" s="26">
        <f>ROUND(('NEW Reference'!P$6*List!$H3146)+'NEW Reference'!P$7,0)</f>
        <v>1073</v>
      </c>
      <c r="X3146" s="26">
        <f>ROUND(('NEW Reference'!Q$6*List!$H3146)+'NEW Reference'!Q$7,0)</f>
        <v>537</v>
      </c>
      <c r="Z3146" s="3" t="str">
        <f t="shared" si="150"/>
        <v>MANITOWOC, Wisconsin</v>
      </c>
      <c r="AA3146" s="79" t="s">
        <v>2427</v>
      </c>
      <c r="AB3146" s="28" t="s">
        <v>91</v>
      </c>
      <c r="AC3146" s="30" t="s">
        <v>2413</v>
      </c>
      <c r="AD3146" s="31"/>
      <c r="AE3146" s="20">
        <f t="shared" si="149"/>
        <v>0.85460000000000003</v>
      </c>
    </row>
    <row r="3147" spans="1:31">
      <c r="A3147" s="83">
        <v>52360</v>
      </c>
      <c r="B3147" s="84">
        <v>55073</v>
      </c>
      <c r="C3147" s="85">
        <v>48140</v>
      </c>
      <c r="D3147" s="78" t="s">
        <v>946</v>
      </c>
      <c r="E3147" s="79" t="s">
        <v>2428</v>
      </c>
      <c r="F3147" s="33" t="s">
        <v>2413</v>
      </c>
      <c r="G3147" s="24" t="s">
        <v>90</v>
      </c>
      <c r="H3147" s="80">
        <f t="shared" ref="H3147:H3208" si="151">IFERROR(INDEX($AH:$AH,MATCH($C3147,$AF:$AF,0)),"")</f>
        <v>0.88320000000000021</v>
      </c>
      <c r="I3147" s="25">
        <f>ROUND(('NEW Reference'!B$6*List!$H3147)+'NEW Reference'!B$7,0)</f>
        <v>1201</v>
      </c>
      <c r="J3147" s="25">
        <f>ROUND(('NEW Reference'!C$6*List!$H3147)+'NEW Reference'!C$7,0)</f>
        <v>1791</v>
      </c>
      <c r="K3147" s="25">
        <f>ROUND(('NEW Reference'!D$6*List!$H3147)+'NEW Reference'!D$7,0)</f>
        <v>2147</v>
      </c>
      <c r="L3147" s="25">
        <f>ROUND(('NEW Reference'!E$6*List!$H3147)+'NEW Reference'!E$7,0)</f>
        <v>2654</v>
      </c>
      <c r="M3147" s="25">
        <f>ROUND(('NEW Reference'!F$6*List!$H3147)+'NEW Reference'!F$7,0)</f>
        <v>2765</v>
      </c>
      <c r="N3147" s="25">
        <f>ROUND(('NEW Reference'!G$6*List!$H3147)+'NEW Reference'!G$7,0)</f>
        <v>3130</v>
      </c>
      <c r="O3147" s="25">
        <f>ROUND(('NEW Reference'!H$6*List!$H3147)+'NEW Reference'!H$7,0)</f>
        <v>3249</v>
      </c>
      <c r="P3147" s="25">
        <f>ROUND(('NEW Reference'!I$6*List!$H3147)+'NEW Reference'!I$7,0)</f>
        <v>3377</v>
      </c>
      <c r="Q3147" s="25">
        <f>ROUND(('NEW Reference'!J$6*List!$H3147)+'NEW Reference'!J$7,0)</f>
        <v>3911</v>
      </c>
      <c r="R3147" s="25">
        <f>ROUND(('NEW Reference'!K$6*List!$H3147)+'NEW Reference'!K$7,0)</f>
        <v>4034</v>
      </c>
      <c r="S3147" s="25">
        <f>ROUND(('NEW Reference'!L$6*List!$H3147)+'NEW Reference'!L$7,0)</f>
        <v>4353</v>
      </c>
      <c r="T3147" s="25">
        <f>ROUND(('NEW Reference'!M$6*List!$H3147)+'NEW Reference'!M$7,0)</f>
        <v>5199</v>
      </c>
      <c r="U3147" s="25">
        <f>ROUND(('NEW Reference'!N$6*List!$H3147)+'NEW Reference'!N$7,0)</f>
        <v>20977</v>
      </c>
      <c r="V3147" s="26">
        <f>ROUND(('NEW Reference'!O$6*List!$H3147)+'NEW Reference'!O$7,0)</f>
        <v>780</v>
      </c>
      <c r="W3147" s="26">
        <f>ROUND(('NEW Reference'!P$6*List!$H3147)+'NEW Reference'!P$7,0)</f>
        <v>1099</v>
      </c>
      <c r="X3147" s="26">
        <f>ROUND(('NEW Reference'!Q$6*List!$H3147)+'NEW Reference'!Q$7,0)</f>
        <v>549</v>
      </c>
      <c r="Z3147" s="3" t="str">
        <f t="shared" si="150"/>
        <v>MARATHON, Wisconsin</v>
      </c>
      <c r="AA3147" s="79" t="s">
        <v>2428</v>
      </c>
      <c r="AB3147" s="28" t="s">
        <v>91</v>
      </c>
      <c r="AC3147" s="30" t="s">
        <v>2413</v>
      </c>
      <c r="AD3147" s="31"/>
      <c r="AE3147" s="20">
        <f t="shared" si="149"/>
        <v>0.88320000000000021</v>
      </c>
    </row>
    <row r="3148" spans="1:31">
      <c r="A3148" s="83">
        <v>52370</v>
      </c>
      <c r="B3148" s="84">
        <v>55075</v>
      </c>
      <c r="C3148" s="85">
        <v>99952</v>
      </c>
      <c r="D3148" s="78" t="s">
        <v>199</v>
      </c>
      <c r="E3148" s="79" t="s">
        <v>2429</v>
      </c>
      <c r="F3148" s="34" t="s">
        <v>2413</v>
      </c>
      <c r="G3148" s="24" t="s">
        <v>97</v>
      </c>
      <c r="H3148" s="80">
        <f t="shared" si="151"/>
        <v>0.85460000000000003</v>
      </c>
      <c r="I3148" s="25">
        <f>ROUND(('NEW Reference'!B$6*List!$H3148)+'NEW Reference'!B$7,0)</f>
        <v>1173</v>
      </c>
      <c r="J3148" s="25">
        <f>ROUND(('NEW Reference'!C$6*List!$H3148)+'NEW Reference'!C$7,0)</f>
        <v>1749</v>
      </c>
      <c r="K3148" s="25">
        <f>ROUND(('NEW Reference'!D$6*List!$H3148)+'NEW Reference'!D$7,0)</f>
        <v>2096</v>
      </c>
      <c r="L3148" s="25">
        <f>ROUND(('NEW Reference'!E$6*List!$H3148)+'NEW Reference'!E$7,0)</f>
        <v>2592</v>
      </c>
      <c r="M3148" s="25">
        <f>ROUND(('NEW Reference'!F$6*List!$H3148)+'NEW Reference'!F$7,0)</f>
        <v>2700</v>
      </c>
      <c r="N3148" s="25">
        <f>ROUND(('NEW Reference'!G$6*List!$H3148)+'NEW Reference'!G$7,0)</f>
        <v>3056</v>
      </c>
      <c r="O3148" s="25">
        <f>ROUND(('NEW Reference'!H$6*List!$H3148)+'NEW Reference'!H$7,0)</f>
        <v>3173</v>
      </c>
      <c r="P3148" s="25">
        <f>ROUND(('NEW Reference'!I$6*List!$H3148)+'NEW Reference'!I$7,0)</f>
        <v>3298</v>
      </c>
      <c r="Q3148" s="25">
        <f>ROUND(('NEW Reference'!J$6*List!$H3148)+'NEW Reference'!J$7,0)</f>
        <v>3819</v>
      </c>
      <c r="R3148" s="25">
        <f>ROUND(('NEW Reference'!K$6*List!$H3148)+'NEW Reference'!K$7,0)</f>
        <v>3939</v>
      </c>
      <c r="S3148" s="25">
        <f>ROUND(('NEW Reference'!L$6*List!$H3148)+'NEW Reference'!L$7,0)</f>
        <v>4251</v>
      </c>
      <c r="T3148" s="25">
        <f>ROUND(('NEW Reference'!M$6*List!$H3148)+'NEW Reference'!M$7,0)</f>
        <v>5077</v>
      </c>
      <c r="U3148" s="25">
        <f>ROUND(('NEW Reference'!N$6*List!$H3148)+'NEW Reference'!N$7,0)</f>
        <v>20484</v>
      </c>
      <c r="V3148" s="26">
        <f>ROUND(('NEW Reference'!O$6*List!$H3148)+'NEW Reference'!O$7,0)</f>
        <v>762</v>
      </c>
      <c r="W3148" s="26">
        <f>ROUND(('NEW Reference'!P$6*List!$H3148)+'NEW Reference'!P$7,0)</f>
        <v>1073</v>
      </c>
      <c r="X3148" s="26">
        <f>ROUND(('NEW Reference'!Q$6*List!$H3148)+'NEW Reference'!Q$7,0)</f>
        <v>537</v>
      </c>
      <c r="Z3148" s="3" t="str">
        <f t="shared" si="150"/>
        <v>MARINETTE, Wisconsin</v>
      </c>
      <c r="AA3148" s="79" t="s">
        <v>2429</v>
      </c>
      <c r="AB3148" s="28" t="s">
        <v>91</v>
      </c>
      <c r="AC3148" s="23" t="s">
        <v>2413</v>
      </c>
      <c r="AD3148" s="29"/>
      <c r="AE3148" s="20">
        <f t="shared" si="149"/>
        <v>0.85460000000000003</v>
      </c>
    </row>
    <row r="3149" spans="1:31">
      <c r="A3149" s="83">
        <v>52380</v>
      </c>
      <c r="B3149" s="84">
        <v>55077</v>
      </c>
      <c r="C3149" s="85">
        <v>99952</v>
      </c>
      <c r="D3149" s="78" t="s">
        <v>199</v>
      </c>
      <c r="E3149" s="79" t="s">
        <v>1457</v>
      </c>
      <c r="F3149" s="34" t="s">
        <v>2413</v>
      </c>
      <c r="G3149" s="24" t="s">
        <v>97</v>
      </c>
      <c r="H3149" s="80">
        <f t="shared" si="151"/>
        <v>0.85460000000000003</v>
      </c>
      <c r="I3149" s="25">
        <f>ROUND(('NEW Reference'!B$6*List!$H3149)+'NEW Reference'!B$7,0)</f>
        <v>1173</v>
      </c>
      <c r="J3149" s="25">
        <f>ROUND(('NEW Reference'!C$6*List!$H3149)+'NEW Reference'!C$7,0)</f>
        <v>1749</v>
      </c>
      <c r="K3149" s="25">
        <f>ROUND(('NEW Reference'!D$6*List!$H3149)+'NEW Reference'!D$7,0)</f>
        <v>2096</v>
      </c>
      <c r="L3149" s="25">
        <f>ROUND(('NEW Reference'!E$6*List!$H3149)+'NEW Reference'!E$7,0)</f>
        <v>2592</v>
      </c>
      <c r="M3149" s="25">
        <f>ROUND(('NEW Reference'!F$6*List!$H3149)+'NEW Reference'!F$7,0)</f>
        <v>2700</v>
      </c>
      <c r="N3149" s="25">
        <f>ROUND(('NEW Reference'!G$6*List!$H3149)+'NEW Reference'!G$7,0)</f>
        <v>3056</v>
      </c>
      <c r="O3149" s="25">
        <f>ROUND(('NEW Reference'!H$6*List!$H3149)+'NEW Reference'!H$7,0)</f>
        <v>3173</v>
      </c>
      <c r="P3149" s="25">
        <f>ROUND(('NEW Reference'!I$6*List!$H3149)+'NEW Reference'!I$7,0)</f>
        <v>3298</v>
      </c>
      <c r="Q3149" s="25">
        <f>ROUND(('NEW Reference'!J$6*List!$H3149)+'NEW Reference'!J$7,0)</f>
        <v>3819</v>
      </c>
      <c r="R3149" s="25">
        <f>ROUND(('NEW Reference'!K$6*List!$H3149)+'NEW Reference'!K$7,0)</f>
        <v>3939</v>
      </c>
      <c r="S3149" s="25">
        <f>ROUND(('NEW Reference'!L$6*List!$H3149)+'NEW Reference'!L$7,0)</f>
        <v>4251</v>
      </c>
      <c r="T3149" s="25">
        <f>ROUND(('NEW Reference'!M$6*List!$H3149)+'NEW Reference'!M$7,0)</f>
        <v>5077</v>
      </c>
      <c r="U3149" s="25">
        <f>ROUND(('NEW Reference'!N$6*List!$H3149)+'NEW Reference'!N$7,0)</f>
        <v>20484</v>
      </c>
      <c r="V3149" s="26">
        <f>ROUND(('NEW Reference'!O$6*List!$H3149)+'NEW Reference'!O$7,0)</f>
        <v>762</v>
      </c>
      <c r="W3149" s="26">
        <f>ROUND(('NEW Reference'!P$6*List!$H3149)+'NEW Reference'!P$7,0)</f>
        <v>1073</v>
      </c>
      <c r="X3149" s="26">
        <f>ROUND(('NEW Reference'!Q$6*List!$H3149)+'NEW Reference'!Q$7,0)</f>
        <v>537</v>
      </c>
      <c r="Z3149" s="3" t="str">
        <f t="shared" si="150"/>
        <v>MARQUETTE, Wisconsin</v>
      </c>
      <c r="AA3149" s="79" t="s">
        <v>1457</v>
      </c>
      <c r="AB3149" s="28" t="s">
        <v>91</v>
      </c>
      <c r="AC3149" s="23" t="s">
        <v>2413</v>
      </c>
      <c r="AD3149" s="29"/>
      <c r="AE3149" s="20">
        <f t="shared" si="149"/>
        <v>0.85460000000000003</v>
      </c>
    </row>
    <row r="3150" spans="1:31">
      <c r="A3150" s="83">
        <v>52381</v>
      </c>
      <c r="B3150" s="84">
        <v>55078</v>
      </c>
      <c r="C3150" s="85">
        <v>99952</v>
      </c>
      <c r="D3150" s="78" t="s">
        <v>199</v>
      </c>
      <c r="E3150" s="79" t="s">
        <v>2430</v>
      </c>
      <c r="F3150" s="34" t="s">
        <v>2413</v>
      </c>
      <c r="G3150" s="24" t="s">
        <v>97</v>
      </c>
      <c r="H3150" s="80">
        <f t="shared" si="151"/>
        <v>0.85460000000000003</v>
      </c>
      <c r="I3150" s="25">
        <f>ROUND(('NEW Reference'!B$6*List!$H3150)+'NEW Reference'!B$7,0)</f>
        <v>1173</v>
      </c>
      <c r="J3150" s="25">
        <f>ROUND(('NEW Reference'!C$6*List!$H3150)+'NEW Reference'!C$7,0)</f>
        <v>1749</v>
      </c>
      <c r="K3150" s="25">
        <f>ROUND(('NEW Reference'!D$6*List!$H3150)+'NEW Reference'!D$7,0)</f>
        <v>2096</v>
      </c>
      <c r="L3150" s="25">
        <f>ROUND(('NEW Reference'!E$6*List!$H3150)+'NEW Reference'!E$7,0)</f>
        <v>2592</v>
      </c>
      <c r="M3150" s="25">
        <f>ROUND(('NEW Reference'!F$6*List!$H3150)+'NEW Reference'!F$7,0)</f>
        <v>2700</v>
      </c>
      <c r="N3150" s="25">
        <f>ROUND(('NEW Reference'!G$6*List!$H3150)+'NEW Reference'!G$7,0)</f>
        <v>3056</v>
      </c>
      <c r="O3150" s="25">
        <f>ROUND(('NEW Reference'!H$6*List!$H3150)+'NEW Reference'!H$7,0)</f>
        <v>3173</v>
      </c>
      <c r="P3150" s="25">
        <f>ROUND(('NEW Reference'!I$6*List!$H3150)+'NEW Reference'!I$7,0)</f>
        <v>3298</v>
      </c>
      <c r="Q3150" s="25">
        <f>ROUND(('NEW Reference'!J$6*List!$H3150)+'NEW Reference'!J$7,0)</f>
        <v>3819</v>
      </c>
      <c r="R3150" s="25">
        <f>ROUND(('NEW Reference'!K$6*List!$H3150)+'NEW Reference'!K$7,0)</f>
        <v>3939</v>
      </c>
      <c r="S3150" s="25">
        <f>ROUND(('NEW Reference'!L$6*List!$H3150)+'NEW Reference'!L$7,0)</f>
        <v>4251</v>
      </c>
      <c r="T3150" s="25">
        <f>ROUND(('NEW Reference'!M$6*List!$H3150)+'NEW Reference'!M$7,0)</f>
        <v>5077</v>
      </c>
      <c r="U3150" s="25">
        <f>ROUND(('NEW Reference'!N$6*List!$H3150)+'NEW Reference'!N$7,0)</f>
        <v>20484</v>
      </c>
      <c r="V3150" s="26">
        <f>ROUND(('NEW Reference'!O$6*List!$H3150)+'NEW Reference'!O$7,0)</f>
        <v>762</v>
      </c>
      <c r="W3150" s="26">
        <f>ROUND(('NEW Reference'!P$6*List!$H3150)+'NEW Reference'!P$7,0)</f>
        <v>1073</v>
      </c>
      <c r="X3150" s="26">
        <f>ROUND(('NEW Reference'!Q$6*List!$H3150)+'NEW Reference'!Q$7,0)</f>
        <v>537</v>
      </c>
      <c r="Z3150" s="3" t="str">
        <f t="shared" si="150"/>
        <v>MENOMONEE, Wisconsin</v>
      </c>
      <c r="AA3150" s="79" t="s">
        <v>2430</v>
      </c>
      <c r="AB3150" s="28" t="s">
        <v>91</v>
      </c>
      <c r="AC3150" s="23" t="s">
        <v>2413</v>
      </c>
      <c r="AD3150" s="29"/>
      <c r="AE3150" s="20">
        <f t="shared" ref="AE3150:AE3213" si="152">IFERROR(INDEX($AH:$AH,MATCH($C3150,$AF:$AF,0)),"")</f>
        <v>0.85460000000000003</v>
      </c>
    </row>
    <row r="3151" spans="1:31">
      <c r="A3151" s="83">
        <v>52390</v>
      </c>
      <c r="B3151" s="84">
        <v>55079</v>
      </c>
      <c r="C3151" s="85">
        <v>33340</v>
      </c>
      <c r="D3151" s="78" t="s">
        <v>688</v>
      </c>
      <c r="E3151" s="79" t="s">
        <v>2431</v>
      </c>
      <c r="F3151" s="33" t="s">
        <v>2413</v>
      </c>
      <c r="G3151" s="24" t="s">
        <v>90</v>
      </c>
      <c r="H3151" s="80">
        <f t="shared" si="151"/>
        <v>0.97160000000000002</v>
      </c>
      <c r="I3151" s="25">
        <f>ROUND(('NEW Reference'!B$6*List!$H3151)+'NEW Reference'!B$7,0)</f>
        <v>1289</v>
      </c>
      <c r="J3151" s="25">
        <f>ROUND(('NEW Reference'!C$6*List!$H3151)+'NEW Reference'!C$7,0)</f>
        <v>1921</v>
      </c>
      <c r="K3151" s="25">
        <f>ROUND(('NEW Reference'!D$6*List!$H3151)+'NEW Reference'!D$7,0)</f>
        <v>2302</v>
      </c>
      <c r="L3151" s="25">
        <f>ROUND(('NEW Reference'!E$6*List!$H3151)+'NEW Reference'!E$7,0)</f>
        <v>2846</v>
      </c>
      <c r="M3151" s="25">
        <f>ROUND(('NEW Reference'!F$6*List!$H3151)+'NEW Reference'!F$7,0)</f>
        <v>2965</v>
      </c>
      <c r="N3151" s="25">
        <f>ROUND(('NEW Reference'!G$6*List!$H3151)+'NEW Reference'!G$7,0)</f>
        <v>3357</v>
      </c>
      <c r="O3151" s="25">
        <f>ROUND(('NEW Reference'!H$6*List!$H3151)+'NEW Reference'!H$7,0)</f>
        <v>3485</v>
      </c>
      <c r="P3151" s="25">
        <f>ROUND(('NEW Reference'!I$6*List!$H3151)+'NEW Reference'!I$7,0)</f>
        <v>3622</v>
      </c>
      <c r="Q3151" s="25">
        <f>ROUND(('NEW Reference'!J$6*List!$H3151)+'NEW Reference'!J$7,0)</f>
        <v>4194</v>
      </c>
      <c r="R3151" s="25">
        <f>ROUND(('NEW Reference'!K$6*List!$H3151)+'NEW Reference'!K$7,0)</f>
        <v>4327</v>
      </c>
      <c r="S3151" s="25">
        <f>ROUND(('NEW Reference'!L$6*List!$H3151)+'NEW Reference'!L$7,0)</f>
        <v>4669</v>
      </c>
      <c r="T3151" s="25">
        <f>ROUND(('NEW Reference'!M$6*List!$H3151)+'NEW Reference'!M$7,0)</f>
        <v>5576</v>
      </c>
      <c r="U3151" s="25">
        <f>ROUND(('NEW Reference'!N$6*List!$H3151)+'NEW Reference'!N$7,0)</f>
        <v>22499</v>
      </c>
      <c r="V3151" s="26">
        <f>ROUND(('NEW Reference'!O$6*List!$H3151)+'NEW Reference'!O$7,0)</f>
        <v>836</v>
      </c>
      <c r="W3151" s="26">
        <f>ROUND(('NEW Reference'!P$6*List!$H3151)+'NEW Reference'!P$7,0)</f>
        <v>1179</v>
      </c>
      <c r="X3151" s="26">
        <f>ROUND(('NEW Reference'!Q$6*List!$H3151)+'NEW Reference'!Q$7,0)</f>
        <v>589</v>
      </c>
      <c r="Z3151" s="3" t="str">
        <f t="shared" si="150"/>
        <v>MILWAUKEE, Wisconsin</v>
      </c>
      <c r="AA3151" s="79" t="s">
        <v>2431</v>
      </c>
      <c r="AB3151" s="28" t="s">
        <v>91</v>
      </c>
      <c r="AC3151" s="30" t="s">
        <v>2413</v>
      </c>
      <c r="AD3151" s="31"/>
      <c r="AE3151" s="20">
        <f t="shared" si="152"/>
        <v>0.97160000000000002</v>
      </c>
    </row>
    <row r="3152" spans="1:31">
      <c r="A3152" s="83">
        <v>52400</v>
      </c>
      <c r="B3152" s="84">
        <v>55081</v>
      </c>
      <c r="C3152" s="85">
        <v>99952</v>
      </c>
      <c r="D3152" s="78" t="s">
        <v>199</v>
      </c>
      <c r="E3152" s="79" t="s">
        <v>200</v>
      </c>
      <c r="F3152" s="34" t="s">
        <v>2413</v>
      </c>
      <c r="G3152" s="24" t="s">
        <v>97</v>
      </c>
      <c r="H3152" s="80">
        <f t="shared" si="151"/>
        <v>0.85460000000000003</v>
      </c>
      <c r="I3152" s="25">
        <f>ROUND(('NEW Reference'!B$6*List!$H3152)+'NEW Reference'!B$7,0)</f>
        <v>1173</v>
      </c>
      <c r="J3152" s="25">
        <f>ROUND(('NEW Reference'!C$6*List!$H3152)+'NEW Reference'!C$7,0)</f>
        <v>1749</v>
      </c>
      <c r="K3152" s="25">
        <f>ROUND(('NEW Reference'!D$6*List!$H3152)+'NEW Reference'!D$7,0)</f>
        <v>2096</v>
      </c>
      <c r="L3152" s="25">
        <f>ROUND(('NEW Reference'!E$6*List!$H3152)+'NEW Reference'!E$7,0)</f>
        <v>2592</v>
      </c>
      <c r="M3152" s="25">
        <f>ROUND(('NEW Reference'!F$6*List!$H3152)+'NEW Reference'!F$7,0)</f>
        <v>2700</v>
      </c>
      <c r="N3152" s="25">
        <f>ROUND(('NEW Reference'!G$6*List!$H3152)+'NEW Reference'!G$7,0)</f>
        <v>3056</v>
      </c>
      <c r="O3152" s="25">
        <f>ROUND(('NEW Reference'!H$6*List!$H3152)+'NEW Reference'!H$7,0)</f>
        <v>3173</v>
      </c>
      <c r="P3152" s="25">
        <f>ROUND(('NEW Reference'!I$6*List!$H3152)+'NEW Reference'!I$7,0)</f>
        <v>3298</v>
      </c>
      <c r="Q3152" s="25">
        <f>ROUND(('NEW Reference'!J$6*List!$H3152)+'NEW Reference'!J$7,0)</f>
        <v>3819</v>
      </c>
      <c r="R3152" s="25">
        <f>ROUND(('NEW Reference'!K$6*List!$H3152)+'NEW Reference'!K$7,0)</f>
        <v>3939</v>
      </c>
      <c r="S3152" s="25">
        <f>ROUND(('NEW Reference'!L$6*List!$H3152)+'NEW Reference'!L$7,0)</f>
        <v>4251</v>
      </c>
      <c r="T3152" s="25">
        <f>ROUND(('NEW Reference'!M$6*List!$H3152)+'NEW Reference'!M$7,0)</f>
        <v>5077</v>
      </c>
      <c r="U3152" s="25">
        <f>ROUND(('NEW Reference'!N$6*List!$H3152)+'NEW Reference'!N$7,0)</f>
        <v>20484</v>
      </c>
      <c r="V3152" s="26">
        <f>ROUND(('NEW Reference'!O$6*List!$H3152)+'NEW Reference'!O$7,0)</f>
        <v>762</v>
      </c>
      <c r="W3152" s="26">
        <f>ROUND(('NEW Reference'!P$6*List!$H3152)+'NEW Reference'!P$7,0)</f>
        <v>1073</v>
      </c>
      <c r="X3152" s="26">
        <f>ROUND(('NEW Reference'!Q$6*List!$H3152)+'NEW Reference'!Q$7,0)</f>
        <v>537</v>
      </c>
      <c r="Z3152" s="3" t="str">
        <f t="shared" si="150"/>
        <v>MONROE, Wisconsin</v>
      </c>
      <c r="AA3152" s="79" t="s">
        <v>200</v>
      </c>
      <c r="AB3152" s="28" t="s">
        <v>91</v>
      </c>
      <c r="AC3152" s="30" t="s">
        <v>2413</v>
      </c>
      <c r="AD3152" s="31"/>
      <c r="AE3152" s="20">
        <f t="shared" si="152"/>
        <v>0.85460000000000003</v>
      </c>
    </row>
    <row r="3153" spans="1:31">
      <c r="A3153" s="83">
        <v>52410</v>
      </c>
      <c r="B3153" s="84">
        <v>55083</v>
      </c>
      <c r="C3153" s="85">
        <v>24580</v>
      </c>
      <c r="D3153" s="78" t="s">
        <v>488</v>
      </c>
      <c r="E3153" s="79" t="s">
        <v>2432</v>
      </c>
      <c r="F3153" s="33" t="s">
        <v>2413</v>
      </c>
      <c r="G3153" s="24" t="s">
        <v>90</v>
      </c>
      <c r="H3153" s="80">
        <f t="shared" si="151"/>
        <v>0.8964000000000002</v>
      </c>
      <c r="I3153" s="25">
        <f>ROUND(('NEW Reference'!B$6*List!$H3153)+'NEW Reference'!B$7,0)</f>
        <v>1214</v>
      </c>
      <c r="J3153" s="25">
        <f>ROUND(('NEW Reference'!C$6*List!$H3153)+'NEW Reference'!C$7,0)</f>
        <v>1811</v>
      </c>
      <c r="K3153" s="25">
        <f>ROUND(('NEW Reference'!D$6*List!$H3153)+'NEW Reference'!D$7,0)</f>
        <v>2170</v>
      </c>
      <c r="L3153" s="25">
        <f>ROUND(('NEW Reference'!E$6*List!$H3153)+'NEW Reference'!E$7,0)</f>
        <v>2683</v>
      </c>
      <c r="M3153" s="25">
        <f>ROUND(('NEW Reference'!F$6*List!$H3153)+'NEW Reference'!F$7,0)</f>
        <v>2795</v>
      </c>
      <c r="N3153" s="25">
        <f>ROUND(('NEW Reference'!G$6*List!$H3153)+'NEW Reference'!G$7,0)</f>
        <v>3164</v>
      </c>
      <c r="O3153" s="25">
        <f>ROUND(('NEW Reference'!H$6*List!$H3153)+'NEW Reference'!H$7,0)</f>
        <v>3285</v>
      </c>
      <c r="P3153" s="25">
        <f>ROUND(('NEW Reference'!I$6*List!$H3153)+'NEW Reference'!I$7,0)</f>
        <v>3414</v>
      </c>
      <c r="Q3153" s="25">
        <f>ROUND(('NEW Reference'!J$6*List!$H3153)+'NEW Reference'!J$7,0)</f>
        <v>3953</v>
      </c>
      <c r="R3153" s="25">
        <f>ROUND(('NEW Reference'!K$6*List!$H3153)+'NEW Reference'!K$7,0)</f>
        <v>4078</v>
      </c>
      <c r="S3153" s="25">
        <f>ROUND(('NEW Reference'!L$6*List!$H3153)+'NEW Reference'!L$7,0)</f>
        <v>4400</v>
      </c>
      <c r="T3153" s="25">
        <f>ROUND(('NEW Reference'!M$6*List!$H3153)+'NEW Reference'!M$7,0)</f>
        <v>5255</v>
      </c>
      <c r="U3153" s="25">
        <f>ROUND(('NEW Reference'!N$6*List!$H3153)+'NEW Reference'!N$7,0)</f>
        <v>21204</v>
      </c>
      <c r="V3153" s="26">
        <f>ROUND(('NEW Reference'!O$6*List!$H3153)+'NEW Reference'!O$7,0)</f>
        <v>788</v>
      </c>
      <c r="W3153" s="26">
        <f>ROUND(('NEW Reference'!P$6*List!$H3153)+'NEW Reference'!P$7,0)</f>
        <v>1111</v>
      </c>
      <c r="X3153" s="26">
        <f>ROUND(('NEW Reference'!Q$6*List!$H3153)+'NEW Reference'!Q$7,0)</f>
        <v>555</v>
      </c>
      <c r="Z3153" s="3" t="str">
        <f t="shared" si="150"/>
        <v>OCONTO, Wisconsin</v>
      </c>
      <c r="AA3153" s="79" t="s">
        <v>2432</v>
      </c>
      <c r="AB3153" s="28" t="s">
        <v>91</v>
      </c>
      <c r="AC3153" s="30" t="s">
        <v>2413</v>
      </c>
      <c r="AD3153" s="31"/>
      <c r="AE3153" s="20">
        <f t="shared" si="152"/>
        <v>0.8964000000000002</v>
      </c>
    </row>
    <row r="3154" spans="1:31">
      <c r="A3154" s="83">
        <v>52420</v>
      </c>
      <c r="B3154" s="84">
        <v>55085</v>
      </c>
      <c r="C3154" s="85">
        <v>99952</v>
      </c>
      <c r="D3154" s="78" t="s">
        <v>199</v>
      </c>
      <c r="E3154" s="79" t="s">
        <v>1058</v>
      </c>
      <c r="F3154" s="34" t="s">
        <v>2413</v>
      </c>
      <c r="G3154" s="24" t="s">
        <v>97</v>
      </c>
      <c r="H3154" s="80">
        <f t="shared" si="151"/>
        <v>0.85460000000000003</v>
      </c>
      <c r="I3154" s="25">
        <f>ROUND(('NEW Reference'!B$6*List!$H3154)+'NEW Reference'!B$7,0)</f>
        <v>1173</v>
      </c>
      <c r="J3154" s="25">
        <f>ROUND(('NEW Reference'!C$6*List!$H3154)+'NEW Reference'!C$7,0)</f>
        <v>1749</v>
      </c>
      <c r="K3154" s="25">
        <f>ROUND(('NEW Reference'!D$6*List!$H3154)+'NEW Reference'!D$7,0)</f>
        <v>2096</v>
      </c>
      <c r="L3154" s="25">
        <f>ROUND(('NEW Reference'!E$6*List!$H3154)+'NEW Reference'!E$7,0)</f>
        <v>2592</v>
      </c>
      <c r="M3154" s="25">
        <f>ROUND(('NEW Reference'!F$6*List!$H3154)+'NEW Reference'!F$7,0)</f>
        <v>2700</v>
      </c>
      <c r="N3154" s="25">
        <f>ROUND(('NEW Reference'!G$6*List!$H3154)+'NEW Reference'!G$7,0)</f>
        <v>3056</v>
      </c>
      <c r="O3154" s="25">
        <f>ROUND(('NEW Reference'!H$6*List!$H3154)+'NEW Reference'!H$7,0)</f>
        <v>3173</v>
      </c>
      <c r="P3154" s="25">
        <f>ROUND(('NEW Reference'!I$6*List!$H3154)+'NEW Reference'!I$7,0)</f>
        <v>3298</v>
      </c>
      <c r="Q3154" s="25">
        <f>ROUND(('NEW Reference'!J$6*List!$H3154)+'NEW Reference'!J$7,0)</f>
        <v>3819</v>
      </c>
      <c r="R3154" s="25">
        <f>ROUND(('NEW Reference'!K$6*List!$H3154)+'NEW Reference'!K$7,0)</f>
        <v>3939</v>
      </c>
      <c r="S3154" s="25">
        <f>ROUND(('NEW Reference'!L$6*List!$H3154)+'NEW Reference'!L$7,0)</f>
        <v>4251</v>
      </c>
      <c r="T3154" s="25">
        <f>ROUND(('NEW Reference'!M$6*List!$H3154)+'NEW Reference'!M$7,0)</f>
        <v>5077</v>
      </c>
      <c r="U3154" s="25">
        <f>ROUND(('NEW Reference'!N$6*List!$H3154)+'NEW Reference'!N$7,0)</f>
        <v>20484</v>
      </c>
      <c r="V3154" s="26">
        <f>ROUND(('NEW Reference'!O$6*List!$H3154)+'NEW Reference'!O$7,0)</f>
        <v>762</v>
      </c>
      <c r="W3154" s="26">
        <f>ROUND(('NEW Reference'!P$6*List!$H3154)+'NEW Reference'!P$7,0)</f>
        <v>1073</v>
      </c>
      <c r="X3154" s="26">
        <f>ROUND(('NEW Reference'!Q$6*List!$H3154)+'NEW Reference'!Q$7,0)</f>
        <v>537</v>
      </c>
      <c r="Z3154" s="3" t="str">
        <f t="shared" si="150"/>
        <v>ONEIDA, Wisconsin</v>
      </c>
      <c r="AA3154" s="79" t="s">
        <v>1058</v>
      </c>
      <c r="AB3154" s="28" t="s">
        <v>91</v>
      </c>
      <c r="AC3154" s="30" t="s">
        <v>2413</v>
      </c>
      <c r="AD3154" s="31"/>
      <c r="AE3154" s="20">
        <f t="shared" si="152"/>
        <v>0.85460000000000003</v>
      </c>
    </row>
    <row r="3155" spans="1:31">
      <c r="A3155" s="83">
        <v>52430</v>
      </c>
      <c r="B3155" s="84">
        <v>55087</v>
      </c>
      <c r="C3155" s="85">
        <v>11540</v>
      </c>
      <c r="D3155" s="78" t="s">
        <v>239</v>
      </c>
      <c r="E3155" s="79" t="s">
        <v>2433</v>
      </c>
      <c r="F3155" s="33" t="s">
        <v>2413</v>
      </c>
      <c r="G3155" s="24" t="s">
        <v>90</v>
      </c>
      <c r="H3155" s="80">
        <f t="shared" si="151"/>
        <v>0.95340000000000003</v>
      </c>
      <c r="I3155" s="25">
        <f>ROUND(('NEW Reference'!B$6*List!$H3155)+'NEW Reference'!B$7,0)</f>
        <v>1271</v>
      </c>
      <c r="J3155" s="25">
        <f>ROUND(('NEW Reference'!C$6*List!$H3155)+'NEW Reference'!C$7,0)</f>
        <v>1895</v>
      </c>
      <c r="K3155" s="25">
        <f>ROUND(('NEW Reference'!D$6*List!$H3155)+'NEW Reference'!D$7,0)</f>
        <v>2270</v>
      </c>
      <c r="L3155" s="25">
        <f>ROUND(('NEW Reference'!E$6*List!$H3155)+'NEW Reference'!E$7,0)</f>
        <v>2807</v>
      </c>
      <c r="M3155" s="25">
        <f>ROUND(('NEW Reference'!F$6*List!$H3155)+'NEW Reference'!F$7,0)</f>
        <v>2924</v>
      </c>
      <c r="N3155" s="25">
        <f>ROUND(('NEW Reference'!G$6*List!$H3155)+'NEW Reference'!G$7,0)</f>
        <v>3310</v>
      </c>
      <c r="O3155" s="25">
        <f>ROUND(('NEW Reference'!H$6*List!$H3155)+'NEW Reference'!H$7,0)</f>
        <v>3437</v>
      </c>
      <c r="P3155" s="25">
        <f>ROUND(('NEW Reference'!I$6*List!$H3155)+'NEW Reference'!I$7,0)</f>
        <v>3572</v>
      </c>
      <c r="Q3155" s="25">
        <f>ROUND(('NEW Reference'!J$6*List!$H3155)+'NEW Reference'!J$7,0)</f>
        <v>4136</v>
      </c>
      <c r="R3155" s="25">
        <f>ROUND(('NEW Reference'!K$6*List!$H3155)+'NEW Reference'!K$7,0)</f>
        <v>4266</v>
      </c>
      <c r="S3155" s="25">
        <f>ROUND(('NEW Reference'!L$6*List!$H3155)+'NEW Reference'!L$7,0)</f>
        <v>4604</v>
      </c>
      <c r="T3155" s="25">
        <f>ROUND(('NEW Reference'!M$6*List!$H3155)+'NEW Reference'!M$7,0)</f>
        <v>5498</v>
      </c>
      <c r="U3155" s="25">
        <f>ROUND(('NEW Reference'!N$6*List!$H3155)+'NEW Reference'!N$7,0)</f>
        <v>22185</v>
      </c>
      <c r="V3155" s="26">
        <f>ROUND(('NEW Reference'!O$6*List!$H3155)+'NEW Reference'!O$7,0)</f>
        <v>825</v>
      </c>
      <c r="W3155" s="26">
        <f>ROUND(('NEW Reference'!P$6*List!$H3155)+'NEW Reference'!P$7,0)</f>
        <v>1162</v>
      </c>
      <c r="X3155" s="26">
        <f>ROUND(('NEW Reference'!Q$6*List!$H3155)+'NEW Reference'!Q$7,0)</f>
        <v>581</v>
      </c>
      <c r="Z3155" s="3" t="str">
        <f t="shared" ref="Z3155:Z3218" si="153">CONCATENATE(AA3155, AB3155, AC3155)</f>
        <v>OUTAGAMIE, Wisconsin</v>
      </c>
      <c r="AA3155" s="79" t="s">
        <v>2433</v>
      </c>
      <c r="AB3155" s="28" t="s">
        <v>91</v>
      </c>
      <c r="AC3155" s="30" t="s">
        <v>2413</v>
      </c>
      <c r="AD3155" s="31"/>
      <c r="AE3155" s="20">
        <f t="shared" si="152"/>
        <v>0.95340000000000003</v>
      </c>
    </row>
    <row r="3156" spans="1:31">
      <c r="A3156" s="83">
        <v>52440</v>
      </c>
      <c r="B3156" s="84">
        <v>55089</v>
      </c>
      <c r="C3156" s="85">
        <v>33340</v>
      </c>
      <c r="D3156" s="78" t="s">
        <v>688</v>
      </c>
      <c r="E3156" s="79" t="s">
        <v>2434</v>
      </c>
      <c r="F3156" s="33" t="s">
        <v>2413</v>
      </c>
      <c r="G3156" s="24" t="s">
        <v>90</v>
      </c>
      <c r="H3156" s="80">
        <f t="shared" si="151"/>
        <v>0.97160000000000002</v>
      </c>
      <c r="I3156" s="25">
        <f>ROUND(('NEW Reference'!B$6*List!$H3156)+'NEW Reference'!B$7,0)</f>
        <v>1289</v>
      </c>
      <c r="J3156" s="25">
        <f>ROUND(('NEW Reference'!C$6*List!$H3156)+'NEW Reference'!C$7,0)</f>
        <v>1921</v>
      </c>
      <c r="K3156" s="25">
        <f>ROUND(('NEW Reference'!D$6*List!$H3156)+'NEW Reference'!D$7,0)</f>
        <v>2302</v>
      </c>
      <c r="L3156" s="25">
        <f>ROUND(('NEW Reference'!E$6*List!$H3156)+'NEW Reference'!E$7,0)</f>
        <v>2846</v>
      </c>
      <c r="M3156" s="25">
        <f>ROUND(('NEW Reference'!F$6*List!$H3156)+'NEW Reference'!F$7,0)</f>
        <v>2965</v>
      </c>
      <c r="N3156" s="25">
        <f>ROUND(('NEW Reference'!G$6*List!$H3156)+'NEW Reference'!G$7,0)</f>
        <v>3357</v>
      </c>
      <c r="O3156" s="25">
        <f>ROUND(('NEW Reference'!H$6*List!$H3156)+'NEW Reference'!H$7,0)</f>
        <v>3485</v>
      </c>
      <c r="P3156" s="25">
        <f>ROUND(('NEW Reference'!I$6*List!$H3156)+'NEW Reference'!I$7,0)</f>
        <v>3622</v>
      </c>
      <c r="Q3156" s="25">
        <f>ROUND(('NEW Reference'!J$6*List!$H3156)+'NEW Reference'!J$7,0)</f>
        <v>4194</v>
      </c>
      <c r="R3156" s="25">
        <f>ROUND(('NEW Reference'!K$6*List!$H3156)+'NEW Reference'!K$7,0)</f>
        <v>4327</v>
      </c>
      <c r="S3156" s="25">
        <f>ROUND(('NEW Reference'!L$6*List!$H3156)+'NEW Reference'!L$7,0)</f>
        <v>4669</v>
      </c>
      <c r="T3156" s="25">
        <f>ROUND(('NEW Reference'!M$6*List!$H3156)+'NEW Reference'!M$7,0)</f>
        <v>5576</v>
      </c>
      <c r="U3156" s="25">
        <f>ROUND(('NEW Reference'!N$6*List!$H3156)+'NEW Reference'!N$7,0)</f>
        <v>22499</v>
      </c>
      <c r="V3156" s="26">
        <f>ROUND(('NEW Reference'!O$6*List!$H3156)+'NEW Reference'!O$7,0)</f>
        <v>836</v>
      </c>
      <c r="W3156" s="26">
        <f>ROUND(('NEW Reference'!P$6*List!$H3156)+'NEW Reference'!P$7,0)</f>
        <v>1179</v>
      </c>
      <c r="X3156" s="26">
        <f>ROUND(('NEW Reference'!Q$6*List!$H3156)+'NEW Reference'!Q$7,0)</f>
        <v>589</v>
      </c>
      <c r="Z3156" s="3" t="str">
        <f t="shared" si="153"/>
        <v>OZAUKEE, Wisconsin</v>
      </c>
      <c r="AA3156" s="79" t="s">
        <v>2434</v>
      </c>
      <c r="AB3156" s="28" t="s">
        <v>91</v>
      </c>
      <c r="AC3156" s="30" t="s">
        <v>2413</v>
      </c>
      <c r="AD3156" s="31"/>
      <c r="AE3156" s="20">
        <f t="shared" si="152"/>
        <v>0.97160000000000002</v>
      </c>
    </row>
    <row r="3157" spans="1:31">
      <c r="A3157" s="83">
        <v>52450</v>
      </c>
      <c r="B3157" s="84">
        <v>55091</v>
      </c>
      <c r="C3157" s="85">
        <v>99952</v>
      </c>
      <c r="D3157" s="78" t="s">
        <v>199</v>
      </c>
      <c r="E3157" s="79" t="s">
        <v>2435</v>
      </c>
      <c r="F3157" s="34" t="s">
        <v>2413</v>
      </c>
      <c r="G3157" s="24" t="s">
        <v>97</v>
      </c>
      <c r="H3157" s="80">
        <f t="shared" si="151"/>
        <v>0.85460000000000003</v>
      </c>
      <c r="I3157" s="25">
        <f>ROUND(('NEW Reference'!B$6*List!$H3157)+'NEW Reference'!B$7,0)</f>
        <v>1173</v>
      </c>
      <c r="J3157" s="25">
        <f>ROUND(('NEW Reference'!C$6*List!$H3157)+'NEW Reference'!C$7,0)</f>
        <v>1749</v>
      </c>
      <c r="K3157" s="25">
        <f>ROUND(('NEW Reference'!D$6*List!$H3157)+'NEW Reference'!D$7,0)</f>
        <v>2096</v>
      </c>
      <c r="L3157" s="25">
        <f>ROUND(('NEW Reference'!E$6*List!$H3157)+'NEW Reference'!E$7,0)</f>
        <v>2592</v>
      </c>
      <c r="M3157" s="25">
        <f>ROUND(('NEW Reference'!F$6*List!$H3157)+'NEW Reference'!F$7,0)</f>
        <v>2700</v>
      </c>
      <c r="N3157" s="25">
        <f>ROUND(('NEW Reference'!G$6*List!$H3157)+'NEW Reference'!G$7,0)</f>
        <v>3056</v>
      </c>
      <c r="O3157" s="25">
        <f>ROUND(('NEW Reference'!H$6*List!$H3157)+'NEW Reference'!H$7,0)</f>
        <v>3173</v>
      </c>
      <c r="P3157" s="25">
        <f>ROUND(('NEW Reference'!I$6*List!$H3157)+'NEW Reference'!I$7,0)</f>
        <v>3298</v>
      </c>
      <c r="Q3157" s="25">
        <f>ROUND(('NEW Reference'!J$6*List!$H3157)+'NEW Reference'!J$7,0)</f>
        <v>3819</v>
      </c>
      <c r="R3157" s="25">
        <f>ROUND(('NEW Reference'!K$6*List!$H3157)+'NEW Reference'!K$7,0)</f>
        <v>3939</v>
      </c>
      <c r="S3157" s="25">
        <f>ROUND(('NEW Reference'!L$6*List!$H3157)+'NEW Reference'!L$7,0)</f>
        <v>4251</v>
      </c>
      <c r="T3157" s="25">
        <f>ROUND(('NEW Reference'!M$6*List!$H3157)+'NEW Reference'!M$7,0)</f>
        <v>5077</v>
      </c>
      <c r="U3157" s="25">
        <f>ROUND(('NEW Reference'!N$6*List!$H3157)+'NEW Reference'!N$7,0)</f>
        <v>20484</v>
      </c>
      <c r="V3157" s="26">
        <f>ROUND(('NEW Reference'!O$6*List!$H3157)+'NEW Reference'!O$7,0)</f>
        <v>762</v>
      </c>
      <c r="W3157" s="26">
        <f>ROUND(('NEW Reference'!P$6*List!$H3157)+'NEW Reference'!P$7,0)</f>
        <v>1073</v>
      </c>
      <c r="X3157" s="26">
        <f>ROUND(('NEW Reference'!Q$6*List!$H3157)+'NEW Reference'!Q$7,0)</f>
        <v>537</v>
      </c>
      <c r="Z3157" s="3" t="str">
        <f t="shared" si="153"/>
        <v>PEPIN, Wisconsin</v>
      </c>
      <c r="AA3157" s="79" t="s">
        <v>2435</v>
      </c>
      <c r="AB3157" s="28" t="s">
        <v>91</v>
      </c>
      <c r="AC3157" s="30" t="s">
        <v>2413</v>
      </c>
      <c r="AD3157" s="31"/>
      <c r="AE3157" s="20">
        <f t="shared" si="152"/>
        <v>0.85460000000000003</v>
      </c>
    </row>
    <row r="3158" spans="1:31">
      <c r="A3158" s="83">
        <v>52460</v>
      </c>
      <c r="B3158" s="84">
        <v>55093</v>
      </c>
      <c r="C3158" s="85">
        <v>33460</v>
      </c>
      <c r="D3158" s="78" t="s">
        <v>690</v>
      </c>
      <c r="E3158" s="79" t="s">
        <v>995</v>
      </c>
      <c r="F3158" s="33" t="s">
        <v>2413</v>
      </c>
      <c r="G3158" s="24" t="s">
        <v>90</v>
      </c>
      <c r="H3158" s="80">
        <f t="shared" si="151"/>
        <v>1.0899000000000001</v>
      </c>
      <c r="I3158" s="25">
        <f>ROUND(('NEW Reference'!B$6*List!$H3158)+'NEW Reference'!B$7,0)</f>
        <v>1405</v>
      </c>
      <c r="J3158" s="25">
        <f>ROUND(('NEW Reference'!C$6*List!$H3158)+'NEW Reference'!C$7,0)</f>
        <v>2095</v>
      </c>
      <c r="K3158" s="25">
        <f>ROUND(('NEW Reference'!D$6*List!$H3158)+'NEW Reference'!D$7,0)</f>
        <v>2511</v>
      </c>
      <c r="L3158" s="25">
        <f>ROUND(('NEW Reference'!E$6*List!$H3158)+'NEW Reference'!E$7,0)</f>
        <v>3104</v>
      </c>
      <c r="M3158" s="25">
        <f>ROUND(('NEW Reference'!F$6*List!$H3158)+'NEW Reference'!F$7,0)</f>
        <v>3234</v>
      </c>
      <c r="N3158" s="25">
        <f>ROUND(('NEW Reference'!G$6*List!$H3158)+'NEW Reference'!G$7,0)</f>
        <v>3661</v>
      </c>
      <c r="O3158" s="25">
        <f>ROUND(('NEW Reference'!H$6*List!$H3158)+'NEW Reference'!H$7,0)</f>
        <v>3801</v>
      </c>
      <c r="P3158" s="25">
        <f>ROUND(('NEW Reference'!I$6*List!$H3158)+'NEW Reference'!I$7,0)</f>
        <v>3950</v>
      </c>
      <c r="Q3158" s="25">
        <f>ROUND(('NEW Reference'!J$6*List!$H3158)+'NEW Reference'!J$7,0)</f>
        <v>4574</v>
      </c>
      <c r="R3158" s="25">
        <f>ROUND(('NEW Reference'!K$6*List!$H3158)+'NEW Reference'!K$7,0)</f>
        <v>4718</v>
      </c>
      <c r="S3158" s="25">
        <f>ROUND(('NEW Reference'!L$6*List!$H3158)+'NEW Reference'!L$7,0)</f>
        <v>5091</v>
      </c>
      <c r="T3158" s="25">
        <f>ROUND(('NEW Reference'!M$6*List!$H3158)+'NEW Reference'!M$7,0)</f>
        <v>6081</v>
      </c>
      <c r="U3158" s="25">
        <f>ROUND(('NEW Reference'!N$6*List!$H3158)+'NEW Reference'!N$7,0)</f>
        <v>24536</v>
      </c>
      <c r="V3158" s="26">
        <f>ROUND(('NEW Reference'!O$6*List!$H3158)+'NEW Reference'!O$7,0)</f>
        <v>912</v>
      </c>
      <c r="W3158" s="26">
        <f>ROUND(('NEW Reference'!P$6*List!$H3158)+'NEW Reference'!P$7,0)</f>
        <v>1285</v>
      </c>
      <c r="X3158" s="26">
        <f>ROUND(('NEW Reference'!Q$6*List!$H3158)+'NEW Reference'!Q$7,0)</f>
        <v>643</v>
      </c>
      <c r="Z3158" s="3" t="str">
        <f t="shared" si="153"/>
        <v>PIERCE, Wisconsin</v>
      </c>
      <c r="AA3158" s="79" t="s">
        <v>995</v>
      </c>
      <c r="AB3158" s="28" t="s">
        <v>91</v>
      </c>
      <c r="AC3158" s="30" t="s">
        <v>2413</v>
      </c>
      <c r="AD3158" s="31"/>
      <c r="AE3158" s="20">
        <f t="shared" si="152"/>
        <v>1.0899000000000001</v>
      </c>
    </row>
    <row r="3159" spans="1:31">
      <c r="A3159" s="83">
        <v>52470</v>
      </c>
      <c r="B3159" s="84">
        <v>55095</v>
      </c>
      <c r="C3159" s="85">
        <v>99952</v>
      </c>
      <c r="D3159" s="78" t="s">
        <v>199</v>
      </c>
      <c r="E3159" s="79" t="s">
        <v>434</v>
      </c>
      <c r="F3159" s="34" t="s">
        <v>2413</v>
      </c>
      <c r="G3159" s="24" t="s">
        <v>97</v>
      </c>
      <c r="H3159" s="80">
        <f t="shared" si="151"/>
        <v>0.85460000000000003</v>
      </c>
      <c r="I3159" s="25">
        <f>ROUND(('NEW Reference'!B$6*List!$H3159)+'NEW Reference'!B$7,0)</f>
        <v>1173</v>
      </c>
      <c r="J3159" s="25">
        <f>ROUND(('NEW Reference'!C$6*List!$H3159)+'NEW Reference'!C$7,0)</f>
        <v>1749</v>
      </c>
      <c r="K3159" s="25">
        <f>ROUND(('NEW Reference'!D$6*List!$H3159)+'NEW Reference'!D$7,0)</f>
        <v>2096</v>
      </c>
      <c r="L3159" s="25">
        <f>ROUND(('NEW Reference'!E$6*List!$H3159)+'NEW Reference'!E$7,0)</f>
        <v>2592</v>
      </c>
      <c r="M3159" s="25">
        <f>ROUND(('NEW Reference'!F$6*List!$H3159)+'NEW Reference'!F$7,0)</f>
        <v>2700</v>
      </c>
      <c r="N3159" s="25">
        <f>ROUND(('NEW Reference'!G$6*List!$H3159)+'NEW Reference'!G$7,0)</f>
        <v>3056</v>
      </c>
      <c r="O3159" s="25">
        <f>ROUND(('NEW Reference'!H$6*List!$H3159)+'NEW Reference'!H$7,0)</f>
        <v>3173</v>
      </c>
      <c r="P3159" s="25">
        <f>ROUND(('NEW Reference'!I$6*List!$H3159)+'NEW Reference'!I$7,0)</f>
        <v>3298</v>
      </c>
      <c r="Q3159" s="25">
        <f>ROUND(('NEW Reference'!J$6*List!$H3159)+'NEW Reference'!J$7,0)</f>
        <v>3819</v>
      </c>
      <c r="R3159" s="25">
        <f>ROUND(('NEW Reference'!K$6*List!$H3159)+'NEW Reference'!K$7,0)</f>
        <v>3939</v>
      </c>
      <c r="S3159" s="25">
        <f>ROUND(('NEW Reference'!L$6*List!$H3159)+'NEW Reference'!L$7,0)</f>
        <v>4251</v>
      </c>
      <c r="T3159" s="25">
        <f>ROUND(('NEW Reference'!M$6*List!$H3159)+'NEW Reference'!M$7,0)</f>
        <v>5077</v>
      </c>
      <c r="U3159" s="25">
        <f>ROUND(('NEW Reference'!N$6*List!$H3159)+'NEW Reference'!N$7,0)</f>
        <v>20484</v>
      </c>
      <c r="V3159" s="26">
        <f>ROUND(('NEW Reference'!O$6*List!$H3159)+'NEW Reference'!O$7,0)</f>
        <v>762</v>
      </c>
      <c r="W3159" s="26">
        <f>ROUND(('NEW Reference'!P$6*List!$H3159)+'NEW Reference'!P$7,0)</f>
        <v>1073</v>
      </c>
      <c r="X3159" s="26">
        <f>ROUND(('NEW Reference'!Q$6*List!$H3159)+'NEW Reference'!Q$7,0)</f>
        <v>537</v>
      </c>
      <c r="Z3159" s="3" t="str">
        <f t="shared" si="153"/>
        <v>POLK, Wisconsin</v>
      </c>
      <c r="AA3159" s="79" t="s">
        <v>434</v>
      </c>
      <c r="AB3159" s="28" t="s">
        <v>91</v>
      </c>
      <c r="AC3159" s="23" t="s">
        <v>2413</v>
      </c>
      <c r="AD3159" s="29"/>
      <c r="AE3159" s="20">
        <f t="shared" si="152"/>
        <v>0.85460000000000003</v>
      </c>
    </row>
    <row r="3160" spans="1:31">
      <c r="A3160" s="83">
        <v>52480</v>
      </c>
      <c r="B3160" s="84">
        <v>55097</v>
      </c>
      <c r="C3160" s="85">
        <v>99952</v>
      </c>
      <c r="D3160" s="78" t="s">
        <v>199</v>
      </c>
      <c r="E3160" s="79" t="s">
        <v>1908</v>
      </c>
      <c r="F3160" s="34" t="s">
        <v>2413</v>
      </c>
      <c r="G3160" s="24" t="s">
        <v>97</v>
      </c>
      <c r="H3160" s="80">
        <f t="shared" si="151"/>
        <v>0.85460000000000003</v>
      </c>
      <c r="I3160" s="25">
        <f>ROUND(('NEW Reference'!B$6*List!$H3160)+'NEW Reference'!B$7,0)</f>
        <v>1173</v>
      </c>
      <c r="J3160" s="25">
        <f>ROUND(('NEW Reference'!C$6*List!$H3160)+'NEW Reference'!C$7,0)</f>
        <v>1749</v>
      </c>
      <c r="K3160" s="25">
        <f>ROUND(('NEW Reference'!D$6*List!$H3160)+'NEW Reference'!D$7,0)</f>
        <v>2096</v>
      </c>
      <c r="L3160" s="25">
        <f>ROUND(('NEW Reference'!E$6*List!$H3160)+'NEW Reference'!E$7,0)</f>
        <v>2592</v>
      </c>
      <c r="M3160" s="25">
        <f>ROUND(('NEW Reference'!F$6*List!$H3160)+'NEW Reference'!F$7,0)</f>
        <v>2700</v>
      </c>
      <c r="N3160" s="25">
        <f>ROUND(('NEW Reference'!G$6*List!$H3160)+'NEW Reference'!G$7,0)</f>
        <v>3056</v>
      </c>
      <c r="O3160" s="25">
        <f>ROUND(('NEW Reference'!H$6*List!$H3160)+'NEW Reference'!H$7,0)</f>
        <v>3173</v>
      </c>
      <c r="P3160" s="25">
        <f>ROUND(('NEW Reference'!I$6*List!$H3160)+'NEW Reference'!I$7,0)</f>
        <v>3298</v>
      </c>
      <c r="Q3160" s="25">
        <f>ROUND(('NEW Reference'!J$6*List!$H3160)+'NEW Reference'!J$7,0)</f>
        <v>3819</v>
      </c>
      <c r="R3160" s="25">
        <f>ROUND(('NEW Reference'!K$6*List!$H3160)+'NEW Reference'!K$7,0)</f>
        <v>3939</v>
      </c>
      <c r="S3160" s="25">
        <f>ROUND(('NEW Reference'!L$6*List!$H3160)+'NEW Reference'!L$7,0)</f>
        <v>4251</v>
      </c>
      <c r="T3160" s="25">
        <f>ROUND(('NEW Reference'!M$6*List!$H3160)+'NEW Reference'!M$7,0)</f>
        <v>5077</v>
      </c>
      <c r="U3160" s="25">
        <f>ROUND(('NEW Reference'!N$6*List!$H3160)+'NEW Reference'!N$7,0)</f>
        <v>20484</v>
      </c>
      <c r="V3160" s="26">
        <f>ROUND(('NEW Reference'!O$6*List!$H3160)+'NEW Reference'!O$7,0)</f>
        <v>762</v>
      </c>
      <c r="W3160" s="26">
        <f>ROUND(('NEW Reference'!P$6*List!$H3160)+'NEW Reference'!P$7,0)</f>
        <v>1073</v>
      </c>
      <c r="X3160" s="26">
        <f>ROUND(('NEW Reference'!Q$6*List!$H3160)+'NEW Reference'!Q$7,0)</f>
        <v>537</v>
      </c>
      <c r="Z3160" s="3" t="str">
        <f t="shared" si="153"/>
        <v>PORTAGE, Wisconsin</v>
      </c>
      <c r="AA3160" s="79" t="s">
        <v>1908</v>
      </c>
      <c r="AB3160" s="28" t="s">
        <v>91</v>
      </c>
      <c r="AC3160" s="30" t="s">
        <v>2413</v>
      </c>
      <c r="AD3160" s="31"/>
      <c r="AE3160" s="20">
        <f t="shared" si="152"/>
        <v>0.85460000000000003</v>
      </c>
    </row>
    <row r="3161" spans="1:31">
      <c r="A3161" s="83">
        <v>52490</v>
      </c>
      <c r="B3161" s="84">
        <v>55099</v>
      </c>
      <c r="C3161" s="85">
        <v>99952</v>
      </c>
      <c r="D3161" s="78" t="s">
        <v>199</v>
      </c>
      <c r="E3161" s="79" t="s">
        <v>2436</v>
      </c>
      <c r="F3161" s="34" t="s">
        <v>2413</v>
      </c>
      <c r="G3161" s="24" t="s">
        <v>97</v>
      </c>
      <c r="H3161" s="80">
        <f t="shared" si="151"/>
        <v>0.85460000000000003</v>
      </c>
      <c r="I3161" s="25">
        <f>ROUND(('NEW Reference'!B$6*List!$H3161)+'NEW Reference'!B$7,0)</f>
        <v>1173</v>
      </c>
      <c r="J3161" s="25">
        <f>ROUND(('NEW Reference'!C$6*List!$H3161)+'NEW Reference'!C$7,0)</f>
        <v>1749</v>
      </c>
      <c r="K3161" s="25">
        <f>ROUND(('NEW Reference'!D$6*List!$H3161)+'NEW Reference'!D$7,0)</f>
        <v>2096</v>
      </c>
      <c r="L3161" s="25">
        <f>ROUND(('NEW Reference'!E$6*List!$H3161)+'NEW Reference'!E$7,0)</f>
        <v>2592</v>
      </c>
      <c r="M3161" s="25">
        <f>ROUND(('NEW Reference'!F$6*List!$H3161)+'NEW Reference'!F$7,0)</f>
        <v>2700</v>
      </c>
      <c r="N3161" s="25">
        <f>ROUND(('NEW Reference'!G$6*List!$H3161)+'NEW Reference'!G$7,0)</f>
        <v>3056</v>
      </c>
      <c r="O3161" s="25">
        <f>ROUND(('NEW Reference'!H$6*List!$H3161)+'NEW Reference'!H$7,0)</f>
        <v>3173</v>
      </c>
      <c r="P3161" s="25">
        <f>ROUND(('NEW Reference'!I$6*List!$H3161)+'NEW Reference'!I$7,0)</f>
        <v>3298</v>
      </c>
      <c r="Q3161" s="25">
        <f>ROUND(('NEW Reference'!J$6*List!$H3161)+'NEW Reference'!J$7,0)</f>
        <v>3819</v>
      </c>
      <c r="R3161" s="25">
        <f>ROUND(('NEW Reference'!K$6*List!$H3161)+'NEW Reference'!K$7,0)</f>
        <v>3939</v>
      </c>
      <c r="S3161" s="25">
        <f>ROUND(('NEW Reference'!L$6*List!$H3161)+'NEW Reference'!L$7,0)</f>
        <v>4251</v>
      </c>
      <c r="T3161" s="25">
        <f>ROUND(('NEW Reference'!M$6*List!$H3161)+'NEW Reference'!M$7,0)</f>
        <v>5077</v>
      </c>
      <c r="U3161" s="25">
        <f>ROUND(('NEW Reference'!N$6*List!$H3161)+'NEW Reference'!N$7,0)</f>
        <v>20484</v>
      </c>
      <c r="V3161" s="26">
        <f>ROUND(('NEW Reference'!O$6*List!$H3161)+'NEW Reference'!O$7,0)</f>
        <v>762</v>
      </c>
      <c r="W3161" s="26">
        <f>ROUND(('NEW Reference'!P$6*List!$H3161)+'NEW Reference'!P$7,0)</f>
        <v>1073</v>
      </c>
      <c r="X3161" s="26">
        <f>ROUND(('NEW Reference'!Q$6*List!$H3161)+'NEW Reference'!Q$7,0)</f>
        <v>537</v>
      </c>
      <c r="Z3161" s="3" t="str">
        <f t="shared" si="153"/>
        <v>PRICE, Wisconsin</v>
      </c>
      <c r="AA3161" s="79" t="s">
        <v>2436</v>
      </c>
      <c r="AB3161" s="28" t="s">
        <v>91</v>
      </c>
      <c r="AC3161" s="30" t="s">
        <v>2413</v>
      </c>
      <c r="AD3161" s="31"/>
      <c r="AE3161" s="20">
        <f t="shared" si="152"/>
        <v>0.85460000000000003</v>
      </c>
    </row>
    <row r="3162" spans="1:31">
      <c r="A3162" s="83">
        <v>52500</v>
      </c>
      <c r="B3162" s="84">
        <v>55101</v>
      </c>
      <c r="C3162" s="85">
        <v>39540</v>
      </c>
      <c r="D3162" s="78" t="s">
        <v>805</v>
      </c>
      <c r="E3162" s="79" t="s">
        <v>2437</v>
      </c>
      <c r="F3162" s="33" t="s">
        <v>2413</v>
      </c>
      <c r="G3162" s="24" t="s">
        <v>90</v>
      </c>
      <c r="H3162" s="80">
        <f t="shared" si="151"/>
        <v>0.97450000000000003</v>
      </c>
      <c r="I3162" s="25">
        <f>ROUND(('NEW Reference'!B$6*List!$H3162)+'NEW Reference'!B$7,0)</f>
        <v>1291</v>
      </c>
      <c r="J3162" s="25">
        <f>ROUND(('NEW Reference'!C$6*List!$H3162)+'NEW Reference'!C$7,0)</f>
        <v>1926</v>
      </c>
      <c r="K3162" s="25">
        <f>ROUND(('NEW Reference'!D$6*List!$H3162)+'NEW Reference'!D$7,0)</f>
        <v>2307</v>
      </c>
      <c r="L3162" s="25">
        <f>ROUND(('NEW Reference'!E$6*List!$H3162)+'NEW Reference'!E$7,0)</f>
        <v>2853</v>
      </c>
      <c r="M3162" s="25">
        <f>ROUND(('NEW Reference'!F$6*List!$H3162)+'NEW Reference'!F$7,0)</f>
        <v>2972</v>
      </c>
      <c r="N3162" s="25">
        <f>ROUND(('NEW Reference'!G$6*List!$H3162)+'NEW Reference'!G$7,0)</f>
        <v>3364</v>
      </c>
      <c r="O3162" s="25">
        <f>ROUND(('NEW Reference'!H$6*List!$H3162)+'NEW Reference'!H$7,0)</f>
        <v>3493</v>
      </c>
      <c r="P3162" s="25">
        <f>ROUND(('NEW Reference'!I$6*List!$H3162)+'NEW Reference'!I$7,0)</f>
        <v>3630</v>
      </c>
      <c r="Q3162" s="25">
        <f>ROUND(('NEW Reference'!J$6*List!$H3162)+'NEW Reference'!J$7,0)</f>
        <v>4204</v>
      </c>
      <c r="R3162" s="25">
        <f>ROUND(('NEW Reference'!K$6*List!$H3162)+'NEW Reference'!K$7,0)</f>
        <v>4336</v>
      </c>
      <c r="S3162" s="25">
        <f>ROUND(('NEW Reference'!L$6*List!$H3162)+'NEW Reference'!L$7,0)</f>
        <v>4679</v>
      </c>
      <c r="T3162" s="25">
        <f>ROUND(('NEW Reference'!M$6*List!$H3162)+'NEW Reference'!M$7,0)</f>
        <v>5588</v>
      </c>
      <c r="U3162" s="25">
        <f>ROUND(('NEW Reference'!N$6*List!$H3162)+'NEW Reference'!N$7,0)</f>
        <v>22549</v>
      </c>
      <c r="V3162" s="26">
        <f>ROUND(('NEW Reference'!O$6*List!$H3162)+'NEW Reference'!O$7,0)</f>
        <v>838</v>
      </c>
      <c r="W3162" s="26">
        <f>ROUND(('NEW Reference'!P$6*List!$H3162)+'NEW Reference'!P$7,0)</f>
        <v>1181</v>
      </c>
      <c r="X3162" s="26">
        <f>ROUND(('NEW Reference'!Q$6*List!$H3162)+'NEW Reference'!Q$7,0)</f>
        <v>591</v>
      </c>
      <c r="Z3162" s="3" t="str">
        <f t="shared" si="153"/>
        <v>RACINE, Wisconsin</v>
      </c>
      <c r="AA3162" s="79" t="s">
        <v>2437</v>
      </c>
      <c r="AB3162" s="28" t="s">
        <v>91</v>
      </c>
      <c r="AC3162" s="23" t="s">
        <v>2413</v>
      </c>
      <c r="AD3162" s="29"/>
      <c r="AE3162" s="20">
        <f t="shared" si="152"/>
        <v>0.97450000000000003</v>
      </c>
    </row>
    <row r="3163" spans="1:31">
      <c r="A3163" s="83">
        <v>52510</v>
      </c>
      <c r="B3163" s="84">
        <v>55103</v>
      </c>
      <c r="C3163" s="85">
        <v>99952</v>
      </c>
      <c r="D3163" s="78" t="s">
        <v>199</v>
      </c>
      <c r="E3163" s="79" t="s">
        <v>1107</v>
      </c>
      <c r="F3163" s="34" t="s">
        <v>2413</v>
      </c>
      <c r="G3163" s="24" t="s">
        <v>97</v>
      </c>
      <c r="H3163" s="80">
        <f t="shared" si="151"/>
        <v>0.85460000000000003</v>
      </c>
      <c r="I3163" s="25">
        <f>ROUND(('NEW Reference'!B$6*List!$H3163)+'NEW Reference'!B$7,0)</f>
        <v>1173</v>
      </c>
      <c r="J3163" s="25">
        <f>ROUND(('NEW Reference'!C$6*List!$H3163)+'NEW Reference'!C$7,0)</f>
        <v>1749</v>
      </c>
      <c r="K3163" s="25">
        <f>ROUND(('NEW Reference'!D$6*List!$H3163)+'NEW Reference'!D$7,0)</f>
        <v>2096</v>
      </c>
      <c r="L3163" s="25">
        <f>ROUND(('NEW Reference'!E$6*List!$H3163)+'NEW Reference'!E$7,0)</f>
        <v>2592</v>
      </c>
      <c r="M3163" s="25">
        <f>ROUND(('NEW Reference'!F$6*List!$H3163)+'NEW Reference'!F$7,0)</f>
        <v>2700</v>
      </c>
      <c r="N3163" s="25">
        <f>ROUND(('NEW Reference'!G$6*List!$H3163)+'NEW Reference'!G$7,0)</f>
        <v>3056</v>
      </c>
      <c r="O3163" s="25">
        <f>ROUND(('NEW Reference'!H$6*List!$H3163)+'NEW Reference'!H$7,0)</f>
        <v>3173</v>
      </c>
      <c r="P3163" s="25">
        <f>ROUND(('NEW Reference'!I$6*List!$H3163)+'NEW Reference'!I$7,0)</f>
        <v>3298</v>
      </c>
      <c r="Q3163" s="25">
        <f>ROUND(('NEW Reference'!J$6*List!$H3163)+'NEW Reference'!J$7,0)</f>
        <v>3819</v>
      </c>
      <c r="R3163" s="25">
        <f>ROUND(('NEW Reference'!K$6*List!$H3163)+'NEW Reference'!K$7,0)</f>
        <v>3939</v>
      </c>
      <c r="S3163" s="25">
        <f>ROUND(('NEW Reference'!L$6*List!$H3163)+'NEW Reference'!L$7,0)</f>
        <v>4251</v>
      </c>
      <c r="T3163" s="25">
        <f>ROUND(('NEW Reference'!M$6*List!$H3163)+'NEW Reference'!M$7,0)</f>
        <v>5077</v>
      </c>
      <c r="U3163" s="25">
        <f>ROUND(('NEW Reference'!N$6*List!$H3163)+'NEW Reference'!N$7,0)</f>
        <v>20484</v>
      </c>
      <c r="V3163" s="26">
        <f>ROUND(('NEW Reference'!O$6*List!$H3163)+'NEW Reference'!O$7,0)</f>
        <v>762</v>
      </c>
      <c r="W3163" s="26">
        <f>ROUND(('NEW Reference'!P$6*List!$H3163)+'NEW Reference'!P$7,0)</f>
        <v>1073</v>
      </c>
      <c r="X3163" s="26">
        <f>ROUND(('NEW Reference'!Q$6*List!$H3163)+'NEW Reference'!Q$7,0)</f>
        <v>537</v>
      </c>
      <c r="Z3163" s="3" t="str">
        <f t="shared" si="153"/>
        <v>RICHLAND, Wisconsin</v>
      </c>
      <c r="AA3163" s="79" t="s">
        <v>1107</v>
      </c>
      <c r="AB3163" s="28" t="s">
        <v>91</v>
      </c>
      <c r="AC3163" s="23" t="s">
        <v>2413</v>
      </c>
      <c r="AD3163" s="29"/>
      <c r="AE3163" s="20">
        <f t="shared" si="152"/>
        <v>0.85460000000000003</v>
      </c>
    </row>
    <row r="3164" spans="1:31">
      <c r="A3164" s="83">
        <v>52520</v>
      </c>
      <c r="B3164" s="84">
        <v>55105</v>
      </c>
      <c r="C3164" s="85">
        <v>27500</v>
      </c>
      <c r="D3164" s="78" t="s">
        <v>559</v>
      </c>
      <c r="E3164" s="79" t="s">
        <v>1527</v>
      </c>
      <c r="F3164" s="33" t="s">
        <v>2413</v>
      </c>
      <c r="G3164" s="24" t="s">
        <v>90</v>
      </c>
      <c r="H3164" s="80">
        <f t="shared" si="151"/>
        <v>0.88060000000000005</v>
      </c>
      <c r="I3164" s="25">
        <f>ROUND(('NEW Reference'!B$6*List!$H3164)+'NEW Reference'!B$7,0)</f>
        <v>1199</v>
      </c>
      <c r="J3164" s="25">
        <f>ROUND(('NEW Reference'!C$6*List!$H3164)+'NEW Reference'!C$7,0)</f>
        <v>1788</v>
      </c>
      <c r="K3164" s="25">
        <f>ROUND(('NEW Reference'!D$6*List!$H3164)+'NEW Reference'!D$7,0)</f>
        <v>2142</v>
      </c>
      <c r="L3164" s="25">
        <f>ROUND(('NEW Reference'!E$6*List!$H3164)+'NEW Reference'!E$7,0)</f>
        <v>2648</v>
      </c>
      <c r="M3164" s="25">
        <f>ROUND(('NEW Reference'!F$6*List!$H3164)+'NEW Reference'!F$7,0)</f>
        <v>2759</v>
      </c>
      <c r="N3164" s="25">
        <f>ROUND(('NEW Reference'!G$6*List!$H3164)+'NEW Reference'!G$7,0)</f>
        <v>3123</v>
      </c>
      <c r="O3164" s="25">
        <f>ROUND(('NEW Reference'!H$6*List!$H3164)+'NEW Reference'!H$7,0)</f>
        <v>3243</v>
      </c>
      <c r="P3164" s="25">
        <f>ROUND(('NEW Reference'!I$6*List!$H3164)+'NEW Reference'!I$7,0)</f>
        <v>3370</v>
      </c>
      <c r="Q3164" s="25">
        <f>ROUND(('NEW Reference'!J$6*List!$H3164)+'NEW Reference'!J$7,0)</f>
        <v>3902</v>
      </c>
      <c r="R3164" s="25">
        <f>ROUND(('NEW Reference'!K$6*List!$H3164)+'NEW Reference'!K$7,0)</f>
        <v>4025</v>
      </c>
      <c r="S3164" s="25">
        <f>ROUND(('NEW Reference'!L$6*List!$H3164)+'NEW Reference'!L$7,0)</f>
        <v>4344</v>
      </c>
      <c r="T3164" s="25">
        <f>ROUND(('NEW Reference'!M$6*List!$H3164)+'NEW Reference'!M$7,0)</f>
        <v>5188</v>
      </c>
      <c r="U3164" s="25">
        <f>ROUND(('NEW Reference'!N$6*List!$H3164)+'NEW Reference'!N$7,0)</f>
        <v>20932</v>
      </c>
      <c r="V3164" s="26">
        <f>ROUND(('NEW Reference'!O$6*List!$H3164)+'NEW Reference'!O$7,0)</f>
        <v>778</v>
      </c>
      <c r="W3164" s="26">
        <f>ROUND(('NEW Reference'!P$6*List!$H3164)+'NEW Reference'!P$7,0)</f>
        <v>1097</v>
      </c>
      <c r="X3164" s="26">
        <f>ROUND(('NEW Reference'!Q$6*List!$H3164)+'NEW Reference'!Q$7,0)</f>
        <v>548</v>
      </c>
      <c r="Z3164" s="3" t="str">
        <f t="shared" si="153"/>
        <v>ROCK, Wisconsin</v>
      </c>
      <c r="AA3164" s="79" t="s">
        <v>1527</v>
      </c>
      <c r="AB3164" s="28" t="s">
        <v>91</v>
      </c>
      <c r="AC3164" s="30" t="s">
        <v>2413</v>
      </c>
      <c r="AD3164" s="31"/>
      <c r="AE3164" s="20">
        <f t="shared" si="152"/>
        <v>0.88060000000000005</v>
      </c>
    </row>
    <row r="3165" spans="1:31">
      <c r="A3165" s="83">
        <v>52530</v>
      </c>
      <c r="B3165" s="84">
        <v>55107</v>
      </c>
      <c r="C3165" s="85">
        <v>99952</v>
      </c>
      <c r="D3165" s="78" t="s">
        <v>199</v>
      </c>
      <c r="E3165" s="79" t="s">
        <v>2225</v>
      </c>
      <c r="F3165" s="34" t="s">
        <v>2413</v>
      </c>
      <c r="G3165" s="24" t="s">
        <v>97</v>
      </c>
      <c r="H3165" s="80">
        <f t="shared" si="151"/>
        <v>0.85460000000000003</v>
      </c>
      <c r="I3165" s="25">
        <f>ROUND(('NEW Reference'!B$6*List!$H3165)+'NEW Reference'!B$7,0)</f>
        <v>1173</v>
      </c>
      <c r="J3165" s="25">
        <f>ROUND(('NEW Reference'!C$6*List!$H3165)+'NEW Reference'!C$7,0)</f>
        <v>1749</v>
      </c>
      <c r="K3165" s="25">
        <f>ROUND(('NEW Reference'!D$6*List!$H3165)+'NEW Reference'!D$7,0)</f>
        <v>2096</v>
      </c>
      <c r="L3165" s="25">
        <f>ROUND(('NEW Reference'!E$6*List!$H3165)+'NEW Reference'!E$7,0)</f>
        <v>2592</v>
      </c>
      <c r="M3165" s="25">
        <f>ROUND(('NEW Reference'!F$6*List!$H3165)+'NEW Reference'!F$7,0)</f>
        <v>2700</v>
      </c>
      <c r="N3165" s="25">
        <f>ROUND(('NEW Reference'!G$6*List!$H3165)+'NEW Reference'!G$7,0)</f>
        <v>3056</v>
      </c>
      <c r="O3165" s="25">
        <f>ROUND(('NEW Reference'!H$6*List!$H3165)+'NEW Reference'!H$7,0)</f>
        <v>3173</v>
      </c>
      <c r="P3165" s="25">
        <f>ROUND(('NEW Reference'!I$6*List!$H3165)+'NEW Reference'!I$7,0)</f>
        <v>3298</v>
      </c>
      <c r="Q3165" s="25">
        <f>ROUND(('NEW Reference'!J$6*List!$H3165)+'NEW Reference'!J$7,0)</f>
        <v>3819</v>
      </c>
      <c r="R3165" s="25">
        <f>ROUND(('NEW Reference'!K$6*List!$H3165)+'NEW Reference'!K$7,0)</f>
        <v>3939</v>
      </c>
      <c r="S3165" s="25">
        <f>ROUND(('NEW Reference'!L$6*List!$H3165)+'NEW Reference'!L$7,0)</f>
        <v>4251</v>
      </c>
      <c r="T3165" s="25">
        <f>ROUND(('NEW Reference'!M$6*List!$H3165)+'NEW Reference'!M$7,0)</f>
        <v>5077</v>
      </c>
      <c r="U3165" s="25">
        <f>ROUND(('NEW Reference'!N$6*List!$H3165)+'NEW Reference'!N$7,0)</f>
        <v>20484</v>
      </c>
      <c r="V3165" s="26">
        <f>ROUND(('NEW Reference'!O$6*List!$H3165)+'NEW Reference'!O$7,0)</f>
        <v>762</v>
      </c>
      <c r="W3165" s="26">
        <f>ROUND(('NEW Reference'!P$6*List!$H3165)+'NEW Reference'!P$7,0)</f>
        <v>1073</v>
      </c>
      <c r="X3165" s="26">
        <f>ROUND(('NEW Reference'!Q$6*List!$H3165)+'NEW Reference'!Q$7,0)</f>
        <v>537</v>
      </c>
      <c r="Z3165" s="3" t="str">
        <f t="shared" si="153"/>
        <v>RUSK, Wisconsin</v>
      </c>
      <c r="AA3165" s="79" t="s">
        <v>2225</v>
      </c>
      <c r="AB3165" s="28" t="s">
        <v>91</v>
      </c>
      <c r="AC3165" s="30" t="s">
        <v>2413</v>
      </c>
      <c r="AD3165" s="31"/>
      <c r="AE3165" s="20">
        <f t="shared" si="152"/>
        <v>0.85460000000000003</v>
      </c>
    </row>
    <row r="3166" spans="1:31">
      <c r="A3166" s="83">
        <v>52540</v>
      </c>
      <c r="B3166" s="84">
        <v>55109</v>
      </c>
      <c r="C3166" s="85">
        <v>33460</v>
      </c>
      <c r="D3166" s="78" t="s">
        <v>690</v>
      </c>
      <c r="E3166" s="79" t="s">
        <v>2438</v>
      </c>
      <c r="F3166" s="33" t="s">
        <v>2413</v>
      </c>
      <c r="G3166" s="24" t="s">
        <v>90</v>
      </c>
      <c r="H3166" s="80">
        <f t="shared" si="151"/>
        <v>1.0899000000000001</v>
      </c>
      <c r="I3166" s="25">
        <f>ROUND(('NEW Reference'!B$6*List!$H3166)+'NEW Reference'!B$7,0)</f>
        <v>1405</v>
      </c>
      <c r="J3166" s="25">
        <f>ROUND(('NEW Reference'!C$6*List!$H3166)+'NEW Reference'!C$7,0)</f>
        <v>2095</v>
      </c>
      <c r="K3166" s="25">
        <f>ROUND(('NEW Reference'!D$6*List!$H3166)+'NEW Reference'!D$7,0)</f>
        <v>2511</v>
      </c>
      <c r="L3166" s="25">
        <f>ROUND(('NEW Reference'!E$6*List!$H3166)+'NEW Reference'!E$7,0)</f>
        <v>3104</v>
      </c>
      <c r="M3166" s="25">
        <f>ROUND(('NEW Reference'!F$6*List!$H3166)+'NEW Reference'!F$7,0)</f>
        <v>3234</v>
      </c>
      <c r="N3166" s="25">
        <f>ROUND(('NEW Reference'!G$6*List!$H3166)+'NEW Reference'!G$7,0)</f>
        <v>3661</v>
      </c>
      <c r="O3166" s="25">
        <f>ROUND(('NEW Reference'!H$6*List!$H3166)+'NEW Reference'!H$7,0)</f>
        <v>3801</v>
      </c>
      <c r="P3166" s="25">
        <f>ROUND(('NEW Reference'!I$6*List!$H3166)+'NEW Reference'!I$7,0)</f>
        <v>3950</v>
      </c>
      <c r="Q3166" s="25">
        <f>ROUND(('NEW Reference'!J$6*List!$H3166)+'NEW Reference'!J$7,0)</f>
        <v>4574</v>
      </c>
      <c r="R3166" s="25">
        <f>ROUND(('NEW Reference'!K$6*List!$H3166)+'NEW Reference'!K$7,0)</f>
        <v>4718</v>
      </c>
      <c r="S3166" s="25">
        <f>ROUND(('NEW Reference'!L$6*List!$H3166)+'NEW Reference'!L$7,0)</f>
        <v>5091</v>
      </c>
      <c r="T3166" s="25">
        <f>ROUND(('NEW Reference'!M$6*List!$H3166)+'NEW Reference'!M$7,0)</f>
        <v>6081</v>
      </c>
      <c r="U3166" s="25">
        <f>ROUND(('NEW Reference'!N$6*List!$H3166)+'NEW Reference'!N$7,0)</f>
        <v>24536</v>
      </c>
      <c r="V3166" s="26">
        <f>ROUND(('NEW Reference'!O$6*List!$H3166)+'NEW Reference'!O$7,0)</f>
        <v>912</v>
      </c>
      <c r="W3166" s="26">
        <f>ROUND(('NEW Reference'!P$6*List!$H3166)+'NEW Reference'!P$7,0)</f>
        <v>1285</v>
      </c>
      <c r="X3166" s="26">
        <f>ROUND(('NEW Reference'!Q$6*List!$H3166)+'NEW Reference'!Q$7,0)</f>
        <v>643</v>
      </c>
      <c r="Z3166" s="3" t="str">
        <f t="shared" si="153"/>
        <v>ST. CROIX, Wisconsin</v>
      </c>
      <c r="AA3166" s="79" t="s">
        <v>2438</v>
      </c>
      <c r="AB3166" s="28" t="s">
        <v>91</v>
      </c>
      <c r="AC3166" s="30" t="s">
        <v>2413</v>
      </c>
      <c r="AD3166" s="31"/>
      <c r="AE3166" s="20">
        <f t="shared" si="152"/>
        <v>1.0899000000000001</v>
      </c>
    </row>
    <row r="3167" spans="1:31">
      <c r="A3167" s="83">
        <v>52550</v>
      </c>
      <c r="B3167" s="84">
        <v>55111</v>
      </c>
      <c r="C3167" s="85">
        <v>99952</v>
      </c>
      <c r="D3167" s="78" t="s">
        <v>199</v>
      </c>
      <c r="E3167" s="79" t="s">
        <v>2439</v>
      </c>
      <c r="F3167" s="34" t="s">
        <v>2413</v>
      </c>
      <c r="G3167" s="24" t="s">
        <v>97</v>
      </c>
      <c r="H3167" s="80">
        <f t="shared" si="151"/>
        <v>0.85460000000000003</v>
      </c>
      <c r="I3167" s="25">
        <f>ROUND(('NEW Reference'!B$6*List!$H3167)+'NEW Reference'!B$7,0)</f>
        <v>1173</v>
      </c>
      <c r="J3167" s="25">
        <f>ROUND(('NEW Reference'!C$6*List!$H3167)+'NEW Reference'!C$7,0)</f>
        <v>1749</v>
      </c>
      <c r="K3167" s="25">
        <f>ROUND(('NEW Reference'!D$6*List!$H3167)+'NEW Reference'!D$7,0)</f>
        <v>2096</v>
      </c>
      <c r="L3167" s="25">
        <f>ROUND(('NEW Reference'!E$6*List!$H3167)+'NEW Reference'!E$7,0)</f>
        <v>2592</v>
      </c>
      <c r="M3167" s="25">
        <f>ROUND(('NEW Reference'!F$6*List!$H3167)+'NEW Reference'!F$7,0)</f>
        <v>2700</v>
      </c>
      <c r="N3167" s="25">
        <f>ROUND(('NEW Reference'!G$6*List!$H3167)+'NEW Reference'!G$7,0)</f>
        <v>3056</v>
      </c>
      <c r="O3167" s="25">
        <f>ROUND(('NEW Reference'!H$6*List!$H3167)+'NEW Reference'!H$7,0)</f>
        <v>3173</v>
      </c>
      <c r="P3167" s="25">
        <f>ROUND(('NEW Reference'!I$6*List!$H3167)+'NEW Reference'!I$7,0)</f>
        <v>3298</v>
      </c>
      <c r="Q3167" s="25">
        <f>ROUND(('NEW Reference'!J$6*List!$H3167)+'NEW Reference'!J$7,0)</f>
        <v>3819</v>
      </c>
      <c r="R3167" s="25">
        <f>ROUND(('NEW Reference'!K$6*List!$H3167)+'NEW Reference'!K$7,0)</f>
        <v>3939</v>
      </c>
      <c r="S3167" s="25">
        <f>ROUND(('NEW Reference'!L$6*List!$H3167)+'NEW Reference'!L$7,0)</f>
        <v>4251</v>
      </c>
      <c r="T3167" s="25">
        <f>ROUND(('NEW Reference'!M$6*List!$H3167)+'NEW Reference'!M$7,0)</f>
        <v>5077</v>
      </c>
      <c r="U3167" s="25">
        <f>ROUND(('NEW Reference'!N$6*List!$H3167)+'NEW Reference'!N$7,0)</f>
        <v>20484</v>
      </c>
      <c r="V3167" s="26">
        <f>ROUND(('NEW Reference'!O$6*List!$H3167)+'NEW Reference'!O$7,0)</f>
        <v>762</v>
      </c>
      <c r="W3167" s="26">
        <f>ROUND(('NEW Reference'!P$6*List!$H3167)+'NEW Reference'!P$7,0)</f>
        <v>1073</v>
      </c>
      <c r="X3167" s="26">
        <f>ROUND(('NEW Reference'!Q$6*List!$H3167)+'NEW Reference'!Q$7,0)</f>
        <v>537</v>
      </c>
      <c r="Z3167" s="3" t="str">
        <f t="shared" si="153"/>
        <v>SAUK, Wisconsin</v>
      </c>
      <c r="AA3167" s="79" t="s">
        <v>2439</v>
      </c>
      <c r="AB3167" s="28" t="s">
        <v>91</v>
      </c>
      <c r="AC3167" s="30" t="s">
        <v>2413</v>
      </c>
      <c r="AD3167" s="31"/>
      <c r="AE3167" s="20">
        <f t="shared" si="152"/>
        <v>0.85460000000000003</v>
      </c>
    </row>
    <row r="3168" spans="1:31">
      <c r="A3168" s="83">
        <v>52560</v>
      </c>
      <c r="B3168" s="84">
        <v>55113</v>
      </c>
      <c r="C3168" s="85">
        <v>99952</v>
      </c>
      <c r="D3168" s="78" t="s">
        <v>199</v>
      </c>
      <c r="E3168" s="79" t="s">
        <v>2440</v>
      </c>
      <c r="F3168" s="34" t="s">
        <v>2413</v>
      </c>
      <c r="G3168" s="24" t="s">
        <v>97</v>
      </c>
      <c r="H3168" s="80">
        <f t="shared" si="151"/>
        <v>0.85460000000000003</v>
      </c>
      <c r="I3168" s="25">
        <f>ROUND(('NEW Reference'!B$6*List!$H3168)+'NEW Reference'!B$7,0)</f>
        <v>1173</v>
      </c>
      <c r="J3168" s="25">
        <f>ROUND(('NEW Reference'!C$6*List!$H3168)+'NEW Reference'!C$7,0)</f>
        <v>1749</v>
      </c>
      <c r="K3168" s="25">
        <f>ROUND(('NEW Reference'!D$6*List!$H3168)+'NEW Reference'!D$7,0)</f>
        <v>2096</v>
      </c>
      <c r="L3168" s="25">
        <f>ROUND(('NEW Reference'!E$6*List!$H3168)+'NEW Reference'!E$7,0)</f>
        <v>2592</v>
      </c>
      <c r="M3168" s="25">
        <f>ROUND(('NEW Reference'!F$6*List!$H3168)+'NEW Reference'!F$7,0)</f>
        <v>2700</v>
      </c>
      <c r="N3168" s="25">
        <f>ROUND(('NEW Reference'!G$6*List!$H3168)+'NEW Reference'!G$7,0)</f>
        <v>3056</v>
      </c>
      <c r="O3168" s="25">
        <f>ROUND(('NEW Reference'!H$6*List!$H3168)+'NEW Reference'!H$7,0)</f>
        <v>3173</v>
      </c>
      <c r="P3168" s="25">
        <f>ROUND(('NEW Reference'!I$6*List!$H3168)+'NEW Reference'!I$7,0)</f>
        <v>3298</v>
      </c>
      <c r="Q3168" s="25">
        <f>ROUND(('NEW Reference'!J$6*List!$H3168)+'NEW Reference'!J$7,0)</f>
        <v>3819</v>
      </c>
      <c r="R3168" s="25">
        <f>ROUND(('NEW Reference'!K$6*List!$H3168)+'NEW Reference'!K$7,0)</f>
        <v>3939</v>
      </c>
      <c r="S3168" s="25">
        <f>ROUND(('NEW Reference'!L$6*List!$H3168)+'NEW Reference'!L$7,0)</f>
        <v>4251</v>
      </c>
      <c r="T3168" s="25">
        <f>ROUND(('NEW Reference'!M$6*List!$H3168)+'NEW Reference'!M$7,0)</f>
        <v>5077</v>
      </c>
      <c r="U3168" s="25">
        <f>ROUND(('NEW Reference'!N$6*List!$H3168)+'NEW Reference'!N$7,0)</f>
        <v>20484</v>
      </c>
      <c r="V3168" s="26">
        <f>ROUND(('NEW Reference'!O$6*List!$H3168)+'NEW Reference'!O$7,0)</f>
        <v>762</v>
      </c>
      <c r="W3168" s="26">
        <f>ROUND(('NEW Reference'!P$6*List!$H3168)+'NEW Reference'!P$7,0)</f>
        <v>1073</v>
      </c>
      <c r="X3168" s="26">
        <f>ROUND(('NEW Reference'!Q$6*List!$H3168)+'NEW Reference'!Q$7,0)</f>
        <v>537</v>
      </c>
      <c r="Z3168" s="3" t="str">
        <f t="shared" si="153"/>
        <v>SAWYER, Wisconsin</v>
      </c>
      <c r="AA3168" s="79" t="s">
        <v>2440</v>
      </c>
      <c r="AB3168" s="28" t="s">
        <v>91</v>
      </c>
      <c r="AC3168" s="30" t="s">
        <v>2413</v>
      </c>
      <c r="AD3168" s="31"/>
      <c r="AE3168" s="20">
        <f t="shared" si="152"/>
        <v>0.85460000000000003</v>
      </c>
    </row>
    <row r="3169" spans="1:31">
      <c r="A3169" s="83">
        <v>52570</v>
      </c>
      <c r="B3169" s="84">
        <v>55115</v>
      </c>
      <c r="C3169" s="85">
        <v>99952</v>
      </c>
      <c r="D3169" s="78" t="s">
        <v>199</v>
      </c>
      <c r="E3169" s="79" t="s">
        <v>2441</v>
      </c>
      <c r="F3169" s="34" t="s">
        <v>2413</v>
      </c>
      <c r="G3169" s="24" t="s">
        <v>97</v>
      </c>
      <c r="H3169" s="80">
        <f t="shared" si="151"/>
        <v>0.85460000000000003</v>
      </c>
      <c r="I3169" s="25">
        <f>ROUND(('NEW Reference'!B$6*List!$H3169)+'NEW Reference'!B$7,0)</f>
        <v>1173</v>
      </c>
      <c r="J3169" s="25">
        <f>ROUND(('NEW Reference'!C$6*List!$H3169)+'NEW Reference'!C$7,0)</f>
        <v>1749</v>
      </c>
      <c r="K3169" s="25">
        <f>ROUND(('NEW Reference'!D$6*List!$H3169)+'NEW Reference'!D$7,0)</f>
        <v>2096</v>
      </c>
      <c r="L3169" s="25">
        <f>ROUND(('NEW Reference'!E$6*List!$H3169)+'NEW Reference'!E$7,0)</f>
        <v>2592</v>
      </c>
      <c r="M3169" s="25">
        <f>ROUND(('NEW Reference'!F$6*List!$H3169)+'NEW Reference'!F$7,0)</f>
        <v>2700</v>
      </c>
      <c r="N3169" s="25">
        <f>ROUND(('NEW Reference'!G$6*List!$H3169)+'NEW Reference'!G$7,0)</f>
        <v>3056</v>
      </c>
      <c r="O3169" s="25">
        <f>ROUND(('NEW Reference'!H$6*List!$H3169)+'NEW Reference'!H$7,0)</f>
        <v>3173</v>
      </c>
      <c r="P3169" s="25">
        <f>ROUND(('NEW Reference'!I$6*List!$H3169)+'NEW Reference'!I$7,0)</f>
        <v>3298</v>
      </c>
      <c r="Q3169" s="25">
        <f>ROUND(('NEW Reference'!J$6*List!$H3169)+'NEW Reference'!J$7,0)</f>
        <v>3819</v>
      </c>
      <c r="R3169" s="25">
        <f>ROUND(('NEW Reference'!K$6*List!$H3169)+'NEW Reference'!K$7,0)</f>
        <v>3939</v>
      </c>
      <c r="S3169" s="25">
        <f>ROUND(('NEW Reference'!L$6*List!$H3169)+'NEW Reference'!L$7,0)</f>
        <v>4251</v>
      </c>
      <c r="T3169" s="25">
        <f>ROUND(('NEW Reference'!M$6*List!$H3169)+'NEW Reference'!M$7,0)</f>
        <v>5077</v>
      </c>
      <c r="U3169" s="25">
        <f>ROUND(('NEW Reference'!N$6*List!$H3169)+'NEW Reference'!N$7,0)</f>
        <v>20484</v>
      </c>
      <c r="V3169" s="26">
        <f>ROUND(('NEW Reference'!O$6*List!$H3169)+'NEW Reference'!O$7,0)</f>
        <v>762</v>
      </c>
      <c r="W3169" s="26">
        <f>ROUND(('NEW Reference'!P$6*List!$H3169)+'NEW Reference'!P$7,0)</f>
        <v>1073</v>
      </c>
      <c r="X3169" s="26">
        <f>ROUND(('NEW Reference'!Q$6*List!$H3169)+'NEW Reference'!Q$7,0)</f>
        <v>537</v>
      </c>
      <c r="Z3169" s="3" t="str">
        <f t="shared" si="153"/>
        <v>SHAWANO, Wisconsin</v>
      </c>
      <c r="AA3169" s="79" t="s">
        <v>2441</v>
      </c>
      <c r="AB3169" s="28" t="s">
        <v>91</v>
      </c>
      <c r="AC3169" s="23" t="s">
        <v>2413</v>
      </c>
      <c r="AD3169" s="29"/>
      <c r="AE3169" s="20">
        <f t="shared" si="152"/>
        <v>0.85460000000000003</v>
      </c>
    </row>
    <row r="3170" spans="1:31">
      <c r="A3170" s="83">
        <v>52580</v>
      </c>
      <c r="B3170" s="84">
        <v>55117</v>
      </c>
      <c r="C3170" s="85">
        <v>43100</v>
      </c>
      <c r="D3170" s="78" t="s">
        <v>869</v>
      </c>
      <c r="E3170" s="79" t="s">
        <v>2442</v>
      </c>
      <c r="F3170" s="33" t="s">
        <v>2413</v>
      </c>
      <c r="G3170" s="24" t="s">
        <v>90</v>
      </c>
      <c r="H3170" s="80">
        <f t="shared" si="151"/>
        <v>0.94179999999999997</v>
      </c>
      <c r="I3170" s="25">
        <f>ROUND(('NEW Reference'!B$6*List!$H3170)+'NEW Reference'!B$7,0)</f>
        <v>1259</v>
      </c>
      <c r="J3170" s="25">
        <f>ROUND(('NEW Reference'!C$6*List!$H3170)+'NEW Reference'!C$7,0)</f>
        <v>1878</v>
      </c>
      <c r="K3170" s="25">
        <f>ROUND(('NEW Reference'!D$6*List!$H3170)+'NEW Reference'!D$7,0)</f>
        <v>2250</v>
      </c>
      <c r="L3170" s="25">
        <f>ROUND(('NEW Reference'!E$6*List!$H3170)+'NEW Reference'!E$7,0)</f>
        <v>2781</v>
      </c>
      <c r="M3170" s="25">
        <f>ROUND(('NEW Reference'!F$6*List!$H3170)+'NEW Reference'!F$7,0)</f>
        <v>2898</v>
      </c>
      <c r="N3170" s="25">
        <f>ROUND(('NEW Reference'!G$6*List!$H3170)+'NEW Reference'!G$7,0)</f>
        <v>3280</v>
      </c>
      <c r="O3170" s="25">
        <f>ROUND(('NEW Reference'!H$6*List!$H3170)+'NEW Reference'!H$7,0)</f>
        <v>3406</v>
      </c>
      <c r="P3170" s="25">
        <f>ROUND(('NEW Reference'!I$6*List!$H3170)+'NEW Reference'!I$7,0)</f>
        <v>3539</v>
      </c>
      <c r="Q3170" s="25">
        <f>ROUND(('NEW Reference'!J$6*List!$H3170)+'NEW Reference'!J$7,0)</f>
        <v>4099</v>
      </c>
      <c r="R3170" s="25">
        <f>ROUND(('NEW Reference'!K$6*List!$H3170)+'NEW Reference'!K$7,0)</f>
        <v>4228</v>
      </c>
      <c r="S3170" s="25">
        <f>ROUND(('NEW Reference'!L$6*List!$H3170)+'NEW Reference'!L$7,0)</f>
        <v>4562</v>
      </c>
      <c r="T3170" s="25">
        <f>ROUND(('NEW Reference'!M$6*List!$H3170)+'NEW Reference'!M$7,0)</f>
        <v>5449</v>
      </c>
      <c r="U3170" s="25">
        <f>ROUND(('NEW Reference'!N$6*List!$H3170)+'NEW Reference'!N$7,0)</f>
        <v>21986</v>
      </c>
      <c r="V3170" s="26">
        <f>ROUND(('NEW Reference'!O$6*List!$H3170)+'NEW Reference'!O$7,0)</f>
        <v>817</v>
      </c>
      <c r="W3170" s="26">
        <f>ROUND(('NEW Reference'!P$6*List!$H3170)+'NEW Reference'!P$7,0)</f>
        <v>1152</v>
      </c>
      <c r="X3170" s="26">
        <f>ROUND(('NEW Reference'!Q$6*List!$H3170)+'NEW Reference'!Q$7,0)</f>
        <v>576</v>
      </c>
      <c r="Z3170" s="3" t="str">
        <f t="shared" si="153"/>
        <v>SHEBOYGAN, Wisconsin</v>
      </c>
      <c r="AA3170" s="79" t="s">
        <v>2442</v>
      </c>
      <c r="AB3170" s="28" t="s">
        <v>91</v>
      </c>
      <c r="AC3170" s="30" t="s">
        <v>2413</v>
      </c>
      <c r="AD3170" s="31"/>
      <c r="AE3170" s="20">
        <f t="shared" si="152"/>
        <v>0.94179999999999997</v>
      </c>
    </row>
    <row r="3171" spans="1:31">
      <c r="A3171" s="83">
        <v>52590</v>
      </c>
      <c r="B3171" s="84">
        <v>55119</v>
      </c>
      <c r="C3171" s="85">
        <v>99952</v>
      </c>
      <c r="D3171" s="78" t="s">
        <v>199</v>
      </c>
      <c r="E3171" s="79" t="s">
        <v>855</v>
      </c>
      <c r="F3171" s="34" t="s">
        <v>2413</v>
      </c>
      <c r="G3171" s="24" t="s">
        <v>97</v>
      </c>
      <c r="H3171" s="80">
        <f t="shared" si="151"/>
        <v>0.85460000000000003</v>
      </c>
      <c r="I3171" s="25">
        <f>ROUND(('NEW Reference'!B$6*List!$H3171)+'NEW Reference'!B$7,0)</f>
        <v>1173</v>
      </c>
      <c r="J3171" s="25">
        <f>ROUND(('NEW Reference'!C$6*List!$H3171)+'NEW Reference'!C$7,0)</f>
        <v>1749</v>
      </c>
      <c r="K3171" s="25">
        <f>ROUND(('NEW Reference'!D$6*List!$H3171)+'NEW Reference'!D$7,0)</f>
        <v>2096</v>
      </c>
      <c r="L3171" s="25">
        <f>ROUND(('NEW Reference'!E$6*List!$H3171)+'NEW Reference'!E$7,0)</f>
        <v>2592</v>
      </c>
      <c r="M3171" s="25">
        <f>ROUND(('NEW Reference'!F$6*List!$H3171)+'NEW Reference'!F$7,0)</f>
        <v>2700</v>
      </c>
      <c r="N3171" s="25">
        <f>ROUND(('NEW Reference'!G$6*List!$H3171)+'NEW Reference'!G$7,0)</f>
        <v>3056</v>
      </c>
      <c r="O3171" s="25">
        <f>ROUND(('NEW Reference'!H$6*List!$H3171)+'NEW Reference'!H$7,0)</f>
        <v>3173</v>
      </c>
      <c r="P3171" s="25">
        <f>ROUND(('NEW Reference'!I$6*List!$H3171)+'NEW Reference'!I$7,0)</f>
        <v>3298</v>
      </c>
      <c r="Q3171" s="25">
        <f>ROUND(('NEW Reference'!J$6*List!$H3171)+'NEW Reference'!J$7,0)</f>
        <v>3819</v>
      </c>
      <c r="R3171" s="25">
        <f>ROUND(('NEW Reference'!K$6*List!$H3171)+'NEW Reference'!K$7,0)</f>
        <v>3939</v>
      </c>
      <c r="S3171" s="25">
        <f>ROUND(('NEW Reference'!L$6*List!$H3171)+'NEW Reference'!L$7,0)</f>
        <v>4251</v>
      </c>
      <c r="T3171" s="25">
        <f>ROUND(('NEW Reference'!M$6*List!$H3171)+'NEW Reference'!M$7,0)</f>
        <v>5077</v>
      </c>
      <c r="U3171" s="25">
        <f>ROUND(('NEW Reference'!N$6*List!$H3171)+'NEW Reference'!N$7,0)</f>
        <v>20484</v>
      </c>
      <c r="V3171" s="26">
        <f>ROUND(('NEW Reference'!O$6*List!$H3171)+'NEW Reference'!O$7,0)</f>
        <v>762</v>
      </c>
      <c r="W3171" s="26">
        <f>ROUND(('NEW Reference'!P$6*List!$H3171)+'NEW Reference'!P$7,0)</f>
        <v>1073</v>
      </c>
      <c r="X3171" s="26">
        <f>ROUND(('NEW Reference'!Q$6*List!$H3171)+'NEW Reference'!Q$7,0)</f>
        <v>537</v>
      </c>
      <c r="Z3171" s="3" t="str">
        <f t="shared" si="153"/>
        <v>TAYLOR, Wisconsin</v>
      </c>
      <c r="AA3171" s="79" t="s">
        <v>855</v>
      </c>
      <c r="AB3171" s="28" t="s">
        <v>91</v>
      </c>
      <c r="AC3171" s="30" t="s">
        <v>2413</v>
      </c>
      <c r="AD3171" s="31"/>
      <c r="AE3171" s="20">
        <f t="shared" si="152"/>
        <v>0.85460000000000003</v>
      </c>
    </row>
    <row r="3172" spans="1:31">
      <c r="A3172" s="83">
        <v>52600</v>
      </c>
      <c r="B3172" s="84">
        <v>55121</v>
      </c>
      <c r="C3172" s="85">
        <v>99952</v>
      </c>
      <c r="D3172" s="78" t="s">
        <v>199</v>
      </c>
      <c r="E3172" s="79" t="s">
        <v>2443</v>
      </c>
      <c r="F3172" s="34" t="s">
        <v>2413</v>
      </c>
      <c r="G3172" s="24" t="s">
        <v>97</v>
      </c>
      <c r="H3172" s="80">
        <f t="shared" si="151"/>
        <v>0.85460000000000003</v>
      </c>
      <c r="I3172" s="25">
        <f>ROUND(('NEW Reference'!B$6*List!$H3172)+'NEW Reference'!B$7,0)</f>
        <v>1173</v>
      </c>
      <c r="J3172" s="25">
        <f>ROUND(('NEW Reference'!C$6*List!$H3172)+'NEW Reference'!C$7,0)</f>
        <v>1749</v>
      </c>
      <c r="K3172" s="25">
        <f>ROUND(('NEW Reference'!D$6*List!$H3172)+'NEW Reference'!D$7,0)</f>
        <v>2096</v>
      </c>
      <c r="L3172" s="25">
        <f>ROUND(('NEW Reference'!E$6*List!$H3172)+'NEW Reference'!E$7,0)</f>
        <v>2592</v>
      </c>
      <c r="M3172" s="25">
        <f>ROUND(('NEW Reference'!F$6*List!$H3172)+'NEW Reference'!F$7,0)</f>
        <v>2700</v>
      </c>
      <c r="N3172" s="25">
        <f>ROUND(('NEW Reference'!G$6*List!$H3172)+'NEW Reference'!G$7,0)</f>
        <v>3056</v>
      </c>
      <c r="O3172" s="25">
        <f>ROUND(('NEW Reference'!H$6*List!$H3172)+'NEW Reference'!H$7,0)</f>
        <v>3173</v>
      </c>
      <c r="P3172" s="25">
        <f>ROUND(('NEW Reference'!I$6*List!$H3172)+'NEW Reference'!I$7,0)</f>
        <v>3298</v>
      </c>
      <c r="Q3172" s="25">
        <f>ROUND(('NEW Reference'!J$6*List!$H3172)+'NEW Reference'!J$7,0)</f>
        <v>3819</v>
      </c>
      <c r="R3172" s="25">
        <f>ROUND(('NEW Reference'!K$6*List!$H3172)+'NEW Reference'!K$7,0)</f>
        <v>3939</v>
      </c>
      <c r="S3172" s="25">
        <f>ROUND(('NEW Reference'!L$6*List!$H3172)+'NEW Reference'!L$7,0)</f>
        <v>4251</v>
      </c>
      <c r="T3172" s="25">
        <f>ROUND(('NEW Reference'!M$6*List!$H3172)+'NEW Reference'!M$7,0)</f>
        <v>5077</v>
      </c>
      <c r="U3172" s="25">
        <f>ROUND(('NEW Reference'!N$6*List!$H3172)+'NEW Reference'!N$7,0)</f>
        <v>20484</v>
      </c>
      <c r="V3172" s="26">
        <f>ROUND(('NEW Reference'!O$6*List!$H3172)+'NEW Reference'!O$7,0)</f>
        <v>762</v>
      </c>
      <c r="W3172" s="26">
        <f>ROUND(('NEW Reference'!P$6*List!$H3172)+'NEW Reference'!P$7,0)</f>
        <v>1073</v>
      </c>
      <c r="X3172" s="26">
        <f>ROUND(('NEW Reference'!Q$6*List!$H3172)+'NEW Reference'!Q$7,0)</f>
        <v>537</v>
      </c>
      <c r="Z3172" s="3" t="str">
        <f t="shared" si="153"/>
        <v>TREMPEALEAU, Wisconsin</v>
      </c>
      <c r="AA3172" s="79" t="s">
        <v>2443</v>
      </c>
      <c r="AB3172" s="28" t="s">
        <v>91</v>
      </c>
      <c r="AC3172" s="23" t="s">
        <v>2413</v>
      </c>
      <c r="AD3172" s="29"/>
      <c r="AE3172" s="20">
        <f t="shared" si="152"/>
        <v>0.85460000000000003</v>
      </c>
    </row>
    <row r="3173" spans="1:31">
      <c r="A3173" s="83">
        <v>52610</v>
      </c>
      <c r="B3173" s="84">
        <v>55123</v>
      </c>
      <c r="C3173" s="85">
        <v>29100</v>
      </c>
      <c r="D3173" s="78" t="s">
        <v>604</v>
      </c>
      <c r="E3173" s="79" t="s">
        <v>1373</v>
      </c>
      <c r="F3173" s="34" t="s">
        <v>2413</v>
      </c>
      <c r="G3173" s="24" t="s">
        <v>97</v>
      </c>
      <c r="H3173" s="80">
        <f t="shared" si="151"/>
        <v>0.97829999999999995</v>
      </c>
      <c r="I3173" s="25">
        <f>ROUND(('NEW Reference'!B$6*List!$H3173)+'NEW Reference'!B$7,0)</f>
        <v>1295</v>
      </c>
      <c r="J3173" s="25">
        <f>ROUND(('NEW Reference'!C$6*List!$H3173)+'NEW Reference'!C$7,0)</f>
        <v>1931</v>
      </c>
      <c r="K3173" s="25">
        <f>ROUND(('NEW Reference'!D$6*List!$H3173)+'NEW Reference'!D$7,0)</f>
        <v>2314</v>
      </c>
      <c r="L3173" s="25">
        <f>ROUND(('NEW Reference'!E$6*List!$H3173)+'NEW Reference'!E$7,0)</f>
        <v>2861</v>
      </c>
      <c r="M3173" s="25">
        <f>ROUND(('NEW Reference'!F$6*List!$H3173)+'NEW Reference'!F$7,0)</f>
        <v>2981</v>
      </c>
      <c r="N3173" s="25">
        <f>ROUND(('NEW Reference'!G$6*List!$H3173)+'NEW Reference'!G$7,0)</f>
        <v>3374</v>
      </c>
      <c r="O3173" s="25">
        <f>ROUND(('NEW Reference'!H$6*List!$H3173)+'NEW Reference'!H$7,0)</f>
        <v>3503</v>
      </c>
      <c r="P3173" s="25">
        <f>ROUND(('NEW Reference'!I$6*List!$H3173)+'NEW Reference'!I$7,0)</f>
        <v>3641</v>
      </c>
      <c r="Q3173" s="25">
        <f>ROUND(('NEW Reference'!J$6*List!$H3173)+'NEW Reference'!J$7,0)</f>
        <v>4216</v>
      </c>
      <c r="R3173" s="25">
        <f>ROUND(('NEW Reference'!K$6*List!$H3173)+'NEW Reference'!K$7,0)</f>
        <v>4349</v>
      </c>
      <c r="S3173" s="25">
        <f>ROUND(('NEW Reference'!L$6*List!$H3173)+'NEW Reference'!L$7,0)</f>
        <v>4693</v>
      </c>
      <c r="T3173" s="25">
        <f>ROUND(('NEW Reference'!M$6*List!$H3173)+'NEW Reference'!M$7,0)</f>
        <v>5605</v>
      </c>
      <c r="U3173" s="25">
        <f>ROUND(('NEW Reference'!N$6*List!$H3173)+'NEW Reference'!N$7,0)</f>
        <v>22614</v>
      </c>
      <c r="V3173" s="26">
        <f>ROUND(('NEW Reference'!O$6*List!$H3173)+'NEW Reference'!O$7,0)</f>
        <v>841</v>
      </c>
      <c r="W3173" s="26">
        <f>ROUND(('NEW Reference'!P$6*List!$H3173)+'NEW Reference'!P$7,0)</f>
        <v>1185</v>
      </c>
      <c r="X3173" s="26">
        <f>ROUND(('NEW Reference'!Q$6*List!$H3173)+'NEW Reference'!Q$7,0)</f>
        <v>592</v>
      </c>
      <c r="Z3173" s="3" t="str">
        <f t="shared" si="153"/>
        <v>VERNON, Wisconsin</v>
      </c>
      <c r="AA3173" s="79" t="s">
        <v>1373</v>
      </c>
      <c r="AB3173" s="28" t="s">
        <v>91</v>
      </c>
      <c r="AC3173" s="23" t="s">
        <v>2413</v>
      </c>
      <c r="AD3173" s="29"/>
      <c r="AE3173" s="20">
        <f t="shared" si="152"/>
        <v>0.97829999999999995</v>
      </c>
    </row>
    <row r="3174" spans="1:31">
      <c r="A3174" s="83">
        <v>52620</v>
      </c>
      <c r="B3174" s="84">
        <v>55125</v>
      </c>
      <c r="C3174" s="85">
        <v>99952</v>
      </c>
      <c r="D3174" s="78" t="s">
        <v>199</v>
      </c>
      <c r="E3174" s="79" t="s">
        <v>2444</v>
      </c>
      <c r="F3174" s="34" t="s">
        <v>2413</v>
      </c>
      <c r="G3174" s="24" t="s">
        <v>97</v>
      </c>
      <c r="H3174" s="80">
        <f t="shared" si="151"/>
        <v>0.85460000000000003</v>
      </c>
      <c r="I3174" s="25">
        <f>ROUND(('NEW Reference'!B$6*List!$H3174)+'NEW Reference'!B$7,0)</f>
        <v>1173</v>
      </c>
      <c r="J3174" s="25">
        <f>ROUND(('NEW Reference'!C$6*List!$H3174)+'NEW Reference'!C$7,0)</f>
        <v>1749</v>
      </c>
      <c r="K3174" s="25">
        <f>ROUND(('NEW Reference'!D$6*List!$H3174)+'NEW Reference'!D$7,0)</f>
        <v>2096</v>
      </c>
      <c r="L3174" s="25">
        <f>ROUND(('NEW Reference'!E$6*List!$H3174)+'NEW Reference'!E$7,0)</f>
        <v>2592</v>
      </c>
      <c r="M3174" s="25">
        <f>ROUND(('NEW Reference'!F$6*List!$H3174)+'NEW Reference'!F$7,0)</f>
        <v>2700</v>
      </c>
      <c r="N3174" s="25">
        <f>ROUND(('NEW Reference'!G$6*List!$H3174)+'NEW Reference'!G$7,0)</f>
        <v>3056</v>
      </c>
      <c r="O3174" s="25">
        <f>ROUND(('NEW Reference'!H$6*List!$H3174)+'NEW Reference'!H$7,0)</f>
        <v>3173</v>
      </c>
      <c r="P3174" s="25">
        <f>ROUND(('NEW Reference'!I$6*List!$H3174)+'NEW Reference'!I$7,0)</f>
        <v>3298</v>
      </c>
      <c r="Q3174" s="25">
        <f>ROUND(('NEW Reference'!J$6*List!$H3174)+'NEW Reference'!J$7,0)</f>
        <v>3819</v>
      </c>
      <c r="R3174" s="25">
        <f>ROUND(('NEW Reference'!K$6*List!$H3174)+'NEW Reference'!K$7,0)</f>
        <v>3939</v>
      </c>
      <c r="S3174" s="25">
        <f>ROUND(('NEW Reference'!L$6*List!$H3174)+'NEW Reference'!L$7,0)</f>
        <v>4251</v>
      </c>
      <c r="T3174" s="25">
        <f>ROUND(('NEW Reference'!M$6*List!$H3174)+'NEW Reference'!M$7,0)</f>
        <v>5077</v>
      </c>
      <c r="U3174" s="25">
        <f>ROUND(('NEW Reference'!N$6*List!$H3174)+'NEW Reference'!N$7,0)</f>
        <v>20484</v>
      </c>
      <c r="V3174" s="26">
        <f>ROUND(('NEW Reference'!O$6*List!$H3174)+'NEW Reference'!O$7,0)</f>
        <v>762</v>
      </c>
      <c r="W3174" s="26">
        <f>ROUND(('NEW Reference'!P$6*List!$H3174)+'NEW Reference'!P$7,0)</f>
        <v>1073</v>
      </c>
      <c r="X3174" s="26">
        <f>ROUND(('NEW Reference'!Q$6*List!$H3174)+'NEW Reference'!Q$7,0)</f>
        <v>537</v>
      </c>
      <c r="Z3174" s="3" t="str">
        <f t="shared" si="153"/>
        <v>VILAS, Wisconsin</v>
      </c>
      <c r="AA3174" s="79" t="s">
        <v>2444</v>
      </c>
      <c r="AB3174" s="28" t="s">
        <v>91</v>
      </c>
      <c r="AC3174" s="30" t="s">
        <v>2413</v>
      </c>
      <c r="AD3174" s="31"/>
      <c r="AE3174" s="20">
        <f t="shared" si="152"/>
        <v>0.85460000000000003</v>
      </c>
    </row>
    <row r="3175" spans="1:31">
      <c r="A3175" s="83">
        <v>52630</v>
      </c>
      <c r="B3175" s="84">
        <v>55127</v>
      </c>
      <c r="C3175" s="85">
        <v>99952</v>
      </c>
      <c r="D3175" s="78" t="s">
        <v>199</v>
      </c>
      <c r="E3175" s="79" t="s">
        <v>2075</v>
      </c>
      <c r="F3175" s="34" t="s">
        <v>2413</v>
      </c>
      <c r="G3175" s="24" t="s">
        <v>97</v>
      </c>
      <c r="H3175" s="80">
        <f t="shared" si="151"/>
        <v>0.85460000000000003</v>
      </c>
      <c r="I3175" s="25">
        <f>ROUND(('NEW Reference'!B$6*List!$H3175)+'NEW Reference'!B$7,0)</f>
        <v>1173</v>
      </c>
      <c r="J3175" s="25">
        <f>ROUND(('NEW Reference'!C$6*List!$H3175)+'NEW Reference'!C$7,0)</f>
        <v>1749</v>
      </c>
      <c r="K3175" s="25">
        <f>ROUND(('NEW Reference'!D$6*List!$H3175)+'NEW Reference'!D$7,0)</f>
        <v>2096</v>
      </c>
      <c r="L3175" s="25">
        <f>ROUND(('NEW Reference'!E$6*List!$H3175)+'NEW Reference'!E$7,0)</f>
        <v>2592</v>
      </c>
      <c r="M3175" s="25">
        <f>ROUND(('NEW Reference'!F$6*List!$H3175)+'NEW Reference'!F$7,0)</f>
        <v>2700</v>
      </c>
      <c r="N3175" s="25">
        <f>ROUND(('NEW Reference'!G$6*List!$H3175)+'NEW Reference'!G$7,0)</f>
        <v>3056</v>
      </c>
      <c r="O3175" s="25">
        <f>ROUND(('NEW Reference'!H$6*List!$H3175)+'NEW Reference'!H$7,0)</f>
        <v>3173</v>
      </c>
      <c r="P3175" s="25">
        <f>ROUND(('NEW Reference'!I$6*List!$H3175)+'NEW Reference'!I$7,0)</f>
        <v>3298</v>
      </c>
      <c r="Q3175" s="25">
        <f>ROUND(('NEW Reference'!J$6*List!$H3175)+'NEW Reference'!J$7,0)</f>
        <v>3819</v>
      </c>
      <c r="R3175" s="25">
        <f>ROUND(('NEW Reference'!K$6*List!$H3175)+'NEW Reference'!K$7,0)</f>
        <v>3939</v>
      </c>
      <c r="S3175" s="25">
        <f>ROUND(('NEW Reference'!L$6*List!$H3175)+'NEW Reference'!L$7,0)</f>
        <v>4251</v>
      </c>
      <c r="T3175" s="25">
        <f>ROUND(('NEW Reference'!M$6*List!$H3175)+'NEW Reference'!M$7,0)</f>
        <v>5077</v>
      </c>
      <c r="U3175" s="25">
        <f>ROUND(('NEW Reference'!N$6*List!$H3175)+'NEW Reference'!N$7,0)</f>
        <v>20484</v>
      </c>
      <c r="V3175" s="26">
        <f>ROUND(('NEW Reference'!O$6*List!$H3175)+'NEW Reference'!O$7,0)</f>
        <v>762</v>
      </c>
      <c r="W3175" s="26">
        <f>ROUND(('NEW Reference'!P$6*List!$H3175)+'NEW Reference'!P$7,0)</f>
        <v>1073</v>
      </c>
      <c r="X3175" s="26">
        <f>ROUND(('NEW Reference'!Q$6*List!$H3175)+'NEW Reference'!Q$7,0)</f>
        <v>537</v>
      </c>
      <c r="Z3175" s="3" t="str">
        <f t="shared" si="153"/>
        <v>WALWORTH, Wisconsin</v>
      </c>
      <c r="AA3175" s="79" t="s">
        <v>2075</v>
      </c>
      <c r="AB3175" s="28" t="s">
        <v>91</v>
      </c>
      <c r="AC3175" s="23" t="s">
        <v>2413</v>
      </c>
      <c r="AD3175" s="29"/>
      <c r="AE3175" s="20">
        <f t="shared" si="152"/>
        <v>0.85460000000000003</v>
      </c>
    </row>
    <row r="3176" spans="1:31">
      <c r="A3176" s="83">
        <v>52640</v>
      </c>
      <c r="B3176" s="84">
        <v>55129</v>
      </c>
      <c r="C3176" s="85">
        <v>99952</v>
      </c>
      <c r="D3176" s="78" t="s">
        <v>199</v>
      </c>
      <c r="E3176" s="79" t="s">
        <v>2445</v>
      </c>
      <c r="F3176" s="34" t="s">
        <v>2413</v>
      </c>
      <c r="G3176" s="24" t="s">
        <v>97</v>
      </c>
      <c r="H3176" s="80">
        <f t="shared" si="151"/>
        <v>0.85460000000000003</v>
      </c>
      <c r="I3176" s="25">
        <f>ROUND(('NEW Reference'!B$6*List!$H3176)+'NEW Reference'!B$7,0)</f>
        <v>1173</v>
      </c>
      <c r="J3176" s="25">
        <f>ROUND(('NEW Reference'!C$6*List!$H3176)+'NEW Reference'!C$7,0)</f>
        <v>1749</v>
      </c>
      <c r="K3176" s="25">
        <f>ROUND(('NEW Reference'!D$6*List!$H3176)+'NEW Reference'!D$7,0)</f>
        <v>2096</v>
      </c>
      <c r="L3176" s="25">
        <f>ROUND(('NEW Reference'!E$6*List!$H3176)+'NEW Reference'!E$7,0)</f>
        <v>2592</v>
      </c>
      <c r="M3176" s="25">
        <f>ROUND(('NEW Reference'!F$6*List!$H3176)+'NEW Reference'!F$7,0)</f>
        <v>2700</v>
      </c>
      <c r="N3176" s="25">
        <f>ROUND(('NEW Reference'!G$6*List!$H3176)+'NEW Reference'!G$7,0)</f>
        <v>3056</v>
      </c>
      <c r="O3176" s="25">
        <f>ROUND(('NEW Reference'!H$6*List!$H3176)+'NEW Reference'!H$7,0)</f>
        <v>3173</v>
      </c>
      <c r="P3176" s="25">
        <f>ROUND(('NEW Reference'!I$6*List!$H3176)+'NEW Reference'!I$7,0)</f>
        <v>3298</v>
      </c>
      <c r="Q3176" s="25">
        <f>ROUND(('NEW Reference'!J$6*List!$H3176)+'NEW Reference'!J$7,0)</f>
        <v>3819</v>
      </c>
      <c r="R3176" s="25">
        <f>ROUND(('NEW Reference'!K$6*List!$H3176)+'NEW Reference'!K$7,0)</f>
        <v>3939</v>
      </c>
      <c r="S3176" s="25">
        <f>ROUND(('NEW Reference'!L$6*List!$H3176)+'NEW Reference'!L$7,0)</f>
        <v>4251</v>
      </c>
      <c r="T3176" s="25">
        <f>ROUND(('NEW Reference'!M$6*List!$H3176)+'NEW Reference'!M$7,0)</f>
        <v>5077</v>
      </c>
      <c r="U3176" s="25">
        <f>ROUND(('NEW Reference'!N$6*List!$H3176)+'NEW Reference'!N$7,0)</f>
        <v>20484</v>
      </c>
      <c r="V3176" s="26">
        <f>ROUND(('NEW Reference'!O$6*List!$H3176)+'NEW Reference'!O$7,0)</f>
        <v>762</v>
      </c>
      <c r="W3176" s="26">
        <f>ROUND(('NEW Reference'!P$6*List!$H3176)+'NEW Reference'!P$7,0)</f>
        <v>1073</v>
      </c>
      <c r="X3176" s="26">
        <f>ROUND(('NEW Reference'!Q$6*List!$H3176)+'NEW Reference'!Q$7,0)</f>
        <v>537</v>
      </c>
      <c r="Z3176" s="3" t="str">
        <f t="shared" si="153"/>
        <v>WASHBURN, Wisconsin</v>
      </c>
      <c r="AA3176" s="79" t="s">
        <v>2445</v>
      </c>
      <c r="AB3176" s="28" t="s">
        <v>91</v>
      </c>
      <c r="AC3176" s="30" t="s">
        <v>2413</v>
      </c>
      <c r="AD3176" s="31"/>
      <c r="AE3176" s="20">
        <f t="shared" si="152"/>
        <v>0.85460000000000003</v>
      </c>
    </row>
    <row r="3177" spans="1:31">
      <c r="A3177" s="83">
        <v>52650</v>
      </c>
      <c r="B3177" s="84">
        <v>55131</v>
      </c>
      <c r="C3177" s="85">
        <v>33340</v>
      </c>
      <c r="D3177" s="78" t="s">
        <v>688</v>
      </c>
      <c r="E3177" s="79" t="s">
        <v>194</v>
      </c>
      <c r="F3177" s="33" t="s">
        <v>2413</v>
      </c>
      <c r="G3177" s="24" t="s">
        <v>90</v>
      </c>
      <c r="H3177" s="80">
        <f t="shared" si="151"/>
        <v>0.97160000000000002</v>
      </c>
      <c r="I3177" s="25">
        <f>ROUND(('NEW Reference'!B$6*List!$H3177)+'NEW Reference'!B$7,0)</f>
        <v>1289</v>
      </c>
      <c r="J3177" s="25">
        <f>ROUND(('NEW Reference'!C$6*List!$H3177)+'NEW Reference'!C$7,0)</f>
        <v>1921</v>
      </c>
      <c r="K3177" s="25">
        <f>ROUND(('NEW Reference'!D$6*List!$H3177)+'NEW Reference'!D$7,0)</f>
        <v>2302</v>
      </c>
      <c r="L3177" s="25">
        <f>ROUND(('NEW Reference'!E$6*List!$H3177)+'NEW Reference'!E$7,0)</f>
        <v>2846</v>
      </c>
      <c r="M3177" s="25">
        <f>ROUND(('NEW Reference'!F$6*List!$H3177)+'NEW Reference'!F$7,0)</f>
        <v>2965</v>
      </c>
      <c r="N3177" s="25">
        <f>ROUND(('NEW Reference'!G$6*List!$H3177)+'NEW Reference'!G$7,0)</f>
        <v>3357</v>
      </c>
      <c r="O3177" s="25">
        <f>ROUND(('NEW Reference'!H$6*List!$H3177)+'NEW Reference'!H$7,0)</f>
        <v>3485</v>
      </c>
      <c r="P3177" s="25">
        <f>ROUND(('NEW Reference'!I$6*List!$H3177)+'NEW Reference'!I$7,0)</f>
        <v>3622</v>
      </c>
      <c r="Q3177" s="25">
        <f>ROUND(('NEW Reference'!J$6*List!$H3177)+'NEW Reference'!J$7,0)</f>
        <v>4194</v>
      </c>
      <c r="R3177" s="25">
        <f>ROUND(('NEW Reference'!K$6*List!$H3177)+'NEW Reference'!K$7,0)</f>
        <v>4327</v>
      </c>
      <c r="S3177" s="25">
        <f>ROUND(('NEW Reference'!L$6*List!$H3177)+'NEW Reference'!L$7,0)</f>
        <v>4669</v>
      </c>
      <c r="T3177" s="25">
        <f>ROUND(('NEW Reference'!M$6*List!$H3177)+'NEW Reference'!M$7,0)</f>
        <v>5576</v>
      </c>
      <c r="U3177" s="25">
        <f>ROUND(('NEW Reference'!N$6*List!$H3177)+'NEW Reference'!N$7,0)</f>
        <v>22499</v>
      </c>
      <c r="V3177" s="26">
        <f>ROUND(('NEW Reference'!O$6*List!$H3177)+'NEW Reference'!O$7,0)</f>
        <v>836</v>
      </c>
      <c r="W3177" s="26">
        <f>ROUND(('NEW Reference'!P$6*List!$H3177)+'NEW Reference'!P$7,0)</f>
        <v>1179</v>
      </c>
      <c r="X3177" s="26">
        <f>ROUND(('NEW Reference'!Q$6*List!$H3177)+'NEW Reference'!Q$7,0)</f>
        <v>589</v>
      </c>
      <c r="Z3177" s="3" t="str">
        <f t="shared" si="153"/>
        <v>WASHINGTON, Wisconsin</v>
      </c>
      <c r="AA3177" s="79" t="s">
        <v>194</v>
      </c>
      <c r="AB3177" s="28" t="s">
        <v>91</v>
      </c>
      <c r="AC3177" s="23" t="s">
        <v>2413</v>
      </c>
      <c r="AD3177" s="29"/>
      <c r="AE3177" s="20">
        <f t="shared" si="152"/>
        <v>0.97160000000000002</v>
      </c>
    </row>
    <row r="3178" spans="1:31">
      <c r="A3178" s="83">
        <v>52660</v>
      </c>
      <c r="B3178" s="84">
        <v>55133</v>
      </c>
      <c r="C3178" s="85">
        <v>33340</v>
      </c>
      <c r="D3178" s="78" t="s">
        <v>688</v>
      </c>
      <c r="E3178" s="79" t="s">
        <v>2446</v>
      </c>
      <c r="F3178" s="33" t="s">
        <v>2413</v>
      </c>
      <c r="G3178" s="24" t="s">
        <v>90</v>
      </c>
      <c r="H3178" s="80">
        <f t="shared" si="151"/>
        <v>0.97160000000000002</v>
      </c>
      <c r="I3178" s="25">
        <f>ROUND(('NEW Reference'!B$6*List!$H3178)+'NEW Reference'!B$7,0)</f>
        <v>1289</v>
      </c>
      <c r="J3178" s="25">
        <f>ROUND(('NEW Reference'!C$6*List!$H3178)+'NEW Reference'!C$7,0)</f>
        <v>1921</v>
      </c>
      <c r="K3178" s="25">
        <f>ROUND(('NEW Reference'!D$6*List!$H3178)+'NEW Reference'!D$7,0)</f>
        <v>2302</v>
      </c>
      <c r="L3178" s="25">
        <f>ROUND(('NEW Reference'!E$6*List!$H3178)+'NEW Reference'!E$7,0)</f>
        <v>2846</v>
      </c>
      <c r="M3178" s="25">
        <f>ROUND(('NEW Reference'!F$6*List!$H3178)+'NEW Reference'!F$7,0)</f>
        <v>2965</v>
      </c>
      <c r="N3178" s="25">
        <f>ROUND(('NEW Reference'!G$6*List!$H3178)+'NEW Reference'!G$7,0)</f>
        <v>3357</v>
      </c>
      <c r="O3178" s="25">
        <f>ROUND(('NEW Reference'!H$6*List!$H3178)+'NEW Reference'!H$7,0)</f>
        <v>3485</v>
      </c>
      <c r="P3178" s="25">
        <f>ROUND(('NEW Reference'!I$6*List!$H3178)+'NEW Reference'!I$7,0)</f>
        <v>3622</v>
      </c>
      <c r="Q3178" s="25">
        <f>ROUND(('NEW Reference'!J$6*List!$H3178)+'NEW Reference'!J$7,0)</f>
        <v>4194</v>
      </c>
      <c r="R3178" s="25">
        <f>ROUND(('NEW Reference'!K$6*List!$H3178)+'NEW Reference'!K$7,0)</f>
        <v>4327</v>
      </c>
      <c r="S3178" s="25">
        <f>ROUND(('NEW Reference'!L$6*List!$H3178)+'NEW Reference'!L$7,0)</f>
        <v>4669</v>
      </c>
      <c r="T3178" s="25">
        <f>ROUND(('NEW Reference'!M$6*List!$H3178)+'NEW Reference'!M$7,0)</f>
        <v>5576</v>
      </c>
      <c r="U3178" s="25">
        <f>ROUND(('NEW Reference'!N$6*List!$H3178)+'NEW Reference'!N$7,0)</f>
        <v>22499</v>
      </c>
      <c r="V3178" s="26">
        <f>ROUND(('NEW Reference'!O$6*List!$H3178)+'NEW Reference'!O$7,0)</f>
        <v>836</v>
      </c>
      <c r="W3178" s="26">
        <f>ROUND(('NEW Reference'!P$6*List!$H3178)+'NEW Reference'!P$7,0)</f>
        <v>1179</v>
      </c>
      <c r="X3178" s="26">
        <f>ROUND(('NEW Reference'!Q$6*List!$H3178)+'NEW Reference'!Q$7,0)</f>
        <v>589</v>
      </c>
      <c r="Z3178" s="3" t="str">
        <f t="shared" si="153"/>
        <v>WAUKESHA, Wisconsin</v>
      </c>
      <c r="AA3178" s="79" t="s">
        <v>2446</v>
      </c>
      <c r="AB3178" s="28" t="s">
        <v>91</v>
      </c>
      <c r="AC3178" s="30" t="s">
        <v>2413</v>
      </c>
      <c r="AD3178" s="31"/>
      <c r="AE3178" s="20">
        <f t="shared" si="152"/>
        <v>0.97160000000000002</v>
      </c>
    </row>
    <row r="3179" spans="1:31">
      <c r="A3179" s="83">
        <v>52670</v>
      </c>
      <c r="B3179" s="84">
        <v>55135</v>
      </c>
      <c r="C3179" s="85">
        <v>99952</v>
      </c>
      <c r="D3179" s="78" t="s">
        <v>199</v>
      </c>
      <c r="E3179" s="79" t="s">
        <v>2447</v>
      </c>
      <c r="F3179" s="34" t="s">
        <v>2413</v>
      </c>
      <c r="G3179" s="24" t="s">
        <v>97</v>
      </c>
      <c r="H3179" s="80">
        <f t="shared" si="151"/>
        <v>0.85460000000000003</v>
      </c>
      <c r="I3179" s="25">
        <f>ROUND(('NEW Reference'!B$6*List!$H3179)+'NEW Reference'!B$7,0)</f>
        <v>1173</v>
      </c>
      <c r="J3179" s="25">
        <f>ROUND(('NEW Reference'!C$6*List!$H3179)+'NEW Reference'!C$7,0)</f>
        <v>1749</v>
      </c>
      <c r="K3179" s="25">
        <f>ROUND(('NEW Reference'!D$6*List!$H3179)+'NEW Reference'!D$7,0)</f>
        <v>2096</v>
      </c>
      <c r="L3179" s="25">
        <f>ROUND(('NEW Reference'!E$6*List!$H3179)+'NEW Reference'!E$7,0)</f>
        <v>2592</v>
      </c>
      <c r="M3179" s="25">
        <f>ROUND(('NEW Reference'!F$6*List!$H3179)+'NEW Reference'!F$7,0)</f>
        <v>2700</v>
      </c>
      <c r="N3179" s="25">
        <f>ROUND(('NEW Reference'!G$6*List!$H3179)+'NEW Reference'!G$7,0)</f>
        <v>3056</v>
      </c>
      <c r="O3179" s="25">
        <f>ROUND(('NEW Reference'!H$6*List!$H3179)+'NEW Reference'!H$7,0)</f>
        <v>3173</v>
      </c>
      <c r="P3179" s="25">
        <f>ROUND(('NEW Reference'!I$6*List!$H3179)+'NEW Reference'!I$7,0)</f>
        <v>3298</v>
      </c>
      <c r="Q3179" s="25">
        <f>ROUND(('NEW Reference'!J$6*List!$H3179)+'NEW Reference'!J$7,0)</f>
        <v>3819</v>
      </c>
      <c r="R3179" s="25">
        <f>ROUND(('NEW Reference'!K$6*List!$H3179)+'NEW Reference'!K$7,0)</f>
        <v>3939</v>
      </c>
      <c r="S3179" s="25">
        <f>ROUND(('NEW Reference'!L$6*List!$H3179)+'NEW Reference'!L$7,0)</f>
        <v>4251</v>
      </c>
      <c r="T3179" s="25">
        <f>ROUND(('NEW Reference'!M$6*List!$H3179)+'NEW Reference'!M$7,0)</f>
        <v>5077</v>
      </c>
      <c r="U3179" s="25">
        <f>ROUND(('NEW Reference'!N$6*List!$H3179)+'NEW Reference'!N$7,0)</f>
        <v>20484</v>
      </c>
      <c r="V3179" s="26">
        <f>ROUND(('NEW Reference'!O$6*List!$H3179)+'NEW Reference'!O$7,0)</f>
        <v>762</v>
      </c>
      <c r="W3179" s="26">
        <f>ROUND(('NEW Reference'!P$6*List!$H3179)+'NEW Reference'!P$7,0)</f>
        <v>1073</v>
      </c>
      <c r="X3179" s="26">
        <f>ROUND(('NEW Reference'!Q$6*List!$H3179)+'NEW Reference'!Q$7,0)</f>
        <v>537</v>
      </c>
      <c r="Z3179" s="3" t="str">
        <f t="shared" si="153"/>
        <v>WAUPACA, Wisconsin</v>
      </c>
      <c r="AA3179" s="79" t="s">
        <v>2447</v>
      </c>
      <c r="AB3179" s="28" t="s">
        <v>91</v>
      </c>
      <c r="AC3179" s="30" t="s">
        <v>2413</v>
      </c>
      <c r="AD3179" s="31"/>
      <c r="AE3179" s="20">
        <f t="shared" si="152"/>
        <v>0.85460000000000003</v>
      </c>
    </row>
    <row r="3180" spans="1:31">
      <c r="A3180" s="83">
        <v>52680</v>
      </c>
      <c r="B3180" s="84">
        <v>55137</v>
      </c>
      <c r="C3180" s="85">
        <v>99952</v>
      </c>
      <c r="D3180" s="78" t="s">
        <v>199</v>
      </c>
      <c r="E3180" s="79" t="s">
        <v>2448</v>
      </c>
      <c r="F3180" s="34" t="s">
        <v>2413</v>
      </c>
      <c r="G3180" s="24" t="s">
        <v>97</v>
      </c>
      <c r="H3180" s="80">
        <f t="shared" si="151"/>
        <v>0.85460000000000003</v>
      </c>
      <c r="I3180" s="25">
        <f>ROUND(('NEW Reference'!B$6*List!$H3180)+'NEW Reference'!B$7,0)</f>
        <v>1173</v>
      </c>
      <c r="J3180" s="25">
        <f>ROUND(('NEW Reference'!C$6*List!$H3180)+'NEW Reference'!C$7,0)</f>
        <v>1749</v>
      </c>
      <c r="K3180" s="25">
        <f>ROUND(('NEW Reference'!D$6*List!$H3180)+'NEW Reference'!D$7,0)</f>
        <v>2096</v>
      </c>
      <c r="L3180" s="25">
        <f>ROUND(('NEW Reference'!E$6*List!$H3180)+'NEW Reference'!E$7,0)</f>
        <v>2592</v>
      </c>
      <c r="M3180" s="25">
        <f>ROUND(('NEW Reference'!F$6*List!$H3180)+'NEW Reference'!F$7,0)</f>
        <v>2700</v>
      </c>
      <c r="N3180" s="25">
        <f>ROUND(('NEW Reference'!G$6*List!$H3180)+'NEW Reference'!G$7,0)</f>
        <v>3056</v>
      </c>
      <c r="O3180" s="25">
        <f>ROUND(('NEW Reference'!H$6*List!$H3180)+'NEW Reference'!H$7,0)</f>
        <v>3173</v>
      </c>
      <c r="P3180" s="25">
        <f>ROUND(('NEW Reference'!I$6*List!$H3180)+'NEW Reference'!I$7,0)</f>
        <v>3298</v>
      </c>
      <c r="Q3180" s="25">
        <f>ROUND(('NEW Reference'!J$6*List!$H3180)+'NEW Reference'!J$7,0)</f>
        <v>3819</v>
      </c>
      <c r="R3180" s="25">
        <f>ROUND(('NEW Reference'!K$6*List!$H3180)+'NEW Reference'!K$7,0)</f>
        <v>3939</v>
      </c>
      <c r="S3180" s="25">
        <f>ROUND(('NEW Reference'!L$6*List!$H3180)+'NEW Reference'!L$7,0)</f>
        <v>4251</v>
      </c>
      <c r="T3180" s="25">
        <f>ROUND(('NEW Reference'!M$6*List!$H3180)+'NEW Reference'!M$7,0)</f>
        <v>5077</v>
      </c>
      <c r="U3180" s="25">
        <f>ROUND(('NEW Reference'!N$6*List!$H3180)+'NEW Reference'!N$7,0)</f>
        <v>20484</v>
      </c>
      <c r="V3180" s="26">
        <f>ROUND(('NEW Reference'!O$6*List!$H3180)+'NEW Reference'!O$7,0)</f>
        <v>762</v>
      </c>
      <c r="W3180" s="26">
        <f>ROUND(('NEW Reference'!P$6*List!$H3180)+'NEW Reference'!P$7,0)</f>
        <v>1073</v>
      </c>
      <c r="X3180" s="26">
        <f>ROUND(('NEW Reference'!Q$6*List!$H3180)+'NEW Reference'!Q$7,0)</f>
        <v>537</v>
      </c>
      <c r="Z3180" s="3" t="str">
        <f t="shared" si="153"/>
        <v>WAUSHARA, Wisconsin</v>
      </c>
      <c r="AA3180" s="79" t="s">
        <v>2448</v>
      </c>
      <c r="AB3180" s="28" t="s">
        <v>91</v>
      </c>
      <c r="AC3180" s="23" t="s">
        <v>2413</v>
      </c>
      <c r="AD3180" s="29"/>
      <c r="AE3180" s="20">
        <f t="shared" si="152"/>
        <v>0.85460000000000003</v>
      </c>
    </row>
    <row r="3181" spans="1:31">
      <c r="A3181" s="83">
        <v>52690</v>
      </c>
      <c r="B3181" s="84">
        <v>55139</v>
      </c>
      <c r="C3181" s="85">
        <v>36780</v>
      </c>
      <c r="D3181" s="78" t="s">
        <v>765</v>
      </c>
      <c r="E3181" s="79" t="s">
        <v>1119</v>
      </c>
      <c r="F3181" s="33" t="s">
        <v>2413</v>
      </c>
      <c r="G3181" s="24" t="s">
        <v>90</v>
      </c>
      <c r="H3181" s="80">
        <f t="shared" si="151"/>
        <v>0.94469999999999998</v>
      </c>
      <c r="I3181" s="25">
        <f>ROUND(('NEW Reference'!B$6*List!$H3181)+'NEW Reference'!B$7,0)</f>
        <v>1262</v>
      </c>
      <c r="J3181" s="25">
        <f>ROUND(('NEW Reference'!C$6*List!$H3181)+'NEW Reference'!C$7,0)</f>
        <v>1882</v>
      </c>
      <c r="K3181" s="25">
        <f>ROUND(('NEW Reference'!D$6*List!$H3181)+'NEW Reference'!D$7,0)</f>
        <v>2255</v>
      </c>
      <c r="L3181" s="25">
        <f>ROUND(('NEW Reference'!E$6*List!$H3181)+'NEW Reference'!E$7,0)</f>
        <v>2788</v>
      </c>
      <c r="M3181" s="25">
        <f>ROUND(('NEW Reference'!F$6*List!$H3181)+'NEW Reference'!F$7,0)</f>
        <v>2904</v>
      </c>
      <c r="N3181" s="25">
        <f>ROUND(('NEW Reference'!G$6*List!$H3181)+'NEW Reference'!G$7,0)</f>
        <v>3288</v>
      </c>
      <c r="O3181" s="25">
        <f>ROUND(('NEW Reference'!H$6*List!$H3181)+'NEW Reference'!H$7,0)</f>
        <v>3413</v>
      </c>
      <c r="P3181" s="25">
        <f>ROUND(('NEW Reference'!I$6*List!$H3181)+'NEW Reference'!I$7,0)</f>
        <v>3547</v>
      </c>
      <c r="Q3181" s="25">
        <f>ROUND(('NEW Reference'!J$6*List!$H3181)+'NEW Reference'!J$7,0)</f>
        <v>4108</v>
      </c>
      <c r="R3181" s="25">
        <f>ROUND(('NEW Reference'!K$6*List!$H3181)+'NEW Reference'!K$7,0)</f>
        <v>4238</v>
      </c>
      <c r="S3181" s="25">
        <f>ROUND(('NEW Reference'!L$6*List!$H3181)+'NEW Reference'!L$7,0)</f>
        <v>4573</v>
      </c>
      <c r="T3181" s="25">
        <f>ROUND(('NEW Reference'!M$6*List!$H3181)+'NEW Reference'!M$7,0)</f>
        <v>5461</v>
      </c>
      <c r="U3181" s="25">
        <f>ROUND(('NEW Reference'!N$6*List!$H3181)+'NEW Reference'!N$7,0)</f>
        <v>22036</v>
      </c>
      <c r="V3181" s="26">
        <f>ROUND(('NEW Reference'!O$6*List!$H3181)+'NEW Reference'!O$7,0)</f>
        <v>819</v>
      </c>
      <c r="W3181" s="26">
        <f>ROUND(('NEW Reference'!P$6*List!$H3181)+'NEW Reference'!P$7,0)</f>
        <v>1154</v>
      </c>
      <c r="X3181" s="26">
        <f>ROUND(('NEW Reference'!Q$6*List!$H3181)+'NEW Reference'!Q$7,0)</f>
        <v>577</v>
      </c>
      <c r="Z3181" s="3" t="str">
        <f t="shared" si="153"/>
        <v>WINNEBAGO, Wisconsin</v>
      </c>
      <c r="AA3181" s="79" t="s">
        <v>1119</v>
      </c>
      <c r="AB3181" s="28" t="s">
        <v>91</v>
      </c>
      <c r="AC3181" s="30" t="s">
        <v>2413</v>
      </c>
      <c r="AD3181" s="31"/>
      <c r="AE3181" s="20">
        <f t="shared" si="152"/>
        <v>0.94469999999999998</v>
      </c>
    </row>
    <row r="3182" spans="1:31">
      <c r="A3182" s="83">
        <v>52700</v>
      </c>
      <c r="B3182" s="84">
        <v>55141</v>
      </c>
      <c r="C3182" s="85">
        <v>99952</v>
      </c>
      <c r="D3182" s="78" t="s">
        <v>199</v>
      </c>
      <c r="E3182" s="79" t="s">
        <v>1917</v>
      </c>
      <c r="F3182" s="34" t="s">
        <v>2413</v>
      </c>
      <c r="G3182" s="24" t="s">
        <v>97</v>
      </c>
      <c r="H3182" s="80">
        <f t="shared" si="151"/>
        <v>0.85460000000000003</v>
      </c>
      <c r="I3182" s="25">
        <f>ROUND(('NEW Reference'!B$6*List!$H3182)+'NEW Reference'!B$7,0)</f>
        <v>1173</v>
      </c>
      <c r="J3182" s="25">
        <f>ROUND(('NEW Reference'!C$6*List!$H3182)+'NEW Reference'!C$7,0)</f>
        <v>1749</v>
      </c>
      <c r="K3182" s="25">
        <f>ROUND(('NEW Reference'!D$6*List!$H3182)+'NEW Reference'!D$7,0)</f>
        <v>2096</v>
      </c>
      <c r="L3182" s="25">
        <f>ROUND(('NEW Reference'!E$6*List!$H3182)+'NEW Reference'!E$7,0)</f>
        <v>2592</v>
      </c>
      <c r="M3182" s="25">
        <f>ROUND(('NEW Reference'!F$6*List!$H3182)+'NEW Reference'!F$7,0)</f>
        <v>2700</v>
      </c>
      <c r="N3182" s="25">
        <f>ROUND(('NEW Reference'!G$6*List!$H3182)+'NEW Reference'!G$7,0)</f>
        <v>3056</v>
      </c>
      <c r="O3182" s="25">
        <f>ROUND(('NEW Reference'!H$6*List!$H3182)+'NEW Reference'!H$7,0)</f>
        <v>3173</v>
      </c>
      <c r="P3182" s="25">
        <f>ROUND(('NEW Reference'!I$6*List!$H3182)+'NEW Reference'!I$7,0)</f>
        <v>3298</v>
      </c>
      <c r="Q3182" s="25">
        <f>ROUND(('NEW Reference'!J$6*List!$H3182)+'NEW Reference'!J$7,0)</f>
        <v>3819</v>
      </c>
      <c r="R3182" s="25">
        <f>ROUND(('NEW Reference'!K$6*List!$H3182)+'NEW Reference'!K$7,0)</f>
        <v>3939</v>
      </c>
      <c r="S3182" s="25">
        <f>ROUND(('NEW Reference'!L$6*List!$H3182)+'NEW Reference'!L$7,0)</f>
        <v>4251</v>
      </c>
      <c r="T3182" s="25">
        <f>ROUND(('NEW Reference'!M$6*List!$H3182)+'NEW Reference'!M$7,0)</f>
        <v>5077</v>
      </c>
      <c r="U3182" s="25">
        <f>ROUND(('NEW Reference'!N$6*List!$H3182)+'NEW Reference'!N$7,0)</f>
        <v>20484</v>
      </c>
      <c r="V3182" s="26">
        <f>ROUND(('NEW Reference'!O$6*List!$H3182)+'NEW Reference'!O$7,0)</f>
        <v>762</v>
      </c>
      <c r="W3182" s="26">
        <f>ROUND(('NEW Reference'!P$6*List!$H3182)+'NEW Reference'!P$7,0)</f>
        <v>1073</v>
      </c>
      <c r="X3182" s="26">
        <f>ROUND(('NEW Reference'!Q$6*List!$H3182)+'NEW Reference'!Q$7,0)</f>
        <v>537</v>
      </c>
      <c r="Z3182" s="3" t="str">
        <f t="shared" si="153"/>
        <v>WOOD, Wisconsin</v>
      </c>
      <c r="AA3182" s="79" t="s">
        <v>1917</v>
      </c>
      <c r="AB3182" s="28" t="s">
        <v>91</v>
      </c>
      <c r="AC3182" s="23" t="s">
        <v>2413</v>
      </c>
      <c r="AD3182" s="29"/>
      <c r="AE3182" s="20">
        <f t="shared" si="152"/>
        <v>0.85460000000000003</v>
      </c>
    </row>
    <row r="3183" spans="1:31">
      <c r="A3183" s="83">
        <v>52999</v>
      </c>
      <c r="B3183" s="84">
        <v>55990</v>
      </c>
      <c r="C3183" s="85">
        <v>99952</v>
      </c>
      <c r="D3183" s="78" t="s">
        <v>199</v>
      </c>
      <c r="E3183" s="79" t="s">
        <v>236</v>
      </c>
      <c r="F3183" s="34" t="s">
        <v>2413</v>
      </c>
      <c r="G3183" s="24" t="s">
        <v>97</v>
      </c>
      <c r="H3183" s="80">
        <f t="shared" si="151"/>
        <v>0.85460000000000003</v>
      </c>
      <c r="I3183" s="25">
        <f>ROUND(('NEW Reference'!B$6*List!$H3183)+'NEW Reference'!B$7,0)</f>
        <v>1173</v>
      </c>
      <c r="J3183" s="25">
        <f>ROUND(('NEW Reference'!C$6*List!$H3183)+'NEW Reference'!C$7,0)</f>
        <v>1749</v>
      </c>
      <c r="K3183" s="25">
        <f>ROUND(('NEW Reference'!D$6*List!$H3183)+'NEW Reference'!D$7,0)</f>
        <v>2096</v>
      </c>
      <c r="L3183" s="25">
        <f>ROUND(('NEW Reference'!E$6*List!$H3183)+'NEW Reference'!E$7,0)</f>
        <v>2592</v>
      </c>
      <c r="M3183" s="25">
        <f>ROUND(('NEW Reference'!F$6*List!$H3183)+'NEW Reference'!F$7,0)</f>
        <v>2700</v>
      </c>
      <c r="N3183" s="25">
        <f>ROUND(('NEW Reference'!G$6*List!$H3183)+'NEW Reference'!G$7,0)</f>
        <v>3056</v>
      </c>
      <c r="O3183" s="25">
        <f>ROUND(('NEW Reference'!H$6*List!$H3183)+'NEW Reference'!H$7,0)</f>
        <v>3173</v>
      </c>
      <c r="P3183" s="25">
        <f>ROUND(('NEW Reference'!I$6*List!$H3183)+'NEW Reference'!I$7,0)</f>
        <v>3298</v>
      </c>
      <c r="Q3183" s="25">
        <f>ROUND(('NEW Reference'!J$6*List!$H3183)+'NEW Reference'!J$7,0)</f>
        <v>3819</v>
      </c>
      <c r="R3183" s="25">
        <f>ROUND(('NEW Reference'!K$6*List!$H3183)+'NEW Reference'!K$7,0)</f>
        <v>3939</v>
      </c>
      <c r="S3183" s="25">
        <f>ROUND(('NEW Reference'!L$6*List!$H3183)+'NEW Reference'!L$7,0)</f>
        <v>4251</v>
      </c>
      <c r="T3183" s="25">
        <f>ROUND(('NEW Reference'!M$6*List!$H3183)+'NEW Reference'!M$7,0)</f>
        <v>5077</v>
      </c>
      <c r="U3183" s="25">
        <f>ROUND(('NEW Reference'!N$6*List!$H3183)+'NEW Reference'!N$7,0)</f>
        <v>20484</v>
      </c>
      <c r="V3183" s="26">
        <f>ROUND(('NEW Reference'!O$6*List!$H3183)+'NEW Reference'!O$7,0)</f>
        <v>762</v>
      </c>
      <c r="W3183" s="26">
        <f>ROUND(('NEW Reference'!P$6*List!$H3183)+'NEW Reference'!P$7,0)</f>
        <v>1073</v>
      </c>
      <c r="X3183" s="26">
        <f>ROUND(('NEW Reference'!Q$6*List!$H3183)+'NEW Reference'!Q$7,0)</f>
        <v>537</v>
      </c>
      <c r="Z3183" s="3" t="str">
        <f t="shared" si="153"/>
        <v>STATEWIDE, Wisconsin</v>
      </c>
      <c r="AA3183" s="79" t="s">
        <v>236</v>
      </c>
      <c r="AB3183" s="28" t="s">
        <v>91</v>
      </c>
      <c r="AC3183" s="30" t="s">
        <v>2413</v>
      </c>
      <c r="AD3183" s="31"/>
      <c r="AE3183" s="20">
        <f t="shared" si="152"/>
        <v>0.85460000000000003</v>
      </c>
    </row>
    <row r="3184" spans="1:31">
      <c r="A3184" s="83">
        <v>53000</v>
      </c>
      <c r="B3184" s="84">
        <v>56001</v>
      </c>
      <c r="C3184" s="85">
        <v>99953</v>
      </c>
      <c r="D3184" s="78" t="s">
        <v>201</v>
      </c>
      <c r="E3184" s="79" t="s">
        <v>1754</v>
      </c>
      <c r="F3184" s="34" t="s">
        <v>2449</v>
      </c>
      <c r="G3184" s="24" t="s">
        <v>97</v>
      </c>
      <c r="H3184" s="80">
        <f t="shared" si="151"/>
        <v>0.97370000000000001</v>
      </c>
      <c r="I3184" s="25">
        <f>ROUND(('NEW Reference'!B$6*List!$H3184)+'NEW Reference'!B$7,0)</f>
        <v>1291</v>
      </c>
      <c r="J3184" s="25">
        <f>ROUND(('NEW Reference'!C$6*List!$H3184)+'NEW Reference'!C$7,0)</f>
        <v>1925</v>
      </c>
      <c r="K3184" s="25">
        <f>ROUND(('NEW Reference'!D$6*List!$H3184)+'NEW Reference'!D$7,0)</f>
        <v>2306</v>
      </c>
      <c r="L3184" s="25">
        <f>ROUND(('NEW Reference'!E$6*List!$H3184)+'NEW Reference'!E$7,0)</f>
        <v>2851</v>
      </c>
      <c r="M3184" s="25">
        <f>ROUND(('NEW Reference'!F$6*List!$H3184)+'NEW Reference'!F$7,0)</f>
        <v>2970</v>
      </c>
      <c r="N3184" s="25">
        <f>ROUND(('NEW Reference'!G$6*List!$H3184)+'NEW Reference'!G$7,0)</f>
        <v>3362</v>
      </c>
      <c r="O3184" s="25">
        <f>ROUND(('NEW Reference'!H$6*List!$H3184)+'NEW Reference'!H$7,0)</f>
        <v>3491</v>
      </c>
      <c r="P3184" s="25">
        <f>ROUND(('NEW Reference'!I$6*List!$H3184)+'NEW Reference'!I$7,0)</f>
        <v>3628</v>
      </c>
      <c r="Q3184" s="25">
        <f>ROUND(('NEW Reference'!J$6*List!$H3184)+'NEW Reference'!J$7,0)</f>
        <v>4201</v>
      </c>
      <c r="R3184" s="25">
        <f>ROUND(('NEW Reference'!K$6*List!$H3184)+'NEW Reference'!K$7,0)</f>
        <v>4334</v>
      </c>
      <c r="S3184" s="25">
        <f>ROUND(('NEW Reference'!L$6*List!$H3184)+'NEW Reference'!L$7,0)</f>
        <v>4676</v>
      </c>
      <c r="T3184" s="25">
        <f>ROUND(('NEW Reference'!M$6*List!$H3184)+'NEW Reference'!M$7,0)</f>
        <v>5585</v>
      </c>
      <c r="U3184" s="25">
        <f>ROUND(('NEW Reference'!N$6*List!$H3184)+'NEW Reference'!N$7,0)</f>
        <v>22535</v>
      </c>
      <c r="V3184" s="26">
        <f>ROUND(('NEW Reference'!O$6*List!$H3184)+'NEW Reference'!O$7,0)</f>
        <v>838</v>
      </c>
      <c r="W3184" s="26">
        <f>ROUND(('NEW Reference'!P$6*List!$H3184)+'NEW Reference'!P$7,0)</f>
        <v>1180</v>
      </c>
      <c r="X3184" s="26">
        <f>ROUND(('NEW Reference'!Q$6*List!$H3184)+'NEW Reference'!Q$7,0)</f>
        <v>590</v>
      </c>
      <c r="Z3184" s="3" t="str">
        <f t="shared" si="153"/>
        <v>ALBANY, Wyoming</v>
      </c>
      <c r="AA3184" s="79" t="s">
        <v>1754</v>
      </c>
      <c r="AB3184" s="28" t="s">
        <v>91</v>
      </c>
      <c r="AC3184" s="23" t="s">
        <v>2449</v>
      </c>
      <c r="AD3184" s="29"/>
      <c r="AE3184" s="20">
        <f t="shared" si="152"/>
        <v>0.97370000000000001</v>
      </c>
    </row>
    <row r="3185" spans="1:31">
      <c r="A3185" s="83">
        <v>53010</v>
      </c>
      <c r="B3185" s="84">
        <v>56003</v>
      </c>
      <c r="C3185" s="85">
        <v>99953</v>
      </c>
      <c r="D3185" s="78" t="s">
        <v>201</v>
      </c>
      <c r="E3185" s="79" t="s">
        <v>1619</v>
      </c>
      <c r="F3185" s="34" t="s">
        <v>2449</v>
      </c>
      <c r="G3185" s="24" t="s">
        <v>97</v>
      </c>
      <c r="H3185" s="80">
        <f t="shared" si="151"/>
        <v>0.97370000000000001</v>
      </c>
      <c r="I3185" s="25">
        <f>ROUND(('NEW Reference'!B$6*List!$H3185)+'NEW Reference'!B$7,0)</f>
        <v>1291</v>
      </c>
      <c r="J3185" s="25">
        <f>ROUND(('NEW Reference'!C$6*List!$H3185)+'NEW Reference'!C$7,0)</f>
        <v>1925</v>
      </c>
      <c r="K3185" s="25">
        <f>ROUND(('NEW Reference'!D$6*List!$H3185)+'NEW Reference'!D$7,0)</f>
        <v>2306</v>
      </c>
      <c r="L3185" s="25">
        <f>ROUND(('NEW Reference'!E$6*List!$H3185)+'NEW Reference'!E$7,0)</f>
        <v>2851</v>
      </c>
      <c r="M3185" s="25">
        <f>ROUND(('NEW Reference'!F$6*List!$H3185)+'NEW Reference'!F$7,0)</f>
        <v>2970</v>
      </c>
      <c r="N3185" s="25">
        <f>ROUND(('NEW Reference'!G$6*List!$H3185)+'NEW Reference'!G$7,0)</f>
        <v>3362</v>
      </c>
      <c r="O3185" s="25">
        <f>ROUND(('NEW Reference'!H$6*List!$H3185)+'NEW Reference'!H$7,0)</f>
        <v>3491</v>
      </c>
      <c r="P3185" s="25">
        <f>ROUND(('NEW Reference'!I$6*List!$H3185)+'NEW Reference'!I$7,0)</f>
        <v>3628</v>
      </c>
      <c r="Q3185" s="25">
        <f>ROUND(('NEW Reference'!J$6*List!$H3185)+'NEW Reference'!J$7,0)</f>
        <v>4201</v>
      </c>
      <c r="R3185" s="25">
        <f>ROUND(('NEW Reference'!K$6*List!$H3185)+'NEW Reference'!K$7,0)</f>
        <v>4334</v>
      </c>
      <c r="S3185" s="25">
        <f>ROUND(('NEW Reference'!L$6*List!$H3185)+'NEW Reference'!L$7,0)</f>
        <v>4676</v>
      </c>
      <c r="T3185" s="25">
        <f>ROUND(('NEW Reference'!M$6*List!$H3185)+'NEW Reference'!M$7,0)</f>
        <v>5585</v>
      </c>
      <c r="U3185" s="25">
        <f>ROUND(('NEW Reference'!N$6*List!$H3185)+'NEW Reference'!N$7,0)</f>
        <v>22535</v>
      </c>
      <c r="V3185" s="26">
        <f>ROUND(('NEW Reference'!O$6*List!$H3185)+'NEW Reference'!O$7,0)</f>
        <v>838</v>
      </c>
      <c r="W3185" s="26">
        <f>ROUND(('NEW Reference'!P$6*List!$H3185)+'NEW Reference'!P$7,0)</f>
        <v>1180</v>
      </c>
      <c r="X3185" s="26">
        <f>ROUND(('NEW Reference'!Q$6*List!$H3185)+'NEW Reference'!Q$7,0)</f>
        <v>590</v>
      </c>
      <c r="Z3185" s="3" t="str">
        <f t="shared" si="153"/>
        <v>BIG HORN, Wyoming</v>
      </c>
      <c r="AA3185" s="79" t="s">
        <v>1619</v>
      </c>
      <c r="AB3185" s="28" t="s">
        <v>91</v>
      </c>
      <c r="AC3185" s="30" t="s">
        <v>2449</v>
      </c>
      <c r="AD3185" s="31"/>
      <c r="AE3185" s="20">
        <f t="shared" si="152"/>
        <v>0.97370000000000001</v>
      </c>
    </row>
    <row r="3186" spans="1:31">
      <c r="A3186" s="83">
        <v>53020</v>
      </c>
      <c r="B3186" s="84">
        <v>56005</v>
      </c>
      <c r="C3186" s="85">
        <v>99953</v>
      </c>
      <c r="D3186" s="78" t="s">
        <v>201</v>
      </c>
      <c r="E3186" s="79" t="s">
        <v>1287</v>
      </c>
      <c r="F3186" s="34" t="s">
        <v>2449</v>
      </c>
      <c r="G3186" s="24" t="s">
        <v>97</v>
      </c>
      <c r="H3186" s="80">
        <f t="shared" si="151"/>
        <v>0.97370000000000001</v>
      </c>
      <c r="I3186" s="25">
        <f>ROUND(('NEW Reference'!B$6*List!$H3186)+'NEW Reference'!B$7,0)</f>
        <v>1291</v>
      </c>
      <c r="J3186" s="25">
        <f>ROUND(('NEW Reference'!C$6*List!$H3186)+'NEW Reference'!C$7,0)</f>
        <v>1925</v>
      </c>
      <c r="K3186" s="25">
        <f>ROUND(('NEW Reference'!D$6*List!$H3186)+'NEW Reference'!D$7,0)</f>
        <v>2306</v>
      </c>
      <c r="L3186" s="25">
        <f>ROUND(('NEW Reference'!E$6*List!$H3186)+'NEW Reference'!E$7,0)</f>
        <v>2851</v>
      </c>
      <c r="M3186" s="25">
        <f>ROUND(('NEW Reference'!F$6*List!$H3186)+'NEW Reference'!F$7,0)</f>
        <v>2970</v>
      </c>
      <c r="N3186" s="25">
        <f>ROUND(('NEW Reference'!G$6*List!$H3186)+'NEW Reference'!G$7,0)</f>
        <v>3362</v>
      </c>
      <c r="O3186" s="25">
        <f>ROUND(('NEW Reference'!H$6*List!$H3186)+'NEW Reference'!H$7,0)</f>
        <v>3491</v>
      </c>
      <c r="P3186" s="25">
        <f>ROUND(('NEW Reference'!I$6*List!$H3186)+'NEW Reference'!I$7,0)</f>
        <v>3628</v>
      </c>
      <c r="Q3186" s="25">
        <f>ROUND(('NEW Reference'!J$6*List!$H3186)+'NEW Reference'!J$7,0)</f>
        <v>4201</v>
      </c>
      <c r="R3186" s="25">
        <f>ROUND(('NEW Reference'!K$6*List!$H3186)+'NEW Reference'!K$7,0)</f>
        <v>4334</v>
      </c>
      <c r="S3186" s="25">
        <f>ROUND(('NEW Reference'!L$6*List!$H3186)+'NEW Reference'!L$7,0)</f>
        <v>4676</v>
      </c>
      <c r="T3186" s="25">
        <f>ROUND(('NEW Reference'!M$6*List!$H3186)+'NEW Reference'!M$7,0)</f>
        <v>5585</v>
      </c>
      <c r="U3186" s="25">
        <f>ROUND(('NEW Reference'!N$6*List!$H3186)+'NEW Reference'!N$7,0)</f>
        <v>22535</v>
      </c>
      <c r="V3186" s="26">
        <f>ROUND(('NEW Reference'!O$6*List!$H3186)+'NEW Reference'!O$7,0)</f>
        <v>838</v>
      </c>
      <c r="W3186" s="26">
        <f>ROUND(('NEW Reference'!P$6*List!$H3186)+'NEW Reference'!P$7,0)</f>
        <v>1180</v>
      </c>
      <c r="X3186" s="26">
        <f>ROUND(('NEW Reference'!Q$6*List!$H3186)+'NEW Reference'!Q$7,0)</f>
        <v>590</v>
      </c>
      <c r="Z3186" s="3" t="str">
        <f t="shared" si="153"/>
        <v>CAMPBELL, Wyoming</v>
      </c>
      <c r="AA3186" s="79" t="s">
        <v>1287</v>
      </c>
      <c r="AB3186" s="28" t="s">
        <v>91</v>
      </c>
      <c r="AC3186" s="30" t="s">
        <v>2449</v>
      </c>
      <c r="AD3186" s="31"/>
      <c r="AE3186" s="20">
        <f t="shared" si="152"/>
        <v>0.97370000000000001</v>
      </c>
    </row>
    <row r="3187" spans="1:31">
      <c r="A3187" s="83">
        <v>53030</v>
      </c>
      <c r="B3187" s="84">
        <v>56007</v>
      </c>
      <c r="C3187" s="85">
        <v>99953</v>
      </c>
      <c r="D3187" s="78" t="s">
        <v>201</v>
      </c>
      <c r="E3187" s="79" t="s">
        <v>1621</v>
      </c>
      <c r="F3187" s="34" t="s">
        <v>2449</v>
      </c>
      <c r="G3187" s="24" t="s">
        <v>97</v>
      </c>
      <c r="H3187" s="80">
        <f t="shared" si="151"/>
        <v>0.97370000000000001</v>
      </c>
      <c r="I3187" s="25">
        <f>ROUND(('NEW Reference'!B$6*List!$H3187)+'NEW Reference'!B$7,0)</f>
        <v>1291</v>
      </c>
      <c r="J3187" s="25">
        <f>ROUND(('NEW Reference'!C$6*List!$H3187)+'NEW Reference'!C$7,0)</f>
        <v>1925</v>
      </c>
      <c r="K3187" s="25">
        <f>ROUND(('NEW Reference'!D$6*List!$H3187)+'NEW Reference'!D$7,0)</f>
        <v>2306</v>
      </c>
      <c r="L3187" s="25">
        <f>ROUND(('NEW Reference'!E$6*List!$H3187)+'NEW Reference'!E$7,0)</f>
        <v>2851</v>
      </c>
      <c r="M3187" s="25">
        <f>ROUND(('NEW Reference'!F$6*List!$H3187)+'NEW Reference'!F$7,0)</f>
        <v>2970</v>
      </c>
      <c r="N3187" s="25">
        <f>ROUND(('NEW Reference'!G$6*List!$H3187)+'NEW Reference'!G$7,0)</f>
        <v>3362</v>
      </c>
      <c r="O3187" s="25">
        <f>ROUND(('NEW Reference'!H$6*List!$H3187)+'NEW Reference'!H$7,0)</f>
        <v>3491</v>
      </c>
      <c r="P3187" s="25">
        <f>ROUND(('NEW Reference'!I$6*List!$H3187)+'NEW Reference'!I$7,0)</f>
        <v>3628</v>
      </c>
      <c r="Q3187" s="25">
        <f>ROUND(('NEW Reference'!J$6*List!$H3187)+'NEW Reference'!J$7,0)</f>
        <v>4201</v>
      </c>
      <c r="R3187" s="25">
        <f>ROUND(('NEW Reference'!K$6*List!$H3187)+'NEW Reference'!K$7,0)</f>
        <v>4334</v>
      </c>
      <c r="S3187" s="25">
        <f>ROUND(('NEW Reference'!L$6*List!$H3187)+'NEW Reference'!L$7,0)</f>
        <v>4676</v>
      </c>
      <c r="T3187" s="25">
        <f>ROUND(('NEW Reference'!M$6*List!$H3187)+'NEW Reference'!M$7,0)</f>
        <v>5585</v>
      </c>
      <c r="U3187" s="25">
        <f>ROUND(('NEW Reference'!N$6*List!$H3187)+'NEW Reference'!N$7,0)</f>
        <v>22535</v>
      </c>
      <c r="V3187" s="26">
        <f>ROUND(('NEW Reference'!O$6*List!$H3187)+'NEW Reference'!O$7,0)</f>
        <v>838</v>
      </c>
      <c r="W3187" s="26">
        <f>ROUND(('NEW Reference'!P$6*List!$H3187)+'NEW Reference'!P$7,0)</f>
        <v>1180</v>
      </c>
      <c r="X3187" s="26">
        <f>ROUND(('NEW Reference'!Q$6*List!$H3187)+'NEW Reference'!Q$7,0)</f>
        <v>590</v>
      </c>
      <c r="Z3187" s="3" t="str">
        <f t="shared" si="153"/>
        <v>CARBON, Wyoming</v>
      </c>
      <c r="AA3187" s="79" t="s">
        <v>1621</v>
      </c>
      <c r="AB3187" s="28" t="s">
        <v>91</v>
      </c>
      <c r="AC3187" s="23" t="s">
        <v>2449</v>
      </c>
      <c r="AD3187" s="29"/>
      <c r="AE3187" s="20">
        <f t="shared" si="152"/>
        <v>0.97370000000000001</v>
      </c>
    </row>
    <row r="3188" spans="1:31">
      <c r="A3188" s="83">
        <v>53040</v>
      </c>
      <c r="B3188" s="84">
        <v>56009</v>
      </c>
      <c r="C3188" s="85">
        <v>99953</v>
      </c>
      <c r="D3188" s="78" t="s">
        <v>201</v>
      </c>
      <c r="E3188" s="79" t="s">
        <v>2450</v>
      </c>
      <c r="F3188" s="34" t="s">
        <v>2449</v>
      </c>
      <c r="G3188" s="24" t="s">
        <v>97</v>
      </c>
      <c r="H3188" s="80">
        <f t="shared" si="151"/>
        <v>0.97370000000000001</v>
      </c>
      <c r="I3188" s="25">
        <f>ROUND(('NEW Reference'!B$6*List!$H3188)+'NEW Reference'!B$7,0)</f>
        <v>1291</v>
      </c>
      <c r="J3188" s="25">
        <f>ROUND(('NEW Reference'!C$6*List!$H3188)+'NEW Reference'!C$7,0)</f>
        <v>1925</v>
      </c>
      <c r="K3188" s="25">
        <f>ROUND(('NEW Reference'!D$6*List!$H3188)+'NEW Reference'!D$7,0)</f>
        <v>2306</v>
      </c>
      <c r="L3188" s="25">
        <f>ROUND(('NEW Reference'!E$6*List!$H3188)+'NEW Reference'!E$7,0)</f>
        <v>2851</v>
      </c>
      <c r="M3188" s="25">
        <f>ROUND(('NEW Reference'!F$6*List!$H3188)+'NEW Reference'!F$7,0)</f>
        <v>2970</v>
      </c>
      <c r="N3188" s="25">
        <f>ROUND(('NEW Reference'!G$6*List!$H3188)+'NEW Reference'!G$7,0)</f>
        <v>3362</v>
      </c>
      <c r="O3188" s="25">
        <f>ROUND(('NEW Reference'!H$6*List!$H3188)+'NEW Reference'!H$7,0)</f>
        <v>3491</v>
      </c>
      <c r="P3188" s="25">
        <f>ROUND(('NEW Reference'!I$6*List!$H3188)+'NEW Reference'!I$7,0)</f>
        <v>3628</v>
      </c>
      <c r="Q3188" s="25">
        <f>ROUND(('NEW Reference'!J$6*List!$H3188)+'NEW Reference'!J$7,0)</f>
        <v>4201</v>
      </c>
      <c r="R3188" s="25">
        <f>ROUND(('NEW Reference'!K$6*List!$H3188)+'NEW Reference'!K$7,0)</f>
        <v>4334</v>
      </c>
      <c r="S3188" s="25">
        <f>ROUND(('NEW Reference'!L$6*List!$H3188)+'NEW Reference'!L$7,0)</f>
        <v>4676</v>
      </c>
      <c r="T3188" s="25">
        <f>ROUND(('NEW Reference'!M$6*List!$H3188)+'NEW Reference'!M$7,0)</f>
        <v>5585</v>
      </c>
      <c r="U3188" s="25">
        <f>ROUND(('NEW Reference'!N$6*List!$H3188)+'NEW Reference'!N$7,0)</f>
        <v>22535</v>
      </c>
      <c r="V3188" s="26">
        <f>ROUND(('NEW Reference'!O$6*List!$H3188)+'NEW Reference'!O$7,0)</f>
        <v>838</v>
      </c>
      <c r="W3188" s="26">
        <f>ROUND(('NEW Reference'!P$6*List!$H3188)+'NEW Reference'!P$7,0)</f>
        <v>1180</v>
      </c>
      <c r="X3188" s="26">
        <f>ROUND(('NEW Reference'!Q$6*List!$H3188)+'NEW Reference'!Q$7,0)</f>
        <v>590</v>
      </c>
      <c r="Z3188" s="3" t="str">
        <f t="shared" si="153"/>
        <v>CONVERSE, Wyoming</v>
      </c>
      <c r="AA3188" s="79" t="s">
        <v>2450</v>
      </c>
      <c r="AB3188" s="28" t="s">
        <v>91</v>
      </c>
      <c r="AC3188" s="30" t="s">
        <v>2449</v>
      </c>
      <c r="AD3188" s="31"/>
      <c r="AE3188" s="20">
        <f t="shared" si="152"/>
        <v>0.97370000000000001</v>
      </c>
    </row>
    <row r="3189" spans="1:31">
      <c r="A3189" s="83">
        <v>53050</v>
      </c>
      <c r="B3189" s="84">
        <v>56011</v>
      </c>
      <c r="C3189" s="85">
        <v>99953</v>
      </c>
      <c r="D3189" s="78" t="s">
        <v>201</v>
      </c>
      <c r="E3189" s="79" t="s">
        <v>1963</v>
      </c>
      <c r="F3189" s="34" t="s">
        <v>2449</v>
      </c>
      <c r="G3189" s="24" t="s">
        <v>97</v>
      </c>
      <c r="H3189" s="80">
        <f t="shared" si="151"/>
        <v>0.97370000000000001</v>
      </c>
      <c r="I3189" s="25">
        <f>ROUND(('NEW Reference'!B$6*List!$H3189)+'NEW Reference'!B$7,0)</f>
        <v>1291</v>
      </c>
      <c r="J3189" s="25">
        <f>ROUND(('NEW Reference'!C$6*List!$H3189)+'NEW Reference'!C$7,0)</f>
        <v>1925</v>
      </c>
      <c r="K3189" s="25">
        <f>ROUND(('NEW Reference'!D$6*List!$H3189)+'NEW Reference'!D$7,0)</f>
        <v>2306</v>
      </c>
      <c r="L3189" s="25">
        <f>ROUND(('NEW Reference'!E$6*List!$H3189)+'NEW Reference'!E$7,0)</f>
        <v>2851</v>
      </c>
      <c r="M3189" s="25">
        <f>ROUND(('NEW Reference'!F$6*List!$H3189)+'NEW Reference'!F$7,0)</f>
        <v>2970</v>
      </c>
      <c r="N3189" s="25">
        <f>ROUND(('NEW Reference'!G$6*List!$H3189)+'NEW Reference'!G$7,0)</f>
        <v>3362</v>
      </c>
      <c r="O3189" s="25">
        <f>ROUND(('NEW Reference'!H$6*List!$H3189)+'NEW Reference'!H$7,0)</f>
        <v>3491</v>
      </c>
      <c r="P3189" s="25">
        <f>ROUND(('NEW Reference'!I$6*List!$H3189)+'NEW Reference'!I$7,0)</f>
        <v>3628</v>
      </c>
      <c r="Q3189" s="25">
        <f>ROUND(('NEW Reference'!J$6*List!$H3189)+'NEW Reference'!J$7,0)</f>
        <v>4201</v>
      </c>
      <c r="R3189" s="25">
        <f>ROUND(('NEW Reference'!K$6*List!$H3189)+'NEW Reference'!K$7,0)</f>
        <v>4334</v>
      </c>
      <c r="S3189" s="25">
        <f>ROUND(('NEW Reference'!L$6*List!$H3189)+'NEW Reference'!L$7,0)</f>
        <v>4676</v>
      </c>
      <c r="T3189" s="25">
        <f>ROUND(('NEW Reference'!M$6*List!$H3189)+'NEW Reference'!M$7,0)</f>
        <v>5585</v>
      </c>
      <c r="U3189" s="25">
        <f>ROUND(('NEW Reference'!N$6*List!$H3189)+'NEW Reference'!N$7,0)</f>
        <v>22535</v>
      </c>
      <c r="V3189" s="26">
        <f>ROUND(('NEW Reference'!O$6*List!$H3189)+'NEW Reference'!O$7,0)</f>
        <v>838</v>
      </c>
      <c r="W3189" s="26">
        <f>ROUND(('NEW Reference'!P$6*List!$H3189)+'NEW Reference'!P$7,0)</f>
        <v>1180</v>
      </c>
      <c r="X3189" s="26">
        <f>ROUND(('NEW Reference'!Q$6*List!$H3189)+'NEW Reference'!Q$7,0)</f>
        <v>590</v>
      </c>
      <c r="Z3189" s="3" t="str">
        <f t="shared" si="153"/>
        <v>CROOK, Wyoming</v>
      </c>
      <c r="AA3189" s="79" t="s">
        <v>1963</v>
      </c>
      <c r="AB3189" s="28" t="s">
        <v>91</v>
      </c>
      <c r="AC3189" s="23" t="s">
        <v>2449</v>
      </c>
      <c r="AD3189" s="29"/>
      <c r="AE3189" s="20">
        <f t="shared" si="152"/>
        <v>0.97370000000000001</v>
      </c>
    </row>
    <row r="3190" spans="1:31">
      <c r="A3190" s="83">
        <v>53060</v>
      </c>
      <c r="B3190" s="84">
        <v>56013</v>
      </c>
      <c r="C3190" s="85">
        <v>99953</v>
      </c>
      <c r="D3190" s="78" t="s">
        <v>201</v>
      </c>
      <c r="E3190" s="79" t="s">
        <v>646</v>
      </c>
      <c r="F3190" s="34" t="s">
        <v>2449</v>
      </c>
      <c r="G3190" s="24" t="s">
        <v>97</v>
      </c>
      <c r="H3190" s="80">
        <f t="shared" si="151"/>
        <v>0.97370000000000001</v>
      </c>
      <c r="I3190" s="25">
        <f>ROUND(('NEW Reference'!B$6*List!$H3190)+'NEW Reference'!B$7,0)</f>
        <v>1291</v>
      </c>
      <c r="J3190" s="25">
        <f>ROUND(('NEW Reference'!C$6*List!$H3190)+'NEW Reference'!C$7,0)</f>
        <v>1925</v>
      </c>
      <c r="K3190" s="25">
        <f>ROUND(('NEW Reference'!D$6*List!$H3190)+'NEW Reference'!D$7,0)</f>
        <v>2306</v>
      </c>
      <c r="L3190" s="25">
        <f>ROUND(('NEW Reference'!E$6*List!$H3190)+'NEW Reference'!E$7,0)</f>
        <v>2851</v>
      </c>
      <c r="M3190" s="25">
        <f>ROUND(('NEW Reference'!F$6*List!$H3190)+'NEW Reference'!F$7,0)</f>
        <v>2970</v>
      </c>
      <c r="N3190" s="25">
        <f>ROUND(('NEW Reference'!G$6*List!$H3190)+'NEW Reference'!G$7,0)</f>
        <v>3362</v>
      </c>
      <c r="O3190" s="25">
        <f>ROUND(('NEW Reference'!H$6*List!$H3190)+'NEW Reference'!H$7,0)</f>
        <v>3491</v>
      </c>
      <c r="P3190" s="25">
        <f>ROUND(('NEW Reference'!I$6*List!$H3190)+'NEW Reference'!I$7,0)</f>
        <v>3628</v>
      </c>
      <c r="Q3190" s="25">
        <f>ROUND(('NEW Reference'!J$6*List!$H3190)+'NEW Reference'!J$7,0)</f>
        <v>4201</v>
      </c>
      <c r="R3190" s="25">
        <f>ROUND(('NEW Reference'!K$6*List!$H3190)+'NEW Reference'!K$7,0)</f>
        <v>4334</v>
      </c>
      <c r="S3190" s="25">
        <f>ROUND(('NEW Reference'!L$6*List!$H3190)+'NEW Reference'!L$7,0)</f>
        <v>4676</v>
      </c>
      <c r="T3190" s="25">
        <f>ROUND(('NEW Reference'!M$6*List!$H3190)+'NEW Reference'!M$7,0)</f>
        <v>5585</v>
      </c>
      <c r="U3190" s="25">
        <f>ROUND(('NEW Reference'!N$6*List!$H3190)+'NEW Reference'!N$7,0)</f>
        <v>22535</v>
      </c>
      <c r="V3190" s="26">
        <f>ROUND(('NEW Reference'!O$6*List!$H3190)+'NEW Reference'!O$7,0)</f>
        <v>838</v>
      </c>
      <c r="W3190" s="26">
        <f>ROUND(('NEW Reference'!P$6*List!$H3190)+'NEW Reference'!P$7,0)</f>
        <v>1180</v>
      </c>
      <c r="X3190" s="26">
        <f>ROUND(('NEW Reference'!Q$6*List!$H3190)+'NEW Reference'!Q$7,0)</f>
        <v>590</v>
      </c>
      <c r="Z3190" s="3" t="str">
        <f t="shared" si="153"/>
        <v>FREMONT, Wyoming</v>
      </c>
      <c r="AA3190" s="79" t="s">
        <v>646</v>
      </c>
      <c r="AB3190" s="28" t="s">
        <v>91</v>
      </c>
      <c r="AC3190" s="30" t="s">
        <v>2449</v>
      </c>
      <c r="AD3190" s="31"/>
      <c r="AE3190" s="20">
        <f t="shared" si="152"/>
        <v>0.97370000000000001</v>
      </c>
    </row>
    <row r="3191" spans="1:31">
      <c r="A3191" s="83">
        <v>53070</v>
      </c>
      <c r="B3191" s="84">
        <v>56015</v>
      </c>
      <c r="C3191" s="85">
        <v>99953</v>
      </c>
      <c r="D3191" s="78" t="s">
        <v>201</v>
      </c>
      <c r="E3191" s="79" t="s">
        <v>2451</v>
      </c>
      <c r="F3191" s="34" t="s">
        <v>2449</v>
      </c>
      <c r="G3191" s="24" t="s">
        <v>97</v>
      </c>
      <c r="H3191" s="80">
        <f t="shared" si="151"/>
        <v>0.97370000000000001</v>
      </c>
      <c r="I3191" s="25">
        <f>ROUND(('NEW Reference'!B$6*List!$H3191)+'NEW Reference'!B$7,0)</f>
        <v>1291</v>
      </c>
      <c r="J3191" s="25">
        <f>ROUND(('NEW Reference'!C$6*List!$H3191)+'NEW Reference'!C$7,0)</f>
        <v>1925</v>
      </c>
      <c r="K3191" s="25">
        <f>ROUND(('NEW Reference'!D$6*List!$H3191)+'NEW Reference'!D$7,0)</f>
        <v>2306</v>
      </c>
      <c r="L3191" s="25">
        <f>ROUND(('NEW Reference'!E$6*List!$H3191)+'NEW Reference'!E$7,0)</f>
        <v>2851</v>
      </c>
      <c r="M3191" s="25">
        <f>ROUND(('NEW Reference'!F$6*List!$H3191)+'NEW Reference'!F$7,0)</f>
        <v>2970</v>
      </c>
      <c r="N3191" s="25">
        <f>ROUND(('NEW Reference'!G$6*List!$H3191)+'NEW Reference'!G$7,0)</f>
        <v>3362</v>
      </c>
      <c r="O3191" s="25">
        <f>ROUND(('NEW Reference'!H$6*List!$H3191)+'NEW Reference'!H$7,0)</f>
        <v>3491</v>
      </c>
      <c r="P3191" s="25">
        <f>ROUND(('NEW Reference'!I$6*List!$H3191)+'NEW Reference'!I$7,0)</f>
        <v>3628</v>
      </c>
      <c r="Q3191" s="25">
        <f>ROUND(('NEW Reference'!J$6*List!$H3191)+'NEW Reference'!J$7,0)</f>
        <v>4201</v>
      </c>
      <c r="R3191" s="25">
        <f>ROUND(('NEW Reference'!K$6*List!$H3191)+'NEW Reference'!K$7,0)</f>
        <v>4334</v>
      </c>
      <c r="S3191" s="25">
        <f>ROUND(('NEW Reference'!L$6*List!$H3191)+'NEW Reference'!L$7,0)</f>
        <v>4676</v>
      </c>
      <c r="T3191" s="25">
        <f>ROUND(('NEW Reference'!M$6*List!$H3191)+'NEW Reference'!M$7,0)</f>
        <v>5585</v>
      </c>
      <c r="U3191" s="25">
        <f>ROUND(('NEW Reference'!N$6*List!$H3191)+'NEW Reference'!N$7,0)</f>
        <v>22535</v>
      </c>
      <c r="V3191" s="26">
        <f>ROUND(('NEW Reference'!O$6*List!$H3191)+'NEW Reference'!O$7,0)</f>
        <v>838</v>
      </c>
      <c r="W3191" s="26">
        <f>ROUND(('NEW Reference'!P$6*List!$H3191)+'NEW Reference'!P$7,0)</f>
        <v>1180</v>
      </c>
      <c r="X3191" s="26">
        <f>ROUND(('NEW Reference'!Q$6*List!$H3191)+'NEW Reference'!Q$7,0)</f>
        <v>590</v>
      </c>
      <c r="Z3191" s="3" t="str">
        <f t="shared" si="153"/>
        <v>GOSHEN, Wyoming</v>
      </c>
      <c r="AA3191" s="79" t="s">
        <v>2451</v>
      </c>
      <c r="AB3191" s="28" t="s">
        <v>91</v>
      </c>
      <c r="AC3191" s="30" t="s">
        <v>2449</v>
      </c>
      <c r="AD3191" s="31"/>
      <c r="AE3191" s="20">
        <f t="shared" si="152"/>
        <v>0.97370000000000001</v>
      </c>
    </row>
    <row r="3192" spans="1:31">
      <c r="A3192" s="83">
        <v>53080</v>
      </c>
      <c r="B3192" s="84">
        <v>56017</v>
      </c>
      <c r="C3192" s="85">
        <v>99953</v>
      </c>
      <c r="D3192" s="78" t="s">
        <v>201</v>
      </c>
      <c r="E3192" s="79" t="s">
        <v>2452</v>
      </c>
      <c r="F3192" s="34" t="s">
        <v>2449</v>
      </c>
      <c r="G3192" s="24" t="s">
        <v>97</v>
      </c>
      <c r="H3192" s="80">
        <f t="shared" si="151"/>
        <v>0.97370000000000001</v>
      </c>
      <c r="I3192" s="25">
        <f>ROUND(('NEW Reference'!B$6*List!$H3192)+'NEW Reference'!B$7,0)</f>
        <v>1291</v>
      </c>
      <c r="J3192" s="25">
        <f>ROUND(('NEW Reference'!C$6*List!$H3192)+'NEW Reference'!C$7,0)</f>
        <v>1925</v>
      </c>
      <c r="K3192" s="25">
        <f>ROUND(('NEW Reference'!D$6*List!$H3192)+'NEW Reference'!D$7,0)</f>
        <v>2306</v>
      </c>
      <c r="L3192" s="25">
        <f>ROUND(('NEW Reference'!E$6*List!$H3192)+'NEW Reference'!E$7,0)</f>
        <v>2851</v>
      </c>
      <c r="M3192" s="25">
        <f>ROUND(('NEW Reference'!F$6*List!$H3192)+'NEW Reference'!F$7,0)</f>
        <v>2970</v>
      </c>
      <c r="N3192" s="25">
        <f>ROUND(('NEW Reference'!G$6*List!$H3192)+'NEW Reference'!G$7,0)</f>
        <v>3362</v>
      </c>
      <c r="O3192" s="25">
        <f>ROUND(('NEW Reference'!H$6*List!$H3192)+'NEW Reference'!H$7,0)</f>
        <v>3491</v>
      </c>
      <c r="P3192" s="25">
        <f>ROUND(('NEW Reference'!I$6*List!$H3192)+'NEW Reference'!I$7,0)</f>
        <v>3628</v>
      </c>
      <c r="Q3192" s="25">
        <f>ROUND(('NEW Reference'!J$6*List!$H3192)+'NEW Reference'!J$7,0)</f>
        <v>4201</v>
      </c>
      <c r="R3192" s="25">
        <f>ROUND(('NEW Reference'!K$6*List!$H3192)+'NEW Reference'!K$7,0)</f>
        <v>4334</v>
      </c>
      <c r="S3192" s="25">
        <f>ROUND(('NEW Reference'!L$6*List!$H3192)+'NEW Reference'!L$7,0)</f>
        <v>4676</v>
      </c>
      <c r="T3192" s="25">
        <f>ROUND(('NEW Reference'!M$6*List!$H3192)+'NEW Reference'!M$7,0)</f>
        <v>5585</v>
      </c>
      <c r="U3192" s="25">
        <f>ROUND(('NEW Reference'!N$6*List!$H3192)+'NEW Reference'!N$7,0)</f>
        <v>22535</v>
      </c>
      <c r="V3192" s="26">
        <f>ROUND(('NEW Reference'!O$6*List!$H3192)+'NEW Reference'!O$7,0)</f>
        <v>838</v>
      </c>
      <c r="W3192" s="26">
        <f>ROUND(('NEW Reference'!P$6*List!$H3192)+'NEW Reference'!P$7,0)</f>
        <v>1180</v>
      </c>
      <c r="X3192" s="26">
        <f>ROUND(('NEW Reference'!Q$6*List!$H3192)+'NEW Reference'!Q$7,0)</f>
        <v>590</v>
      </c>
      <c r="Z3192" s="3" t="str">
        <f t="shared" si="153"/>
        <v>HOT SPRINGS, Wyoming</v>
      </c>
      <c r="AA3192" s="79" t="s">
        <v>2452</v>
      </c>
      <c r="AB3192" s="28" t="s">
        <v>91</v>
      </c>
      <c r="AC3192" s="30" t="s">
        <v>2449</v>
      </c>
      <c r="AD3192" s="31"/>
      <c r="AE3192" s="20">
        <f t="shared" si="152"/>
        <v>0.97370000000000001</v>
      </c>
    </row>
    <row r="3193" spans="1:31">
      <c r="A3193" s="83">
        <v>53090</v>
      </c>
      <c r="B3193" s="84">
        <v>56019</v>
      </c>
      <c r="C3193" s="85">
        <v>99953</v>
      </c>
      <c r="D3193" s="78" t="s">
        <v>201</v>
      </c>
      <c r="E3193" s="79" t="s">
        <v>403</v>
      </c>
      <c r="F3193" s="34" t="s">
        <v>2449</v>
      </c>
      <c r="G3193" s="24" t="s">
        <v>97</v>
      </c>
      <c r="H3193" s="80">
        <f t="shared" si="151"/>
        <v>0.97370000000000001</v>
      </c>
      <c r="I3193" s="25">
        <f>ROUND(('NEW Reference'!B$6*List!$H3193)+'NEW Reference'!B$7,0)</f>
        <v>1291</v>
      </c>
      <c r="J3193" s="25">
        <f>ROUND(('NEW Reference'!C$6*List!$H3193)+'NEW Reference'!C$7,0)</f>
        <v>1925</v>
      </c>
      <c r="K3193" s="25">
        <f>ROUND(('NEW Reference'!D$6*List!$H3193)+'NEW Reference'!D$7,0)</f>
        <v>2306</v>
      </c>
      <c r="L3193" s="25">
        <f>ROUND(('NEW Reference'!E$6*List!$H3193)+'NEW Reference'!E$7,0)</f>
        <v>2851</v>
      </c>
      <c r="M3193" s="25">
        <f>ROUND(('NEW Reference'!F$6*List!$H3193)+'NEW Reference'!F$7,0)</f>
        <v>2970</v>
      </c>
      <c r="N3193" s="25">
        <f>ROUND(('NEW Reference'!G$6*List!$H3193)+'NEW Reference'!G$7,0)</f>
        <v>3362</v>
      </c>
      <c r="O3193" s="25">
        <f>ROUND(('NEW Reference'!H$6*List!$H3193)+'NEW Reference'!H$7,0)</f>
        <v>3491</v>
      </c>
      <c r="P3193" s="25">
        <f>ROUND(('NEW Reference'!I$6*List!$H3193)+'NEW Reference'!I$7,0)</f>
        <v>3628</v>
      </c>
      <c r="Q3193" s="25">
        <f>ROUND(('NEW Reference'!J$6*List!$H3193)+'NEW Reference'!J$7,0)</f>
        <v>4201</v>
      </c>
      <c r="R3193" s="25">
        <f>ROUND(('NEW Reference'!K$6*List!$H3193)+'NEW Reference'!K$7,0)</f>
        <v>4334</v>
      </c>
      <c r="S3193" s="25">
        <f>ROUND(('NEW Reference'!L$6*List!$H3193)+'NEW Reference'!L$7,0)</f>
        <v>4676</v>
      </c>
      <c r="T3193" s="25">
        <f>ROUND(('NEW Reference'!M$6*List!$H3193)+'NEW Reference'!M$7,0)</f>
        <v>5585</v>
      </c>
      <c r="U3193" s="25">
        <f>ROUND(('NEW Reference'!N$6*List!$H3193)+'NEW Reference'!N$7,0)</f>
        <v>22535</v>
      </c>
      <c r="V3193" s="26">
        <f>ROUND(('NEW Reference'!O$6*List!$H3193)+'NEW Reference'!O$7,0)</f>
        <v>838</v>
      </c>
      <c r="W3193" s="26">
        <f>ROUND(('NEW Reference'!P$6*List!$H3193)+'NEW Reference'!P$7,0)</f>
        <v>1180</v>
      </c>
      <c r="X3193" s="26">
        <f>ROUND(('NEW Reference'!Q$6*List!$H3193)+'NEW Reference'!Q$7,0)</f>
        <v>590</v>
      </c>
      <c r="Z3193" s="3" t="str">
        <f t="shared" si="153"/>
        <v>JOHNSON, Wyoming</v>
      </c>
      <c r="AA3193" s="79" t="s">
        <v>403</v>
      </c>
      <c r="AB3193" s="28" t="s">
        <v>91</v>
      </c>
      <c r="AC3193" s="30" t="s">
        <v>2449</v>
      </c>
      <c r="AD3193" s="31"/>
      <c r="AE3193" s="20">
        <f t="shared" si="152"/>
        <v>0.97370000000000001</v>
      </c>
    </row>
    <row r="3194" spans="1:31">
      <c r="A3194" s="83">
        <v>53100</v>
      </c>
      <c r="B3194" s="84">
        <v>56021</v>
      </c>
      <c r="C3194" s="85">
        <v>16940</v>
      </c>
      <c r="D3194" s="78" t="s">
        <v>354</v>
      </c>
      <c r="E3194" s="79" t="s">
        <v>2453</v>
      </c>
      <c r="F3194" s="33" t="s">
        <v>2449</v>
      </c>
      <c r="G3194" s="24" t="s">
        <v>90</v>
      </c>
      <c r="H3194" s="80">
        <f t="shared" si="151"/>
        <v>0.95409999999999995</v>
      </c>
      <c r="I3194" s="25">
        <f>ROUND(('NEW Reference'!B$6*List!$H3194)+'NEW Reference'!B$7,0)</f>
        <v>1271</v>
      </c>
      <c r="J3194" s="25">
        <f>ROUND(('NEW Reference'!C$6*List!$H3194)+'NEW Reference'!C$7,0)</f>
        <v>1896</v>
      </c>
      <c r="K3194" s="25">
        <f>ROUND(('NEW Reference'!D$6*List!$H3194)+'NEW Reference'!D$7,0)</f>
        <v>2272</v>
      </c>
      <c r="L3194" s="25">
        <f>ROUND(('NEW Reference'!E$6*List!$H3194)+'NEW Reference'!E$7,0)</f>
        <v>2808</v>
      </c>
      <c r="M3194" s="25">
        <f>ROUND(('NEW Reference'!F$6*List!$H3194)+'NEW Reference'!F$7,0)</f>
        <v>2926</v>
      </c>
      <c r="N3194" s="25">
        <f>ROUND(('NEW Reference'!G$6*List!$H3194)+'NEW Reference'!G$7,0)</f>
        <v>3312</v>
      </c>
      <c r="O3194" s="25">
        <f>ROUND(('NEW Reference'!H$6*List!$H3194)+'NEW Reference'!H$7,0)</f>
        <v>3439</v>
      </c>
      <c r="P3194" s="25">
        <f>ROUND(('NEW Reference'!I$6*List!$H3194)+'NEW Reference'!I$7,0)</f>
        <v>3574</v>
      </c>
      <c r="Q3194" s="25">
        <f>ROUND(('NEW Reference'!J$6*List!$H3194)+'NEW Reference'!J$7,0)</f>
        <v>4138</v>
      </c>
      <c r="R3194" s="25">
        <f>ROUND(('NEW Reference'!K$6*List!$H3194)+'NEW Reference'!K$7,0)</f>
        <v>4269</v>
      </c>
      <c r="S3194" s="25">
        <f>ROUND(('NEW Reference'!L$6*List!$H3194)+'NEW Reference'!L$7,0)</f>
        <v>4606</v>
      </c>
      <c r="T3194" s="25">
        <f>ROUND(('NEW Reference'!M$6*List!$H3194)+'NEW Reference'!M$7,0)</f>
        <v>5501</v>
      </c>
      <c r="U3194" s="25">
        <f>ROUND(('NEW Reference'!N$6*List!$H3194)+'NEW Reference'!N$7,0)</f>
        <v>22197</v>
      </c>
      <c r="V3194" s="26">
        <f>ROUND(('NEW Reference'!O$6*List!$H3194)+'NEW Reference'!O$7,0)</f>
        <v>825</v>
      </c>
      <c r="W3194" s="26">
        <f>ROUND(('NEW Reference'!P$6*List!$H3194)+'NEW Reference'!P$7,0)</f>
        <v>1163</v>
      </c>
      <c r="X3194" s="26">
        <f>ROUND(('NEW Reference'!Q$6*List!$H3194)+'NEW Reference'!Q$7,0)</f>
        <v>581</v>
      </c>
      <c r="Z3194" s="3" t="str">
        <f t="shared" si="153"/>
        <v>LARAMIE, Wyoming</v>
      </c>
      <c r="AA3194" s="79" t="s">
        <v>2453</v>
      </c>
      <c r="AB3194" s="28" t="s">
        <v>91</v>
      </c>
      <c r="AC3194" s="23" t="s">
        <v>2449</v>
      </c>
      <c r="AD3194" s="29"/>
      <c r="AE3194" s="20">
        <f t="shared" si="152"/>
        <v>0.95409999999999995</v>
      </c>
    </row>
    <row r="3195" spans="1:31">
      <c r="A3195" s="83">
        <v>53110</v>
      </c>
      <c r="B3195" s="84">
        <v>56023</v>
      </c>
      <c r="C3195" s="85">
        <v>99953</v>
      </c>
      <c r="D3195" s="78" t="s">
        <v>201</v>
      </c>
      <c r="E3195" s="79" t="s">
        <v>408</v>
      </c>
      <c r="F3195" s="34" t="s">
        <v>2449</v>
      </c>
      <c r="G3195" s="24" t="s">
        <v>97</v>
      </c>
      <c r="H3195" s="80">
        <f t="shared" si="151"/>
        <v>0.97370000000000001</v>
      </c>
      <c r="I3195" s="25">
        <f>ROUND(('NEW Reference'!B$6*List!$H3195)+'NEW Reference'!B$7,0)</f>
        <v>1291</v>
      </c>
      <c r="J3195" s="25">
        <f>ROUND(('NEW Reference'!C$6*List!$H3195)+'NEW Reference'!C$7,0)</f>
        <v>1925</v>
      </c>
      <c r="K3195" s="25">
        <f>ROUND(('NEW Reference'!D$6*List!$H3195)+'NEW Reference'!D$7,0)</f>
        <v>2306</v>
      </c>
      <c r="L3195" s="25">
        <f>ROUND(('NEW Reference'!E$6*List!$H3195)+'NEW Reference'!E$7,0)</f>
        <v>2851</v>
      </c>
      <c r="M3195" s="25">
        <f>ROUND(('NEW Reference'!F$6*List!$H3195)+'NEW Reference'!F$7,0)</f>
        <v>2970</v>
      </c>
      <c r="N3195" s="25">
        <f>ROUND(('NEW Reference'!G$6*List!$H3195)+'NEW Reference'!G$7,0)</f>
        <v>3362</v>
      </c>
      <c r="O3195" s="25">
        <f>ROUND(('NEW Reference'!H$6*List!$H3195)+'NEW Reference'!H$7,0)</f>
        <v>3491</v>
      </c>
      <c r="P3195" s="25">
        <f>ROUND(('NEW Reference'!I$6*List!$H3195)+'NEW Reference'!I$7,0)</f>
        <v>3628</v>
      </c>
      <c r="Q3195" s="25">
        <f>ROUND(('NEW Reference'!J$6*List!$H3195)+'NEW Reference'!J$7,0)</f>
        <v>4201</v>
      </c>
      <c r="R3195" s="25">
        <f>ROUND(('NEW Reference'!K$6*List!$H3195)+'NEW Reference'!K$7,0)</f>
        <v>4334</v>
      </c>
      <c r="S3195" s="25">
        <f>ROUND(('NEW Reference'!L$6*List!$H3195)+'NEW Reference'!L$7,0)</f>
        <v>4676</v>
      </c>
      <c r="T3195" s="25">
        <f>ROUND(('NEW Reference'!M$6*List!$H3195)+'NEW Reference'!M$7,0)</f>
        <v>5585</v>
      </c>
      <c r="U3195" s="25">
        <f>ROUND(('NEW Reference'!N$6*List!$H3195)+'NEW Reference'!N$7,0)</f>
        <v>22535</v>
      </c>
      <c r="V3195" s="26">
        <f>ROUND(('NEW Reference'!O$6*List!$H3195)+'NEW Reference'!O$7,0)</f>
        <v>838</v>
      </c>
      <c r="W3195" s="26">
        <f>ROUND(('NEW Reference'!P$6*List!$H3195)+'NEW Reference'!P$7,0)</f>
        <v>1180</v>
      </c>
      <c r="X3195" s="26">
        <f>ROUND(('NEW Reference'!Q$6*List!$H3195)+'NEW Reference'!Q$7,0)</f>
        <v>590</v>
      </c>
      <c r="Z3195" s="3" t="str">
        <f t="shared" si="153"/>
        <v>LINCOLN, Wyoming</v>
      </c>
      <c r="AA3195" s="79" t="s">
        <v>408</v>
      </c>
      <c r="AB3195" s="28" t="s">
        <v>91</v>
      </c>
      <c r="AC3195" s="23" t="s">
        <v>2449</v>
      </c>
      <c r="AD3195" s="29"/>
      <c r="AE3195" s="20">
        <f t="shared" si="152"/>
        <v>0.97370000000000001</v>
      </c>
    </row>
    <row r="3196" spans="1:31">
      <c r="A3196" s="83">
        <v>53120</v>
      </c>
      <c r="B3196" s="84">
        <v>56025</v>
      </c>
      <c r="C3196" s="85">
        <v>16220</v>
      </c>
      <c r="D3196" s="78" t="s">
        <v>336</v>
      </c>
      <c r="E3196" s="79" t="s">
        <v>2454</v>
      </c>
      <c r="F3196" s="33" t="s">
        <v>2449</v>
      </c>
      <c r="G3196" s="24" t="s">
        <v>90</v>
      </c>
      <c r="H3196" s="80">
        <f t="shared" si="151"/>
        <v>0.94989999999999997</v>
      </c>
      <c r="I3196" s="25">
        <f>ROUND(('NEW Reference'!B$6*List!$H3196)+'NEW Reference'!B$7,0)</f>
        <v>1267</v>
      </c>
      <c r="J3196" s="25">
        <f>ROUND(('NEW Reference'!C$6*List!$H3196)+'NEW Reference'!C$7,0)</f>
        <v>1890</v>
      </c>
      <c r="K3196" s="25">
        <f>ROUND(('NEW Reference'!D$6*List!$H3196)+'NEW Reference'!D$7,0)</f>
        <v>2264</v>
      </c>
      <c r="L3196" s="25">
        <f>ROUND(('NEW Reference'!E$6*List!$H3196)+'NEW Reference'!E$7,0)</f>
        <v>2799</v>
      </c>
      <c r="M3196" s="25">
        <f>ROUND(('NEW Reference'!F$6*List!$H3196)+'NEW Reference'!F$7,0)</f>
        <v>2916</v>
      </c>
      <c r="N3196" s="25">
        <f>ROUND(('NEW Reference'!G$6*List!$H3196)+'NEW Reference'!G$7,0)</f>
        <v>3301</v>
      </c>
      <c r="O3196" s="25">
        <f>ROUND(('NEW Reference'!H$6*List!$H3196)+'NEW Reference'!H$7,0)</f>
        <v>3427</v>
      </c>
      <c r="P3196" s="25">
        <f>ROUND(('NEW Reference'!I$6*List!$H3196)+'NEW Reference'!I$7,0)</f>
        <v>3562</v>
      </c>
      <c r="Q3196" s="25">
        <f>ROUND(('NEW Reference'!J$6*List!$H3196)+'NEW Reference'!J$7,0)</f>
        <v>4125</v>
      </c>
      <c r="R3196" s="25">
        <f>ROUND(('NEW Reference'!K$6*List!$H3196)+'NEW Reference'!K$7,0)</f>
        <v>4255</v>
      </c>
      <c r="S3196" s="25">
        <f>ROUND(('NEW Reference'!L$6*List!$H3196)+'NEW Reference'!L$7,0)</f>
        <v>4591</v>
      </c>
      <c r="T3196" s="25">
        <f>ROUND(('NEW Reference'!M$6*List!$H3196)+'NEW Reference'!M$7,0)</f>
        <v>5483</v>
      </c>
      <c r="U3196" s="25">
        <f>ROUND(('NEW Reference'!N$6*List!$H3196)+'NEW Reference'!N$7,0)</f>
        <v>22125</v>
      </c>
      <c r="V3196" s="26">
        <f>ROUND(('NEW Reference'!O$6*List!$H3196)+'NEW Reference'!O$7,0)</f>
        <v>823</v>
      </c>
      <c r="W3196" s="26">
        <f>ROUND(('NEW Reference'!P$6*List!$H3196)+'NEW Reference'!P$7,0)</f>
        <v>1159</v>
      </c>
      <c r="X3196" s="26">
        <f>ROUND(('NEW Reference'!Q$6*List!$H3196)+'NEW Reference'!Q$7,0)</f>
        <v>580</v>
      </c>
      <c r="Z3196" s="3" t="str">
        <f t="shared" si="153"/>
        <v>NATRONA, Wyoming</v>
      </c>
      <c r="AA3196" s="79" t="s">
        <v>2454</v>
      </c>
      <c r="AB3196" s="28" t="s">
        <v>91</v>
      </c>
      <c r="AC3196" s="23" t="s">
        <v>2449</v>
      </c>
      <c r="AD3196" s="29"/>
      <c r="AE3196" s="20">
        <f t="shared" si="152"/>
        <v>0.94989999999999997</v>
      </c>
    </row>
    <row r="3197" spans="1:31">
      <c r="A3197" s="83">
        <v>53130</v>
      </c>
      <c r="B3197" s="84">
        <v>56027</v>
      </c>
      <c r="C3197" s="85">
        <v>99953</v>
      </c>
      <c r="D3197" s="78" t="s">
        <v>201</v>
      </c>
      <c r="E3197" s="79" t="s">
        <v>2455</v>
      </c>
      <c r="F3197" s="34" t="s">
        <v>2449</v>
      </c>
      <c r="G3197" s="24" t="s">
        <v>97</v>
      </c>
      <c r="H3197" s="80">
        <f t="shared" si="151"/>
        <v>0.97370000000000001</v>
      </c>
      <c r="I3197" s="25">
        <f>ROUND(('NEW Reference'!B$6*List!$H3197)+'NEW Reference'!B$7,0)</f>
        <v>1291</v>
      </c>
      <c r="J3197" s="25">
        <f>ROUND(('NEW Reference'!C$6*List!$H3197)+'NEW Reference'!C$7,0)</f>
        <v>1925</v>
      </c>
      <c r="K3197" s="25">
        <f>ROUND(('NEW Reference'!D$6*List!$H3197)+'NEW Reference'!D$7,0)</f>
        <v>2306</v>
      </c>
      <c r="L3197" s="25">
        <f>ROUND(('NEW Reference'!E$6*List!$H3197)+'NEW Reference'!E$7,0)</f>
        <v>2851</v>
      </c>
      <c r="M3197" s="25">
        <f>ROUND(('NEW Reference'!F$6*List!$H3197)+'NEW Reference'!F$7,0)</f>
        <v>2970</v>
      </c>
      <c r="N3197" s="25">
        <f>ROUND(('NEW Reference'!G$6*List!$H3197)+'NEW Reference'!G$7,0)</f>
        <v>3362</v>
      </c>
      <c r="O3197" s="25">
        <f>ROUND(('NEW Reference'!H$6*List!$H3197)+'NEW Reference'!H$7,0)</f>
        <v>3491</v>
      </c>
      <c r="P3197" s="25">
        <f>ROUND(('NEW Reference'!I$6*List!$H3197)+'NEW Reference'!I$7,0)</f>
        <v>3628</v>
      </c>
      <c r="Q3197" s="25">
        <f>ROUND(('NEW Reference'!J$6*List!$H3197)+'NEW Reference'!J$7,0)</f>
        <v>4201</v>
      </c>
      <c r="R3197" s="25">
        <f>ROUND(('NEW Reference'!K$6*List!$H3197)+'NEW Reference'!K$7,0)</f>
        <v>4334</v>
      </c>
      <c r="S3197" s="25">
        <f>ROUND(('NEW Reference'!L$6*List!$H3197)+'NEW Reference'!L$7,0)</f>
        <v>4676</v>
      </c>
      <c r="T3197" s="25">
        <f>ROUND(('NEW Reference'!M$6*List!$H3197)+'NEW Reference'!M$7,0)</f>
        <v>5585</v>
      </c>
      <c r="U3197" s="25">
        <f>ROUND(('NEW Reference'!N$6*List!$H3197)+'NEW Reference'!N$7,0)</f>
        <v>22535</v>
      </c>
      <c r="V3197" s="26">
        <f>ROUND(('NEW Reference'!O$6*List!$H3197)+'NEW Reference'!O$7,0)</f>
        <v>838</v>
      </c>
      <c r="W3197" s="26">
        <f>ROUND(('NEW Reference'!P$6*List!$H3197)+'NEW Reference'!P$7,0)</f>
        <v>1180</v>
      </c>
      <c r="X3197" s="26">
        <f>ROUND(('NEW Reference'!Q$6*List!$H3197)+'NEW Reference'!Q$7,0)</f>
        <v>590</v>
      </c>
      <c r="Z3197" s="3" t="str">
        <f t="shared" si="153"/>
        <v>NIOBRARA, Wyoming</v>
      </c>
      <c r="AA3197" s="79" t="s">
        <v>2455</v>
      </c>
      <c r="AB3197" s="28" t="s">
        <v>91</v>
      </c>
      <c r="AC3197" s="30" t="s">
        <v>2449</v>
      </c>
      <c r="AD3197" s="31"/>
      <c r="AE3197" s="20">
        <f t="shared" si="152"/>
        <v>0.97370000000000001</v>
      </c>
    </row>
    <row r="3198" spans="1:31">
      <c r="A3198" s="83">
        <v>53140</v>
      </c>
      <c r="B3198" s="84">
        <v>56029</v>
      </c>
      <c r="C3198" s="85">
        <v>99953</v>
      </c>
      <c r="D3198" s="78" t="s">
        <v>201</v>
      </c>
      <c r="E3198" s="79" t="s">
        <v>686</v>
      </c>
      <c r="F3198" s="34" t="s">
        <v>2449</v>
      </c>
      <c r="G3198" s="24" t="s">
        <v>97</v>
      </c>
      <c r="H3198" s="80">
        <f t="shared" si="151"/>
        <v>0.97370000000000001</v>
      </c>
      <c r="I3198" s="25">
        <f>ROUND(('NEW Reference'!B$6*List!$H3198)+'NEW Reference'!B$7,0)</f>
        <v>1291</v>
      </c>
      <c r="J3198" s="25">
        <f>ROUND(('NEW Reference'!C$6*List!$H3198)+'NEW Reference'!C$7,0)</f>
        <v>1925</v>
      </c>
      <c r="K3198" s="25">
        <f>ROUND(('NEW Reference'!D$6*List!$H3198)+'NEW Reference'!D$7,0)</f>
        <v>2306</v>
      </c>
      <c r="L3198" s="25">
        <f>ROUND(('NEW Reference'!E$6*List!$H3198)+'NEW Reference'!E$7,0)</f>
        <v>2851</v>
      </c>
      <c r="M3198" s="25">
        <f>ROUND(('NEW Reference'!F$6*List!$H3198)+'NEW Reference'!F$7,0)</f>
        <v>2970</v>
      </c>
      <c r="N3198" s="25">
        <f>ROUND(('NEW Reference'!G$6*List!$H3198)+'NEW Reference'!G$7,0)</f>
        <v>3362</v>
      </c>
      <c r="O3198" s="25">
        <f>ROUND(('NEW Reference'!H$6*List!$H3198)+'NEW Reference'!H$7,0)</f>
        <v>3491</v>
      </c>
      <c r="P3198" s="25">
        <f>ROUND(('NEW Reference'!I$6*List!$H3198)+'NEW Reference'!I$7,0)</f>
        <v>3628</v>
      </c>
      <c r="Q3198" s="25">
        <f>ROUND(('NEW Reference'!J$6*List!$H3198)+'NEW Reference'!J$7,0)</f>
        <v>4201</v>
      </c>
      <c r="R3198" s="25">
        <f>ROUND(('NEW Reference'!K$6*List!$H3198)+'NEW Reference'!K$7,0)</f>
        <v>4334</v>
      </c>
      <c r="S3198" s="25">
        <f>ROUND(('NEW Reference'!L$6*List!$H3198)+'NEW Reference'!L$7,0)</f>
        <v>4676</v>
      </c>
      <c r="T3198" s="25">
        <f>ROUND(('NEW Reference'!M$6*List!$H3198)+'NEW Reference'!M$7,0)</f>
        <v>5585</v>
      </c>
      <c r="U3198" s="25">
        <f>ROUND(('NEW Reference'!N$6*List!$H3198)+'NEW Reference'!N$7,0)</f>
        <v>22535</v>
      </c>
      <c r="V3198" s="26">
        <f>ROUND(('NEW Reference'!O$6*List!$H3198)+'NEW Reference'!O$7,0)</f>
        <v>838</v>
      </c>
      <c r="W3198" s="26">
        <f>ROUND(('NEW Reference'!P$6*List!$H3198)+'NEW Reference'!P$7,0)</f>
        <v>1180</v>
      </c>
      <c r="X3198" s="26">
        <f>ROUND(('NEW Reference'!Q$6*List!$H3198)+'NEW Reference'!Q$7,0)</f>
        <v>590</v>
      </c>
      <c r="Z3198" s="3" t="str">
        <f t="shared" si="153"/>
        <v>PARK, Wyoming</v>
      </c>
      <c r="AA3198" s="79" t="s">
        <v>686</v>
      </c>
      <c r="AB3198" s="28" t="s">
        <v>91</v>
      </c>
      <c r="AC3198" s="30" t="s">
        <v>2449</v>
      </c>
      <c r="AD3198" s="31"/>
      <c r="AE3198" s="20">
        <f t="shared" si="152"/>
        <v>0.97370000000000001</v>
      </c>
    </row>
    <row r="3199" spans="1:31">
      <c r="A3199" s="83">
        <v>53150</v>
      </c>
      <c r="B3199" s="84">
        <v>56031</v>
      </c>
      <c r="C3199" s="85">
        <v>99953</v>
      </c>
      <c r="D3199" s="78" t="s">
        <v>201</v>
      </c>
      <c r="E3199" s="79" t="s">
        <v>1606</v>
      </c>
      <c r="F3199" s="34" t="s">
        <v>2449</v>
      </c>
      <c r="G3199" s="24" t="s">
        <v>97</v>
      </c>
      <c r="H3199" s="80">
        <f t="shared" si="151"/>
        <v>0.97370000000000001</v>
      </c>
      <c r="I3199" s="25">
        <f>ROUND(('NEW Reference'!B$6*List!$H3199)+'NEW Reference'!B$7,0)</f>
        <v>1291</v>
      </c>
      <c r="J3199" s="25">
        <f>ROUND(('NEW Reference'!C$6*List!$H3199)+'NEW Reference'!C$7,0)</f>
        <v>1925</v>
      </c>
      <c r="K3199" s="25">
        <f>ROUND(('NEW Reference'!D$6*List!$H3199)+'NEW Reference'!D$7,0)</f>
        <v>2306</v>
      </c>
      <c r="L3199" s="25">
        <f>ROUND(('NEW Reference'!E$6*List!$H3199)+'NEW Reference'!E$7,0)</f>
        <v>2851</v>
      </c>
      <c r="M3199" s="25">
        <f>ROUND(('NEW Reference'!F$6*List!$H3199)+'NEW Reference'!F$7,0)</f>
        <v>2970</v>
      </c>
      <c r="N3199" s="25">
        <f>ROUND(('NEW Reference'!G$6*List!$H3199)+'NEW Reference'!G$7,0)</f>
        <v>3362</v>
      </c>
      <c r="O3199" s="25">
        <f>ROUND(('NEW Reference'!H$6*List!$H3199)+'NEW Reference'!H$7,0)</f>
        <v>3491</v>
      </c>
      <c r="P3199" s="25">
        <f>ROUND(('NEW Reference'!I$6*List!$H3199)+'NEW Reference'!I$7,0)</f>
        <v>3628</v>
      </c>
      <c r="Q3199" s="25">
        <f>ROUND(('NEW Reference'!J$6*List!$H3199)+'NEW Reference'!J$7,0)</f>
        <v>4201</v>
      </c>
      <c r="R3199" s="25">
        <f>ROUND(('NEW Reference'!K$6*List!$H3199)+'NEW Reference'!K$7,0)</f>
        <v>4334</v>
      </c>
      <c r="S3199" s="25">
        <f>ROUND(('NEW Reference'!L$6*List!$H3199)+'NEW Reference'!L$7,0)</f>
        <v>4676</v>
      </c>
      <c r="T3199" s="25">
        <f>ROUND(('NEW Reference'!M$6*List!$H3199)+'NEW Reference'!M$7,0)</f>
        <v>5585</v>
      </c>
      <c r="U3199" s="25">
        <f>ROUND(('NEW Reference'!N$6*List!$H3199)+'NEW Reference'!N$7,0)</f>
        <v>22535</v>
      </c>
      <c r="V3199" s="26">
        <f>ROUND(('NEW Reference'!O$6*List!$H3199)+'NEW Reference'!O$7,0)</f>
        <v>838</v>
      </c>
      <c r="W3199" s="26">
        <f>ROUND(('NEW Reference'!P$6*List!$H3199)+'NEW Reference'!P$7,0)</f>
        <v>1180</v>
      </c>
      <c r="X3199" s="26">
        <f>ROUND(('NEW Reference'!Q$6*List!$H3199)+'NEW Reference'!Q$7,0)</f>
        <v>590</v>
      </c>
      <c r="Z3199" s="3" t="str">
        <f t="shared" si="153"/>
        <v>PLATTE, Wyoming</v>
      </c>
      <c r="AA3199" s="79" t="s">
        <v>1606</v>
      </c>
      <c r="AB3199" s="28" t="s">
        <v>91</v>
      </c>
      <c r="AC3199" s="30" t="s">
        <v>2449</v>
      </c>
      <c r="AD3199" s="31"/>
      <c r="AE3199" s="20">
        <f t="shared" si="152"/>
        <v>0.97370000000000001</v>
      </c>
    </row>
    <row r="3200" spans="1:31">
      <c r="A3200" s="83">
        <v>53160</v>
      </c>
      <c r="B3200" s="84">
        <v>56033</v>
      </c>
      <c r="C3200" s="85">
        <v>99953</v>
      </c>
      <c r="D3200" s="78" t="s">
        <v>201</v>
      </c>
      <c r="E3200" s="79" t="s">
        <v>1260</v>
      </c>
      <c r="F3200" s="34" t="s">
        <v>2449</v>
      </c>
      <c r="G3200" s="24" t="s">
        <v>97</v>
      </c>
      <c r="H3200" s="80">
        <f t="shared" si="151"/>
        <v>0.97370000000000001</v>
      </c>
      <c r="I3200" s="25">
        <f>ROUND(('NEW Reference'!B$6*List!$H3200)+'NEW Reference'!B$7,0)</f>
        <v>1291</v>
      </c>
      <c r="J3200" s="25">
        <f>ROUND(('NEW Reference'!C$6*List!$H3200)+'NEW Reference'!C$7,0)</f>
        <v>1925</v>
      </c>
      <c r="K3200" s="25">
        <f>ROUND(('NEW Reference'!D$6*List!$H3200)+'NEW Reference'!D$7,0)</f>
        <v>2306</v>
      </c>
      <c r="L3200" s="25">
        <f>ROUND(('NEW Reference'!E$6*List!$H3200)+'NEW Reference'!E$7,0)</f>
        <v>2851</v>
      </c>
      <c r="M3200" s="25">
        <f>ROUND(('NEW Reference'!F$6*List!$H3200)+'NEW Reference'!F$7,0)</f>
        <v>2970</v>
      </c>
      <c r="N3200" s="25">
        <f>ROUND(('NEW Reference'!G$6*List!$H3200)+'NEW Reference'!G$7,0)</f>
        <v>3362</v>
      </c>
      <c r="O3200" s="25">
        <f>ROUND(('NEW Reference'!H$6*List!$H3200)+'NEW Reference'!H$7,0)</f>
        <v>3491</v>
      </c>
      <c r="P3200" s="25">
        <f>ROUND(('NEW Reference'!I$6*List!$H3200)+'NEW Reference'!I$7,0)</f>
        <v>3628</v>
      </c>
      <c r="Q3200" s="25">
        <f>ROUND(('NEW Reference'!J$6*List!$H3200)+'NEW Reference'!J$7,0)</f>
        <v>4201</v>
      </c>
      <c r="R3200" s="25">
        <f>ROUND(('NEW Reference'!K$6*List!$H3200)+'NEW Reference'!K$7,0)</f>
        <v>4334</v>
      </c>
      <c r="S3200" s="25">
        <f>ROUND(('NEW Reference'!L$6*List!$H3200)+'NEW Reference'!L$7,0)</f>
        <v>4676</v>
      </c>
      <c r="T3200" s="25">
        <f>ROUND(('NEW Reference'!M$6*List!$H3200)+'NEW Reference'!M$7,0)</f>
        <v>5585</v>
      </c>
      <c r="U3200" s="25">
        <f>ROUND(('NEW Reference'!N$6*List!$H3200)+'NEW Reference'!N$7,0)</f>
        <v>22535</v>
      </c>
      <c r="V3200" s="26">
        <f>ROUND(('NEW Reference'!O$6*List!$H3200)+'NEW Reference'!O$7,0)</f>
        <v>838</v>
      </c>
      <c r="W3200" s="26">
        <f>ROUND(('NEW Reference'!P$6*List!$H3200)+'NEW Reference'!P$7,0)</f>
        <v>1180</v>
      </c>
      <c r="X3200" s="26">
        <f>ROUND(('NEW Reference'!Q$6*List!$H3200)+'NEW Reference'!Q$7,0)</f>
        <v>590</v>
      </c>
      <c r="Z3200" s="3" t="str">
        <f t="shared" si="153"/>
        <v>SHERIDAN, Wyoming</v>
      </c>
      <c r="AA3200" s="79" t="s">
        <v>1260</v>
      </c>
      <c r="AB3200" s="28" t="s">
        <v>91</v>
      </c>
      <c r="AC3200" s="30" t="s">
        <v>2449</v>
      </c>
      <c r="AD3200" s="31"/>
      <c r="AE3200" s="20">
        <f t="shared" si="152"/>
        <v>0.97370000000000001</v>
      </c>
    </row>
    <row r="3201" spans="1:31">
      <c r="A3201" s="83">
        <v>53170</v>
      </c>
      <c r="B3201" s="84">
        <v>56035</v>
      </c>
      <c r="C3201" s="85">
        <v>99953</v>
      </c>
      <c r="D3201" s="78" t="s">
        <v>201</v>
      </c>
      <c r="E3201" s="79" t="s">
        <v>2456</v>
      </c>
      <c r="F3201" s="34" t="s">
        <v>2449</v>
      </c>
      <c r="G3201" s="24" t="s">
        <v>97</v>
      </c>
      <c r="H3201" s="80">
        <f t="shared" si="151"/>
        <v>0.97370000000000001</v>
      </c>
      <c r="I3201" s="25">
        <f>ROUND(('NEW Reference'!B$6*List!$H3201)+'NEW Reference'!B$7,0)</f>
        <v>1291</v>
      </c>
      <c r="J3201" s="25">
        <f>ROUND(('NEW Reference'!C$6*List!$H3201)+'NEW Reference'!C$7,0)</f>
        <v>1925</v>
      </c>
      <c r="K3201" s="25">
        <f>ROUND(('NEW Reference'!D$6*List!$H3201)+'NEW Reference'!D$7,0)</f>
        <v>2306</v>
      </c>
      <c r="L3201" s="25">
        <f>ROUND(('NEW Reference'!E$6*List!$H3201)+'NEW Reference'!E$7,0)</f>
        <v>2851</v>
      </c>
      <c r="M3201" s="25">
        <f>ROUND(('NEW Reference'!F$6*List!$H3201)+'NEW Reference'!F$7,0)</f>
        <v>2970</v>
      </c>
      <c r="N3201" s="25">
        <f>ROUND(('NEW Reference'!G$6*List!$H3201)+'NEW Reference'!G$7,0)</f>
        <v>3362</v>
      </c>
      <c r="O3201" s="25">
        <f>ROUND(('NEW Reference'!H$6*List!$H3201)+'NEW Reference'!H$7,0)</f>
        <v>3491</v>
      </c>
      <c r="P3201" s="25">
        <f>ROUND(('NEW Reference'!I$6*List!$H3201)+'NEW Reference'!I$7,0)</f>
        <v>3628</v>
      </c>
      <c r="Q3201" s="25">
        <f>ROUND(('NEW Reference'!J$6*List!$H3201)+'NEW Reference'!J$7,0)</f>
        <v>4201</v>
      </c>
      <c r="R3201" s="25">
        <f>ROUND(('NEW Reference'!K$6*List!$H3201)+'NEW Reference'!K$7,0)</f>
        <v>4334</v>
      </c>
      <c r="S3201" s="25">
        <f>ROUND(('NEW Reference'!L$6*List!$H3201)+'NEW Reference'!L$7,0)</f>
        <v>4676</v>
      </c>
      <c r="T3201" s="25">
        <f>ROUND(('NEW Reference'!M$6*List!$H3201)+'NEW Reference'!M$7,0)</f>
        <v>5585</v>
      </c>
      <c r="U3201" s="25">
        <f>ROUND(('NEW Reference'!N$6*List!$H3201)+'NEW Reference'!N$7,0)</f>
        <v>22535</v>
      </c>
      <c r="V3201" s="26">
        <f>ROUND(('NEW Reference'!O$6*List!$H3201)+'NEW Reference'!O$7,0)</f>
        <v>838</v>
      </c>
      <c r="W3201" s="26">
        <f>ROUND(('NEW Reference'!P$6*List!$H3201)+'NEW Reference'!P$7,0)</f>
        <v>1180</v>
      </c>
      <c r="X3201" s="26">
        <f>ROUND(('NEW Reference'!Q$6*List!$H3201)+'NEW Reference'!Q$7,0)</f>
        <v>590</v>
      </c>
      <c r="Z3201" s="3" t="str">
        <f t="shared" si="153"/>
        <v>SUBLETTE, Wyoming</v>
      </c>
      <c r="AA3201" s="79" t="s">
        <v>2456</v>
      </c>
      <c r="AB3201" s="28" t="s">
        <v>91</v>
      </c>
      <c r="AC3201" s="23" t="s">
        <v>2449</v>
      </c>
      <c r="AD3201" s="29"/>
      <c r="AE3201" s="20">
        <f t="shared" si="152"/>
        <v>0.97370000000000001</v>
      </c>
    </row>
    <row r="3202" spans="1:31">
      <c r="A3202" s="83">
        <v>53180</v>
      </c>
      <c r="B3202" s="84">
        <v>56037</v>
      </c>
      <c r="C3202" s="85">
        <v>99953</v>
      </c>
      <c r="D3202" s="78" t="s">
        <v>201</v>
      </c>
      <c r="E3202" s="79" t="s">
        <v>2457</v>
      </c>
      <c r="F3202" s="34" t="s">
        <v>2449</v>
      </c>
      <c r="G3202" s="24" t="s">
        <v>97</v>
      </c>
      <c r="H3202" s="80">
        <f t="shared" si="151"/>
        <v>0.97370000000000001</v>
      </c>
      <c r="I3202" s="25">
        <f>ROUND(('NEW Reference'!B$6*List!$H3202)+'NEW Reference'!B$7,0)</f>
        <v>1291</v>
      </c>
      <c r="J3202" s="25">
        <f>ROUND(('NEW Reference'!C$6*List!$H3202)+'NEW Reference'!C$7,0)</f>
        <v>1925</v>
      </c>
      <c r="K3202" s="25">
        <f>ROUND(('NEW Reference'!D$6*List!$H3202)+'NEW Reference'!D$7,0)</f>
        <v>2306</v>
      </c>
      <c r="L3202" s="25">
        <f>ROUND(('NEW Reference'!E$6*List!$H3202)+'NEW Reference'!E$7,0)</f>
        <v>2851</v>
      </c>
      <c r="M3202" s="25">
        <f>ROUND(('NEW Reference'!F$6*List!$H3202)+'NEW Reference'!F$7,0)</f>
        <v>2970</v>
      </c>
      <c r="N3202" s="25">
        <f>ROUND(('NEW Reference'!G$6*List!$H3202)+'NEW Reference'!G$7,0)</f>
        <v>3362</v>
      </c>
      <c r="O3202" s="25">
        <f>ROUND(('NEW Reference'!H$6*List!$H3202)+'NEW Reference'!H$7,0)</f>
        <v>3491</v>
      </c>
      <c r="P3202" s="25">
        <f>ROUND(('NEW Reference'!I$6*List!$H3202)+'NEW Reference'!I$7,0)</f>
        <v>3628</v>
      </c>
      <c r="Q3202" s="25">
        <f>ROUND(('NEW Reference'!J$6*List!$H3202)+'NEW Reference'!J$7,0)</f>
        <v>4201</v>
      </c>
      <c r="R3202" s="25">
        <f>ROUND(('NEW Reference'!K$6*List!$H3202)+'NEW Reference'!K$7,0)</f>
        <v>4334</v>
      </c>
      <c r="S3202" s="25">
        <f>ROUND(('NEW Reference'!L$6*List!$H3202)+'NEW Reference'!L$7,0)</f>
        <v>4676</v>
      </c>
      <c r="T3202" s="25">
        <f>ROUND(('NEW Reference'!M$6*List!$H3202)+'NEW Reference'!M$7,0)</f>
        <v>5585</v>
      </c>
      <c r="U3202" s="25">
        <f>ROUND(('NEW Reference'!N$6*List!$H3202)+'NEW Reference'!N$7,0)</f>
        <v>22535</v>
      </c>
      <c r="V3202" s="26">
        <f>ROUND(('NEW Reference'!O$6*List!$H3202)+'NEW Reference'!O$7,0)</f>
        <v>838</v>
      </c>
      <c r="W3202" s="26">
        <f>ROUND(('NEW Reference'!P$6*List!$H3202)+'NEW Reference'!P$7,0)</f>
        <v>1180</v>
      </c>
      <c r="X3202" s="26">
        <f>ROUND(('NEW Reference'!Q$6*List!$H3202)+'NEW Reference'!Q$7,0)</f>
        <v>590</v>
      </c>
      <c r="Z3202" s="3" t="str">
        <f t="shared" si="153"/>
        <v>SWEETWATER, Wyoming</v>
      </c>
      <c r="AA3202" s="79" t="s">
        <v>2457</v>
      </c>
      <c r="AB3202" s="28" t="s">
        <v>91</v>
      </c>
      <c r="AC3202" s="30" t="s">
        <v>2449</v>
      </c>
      <c r="AD3202" s="31"/>
      <c r="AE3202" s="20">
        <f t="shared" si="152"/>
        <v>0.97370000000000001</v>
      </c>
    </row>
    <row r="3203" spans="1:31">
      <c r="A3203" s="83">
        <v>53190</v>
      </c>
      <c r="B3203" s="84">
        <v>56039</v>
      </c>
      <c r="C3203" s="85">
        <v>99953</v>
      </c>
      <c r="D3203" s="78" t="s">
        <v>201</v>
      </c>
      <c r="E3203" s="79" t="s">
        <v>1063</v>
      </c>
      <c r="F3203" s="34" t="s">
        <v>2449</v>
      </c>
      <c r="G3203" s="24" t="s">
        <v>97</v>
      </c>
      <c r="H3203" s="80">
        <f t="shared" si="151"/>
        <v>0.97370000000000001</v>
      </c>
      <c r="I3203" s="25">
        <f>ROUND(('NEW Reference'!B$6*List!$H3203)+'NEW Reference'!B$7,0)</f>
        <v>1291</v>
      </c>
      <c r="J3203" s="25">
        <f>ROUND(('NEW Reference'!C$6*List!$H3203)+'NEW Reference'!C$7,0)</f>
        <v>1925</v>
      </c>
      <c r="K3203" s="25">
        <f>ROUND(('NEW Reference'!D$6*List!$H3203)+'NEW Reference'!D$7,0)</f>
        <v>2306</v>
      </c>
      <c r="L3203" s="25">
        <f>ROUND(('NEW Reference'!E$6*List!$H3203)+'NEW Reference'!E$7,0)</f>
        <v>2851</v>
      </c>
      <c r="M3203" s="25">
        <f>ROUND(('NEW Reference'!F$6*List!$H3203)+'NEW Reference'!F$7,0)</f>
        <v>2970</v>
      </c>
      <c r="N3203" s="25">
        <f>ROUND(('NEW Reference'!G$6*List!$H3203)+'NEW Reference'!G$7,0)</f>
        <v>3362</v>
      </c>
      <c r="O3203" s="25">
        <f>ROUND(('NEW Reference'!H$6*List!$H3203)+'NEW Reference'!H$7,0)</f>
        <v>3491</v>
      </c>
      <c r="P3203" s="25">
        <f>ROUND(('NEW Reference'!I$6*List!$H3203)+'NEW Reference'!I$7,0)</f>
        <v>3628</v>
      </c>
      <c r="Q3203" s="25">
        <f>ROUND(('NEW Reference'!J$6*List!$H3203)+'NEW Reference'!J$7,0)</f>
        <v>4201</v>
      </c>
      <c r="R3203" s="25">
        <f>ROUND(('NEW Reference'!K$6*List!$H3203)+'NEW Reference'!K$7,0)</f>
        <v>4334</v>
      </c>
      <c r="S3203" s="25">
        <f>ROUND(('NEW Reference'!L$6*List!$H3203)+'NEW Reference'!L$7,0)</f>
        <v>4676</v>
      </c>
      <c r="T3203" s="25">
        <f>ROUND(('NEW Reference'!M$6*List!$H3203)+'NEW Reference'!M$7,0)</f>
        <v>5585</v>
      </c>
      <c r="U3203" s="25">
        <f>ROUND(('NEW Reference'!N$6*List!$H3203)+'NEW Reference'!N$7,0)</f>
        <v>22535</v>
      </c>
      <c r="V3203" s="26">
        <f>ROUND(('NEW Reference'!O$6*List!$H3203)+'NEW Reference'!O$7,0)</f>
        <v>838</v>
      </c>
      <c r="W3203" s="26">
        <f>ROUND(('NEW Reference'!P$6*List!$H3203)+'NEW Reference'!P$7,0)</f>
        <v>1180</v>
      </c>
      <c r="X3203" s="26">
        <f>ROUND(('NEW Reference'!Q$6*List!$H3203)+'NEW Reference'!Q$7,0)</f>
        <v>590</v>
      </c>
      <c r="Z3203" s="3" t="str">
        <f t="shared" si="153"/>
        <v>TETON, Wyoming</v>
      </c>
      <c r="AA3203" s="79" t="s">
        <v>1063</v>
      </c>
      <c r="AB3203" s="28" t="s">
        <v>91</v>
      </c>
      <c r="AC3203" s="30" t="s">
        <v>2449</v>
      </c>
      <c r="AD3203" s="31"/>
      <c r="AE3203" s="20">
        <f t="shared" si="152"/>
        <v>0.97370000000000001</v>
      </c>
    </row>
    <row r="3204" spans="1:31">
      <c r="A3204" s="83">
        <v>53200</v>
      </c>
      <c r="B3204" s="84">
        <v>56041</v>
      </c>
      <c r="C3204" s="85">
        <v>99953</v>
      </c>
      <c r="D3204" s="78" t="s">
        <v>201</v>
      </c>
      <c r="E3204" s="79" t="s">
        <v>2458</v>
      </c>
      <c r="F3204" s="34" t="s">
        <v>2449</v>
      </c>
      <c r="G3204" s="24" t="s">
        <v>97</v>
      </c>
      <c r="H3204" s="80">
        <f t="shared" si="151"/>
        <v>0.97370000000000001</v>
      </c>
      <c r="I3204" s="25">
        <f>ROUND(('NEW Reference'!B$6*List!$H3204)+'NEW Reference'!B$7,0)</f>
        <v>1291</v>
      </c>
      <c r="J3204" s="25">
        <f>ROUND(('NEW Reference'!C$6*List!$H3204)+'NEW Reference'!C$7,0)</f>
        <v>1925</v>
      </c>
      <c r="K3204" s="25">
        <f>ROUND(('NEW Reference'!D$6*List!$H3204)+'NEW Reference'!D$7,0)</f>
        <v>2306</v>
      </c>
      <c r="L3204" s="25">
        <f>ROUND(('NEW Reference'!E$6*List!$H3204)+'NEW Reference'!E$7,0)</f>
        <v>2851</v>
      </c>
      <c r="M3204" s="25">
        <f>ROUND(('NEW Reference'!F$6*List!$H3204)+'NEW Reference'!F$7,0)</f>
        <v>2970</v>
      </c>
      <c r="N3204" s="25">
        <f>ROUND(('NEW Reference'!G$6*List!$H3204)+'NEW Reference'!G$7,0)</f>
        <v>3362</v>
      </c>
      <c r="O3204" s="25">
        <f>ROUND(('NEW Reference'!H$6*List!$H3204)+'NEW Reference'!H$7,0)</f>
        <v>3491</v>
      </c>
      <c r="P3204" s="25">
        <f>ROUND(('NEW Reference'!I$6*List!$H3204)+'NEW Reference'!I$7,0)</f>
        <v>3628</v>
      </c>
      <c r="Q3204" s="25">
        <f>ROUND(('NEW Reference'!J$6*List!$H3204)+'NEW Reference'!J$7,0)</f>
        <v>4201</v>
      </c>
      <c r="R3204" s="25">
        <f>ROUND(('NEW Reference'!K$6*List!$H3204)+'NEW Reference'!K$7,0)</f>
        <v>4334</v>
      </c>
      <c r="S3204" s="25">
        <f>ROUND(('NEW Reference'!L$6*List!$H3204)+'NEW Reference'!L$7,0)</f>
        <v>4676</v>
      </c>
      <c r="T3204" s="25">
        <f>ROUND(('NEW Reference'!M$6*List!$H3204)+'NEW Reference'!M$7,0)</f>
        <v>5585</v>
      </c>
      <c r="U3204" s="25">
        <f>ROUND(('NEW Reference'!N$6*List!$H3204)+'NEW Reference'!N$7,0)</f>
        <v>22535</v>
      </c>
      <c r="V3204" s="26">
        <f>ROUND(('NEW Reference'!O$6*List!$H3204)+'NEW Reference'!O$7,0)</f>
        <v>838</v>
      </c>
      <c r="W3204" s="26">
        <f>ROUND(('NEW Reference'!P$6*List!$H3204)+'NEW Reference'!P$7,0)</f>
        <v>1180</v>
      </c>
      <c r="X3204" s="26">
        <f>ROUND(('NEW Reference'!Q$6*List!$H3204)+'NEW Reference'!Q$7,0)</f>
        <v>590</v>
      </c>
      <c r="Z3204" s="3" t="str">
        <f t="shared" si="153"/>
        <v>UINTA, Wyoming</v>
      </c>
      <c r="AA3204" s="79" t="s">
        <v>2458</v>
      </c>
      <c r="AB3204" s="28" t="s">
        <v>91</v>
      </c>
      <c r="AC3204" s="30" t="s">
        <v>2449</v>
      </c>
      <c r="AD3204" s="31"/>
      <c r="AE3204" s="20">
        <f t="shared" si="152"/>
        <v>0.97370000000000001</v>
      </c>
    </row>
    <row r="3205" spans="1:31">
      <c r="A3205" s="83">
        <v>53210</v>
      </c>
      <c r="B3205" s="84">
        <v>56043</v>
      </c>
      <c r="C3205" s="85">
        <v>99953</v>
      </c>
      <c r="D3205" s="78" t="s">
        <v>201</v>
      </c>
      <c r="E3205" s="79" t="s">
        <v>2459</v>
      </c>
      <c r="F3205" s="34" t="s">
        <v>2449</v>
      </c>
      <c r="G3205" s="24" t="s">
        <v>97</v>
      </c>
      <c r="H3205" s="80">
        <f t="shared" si="151"/>
        <v>0.97370000000000001</v>
      </c>
      <c r="I3205" s="25">
        <f>ROUND(('NEW Reference'!B$6*List!$H3205)+'NEW Reference'!B$7,0)</f>
        <v>1291</v>
      </c>
      <c r="J3205" s="25">
        <f>ROUND(('NEW Reference'!C$6*List!$H3205)+'NEW Reference'!C$7,0)</f>
        <v>1925</v>
      </c>
      <c r="K3205" s="25">
        <f>ROUND(('NEW Reference'!D$6*List!$H3205)+'NEW Reference'!D$7,0)</f>
        <v>2306</v>
      </c>
      <c r="L3205" s="25">
        <f>ROUND(('NEW Reference'!E$6*List!$H3205)+'NEW Reference'!E$7,0)</f>
        <v>2851</v>
      </c>
      <c r="M3205" s="25">
        <f>ROUND(('NEW Reference'!F$6*List!$H3205)+'NEW Reference'!F$7,0)</f>
        <v>2970</v>
      </c>
      <c r="N3205" s="25">
        <f>ROUND(('NEW Reference'!G$6*List!$H3205)+'NEW Reference'!G$7,0)</f>
        <v>3362</v>
      </c>
      <c r="O3205" s="25">
        <f>ROUND(('NEW Reference'!H$6*List!$H3205)+'NEW Reference'!H$7,0)</f>
        <v>3491</v>
      </c>
      <c r="P3205" s="25">
        <f>ROUND(('NEW Reference'!I$6*List!$H3205)+'NEW Reference'!I$7,0)</f>
        <v>3628</v>
      </c>
      <c r="Q3205" s="25">
        <f>ROUND(('NEW Reference'!J$6*List!$H3205)+'NEW Reference'!J$7,0)</f>
        <v>4201</v>
      </c>
      <c r="R3205" s="25">
        <f>ROUND(('NEW Reference'!K$6*List!$H3205)+'NEW Reference'!K$7,0)</f>
        <v>4334</v>
      </c>
      <c r="S3205" s="25">
        <f>ROUND(('NEW Reference'!L$6*List!$H3205)+'NEW Reference'!L$7,0)</f>
        <v>4676</v>
      </c>
      <c r="T3205" s="25">
        <f>ROUND(('NEW Reference'!M$6*List!$H3205)+'NEW Reference'!M$7,0)</f>
        <v>5585</v>
      </c>
      <c r="U3205" s="25">
        <f>ROUND(('NEW Reference'!N$6*List!$H3205)+'NEW Reference'!N$7,0)</f>
        <v>22535</v>
      </c>
      <c r="V3205" s="26">
        <f>ROUND(('NEW Reference'!O$6*List!$H3205)+'NEW Reference'!O$7,0)</f>
        <v>838</v>
      </c>
      <c r="W3205" s="26">
        <f>ROUND(('NEW Reference'!P$6*List!$H3205)+'NEW Reference'!P$7,0)</f>
        <v>1180</v>
      </c>
      <c r="X3205" s="26">
        <f>ROUND(('NEW Reference'!Q$6*List!$H3205)+'NEW Reference'!Q$7,0)</f>
        <v>590</v>
      </c>
      <c r="Z3205" s="3" t="str">
        <f t="shared" si="153"/>
        <v>WASHAKIE, Wyoming</v>
      </c>
      <c r="AA3205" s="79" t="s">
        <v>2459</v>
      </c>
      <c r="AB3205" s="28" t="s">
        <v>91</v>
      </c>
      <c r="AC3205" s="23" t="s">
        <v>2449</v>
      </c>
      <c r="AD3205" s="29"/>
      <c r="AE3205" s="20">
        <f t="shared" si="152"/>
        <v>0.97370000000000001</v>
      </c>
    </row>
    <row r="3206" spans="1:31">
      <c r="A3206" s="83">
        <v>53220</v>
      </c>
      <c r="B3206" s="84">
        <v>56045</v>
      </c>
      <c r="C3206" s="85">
        <v>99953</v>
      </c>
      <c r="D3206" s="78" t="s">
        <v>201</v>
      </c>
      <c r="E3206" s="79" t="s">
        <v>2460</v>
      </c>
      <c r="F3206" s="34" t="s">
        <v>2449</v>
      </c>
      <c r="G3206" s="24" t="s">
        <v>97</v>
      </c>
      <c r="H3206" s="80">
        <f t="shared" si="151"/>
        <v>0.97370000000000001</v>
      </c>
      <c r="I3206" s="25">
        <f>ROUND(('NEW Reference'!B$6*List!$H3206)+'NEW Reference'!B$7,0)</f>
        <v>1291</v>
      </c>
      <c r="J3206" s="25">
        <f>ROUND(('NEW Reference'!C$6*List!$H3206)+'NEW Reference'!C$7,0)</f>
        <v>1925</v>
      </c>
      <c r="K3206" s="25">
        <f>ROUND(('NEW Reference'!D$6*List!$H3206)+'NEW Reference'!D$7,0)</f>
        <v>2306</v>
      </c>
      <c r="L3206" s="25">
        <f>ROUND(('NEW Reference'!E$6*List!$H3206)+'NEW Reference'!E$7,0)</f>
        <v>2851</v>
      </c>
      <c r="M3206" s="25">
        <f>ROUND(('NEW Reference'!F$6*List!$H3206)+'NEW Reference'!F$7,0)</f>
        <v>2970</v>
      </c>
      <c r="N3206" s="25">
        <f>ROUND(('NEW Reference'!G$6*List!$H3206)+'NEW Reference'!G$7,0)</f>
        <v>3362</v>
      </c>
      <c r="O3206" s="25">
        <f>ROUND(('NEW Reference'!H$6*List!$H3206)+'NEW Reference'!H$7,0)</f>
        <v>3491</v>
      </c>
      <c r="P3206" s="25">
        <f>ROUND(('NEW Reference'!I$6*List!$H3206)+'NEW Reference'!I$7,0)</f>
        <v>3628</v>
      </c>
      <c r="Q3206" s="25">
        <f>ROUND(('NEW Reference'!J$6*List!$H3206)+'NEW Reference'!J$7,0)</f>
        <v>4201</v>
      </c>
      <c r="R3206" s="25">
        <f>ROUND(('NEW Reference'!K$6*List!$H3206)+'NEW Reference'!K$7,0)</f>
        <v>4334</v>
      </c>
      <c r="S3206" s="25">
        <f>ROUND(('NEW Reference'!L$6*List!$H3206)+'NEW Reference'!L$7,0)</f>
        <v>4676</v>
      </c>
      <c r="T3206" s="25">
        <f>ROUND(('NEW Reference'!M$6*List!$H3206)+'NEW Reference'!M$7,0)</f>
        <v>5585</v>
      </c>
      <c r="U3206" s="25">
        <f>ROUND(('NEW Reference'!N$6*List!$H3206)+'NEW Reference'!N$7,0)</f>
        <v>22535</v>
      </c>
      <c r="V3206" s="26">
        <f>ROUND(('NEW Reference'!O$6*List!$H3206)+'NEW Reference'!O$7,0)</f>
        <v>838</v>
      </c>
      <c r="W3206" s="26">
        <f>ROUND(('NEW Reference'!P$6*List!$H3206)+'NEW Reference'!P$7,0)</f>
        <v>1180</v>
      </c>
      <c r="X3206" s="26">
        <f>ROUND(('NEW Reference'!Q$6*List!$H3206)+'NEW Reference'!Q$7,0)</f>
        <v>590</v>
      </c>
      <c r="Z3206" s="3" t="str">
        <f t="shared" si="153"/>
        <v>WESTON, Wyoming</v>
      </c>
      <c r="AA3206" s="79" t="s">
        <v>2460</v>
      </c>
      <c r="AB3206" s="28" t="s">
        <v>91</v>
      </c>
      <c r="AC3206" s="30" t="s">
        <v>2449</v>
      </c>
      <c r="AD3206" s="31"/>
      <c r="AE3206" s="20">
        <f t="shared" si="152"/>
        <v>0.97370000000000001</v>
      </c>
    </row>
    <row r="3207" spans="1:31">
      <c r="A3207" s="83">
        <v>53999</v>
      </c>
      <c r="B3207" s="84">
        <v>56990</v>
      </c>
      <c r="C3207" s="85">
        <v>99953</v>
      </c>
      <c r="D3207" s="78" t="s">
        <v>201</v>
      </c>
      <c r="E3207" s="79" t="s">
        <v>236</v>
      </c>
      <c r="F3207" s="34" t="s">
        <v>2449</v>
      </c>
      <c r="G3207" s="24" t="s">
        <v>97</v>
      </c>
      <c r="H3207" s="80">
        <f t="shared" si="151"/>
        <v>0.97370000000000001</v>
      </c>
      <c r="I3207" s="25">
        <f>ROUND(('NEW Reference'!B$6*List!$H3207)+'NEW Reference'!B$7,0)</f>
        <v>1291</v>
      </c>
      <c r="J3207" s="25">
        <f>ROUND(('NEW Reference'!C$6*List!$H3207)+'NEW Reference'!C$7,0)</f>
        <v>1925</v>
      </c>
      <c r="K3207" s="25">
        <f>ROUND(('NEW Reference'!D$6*List!$H3207)+'NEW Reference'!D$7,0)</f>
        <v>2306</v>
      </c>
      <c r="L3207" s="25">
        <f>ROUND(('NEW Reference'!E$6*List!$H3207)+'NEW Reference'!E$7,0)</f>
        <v>2851</v>
      </c>
      <c r="M3207" s="25">
        <f>ROUND(('NEW Reference'!F$6*List!$H3207)+'NEW Reference'!F$7,0)</f>
        <v>2970</v>
      </c>
      <c r="N3207" s="25">
        <f>ROUND(('NEW Reference'!G$6*List!$H3207)+'NEW Reference'!G$7,0)</f>
        <v>3362</v>
      </c>
      <c r="O3207" s="25">
        <f>ROUND(('NEW Reference'!H$6*List!$H3207)+'NEW Reference'!H$7,0)</f>
        <v>3491</v>
      </c>
      <c r="P3207" s="25">
        <f>ROUND(('NEW Reference'!I$6*List!$H3207)+'NEW Reference'!I$7,0)</f>
        <v>3628</v>
      </c>
      <c r="Q3207" s="25">
        <f>ROUND(('NEW Reference'!J$6*List!$H3207)+'NEW Reference'!J$7,0)</f>
        <v>4201</v>
      </c>
      <c r="R3207" s="25">
        <f>ROUND(('NEW Reference'!K$6*List!$H3207)+'NEW Reference'!K$7,0)</f>
        <v>4334</v>
      </c>
      <c r="S3207" s="25">
        <f>ROUND(('NEW Reference'!L$6*List!$H3207)+'NEW Reference'!L$7,0)</f>
        <v>4676</v>
      </c>
      <c r="T3207" s="25">
        <f>ROUND(('NEW Reference'!M$6*List!$H3207)+'NEW Reference'!M$7,0)</f>
        <v>5585</v>
      </c>
      <c r="U3207" s="25">
        <f>ROUND(('NEW Reference'!N$6*List!$H3207)+'NEW Reference'!N$7,0)</f>
        <v>22535</v>
      </c>
      <c r="V3207" s="26">
        <f>ROUND(('NEW Reference'!O$6*List!$H3207)+'NEW Reference'!O$7,0)</f>
        <v>838</v>
      </c>
      <c r="W3207" s="26">
        <f>ROUND(('NEW Reference'!P$6*List!$H3207)+'NEW Reference'!P$7,0)</f>
        <v>1180</v>
      </c>
      <c r="X3207" s="26">
        <f>ROUND(('NEW Reference'!Q$6*List!$H3207)+'NEW Reference'!Q$7,0)</f>
        <v>590</v>
      </c>
      <c r="Z3207" s="3" t="str">
        <f t="shared" si="153"/>
        <v>STATEWIDE, Wyoming</v>
      </c>
      <c r="AA3207" s="79" t="s">
        <v>236</v>
      </c>
      <c r="AB3207" s="28" t="s">
        <v>91</v>
      </c>
      <c r="AC3207" s="23" t="s">
        <v>2449</v>
      </c>
      <c r="AD3207" s="29"/>
      <c r="AE3207" s="20">
        <f t="shared" si="152"/>
        <v>0.97370000000000001</v>
      </c>
    </row>
    <row r="3208" spans="1:31">
      <c r="A3208" s="83" t="s">
        <v>2461</v>
      </c>
      <c r="B3208" s="84">
        <v>66990</v>
      </c>
      <c r="C3208" s="85">
        <v>99965</v>
      </c>
      <c r="D3208" s="21" t="s">
        <v>203</v>
      </c>
      <c r="E3208" s="79" t="s">
        <v>236</v>
      </c>
      <c r="F3208" s="34" t="s">
        <v>2462</v>
      </c>
      <c r="G3208" s="24" t="s">
        <v>97</v>
      </c>
      <c r="H3208" s="80">
        <f t="shared" si="151"/>
        <v>0.96109999999999995</v>
      </c>
      <c r="I3208" s="25">
        <f>ROUND(('NEW Reference'!B$6*List!$H3208)+'NEW Reference'!B$7,0)</f>
        <v>1278</v>
      </c>
      <c r="J3208" s="25">
        <f>ROUND(('NEW Reference'!C$6*List!$H3208)+'NEW Reference'!C$7,0)</f>
        <v>1906</v>
      </c>
      <c r="K3208" s="25">
        <f>ROUND(('NEW Reference'!D$6*List!$H3208)+'NEW Reference'!D$7,0)</f>
        <v>2284</v>
      </c>
      <c r="L3208" s="25">
        <f>ROUND(('NEW Reference'!E$6*List!$H3208)+'NEW Reference'!E$7,0)</f>
        <v>2824</v>
      </c>
      <c r="M3208" s="25">
        <f>ROUND(('NEW Reference'!F$6*List!$H3208)+'NEW Reference'!F$7,0)</f>
        <v>2942</v>
      </c>
      <c r="N3208" s="25">
        <f>ROUND(('NEW Reference'!G$6*List!$H3208)+'NEW Reference'!G$7,0)</f>
        <v>3330</v>
      </c>
      <c r="O3208" s="25">
        <f>ROUND(('NEW Reference'!H$6*List!$H3208)+'NEW Reference'!H$7,0)</f>
        <v>3457</v>
      </c>
      <c r="P3208" s="25">
        <f>ROUND(('NEW Reference'!I$6*List!$H3208)+'NEW Reference'!I$7,0)</f>
        <v>3593</v>
      </c>
      <c r="Q3208" s="25">
        <f>ROUND(('NEW Reference'!J$6*List!$H3208)+'NEW Reference'!J$7,0)</f>
        <v>4161</v>
      </c>
      <c r="R3208" s="25">
        <f>ROUND(('NEW Reference'!K$6*List!$H3208)+'NEW Reference'!K$7,0)</f>
        <v>4292</v>
      </c>
      <c r="S3208" s="25">
        <f>ROUND(('NEW Reference'!L$6*List!$H3208)+'NEW Reference'!L$7,0)</f>
        <v>4631</v>
      </c>
      <c r="T3208" s="25">
        <f>ROUND(('NEW Reference'!M$6*List!$H3208)+'NEW Reference'!M$7,0)</f>
        <v>5531</v>
      </c>
      <c r="U3208" s="25">
        <f>ROUND(('NEW Reference'!N$6*List!$H3208)+'NEW Reference'!N$7,0)</f>
        <v>22318</v>
      </c>
      <c r="V3208" s="26">
        <f>ROUND(('NEW Reference'!O$6*List!$H3208)+'NEW Reference'!O$7,0)</f>
        <v>830</v>
      </c>
      <c r="W3208" s="26">
        <f>ROUND(('NEW Reference'!P$6*List!$H3208)+'NEW Reference'!P$7,0)</f>
        <v>1169</v>
      </c>
      <c r="X3208" s="26">
        <f>ROUND(('NEW Reference'!Q$6*List!$H3208)+'NEW Reference'!Q$7,0)</f>
        <v>585</v>
      </c>
      <c r="Z3208" s="3" t="str">
        <f t="shared" si="153"/>
        <v>STATEWIDE, Guam</v>
      </c>
      <c r="AA3208" s="79" t="s">
        <v>236</v>
      </c>
      <c r="AB3208" s="28" t="s">
        <v>91</v>
      </c>
      <c r="AC3208" s="30" t="s">
        <v>2462</v>
      </c>
      <c r="AD3208" s="31"/>
      <c r="AE3208" s="20">
        <f t="shared" si="152"/>
        <v>0.96109999999999995</v>
      </c>
    </row>
    <row r="3209" spans="1:31">
      <c r="A3209" s="83">
        <v>40010</v>
      </c>
      <c r="B3209" s="84">
        <v>72001</v>
      </c>
      <c r="C3209" s="85">
        <v>99940</v>
      </c>
      <c r="D3209" s="78" t="s">
        <v>173</v>
      </c>
      <c r="E3209" s="79" t="s">
        <v>2463</v>
      </c>
      <c r="F3209" s="34" t="s">
        <v>2464</v>
      </c>
      <c r="G3209" s="24" t="s">
        <v>90</v>
      </c>
      <c r="H3209" s="80">
        <f>'NEW Reference'!I$16</f>
        <v>0.87359999999999993</v>
      </c>
      <c r="I3209" s="25">
        <f>ROUND(('NEW Reference'!B$6*List!$H3209)+'NEW Reference'!B$7,0)</f>
        <v>1192</v>
      </c>
      <c r="J3209" s="25">
        <f>ROUND(('NEW Reference'!C$6*List!$H3209)+'NEW Reference'!C$7,0)</f>
        <v>1777</v>
      </c>
      <c r="K3209" s="25">
        <f>ROUND(('NEW Reference'!D$6*List!$H3209)+'NEW Reference'!D$7,0)</f>
        <v>2130</v>
      </c>
      <c r="L3209" s="25">
        <f>ROUND(('NEW Reference'!E$6*List!$H3209)+'NEW Reference'!E$7,0)</f>
        <v>2633</v>
      </c>
      <c r="M3209" s="25">
        <f>ROUND(('NEW Reference'!F$6*List!$H3209)+'NEW Reference'!F$7,0)</f>
        <v>2743</v>
      </c>
      <c r="N3209" s="25">
        <f>ROUND(('NEW Reference'!G$6*List!$H3209)+'NEW Reference'!G$7,0)</f>
        <v>3105</v>
      </c>
      <c r="O3209" s="25">
        <f>ROUND(('NEW Reference'!H$6*List!$H3209)+'NEW Reference'!H$7,0)</f>
        <v>3224</v>
      </c>
      <c r="P3209" s="25">
        <f>ROUND(('NEW Reference'!I$6*List!$H3209)+'NEW Reference'!I$7,0)</f>
        <v>3350</v>
      </c>
      <c r="Q3209" s="25">
        <f>ROUND(('NEW Reference'!J$6*List!$H3209)+'NEW Reference'!J$7,0)</f>
        <v>3880</v>
      </c>
      <c r="R3209" s="25">
        <f>ROUND(('NEW Reference'!K$6*List!$H3209)+'NEW Reference'!K$7,0)</f>
        <v>4002</v>
      </c>
      <c r="S3209" s="25">
        <f>ROUND(('NEW Reference'!L$6*List!$H3209)+'NEW Reference'!L$7,0)</f>
        <v>4319</v>
      </c>
      <c r="T3209" s="25">
        <f>ROUND(('NEW Reference'!M$6*List!$H3209)+'NEW Reference'!M$7,0)</f>
        <v>5158</v>
      </c>
      <c r="U3209" s="25">
        <f>ROUND(('NEW Reference'!N$6*List!$H3209)+'NEW Reference'!N$7,0)</f>
        <v>20811</v>
      </c>
      <c r="V3209" s="26">
        <f>ROUND(('NEW Reference'!O$6*List!$H3209)+'NEW Reference'!O$7,0)</f>
        <v>774</v>
      </c>
      <c r="W3209" s="26">
        <f>ROUND(('NEW Reference'!P$6*List!$H3209)+'NEW Reference'!P$7,0)</f>
        <v>1090</v>
      </c>
      <c r="X3209" s="26">
        <f>ROUND(('NEW Reference'!Q$6*List!$H3209)+'NEW Reference'!Q$7,0)</f>
        <v>545</v>
      </c>
      <c r="Z3209" s="3" t="str">
        <f t="shared" si="153"/>
        <v>ADJUNTAS, Puerto Rico</v>
      </c>
      <c r="AA3209" s="79" t="s">
        <v>2463</v>
      </c>
      <c r="AB3209" s="28" t="s">
        <v>91</v>
      </c>
      <c r="AC3209" s="23" t="s">
        <v>2464</v>
      </c>
      <c r="AD3209" s="29"/>
      <c r="AE3209" s="20">
        <f t="shared" si="152"/>
        <v>0.36530000000000001</v>
      </c>
    </row>
    <row r="3210" spans="1:31">
      <c r="A3210" s="83">
        <v>40020</v>
      </c>
      <c r="B3210" s="84">
        <v>72003</v>
      </c>
      <c r="C3210" s="85">
        <v>10380</v>
      </c>
      <c r="D3210" s="78" t="s">
        <v>207</v>
      </c>
      <c r="E3210" s="79" t="s">
        <v>2465</v>
      </c>
      <c r="F3210" s="34" t="s">
        <v>2464</v>
      </c>
      <c r="G3210" s="24" t="s">
        <v>90</v>
      </c>
      <c r="H3210" s="80">
        <f>'NEW Reference'!I$16</f>
        <v>0.87359999999999993</v>
      </c>
      <c r="I3210" s="25">
        <f>ROUND(('NEW Reference'!B$6*List!$H3210)+'NEW Reference'!B$7,0)</f>
        <v>1192</v>
      </c>
      <c r="J3210" s="25">
        <f>ROUND(('NEW Reference'!C$6*List!$H3210)+'NEW Reference'!C$7,0)</f>
        <v>1777</v>
      </c>
      <c r="K3210" s="25">
        <f>ROUND(('NEW Reference'!D$6*List!$H3210)+'NEW Reference'!D$7,0)</f>
        <v>2130</v>
      </c>
      <c r="L3210" s="25">
        <f>ROUND(('NEW Reference'!E$6*List!$H3210)+'NEW Reference'!E$7,0)</f>
        <v>2633</v>
      </c>
      <c r="M3210" s="25">
        <f>ROUND(('NEW Reference'!F$6*List!$H3210)+'NEW Reference'!F$7,0)</f>
        <v>2743</v>
      </c>
      <c r="N3210" s="25">
        <f>ROUND(('NEW Reference'!G$6*List!$H3210)+'NEW Reference'!G$7,0)</f>
        <v>3105</v>
      </c>
      <c r="O3210" s="25">
        <f>ROUND(('NEW Reference'!H$6*List!$H3210)+'NEW Reference'!H$7,0)</f>
        <v>3224</v>
      </c>
      <c r="P3210" s="25">
        <f>ROUND(('NEW Reference'!I$6*List!$H3210)+'NEW Reference'!I$7,0)</f>
        <v>3350</v>
      </c>
      <c r="Q3210" s="25">
        <f>ROUND(('NEW Reference'!J$6*List!$H3210)+'NEW Reference'!J$7,0)</f>
        <v>3880</v>
      </c>
      <c r="R3210" s="25">
        <f>ROUND(('NEW Reference'!K$6*List!$H3210)+'NEW Reference'!K$7,0)</f>
        <v>4002</v>
      </c>
      <c r="S3210" s="25">
        <f>ROUND(('NEW Reference'!L$6*List!$H3210)+'NEW Reference'!L$7,0)</f>
        <v>4319</v>
      </c>
      <c r="T3210" s="25">
        <f>ROUND(('NEW Reference'!M$6*List!$H3210)+'NEW Reference'!M$7,0)</f>
        <v>5158</v>
      </c>
      <c r="U3210" s="25">
        <f>ROUND(('NEW Reference'!N$6*List!$H3210)+'NEW Reference'!N$7,0)</f>
        <v>20811</v>
      </c>
      <c r="V3210" s="26">
        <f>ROUND(('NEW Reference'!O$6*List!$H3210)+'NEW Reference'!O$7,0)</f>
        <v>774</v>
      </c>
      <c r="W3210" s="26">
        <f>ROUND(('NEW Reference'!P$6*List!$H3210)+'NEW Reference'!P$7,0)</f>
        <v>1090</v>
      </c>
      <c r="X3210" s="26">
        <f>ROUND(('NEW Reference'!Q$6*List!$H3210)+'NEW Reference'!Q$7,0)</f>
        <v>545</v>
      </c>
      <c r="Z3210" s="3" t="str">
        <f t="shared" si="153"/>
        <v>AGUADA, Puerto Rico</v>
      </c>
      <c r="AA3210" s="79" t="s">
        <v>2465</v>
      </c>
      <c r="AB3210" s="28" t="s">
        <v>91</v>
      </c>
      <c r="AC3210" s="23" t="s">
        <v>2464</v>
      </c>
      <c r="AD3210" s="29"/>
      <c r="AE3210" s="20">
        <f t="shared" si="152"/>
        <v>0.29089999999999999</v>
      </c>
    </row>
    <row r="3211" spans="1:31">
      <c r="A3211" s="83">
        <v>40030</v>
      </c>
      <c r="B3211" s="84">
        <v>72005</v>
      </c>
      <c r="C3211" s="85">
        <v>10380</v>
      </c>
      <c r="D3211" s="78" t="s">
        <v>207</v>
      </c>
      <c r="E3211" s="79" t="s">
        <v>2466</v>
      </c>
      <c r="F3211" s="34" t="s">
        <v>2464</v>
      </c>
      <c r="G3211" s="24" t="s">
        <v>90</v>
      </c>
      <c r="H3211" s="80">
        <f>'NEW Reference'!I$16</f>
        <v>0.87359999999999993</v>
      </c>
      <c r="I3211" s="25">
        <f>ROUND(('NEW Reference'!B$6*List!$H3211)+'NEW Reference'!B$7,0)</f>
        <v>1192</v>
      </c>
      <c r="J3211" s="25">
        <f>ROUND(('NEW Reference'!C$6*List!$H3211)+'NEW Reference'!C$7,0)</f>
        <v>1777</v>
      </c>
      <c r="K3211" s="25">
        <f>ROUND(('NEW Reference'!D$6*List!$H3211)+'NEW Reference'!D$7,0)</f>
        <v>2130</v>
      </c>
      <c r="L3211" s="25">
        <f>ROUND(('NEW Reference'!E$6*List!$H3211)+'NEW Reference'!E$7,0)</f>
        <v>2633</v>
      </c>
      <c r="M3211" s="25">
        <f>ROUND(('NEW Reference'!F$6*List!$H3211)+'NEW Reference'!F$7,0)</f>
        <v>2743</v>
      </c>
      <c r="N3211" s="25">
        <f>ROUND(('NEW Reference'!G$6*List!$H3211)+'NEW Reference'!G$7,0)</f>
        <v>3105</v>
      </c>
      <c r="O3211" s="25">
        <f>ROUND(('NEW Reference'!H$6*List!$H3211)+'NEW Reference'!H$7,0)</f>
        <v>3224</v>
      </c>
      <c r="P3211" s="25">
        <f>ROUND(('NEW Reference'!I$6*List!$H3211)+'NEW Reference'!I$7,0)</f>
        <v>3350</v>
      </c>
      <c r="Q3211" s="25">
        <f>ROUND(('NEW Reference'!J$6*List!$H3211)+'NEW Reference'!J$7,0)</f>
        <v>3880</v>
      </c>
      <c r="R3211" s="25">
        <f>ROUND(('NEW Reference'!K$6*List!$H3211)+'NEW Reference'!K$7,0)</f>
        <v>4002</v>
      </c>
      <c r="S3211" s="25">
        <f>ROUND(('NEW Reference'!L$6*List!$H3211)+'NEW Reference'!L$7,0)</f>
        <v>4319</v>
      </c>
      <c r="T3211" s="25">
        <f>ROUND(('NEW Reference'!M$6*List!$H3211)+'NEW Reference'!M$7,0)</f>
        <v>5158</v>
      </c>
      <c r="U3211" s="25">
        <f>ROUND(('NEW Reference'!N$6*List!$H3211)+'NEW Reference'!N$7,0)</f>
        <v>20811</v>
      </c>
      <c r="V3211" s="26">
        <f>ROUND(('NEW Reference'!O$6*List!$H3211)+'NEW Reference'!O$7,0)</f>
        <v>774</v>
      </c>
      <c r="W3211" s="26">
        <f>ROUND(('NEW Reference'!P$6*List!$H3211)+'NEW Reference'!P$7,0)</f>
        <v>1090</v>
      </c>
      <c r="X3211" s="26">
        <f>ROUND(('NEW Reference'!Q$6*List!$H3211)+'NEW Reference'!Q$7,0)</f>
        <v>545</v>
      </c>
      <c r="Z3211" s="3" t="str">
        <f t="shared" si="153"/>
        <v>AGUADILLA, Puerto Rico</v>
      </c>
      <c r="AA3211" s="79" t="s">
        <v>2466</v>
      </c>
      <c r="AB3211" s="28" t="s">
        <v>91</v>
      </c>
      <c r="AC3211" s="30" t="s">
        <v>2464</v>
      </c>
      <c r="AD3211" s="31"/>
      <c r="AE3211" s="20">
        <f t="shared" si="152"/>
        <v>0.29089999999999999</v>
      </c>
    </row>
    <row r="3212" spans="1:31">
      <c r="A3212" s="83">
        <v>40040</v>
      </c>
      <c r="B3212" s="84">
        <v>72007</v>
      </c>
      <c r="C3212" s="85">
        <v>41980</v>
      </c>
      <c r="D3212" s="78" t="s">
        <v>856</v>
      </c>
      <c r="E3212" s="79" t="s">
        <v>2467</v>
      </c>
      <c r="F3212" s="34" t="s">
        <v>2464</v>
      </c>
      <c r="G3212" s="24" t="s">
        <v>90</v>
      </c>
      <c r="H3212" s="80">
        <f>'NEW Reference'!I$16</f>
        <v>0.87359999999999993</v>
      </c>
      <c r="I3212" s="25">
        <f>ROUND(('NEW Reference'!B$6*List!$H3212)+'NEW Reference'!B$7,0)</f>
        <v>1192</v>
      </c>
      <c r="J3212" s="25">
        <f>ROUND(('NEW Reference'!C$6*List!$H3212)+'NEW Reference'!C$7,0)</f>
        <v>1777</v>
      </c>
      <c r="K3212" s="25">
        <f>ROUND(('NEW Reference'!D$6*List!$H3212)+'NEW Reference'!D$7,0)</f>
        <v>2130</v>
      </c>
      <c r="L3212" s="25">
        <f>ROUND(('NEW Reference'!E$6*List!$H3212)+'NEW Reference'!E$7,0)</f>
        <v>2633</v>
      </c>
      <c r="M3212" s="25">
        <f>ROUND(('NEW Reference'!F$6*List!$H3212)+'NEW Reference'!F$7,0)</f>
        <v>2743</v>
      </c>
      <c r="N3212" s="25">
        <f>ROUND(('NEW Reference'!G$6*List!$H3212)+'NEW Reference'!G$7,0)</f>
        <v>3105</v>
      </c>
      <c r="O3212" s="25">
        <f>ROUND(('NEW Reference'!H$6*List!$H3212)+'NEW Reference'!H$7,0)</f>
        <v>3224</v>
      </c>
      <c r="P3212" s="25">
        <f>ROUND(('NEW Reference'!I$6*List!$H3212)+'NEW Reference'!I$7,0)</f>
        <v>3350</v>
      </c>
      <c r="Q3212" s="25">
        <f>ROUND(('NEW Reference'!J$6*List!$H3212)+'NEW Reference'!J$7,0)</f>
        <v>3880</v>
      </c>
      <c r="R3212" s="25">
        <f>ROUND(('NEW Reference'!K$6*List!$H3212)+'NEW Reference'!K$7,0)</f>
        <v>4002</v>
      </c>
      <c r="S3212" s="25">
        <f>ROUND(('NEW Reference'!L$6*List!$H3212)+'NEW Reference'!L$7,0)</f>
        <v>4319</v>
      </c>
      <c r="T3212" s="25">
        <f>ROUND(('NEW Reference'!M$6*List!$H3212)+'NEW Reference'!M$7,0)</f>
        <v>5158</v>
      </c>
      <c r="U3212" s="25">
        <f>ROUND(('NEW Reference'!N$6*List!$H3212)+'NEW Reference'!N$7,0)</f>
        <v>20811</v>
      </c>
      <c r="V3212" s="26">
        <f>ROUND(('NEW Reference'!O$6*List!$H3212)+'NEW Reference'!O$7,0)</f>
        <v>774</v>
      </c>
      <c r="W3212" s="26">
        <f>ROUND(('NEW Reference'!P$6*List!$H3212)+'NEW Reference'!P$7,0)</f>
        <v>1090</v>
      </c>
      <c r="X3212" s="26">
        <f>ROUND(('NEW Reference'!Q$6*List!$H3212)+'NEW Reference'!Q$7,0)</f>
        <v>545</v>
      </c>
      <c r="Z3212" s="3" t="str">
        <f t="shared" si="153"/>
        <v>AGUAS BUENAS, Puerto Rico</v>
      </c>
      <c r="AA3212" s="79" t="s">
        <v>2467</v>
      </c>
      <c r="AB3212" s="28" t="s">
        <v>91</v>
      </c>
      <c r="AC3212" s="23" t="s">
        <v>2464</v>
      </c>
      <c r="AD3212" s="29"/>
      <c r="AE3212" s="20">
        <f t="shared" si="152"/>
        <v>0.36030000000000001</v>
      </c>
    </row>
    <row r="3213" spans="1:31">
      <c r="A3213" s="83">
        <v>40050</v>
      </c>
      <c r="B3213" s="84">
        <v>72009</v>
      </c>
      <c r="C3213" s="85">
        <v>41980</v>
      </c>
      <c r="D3213" s="78" t="s">
        <v>856</v>
      </c>
      <c r="E3213" s="79" t="s">
        <v>2468</v>
      </c>
      <c r="F3213" s="34" t="s">
        <v>2464</v>
      </c>
      <c r="G3213" s="24" t="s">
        <v>90</v>
      </c>
      <c r="H3213" s="80">
        <f>'NEW Reference'!I$16</f>
        <v>0.87359999999999993</v>
      </c>
      <c r="I3213" s="25">
        <f>ROUND(('NEW Reference'!B$6*List!$H3213)+'NEW Reference'!B$7,0)</f>
        <v>1192</v>
      </c>
      <c r="J3213" s="25">
        <f>ROUND(('NEW Reference'!C$6*List!$H3213)+'NEW Reference'!C$7,0)</f>
        <v>1777</v>
      </c>
      <c r="K3213" s="25">
        <f>ROUND(('NEW Reference'!D$6*List!$H3213)+'NEW Reference'!D$7,0)</f>
        <v>2130</v>
      </c>
      <c r="L3213" s="25">
        <f>ROUND(('NEW Reference'!E$6*List!$H3213)+'NEW Reference'!E$7,0)</f>
        <v>2633</v>
      </c>
      <c r="M3213" s="25">
        <f>ROUND(('NEW Reference'!F$6*List!$H3213)+'NEW Reference'!F$7,0)</f>
        <v>2743</v>
      </c>
      <c r="N3213" s="25">
        <f>ROUND(('NEW Reference'!G$6*List!$H3213)+'NEW Reference'!G$7,0)</f>
        <v>3105</v>
      </c>
      <c r="O3213" s="25">
        <f>ROUND(('NEW Reference'!H$6*List!$H3213)+'NEW Reference'!H$7,0)</f>
        <v>3224</v>
      </c>
      <c r="P3213" s="25">
        <f>ROUND(('NEW Reference'!I$6*List!$H3213)+'NEW Reference'!I$7,0)</f>
        <v>3350</v>
      </c>
      <c r="Q3213" s="25">
        <f>ROUND(('NEW Reference'!J$6*List!$H3213)+'NEW Reference'!J$7,0)</f>
        <v>3880</v>
      </c>
      <c r="R3213" s="25">
        <f>ROUND(('NEW Reference'!K$6*List!$H3213)+'NEW Reference'!K$7,0)</f>
        <v>4002</v>
      </c>
      <c r="S3213" s="25">
        <f>ROUND(('NEW Reference'!L$6*List!$H3213)+'NEW Reference'!L$7,0)</f>
        <v>4319</v>
      </c>
      <c r="T3213" s="25">
        <f>ROUND(('NEW Reference'!M$6*List!$H3213)+'NEW Reference'!M$7,0)</f>
        <v>5158</v>
      </c>
      <c r="U3213" s="25">
        <f>ROUND(('NEW Reference'!N$6*List!$H3213)+'NEW Reference'!N$7,0)</f>
        <v>20811</v>
      </c>
      <c r="V3213" s="26">
        <f>ROUND(('NEW Reference'!O$6*List!$H3213)+'NEW Reference'!O$7,0)</f>
        <v>774</v>
      </c>
      <c r="W3213" s="26">
        <f>ROUND(('NEW Reference'!P$6*List!$H3213)+'NEW Reference'!P$7,0)</f>
        <v>1090</v>
      </c>
      <c r="X3213" s="26">
        <f>ROUND(('NEW Reference'!Q$6*List!$H3213)+'NEW Reference'!Q$7,0)</f>
        <v>545</v>
      </c>
      <c r="Z3213" s="3" t="str">
        <f t="shared" si="153"/>
        <v>AIBONITO, Puerto Rico</v>
      </c>
      <c r="AA3213" s="79" t="s">
        <v>2468</v>
      </c>
      <c r="AB3213" s="28" t="s">
        <v>91</v>
      </c>
      <c r="AC3213" s="30" t="s">
        <v>2464</v>
      </c>
      <c r="AD3213" s="31"/>
      <c r="AE3213" s="20">
        <f t="shared" si="152"/>
        <v>0.36030000000000001</v>
      </c>
    </row>
    <row r="3214" spans="1:31">
      <c r="A3214" s="83">
        <v>40060</v>
      </c>
      <c r="B3214" s="84">
        <v>72011</v>
      </c>
      <c r="C3214" s="85">
        <v>10380</v>
      </c>
      <c r="D3214" s="78" t="s">
        <v>207</v>
      </c>
      <c r="E3214" s="79" t="s">
        <v>2469</v>
      </c>
      <c r="F3214" s="34" t="s">
        <v>2464</v>
      </c>
      <c r="G3214" s="24" t="s">
        <v>90</v>
      </c>
      <c r="H3214" s="80">
        <f>'NEW Reference'!I$16</f>
        <v>0.87359999999999993</v>
      </c>
      <c r="I3214" s="25">
        <f>ROUND(('NEW Reference'!B$6*List!$H3214)+'NEW Reference'!B$7,0)</f>
        <v>1192</v>
      </c>
      <c r="J3214" s="25">
        <f>ROUND(('NEW Reference'!C$6*List!$H3214)+'NEW Reference'!C$7,0)</f>
        <v>1777</v>
      </c>
      <c r="K3214" s="25">
        <f>ROUND(('NEW Reference'!D$6*List!$H3214)+'NEW Reference'!D$7,0)</f>
        <v>2130</v>
      </c>
      <c r="L3214" s="25">
        <f>ROUND(('NEW Reference'!E$6*List!$H3214)+'NEW Reference'!E$7,0)</f>
        <v>2633</v>
      </c>
      <c r="M3214" s="25">
        <f>ROUND(('NEW Reference'!F$6*List!$H3214)+'NEW Reference'!F$7,0)</f>
        <v>2743</v>
      </c>
      <c r="N3214" s="25">
        <f>ROUND(('NEW Reference'!G$6*List!$H3214)+'NEW Reference'!G$7,0)</f>
        <v>3105</v>
      </c>
      <c r="O3214" s="25">
        <f>ROUND(('NEW Reference'!H$6*List!$H3214)+'NEW Reference'!H$7,0)</f>
        <v>3224</v>
      </c>
      <c r="P3214" s="25">
        <f>ROUND(('NEW Reference'!I$6*List!$H3214)+'NEW Reference'!I$7,0)</f>
        <v>3350</v>
      </c>
      <c r="Q3214" s="25">
        <f>ROUND(('NEW Reference'!J$6*List!$H3214)+'NEW Reference'!J$7,0)</f>
        <v>3880</v>
      </c>
      <c r="R3214" s="25">
        <f>ROUND(('NEW Reference'!K$6*List!$H3214)+'NEW Reference'!K$7,0)</f>
        <v>4002</v>
      </c>
      <c r="S3214" s="25">
        <f>ROUND(('NEW Reference'!L$6*List!$H3214)+'NEW Reference'!L$7,0)</f>
        <v>4319</v>
      </c>
      <c r="T3214" s="25">
        <f>ROUND(('NEW Reference'!M$6*List!$H3214)+'NEW Reference'!M$7,0)</f>
        <v>5158</v>
      </c>
      <c r="U3214" s="25">
        <f>ROUND(('NEW Reference'!N$6*List!$H3214)+'NEW Reference'!N$7,0)</f>
        <v>20811</v>
      </c>
      <c r="V3214" s="26">
        <f>ROUND(('NEW Reference'!O$6*List!$H3214)+'NEW Reference'!O$7,0)</f>
        <v>774</v>
      </c>
      <c r="W3214" s="26">
        <f>ROUND(('NEW Reference'!P$6*List!$H3214)+'NEW Reference'!P$7,0)</f>
        <v>1090</v>
      </c>
      <c r="X3214" s="26">
        <f>ROUND(('NEW Reference'!Q$6*List!$H3214)+'NEW Reference'!Q$7,0)</f>
        <v>545</v>
      </c>
      <c r="Z3214" s="3" t="str">
        <f t="shared" si="153"/>
        <v>ANASCO, Puerto Rico</v>
      </c>
      <c r="AA3214" s="79" t="s">
        <v>2469</v>
      </c>
      <c r="AB3214" s="28" t="s">
        <v>91</v>
      </c>
      <c r="AC3214" s="30" t="s">
        <v>2464</v>
      </c>
      <c r="AD3214" s="31"/>
      <c r="AE3214" s="20">
        <f t="shared" ref="AE3214:AE3277" si="154">IFERROR(INDEX($AH:$AH,MATCH($C3214,$AF:$AF,0)),"")</f>
        <v>0.29089999999999999</v>
      </c>
    </row>
    <row r="3215" spans="1:31">
      <c r="A3215" s="83">
        <v>40070</v>
      </c>
      <c r="B3215" s="84">
        <v>72013</v>
      </c>
      <c r="C3215" s="85">
        <v>11640</v>
      </c>
      <c r="D3215" s="78" t="s">
        <v>241</v>
      </c>
      <c r="E3215" s="79" t="s">
        <v>2470</v>
      </c>
      <c r="F3215" s="34" t="s">
        <v>2464</v>
      </c>
      <c r="G3215" s="24" t="s">
        <v>90</v>
      </c>
      <c r="H3215" s="80">
        <f>'NEW Reference'!I$16</f>
        <v>0.87359999999999993</v>
      </c>
      <c r="I3215" s="25">
        <f>ROUND(('NEW Reference'!B$6*List!$H3215)+'NEW Reference'!B$7,0)</f>
        <v>1192</v>
      </c>
      <c r="J3215" s="25">
        <f>ROUND(('NEW Reference'!C$6*List!$H3215)+'NEW Reference'!C$7,0)</f>
        <v>1777</v>
      </c>
      <c r="K3215" s="25">
        <f>ROUND(('NEW Reference'!D$6*List!$H3215)+'NEW Reference'!D$7,0)</f>
        <v>2130</v>
      </c>
      <c r="L3215" s="25">
        <f>ROUND(('NEW Reference'!E$6*List!$H3215)+'NEW Reference'!E$7,0)</f>
        <v>2633</v>
      </c>
      <c r="M3215" s="25">
        <f>ROUND(('NEW Reference'!F$6*List!$H3215)+'NEW Reference'!F$7,0)</f>
        <v>2743</v>
      </c>
      <c r="N3215" s="25">
        <f>ROUND(('NEW Reference'!G$6*List!$H3215)+'NEW Reference'!G$7,0)</f>
        <v>3105</v>
      </c>
      <c r="O3215" s="25">
        <f>ROUND(('NEW Reference'!H$6*List!$H3215)+'NEW Reference'!H$7,0)</f>
        <v>3224</v>
      </c>
      <c r="P3215" s="25">
        <f>ROUND(('NEW Reference'!I$6*List!$H3215)+'NEW Reference'!I$7,0)</f>
        <v>3350</v>
      </c>
      <c r="Q3215" s="25">
        <f>ROUND(('NEW Reference'!J$6*List!$H3215)+'NEW Reference'!J$7,0)</f>
        <v>3880</v>
      </c>
      <c r="R3215" s="25">
        <f>ROUND(('NEW Reference'!K$6*List!$H3215)+'NEW Reference'!K$7,0)</f>
        <v>4002</v>
      </c>
      <c r="S3215" s="25">
        <f>ROUND(('NEW Reference'!L$6*List!$H3215)+'NEW Reference'!L$7,0)</f>
        <v>4319</v>
      </c>
      <c r="T3215" s="25">
        <f>ROUND(('NEW Reference'!M$6*List!$H3215)+'NEW Reference'!M$7,0)</f>
        <v>5158</v>
      </c>
      <c r="U3215" s="25">
        <f>ROUND(('NEW Reference'!N$6*List!$H3215)+'NEW Reference'!N$7,0)</f>
        <v>20811</v>
      </c>
      <c r="V3215" s="26">
        <f>ROUND(('NEW Reference'!O$6*List!$H3215)+'NEW Reference'!O$7,0)</f>
        <v>774</v>
      </c>
      <c r="W3215" s="26">
        <f>ROUND(('NEW Reference'!P$6*List!$H3215)+'NEW Reference'!P$7,0)</f>
        <v>1090</v>
      </c>
      <c r="X3215" s="26">
        <f>ROUND(('NEW Reference'!Q$6*List!$H3215)+'NEW Reference'!Q$7,0)</f>
        <v>545</v>
      </c>
      <c r="Z3215" s="3" t="str">
        <f t="shared" si="153"/>
        <v>ARECIBO, Puerto Rico</v>
      </c>
      <c r="AA3215" s="79" t="s">
        <v>2470</v>
      </c>
      <c r="AB3215" s="28" t="s">
        <v>91</v>
      </c>
      <c r="AC3215" s="30" t="s">
        <v>2464</v>
      </c>
      <c r="AD3215" s="31"/>
      <c r="AE3215" s="20">
        <f t="shared" si="154"/>
        <v>0.31459999999999999</v>
      </c>
    </row>
    <row r="3216" spans="1:31">
      <c r="A3216" s="83">
        <v>40080</v>
      </c>
      <c r="B3216" s="84">
        <v>72015</v>
      </c>
      <c r="C3216" s="85">
        <v>25020</v>
      </c>
      <c r="D3216" s="78" t="s">
        <v>496</v>
      </c>
      <c r="E3216" s="79" t="s">
        <v>2471</v>
      </c>
      <c r="F3216" s="34" t="s">
        <v>2464</v>
      </c>
      <c r="G3216" s="24" t="s">
        <v>90</v>
      </c>
      <c r="H3216" s="80">
        <f>'NEW Reference'!I$16</f>
        <v>0.87359999999999993</v>
      </c>
      <c r="I3216" s="25">
        <f>ROUND(('NEW Reference'!B$6*List!$H3216)+'NEW Reference'!B$7,0)</f>
        <v>1192</v>
      </c>
      <c r="J3216" s="25">
        <f>ROUND(('NEW Reference'!C$6*List!$H3216)+'NEW Reference'!C$7,0)</f>
        <v>1777</v>
      </c>
      <c r="K3216" s="25">
        <f>ROUND(('NEW Reference'!D$6*List!$H3216)+'NEW Reference'!D$7,0)</f>
        <v>2130</v>
      </c>
      <c r="L3216" s="25">
        <f>ROUND(('NEW Reference'!E$6*List!$H3216)+'NEW Reference'!E$7,0)</f>
        <v>2633</v>
      </c>
      <c r="M3216" s="25">
        <f>ROUND(('NEW Reference'!F$6*List!$H3216)+'NEW Reference'!F$7,0)</f>
        <v>2743</v>
      </c>
      <c r="N3216" s="25">
        <f>ROUND(('NEW Reference'!G$6*List!$H3216)+'NEW Reference'!G$7,0)</f>
        <v>3105</v>
      </c>
      <c r="O3216" s="25">
        <f>ROUND(('NEW Reference'!H$6*List!$H3216)+'NEW Reference'!H$7,0)</f>
        <v>3224</v>
      </c>
      <c r="P3216" s="25">
        <f>ROUND(('NEW Reference'!I$6*List!$H3216)+'NEW Reference'!I$7,0)</f>
        <v>3350</v>
      </c>
      <c r="Q3216" s="25">
        <f>ROUND(('NEW Reference'!J$6*List!$H3216)+'NEW Reference'!J$7,0)</f>
        <v>3880</v>
      </c>
      <c r="R3216" s="25">
        <f>ROUND(('NEW Reference'!K$6*List!$H3216)+'NEW Reference'!K$7,0)</f>
        <v>4002</v>
      </c>
      <c r="S3216" s="25">
        <f>ROUND(('NEW Reference'!L$6*List!$H3216)+'NEW Reference'!L$7,0)</f>
        <v>4319</v>
      </c>
      <c r="T3216" s="25">
        <f>ROUND(('NEW Reference'!M$6*List!$H3216)+'NEW Reference'!M$7,0)</f>
        <v>5158</v>
      </c>
      <c r="U3216" s="25">
        <f>ROUND(('NEW Reference'!N$6*List!$H3216)+'NEW Reference'!N$7,0)</f>
        <v>20811</v>
      </c>
      <c r="V3216" s="26">
        <f>ROUND(('NEW Reference'!O$6*List!$H3216)+'NEW Reference'!O$7,0)</f>
        <v>774</v>
      </c>
      <c r="W3216" s="26">
        <f>ROUND(('NEW Reference'!P$6*List!$H3216)+'NEW Reference'!P$7,0)</f>
        <v>1090</v>
      </c>
      <c r="X3216" s="26">
        <f>ROUND(('NEW Reference'!Q$6*List!$H3216)+'NEW Reference'!Q$7,0)</f>
        <v>545</v>
      </c>
      <c r="Z3216" s="3" t="str">
        <f t="shared" si="153"/>
        <v>ARROYO, Puerto Rico</v>
      </c>
      <c r="AA3216" s="79" t="s">
        <v>2471</v>
      </c>
      <c r="AB3216" s="28" t="s">
        <v>91</v>
      </c>
      <c r="AC3216" s="23" t="s">
        <v>2464</v>
      </c>
      <c r="AD3216" s="29"/>
      <c r="AE3216" s="20">
        <f t="shared" si="154"/>
        <v>0.38340000000000002</v>
      </c>
    </row>
    <row r="3217" spans="1:31">
      <c r="A3217" s="83">
        <v>40090</v>
      </c>
      <c r="B3217" s="84">
        <v>72017</v>
      </c>
      <c r="C3217" s="85">
        <v>41980</v>
      </c>
      <c r="D3217" s="78" t="s">
        <v>856</v>
      </c>
      <c r="E3217" s="79" t="s">
        <v>2472</v>
      </c>
      <c r="F3217" s="34" t="s">
        <v>2464</v>
      </c>
      <c r="G3217" s="24" t="s">
        <v>90</v>
      </c>
      <c r="H3217" s="80">
        <f>'NEW Reference'!I$16</f>
        <v>0.87359999999999993</v>
      </c>
      <c r="I3217" s="25">
        <f>ROUND(('NEW Reference'!B$6*List!$H3217)+'NEW Reference'!B$7,0)</f>
        <v>1192</v>
      </c>
      <c r="J3217" s="25">
        <f>ROUND(('NEW Reference'!C$6*List!$H3217)+'NEW Reference'!C$7,0)</f>
        <v>1777</v>
      </c>
      <c r="K3217" s="25">
        <f>ROUND(('NEW Reference'!D$6*List!$H3217)+'NEW Reference'!D$7,0)</f>
        <v>2130</v>
      </c>
      <c r="L3217" s="25">
        <f>ROUND(('NEW Reference'!E$6*List!$H3217)+'NEW Reference'!E$7,0)</f>
        <v>2633</v>
      </c>
      <c r="M3217" s="25">
        <f>ROUND(('NEW Reference'!F$6*List!$H3217)+'NEW Reference'!F$7,0)</f>
        <v>2743</v>
      </c>
      <c r="N3217" s="25">
        <f>ROUND(('NEW Reference'!G$6*List!$H3217)+'NEW Reference'!G$7,0)</f>
        <v>3105</v>
      </c>
      <c r="O3217" s="25">
        <f>ROUND(('NEW Reference'!H$6*List!$H3217)+'NEW Reference'!H$7,0)</f>
        <v>3224</v>
      </c>
      <c r="P3217" s="25">
        <f>ROUND(('NEW Reference'!I$6*List!$H3217)+'NEW Reference'!I$7,0)</f>
        <v>3350</v>
      </c>
      <c r="Q3217" s="25">
        <f>ROUND(('NEW Reference'!J$6*List!$H3217)+'NEW Reference'!J$7,0)</f>
        <v>3880</v>
      </c>
      <c r="R3217" s="25">
        <f>ROUND(('NEW Reference'!K$6*List!$H3217)+'NEW Reference'!K$7,0)</f>
        <v>4002</v>
      </c>
      <c r="S3217" s="25">
        <f>ROUND(('NEW Reference'!L$6*List!$H3217)+'NEW Reference'!L$7,0)</f>
        <v>4319</v>
      </c>
      <c r="T3217" s="25">
        <f>ROUND(('NEW Reference'!M$6*List!$H3217)+'NEW Reference'!M$7,0)</f>
        <v>5158</v>
      </c>
      <c r="U3217" s="25">
        <f>ROUND(('NEW Reference'!N$6*List!$H3217)+'NEW Reference'!N$7,0)</f>
        <v>20811</v>
      </c>
      <c r="V3217" s="26">
        <f>ROUND(('NEW Reference'!O$6*List!$H3217)+'NEW Reference'!O$7,0)</f>
        <v>774</v>
      </c>
      <c r="W3217" s="26">
        <f>ROUND(('NEW Reference'!P$6*List!$H3217)+'NEW Reference'!P$7,0)</f>
        <v>1090</v>
      </c>
      <c r="X3217" s="26">
        <f>ROUND(('NEW Reference'!Q$6*List!$H3217)+'NEW Reference'!Q$7,0)</f>
        <v>545</v>
      </c>
      <c r="Z3217" s="3" t="str">
        <f t="shared" si="153"/>
        <v>BARCELONETA, Puerto Rico</v>
      </c>
      <c r="AA3217" s="79" t="s">
        <v>2472</v>
      </c>
      <c r="AB3217" s="28" t="s">
        <v>91</v>
      </c>
      <c r="AC3217" s="30" t="s">
        <v>2464</v>
      </c>
      <c r="AD3217" s="31"/>
      <c r="AE3217" s="20">
        <f t="shared" si="154"/>
        <v>0.36030000000000001</v>
      </c>
    </row>
    <row r="3218" spans="1:31">
      <c r="A3218" s="83">
        <v>40100</v>
      </c>
      <c r="B3218" s="84">
        <v>72019</v>
      </c>
      <c r="C3218" s="85">
        <v>41980</v>
      </c>
      <c r="D3218" s="78" t="s">
        <v>856</v>
      </c>
      <c r="E3218" s="79" t="s">
        <v>2473</v>
      </c>
      <c r="F3218" s="34" t="s">
        <v>2464</v>
      </c>
      <c r="G3218" s="24" t="s">
        <v>90</v>
      </c>
      <c r="H3218" s="80">
        <f>'NEW Reference'!I$16</f>
        <v>0.87359999999999993</v>
      </c>
      <c r="I3218" s="25">
        <f>ROUND(('NEW Reference'!B$6*List!$H3218)+'NEW Reference'!B$7,0)</f>
        <v>1192</v>
      </c>
      <c r="J3218" s="25">
        <f>ROUND(('NEW Reference'!C$6*List!$H3218)+'NEW Reference'!C$7,0)</f>
        <v>1777</v>
      </c>
      <c r="K3218" s="25">
        <f>ROUND(('NEW Reference'!D$6*List!$H3218)+'NEW Reference'!D$7,0)</f>
        <v>2130</v>
      </c>
      <c r="L3218" s="25">
        <f>ROUND(('NEW Reference'!E$6*List!$H3218)+'NEW Reference'!E$7,0)</f>
        <v>2633</v>
      </c>
      <c r="M3218" s="25">
        <f>ROUND(('NEW Reference'!F$6*List!$H3218)+'NEW Reference'!F$7,0)</f>
        <v>2743</v>
      </c>
      <c r="N3218" s="25">
        <f>ROUND(('NEW Reference'!G$6*List!$H3218)+'NEW Reference'!G$7,0)</f>
        <v>3105</v>
      </c>
      <c r="O3218" s="25">
        <f>ROUND(('NEW Reference'!H$6*List!$H3218)+'NEW Reference'!H$7,0)</f>
        <v>3224</v>
      </c>
      <c r="P3218" s="25">
        <f>ROUND(('NEW Reference'!I$6*List!$H3218)+'NEW Reference'!I$7,0)</f>
        <v>3350</v>
      </c>
      <c r="Q3218" s="25">
        <f>ROUND(('NEW Reference'!J$6*List!$H3218)+'NEW Reference'!J$7,0)</f>
        <v>3880</v>
      </c>
      <c r="R3218" s="25">
        <f>ROUND(('NEW Reference'!K$6*List!$H3218)+'NEW Reference'!K$7,0)</f>
        <v>4002</v>
      </c>
      <c r="S3218" s="25">
        <f>ROUND(('NEW Reference'!L$6*List!$H3218)+'NEW Reference'!L$7,0)</f>
        <v>4319</v>
      </c>
      <c r="T3218" s="25">
        <f>ROUND(('NEW Reference'!M$6*List!$H3218)+'NEW Reference'!M$7,0)</f>
        <v>5158</v>
      </c>
      <c r="U3218" s="25">
        <f>ROUND(('NEW Reference'!N$6*List!$H3218)+'NEW Reference'!N$7,0)</f>
        <v>20811</v>
      </c>
      <c r="V3218" s="26">
        <f>ROUND(('NEW Reference'!O$6*List!$H3218)+'NEW Reference'!O$7,0)</f>
        <v>774</v>
      </c>
      <c r="W3218" s="26">
        <f>ROUND(('NEW Reference'!P$6*List!$H3218)+'NEW Reference'!P$7,0)</f>
        <v>1090</v>
      </c>
      <c r="X3218" s="26">
        <f>ROUND(('NEW Reference'!Q$6*List!$H3218)+'NEW Reference'!Q$7,0)</f>
        <v>545</v>
      </c>
      <c r="Z3218" s="3" t="str">
        <f t="shared" si="153"/>
        <v>BARRANQUITAS, Puerto Rico</v>
      </c>
      <c r="AA3218" s="79" t="s">
        <v>2473</v>
      </c>
      <c r="AB3218" s="28" t="s">
        <v>91</v>
      </c>
      <c r="AC3218" s="23" t="s">
        <v>2464</v>
      </c>
      <c r="AD3218" s="29"/>
      <c r="AE3218" s="20">
        <f t="shared" si="154"/>
        <v>0.36030000000000001</v>
      </c>
    </row>
    <row r="3219" spans="1:31">
      <c r="A3219" s="83">
        <v>40110</v>
      </c>
      <c r="B3219" s="84">
        <v>72021</v>
      </c>
      <c r="C3219" s="85">
        <v>41980</v>
      </c>
      <c r="D3219" s="78" t="s">
        <v>856</v>
      </c>
      <c r="E3219" s="79" t="s">
        <v>2474</v>
      </c>
      <c r="F3219" s="34" t="s">
        <v>2464</v>
      </c>
      <c r="G3219" s="24" t="s">
        <v>90</v>
      </c>
      <c r="H3219" s="80">
        <f>'NEW Reference'!I$16</f>
        <v>0.87359999999999993</v>
      </c>
      <c r="I3219" s="25">
        <f>ROUND(('NEW Reference'!B$6*List!$H3219)+'NEW Reference'!B$7,0)</f>
        <v>1192</v>
      </c>
      <c r="J3219" s="25">
        <f>ROUND(('NEW Reference'!C$6*List!$H3219)+'NEW Reference'!C$7,0)</f>
        <v>1777</v>
      </c>
      <c r="K3219" s="25">
        <f>ROUND(('NEW Reference'!D$6*List!$H3219)+'NEW Reference'!D$7,0)</f>
        <v>2130</v>
      </c>
      <c r="L3219" s="25">
        <f>ROUND(('NEW Reference'!E$6*List!$H3219)+'NEW Reference'!E$7,0)</f>
        <v>2633</v>
      </c>
      <c r="M3219" s="25">
        <f>ROUND(('NEW Reference'!F$6*List!$H3219)+'NEW Reference'!F$7,0)</f>
        <v>2743</v>
      </c>
      <c r="N3219" s="25">
        <f>ROUND(('NEW Reference'!G$6*List!$H3219)+'NEW Reference'!G$7,0)</f>
        <v>3105</v>
      </c>
      <c r="O3219" s="25">
        <f>ROUND(('NEW Reference'!H$6*List!$H3219)+'NEW Reference'!H$7,0)</f>
        <v>3224</v>
      </c>
      <c r="P3219" s="25">
        <f>ROUND(('NEW Reference'!I$6*List!$H3219)+'NEW Reference'!I$7,0)</f>
        <v>3350</v>
      </c>
      <c r="Q3219" s="25">
        <f>ROUND(('NEW Reference'!J$6*List!$H3219)+'NEW Reference'!J$7,0)</f>
        <v>3880</v>
      </c>
      <c r="R3219" s="25">
        <f>ROUND(('NEW Reference'!K$6*List!$H3219)+'NEW Reference'!K$7,0)</f>
        <v>4002</v>
      </c>
      <c r="S3219" s="25">
        <f>ROUND(('NEW Reference'!L$6*List!$H3219)+'NEW Reference'!L$7,0)</f>
        <v>4319</v>
      </c>
      <c r="T3219" s="25">
        <f>ROUND(('NEW Reference'!M$6*List!$H3219)+'NEW Reference'!M$7,0)</f>
        <v>5158</v>
      </c>
      <c r="U3219" s="25">
        <f>ROUND(('NEW Reference'!N$6*List!$H3219)+'NEW Reference'!N$7,0)</f>
        <v>20811</v>
      </c>
      <c r="V3219" s="26">
        <f>ROUND(('NEW Reference'!O$6*List!$H3219)+'NEW Reference'!O$7,0)</f>
        <v>774</v>
      </c>
      <c r="W3219" s="26">
        <f>ROUND(('NEW Reference'!P$6*List!$H3219)+'NEW Reference'!P$7,0)</f>
        <v>1090</v>
      </c>
      <c r="X3219" s="26">
        <f>ROUND(('NEW Reference'!Q$6*List!$H3219)+'NEW Reference'!Q$7,0)</f>
        <v>545</v>
      </c>
      <c r="Z3219" s="3" t="str">
        <f t="shared" ref="Z3219:Z3282" si="155">CONCATENATE(AA3219, AB3219, AC3219)</f>
        <v>BAYAMON, Puerto Rico</v>
      </c>
      <c r="AA3219" s="79" t="s">
        <v>2474</v>
      </c>
      <c r="AB3219" s="28" t="s">
        <v>91</v>
      </c>
      <c r="AC3219" s="30" t="s">
        <v>2464</v>
      </c>
      <c r="AD3219" s="31"/>
      <c r="AE3219" s="20">
        <f t="shared" si="154"/>
        <v>0.36030000000000001</v>
      </c>
    </row>
    <row r="3220" spans="1:31">
      <c r="A3220" s="83">
        <v>40120</v>
      </c>
      <c r="B3220" s="84">
        <v>72023</v>
      </c>
      <c r="C3220" s="85">
        <v>32420</v>
      </c>
      <c r="D3220" s="78" t="s">
        <v>672</v>
      </c>
      <c r="E3220" s="79" t="s">
        <v>2475</v>
      </c>
      <c r="F3220" s="34" t="s">
        <v>2464</v>
      </c>
      <c r="G3220" s="24" t="s">
        <v>90</v>
      </c>
      <c r="H3220" s="80">
        <f>'NEW Reference'!I$16</f>
        <v>0.87359999999999993</v>
      </c>
      <c r="I3220" s="25">
        <f>ROUND(('NEW Reference'!B$6*List!$H3220)+'NEW Reference'!B$7,0)</f>
        <v>1192</v>
      </c>
      <c r="J3220" s="25">
        <f>ROUND(('NEW Reference'!C$6*List!$H3220)+'NEW Reference'!C$7,0)</f>
        <v>1777</v>
      </c>
      <c r="K3220" s="25">
        <f>ROUND(('NEW Reference'!D$6*List!$H3220)+'NEW Reference'!D$7,0)</f>
        <v>2130</v>
      </c>
      <c r="L3220" s="25">
        <f>ROUND(('NEW Reference'!E$6*List!$H3220)+'NEW Reference'!E$7,0)</f>
        <v>2633</v>
      </c>
      <c r="M3220" s="25">
        <f>ROUND(('NEW Reference'!F$6*List!$H3220)+'NEW Reference'!F$7,0)</f>
        <v>2743</v>
      </c>
      <c r="N3220" s="25">
        <f>ROUND(('NEW Reference'!G$6*List!$H3220)+'NEW Reference'!G$7,0)</f>
        <v>3105</v>
      </c>
      <c r="O3220" s="25">
        <f>ROUND(('NEW Reference'!H$6*List!$H3220)+'NEW Reference'!H$7,0)</f>
        <v>3224</v>
      </c>
      <c r="P3220" s="25">
        <f>ROUND(('NEW Reference'!I$6*List!$H3220)+'NEW Reference'!I$7,0)</f>
        <v>3350</v>
      </c>
      <c r="Q3220" s="25">
        <f>ROUND(('NEW Reference'!J$6*List!$H3220)+'NEW Reference'!J$7,0)</f>
        <v>3880</v>
      </c>
      <c r="R3220" s="25">
        <f>ROUND(('NEW Reference'!K$6*List!$H3220)+'NEW Reference'!K$7,0)</f>
        <v>4002</v>
      </c>
      <c r="S3220" s="25">
        <f>ROUND(('NEW Reference'!L$6*List!$H3220)+'NEW Reference'!L$7,0)</f>
        <v>4319</v>
      </c>
      <c r="T3220" s="25">
        <f>ROUND(('NEW Reference'!M$6*List!$H3220)+'NEW Reference'!M$7,0)</f>
        <v>5158</v>
      </c>
      <c r="U3220" s="25">
        <f>ROUND(('NEW Reference'!N$6*List!$H3220)+'NEW Reference'!N$7,0)</f>
        <v>20811</v>
      </c>
      <c r="V3220" s="26">
        <f>ROUND(('NEW Reference'!O$6*List!$H3220)+'NEW Reference'!O$7,0)</f>
        <v>774</v>
      </c>
      <c r="W3220" s="26">
        <f>ROUND(('NEW Reference'!P$6*List!$H3220)+'NEW Reference'!P$7,0)</f>
        <v>1090</v>
      </c>
      <c r="X3220" s="26">
        <f>ROUND(('NEW Reference'!Q$6*List!$H3220)+'NEW Reference'!Q$7,0)</f>
        <v>545</v>
      </c>
      <c r="Z3220" s="3" t="str">
        <f t="shared" si="155"/>
        <v>CABO ROJO, Puerto Rico</v>
      </c>
      <c r="AA3220" s="79" t="s">
        <v>2475</v>
      </c>
      <c r="AB3220" s="28" t="s">
        <v>91</v>
      </c>
      <c r="AC3220" s="30" t="s">
        <v>2464</v>
      </c>
      <c r="AD3220" s="31"/>
      <c r="AE3220" s="20">
        <f t="shared" si="154"/>
        <v>0.34210000000000002</v>
      </c>
    </row>
    <row r="3221" spans="1:31">
      <c r="A3221" s="83">
        <v>40130</v>
      </c>
      <c r="B3221" s="84">
        <v>72025</v>
      </c>
      <c r="C3221" s="85">
        <v>41980</v>
      </c>
      <c r="D3221" s="78" t="s">
        <v>856</v>
      </c>
      <c r="E3221" s="79" t="s">
        <v>2476</v>
      </c>
      <c r="F3221" s="34" t="s">
        <v>2464</v>
      </c>
      <c r="G3221" s="24" t="s">
        <v>90</v>
      </c>
      <c r="H3221" s="80">
        <f>'NEW Reference'!I$16</f>
        <v>0.87359999999999993</v>
      </c>
      <c r="I3221" s="25">
        <f>ROUND(('NEW Reference'!B$6*List!$H3221)+'NEW Reference'!B$7,0)</f>
        <v>1192</v>
      </c>
      <c r="J3221" s="25">
        <f>ROUND(('NEW Reference'!C$6*List!$H3221)+'NEW Reference'!C$7,0)</f>
        <v>1777</v>
      </c>
      <c r="K3221" s="25">
        <f>ROUND(('NEW Reference'!D$6*List!$H3221)+'NEW Reference'!D$7,0)</f>
        <v>2130</v>
      </c>
      <c r="L3221" s="25">
        <f>ROUND(('NEW Reference'!E$6*List!$H3221)+'NEW Reference'!E$7,0)</f>
        <v>2633</v>
      </c>
      <c r="M3221" s="25">
        <f>ROUND(('NEW Reference'!F$6*List!$H3221)+'NEW Reference'!F$7,0)</f>
        <v>2743</v>
      </c>
      <c r="N3221" s="25">
        <f>ROUND(('NEW Reference'!G$6*List!$H3221)+'NEW Reference'!G$7,0)</f>
        <v>3105</v>
      </c>
      <c r="O3221" s="25">
        <f>ROUND(('NEW Reference'!H$6*List!$H3221)+'NEW Reference'!H$7,0)</f>
        <v>3224</v>
      </c>
      <c r="P3221" s="25">
        <f>ROUND(('NEW Reference'!I$6*List!$H3221)+'NEW Reference'!I$7,0)</f>
        <v>3350</v>
      </c>
      <c r="Q3221" s="25">
        <f>ROUND(('NEW Reference'!J$6*List!$H3221)+'NEW Reference'!J$7,0)</f>
        <v>3880</v>
      </c>
      <c r="R3221" s="25">
        <f>ROUND(('NEW Reference'!K$6*List!$H3221)+'NEW Reference'!K$7,0)</f>
        <v>4002</v>
      </c>
      <c r="S3221" s="25">
        <f>ROUND(('NEW Reference'!L$6*List!$H3221)+'NEW Reference'!L$7,0)</f>
        <v>4319</v>
      </c>
      <c r="T3221" s="25">
        <f>ROUND(('NEW Reference'!M$6*List!$H3221)+'NEW Reference'!M$7,0)</f>
        <v>5158</v>
      </c>
      <c r="U3221" s="25">
        <f>ROUND(('NEW Reference'!N$6*List!$H3221)+'NEW Reference'!N$7,0)</f>
        <v>20811</v>
      </c>
      <c r="V3221" s="26">
        <f>ROUND(('NEW Reference'!O$6*List!$H3221)+'NEW Reference'!O$7,0)</f>
        <v>774</v>
      </c>
      <c r="W3221" s="26">
        <f>ROUND(('NEW Reference'!P$6*List!$H3221)+'NEW Reference'!P$7,0)</f>
        <v>1090</v>
      </c>
      <c r="X3221" s="26">
        <f>ROUND(('NEW Reference'!Q$6*List!$H3221)+'NEW Reference'!Q$7,0)</f>
        <v>545</v>
      </c>
      <c r="Z3221" s="3" t="str">
        <f t="shared" si="155"/>
        <v>CAGUAS, Puerto Rico</v>
      </c>
      <c r="AA3221" s="79" t="s">
        <v>2476</v>
      </c>
      <c r="AB3221" s="28" t="s">
        <v>91</v>
      </c>
      <c r="AC3221" s="30" t="s">
        <v>2464</v>
      </c>
      <c r="AD3221" s="31"/>
      <c r="AE3221" s="20">
        <f t="shared" si="154"/>
        <v>0.36030000000000001</v>
      </c>
    </row>
    <row r="3222" spans="1:31">
      <c r="A3222" s="83">
        <v>40140</v>
      </c>
      <c r="B3222" s="84">
        <v>72027</v>
      </c>
      <c r="C3222" s="85">
        <v>11640</v>
      </c>
      <c r="D3222" s="78" t="s">
        <v>241</v>
      </c>
      <c r="E3222" s="79" t="s">
        <v>2477</v>
      </c>
      <c r="F3222" s="34" t="s">
        <v>2464</v>
      </c>
      <c r="G3222" s="24" t="s">
        <v>90</v>
      </c>
      <c r="H3222" s="80">
        <f>'NEW Reference'!I$16</f>
        <v>0.87359999999999993</v>
      </c>
      <c r="I3222" s="25">
        <f>ROUND(('NEW Reference'!B$6*List!$H3222)+'NEW Reference'!B$7,0)</f>
        <v>1192</v>
      </c>
      <c r="J3222" s="25">
        <f>ROUND(('NEW Reference'!C$6*List!$H3222)+'NEW Reference'!C$7,0)</f>
        <v>1777</v>
      </c>
      <c r="K3222" s="25">
        <f>ROUND(('NEW Reference'!D$6*List!$H3222)+'NEW Reference'!D$7,0)</f>
        <v>2130</v>
      </c>
      <c r="L3222" s="25">
        <f>ROUND(('NEW Reference'!E$6*List!$H3222)+'NEW Reference'!E$7,0)</f>
        <v>2633</v>
      </c>
      <c r="M3222" s="25">
        <f>ROUND(('NEW Reference'!F$6*List!$H3222)+'NEW Reference'!F$7,0)</f>
        <v>2743</v>
      </c>
      <c r="N3222" s="25">
        <f>ROUND(('NEW Reference'!G$6*List!$H3222)+'NEW Reference'!G$7,0)</f>
        <v>3105</v>
      </c>
      <c r="O3222" s="25">
        <f>ROUND(('NEW Reference'!H$6*List!$H3222)+'NEW Reference'!H$7,0)</f>
        <v>3224</v>
      </c>
      <c r="P3222" s="25">
        <f>ROUND(('NEW Reference'!I$6*List!$H3222)+'NEW Reference'!I$7,0)</f>
        <v>3350</v>
      </c>
      <c r="Q3222" s="25">
        <f>ROUND(('NEW Reference'!J$6*List!$H3222)+'NEW Reference'!J$7,0)</f>
        <v>3880</v>
      </c>
      <c r="R3222" s="25">
        <f>ROUND(('NEW Reference'!K$6*List!$H3222)+'NEW Reference'!K$7,0)</f>
        <v>4002</v>
      </c>
      <c r="S3222" s="25">
        <f>ROUND(('NEW Reference'!L$6*List!$H3222)+'NEW Reference'!L$7,0)</f>
        <v>4319</v>
      </c>
      <c r="T3222" s="25">
        <f>ROUND(('NEW Reference'!M$6*List!$H3222)+'NEW Reference'!M$7,0)</f>
        <v>5158</v>
      </c>
      <c r="U3222" s="25">
        <f>ROUND(('NEW Reference'!N$6*List!$H3222)+'NEW Reference'!N$7,0)</f>
        <v>20811</v>
      </c>
      <c r="V3222" s="26">
        <f>ROUND(('NEW Reference'!O$6*List!$H3222)+'NEW Reference'!O$7,0)</f>
        <v>774</v>
      </c>
      <c r="W3222" s="26">
        <f>ROUND(('NEW Reference'!P$6*List!$H3222)+'NEW Reference'!P$7,0)</f>
        <v>1090</v>
      </c>
      <c r="X3222" s="26">
        <f>ROUND(('NEW Reference'!Q$6*List!$H3222)+'NEW Reference'!Q$7,0)</f>
        <v>545</v>
      </c>
      <c r="Z3222" s="3" t="str">
        <f t="shared" si="155"/>
        <v>CAMUY, Puerto Rico</v>
      </c>
      <c r="AA3222" s="79" t="s">
        <v>2477</v>
      </c>
      <c r="AB3222" s="28" t="s">
        <v>91</v>
      </c>
      <c r="AC3222" s="30" t="s">
        <v>2464</v>
      </c>
      <c r="AD3222" s="31"/>
      <c r="AE3222" s="20">
        <f t="shared" si="154"/>
        <v>0.31459999999999999</v>
      </c>
    </row>
    <row r="3223" spans="1:31">
      <c r="A3223" s="83">
        <v>40145</v>
      </c>
      <c r="B3223" s="84">
        <v>72029</v>
      </c>
      <c r="C3223" s="85">
        <v>41980</v>
      </c>
      <c r="D3223" s="78" t="s">
        <v>856</v>
      </c>
      <c r="E3223" s="79" t="s">
        <v>2478</v>
      </c>
      <c r="F3223" s="34" t="s">
        <v>2464</v>
      </c>
      <c r="G3223" s="24" t="s">
        <v>90</v>
      </c>
      <c r="H3223" s="80">
        <f>'NEW Reference'!I$16</f>
        <v>0.87359999999999993</v>
      </c>
      <c r="I3223" s="25">
        <f>ROUND(('NEW Reference'!B$6*List!$H3223)+'NEW Reference'!B$7,0)</f>
        <v>1192</v>
      </c>
      <c r="J3223" s="25">
        <f>ROUND(('NEW Reference'!C$6*List!$H3223)+'NEW Reference'!C$7,0)</f>
        <v>1777</v>
      </c>
      <c r="K3223" s="25">
        <f>ROUND(('NEW Reference'!D$6*List!$H3223)+'NEW Reference'!D$7,0)</f>
        <v>2130</v>
      </c>
      <c r="L3223" s="25">
        <f>ROUND(('NEW Reference'!E$6*List!$H3223)+'NEW Reference'!E$7,0)</f>
        <v>2633</v>
      </c>
      <c r="M3223" s="25">
        <f>ROUND(('NEW Reference'!F$6*List!$H3223)+'NEW Reference'!F$7,0)</f>
        <v>2743</v>
      </c>
      <c r="N3223" s="25">
        <f>ROUND(('NEW Reference'!G$6*List!$H3223)+'NEW Reference'!G$7,0)</f>
        <v>3105</v>
      </c>
      <c r="O3223" s="25">
        <f>ROUND(('NEW Reference'!H$6*List!$H3223)+'NEW Reference'!H$7,0)</f>
        <v>3224</v>
      </c>
      <c r="P3223" s="25">
        <f>ROUND(('NEW Reference'!I$6*List!$H3223)+'NEW Reference'!I$7,0)</f>
        <v>3350</v>
      </c>
      <c r="Q3223" s="25">
        <f>ROUND(('NEW Reference'!J$6*List!$H3223)+'NEW Reference'!J$7,0)</f>
        <v>3880</v>
      </c>
      <c r="R3223" s="25">
        <f>ROUND(('NEW Reference'!K$6*List!$H3223)+'NEW Reference'!K$7,0)</f>
        <v>4002</v>
      </c>
      <c r="S3223" s="25">
        <f>ROUND(('NEW Reference'!L$6*List!$H3223)+'NEW Reference'!L$7,0)</f>
        <v>4319</v>
      </c>
      <c r="T3223" s="25">
        <f>ROUND(('NEW Reference'!M$6*List!$H3223)+'NEW Reference'!M$7,0)</f>
        <v>5158</v>
      </c>
      <c r="U3223" s="25">
        <f>ROUND(('NEW Reference'!N$6*List!$H3223)+'NEW Reference'!N$7,0)</f>
        <v>20811</v>
      </c>
      <c r="V3223" s="26">
        <f>ROUND(('NEW Reference'!O$6*List!$H3223)+'NEW Reference'!O$7,0)</f>
        <v>774</v>
      </c>
      <c r="W3223" s="26">
        <f>ROUND(('NEW Reference'!P$6*List!$H3223)+'NEW Reference'!P$7,0)</f>
        <v>1090</v>
      </c>
      <c r="X3223" s="26">
        <f>ROUND(('NEW Reference'!Q$6*List!$H3223)+'NEW Reference'!Q$7,0)</f>
        <v>545</v>
      </c>
      <c r="Z3223" s="3" t="str">
        <f t="shared" si="155"/>
        <v>CANOVANAS, Puerto Rico</v>
      </c>
      <c r="AA3223" s="79" t="s">
        <v>2478</v>
      </c>
      <c r="AB3223" s="28" t="s">
        <v>91</v>
      </c>
      <c r="AC3223" s="23" t="s">
        <v>2464</v>
      </c>
      <c r="AD3223" s="29"/>
      <c r="AE3223" s="20">
        <f t="shared" si="154"/>
        <v>0.36030000000000001</v>
      </c>
    </row>
    <row r="3224" spans="1:31">
      <c r="A3224" s="83">
        <v>40150</v>
      </c>
      <c r="B3224" s="84">
        <v>72031</v>
      </c>
      <c r="C3224" s="85">
        <v>41980</v>
      </c>
      <c r="D3224" s="78" t="s">
        <v>856</v>
      </c>
      <c r="E3224" s="79" t="s">
        <v>2479</v>
      </c>
      <c r="F3224" s="34" t="s">
        <v>2464</v>
      </c>
      <c r="G3224" s="24" t="s">
        <v>90</v>
      </c>
      <c r="H3224" s="80">
        <f>'NEW Reference'!I$16</f>
        <v>0.87359999999999993</v>
      </c>
      <c r="I3224" s="25">
        <f>ROUND(('NEW Reference'!B$6*List!$H3224)+'NEW Reference'!B$7,0)</f>
        <v>1192</v>
      </c>
      <c r="J3224" s="25">
        <f>ROUND(('NEW Reference'!C$6*List!$H3224)+'NEW Reference'!C$7,0)</f>
        <v>1777</v>
      </c>
      <c r="K3224" s="25">
        <f>ROUND(('NEW Reference'!D$6*List!$H3224)+'NEW Reference'!D$7,0)</f>
        <v>2130</v>
      </c>
      <c r="L3224" s="25">
        <f>ROUND(('NEW Reference'!E$6*List!$H3224)+'NEW Reference'!E$7,0)</f>
        <v>2633</v>
      </c>
      <c r="M3224" s="25">
        <f>ROUND(('NEW Reference'!F$6*List!$H3224)+'NEW Reference'!F$7,0)</f>
        <v>2743</v>
      </c>
      <c r="N3224" s="25">
        <f>ROUND(('NEW Reference'!G$6*List!$H3224)+'NEW Reference'!G$7,0)</f>
        <v>3105</v>
      </c>
      <c r="O3224" s="25">
        <f>ROUND(('NEW Reference'!H$6*List!$H3224)+'NEW Reference'!H$7,0)</f>
        <v>3224</v>
      </c>
      <c r="P3224" s="25">
        <f>ROUND(('NEW Reference'!I$6*List!$H3224)+'NEW Reference'!I$7,0)</f>
        <v>3350</v>
      </c>
      <c r="Q3224" s="25">
        <f>ROUND(('NEW Reference'!J$6*List!$H3224)+'NEW Reference'!J$7,0)</f>
        <v>3880</v>
      </c>
      <c r="R3224" s="25">
        <f>ROUND(('NEW Reference'!K$6*List!$H3224)+'NEW Reference'!K$7,0)</f>
        <v>4002</v>
      </c>
      <c r="S3224" s="25">
        <f>ROUND(('NEW Reference'!L$6*List!$H3224)+'NEW Reference'!L$7,0)</f>
        <v>4319</v>
      </c>
      <c r="T3224" s="25">
        <f>ROUND(('NEW Reference'!M$6*List!$H3224)+'NEW Reference'!M$7,0)</f>
        <v>5158</v>
      </c>
      <c r="U3224" s="25">
        <f>ROUND(('NEW Reference'!N$6*List!$H3224)+'NEW Reference'!N$7,0)</f>
        <v>20811</v>
      </c>
      <c r="V3224" s="26">
        <f>ROUND(('NEW Reference'!O$6*List!$H3224)+'NEW Reference'!O$7,0)</f>
        <v>774</v>
      </c>
      <c r="W3224" s="26">
        <f>ROUND(('NEW Reference'!P$6*List!$H3224)+'NEW Reference'!P$7,0)</f>
        <v>1090</v>
      </c>
      <c r="X3224" s="26">
        <f>ROUND(('NEW Reference'!Q$6*List!$H3224)+'NEW Reference'!Q$7,0)</f>
        <v>545</v>
      </c>
      <c r="Z3224" s="3" t="str">
        <f t="shared" si="155"/>
        <v>CAROLINA, Puerto Rico</v>
      </c>
      <c r="AA3224" s="79" t="s">
        <v>2479</v>
      </c>
      <c r="AB3224" s="28" t="s">
        <v>91</v>
      </c>
      <c r="AC3224" s="23" t="s">
        <v>2464</v>
      </c>
      <c r="AD3224" s="29"/>
      <c r="AE3224" s="20">
        <f t="shared" si="154"/>
        <v>0.36030000000000001</v>
      </c>
    </row>
    <row r="3225" spans="1:31">
      <c r="A3225" s="83">
        <v>40160</v>
      </c>
      <c r="B3225" s="84">
        <v>72033</v>
      </c>
      <c r="C3225" s="85">
        <v>41980</v>
      </c>
      <c r="D3225" s="78" t="s">
        <v>856</v>
      </c>
      <c r="E3225" s="79" t="s">
        <v>2480</v>
      </c>
      <c r="F3225" s="34" t="s">
        <v>2464</v>
      </c>
      <c r="G3225" s="24" t="s">
        <v>90</v>
      </c>
      <c r="H3225" s="80">
        <f>'NEW Reference'!I$16</f>
        <v>0.87359999999999993</v>
      </c>
      <c r="I3225" s="25">
        <f>ROUND(('NEW Reference'!B$6*List!$H3225)+'NEW Reference'!B$7,0)</f>
        <v>1192</v>
      </c>
      <c r="J3225" s="25">
        <f>ROUND(('NEW Reference'!C$6*List!$H3225)+'NEW Reference'!C$7,0)</f>
        <v>1777</v>
      </c>
      <c r="K3225" s="25">
        <f>ROUND(('NEW Reference'!D$6*List!$H3225)+'NEW Reference'!D$7,0)</f>
        <v>2130</v>
      </c>
      <c r="L3225" s="25">
        <f>ROUND(('NEW Reference'!E$6*List!$H3225)+'NEW Reference'!E$7,0)</f>
        <v>2633</v>
      </c>
      <c r="M3225" s="25">
        <f>ROUND(('NEW Reference'!F$6*List!$H3225)+'NEW Reference'!F$7,0)</f>
        <v>2743</v>
      </c>
      <c r="N3225" s="25">
        <f>ROUND(('NEW Reference'!G$6*List!$H3225)+'NEW Reference'!G$7,0)</f>
        <v>3105</v>
      </c>
      <c r="O3225" s="25">
        <f>ROUND(('NEW Reference'!H$6*List!$H3225)+'NEW Reference'!H$7,0)</f>
        <v>3224</v>
      </c>
      <c r="P3225" s="25">
        <f>ROUND(('NEW Reference'!I$6*List!$H3225)+'NEW Reference'!I$7,0)</f>
        <v>3350</v>
      </c>
      <c r="Q3225" s="25">
        <f>ROUND(('NEW Reference'!J$6*List!$H3225)+'NEW Reference'!J$7,0)</f>
        <v>3880</v>
      </c>
      <c r="R3225" s="25">
        <f>ROUND(('NEW Reference'!K$6*List!$H3225)+'NEW Reference'!K$7,0)</f>
        <v>4002</v>
      </c>
      <c r="S3225" s="25">
        <f>ROUND(('NEW Reference'!L$6*List!$H3225)+'NEW Reference'!L$7,0)</f>
        <v>4319</v>
      </c>
      <c r="T3225" s="25">
        <f>ROUND(('NEW Reference'!M$6*List!$H3225)+'NEW Reference'!M$7,0)</f>
        <v>5158</v>
      </c>
      <c r="U3225" s="25">
        <f>ROUND(('NEW Reference'!N$6*List!$H3225)+'NEW Reference'!N$7,0)</f>
        <v>20811</v>
      </c>
      <c r="V3225" s="26">
        <f>ROUND(('NEW Reference'!O$6*List!$H3225)+'NEW Reference'!O$7,0)</f>
        <v>774</v>
      </c>
      <c r="W3225" s="26">
        <f>ROUND(('NEW Reference'!P$6*List!$H3225)+'NEW Reference'!P$7,0)</f>
        <v>1090</v>
      </c>
      <c r="X3225" s="26">
        <f>ROUND(('NEW Reference'!Q$6*List!$H3225)+'NEW Reference'!Q$7,0)</f>
        <v>545</v>
      </c>
      <c r="Z3225" s="3" t="str">
        <f t="shared" si="155"/>
        <v>CATANO, Puerto Rico</v>
      </c>
      <c r="AA3225" s="79" t="s">
        <v>2480</v>
      </c>
      <c r="AB3225" s="28" t="s">
        <v>91</v>
      </c>
      <c r="AC3225" s="30" t="s">
        <v>2464</v>
      </c>
      <c r="AD3225" s="31"/>
      <c r="AE3225" s="20">
        <f t="shared" si="154"/>
        <v>0.36030000000000001</v>
      </c>
    </row>
    <row r="3226" spans="1:31">
      <c r="A3226" s="83">
        <v>40170</v>
      </c>
      <c r="B3226" s="84">
        <v>72035</v>
      </c>
      <c r="C3226" s="85">
        <v>41980</v>
      </c>
      <c r="D3226" s="78" t="s">
        <v>856</v>
      </c>
      <c r="E3226" s="79" t="s">
        <v>2481</v>
      </c>
      <c r="F3226" s="34" t="s">
        <v>2464</v>
      </c>
      <c r="G3226" s="24" t="s">
        <v>90</v>
      </c>
      <c r="H3226" s="80">
        <f>'NEW Reference'!I$16</f>
        <v>0.87359999999999993</v>
      </c>
      <c r="I3226" s="25">
        <f>ROUND(('NEW Reference'!B$6*List!$H3226)+'NEW Reference'!B$7,0)</f>
        <v>1192</v>
      </c>
      <c r="J3226" s="25">
        <f>ROUND(('NEW Reference'!C$6*List!$H3226)+'NEW Reference'!C$7,0)</f>
        <v>1777</v>
      </c>
      <c r="K3226" s="25">
        <f>ROUND(('NEW Reference'!D$6*List!$H3226)+'NEW Reference'!D$7,0)</f>
        <v>2130</v>
      </c>
      <c r="L3226" s="25">
        <f>ROUND(('NEW Reference'!E$6*List!$H3226)+'NEW Reference'!E$7,0)</f>
        <v>2633</v>
      </c>
      <c r="M3226" s="25">
        <f>ROUND(('NEW Reference'!F$6*List!$H3226)+'NEW Reference'!F$7,0)</f>
        <v>2743</v>
      </c>
      <c r="N3226" s="25">
        <f>ROUND(('NEW Reference'!G$6*List!$H3226)+'NEW Reference'!G$7,0)</f>
        <v>3105</v>
      </c>
      <c r="O3226" s="25">
        <f>ROUND(('NEW Reference'!H$6*List!$H3226)+'NEW Reference'!H$7,0)</f>
        <v>3224</v>
      </c>
      <c r="P3226" s="25">
        <f>ROUND(('NEW Reference'!I$6*List!$H3226)+'NEW Reference'!I$7,0)</f>
        <v>3350</v>
      </c>
      <c r="Q3226" s="25">
        <f>ROUND(('NEW Reference'!J$6*List!$H3226)+'NEW Reference'!J$7,0)</f>
        <v>3880</v>
      </c>
      <c r="R3226" s="25">
        <f>ROUND(('NEW Reference'!K$6*List!$H3226)+'NEW Reference'!K$7,0)</f>
        <v>4002</v>
      </c>
      <c r="S3226" s="25">
        <f>ROUND(('NEW Reference'!L$6*List!$H3226)+'NEW Reference'!L$7,0)</f>
        <v>4319</v>
      </c>
      <c r="T3226" s="25">
        <f>ROUND(('NEW Reference'!M$6*List!$H3226)+'NEW Reference'!M$7,0)</f>
        <v>5158</v>
      </c>
      <c r="U3226" s="25">
        <f>ROUND(('NEW Reference'!N$6*List!$H3226)+'NEW Reference'!N$7,0)</f>
        <v>20811</v>
      </c>
      <c r="V3226" s="26">
        <f>ROUND(('NEW Reference'!O$6*List!$H3226)+'NEW Reference'!O$7,0)</f>
        <v>774</v>
      </c>
      <c r="W3226" s="26">
        <f>ROUND(('NEW Reference'!P$6*List!$H3226)+'NEW Reference'!P$7,0)</f>
        <v>1090</v>
      </c>
      <c r="X3226" s="26">
        <f>ROUND(('NEW Reference'!Q$6*List!$H3226)+'NEW Reference'!Q$7,0)</f>
        <v>545</v>
      </c>
      <c r="Z3226" s="3" t="str">
        <f t="shared" si="155"/>
        <v>CAYEY, Puerto Rico</v>
      </c>
      <c r="AA3226" s="79" t="s">
        <v>2481</v>
      </c>
      <c r="AB3226" s="28" t="s">
        <v>91</v>
      </c>
      <c r="AC3226" s="30" t="s">
        <v>2464</v>
      </c>
      <c r="AD3226" s="31"/>
      <c r="AE3226" s="20">
        <f t="shared" si="154"/>
        <v>0.36030000000000001</v>
      </c>
    </row>
    <row r="3227" spans="1:31">
      <c r="A3227" s="83">
        <v>40180</v>
      </c>
      <c r="B3227" s="84">
        <v>72037</v>
      </c>
      <c r="C3227" s="85">
        <v>41980</v>
      </c>
      <c r="D3227" s="78" t="s">
        <v>856</v>
      </c>
      <c r="E3227" s="79" t="s">
        <v>2482</v>
      </c>
      <c r="F3227" s="34" t="s">
        <v>2464</v>
      </c>
      <c r="G3227" s="24" t="s">
        <v>90</v>
      </c>
      <c r="H3227" s="80">
        <f>'NEW Reference'!I$16</f>
        <v>0.87359999999999993</v>
      </c>
      <c r="I3227" s="25">
        <f>ROUND(('NEW Reference'!B$6*List!$H3227)+'NEW Reference'!B$7,0)</f>
        <v>1192</v>
      </c>
      <c r="J3227" s="25">
        <f>ROUND(('NEW Reference'!C$6*List!$H3227)+'NEW Reference'!C$7,0)</f>
        <v>1777</v>
      </c>
      <c r="K3227" s="25">
        <f>ROUND(('NEW Reference'!D$6*List!$H3227)+'NEW Reference'!D$7,0)</f>
        <v>2130</v>
      </c>
      <c r="L3227" s="25">
        <f>ROUND(('NEW Reference'!E$6*List!$H3227)+'NEW Reference'!E$7,0)</f>
        <v>2633</v>
      </c>
      <c r="M3227" s="25">
        <f>ROUND(('NEW Reference'!F$6*List!$H3227)+'NEW Reference'!F$7,0)</f>
        <v>2743</v>
      </c>
      <c r="N3227" s="25">
        <f>ROUND(('NEW Reference'!G$6*List!$H3227)+'NEW Reference'!G$7,0)</f>
        <v>3105</v>
      </c>
      <c r="O3227" s="25">
        <f>ROUND(('NEW Reference'!H$6*List!$H3227)+'NEW Reference'!H$7,0)</f>
        <v>3224</v>
      </c>
      <c r="P3227" s="25">
        <f>ROUND(('NEW Reference'!I$6*List!$H3227)+'NEW Reference'!I$7,0)</f>
        <v>3350</v>
      </c>
      <c r="Q3227" s="25">
        <f>ROUND(('NEW Reference'!J$6*List!$H3227)+'NEW Reference'!J$7,0)</f>
        <v>3880</v>
      </c>
      <c r="R3227" s="25">
        <f>ROUND(('NEW Reference'!K$6*List!$H3227)+'NEW Reference'!K$7,0)</f>
        <v>4002</v>
      </c>
      <c r="S3227" s="25">
        <f>ROUND(('NEW Reference'!L$6*List!$H3227)+'NEW Reference'!L$7,0)</f>
        <v>4319</v>
      </c>
      <c r="T3227" s="25">
        <f>ROUND(('NEW Reference'!M$6*List!$H3227)+'NEW Reference'!M$7,0)</f>
        <v>5158</v>
      </c>
      <c r="U3227" s="25">
        <f>ROUND(('NEW Reference'!N$6*List!$H3227)+'NEW Reference'!N$7,0)</f>
        <v>20811</v>
      </c>
      <c r="V3227" s="26">
        <f>ROUND(('NEW Reference'!O$6*List!$H3227)+'NEW Reference'!O$7,0)</f>
        <v>774</v>
      </c>
      <c r="W3227" s="26">
        <f>ROUND(('NEW Reference'!P$6*List!$H3227)+'NEW Reference'!P$7,0)</f>
        <v>1090</v>
      </c>
      <c r="X3227" s="26">
        <f>ROUND(('NEW Reference'!Q$6*List!$H3227)+'NEW Reference'!Q$7,0)</f>
        <v>545</v>
      </c>
      <c r="Z3227" s="3" t="str">
        <f t="shared" si="155"/>
        <v>CEIBA, Puerto Rico</v>
      </c>
      <c r="AA3227" s="79" t="s">
        <v>2482</v>
      </c>
      <c r="AB3227" s="28" t="s">
        <v>91</v>
      </c>
      <c r="AC3227" s="30" t="s">
        <v>2464</v>
      </c>
      <c r="AD3227" s="31"/>
      <c r="AE3227" s="20">
        <f t="shared" si="154"/>
        <v>0.36030000000000001</v>
      </c>
    </row>
    <row r="3228" spans="1:31">
      <c r="A3228" s="83">
        <v>40190</v>
      </c>
      <c r="B3228" s="84">
        <v>72039</v>
      </c>
      <c r="C3228" s="85">
        <v>41980</v>
      </c>
      <c r="D3228" s="78" t="s">
        <v>856</v>
      </c>
      <c r="E3228" s="79" t="s">
        <v>2483</v>
      </c>
      <c r="F3228" s="34" t="s">
        <v>2464</v>
      </c>
      <c r="G3228" s="24" t="s">
        <v>90</v>
      </c>
      <c r="H3228" s="80">
        <f>'NEW Reference'!I$16</f>
        <v>0.87359999999999993</v>
      </c>
      <c r="I3228" s="25">
        <f>ROUND(('NEW Reference'!B$6*List!$H3228)+'NEW Reference'!B$7,0)</f>
        <v>1192</v>
      </c>
      <c r="J3228" s="25">
        <f>ROUND(('NEW Reference'!C$6*List!$H3228)+'NEW Reference'!C$7,0)</f>
        <v>1777</v>
      </c>
      <c r="K3228" s="25">
        <f>ROUND(('NEW Reference'!D$6*List!$H3228)+'NEW Reference'!D$7,0)</f>
        <v>2130</v>
      </c>
      <c r="L3228" s="25">
        <f>ROUND(('NEW Reference'!E$6*List!$H3228)+'NEW Reference'!E$7,0)</f>
        <v>2633</v>
      </c>
      <c r="M3228" s="25">
        <f>ROUND(('NEW Reference'!F$6*List!$H3228)+'NEW Reference'!F$7,0)</f>
        <v>2743</v>
      </c>
      <c r="N3228" s="25">
        <f>ROUND(('NEW Reference'!G$6*List!$H3228)+'NEW Reference'!G$7,0)</f>
        <v>3105</v>
      </c>
      <c r="O3228" s="25">
        <f>ROUND(('NEW Reference'!H$6*List!$H3228)+'NEW Reference'!H$7,0)</f>
        <v>3224</v>
      </c>
      <c r="P3228" s="25">
        <f>ROUND(('NEW Reference'!I$6*List!$H3228)+'NEW Reference'!I$7,0)</f>
        <v>3350</v>
      </c>
      <c r="Q3228" s="25">
        <f>ROUND(('NEW Reference'!J$6*List!$H3228)+'NEW Reference'!J$7,0)</f>
        <v>3880</v>
      </c>
      <c r="R3228" s="25">
        <f>ROUND(('NEW Reference'!K$6*List!$H3228)+'NEW Reference'!K$7,0)</f>
        <v>4002</v>
      </c>
      <c r="S3228" s="25">
        <f>ROUND(('NEW Reference'!L$6*List!$H3228)+'NEW Reference'!L$7,0)</f>
        <v>4319</v>
      </c>
      <c r="T3228" s="25">
        <f>ROUND(('NEW Reference'!M$6*List!$H3228)+'NEW Reference'!M$7,0)</f>
        <v>5158</v>
      </c>
      <c r="U3228" s="25">
        <f>ROUND(('NEW Reference'!N$6*List!$H3228)+'NEW Reference'!N$7,0)</f>
        <v>20811</v>
      </c>
      <c r="V3228" s="26">
        <f>ROUND(('NEW Reference'!O$6*List!$H3228)+'NEW Reference'!O$7,0)</f>
        <v>774</v>
      </c>
      <c r="W3228" s="26">
        <f>ROUND(('NEW Reference'!P$6*List!$H3228)+'NEW Reference'!P$7,0)</f>
        <v>1090</v>
      </c>
      <c r="X3228" s="26">
        <f>ROUND(('NEW Reference'!Q$6*List!$H3228)+'NEW Reference'!Q$7,0)</f>
        <v>545</v>
      </c>
      <c r="Z3228" s="3" t="str">
        <f t="shared" si="155"/>
        <v>CIALES, Puerto Rico</v>
      </c>
      <c r="AA3228" s="79" t="s">
        <v>2483</v>
      </c>
      <c r="AB3228" s="28" t="s">
        <v>91</v>
      </c>
      <c r="AC3228" s="30" t="s">
        <v>2464</v>
      </c>
      <c r="AD3228" s="31"/>
      <c r="AE3228" s="20">
        <f t="shared" si="154"/>
        <v>0.36030000000000001</v>
      </c>
    </row>
    <row r="3229" spans="1:31">
      <c r="A3229" s="83">
        <v>40200</v>
      </c>
      <c r="B3229" s="84">
        <v>72041</v>
      </c>
      <c r="C3229" s="85">
        <v>41980</v>
      </c>
      <c r="D3229" s="78" t="s">
        <v>856</v>
      </c>
      <c r="E3229" s="79" t="s">
        <v>2484</v>
      </c>
      <c r="F3229" s="34" t="s">
        <v>2464</v>
      </c>
      <c r="G3229" s="24" t="s">
        <v>90</v>
      </c>
      <c r="H3229" s="80">
        <f>'NEW Reference'!I$16</f>
        <v>0.87359999999999993</v>
      </c>
      <c r="I3229" s="25">
        <f>ROUND(('NEW Reference'!B$6*List!$H3229)+'NEW Reference'!B$7,0)</f>
        <v>1192</v>
      </c>
      <c r="J3229" s="25">
        <f>ROUND(('NEW Reference'!C$6*List!$H3229)+'NEW Reference'!C$7,0)</f>
        <v>1777</v>
      </c>
      <c r="K3229" s="25">
        <f>ROUND(('NEW Reference'!D$6*List!$H3229)+'NEW Reference'!D$7,0)</f>
        <v>2130</v>
      </c>
      <c r="L3229" s="25">
        <f>ROUND(('NEW Reference'!E$6*List!$H3229)+'NEW Reference'!E$7,0)</f>
        <v>2633</v>
      </c>
      <c r="M3229" s="25">
        <f>ROUND(('NEW Reference'!F$6*List!$H3229)+'NEW Reference'!F$7,0)</f>
        <v>2743</v>
      </c>
      <c r="N3229" s="25">
        <f>ROUND(('NEW Reference'!G$6*List!$H3229)+'NEW Reference'!G$7,0)</f>
        <v>3105</v>
      </c>
      <c r="O3229" s="25">
        <f>ROUND(('NEW Reference'!H$6*List!$H3229)+'NEW Reference'!H$7,0)</f>
        <v>3224</v>
      </c>
      <c r="P3229" s="25">
        <f>ROUND(('NEW Reference'!I$6*List!$H3229)+'NEW Reference'!I$7,0)</f>
        <v>3350</v>
      </c>
      <c r="Q3229" s="25">
        <f>ROUND(('NEW Reference'!J$6*List!$H3229)+'NEW Reference'!J$7,0)</f>
        <v>3880</v>
      </c>
      <c r="R3229" s="25">
        <f>ROUND(('NEW Reference'!K$6*List!$H3229)+'NEW Reference'!K$7,0)</f>
        <v>4002</v>
      </c>
      <c r="S3229" s="25">
        <f>ROUND(('NEW Reference'!L$6*List!$H3229)+'NEW Reference'!L$7,0)</f>
        <v>4319</v>
      </c>
      <c r="T3229" s="25">
        <f>ROUND(('NEW Reference'!M$6*List!$H3229)+'NEW Reference'!M$7,0)</f>
        <v>5158</v>
      </c>
      <c r="U3229" s="25">
        <f>ROUND(('NEW Reference'!N$6*List!$H3229)+'NEW Reference'!N$7,0)</f>
        <v>20811</v>
      </c>
      <c r="V3229" s="26">
        <f>ROUND(('NEW Reference'!O$6*List!$H3229)+'NEW Reference'!O$7,0)</f>
        <v>774</v>
      </c>
      <c r="W3229" s="26">
        <f>ROUND(('NEW Reference'!P$6*List!$H3229)+'NEW Reference'!P$7,0)</f>
        <v>1090</v>
      </c>
      <c r="X3229" s="26">
        <f>ROUND(('NEW Reference'!Q$6*List!$H3229)+'NEW Reference'!Q$7,0)</f>
        <v>545</v>
      </c>
      <c r="Z3229" s="3" t="str">
        <f t="shared" si="155"/>
        <v>CIDRA, Puerto Rico</v>
      </c>
      <c r="AA3229" s="79" t="s">
        <v>2484</v>
      </c>
      <c r="AB3229" s="28" t="s">
        <v>91</v>
      </c>
      <c r="AC3229" s="30" t="s">
        <v>2464</v>
      </c>
      <c r="AD3229" s="31"/>
      <c r="AE3229" s="20">
        <f t="shared" si="154"/>
        <v>0.36030000000000001</v>
      </c>
    </row>
    <row r="3230" spans="1:31">
      <c r="A3230" s="83">
        <v>40210</v>
      </c>
      <c r="B3230" s="84">
        <v>72043</v>
      </c>
      <c r="C3230" s="85">
        <v>99940</v>
      </c>
      <c r="D3230" s="78" t="s">
        <v>173</v>
      </c>
      <c r="E3230" s="79" t="s">
        <v>2485</v>
      </c>
      <c r="F3230" s="34" t="s">
        <v>2464</v>
      </c>
      <c r="G3230" s="24" t="s">
        <v>97</v>
      </c>
      <c r="H3230" s="80">
        <f>'NEW Reference'!I$16</f>
        <v>0.87359999999999993</v>
      </c>
      <c r="I3230" s="25">
        <f>ROUND(('NEW Reference'!B$6*List!$H3230)+'NEW Reference'!B$7,0)</f>
        <v>1192</v>
      </c>
      <c r="J3230" s="25">
        <f>ROUND(('NEW Reference'!C$6*List!$H3230)+'NEW Reference'!C$7,0)</f>
        <v>1777</v>
      </c>
      <c r="K3230" s="25">
        <f>ROUND(('NEW Reference'!D$6*List!$H3230)+'NEW Reference'!D$7,0)</f>
        <v>2130</v>
      </c>
      <c r="L3230" s="25">
        <f>ROUND(('NEW Reference'!E$6*List!$H3230)+'NEW Reference'!E$7,0)</f>
        <v>2633</v>
      </c>
      <c r="M3230" s="25">
        <f>ROUND(('NEW Reference'!F$6*List!$H3230)+'NEW Reference'!F$7,0)</f>
        <v>2743</v>
      </c>
      <c r="N3230" s="25">
        <f>ROUND(('NEW Reference'!G$6*List!$H3230)+'NEW Reference'!G$7,0)</f>
        <v>3105</v>
      </c>
      <c r="O3230" s="25">
        <f>ROUND(('NEW Reference'!H$6*List!$H3230)+'NEW Reference'!H$7,0)</f>
        <v>3224</v>
      </c>
      <c r="P3230" s="25">
        <f>ROUND(('NEW Reference'!I$6*List!$H3230)+'NEW Reference'!I$7,0)</f>
        <v>3350</v>
      </c>
      <c r="Q3230" s="25">
        <f>ROUND(('NEW Reference'!J$6*List!$H3230)+'NEW Reference'!J$7,0)</f>
        <v>3880</v>
      </c>
      <c r="R3230" s="25">
        <f>ROUND(('NEW Reference'!K$6*List!$H3230)+'NEW Reference'!K$7,0)</f>
        <v>4002</v>
      </c>
      <c r="S3230" s="25">
        <f>ROUND(('NEW Reference'!L$6*List!$H3230)+'NEW Reference'!L$7,0)</f>
        <v>4319</v>
      </c>
      <c r="T3230" s="25">
        <f>ROUND(('NEW Reference'!M$6*List!$H3230)+'NEW Reference'!M$7,0)</f>
        <v>5158</v>
      </c>
      <c r="U3230" s="25">
        <f>ROUND(('NEW Reference'!N$6*List!$H3230)+'NEW Reference'!N$7,0)</f>
        <v>20811</v>
      </c>
      <c r="V3230" s="26">
        <f>ROUND(('NEW Reference'!O$6*List!$H3230)+'NEW Reference'!O$7,0)</f>
        <v>774</v>
      </c>
      <c r="W3230" s="26">
        <f>ROUND(('NEW Reference'!P$6*List!$H3230)+'NEW Reference'!P$7,0)</f>
        <v>1090</v>
      </c>
      <c r="X3230" s="26">
        <f>ROUND(('NEW Reference'!Q$6*List!$H3230)+'NEW Reference'!Q$7,0)</f>
        <v>545</v>
      </c>
      <c r="Z3230" s="3" t="str">
        <f t="shared" si="155"/>
        <v>COAMO, Puerto Rico</v>
      </c>
      <c r="AA3230" s="79" t="s">
        <v>2485</v>
      </c>
      <c r="AB3230" s="28" t="s">
        <v>91</v>
      </c>
      <c r="AC3230" s="30" t="s">
        <v>2464</v>
      </c>
      <c r="AD3230" s="31"/>
      <c r="AE3230" s="20">
        <f t="shared" si="154"/>
        <v>0.36530000000000001</v>
      </c>
    </row>
    <row r="3231" spans="1:31">
      <c r="A3231" s="83">
        <v>40220</v>
      </c>
      <c r="B3231" s="84">
        <v>72045</v>
      </c>
      <c r="C3231" s="85">
        <v>41980</v>
      </c>
      <c r="D3231" s="78" t="s">
        <v>856</v>
      </c>
      <c r="E3231" s="79" t="s">
        <v>2486</v>
      </c>
      <c r="F3231" s="34" t="s">
        <v>2464</v>
      </c>
      <c r="G3231" s="24" t="s">
        <v>90</v>
      </c>
      <c r="H3231" s="80">
        <f>'NEW Reference'!I$16</f>
        <v>0.87359999999999993</v>
      </c>
      <c r="I3231" s="25">
        <f>ROUND(('NEW Reference'!B$6*List!$H3231)+'NEW Reference'!B$7,0)</f>
        <v>1192</v>
      </c>
      <c r="J3231" s="25">
        <f>ROUND(('NEW Reference'!C$6*List!$H3231)+'NEW Reference'!C$7,0)</f>
        <v>1777</v>
      </c>
      <c r="K3231" s="25">
        <f>ROUND(('NEW Reference'!D$6*List!$H3231)+'NEW Reference'!D$7,0)</f>
        <v>2130</v>
      </c>
      <c r="L3231" s="25">
        <f>ROUND(('NEW Reference'!E$6*List!$H3231)+'NEW Reference'!E$7,0)</f>
        <v>2633</v>
      </c>
      <c r="M3231" s="25">
        <f>ROUND(('NEW Reference'!F$6*List!$H3231)+'NEW Reference'!F$7,0)</f>
        <v>2743</v>
      </c>
      <c r="N3231" s="25">
        <f>ROUND(('NEW Reference'!G$6*List!$H3231)+'NEW Reference'!G$7,0)</f>
        <v>3105</v>
      </c>
      <c r="O3231" s="25">
        <f>ROUND(('NEW Reference'!H$6*List!$H3231)+'NEW Reference'!H$7,0)</f>
        <v>3224</v>
      </c>
      <c r="P3231" s="25">
        <f>ROUND(('NEW Reference'!I$6*List!$H3231)+'NEW Reference'!I$7,0)</f>
        <v>3350</v>
      </c>
      <c r="Q3231" s="25">
        <f>ROUND(('NEW Reference'!J$6*List!$H3231)+'NEW Reference'!J$7,0)</f>
        <v>3880</v>
      </c>
      <c r="R3231" s="25">
        <f>ROUND(('NEW Reference'!K$6*List!$H3231)+'NEW Reference'!K$7,0)</f>
        <v>4002</v>
      </c>
      <c r="S3231" s="25">
        <f>ROUND(('NEW Reference'!L$6*List!$H3231)+'NEW Reference'!L$7,0)</f>
        <v>4319</v>
      </c>
      <c r="T3231" s="25">
        <f>ROUND(('NEW Reference'!M$6*List!$H3231)+'NEW Reference'!M$7,0)</f>
        <v>5158</v>
      </c>
      <c r="U3231" s="25">
        <f>ROUND(('NEW Reference'!N$6*List!$H3231)+'NEW Reference'!N$7,0)</f>
        <v>20811</v>
      </c>
      <c r="V3231" s="26">
        <f>ROUND(('NEW Reference'!O$6*List!$H3231)+'NEW Reference'!O$7,0)</f>
        <v>774</v>
      </c>
      <c r="W3231" s="26">
        <f>ROUND(('NEW Reference'!P$6*List!$H3231)+'NEW Reference'!P$7,0)</f>
        <v>1090</v>
      </c>
      <c r="X3231" s="26">
        <f>ROUND(('NEW Reference'!Q$6*List!$H3231)+'NEW Reference'!Q$7,0)</f>
        <v>545</v>
      </c>
      <c r="Z3231" s="3" t="str">
        <f t="shared" si="155"/>
        <v>COMERIO, Puerto Rico</v>
      </c>
      <c r="AA3231" s="79" t="s">
        <v>2486</v>
      </c>
      <c r="AB3231" s="28" t="s">
        <v>91</v>
      </c>
      <c r="AC3231" s="23" t="s">
        <v>2464</v>
      </c>
      <c r="AD3231" s="29"/>
      <c r="AE3231" s="20">
        <f t="shared" si="154"/>
        <v>0.36030000000000001</v>
      </c>
    </row>
    <row r="3232" spans="1:31">
      <c r="A3232" s="83">
        <v>40230</v>
      </c>
      <c r="B3232" s="84">
        <v>72047</v>
      </c>
      <c r="C3232" s="85">
        <v>41980</v>
      </c>
      <c r="D3232" s="78" t="s">
        <v>856</v>
      </c>
      <c r="E3232" s="79" t="s">
        <v>2487</v>
      </c>
      <c r="F3232" s="34" t="s">
        <v>2464</v>
      </c>
      <c r="G3232" s="24" t="s">
        <v>90</v>
      </c>
      <c r="H3232" s="80">
        <f>'NEW Reference'!I$16</f>
        <v>0.87359999999999993</v>
      </c>
      <c r="I3232" s="25">
        <f>ROUND(('NEW Reference'!B$6*List!$H3232)+'NEW Reference'!B$7,0)</f>
        <v>1192</v>
      </c>
      <c r="J3232" s="25">
        <f>ROUND(('NEW Reference'!C$6*List!$H3232)+'NEW Reference'!C$7,0)</f>
        <v>1777</v>
      </c>
      <c r="K3232" s="25">
        <f>ROUND(('NEW Reference'!D$6*List!$H3232)+'NEW Reference'!D$7,0)</f>
        <v>2130</v>
      </c>
      <c r="L3232" s="25">
        <f>ROUND(('NEW Reference'!E$6*List!$H3232)+'NEW Reference'!E$7,0)</f>
        <v>2633</v>
      </c>
      <c r="M3232" s="25">
        <f>ROUND(('NEW Reference'!F$6*List!$H3232)+'NEW Reference'!F$7,0)</f>
        <v>2743</v>
      </c>
      <c r="N3232" s="25">
        <f>ROUND(('NEW Reference'!G$6*List!$H3232)+'NEW Reference'!G$7,0)</f>
        <v>3105</v>
      </c>
      <c r="O3232" s="25">
        <f>ROUND(('NEW Reference'!H$6*List!$H3232)+'NEW Reference'!H$7,0)</f>
        <v>3224</v>
      </c>
      <c r="P3232" s="25">
        <f>ROUND(('NEW Reference'!I$6*List!$H3232)+'NEW Reference'!I$7,0)</f>
        <v>3350</v>
      </c>
      <c r="Q3232" s="25">
        <f>ROUND(('NEW Reference'!J$6*List!$H3232)+'NEW Reference'!J$7,0)</f>
        <v>3880</v>
      </c>
      <c r="R3232" s="25">
        <f>ROUND(('NEW Reference'!K$6*List!$H3232)+'NEW Reference'!K$7,0)</f>
        <v>4002</v>
      </c>
      <c r="S3232" s="25">
        <f>ROUND(('NEW Reference'!L$6*List!$H3232)+'NEW Reference'!L$7,0)</f>
        <v>4319</v>
      </c>
      <c r="T3232" s="25">
        <f>ROUND(('NEW Reference'!M$6*List!$H3232)+'NEW Reference'!M$7,0)</f>
        <v>5158</v>
      </c>
      <c r="U3232" s="25">
        <f>ROUND(('NEW Reference'!N$6*List!$H3232)+'NEW Reference'!N$7,0)</f>
        <v>20811</v>
      </c>
      <c r="V3232" s="26">
        <f>ROUND(('NEW Reference'!O$6*List!$H3232)+'NEW Reference'!O$7,0)</f>
        <v>774</v>
      </c>
      <c r="W3232" s="26">
        <f>ROUND(('NEW Reference'!P$6*List!$H3232)+'NEW Reference'!P$7,0)</f>
        <v>1090</v>
      </c>
      <c r="X3232" s="26">
        <f>ROUND(('NEW Reference'!Q$6*List!$H3232)+'NEW Reference'!Q$7,0)</f>
        <v>545</v>
      </c>
      <c r="Z3232" s="3" t="str">
        <f t="shared" si="155"/>
        <v>COROZAL, Puerto Rico</v>
      </c>
      <c r="AA3232" s="79" t="s">
        <v>2487</v>
      </c>
      <c r="AB3232" s="28" t="s">
        <v>91</v>
      </c>
      <c r="AC3232" s="23" t="s">
        <v>2464</v>
      </c>
      <c r="AD3232" s="29"/>
      <c r="AE3232" s="20">
        <f t="shared" si="154"/>
        <v>0.36030000000000001</v>
      </c>
    </row>
    <row r="3233" spans="1:31">
      <c r="A3233" s="83">
        <v>40240</v>
      </c>
      <c r="B3233" s="84">
        <v>72049</v>
      </c>
      <c r="C3233" s="85">
        <v>99940</v>
      </c>
      <c r="D3233" s="78" t="s">
        <v>173</v>
      </c>
      <c r="E3233" s="79" t="s">
        <v>2488</v>
      </c>
      <c r="F3233" s="34" t="s">
        <v>2464</v>
      </c>
      <c r="G3233" s="24" t="s">
        <v>97</v>
      </c>
      <c r="H3233" s="80">
        <f>'NEW Reference'!I$16</f>
        <v>0.87359999999999993</v>
      </c>
      <c r="I3233" s="25">
        <f>ROUND(('NEW Reference'!B$6*List!$H3233)+'NEW Reference'!B$7,0)</f>
        <v>1192</v>
      </c>
      <c r="J3233" s="25">
        <f>ROUND(('NEW Reference'!C$6*List!$H3233)+'NEW Reference'!C$7,0)</f>
        <v>1777</v>
      </c>
      <c r="K3233" s="25">
        <f>ROUND(('NEW Reference'!D$6*List!$H3233)+'NEW Reference'!D$7,0)</f>
        <v>2130</v>
      </c>
      <c r="L3233" s="25">
        <f>ROUND(('NEW Reference'!E$6*List!$H3233)+'NEW Reference'!E$7,0)</f>
        <v>2633</v>
      </c>
      <c r="M3233" s="25">
        <f>ROUND(('NEW Reference'!F$6*List!$H3233)+'NEW Reference'!F$7,0)</f>
        <v>2743</v>
      </c>
      <c r="N3233" s="25">
        <f>ROUND(('NEW Reference'!G$6*List!$H3233)+'NEW Reference'!G$7,0)</f>
        <v>3105</v>
      </c>
      <c r="O3233" s="25">
        <f>ROUND(('NEW Reference'!H$6*List!$H3233)+'NEW Reference'!H$7,0)</f>
        <v>3224</v>
      </c>
      <c r="P3233" s="25">
        <f>ROUND(('NEW Reference'!I$6*List!$H3233)+'NEW Reference'!I$7,0)</f>
        <v>3350</v>
      </c>
      <c r="Q3233" s="25">
        <f>ROUND(('NEW Reference'!J$6*List!$H3233)+'NEW Reference'!J$7,0)</f>
        <v>3880</v>
      </c>
      <c r="R3233" s="25">
        <f>ROUND(('NEW Reference'!K$6*List!$H3233)+'NEW Reference'!K$7,0)</f>
        <v>4002</v>
      </c>
      <c r="S3233" s="25">
        <f>ROUND(('NEW Reference'!L$6*List!$H3233)+'NEW Reference'!L$7,0)</f>
        <v>4319</v>
      </c>
      <c r="T3233" s="25">
        <f>ROUND(('NEW Reference'!M$6*List!$H3233)+'NEW Reference'!M$7,0)</f>
        <v>5158</v>
      </c>
      <c r="U3233" s="25">
        <f>ROUND(('NEW Reference'!N$6*List!$H3233)+'NEW Reference'!N$7,0)</f>
        <v>20811</v>
      </c>
      <c r="V3233" s="26">
        <f>ROUND(('NEW Reference'!O$6*List!$H3233)+'NEW Reference'!O$7,0)</f>
        <v>774</v>
      </c>
      <c r="W3233" s="26">
        <f>ROUND(('NEW Reference'!P$6*List!$H3233)+'NEW Reference'!P$7,0)</f>
        <v>1090</v>
      </c>
      <c r="X3233" s="26">
        <f>ROUND(('NEW Reference'!Q$6*List!$H3233)+'NEW Reference'!Q$7,0)</f>
        <v>545</v>
      </c>
      <c r="Z3233" s="3" t="str">
        <f t="shared" si="155"/>
        <v>CULEBRA, Puerto Rico</v>
      </c>
      <c r="AA3233" s="79" t="s">
        <v>2488</v>
      </c>
      <c r="AB3233" s="28" t="s">
        <v>91</v>
      </c>
      <c r="AC3233" s="30" t="s">
        <v>2464</v>
      </c>
      <c r="AD3233" s="31"/>
      <c r="AE3233" s="20">
        <f t="shared" si="154"/>
        <v>0.36530000000000001</v>
      </c>
    </row>
    <row r="3234" spans="1:31">
      <c r="A3234" s="83">
        <v>40250</v>
      </c>
      <c r="B3234" s="84">
        <v>72051</v>
      </c>
      <c r="C3234" s="85">
        <v>41980</v>
      </c>
      <c r="D3234" s="78" t="s">
        <v>856</v>
      </c>
      <c r="E3234" s="79" t="s">
        <v>2489</v>
      </c>
      <c r="F3234" s="34" t="s">
        <v>2464</v>
      </c>
      <c r="G3234" s="24" t="s">
        <v>90</v>
      </c>
      <c r="H3234" s="80">
        <f>'NEW Reference'!I$16</f>
        <v>0.87359999999999993</v>
      </c>
      <c r="I3234" s="25">
        <f>ROUND(('NEW Reference'!B$6*List!$H3234)+'NEW Reference'!B$7,0)</f>
        <v>1192</v>
      </c>
      <c r="J3234" s="25">
        <f>ROUND(('NEW Reference'!C$6*List!$H3234)+'NEW Reference'!C$7,0)</f>
        <v>1777</v>
      </c>
      <c r="K3234" s="25">
        <f>ROUND(('NEW Reference'!D$6*List!$H3234)+'NEW Reference'!D$7,0)</f>
        <v>2130</v>
      </c>
      <c r="L3234" s="25">
        <f>ROUND(('NEW Reference'!E$6*List!$H3234)+'NEW Reference'!E$7,0)</f>
        <v>2633</v>
      </c>
      <c r="M3234" s="25">
        <f>ROUND(('NEW Reference'!F$6*List!$H3234)+'NEW Reference'!F$7,0)</f>
        <v>2743</v>
      </c>
      <c r="N3234" s="25">
        <f>ROUND(('NEW Reference'!G$6*List!$H3234)+'NEW Reference'!G$7,0)</f>
        <v>3105</v>
      </c>
      <c r="O3234" s="25">
        <f>ROUND(('NEW Reference'!H$6*List!$H3234)+'NEW Reference'!H$7,0)</f>
        <v>3224</v>
      </c>
      <c r="P3234" s="25">
        <f>ROUND(('NEW Reference'!I$6*List!$H3234)+'NEW Reference'!I$7,0)</f>
        <v>3350</v>
      </c>
      <c r="Q3234" s="25">
        <f>ROUND(('NEW Reference'!J$6*List!$H3234)+'NEW Reference'!J$7,0)</f>
        <v>3880</v>
      </c>
      <c r="R3234" s="25">
        <f>ROUND(('NEW Reference'!K$6*List!$H3234)+'NEW Reference'!K$7,0)</f>
        <v>4002</v>
      </c>
      <c r="S3234" s="25">
        <f>ROUND(('NEW Reference'!L$6*List!$H3234)+'NEW Reference'!L$7,0)</f>
        <v>4319</v>
      </c>
      <c r="T3234" s="25">
        <f>ROUND(('NEW Reference'!M$6*List!$H3234)+'NEW Reference'!M$7,0)</f>
        <v>5158</v>
      </c>
      <c r="U3234" s="25">
        <f>ROUND(('NEW Reference'!N$6*List!$H3234)+'NEW Reference'!N$7,0)</f>
        <v>20811</v>
      </c>
      <c r="V3234" s="26">
        <f>ROUND(('NEW Reference'!O$6*List!$H3234)+'NEW Reference'!O$7,0)</f>
        <v>774</v>
      </c>
      <c r="W3234" s="26">
        <f>ROUND(('NEW Reference'!P$6*List!$H3234)+'NEW Reference'!P$7,0)</f>
        <v>1090</v>
      </c>
      <c r="X3234" s="26">
        <f>ROUND(('NEW Reference'!Q$6*List!$H3234)+'NEW Reference'!Q$7,0)</f>
        <v>545</v>
      </c>
      <c r="Z3234" s="3" t="str">
        <f t="shared" si="155"/>
        <v>DORADO, Puerto Rico</v>
      </c>
      <c r="AA3234" s="79" t="s">
        <v>2489</v>
      </c>
      <c r="AB3234" s="28" t="s">
        <v>91</v>
      </c>
      <c r="AC3234" s="30" t="s">
        <v>2464</v>
      </c>
      <c r="AD3234" s="31"/>
      <c r="AE3234" s="20">
        <f t="shared" si="154"/>
        <v>0.36030000000000001</v>
      </c>
    </row>
    <row r="3235" spans="1:31">
      <c r="A3235" s="83">
        <v>40260</v>
      </c>
      <c r="B3235" s="84">
        <v>72053</v>
      </c>
      <c r="C3235" s="85">
        <v>41980</v>
      </c>
      <c r="D3235" s="78" t="s">
        <v>856</v>
      </c>
      <c r="E3235" s="79" t="s">
        <v>2490</v>
      </c>
      <c r="F3235" s="34" t="s">
        <v>2464</v>
      </c>
      <c r="G3235" s="24" t="s">
        <v>90</v>
      </c>
      <c r="H3235" s="80">
        <f>'NEW Reference'!I$16</f>
        <v>0.87359999999999993</v>
      </c>
      <c r="I3235" s="25">
        <f>ROUND(('NEW Reference'!B$6*List!$H3235)+'NEW Reference'!B$7,0)</f>
        <v>1192</v>
      </c>
      <c r="J3235" s="25">
        <f>ROUND(('NEW Reference'!C$6*List!$H3235)+'NEW Reference'!C$7,0)</f>
        <v>1777</v>
      </c>
      <c r="K3235" s="25">
        <f>ROUND(('NEW Reference'!D$6*List!$H3235)+'NEW Reference'!D$7,0)</f>
        <v>2130</v>
      </c>
      <c r="L3235" s="25">
        <f>ROUND(('NEW Reference'!E$6*List!$H3235)+'NEW Reference'!E$7,0)</f>
        <v>2633</v>
      </c>
      <c r="M3235" s="25">
        <f>ROUND(('NEW Reference'!F$6*List!$H3235)+'NEW Reference'!F$7,0)</f>
        <v>2743</v>
      </c>
      <c r="N3235" s="25">
        <f>ROUND(('NEW Reference'!G$6*List!$H3235)+'NEW Reference'!G$7,0)</f>
        <v>3105</v>
      </c>
      <c r="O3235" s="25">
        <f>ROUND(('NEW Reference'!H$6*List!$H3235)+'NEW Reference'!H$7,0)</f>
        <v>3224</v>
      </c>
      <c r="P3235" s="25">
        <f>ROUND(('NEW Reference'!I$6*List!$H3235)+'NEW Reference'!I$7,0)</f>
        <v>3350</v>
      </c>
      <c r="Q3235" s="25">
        <f>ROUND(('NEW Reference'!J$6*List!$H3235)+'NEW Reference'!J$7,0)</f>
        <v>3880</v>
      </c>
      <c r="R3235" s="25">
        <f>ROUND(('NEW Reference'!K$6*List!$H3235)+'NEW Reference'!K$7,0)</f>
        <v>4002</v>
      </c>
      <c r="S3235" s="25">
        <f>ROUND(('NEW Reference'!L$6*List!$H3235)+'NEW Reference'!L$7,0)</f>
        <v>4319</v>
      </c>
      <c r="T3235" s="25">
        <f>ROUND(('NEW Reference'!M$6*List!$H3235)+'NEW Reference'!M$7,0)</f>
        <v>5158</v>
      </c>
      <c r="U3235" s="25">
        <f>ROUND(('NEW Reference'!N$6*List!$H3235)+'NEW Reference'!N$7,0)</f>
        <v>20811</v>
      </c>
      <c r="V3235" s="26">
        <f>ROUND(('NEW Reference'!O$6*List!$H3235)+'NEW Reference'!O$7,0)</f>
        <v>774</v>
      </c>
      <c r="W3235" s="26">
        <f>ROUND(('NEW Reference'!P$6*List!$H3235)+'NEW Reference'!P$7,0)</f>
        <v>1090</v>
      </c>
      <c r="X3235" s="26">
        <f>ROUND(('NEW Reference'!Q$6*List!$H3235)+'NEW Reference'!Q$7,0)</f>
        <v>545</v>
      </c>
      <c r="Z3235" s="3" t="str">
        <f t="shared" si="155"/>
        <v>FAJARDO, Puerto Rico</v>
      </c>
      <c r="AA3235" s="79" t="s">
        <v>2490</v>
      </c>
      <c r="AB3235" s="28" t="s">
        <v>91</v>
      </c>
      <c r="AC3235" s="23" t="s">
        <v>2464</v>
      </c>
      <c r="AD3235" s="29"/>
      <c r="AE3235" s="20">
        <f t="shared" si="154"/>
        <v>0.36030000000000001</v>
      </c>
    </row>
    <row r="3236" spans="1:31">
      <c r="A3236" s="83">
        <v>40265</v>
      </c>
      <c r="B3236" s="84">
        <v>72054</v>
      </c>
      <c r="C3236" s="85">
        <v>41980</v>
      </c>
      <c r="D3236" s="78" t="s">
        <v>856</v>
      </c>
      <c r="E3236" s="79" t="s">
        <v>107</v>
      </c>
      <c r="F3236" s="34" t="s">
        <v>2464</v>
      </c>
      <c r="G3236" s="24" t="s">
        <v>90</v>
      </c>
      <c r="H3236" s="80">
        <f>'NEW Reference'!I$16</f>
        <v>0.87359999999999993</v>
      </c>
      <c r="I3236" s="25">
        <f>ROUND(('NEW Reference'!B$6*List!$H3236)+'NEW Reference'!B$7,0)</f>
        <v>1192</v>
      </c>
      <c r="J3236" s="25">
        <f>ROUND(('NEW Reference'!C$6*List!$H3236)+'NEW Reference'!C$7,0)</f>
        <v>1777</v>
      </c>
      <c r="K3236" s="25">
        <f>ROUND(('NEW Reference'!D$6*List!$H3236)+'NEW Reference'!D$7,0)</f>
        <v>2130</v>
      </c>
      <c r="L3236" s="25">
        <f>ROUND(('NEW Reference'!E$6*List!$H3236)+'NEW Reference'!E$7,0)</f>
        <v>2633</v>
      </c>
      <c r="M3236" s="25">
        <f>ROUND(('NEW Reference'!F$6*List!$H3236)+'NEW Reference'!F$7,0)</f>
        <v>2743</v>
      </c>
      <c r="N3236" s="25">
        <f>ROUND(('NEW Reference'!G$6*List!$H3236)+'NEW Reference'!G$7,0)</f>
        <v>3105</v>
      </c>
      <c r="O3236" s="25">
        <f>ROUND(('NEW Reference'!H$6*List!$H3236)+'NEW Reference'!H$7,0)</f>
        <v>3224</v>
      </c>
      <c r="P3236" s="25">
        <f>ROUND(('NEW Reference'!I$6*List!$H3236)+'NEW Reference'!I$7,0)</f>
        <v>3350</v>
      </c>
      <c r="Q3236" s="25">
        <f>ROUND(('NEW Reference'!J$6*List!$H3236)+'NEW Reference'!J$7,0)</f>
        <v>3880</v>
      </c>
      <c r="R3236" s="25">
        <f>ROUND(('NEW Reference'!K$6*List!$H3236)+'NEW Reference'!K$7,0)</f>
        <v>4002</v>
      </c>
      <c r="S3236" s="25">
        <f>ROUND(('NEW Reference'!L$6*List!$H3236)+'NEW Reference'!L$7,0)</f>
        <v>4319</v>
      </c>
      <c r="T3236" s="25">
        <f>ROUND(('NEW Reference'!M$6*List!$H3236)+'NEW Reference'!M$7,0)</f>
        <v>5158</v>
      </c>
      <c r="U3236" s="25">
        <f>ROUND(('NEW Reference'!N$6*List!$H3236)+'NEW Reference'!N$7,0)</f>
        <v>20811</v>
      </c>
      <c r="V3236" s="26">
        <f>ROUND(('NEW Reference'!O$6*List!$H3236)+'NEW Reference'!O$7,0)</f>
        <v>774</v>
      </c>
      <c r="W3236" s="26">
        <f>ROUND(('NEW Reference'!P$6*List!$H3236)+'NEW Reference'!P$7,0)</f>
        <v>1090</v>
      </c>
      <c r="X3236" s="26">
        <f>ROUND(('NEW Reference'!Q$6*List!$H3236)+'NEW Reference'!Q$7,0)</f>
        <v>545</v>
      </c>
      <c r="Z3236" s="3" t="str">
        <f t="shared" si="155"/>
        <v>FLORIDA, Puerto Rico</v>
      </c>
      <c r="AA3236" s="79" t="s">
        <v>107</v>
      </c>
      <c r="AB3236" s="28" t="s">
        <v>91</v>
      </c>
      <c r="AC3236" s="30" t="s">
        <v>2464</v>
      </c>
      <c r="AD3236" s="31"/>
      <c r="AE3236" s="20">
        <f t="shared" si="154"/>
        <v>0.36030000000000001</v>
      </c>
    </row>
    <row r="3237" spans="1:31">
      <c r="A3237" s="83">
        <v>40270</v>
      </c>
      <c r="B3237" s="84">
        <v>72055</v>
      </c>
      <c r="C3237" s="85">
        <v>99940</v>
      </c>
      <c r="D3237" s="78" t="s">
        <v>173</v>
      </c>
      <c r="E3237" s="79" t="s">
        <v>2491</v>
      </c>
      <c r="F3237" s="34" t="s">
        <v>2464</v>
      </c>
      <c r="G3237" s="24" t="s">
        <v>90</v>
      </c>
      <c r="H3237" s="80">
        <f>'NEW Reference'!I$16</f>
        <v>0.87359999999999993</v>
      </c>
      <c r="I3237" s="25">
        <f>ROUND(('NEW Reference'!B$6*List!$H3237)+'NEW Reference'!B$7,0)</f>
        <v>1192</v>
      </c>
      <c r="J3237" s="25">
        <f>ROUND(('NEW Reference'!C$6*List!$H3237)+'NEW Reference'!C$7,0)</f>
        <v>1777</v>
      </c>
      <c r="K3237" s="25">
        <f>ROUND(('NEW Reference'!D$6*List!$H3237)+'NEW Reference'!D$7,0)</f>
        <v>2130</v>
      </c>
      <c r="L3237" s="25">
        <f>ROUND(('NEW Reference'!E$6*List!$H3237)+'NEW Reference'!E$7,0)</f>
        <v>2633</v>
      </c>
      <c r="M3237" s="25">
        <f>ROUND(('NEW Reference'!F$6*List!$H3237)+'NEW Reference'!F$7,0)</f>
        <v>2743</v>
      </c>
      <c r="N3237" s="25">
        <f>ROUND(('NEW Reference'!G$6*List!$H3237)+'NEW Reference'!G$7,0)</f>
        <v>3105</v>
      </c>
      <c r="O3237" s="25">
        <f>ROUND(('NEW Reference'!H$6*List!$H3237)+'NEW Reference'!H$7,0)</f>
        <v>3224</v>
      </c>
      <c r="P3237" s="25">
        <f>ROUND(('NEW Reference'!I$6*List!$H3237)+'NEW Reference'!I$7,0)</f>
        <v>3350</v>
      </c>
      <c r="Q3237" s="25">
        <f>ROUND(('NEW Reference'!J$6*List!$H3237)+'NEW Reference'!J$7,0)</f>
        <v>3880</v>
      </c>
      <c r="R3237" s="25">
        <f>ROUND(('NEW Reference'!K$6*List!$H3237)+'NEW Reference'!K$7,0)</f>
        <v>4002</v>
      </c>
      <c r="S3237" s="25">
        <f>ROUND(('NEW Reference'!L$6*List!$H3237)+'NEW Reference'!L$7,0)</f>
        <v>4319</v>
      </c>
      <c r="T3237" s="25">
        <f>ROUND(('NEW Reference'!M$6*List!$H3237)+'NEW Reference'!M$7,0)</f>
        <v>5158</v>
      </c>
      <c r="U3237" s="25">
        <f>ROUND(('NEW Reference'!N$6*List!$H3237)+'NEW Reference'!N$7,0)</f>
        <v>20811</v>
      </c>
      <c r="V3237" s="26">
        <f>ROUND(('NEW Reference'!O$6*List!$H3237)+'NEW Reference'!O$7,0)</f>
        <v>774</v>
      </c>
      <c r="W3237" s="26">
        <f>ROUND(('NEW Reference'!P$6*List!$H3237)+'NEW Reference'!P$7,0)</f>
        <v>1090</v>
      </c>
      <c r="X3237" s="26">
        <f>ROUND(('NEW Reference'!Q$6*List!$H3237)+'NEW Reference'!Q$7,0)</f>
        <v>545</v>
      </c>
      <c r="Z3237" s="3" t="str">
        <f t="shared" si="155"/>
        <v>GUANICA, Puerto Rico</v>
      </c>
      <c r="AA3237" s="79" t="s">
        <v>2491</v>
      </c>
      <c r="AB3237" s="28" t="s">
        <v>91</v>
      </c>
      <c r="AC3237" s="30" t="s">
        <v>2464</v>
      </c>
      <c r="AD3237" s="31"/>
      <c r="AE3237" s="20">
        <f t="shared" si="154"/>
        <v>0.36530000000000001</v>
      </c>
    </row>
    <row r="3238" spans="1:31">
      <c r="A3238" s="83">
        <v>40280</v>
      </c>
      <c r="B3238" s="84">
        <v>72057</v>
      </c>
      <c r="C3238" s="85">
        <v>25020</v>
      </c>
      <c r="D3238" s="78" t="s">
        <v>496</v>
      </c>
      <c r="E3238" s="79" t="s">
        <v>2492</v>
      </c>
      <c r="F3238" s="34" t="s">
        <v>2464</v>
      </c>
      <c r="G3238" s="24" t="s">
        <v>90</v>
      </c>
      <c r="H3238" s="80">
        <f>'NEW Reference'!I$16</f>
        <v>0.87359999999999993</v>
      </c>
      <c r="I3238" s="25">
        <f>ROUND(('NEW Reference'!B$6*List!$H3238)+'NEW Reference'!B$7,0)</f>
        <v>1192</v>
      </c>
      <c r="J3238" s="25">
        <f>ROUND(('NEW Reference'!C$6*List!$H3238)+'NEW Reference'!C$7,0)</f>
        <v>1777</v>
      </c>
      <c r="K3238" s="25">
        <f>ROUND(('NEW Reference'!D$6*List!$H3238)+'NEW Reference'!D$7,0)</f>
        <v>2130</v>
      </c>
      <c r="L3238" s="25">
        <f>ROUND(('NEW Reference'!E$6*List!$H3238)+'NEW Reference'!E$7,0)</f>
        <v>2633</v>
      </c>
      <c r="M3238" s="25">
        <f>ROUND(('NEW Reference'!F$6*List!$H3238)+'NEW Reference'!F$7,0)</f>
        <v>2743</v>
      </c>
      <c r="N3238" s="25">
        <f>ROUND(('NEW Reference'!G$6*List!$H3238)+'NEW Reference'!G$7,0)</f>
        <v>3105</v>
      </c>
      <c r="O3238" s="25">
        <f>ROUND(('NEW Reference'!H$6*List!$H3238)+'NEW Reference'!H$7,0)</f>
        <v>3224</v>
      </c>
      <c r="P3238" s="25">
        <f>ROUND(('NEW Reference'!I$6*List!$H3238)+'NEW Reference'!I$7,0)</f>
        <v>3350</v>
      </c>
      <c r="Q3238" s="25">
        <f>ROUND(('NEW Reference'!J$6*List!$H3238)+'NEW Reference'!J$7,0)</f>
        <v>3880</v>
      </c>
      <c r="R3238" s="25">
        <f>ROUND(('NEW Reference'!K$6*List!$H3238)+'NEW Reference'!K$7,0)</f>
        <v>4002</v>
      </c>
      <c r="S3238" s="25">
        <f>ROUND(('NEW Reference'!L$6*List!$H3238)+'NEW Reference'!L$7,0)</f>
        <v>4319</v>
      </c>
      <c r="T3238" s="25">
        <f>ROUND(('NEW Reference'!M$6*List!$H3238)+'NEW Reference'!M$7,0)</f>
        <v>5158</v>
      </c>
      <c r="U3238" s="25">
        <f>ROUND(('NEW Reference'!N$6*List!$H3238)+'NEW Reference'!N$7,0)</f>
        <v>20811</v>
      </c>
      <c r="V3238" s="26">
        <f>ROUND(('NEW Reference'!O$6*List!$H3238)+'NEW Reference'!O$7,0)</f>
        <v>774</v>
      </c>
      <c r="W3238" s="26">
        <f>ROUND(('NEW Reference'!P$6*List!$H3238)+'NEW Reference'!P$7,0)</f>
        <v>1090</v>
      </c>
      <c r="X3238" s="26">
        <f>ROUND(('NEW Reference'!Q$6*List!$H3238)+'NEW Reference'!Q$7,0)</f>
        <v>545</v>
      </c>
      <c r="Z3238" s="3" t="str">
        <f t="shared" si="155"/>
        <v>GUAYAMA, Puerto Rico</v>
      </c>
      <c r="AA3238" s="79" t="s">
        <v>2492</v>
      </c>
      <c r="AB3238" s="28" t="s">
        <v>91</v>
      </c>
      <c r="AC3238" s="30" t="s">
        <v>2464</v>
      </c>
      <c r="AD3238" s="31"/>
      <c r="AE3238" s="20">
        <f t="shared" si="154"/>
        <v>0.38340000000000002</v>
      </c>
    </row>
    <row r="3239" spans="1:31">
      <c r="A3239" s="83">
        <v>40290</v>
      </c>
      <c r="B3239" s="84">
        <v>72059</v>
      </c>
      <c r="C3239" s="85">
        <v>38660</v>
      </c>
      <c r="D3239" s="78" t="s">
        <v>788</v>
      </c>
      <c r="E3239" s="79" t="s">
        <v>2493</v>
      </c>
      <c r="F3239" s="34" t="s">
        <v>2464</v>
      </c>
      <c r="G3239" s="24" t="s">
        <v>90</v>
      </c>
      <c r="H3239" s="80">
        <f>'NEW Reference'!I$16</f>
        <v>0.87359999999999993</v>
      </c>
      <c r="I3239" s="25">
        <f>ROUND(('NEW Reference'!B$6*List!$H3239)+'NEW Reference'!B$7,0)</f>
        <v>1192</v>
      </c>
      <c r="J3239" s="25">
        <f>ROUND(('NEW Reference'!C$6*List!$H3239)+'NEW Reference'!C$7,0)</f>
        <v>1777</v>
      </c>
      <c r="K3239" s="25">
        <f>ROUND(('NEW Reference'!D$6*List!$H3239)+'NEW Reference'!D$7,0)</f>
        <v>2130</v>
      </c>
      <c r="L3239" s="25">
        <f>ROUND(('NEW Reference'!E$6*List!$H3239)+'NEW Reference'!E$7,0)</f>
        <v>2633</v>
      </c>
      <c r="M3239" s="25">
        <f>ROUND(('NEW Reference'!F$6*List!$H3239)+'NEW Reference'!F$7,0)</f>
        <v>2743</v>
      </c>
      <c r="N3239" s="25">
        <f>ROUND(('NEW Reference'!G$6*List!$H3239)+'NEW Reference'!G$7,0)</f>
        <v>3105</v>
      </c>
      <c r="O3239" s="25">
        <f>ROUND(('NEW Reference'!H$6*List!$H3239)+'NEW Reference'!H$7,0)</f>
        <v>3224</v>
      </c>
      <c r="P3239" s="25">
        <f>ROUND(('NEW Reference'!I$6*List!$H3239)+'NEW Reference'!I$7,0)</f>
        <v>3350</v>
      </c>
      <c r="Q3239" s="25">
        <f>ROUND(('NEW Reference'!J$6*List!$H3239)+'NEW Reference'!J$7,0)</f>
        <v>3880</v>
      </c>
      <c r="R3239" s="25">
        <f>ROUND(('NEW Reference'!K$6*List!$H3239)+'NEW Reference'!K$7,0)</f>
        <v>4002</v>
      </c>
      <c r="S3239" s="25">
        <f>ROUND(('NEW Reference'!L$6*List!$H3239)+'NEW Reference'!L$7,0)</f>
        <v>4319</v>
      </c>
      <c r="T3239" s="25">
        <f>ROUND(('NEW Reference'!M$6*List!$H3239)+'NEW Reference'!M$7,0)</f>
        <v>5158</v>
      </c>
      <c r="U3239" s="25">
        <f>ROUND(('NEW Reference'!N$6*List!$H3239)+'NEW Reference'!N$7,0)</f>
        <v>20811</v>
      </c>
      <c r="V3239" s="26">
        <f>ROUND(('NEW Reference'!O$6*List!$H3239)+'NEW Reference'!O$7,0)</f>
        <v>774</v>
      </c>
      <c r="W3239" s="26">
        <f>ROUND(('NEW Reference'!P$6*List!$H3239)+'NEW Reference'!P$7,0)</f>
        <v>1090</v>
      </c>
      <c r="X3239" s="26">
        <f>ROUND(('NEW Reference'!Q$6*List!$H3239)+'NEW Reference'!Q$7,0)</f>
        <v>545</v>
      </c>
      <c r="Z3239" s="3" t="str">
        <f t="shared" si="155"/>
        <v>GUAYANILLA, Puerto Rico</v>
      </c>
      <c r="AA3239" s="79" t="s">
        <v>2493</v>
      </c>
      <c r="AB3239" s="28" t="s">
        <v>91</v>
      </c>
      <c r="AC3239" s="30" t="s">
        <v>2464</v>
      </c>
      <c r="AD3239" s="31"/>
      <c r="AE3239" s="20">
        <f t="shared" si="154"/>
        <v>0.33</v>
      </c>
    </row>
    <row r="3240" spans="1:31">
      <c r="A3240" s="83">
        <v>40300</v>
      </c>
      <c r="B3240" s="84">
        <v>72061</v>
      </c>
      <c r="C3240" s="85">
        <v>41980</v>
      </c>
      <c r="D3240" s="78" t="s">
        <v>856</v>
      </c>
      <c r="E3240" s="79" t="s">
        <v>2494</v>
      </c>
      <c r="F3240" s="34" t="s">
        <v>2464</v>
      </c>
      <c r="G3240" s="24" t="s">
        <v>90</v>
      </c>
      <c r="H3240" s="80">
        <f>'NEW Reference'!I$16</f>
        <v>0.87359999999999993</v>
      </c>
      <c r="I3240" s="25">
        <f>ROUND(('NEW Reference'!B$6*List!$H3240)+'NEW Reference'!B$7,0)</f>
        <v>1192</v>
      </c>
      <c r="J3240" s="25">
        <f>ROUND(('NEW Reference'!C$6*List!$H3240)+'NEW Reference'!C$7,0)</f>
        <v>1777</v>
      </c>
      <c r="K3240" s="25">
        <f>ROUND(('NEW Reference'!D$6*List!$H3240)+'NEW Reference'!D$7,0)</f>
        <v>2130</v>
      </c>
      <c r="L3240" s="25">
        <f>ROUND(('NEW Reference'!E$6*List!$H3240)+'NEW Reference'!E$7,0)</f>
        <v>2633</v>
      </c>
      <c r="M3240" s="25">
        <f>ROUND(('NEW Reference'!F$6*List!$H3240)+'NEW Reference'!F$7,0)</f>
        <v>2743</v>
      </c>
      <c r="N3240" s="25">
        <f>ROUND(('NEW Reference'!G$6*List!$H3240)+'NEW Reference'!G$7,0)</f>
        <v>3105</v>
      </c>
      <c r="O3240" s="25">
        <f>ROUND(('NEW Reference'!H$6*List!$H3240)+'NEW Reference'!H$7,0)</f>
        <v>3224</v>
      </c>
      <c r="P3240" s="25">
        <f>ROUND(('NEW Reference'!I$6*List!$H3240)+'NEW Reference'!I$7,0)</f>
        <v>3350</v>
      </c>
      <c r="Q3240" s="25">
        <f>ROUND(('NEW Reference'!J$6*List!$H3240)+'NEW Reference'!J$7,0)</f>
        <v>3880</v>
      </c>
      <c r="R3240" s="25">
        <f>ROUND(('NEW Reference'!K$6*List!$H3240)+'NEW Reference'!K$7,0)</f>
        <v>4002</v>
      </c>
      <c r="S3240" s="25">
        <f>ROUND(('NEW Reference'!L$6*List!$H3240)+'NEW Reference'!L$7,0)</f>
        <v>4319</v>
      </c>
      <c r="T3240" s="25">
        <f>ROUND(('NEW Reference'!M$6*List!$H3240)+'NEW Reference'!M$7,0)</f>
        <v>5158</v>
      </c>
      <c r="U3240" s="25">
        <f>ROUND(('NEW Reference'!N$6*List!$H3240)+'NEW Reference'!N$7,0)</f>
        <v>20811</v>
      </c>
      <c r="V3240" s="26">
        <f>ROUND(('NEW Reference'!O$6*List!$H3240)+'NEW Reference'!O$7,0)</f>
        <v>774</v>
      </c>
      <c r="W3240" s="26">
        <f>ROUND(('NEW Reference'!P$6*List!$H3240)+'NEW Reference'!P$7,0)</f>
        <v>1090</v>
      </c>
      <c r="X3240" s="26">
        <f>ROUND(('NEW Reference'!Q$6*List!$H3240)+'NEW Reference'!Q$7,0)</f>
        <v>545</v>
      </c>
      <c r="Z3240" s="3" t="str">
        <f t="shared" si="155"/>
        <v>GUAYNABO, Puerto Rico</v>
      </c>
      <c r="AA3240" s="79" t="s">
        <v>2494</v>
      </c>
      <c r="AB3240" s="28" t="s">
        <v>91</v>
      </c>
      <c r="AC3240" s="30" t="s">
        <v>2464</v>
      </c>
      <c r="AD3240" s="31"/>
      <c r="AE3240" s="20">
        <f t="shared" si="154"/>
        <v>0.36030000000000001</v>
      </c>
    </row>
    <row r="3241" spans="1:31">
      <c r="A3241" s="83">
        <v>40310</v>
      </c>
      <c r="B3241" s="84">
        <v>72063</v>
      </c>
      <c r="C3241" s="85">
        <v>41980</v>
      </c>
      <c r="D3241" s="78" t="s">
        <v>856</v>
      </c>
      <c r="E3241" s="79" t="s">
        <v>2495</v>
      </c>
      <c r="F3241" s="34" t="s">
        <v>2464</v>
      </c>
      <c r="G3241" s="24" t="s">
        <v>90</v>
      </c>
      <c r="H3241" s="80">
        <f>'NEW Reference'!I$16</f>
        <v>0.87359999999999993</v>
      </c>
      <c r="I3241" s="25">
        <f>ROUND(('NEW Reference'!B$6*List!$H3241)+'NEW Reference'!B$7,0)</f>
        <v>1192</v>
      </c>
      <c r="J3241" s="25">
        <f>ROUND(('NEW Reference'!C$6*List!$H3241)+'NEW Reference'!C$7,0)</f>
        <v>1777</v>
      </c>
      <c r="K3241" s="25">
        <f>ROUND(('NEW Reference'!D$6*List!$H3241)+'NEW Reference'!D$7,0)</f>
        <v>2130</v>
      </c>
      <c r="L3241" s="25">
        <f>ROUND(('NEW Reference'!E$6*List!$H3241)+'NEW Reference'!E$7,0)</f>
        <v>2633</v>
      </c>
      <c r="M3241" s="25">
        <f>ROUND(('NEW Reference'!F$6*List!$H3241)+'NEW Reference'!F$7,0)</f>
        <v>2743</v>
      </c>
      <c r="N3241" s="25">
        <f>ROUND(('NEW Reference'!G$6*List!$H3241)+'NEW Reference'!G$7,0)</f>
        <v>3105</v>
      </c>
      <c r="O3241" s="25">
        <f>ROUND(('NEW Reference'!H$6*List!$H3241)+'NEW Reference'!H$7,0)</f>
        <v>3224</v>
      </c>
      <c r="P3241" s="25">
        <f>ROUND(('NEW Reference'!I$6*List!$H3241)+'NEW Reference'!I$7,0)</f>
        <v>3350</v>
      </c>
      <c r="Q3241" s="25">
        <f>ROUND(('NEW Reference'!J$6*List!$H3241)+'NEW Reference'!J$7,0)</f>
        <v>3880</v>
      </c>
      <c r="R3241" s="25">
        <f>ROUND(('NEW Reference'!K$6*List!$H3241)+'NEW Reference'!K$7,0)</f>
        <v>4002</v>
      </c>
      <c r="S3241" s="25">
        <f>ROUND(('NEW Reference'!L$6*List!$H3241)+'NEW Reference'!L$7,0)</f>
        <v>4319</v>
      </c>
      <c r="T3241" s="25">
        <f>ROUND(('NEW Reference'!M$6*List!$H3241)+'NEW Reference'!M$7,0)</f>
        <v>5158</v>
      </c>
      <c r="U3241" s="25">
        <f>ROUND(('NEW Reference'!N$6*List!$H3241)+'NEW Reference'!N$7,0)</f>
        <v>20811</v>
      </c>
      <c r="V3241" s="26">
        <f>ROUND(('NEW Reference'!O$6*List!$H3241)+'NEW Reference'!O$7,0)</f>
        <v>774</v>
      </c>
      <c r="W3241" s="26">
        <f>ROUND(('NEW Reference'!P$6*List!$H3241)+'NEW Reference'!P$7,0)</f>
        <v>1090</v>
      </c>
      <c r="X3241" s="26">
        <f>ROUND(('NEW Reference'!Q$6*List!$H3241)+'NEW Reference'!Q$7,0)</f>
        <v>545</v>
      </c>
      <c r="Z3241" s="3" t="str">
        <f t="shared" si="155"/>
        <v>GURABO, Puerto Rico</v>
      </c>
      <c r="AA3241" s="79" t="s">
        <v>2495</v>
      </c>
      <c r="AB3241" s="28" t="s">
        <v>91</v>
      </c>
      <c r="AC3241" s="30" t="s">
        <v>2464</v>
      </c>
      <c r="AD3241" s="31"/>
      <c r="AE3241" s="20">
        <f t="shared" si="154"/>
        <v>0.36030000000000001</v>
      </c>
    </row>
    <row r="3242" spans="1:31">
      <c r="A3242" s="83">
        <v>40320</v>
      </c>
      <c r="B3242" s="84">
        <v>72065</v>
      </c>
      <c r="C3242" s="85">
        <v>11640</v>
      </c>
      <c r="D3242" s="78" t="s">
        <v>241</v>
      </c>
      <c r="E3242" s="79" t="s">
        <v>2496</v>
      </c>
      <c r="F3242" s="34" t="s">
        <v>2464</v>
      </c>
      <c r="G3242" s="24" t="s">
        <v>90</v>
      </c>
      <c r="H3242" s="80">
        <f>'NEW Reference'!I$16</f>
        <v>0.87359999999999993</v>
      </c>
      <c r="I3242" s="25">
        <f>ROUND(('NEW Reference'!B$6*List!$H3242)+'NEW Reference'!B$7,0)</f>
        <v>1192</v>
      </c>
      <c r="J3242" s="25">
        <f>ROUND(('NEW Reference'!C$6*List!$H3242)+'NEW Reference'!C$7,0)</f>
        <v>1777</v>
      </c>
      <c r="K3242" s="25">
        <f>ROUND(('NEW Reference'!D$6*List!$H3242)+'NEW Reference'!D$7,0)</f>
        <v>2130</v>
      </c>
      <c r="L3242" s="25">
        <f>ROUND(('NEW Reference'!E$6*List!$H3242)+'NEW Reference'!E$7,0)</f>
        <v>2633</v>
      </c>
      <c r="M3242" s="25">
        <f>ROUND(('NEW Reference'!F$6*List!$H3242)+'NEW Reference'!F$7,0)</f>
        <v>2743</v>
      </c>
      <c r="N3242" s="25">
        <f>ROUND(('NEW Reference'!G$6*List!$H3242)+'NEW Reference'!G$7,0)</f>
        <v>3105</v>
      </c>
      <c r="O3242" s="25">
        <f>ROUND(('NEW Reference'!H$6*List!$H3242)+'NEW Reference'!H$7,0)</f>
        <v>3224</v>
      </c>
      <c r="P3242" s="25">
        <f>ROUND(('NEW Reference'!I$6*List!$H3242)+'NEW Reference'!I$7,0)</f>
        <v>3350</v>
      </c>
      <c r="Q3242" s="25">
        <f>ROUND(('NEW Reference'!J$6*List!$H3242)+'NEW Reference'!J$7,0)</f>
        <v>3880</v>
      </c>
      <c r="R3242" s="25">
        <f>ROUND(('NEW Reference'!K$6*List!$H3242)+'NEW Reference'!K$7,0)</f>
        <v>4002</v>
      </c>
      <c r="S3242" s="25">
        <f>ROUND(('NEW Reference'!L$6*List!$H3242)+'NEW Reference'!L$7,0)</f>
        <v>4319</v>
      </c>
      <c r="T3242" s="25">
        <f>ROUND(('NEW Reference'!M$6*List!$H3242)+'NEW Reference'!M$7,0)</f>
        <v>5158</v>
      </c>
      <c r="U3242" s="25">
        <f>ROUND(('NEW Reference'!N$6*List!$H3242)+'NEW Reference'!N$7,0)</f>
        <v>20811</v>
      </c>
      <c r="V3242" s="26">
        <f>ROUND(('NEW Reference'!O$6*List!$H3242)+'NEW Reference'!O$7,0)</f>
        <v>774</v>
      </c>
      <c r="W3242" s="26">
        <f>ROUND(('NEW Reference'!P$6*List!$H3242)+'NEW Reference'!P$7,0)</f>
        <v>1090</v>
      </c>
      <c r="X3242" s="26">
        <f>ROUND(('NEW Reference'!Q$6*List!$H3242)+'NEW Reference'!Q$7,0)</f>
        <v>545</v>
      </c>
      <c r="Z3242" s="3" t="str">
        <f t="shared" si="155"/>
        <v>HATILLO, Puerto Rico</v>
      </c>
      <c r="AA3242" s="79" t="s">
        <v>2496</v>
      </c>
      <c r="AB3242" s="28" t="s">
        <v>91</v>
      </c>
      <c r="AC3242" s="30" t="s">
        <v>2464</v>
      </c>
      <c r="AD3242" s="31"/>
      <c r="AE3242" s="20">
        <f t="shared" si="154"/>
        <v>0.31459999999999999</v>
      </c>
    </row>
    <row r="3243" spans="1:31">
      <c r="A3243" s="83">
        <v>40330</v>
      </c>
      <c r="B3243" s="84">
        <v>72067</v>
      </c>
      <c r="C3243" s="85">
        <v>32420</v>
      </c>
      <c r="D3243" s="78" t="s">
        <v>672</v>
      </c>
      <c r="E3243" s="79" t="s">
        <v>2497</v>
      </c>
      <c r="F3243" s="34" t="s">
        <v>2464</v>
      </c>
      <c r="G3243" s="24" t="s">
        <v>90</v>
      </c>
      <c r="H3243" s="80">
        <f>'NEW Reference'!I$16</f>
        <v>0.87359999999999993</v>
      </c>
      <c r="I3243" s="25">
        <f>ROUND(('NEW Reference'!B$6*List!$H3243)+'NEW Reference'!B$7,0)</f>
        <v>1192</v>
      </c>
      <c r="J3243" s="25">
        <f>ROUND(('NEW Reference'!C$6*List!$H3243)+'NEW Reference'!C$7,0)</f>
        <v>1777</v>
      </c>
      <c r="K3243" s="25">
        <f>ROUND(('NEW Reference'!D$6*List!$H3243)+'NEW Reference'!D$7,0)</f>
        <v>2130</v>
      </c>
      <c r="L3243" s="25">
        <f>ROUND(('NEW Reference'!E$6*List!$H3243)+'NEW Reference'!E$7,0)</f>
        <v>2633</v>
      </c>
      <c r="M3243" s="25">
        <f>ROUND(('NEW Reference'!F$6*List!$H3243)+'NEW Reference'!F$7,0)</f>
        <v>2743</v>
      </c>
      <c r="N3243" s="25">
        <f>ROUND(('NEW Reference'!G$6*List!$H3243)+'NEW Reference'!G$7,0)</f>
        <v>3105</v>
      </c>
      <c r="O3243" s="25">
        <f>ROUND(('NEW Reference'!H$6*List!$H3243)+'NEW Reference'!H$7,0)</f>
        <v>3224</v>
      </c>
      <c r="P3243" s="25">
        <f>ROUND(('NEW Reference'!I$6*List!$H3243)+'NEW Reference'!I$7,0)</f>
        <v>3350</v>
      </c>
      <c r="Q3243" s="25">
        <f>ROUND(('NEW Reference'!J$6*List!$H3243)+'NEW Reference'!J$7,0)</f>
        <v>3880</v>
      </c>
      <c r="R3243" s="25">
        <f>ROUND(('NEW Reference'!K$6*List!$H3243)+'NEW Reference'!K$7,0)</f>
        <v>4002</v>
      </c>
      <c r="S3243" s="25">
        <f>ROUND(('NEW Reference'!L$6*List!$H3243)+'NEW Reference'!L$7,0)</f>
        <v>4319</v>
      </c>
      <c r="T3243" s="25">
        <f>ROUND(('NEW Reference'!M$6*List!$H3243)+'NEW Reference'!M$7,0)</f>
        <v>5158</v>
      </c>
      <c r="U3243" s="25">
        <f>ROUND(('NEW Reference'!N$6*List!$H3243)+'NEW Reference'!N$7,0)</f>
        <v>20811</v>
      </c>
      <c r="V3243" s="26">
        <f>ROUND(('NEW Reference'!O$6*List!$H3243)+'NEW Reference'!O$7,0)</f>
        <v>774</v>
      </c>
      <c r="W3243" s="26">
        <f>ROUND(('NEW Reference'!P$6*List!$H3243)+'NEW Reference'!P$7,0)</f>
        <v>1090</v>
      </c>
      <c r="X3243" s="26">
        <f>ROUND(('NEW Reference'!Q$6*List!$H3243)+'NEW Reference'!Q$7,0)</f>
        <v>545</v>
      </c>
      <c r="Z3243" s="3" t="str">
        <f t="shared" si="155"/>
        <v>HORMIGUEROS, Puerto Rico</v>
      </c>
      <c r="AA3243" s="79" t="s">
        <v>2497</v>
      </c>
      <c r="AB3243" s="28" t="s">
        <v>91</v>
      </c>
      <c r="AC3243" s="30" t="s">
        <v>2464</v>
      </c>
      <c r="AD3243" s="31"/>
      <c r="AE3243" s="20">
        <f t="shared" si="154"/>
        <v>0.34210000000000002</v>
      </c>
    </row>
    <row r="3244" spans="1:31">
      <c r="A3244" s="83">
        <v>40340</v>
      </c>
      <c r="B3244" s="84">
        <v>72069</v>
      </c>
      <c r="C3244" s="85">
        <v>41980</v>
      </c>
      <c r="D3244" s="78" t="s">
        <v>856</v>
      </c>
      <c r="E3244" s="79" t="s">
        <v>2498</v>
      </c>
      <c r="F3244" s="34" t="s">
        <v>2464</v>
      </c>
      <c r="G3244" s="24" t="s">
        <v>90</v>
      </c>
      <c r="H3244" s="80">
        <f>'NEW Reference'!I$16</f>
        <v>0.87359999999999993</v>
      </c>
      <c r="I3244" s="25">
        <f>ROUND(('NEW Reference'!B$6*List!$H3244)+'NEW Reference'!B$7,0)</f>
        <v>1192</v>
      </c>
      <c r="J3244" s="25">
        <f>ROUND(('NEW Reference'!C$6*List!$H3244)+'NEW Reference'!C$7,0)</f>
        <v>1777</v>
      </c>
      <c r="K3244" s="25">
        <f>ROUND(('NEW Reference'!D$6*List!$H3244)+'NEW Reference'!D$7,0)</f>
        <v>2130</v>
      </c>
      <c r="L3244" s="25">
        <f>ROUND(('NEW Reference'!E$6*List!$H3244)+'NEW Reference'!E$7,0)</f>
        <v>2633</v>
      </c>
      <c r="M3244" s="25">
        <f>ROUND(('NEW Reference'!F$6*List!$H3244)+'NEW Reference'!F$7,0)</f>
        <v>2743</v>
      </c>
      <c r="N3244" s="25">
        <f>ROUND(('NEW Reference'!G$6*List!$H3244)+'NEW Reference'!G$7,0)</f>
        <v>3105</v>
      </c>
      <c r="O3244" s="25">
        <f>ROUND(('NEW Reference'!H$6*List!$H3244)+'NEW Reference'!H$7,0)</f>
        <v>3224</v>
      </c>
      <c r="P3244" s="25">
        <f>ROUND(('NEW Reference'!I$6*List!$H3244)+'NEW Reference'!I$7,0)</f>
        <v>3350</v>
      </c>
      <c r="Q3244" s="25">
        <f>ROUND(('NEW Reference'!J$6*List!$H3244)+'NEW Reference'!J$7,0)</f>
        <v>3880</v>
      </c>
      <c r="R3244" s="25">
        <f>ROUND(('NEW Reference'!K$6*List!$H3244)+'NEW Reference'!K$7,0)</f>
        <v>4002</v>
      </c>
      <c r="S3244" s="25">
        <f>ROUND(('NEW Reference'!L$6*List!$H3244)+'NEW Reference'!L$7,0)</f>
        <v>4319</v>
      </c>
      <c r="T3244" s="25">
        <f>ROUND(('NEW Reference'!M$6*List!$H3244)+'NEW Reference'!M$7,0)</f>
        <v>5158</v>
      </c>
      <c r="U3244" s="25">
        <f>ROUND(('NEW Reference'!N$6*List!$H3244)+'NEW Reference'!N$7,0)</f>
        <v>20811</v>
      </c>
      <c r="V3244" s="26">
        <f>ROUND(('NEW Reference'!O$6*List!$H3244)+'NEW Reference'!O$7,0)</f>
        <v>774</v>
      </c>
      <c r="W3244" s="26">
        <f>ROUND(('NEW Reference'!P$6*List!$H3244)+'NEW Reference'!P$7,0)</f>
        <v>1090</v>
      </c>
      <c r="X3244" s="26">
        <f>ROUND(('NEW Reference'!Q$6*List!$H3244)+'NEW Reference'!Q$7,0)</f>
        <v>545</v>
      </c>
      <c r="Z3244" s="3" t="str">
        <f t="shared" si="155"/>
        <v>HUMACAO, Puerto Rico</v>
      </c>
      <c r="AA3244" s="79" t="s">
        <v>2498</v>
      </c>
      <c r="AB3244" s="28" t="s">
        <v>91</v>
      </c>
      <c r="AC3244" s="30" t="s">
        <v>2464</v>
      </c>
      <c r="AD3244" s="31"/>
      <c r="AE3244" s="20">
        <f t="shared" si="154"/>
        <v>0.36030000000000001</v>
      </c>
    </row>
    <row r="3245" spans="1:31">
      <c r="A3245" s="83">
        <v>40350</v>
      </c>
      <c r="B3245" s="84">
        <v>72071</v>
      </c>
      <c r="C3245" s="85">
        <v>10380</v>
      </c>
      <c r="D3245" s="78" t="s">
        <v>207</v>
      </c>
      <c r="E3245" s="79" t="s">
        <v>2499</v>
      </c>
      <c r="F3245" s="34" t="s">
        <v>2464</v>
      </c>
      <c r="G3245" s="24" t="s">
        <v>90</v>
      </c>
      <c r="H3245" s="80">
        <f>'NEW Reference'!I$16</f>
        <v>0.87359999999999993</v>
      </c>
      <c r="I3245" s="25">
        <f>ROUND(('NEW Reference'!B$6*List!$H3245)+'NEW Reference'!B$7,0)</f>
        <v>1192</v>
      </c>
      <c r="J3245" s="25">
        <f>ROUND(('NEW Reference'!C$6*List!$H3245)+'NEW Reference'!C$7,0)</f>
        <v>1777</v>
      </c>
      <c r="K3245" s="25">
        <f>ROUND(('NEW Reference'!D$6*List!$H3245)+'NEW Reference'!D$7,0)</f>
        <v>2130</v>
      </c>
      <c r="L3245" s="25">
        <f>ROUND(('NEW Reference'!E$6*List!$H3245)+'NEW Reference'!E$7,0)</f>
        <v>2633</v>
      </c>
      <c r="M3245" s="25">
        <f>ROUND(('NEW Reference'!F$6*List!$H3245)+'NEW Reference'!F$7,0)</f>
        <v>2743</v>
      </c>
      <c r="N3245" s="25">
        <f>ROUND(('NEW Reference'!G$6*List!$H3245)+'NEW Reference'!G$7,0)</f>
        <v>3105</v>
      </c>
      <c r="O3245" s="25">
        <f>ROUND(('NEW Reference'!H$6*List!$H3245)+'NEW Reference'!H$7,0)</f>
        <v>3224</v>
      </c>
      <c r="P3245" s="25">
        <f>ROUND(('NEW Reference'!I$6*List!$H3245)+'NEW Reference'!I$7,0)</f>
        <v>3350</v>
      </c>
      <c r="Q3245" s="25">
        <f>ROUND(('NEW Reference'!J$6*List!$H3245)+'NEW Reference'!J$7,0)</f>
        <v>3880</v>
      </c>
      <c r="R3245" s="25">
        <f>ROUND(('NEW Reference'!K$6*List!$H3245)+'NEW Reference'!K$7,0)</f>
        <v>4002</v>
      </c>
      <c r="S3245" s="25">
        <f>ROUND(('NEW Reference'!L$6*List!$H3245)+'NEW Reference'!L$7,0)</f>
        <v>4319</v>
      </c>
      <c r="T3245" s="25">
        <f>ROUND(('NEW Reference'!M$6*List!$H3245)+'NEW Reference'!M$7,0)</f>
        <v>5158</v>
      </c>
      <c r="U3245" s="25">
        <f>ROUND(('NEW Reference'!N$6*List!$H3245)+'NEW Reference'!N$7,0)</f>
        <v>20811</v>
      </c>
      <c r="V3245" s="26">
        <f>ROUND(('NEW Reference'!O$6*List!$H3245)+'NEW Reference'!O$7,0)</f>
        <v>774</v>
      </c>
      <c r="W3245" s="26">
        <f>ROUND(('NEW Reference'!P$6*List!$H3245)+'NEW Reference'!P$7,0)</f>
        <v>1090</v>
      </c>
      <c r="X3245" s="26">
        <f>ROUND(('NEW Reference'!Q$6*List!$H3245)+'NEW Reference'!Q$7,0)</f>
        <v>545</v>
      </c>
      <c r="Z3245" s="3" t="str">
        <f t="shared" si="155"/>
        <v>ISABELA, Puerto Rico</v>
      </c>
      <c r="AA3245" s="79" t="s">
        <v>2499</v>
      </c>
      <c r="AB3245" s="28" t="s">
        <v>91</v>
      </c>
      <c r="AC3245" s="30" t="s">
        <v>2464</v>
      </c>
      <c r="AD3245" s="31"/>
      <c r="AE3245" s="20">
        <f t="shared" si="154"/>
        <v>0.29089999999999999</v>
      </c>
    </row>
    <row r="3246" spans="1:31">
      <c r="A3246" s="83">
        <v>40360</v>
      </c>
      <c r="B3246" s="84">
        <v>72073</v>
      </c>
      <c r="C3246" s="85">
        <v>99940</v>
      </c>
      <c r="D3246" s="78" t="s">
        <v>173</v>
      </c>
      <c r="E3246" s="79" t="s">
        <v>2500</v>
      </c>
      <c r="F3246" s="34" t="s">
        <v>2464</v>
      </c>
      <c r="G3246" s="24" t="s">
        <v>97</v>
      </c>
      <c r="H3246" s="80">
        <f>'NEW Reference'!I$16</f>
        <v>0.87359999999999993</v>
      </c>
      <c r="I3246" s="25">
        <f>ROUND(('NEW Reference'!B$6*List!$H3246)+'NEW Reference'!B$7,0)</f>
        <v>1192</v>
      </c>
      <c r="J3246" s="25">
        <f>ROUND(('NEW Reference'!C$6*List!$H3246)+'NEW Reference'!C$7,0)</f>
        <v>1777</v>
      </c>
      <c r="K3246" s="25">
        <f>ROUND(('NEW Reference'!D$6*List!$H3246)+'NEW Reference'!D$7,0)</f>
        <v>2130</v>
      </c>
      <c r="L3246" s="25">
        <f>ROUND(('NEW Reference'!E$6*List!$H3246)+'NEW Reference'!E$7,0)</f>
        <v>2633</v>
      </c>
      <c r="M3246" s="25">
        <f>ROUND(('NEW Reference'!F$6*List!$H3246)+'NEW Reference'!F$7,0)</f>
        <v>2743</v>
      </c>
      <c r="N3246" s="25">
        <f>ROUND(('NEW Reference'!G$6*List!$H3246)+'NEW Reference'!G$7,0)</f>
        <v>3105</v>
      </c>
      <c r="O3246" s="25">
        <f>ROUND(('NEW Reference'!H$6*List!$H3246)+'NEW Reference'!H$7,0)</f>
        <v>3224</v>
      </c>
      <c r="P3246" s="25">
        <f>ROUND(('NEW Reference'!I$6*List!$H3246)+'NEW Reference'!I$7,0)</f>
        <v>3350</v>
      </c>
      <c r="Q3246" s="25">
        <f>ROUND(('NEW Reference'!J$6*List!$H3246)+'NEW Reference'!J$7,0)</f>
        <v>3880</v>
      </c>
      <c r="R3246" s="25">
        <f>ROUND(('NEW Reference'!K$6*List!$H3246)+'NEW Reference'!K$7,0)</f>
        <v>4002</v>
      </c>
      <c r="S3246" s="25">
        <f>ROUND(('NEW Reference'!L$6*List!$H3246)+'NEW Reference'!L$7,0)</f>
        <v>4319</v>
      </c>
      <c r="T3246" s="25">
        <f>ROUND(('NEW Reference'!M$6*List!$H3246)+'NEW Reference'!M$7,0)</f>
        <v>5158</v>
      </c>
      <c r="U3246" s="25">
        <f>ROUND(('NEW Reference'!N$6*List!$H3246)+'NEW Reference'!N$7,0)</f>
        <v>20811</v>
      </c>
      <c r="V3246" s="26">
        <f>ROUND(('NEW Reference'!O$6*List!$H3246)+'NEW Reference'!O$7,0)</f>
        <v>774</v>
      </c>
      <c r="W3246" s="26">
        <f>ROUND(('NEW Reference'!P$6*List!$H3246)+'NEW Reference'!P$7,0)</f>
        <v>1090</v>
      </c>
      <c r="X3246" s="26">
        <f>ROUND(('NEW Reference'!Q$6*List!$H3246)+'NEW Reference'!Q$7,0)</f>
        <v>545</v>
      </c>
      <c r="Z3246" s="3" t="str">
        <f t="shared" si="155"/>
        <v>JAYUYA, Puerto Rico</v>
      </c>
      <c r="AA3246" s="79" t="s">
        <v>2500</v>
      </c>
      <c r="AB3246" s="28" t="s">
        <v>91</v>
      </c>
      <c r="AC3246" s="30" t="s">
        <v>2464</v>
      </c>
      <c r="AD3246" s="31"/>
      <c r="AE3246" s="20">
        <f t="shared" si="154"/>
        <v>0.36530000000000001</v>
      </c>
    </row>
    <row r="3247" spans="1:31">
      <c r="A3247" s="83">
        <v>40370</v>
      </c>
      <c r="B3247" s="84">
        <v>72075</v>
      </c>
      <c r="C3247" s="85">
        <v>38660</v>
      </c>
      <c r="D3247" s="78" t="s">
        <v>788</v>
      </c>
      <c r="E3247" s="79" t="s">
        <v>2501</v>
      </c>
      <c r="F3247" s="34" t="s">
        <v>2464</v>
      </c>
      <c r="G3247" s="24" t="s">
        <v>90</v>
      </c>
      <c r="H3247" s="80">
        <f>'NEW Reference'!I$16</f>
        <v>0.87359999999999993</v>
      </c>
      <c r="I3247" s="25">
        <f>ROUND(('NEW Reference'!B$6*List!$H3247)+'NEW Reference'!B$7,0)</f>
        <v>1192</v>
      </c>
      <c r="J3247" s="25">
        <f>ROUND(('NEW Reference'!C$6*List!$H3247)+'NEW Reference'!C$7,0)</f>
        <v>1777</v>
      </c>
      <c r="K3247" s="25">
        <f>ROUND(('NEW Reference'!D$6*List!$H3247)+'NEW Reference'!D$7,0)</f>
        <v>2130</v>
      </c>
      <c r="L3247" s="25">
        <f>ROUND(('NEW Reference'!E$6*List!$H3247)+'NEW Reference'!E$7,0)</f>
        <v>2633</v>
      </c>
      <c r="M3247" s="25">
        <f>ROUND(('NEW Reference'!F$6*List!$H3247)+'NEW Reference'!F$7,0)</f>
        <v>2743</v>
      </c>
      <c r="N3247" s="25">
        <f>ROUND(('NEW Reference'!G$6*List!$H3247)+'NEW Reference'!G$7,0)</f>
        <v>3105</v>
      </c>
      <c r="O3247" s="25">
        <f>ROUND(('NEW Reference'!H$6*List!$H3247)+'NEW Reference'!H$7,0)</f>
        <v>3224</v>
      </c>
      <c r="P3247" s="25">
        <f>ROUND(('NEW Reference'!I$6*List!$H3247)+'NEW Reference'!I$7,0)</f>
        <v>3350</v>
      </c>
      <c r="Q3247" s="25">
        <f>ROUND(('NEW Reference'!J$6*List!$H3247)+'NEW Reference'!J$7,0)</f>
        <v>3880</v>
      </c>
      <c r="R3247" s="25">
        <f>ROUND(('NEW Reference'!K$6*List!$H3247)+'NEW Reference'!K$7,0)</f>
        <v>4002</v>
      </c>
      <c r="S3247" s="25">
        <f>ROUND(('NEW Reference'!L$6*List!$H3247)+'NEW Reference'!L$7,0)</f>
        <v>4319</v>
      </c>
      <c r="T3247" s="25">
        <f>ROUND(('NEW Reference'!M$6*List!$H3247)+'NEW Reference'!M$7,0)</f>
        <v>5158</v>
      </c>
      <c r="U3247" s="25">
        <f>ROUND(('NEW Reference'!N$6*List!$H3247)+'NEW Reference'!N$7,0)</f>
        <v>20811</v>
      </c>
      <c r="V3247" s="26">
        <f>ROUND(('NEW Reference'!O$6*List!$H3247)+'NEW Reference'!O$7,0)</f>
        <v>774</v>
      </c>
      <c r="W3247" s="26">
        <f>ROUND(('NEW Reference'!P$6*List!$H3247)+'NEW Reference'!P$7,0)</f>
        <v>1090</v>
      </c>
      <c r="X3247" s="26">
        <f>ROUND(('NEW Reference'!Q$6*List!$H3247)+'NEW Reference'!Q$7,0)</f>
        <v>545</v>
      </c>
      <c r="Z3247" s="3" t="str">
        <f t="shared" si="155"/>
        <v>JUANA DIAZ, Puerto Rico</v>
      </c>
      <c r="AA3247" s="79" t="s">
        <v>2501</v>
      </c>
      <c r="AB3247" s="28" t="s">
        <v>91</v>
      </c>
      <c r="AC3247" s="23" t="s">
        <v>2464</v>
      </c>
      <c r="AD3247" s="29"/>
      <c r="AE3247" s="20">
        <f t="shared" si="154"/>
        <v>0.33</v>
      </c>
    </row>
    <row r="3248" spans="1:31">
      <c r="A3248" s="83">
        <v>40380</v>
      </c>
      <c r="B3248" s="84">
        <v>72077</v>
      </c>
      <c r="C3248" s="85">
        <v>41980</v>
      </c>
      <c r="D3248" s="78" t="s">
        <v>856</v>
      </c>
      <c r="E3248" s="79" t="s">
        <v>2502</v>
      </c>
      <c r="F3248" s="34" t="s">
        <v>2464</v>
      </c>
      <c r="G3248" s="24" t="s">
        <v>90</v>
      </c>
      <c r="H3248" s="80">
        <f>'NEW Reference'!I$16</f>
        <v>0.87359999999999993</v>
      </c>
      <c r="I3248" s="25">
        <f>ROUND(('NEW Reference'!B$6*List!$H3248)+'NEW Reference'!B$7,0)</f>
        <v>1192</v>
      </c>
      <c r="J3248" s="25">
        <f>ROUND(('NEW Reference'!C$6*List!$H3248)+'NEW Reference'!C$7,0)</f>
        <v>1777</v>
      </c>
      <c r="K3248" s="25">
        <f>ROUND(('NEW Reference'!D$6*List!$H3248)+'NEW Reference'!D$7,0)</f>
        <v>2130</v>
      </c>
      <c r="L3248" s="25">
        <f>ROUND(('NEW Reference'!E$6*List!$H3248)+'NEW Reference'!E$7,0)</f>
        <v>2633</v>
      </c>
      <c r="M3248" s="25">
        <f>ROUND(('NEW Reference'!F$6*List!$H3248)+'NEW Reference'!F$7,0)</f>
        <v>2743</v>
      </c>
      <c r="N3248" s="25">
        <f>ROUND(('NEW Reference'!G$6*List!$H3248)+'NEW Reference'!G$7,0)</f>
        <v>3105</v>
      </c>
      <c r="O3248" s="25">
        <f>ROUND(('NEW Reference'!H$6*List!$H3248)+'NEW Reference'!H$7,0)</f>
        <v>3224</v>
      </c>
      <c r="P3248" s="25">
        <f>ROUND(('NEW Reference'!I$6*List!$H3248)+'NEW Reference'!I$7,0)</f>
        <v>3350</v>
      </c>
      <c r="Q3248" s="25">
        <f>ROUND(('NEW Reference'!J$6*List!$H3248)+'NEW Reference'!J$7,0)</f>
        <v>3880</v>
      </c>
      <c r="R3248" s="25">
        <f>ROUND(('NEW Reference'!K$6*List!$H3248)+'NEW Reference'!K$7,0)</f>
        <v>4002</v>
      </c>
      <c r="S3248" s="25">
        <f>ROUND(('NEW Reference'!L$6*List!$H3248)+'NEW Reference'!L$7,0)</f>
        <v>4319</v>
      </c>
      <c r="T3248" s="25">
        <f>ROUND(('NEW Reference'!M$6*List!$H3248)+'NEW Reference'!M$7,0)</f>
        <v>5158</v>
      </c>
      <c r="U3248" s="25">
        <f>ROUND(('NEW Reference'!N$6*List!$H3248)+'NEW Reference'!N$7,0)</f>
        <v>20811</v>
      </c>
      <c r="V3248" s="26">
        <f>ROUND(('NEW Reference'!O$6*List!$H3248)+'NEW Reference'!O$7,0)</f>
        <v>774</v>
      </c>
      <c r="W3248" s="26">
        <f>ROUND(('NEW Reference'!P$6*List!$H3248)+'NEW Reference'!P$7,0)</f>
        <v>1090</v>
      </c>
      <c r="X3248" s="26">
        <f>ROUND(('NEW Reference'!Q$6*List!$H3248)+'NEW Reference'!Q$7,0)</f>
        <v>545</v>
      </c>
      <c r="Z3248" s="3" t="str">
        <f t="shared" si="155"/>
        <v>JUNCOS, Puerto Rico</v>
      </c>
      <c r="AA3248" s="79" t="s">
        <v>2502</v>
      </c>
      <c r="AB3248" s="28" t="s">
        <v>91</v>
      </c>
      <c r="AC3248" s="30" t="s">
        <v>2464</v>
      </c>
      <c r="AD3248" s="31"/>
      <c r="AE3248" s="20">
        <f t="shared" si="154"/>
        <v>0.36030000000000001</v>
      </c>
    </row>
    <row r="3249" spans="1:31">
      <c r="A3249" s="83">
        <v>40390</v>
      </c>
      <c r="B3249" s="84">
        <v>72079</v>
      </c>
      <c r="C3249" s="85">
        <v>32420</v>
      </c>
      <c r="D3249" s="78" t="s">
        <v>672</v>
      </c>
      <c r="E3249" s="79" t="s">
        <v>2503</v>
      </c>
      <c r="F3249" s="34" t="s">
        <v>2464</v>
      </c>
      <c r="G3249" s="24" t="s">
        <v>90</v>
      </c>
      <c r="H3249" s="80">
        <f>'NEW Reference'!I$16</f>
        <v>0.87359999999999993</v>
      </c>
      <c r="I3249" s="25">
        <f>ROUND(('NEW Reference'!B$6*List!$H3249)+'NEW Reference'!B$7,0)</f>
        <v>1192</v>
      </c>
      <c r="J3249" s="25">
        <f>ROUND(('NEW Reference'!C$6*List!$H3249)+'NEW Reference'!C$7,0)</f>
        <v>1777</v>
      </c>
      <c r="K3249" s="25">
        <f>ROUND(('NEW Reference'!D$6*List!$H3249)+'NEW Reference'!D$7,0)</f>
        <v>2130</v>
      </c>
      <c r="L3249" s="25">
        <f>ROUND(('NEW Reference'!E$6*List!$H3249)+'NEW Reference'!E$7,0)</f>
        <v>2633</v>
      </c>
      <c r="M3249" s="25">
        <f>ROUND(('NEW Reference'!F$6*List!$H3249)+'NEW Reference'!F$7,0)</f>
        <v>2743</v>
      </c>
      <c r="N3249" s="25">
        <f>ROUND(('NEW Reference'!G$6*List!$H3249)+'NEW Reference'!G$7,0)</f>
        <v>3105</v>
      </c>
      <c r="O3249" s="25">
        <f>ROUND(('NEW Reference'!H$6*List!$H3249)+'NEW Reference'!H$7,0)</f>
        <v>3224</v>
      </c>
      <c r="P3249" s="25">
        <f>ROUND(('NEW Reference'!I$6*List!$H3249)+'NEW Reference'!I$7,0)</f>
        <v>3350</v>
      </c>
      <c r="Q3249" s="25">
        <f>ROUND(('NEW Reference'!J$6*List!$H3249)+'NEW Reference'!J$7,0)</f>
        <v>3880</v>
      </c>
      <c r="R3249" s="25">
        <f>ROUND(('NEW Reference'!K$6*List!$H3249)+'NEW Reference'!K$7,0)</f>
        <v>4002</v>
      </c>
      <c r="S3249" s="25">
        <f>ROUND(('NEW Reference'!L$6*List!$H3249)+'NEW Reference'!L$7,0)</f>
        <v>4319</v>
      </c>
      <c r="T3249" s="25">
        <f>ROUND(('NEW Reference'!M$6*List!$H3249)+'NEW Reference'!M$7,0)</f>
        <v>5158</v>
      </c>
      <c r="U3249" s="25">
        <f>ROUND(('NEW Reference'!N$6*List!$H3249)+'NEW Reference'!N$7,0)</f>
        <v>20811</v>
      </c>
      <c r="V3249" s="26">
        <f>ROUND(('NEW Reference'!O$6*List!$H3249)+'NEW Reference'!O$7,0)</f>
        <v>774</v>
      </c>
      <c r="W3249" s="26">
        <f>ROUND(('NEW Reference'!P$6*List!$H3249)+'NEW Reference'!P$7,0)</f>
        <v>1090</v>
      </c>
      <c r="X3249" s="26">
        <f>ROUND(('NEW Reference'!Q$6*List!$H3249)+'NEW Reference'!Q$7,0)</f>
        <v>545</v>
      </c>
      <c r="Z3249" s="3" t="str">
        <f t="shared" si="155"/>
        <v>LAJAS, Puerto Rico</v>
      </c>
      <c r="AA3249" s="79" t="s">
        <v>2503</v>
      </c>
      <c r="AB3249" s="28" t="s">
        <v>91</v>
      </c>
      <c r="AC3249" s="23" t="s">
        <v>2464</v>
      </c>
      <c r="AD3249" s="29"/>
      <c r="AE3249" s="20">
        <f t="shared" si="154"/>
        <v>0.34210000000000002</v>
      </c>
    </row>
    <row r="3250" spans="1:31">
      <c r="A3250" s="83">
        <v>40400</v>
      </c>
      <c r="B3250" s="84">
        <v>72081</v>
      </c>
      <c r="C3250" s="85">
        <v>99940</v>
      </c>
      <c r="D3250" s="78" t="s">
        <v>173</v>
      </c>
      <c r="E3250" s="79" t="s">
        <v>2504</v>
      </c>
      <c r="F3250" s="34" t="s">
        <v>2464</v>
      </c>
      <c r="G3250" s="24" t="s">
        <v>90</v>
      </c>
      <c r="H3250" s="80">
        <f>'NEW Reference'!I$16</f>
        <v>0.87359999999999993</v>
      </c>
      <c r="I3250" s="25">
        <f>ROUND(('NEW Reference'!B$6*List!$H3250)+'NEW Reference'!B$7,0)</f>
        <v>1192</v>
      </c>
      <c r="J3250" s="25">
        <f>ROUND(('NEW Reference'!C$6*List!$H3250)+'NEW Reference'!C$7,0)</f>
        <v>1777</v>
      </c>
      <c r="K3250" s="25">
        <f>ROUND(('NEW Reference'!D$6*List!$H3250)+'NEW Reference'!D$7,0)</f>
        <v>2130</v>
      </c>
      <c r="L3250" s="25">
        <f>ROUND(('NEW Reference'!E$6*List!$H3250)+'NEW Reference'!E$7,0)</f>
        <v>2633</v>
      </c>
      <c r="M3250" s="25">
        <f>ROUND(('NEW Reference'!F$6*List!$H3250)+'NEW Reference'!F$7,0)</f>
        <v>2743</v>
      </c>
      <c r="N3250" s="25">
        <f>ROUND(('NEW Reference'!G$6*List!$H3250)+'NEW Reference'!G$7,0)</f>
        <v>3105</v>
      </c>
      <c r="O3250" s="25">
        <f>ROUND(('NEW Reference'!H$6*List!$H3250)+'NEW Reference'!H$7,0)</f>
        <v>3224</v>
      </c>
      <c r="P3250" s="25">
        <f>ROUND(('NEW Reference'!I$6*List!$H3250)+'NEW Reference'!I$7,0)</f>
        <v>3350</v>
      </c>
      <c r="Q3250" s="25">
        <f>ROUND(('NEW Reference'!J$6*List!$H3250)+'NEW Reference'!J$7,0)</f>
        <v>3880</v>
      </c>
      <c r="R3250" s="25">
        <f>ROUND(('NEW Reference'!K$6*List!$H3250)+'NEW Reference'!K$7,0)</f>
        <v>4002</v>
      </c>
      <c r="S3250" s="25">
        <f>ROUND(('NEW Reference'!L$6*List!$H3250)+'NEW Reference'!L$7,0)</f>
        <v>4319</v>
      </c>
      <c r="T3250" s="25">
        <f>ROUND(('NEW Reference'!M$6*List!$H3250)+'NEW Reference'!M$7,0)</f>
        <v>5158</v>
      </c>
      <c r="U3250" s="25">
        <f>ROUND(('NEW Reference'!N$6*List!$H3250)+'NEW Reference'!N$7,0)</f>
        <v>20811</v>
      </c>
      <c r="V3250" s="26">
        <f>ROUND(('NEW Reference'!O$6*List!$H3250)+'NEW Reference'!O$7,0)</f>
        <v>774</v>
      </c>
      <c r="W3250" s="26">
        <f>ROUND(('NEW Reference'!P$6*List!$H3250)+'NEW Reference'!P$7,0)</f>
        <v>1090</v>
      </c>
      <c r="X3250" s="26">
        <f>ROUND(('NEW Reference'!Q$6*List!$H3250)+'NEW Reference'!Q$7,0)</f>
        <v>545</v>
      </c>
      <c r="Z3250" s="3" t="str">
        <f t="shared" si="155"/>
        <v>LARES, Puerto Rico</v>
      </c>
      <c r="AA3250" s="79" t="s">
        <v>2504</v>
      </c>
      <c r="AB3250" s="28" t="s">
        <v>91</v>
      </c>
      <c r="AC3250" s="30" t="s">
        <v>2464</v>
      </c>
      <c r="AD3250" s="31"/>
      <c r="AE3250" s="20">
        <f t="shared" si="154"/>
        <v>0.36530000000000001</v>
      </c>
    </row>
    <row r="3251" spans="1:31">
      <c r="A3251" s="83">
        <v>40410</v>
      </c>
      <c r="B3251" s="84">
        <v>72083</v>
      </c>
      <c r="C3251" s="85">
        <v>99940</v>
      </c>
      <c r="D3251" s="78" t="s">
        <v>173</v>
      </c>
      <c r="E3251" s="79" t="s">
        <v>2505</v>
      </c>
      <c r="F3251" s="34" t="s">
        <v>2464</v>
      </c>
      <c r="G3251" s="24" t="s">
        <v>90</v>
      </c>
      <c r="H3251" s="80">
        <f>'NEW Reference'!I$16</f>
        <v>0.87359999999999993</v>
      </c>
      <c r="I3251" s="25">
        <f>ROUND(('NEW Reference'!B$6*List!$H3251)+'NEW Reference'!B$7,0)</f>
        <v>1192</v>
      </c>
      <c r="J3251" s="25">
        <f>ROUND(('NEW Reference'!C$6*List!$H3251)+'NEW Reference'!C$7,0)</f>
        <v>1777</v>
      </c>
      <c r="K3251" s="25">
        <f>ROUND(('NEW Reference'!D$6*List!$H3251)+'NEW Reference'!D$7,0)</f>
        <v>2130</v>
      </c>
      <c r="L3251" s="25">
        <f>ROUND(('NEW Reference'!E$6*List!$H3251)+'NEW Reference'!E$7,0)</f>
        <v>2633</v>
      </c>
      <c r="M3251" s="25">
        <f>ROUND(('NEW Reference'!F$6*List!$H3251)+'NEW Reference'!F$7,0)</f>
        <v>2743</v>
      </c>
      <c r="N3251" s="25">
        <f>ROUND(('NEW Reference'!G$6*List!$H3251)+'NEW Reference'!G$7,0)</f>
        <v>3105</v>
      </c>
      <c r="O3251" s="25">
        <f>ROUND(('NEW Reference'!H$6*List!$H3251)+'NEW Reference'!H$7,0)</f>
        <v>3224</v>
      </c>
      <c r="P3251" s="25">
        <f>ROUND(('NEW Reference'!I$6*List!$H3251)+'NEW Reference'!I$7,0)</f>
        <v>3350</v>
      </c>
      <c r="Q3251" s="25">
        <f>ROUND(('NEW Reference'!J$6*List!$H3251)+'NEW Reference'!J$7,0)</f>
        <v>3880</v>
      </c>
      <c r="R3251" s="25">
        <f>ROUND(('NEW Reference'!K$6*List!$H3251)+'NEW Reference'!K$7,0)</f>
        <v>4002</v>
      </c>
      <c r="S3251" s="25">
        <f>ROUND(('NEW Reference'!L$6*List!$H3251)+'NEW Reference'!L$7,0)</f>
        <v>4319</v>
      </c>
      <c r="T3251" s="25">
        <f>ROUND(('NEW Reference'!M$6*List!$H3251)+'NEW Reference'!M$7,0)</f>
        <v>5158</v>
      </c>
      <c r="U3251" s="25">
        <f>ROUND(('NEW Reference'!N$6*List!$H3251)+'NEW Reference'!N$7,0)</f>
        <v>20811</v>
      </c>
      <c r="V3251" s="26">
        <f>ROUND(('NEW Reference'!O$6*List!$H3251)+'NEW Reference'!O$7,0)</f>
        <v>774</v>
      </c>
      <c r="W3251" s="26">
        <f>ROUND(('NEW Reference'!P$6*List!$H3251)+'NEW Reference'!P$7,0)</f>
        <v>1090</v>
      </c>
      <c r="X3251" s="26">
        <f>ROUND(('NEW Reference'!Q$6*List!$H3251)+'NEW Reference'!Q$7,0)</f>
        <v>545</v>
      </c>
      <c r="Z3251" s="3" t="str">
        <f t="shared" si="155"/>
        <v>LAS MARIAS, Puerto Rico</v>
      </c>
      <c r="AA3251" s="79" t="s">
        <v>2505</v>
      </c>
      <c r="AB3251" s="28" t="s">
        <v>91</v>
      </c>
      <c r="AC3251" s="30" t="s">
        <v>2464</v>
      </c>
      <c r="AD3251" s="31"/>
      <c r="AE3251" s="20">
        <f t="shared" si="154"/>
        <v>0.36530000000000001</v>
      </c>
    </row>
    <row r="3252" spans="1:31">
      <c r="A3252" s="83">
        <v>40420</v>
      </c>
      <c r="B3252" s="84">
        <v>72085</v>
      </c>
      <c r="C3252" s="85">
        <v>41980</v>
      </c>
      <c r="D3252" s="78" t="s">
        <v>856</v>
      </c>
      <c r="E3252" s="79" t="s">
        <v>2506</v>
      </c>
      <c r="F3252" s="34" t="s">
        <v>2464</v>
      </c>
      <c r="G3252" s="24" t="s">
        <v>90</v>
      </c>
      <c r="H3252" s="80">
        <f>'NEW Reference'!I$16</f>
        <v>0.87359999999999993</v>
      </c>
      <c r="I3252" s="25">
        <f>ROUND(('NEW Reference'!B$6*List!$H3252)+'NEW Reference'!B$7,0)</f>
        <v>1192</v>
      </c>
      <c r="J3252" s="25">
        <f>ROUND(('NEW Reference'!C$6*List!$H3252)+'NEW Reference'!C$7,0)</f>
        <v>1777</v>
      </c>
      <c r="K3252" s="25">
        <f>ROUND(('NEW Reference'!D$6*List!$H3252)+'NEW Reference'!D$7,0)</f>
        <v>2130</v>
      </c>
      <c r="L3252" s="25">
        <f>ROUND(('NEW Reference'!E$6*List!$H3252)+'NEW Reference'!E$7,0)</f>
        <v>2633</v>
      </c>
      <c r="M3252" s="25">
        <f>ROUND(('NEW Reference'!F$6*List!$H3252)+'NEW Reference'!F$7,0)</f>
        <v>2743</v>
      </c>
      <c r="N3252" s="25">
        <f>ROUND(('NEW Reference'!G$6*List!$H3252)+'NEW Reference'!G$7,0)</f>
        <v>3105</v>
      </c>
      <c r="O3252" s="25">
        <f>ROUND(('NEW Reference'!H$6*List!$H3252)+'NEW Reference'!H$7,0)</f>
        <v>3224</v>
      </c>
      <c r="P3252" s="25">
        <f>ROUND(('NEW Reference'!I$6*List!$H3252)+'NEW Reference'!I$7,0)</f>
        <v>3350</v>
      </c>
      <c r="Q3252" s="25">
        <f>ROUND(('NEW Reference'!J$6*List!$H3252)+'NEW Reference'!J$7,0)</f>
        <v>3880</v>
      </c>
      <c r="R3252" s="25">
        <f>ROUND(('NEW Reference'!K$6*List!$H3252)+'NEW Reference'!K$7,0)</f>
        <v>4002</v>
      </c>
      <c r="S3252" s="25">
        <f>ROUND(('NEW Reference'!L$6*List!$H3252)+'NEW Reference'!L$7,0)</f>
        <v>4319</v>
      </c>
      <c r="T3252" s="25">
        <f>ROUND(('NEW Reference'!M$6*List!$H3252)+'NEW Reference'!M$7,0)</f>
        <v>5158</v>
      </c>
      <c r="U3252" s="25">
        <f>ROUND(('NEW Reference'!N$6*List!$H3252)+'NEW Reference'!N$7,0)</f>
        <v>20811</v>
      </c>
      <c r="V3252" s="26">
        <f>ROUND(('NEW Reference'!O$6*List!$H3252)+'NEW Reference'!O$7,0)</f>
        <v>774</v>
      </c>
      <c r="W3252" s="26">
        <f>ROUND(('NEW Reference'!P$6*List!$H3252)+'NEW Reference'!P$7,0)</f>
        <v>1090</v>
      </c>
      <c r="X3252" s="26">
        <f>ROUND(('NEW Reference'!Q$6*List!$H3252)+'NEW Reference'!Q$7,0)</f>
        <v>545</v>
      </c>
      <c r="Z3252" s="3" t="str">
        <f t="shared" si="155"/>
        <v>LAS PIEDRAS, Puerto Rico</v>
      </c>
      <c r="AA3252" s="79" t="s">
        <v>2506</v>
      </c>
      <c r="AB3252" s="28" t="s">
        <v>91</v>
      </c>
      <c r="AC3252" s="30" t="s">
        <v>2464</v>
      </c>
      <c r="AD3252" s="31"/>
      <c r="AE3252" s="20">
        <f t="shared" si="154"/>
        <v>0.36030000000000001</v>
      </c>
    </row>
    <row r="3253" spans="1:31">
      <c r="A3253" s="83">
        <v>40430</v>
      </c>
      <c r="B3253" s="84">
        <v>72087</v>
      </c>
      <c r="C3253" s="85">
        <v>41980</v>
      </c>
      <c r="D3253" s="78" t="s">
        <v>856</v>
      </c>
      <c r="E3253" s="79" t="s">
        <v>2507</v>
      </c>
      <c r="F3253" s="34" t="s">
        <v>2464</v>
      </c>
      <c r="G3253" s="24" t="s">
        <v>90</v>
      </c>
      <c r="H3253" s="80">
        <f>'NEW Reference'!I$16</f>
        <v>0.87359999999999993</v>
      </c>
      <c r="I3253" s="25">
        <f>ROUND(('NEW Reference'!B$6*List!$H3253)+'NEW Reference'!B$7,0)</f>
        <v>1192</v>
      </c>
      <c r="J3253" s="25">
        <f>ROUND(('NEW Reference'!C$6*List!$H3253)+'NEW Reference'!C$7,0)</f>
        <v>1777</v>
      </c>
      <c r="K3253" s="25">
        <f>ROUND(('NEW Reference'!D$6*List!$H3253)+'NEW Reference'!D$7,0)</f>
        <v>2130</v>
      </c>
      <c r="L3253" s="25">
        <f>ROUND(('NEW Reference'!E$6*List!$H3253)+'NEW Reference'!E$7,0)</f>
        <v>2633</v>
      </c>
      <c r="M3253" s="25">
        <f>ROUND(('NEW Reference'!F$6*List!$H3253)+'NEW Reference'!F$7,0)</f>
        <v>2743</v>
      </c>
      <c r="N3253" s="25">
        <f>ROUND(('NEW Reference'!G$6*List!$H3253)+'NEW Reference'!G$7,0)</f>
        <v>3105</v>
      </c>
      <c r="O3253" s="25">
        <f>ROUND(('NEW Reference'!H$6*List!$H3253)+'NEW Reference'!H$7,0)</f>
        <v>3224</v>
      </c>
      <c r="P3253" s="25">
        <f>ROUND(('NEW Reference'!I$6*List!$H3253)+'NEW Reference'!I$7,0)</f>
        <v>3350</v>
      </c>
      <c r="Q3253" s="25">
        <f>ROUND(('NEW Reference'!J$6*List!$H3253)+'NEW Reference'!J$7,0)</f>
        <v>3880</v>
      </c>
      <c r="R3253" s="25">
        <f>ROUND(('NEW Reference'!K$6*List!$H3253)+'NEW Reference'!K$7,0)</f>
        <v>4002</v>
      </c>
      <c r="S3253" s="25">
        <f>ROUND(('NEW Reference'!L$6*List!$H3253)+'NEW Reference'!L$7,0)</f>
        <v>4319</v>
      </c>
      <c r="T3253" s="25">
        <f>ROUND(('NEW Reference'!M$6*List!$H3253)+'NEW Reference'!M$7,0)</f>
        <v>5158</v>
      </c>
      <c r="U3253" s="25">
        <f>ROUND(('NEW Reference'!N$6*List!$H3253)+'NEW Reference'!N$7,0)</f>
        <v>20811</v>
      </c>
      <c r="V3253" s="26">
        <f>ROUND(('NEW Reference'!O$6*List!$H3253)+'NEW Reference'!O$7,0)</f>
        <v>774</v>
      </c>
      <c r="W3253" s="26">
        <f>ROUND(('NEW Reference'!P$6*List!$H3253)+'NEW Reference'!P$7,0)</f>
        <v>1090</v>
      </c>
      <c r="X3253" s="26">
        <f>ROUND(('NEW Reference'!Q$6*List!$H3253)+'NEW Reference'!Q$7,0)</f>
        <v>545</v>
      </c>
      <c r="Z3253" s="3" t="str">
        <f t="shared" si="155"/>
        <v>LOIZA, Puerto Rico</v>
      </c>
      <c r="AA3253" s="79" t="s">
        <v>2507</v>
      </c>
      <c r="AB3253" s="28" t="s">
        <v>91</v>
      </c>
      <c r="AC3253" s="30" t="s">
        <v>2464</v>
      </c>
      <c r="AD3253" s="31"/>
      <c r="AE3253" s="20">
        <f t="shared" si="154"/>
        <v>0.36030000000000001</v>
      </c>
    </row>
    <row r="3254" spans="1:31">
      <c r="A3254" s="83">
        <v>40440</v>
      </c>
      <c r="B3254" s="84">
        <v>72089</v>
      </c>
      <c r="C3254" s="85">
        <v>41980</v>
      </c>
      <c r="D3254" s="78" t="s">
        <v>856</v>
      </c>
      <c r="E3254" s="79" t="s">
        <v>2508</v>
      </c>
      <c r="F3254" s="34" t="s">
        <v>2464</v>
      </c>
      <c r="G3254" s="24" t="s">
        <v>90</v>
      </c>
      <c r="H3254" s="80">
        <f>'NEW Reference'!I$16</f>
        <v>0.87359999999999993</v>
      </c>
      <c r="I3254" s="25">
        <f>ROUND(('NEW Reference'!B$6*List!$H3254)+'NEW Reference'!B$7,0)</f>
        <v>1192</v>
      </c>
      <c r="J3254" s="25">
        <f>ROUND(('NEW Reference'!C$6*List!$H3254)+'NEW Reference'!C$7,0)</f>
        <v>1777</v>
      </c>
      <c r="K3254" s="25">
        <f>ROUND(('NEW Reference'!D$6*List!$H3254)+'NEW Reference'!D$7,0)</f>
        <v>2130</v>
      </c>
      <c r="L3254" s="25">
        <f>ROUND(('NEW Reference'!E$6*List!$H3254)+'NEW Reference'!E$7,0)</f>
        <v>2633</v>
      </c>
      <c r="M3254" s="25">
        <f>ROUND(('NEW Reference'!F$6*List!$H3254)+'NEW Reference'!F$7,0)</f>
        <v>2743</v>
      </c>
      <c r="N3254" s="25">
        <f>ROUND(('NEW Reference'!G$6*List!$H3254)+'NEW Reference'!G$7,0)</f>
        <v>3105</v>
      </c>
      <c r="O3254" s="25">
        <f>ROUND(('NEW Reference'!H$6*List!$H3254)+'NEW Reference'!H$7,0)</f>
        <v>3224</v>
      </c>
      <c r="P3254" s="25">
        <f>ROUND(('NEW Reference'!I$6*List!$H3254)+'NEW Reference'!I$7,0)</f>
        <v>3350</v>
      </c>
      <c r="Q3254" s="25">
        <f>ROUND(('NEW Reference'!J$6*List!$H3254)+'NEW Reference'!J$7,0)</f>
        <v>3880</v>
      </c>
      <c r="R3254" s="25">
        <f>ROUND(('NEW Reference'!K$6*List!$H3254)+'NEW Reference'!K$7,0)</f>
        <v>4002</v>
      </c>
      <c r="S3254" s="25">
        <f>ROUND(('NEW Reference'!L$6*List!$H3254)+'NEW Reference'!L$7,0)</f>
        <v>4319</v>
      </c>
      <c r="T3254" s="25">
        <f>ROUND(('NEW Reference'!M$6*List!$H3254)+'NEW Reference'!M$7,0)</f>
        <v>5158</v>
      </c>
      <c r="U3254" s="25">
        <f>ROUND(('NEW Reference'!N$6*List!$H3254)+'NEW Reference'!N$7,0)</f>
        <v>20811</v>
      </c>
      <c r="V3254" s="26">
        <f>ROUND(('NEW Reference'!O$6*List!$H3254)+'NEW Reference'!O$7,0)</f>
        <v>774</v>
      </c>
      <c r="W3254" s="26">
        <f>ROUND(('NEW Reference'!P$6*List!$H3254)+'NEW Reference'!P$7,0)</f>
        <v>1090</v>
      </c>
      <c r="X3254" s="26">
        <f>ROUND(('NEW Reference'!Q$6*List!$H3254)+'NEW Reference'!Q$7,0)</f>
        <v>545</v>
      </c>
      <c r="Z3254" s="3" t="str">
        <f t="shared" si="155"/>
        <v>LUQUILLO, Puerto Rico</v>
      </c>
      <c r="AA3254" s="79" t="s">
        <v>2508</v>
      </c>
      <c r="AB3254" s="28" t="s">
        <v>91</v>
      </c>
      <c r="AC3254" s="30" t="s">
        <v>2464</v>
      </c>
      <c r="AD3254" s="31"/>
      <c r="AE3254" s="20">
        <f t="shared" si="154"/>
        <v>0.36030000000000001</v>
      </c>
    </row>
    <row r="3255" spans="1:31">
      <c r="A3255" s="83">
        <v>40450</v>
      </c>
      <c r="B3255" s="84">
        <v>72091</v>
      </c>
      <c r="C3255" s="85">
        <v>41980</v>
      </c>
      <c r="D3255" s="78" t="s">
        <v>856</v>
      </c>
      <c r="E3255" s="79" t="s">
        <v>2509</v>
      </c>
      <c r="F3255" s="34" t="s">
        <v>2464</v>
      </c>
      <c r="G3255" s="24" t="s">
        <v>90</v>
      </c>
      <c r="H3255" s="80">
        <f>'NEW Reference'!I$16</f>
        <v>0.87359999999999993</v>
      </c>
      <c r="I3255" s="25">
        <f>ROUND(('NEW Reference'!B$6*List!$H3255)+'NEW Reference'!B$7,0)</f>
        <v>1192</v>
      </c>
      <c r="J3255" s="25">
        <f>ROUND(('NEW Reference'!C$6*List!$H3255)+'NEW Reference'!C$7,0)</f>
        <v>1777</v>
      </c>
      <c r="K3255" s="25">
        <f>ROUND(('NEW Reference'!D$6*List!$H3255)+'NEW Reference'!D$7,0)</f>
        <v>2130</v>
      </c>
      <c r="L3255" s="25">
        <f>ROUND(('NEW Reference'!E$6*List!$H3255)+'NEW Reference'!E$7,0)</f>
        <v>2633</v>
      </c>
      <c r="M3255" s="25">
        <f>ROUND(('NEW Reference'!F$6*List!$H3255)+'NEW Reference'!F$7,0)</f>
        <v>2743</v>
      </c>
      <c r="N3255" s="25">
        <f>ROUND(('NEW Reference'!G$6*List!$H3255)+'NEW Reference'!G$7,0)</f>
        <v>3105</v>
      </c>
      <c r="O3255" s="25">
        <f>ROUND(('NEW Reference'!H$6*List!$H3255)+'NEW Reference'!H$7,0)</f>
        <v>3224</v>
      </c>
      <c r="P3255" s="25">
        <f>ROUND(('NEW Reference'!I$6*List!$H3255)+'NEW Reference'!I$7,0)</f>
        <v>3350</v>
      </c>
      <c r="Q3255" s="25">
        <f>ROUND(('NEW Reference'!J$6*List!$H3255)+'NEW Reference'!J$7,0)</f>
        <v>3880</v>
      </c>
      <c r="R3255" s="25">
        <f>ROUND(('NEW Reference'!K$6*List!$H3255)+'NEW Reference'!K$7,0)</f>
        <v>4002</v>
      </c>
      <c r="S3255" s="25">
        <f>ROUND(('NEW Reference'!L$6*List!$H3255)+'NEW Reference'!L$7,0)</f>
        <v>4319</v>
      </c>
      <c r="T3255" s="25">
        <f>ROUND(('NEW Reference'!M$6*List!$H3255)+'NEW Reference'!M$7,0)</f>
        <v>5158</v>
      </c>
      <c r="U3255" s="25">
        <f>ROUND(('NEW Reference'!N$6*List!$H3255)+'NEW Reference'!N$7,0)</f>
        <v>20811</v>
      </c>
      <c r="V3255" s="26">
        <f>ROUND(('NEW Reference'!O$6*List!$H3255)+'NEW Reference'!O$7,0)</f>
        <v>774</v>
      </c>
      <c r="W3255" s="26">
        <f>ROUND(('NEW Reference'!P$6*List!$H3255)+'NEW Reference'!P$7,0)</f>
        <v>1090</v>
      </c>
      <c r="X3255" s="26">
        <f>ROUND(('NEW Reference'!Q$6*List!$H3255)+'NEW Reference'!Q$7,0)</f>
        <v>545</v>
      </c>
      <c r="Z3255" s="3" t="str">
        <f t="shared" si="155"/>
        <v>MANATI, Puerto Rico</v>
      </c>
      <c r="AA3255" s="79" t="s">
        <v>2509</v>
      </c>
      <c r="AB3255" s="28" t="s">
        <v>91</v>
      </c>
      <c r="AC3255" s="30" t="s">
        <v>2464</v>
      </c>
      <c r="AD3255" s="31"/>
      <c r="AE3255" s="20">
        <f t="shared" si="154"/>
        <v>0.36030000000000001</v>
      </c>
    </row>
    <row r="3256" spans="1:31">
      <c r="A3256" s="83">
        <v>40460</v>
      </c>
      <c r="B3256" s="84">
        <v>72093</v>
      </c>
      <c r="C3256" s="85">
        <v>99940</v>
      </c>
      <c r="D3256" s="78" t="s">
        <v>173</v>
      </c>
      <c r="E3256" s="79" t="s">
        <v>2510</v>
      </c>
      <c r="F3256" s="34" t="s">
        <v>2464</v>
      </c>
      <c r="G3256" s="24" t="s">
        <v>97</v>
      </c>
      <c r="H3256" s="80">
        <f>'NEW Reference'!I$16</f>
        <v>0.87359999999999993</v>
      </c>
      <c r="I3256" s="25">
        <f>ROUND(('NEW Reference'!B$6*List!$H3256)+'NEW Reference'!B$7,0)</f>
        <v>1192</v>
      </c>
      <c r="J3256" s="25">
        <f>ROUND(('NEW Reference'!C$6*List!$H3256)+'NEW Reference'!C$7,0)</f>
        <v>1777</v>
      </c>
      <c r="K3256" s="25">
        <f>ROUND(('NEW Reference'!D$6*List!$H3256)+'NEW Reference'!D$7,0)</f>
        <v>2130</v>
      </c>
      <c r="L3256" s="25">
        <f>ROUND(('NEW Reference'!E$6*List!$H3256)+'NEW Reference'!E$7,0)</f>
        <v>2633</v>
      </c>
      <c r="M3256" s="25">
        <f>ROUND(('NEW Reference'!F$6*List!$H3256)+'NEW Reference'!F$7,0)</f>
        <v>2743</v>
      </c>
      <c r="N3256" s="25">
        <f>ROUND(('NEW Reference'!G$6*List!$H3256)+'NEW Reference'!G$7,0)</f>
        <v>3105</v>
      </c>
      <c r="O3256" s="25">
        <f>ROUND(('NEW Reference'!H$6*List!$H3256)+'NEW Reference'!H$7,0)</f>
        <v>3224</v>
      </c>
      <c r="P3256" s="25">
        <f>ROUND(('NEW Reference'!I$6*List!$H3256)+'NEW Reference'!I$7,0)</f>
        <v>3350</v>
      </c>
      <c r="Q3256" s="25">
        <f>ROUND(('NEW Reference'!J$6*List!$H3256)+'NEW Reference'!J$7,0)</f>
        <v>3880</v>
      </c>
      <c r="R3256" s="25">
        <f>ROUND(('NEW Reference'!K$6*List!$H3256)+'NEW Reference'!K$7,0)</f>
        <v>4002</v>
      </c>
      <c r="S3256" s="25">
        <f>ROUND(('NEW Reference'!L$6*List!$H3256)+'NEW Reference'!L$7,0)</f>
        <v>4319</v>
      </c>
      <c r="T3256" s="25">
        <f>ROUND(('NEW Reference'!M$6*List!$H3256)+'NEW Reference'!M$7,0)</f>
        <v>5158</v>
      </c>
      <c r="U3256" s="25">
        <f>ROUND(('NEW Reference'!N$6*List!$H3256)+'NEW Reference'!N$7,0)</f>
        <v>20811</v>
      </c>
      <c r="V3256" s="26">
        <f>ROUND(('NEW Reference'!O$6*List!$H3256)+'NEW Reference'!O$7,0)</f>
        <v>774</v>
      </c>
      <c r="W3256" s="26">
        <f>ROUND(('NEW Reference'!P$6*List!$H3256)+'NEW Reference'!P$7,0)</f>
        <v>1090</v>
      </c>
      <c r="X3256" s="26">
        <f>ROUND(('NEW Reference'!Q$6*List!$H3256)+'NEW Reference'!Q$7,0)</f>
        <v>545</v>
      </c>
      <c r="Z3256" s="3" t="str">
        <f t="shared" si="155"/>
        <v>MARICAO, Puerto Rico</v>
      </c>
      <c r="AA3256" s="79" t="s">
        <v>2510</v>
      </c>
      <c r="AB3256" s="28" t="s">
        <v>91</v>
      </c>
      <c r="AC3256" s="30" t="s">
        <v>2464</v>
      </c>
      <c r="AD3256" s="31"/>
      <c r="AE3256" s="20">
        <f t="shared" si="154"/>
        <v>0.36530000000000001</v>
      </c>
    </row>
    <row r="3257" spans="1:31">
      <c r="A3257" s="83">
        <v>40470</v>
      </c>
      <c r="B3257" s="84">
        <v>72095</v>
      </c>
      <c r="C3257" s="85">
        <v>41980</v>
      </c>
      <c r="D3257" s="78" t="s">
        <v>856</v>
      </c>
      <c r="E3257" s="79" t="s">
        <v>2511</v>
      </c>
      <c r="F3257" s="34" t="s">
        <v>2464</v>
      </c>
      <c r="G3257" s="24" t="s">
        <v>90</v>
      </c>
      <c r="H3257" s="80">
        <f>'NEW Reference'!I$16</f>
        <v>0.87359999999999993</v>
      </c>
      <c r="I3257" s="25">
        <f>ROUND(('NEW Reference'!B$6*List!$H3257)+'NEW Reference'!B$7,0)</f>
        <v>1192</v>
      </c>
      <c r="J3257" s="25">
        <f>ROUND(('NEW Reference'!C$6*List!$H3257)+'NEW Reference'!C$7,0)</f>
        <v>1777</v>
      </c>
      <c r="K3257" s="25">
        <f>ROUND(('NEW Reference'!D$6*List!$H3257)+'NEW Reference'!D$7,0)</f>
        <v>2130</v>
      </c>
      <c r="L3257" s="25">
        <f>ROUND(('NEW Reference'!E$6*List!$H3257)+'NEW Reference'!E$7,0)</f>
        <v>2633</v>
      </c>
      <c r="M3257" s="25">
        <f>ROUND(('NEW Reference'!F$6*List!$H3257)+'NEW Reference'!F$7,0)</f>
        <v>2743</v>
      </c>
      <c r="N3257" s="25">
        <f>ROUND(('NEW Reference'!G$6*List!$H3257)+'NEW Reference'!G$7,0)</f>
        <v>3105</v>
      </c>
      <c r="O3257" s="25">
        <f>ROUND(('NEW Reference'!H$6*List!$H3257)+'NEW Reference'!H$7,0)</f>
        <v>3224</v>
      </c>
      <c r="P3257" s="25">
        <f>ROUND(('NEW Reference'!I$6*List!$H3257)+'NEW Reference'!I$7,0)</f>
        <v>3350</v>
      </c>
      <c r="Q3257" s="25">
        <f>ROUND(('NEW Reference'!J$6*List!$H3257)+'NEW Reference'!J$7,0)</f>
        <v>3880</v>
      </c>
      <c r="R3257" s="25">
        <f>ROUND(('NEW Reference'!K$6*List!$H3257)+'NEW Reference'!K$7,0)</f>
        <v>4002</v>
      </c>
      <c r="S3257" s="25">
        <f>ROUND(('NEW Reference'!L$6*List!$H3257)+'NEW Reference'!L$7,0)</f>
        <v>4319</v>
      </c>
      <c r="T3257" s="25">
        <f>ROUND(('NEW Reference'!M$6*List!$H3257)+'NEW Reference'!M$7,0)</f>
        <v>5158</v>
      </c>
      <c r="U3257" s="25">
        <f>ROUND(('NEW Reference'!N$6*List!$H3257)+'NEW Reference'!N$7,0)</f>
        <v>20811</v>
      </c>
      <c r="V3257" s="26">
        <f>ROUND(('NEW Reference'!O$6*List!$H3257)+'NEW Reference'!O$7,0)</f>
        <v>774</v>
      </c>
      <c r="W3257" s="26">
        <f>ROUND(('NEW Reference'!P$6*List!$H3257)+'NEW Reference'!P$7,0)</f>
        <v>1090</v>
      </c>
      <c r="X3257" s="26">
        <f>ROUND(('NEW Reference'!Q$6*List!$H3257)+'NEW Reference'!Q$7,0)</f>
        <v>545</v>
      </c>
      <c r="Z3257" s="3" t="str">
        <f t="shared" si="155"/>
        <v>MAUNABO, Puerto Rico</v>
      </c>
      <c r="AA3257" s="79" t="s">
        <v>2511</v>
      </c>
      <c r="AB3257" s="28" t="s">
        <v>91</v>
      </c>
      <c r="AC3257" s="30" t="s">
        <v>2464</v>
      </c>
      <c r="AD3257" s="31"/>
      <c r="AE3257" s="20">
        <f t="shared" si="154"/>
        <v>0.36030000000000001</v>
      </c>
    </row>
    <row r="3258" spans="1:31">
      <c r="A3258" s="83">
        <v>40480</v>
      </c>
      <c r="B3258" s="84">
        <v>72097</v>
      </c>
      <c r="C3258" s="85">
        <v>32420</v>
      </c>
      <c r="D3258" s="78" t="s">
        <v>672</v>
      </c>
      <c r="E3258" s="79" t="s">
        <v>2512</v>
      </c>
      <c r="F3258" s="34" t="s">
        <v>2464</v>
      </c>
      <c r="G3258" s="24" t="s">
        <v>90</v>
      </c>
      <c r="H3258" s="80">
        <f>'NEW Reference'!I$16</f>
        <v>0.87359999999999993</v>
      </c>
      <c r="I3258" s="25">
        <f>ROUND(('NEW Reference'!B$6*List!$H3258)+'NEW Reference'!B$7,0)</f>
        <v>1192</v>
      </c>
      <c r="J3258" s="25">
        <f>ROUND(('NEW Reference'!C$6*List!$H3258)+'NEW Reference'!C$7,0)</f>
        <v>1777</v>
      </c>
      <c r="K3258" s="25">
        <f>ROUND(('NEW Reference'!D$6*List!$H3258)+'NEW Reference'!D$7,0)</f>
        <v>2130</v>
      </c>
      <c r="L3258" s="25">
        <f>ROUND(('NEW Reference'!E$6*List!$H3258)+'NEW Reference'!E$7,0)</f>
        <v>2633</v>
      </c>
      <c r="M3258" s="25">
        <f>ROUND(('NEW Reference'!F$6*List!$H3258)+'NEW Reference'!F$7,0)</f>
        <v>2743</v>
      </c>
      <c r="N3258" s="25">
        <f>ROUND(('NEW Reference'!G$6*List!$H3258)+'NEW Reference'!G$7,0)</f>
        <v>3105</v>
      </c>
      <c r="O3258" s="25">
        <f>ROUND(('NEW Reference'!H$6*List!$H3258)+'NEW Reference'!H$7,0)</f>
        <v>3224</v>
      </c>
      <c r="P3258" s="25">
        <f>ROUND(('NEW Reference'!I$6*List!$H3258)+'NEW Reference'!I$7,0)</f>
        <v>3350</v>
      </c>
      <c r="Q3258" s="25">
        <f>ROUND(('NEW Reference'!J$6*List!$H3258)+'NEW Reference'!J$7,0)</f>
        <v>3880</v>
      </c>
      <c r="R3258" s="25">
        <f>ROUND(('NEW Reference'!K$6*List!$H3258)+'NEW Reference'!K$7,0)</f>
        <v>4002</v>
      </c>
      <c r="S3258" s="25">
        <f>ROUND(('NEW Reference'!L$6*List!$H3258)+'NEW Reference'!L$7,0)</f>
        <v>4319</v>
      </c>
      <c r="T3258" s="25">
        <f>ROUND(('NEW Reference'!M$6*List!$H3258)+'NEW Reference'!M$7,0)</f>
        <v>5158</v>
      </c>
      <c r="U3258" s="25">
        <f>ROUND(('NEW Reference'!N$6*List!$H3258)+'NEW Reference'!N$7,0)</f>
        <v>20811</v>
      </c>
      <c r="V3258" s="26">
        <f>ROUND(('NEW Reference'!O$6*List!$H3258)+'NEW Reference'!O$7,0)</f>
        <v>774</v>
      </c>
      <c r="W3258" s="26">
        <f>ROUND(('NEW Reference'!P$6*List!$H3258)+'NEW Reference'!P$7,0)</f>
        <v>1090</v>
      </c>
      <c r="X3258" s="26">
        <f>ROUND(('NEW Reference'!Q$6*List!$H3258)+'NEW Reference'!Q$7,0)</f>
        <v>545</v>
      </c>
      <c r="Z3258" s="3" t="str">
        <f t="shared" si="155"/>
        <v>MAYAGUEZ, Puerto Rico</v>
      </c>
      <c r="AA3258" s="79" t="s">
        <v>2512</v>
      </c>
      <c r="AB3258" s="28" t="s">
        <v>91</v>
      </c>
      <c r="AC3258" s="30" t="s">
        <v>2464</v>
      </c>
      <c r="AD3258" s="31"/>
      <c r="AE3258" s="20">
        <f t="shared" si="154"/>
        <v>0.34210000000000002</v>
      </c>
    </row>
    <row r="3259" spans="1:31">
      <c r="A3259" s="83">
        <v>40490</v>
      </c>
      <c r="B3259" s="84">
        <v>72099</v>
      </c>
      <c r="C3259" s="85">
        <v>10380</v>
      </c>
      <c r="D3259" s="78" t="s">
        <v>207</v>
      </c>
      <c r="E3259" s="79" t="s">
        <v>2513</v>
      </c>
      <c r="F3259" s="34" t="s">
        <v>2464</v>
      </c>
      <c r="G3259" s="24" t="s">
        <v>90</v>
      </c>
      <c r="H3259" s="80">
        <f>'NEW Reference'!I$16</f>
        <v>0.87359999999999993</v>
      </c>
      <c r="I3259" s="25">
        <f>ROUND(('NEW Reference'!B$6*List!$H3259)+'NEW Reference'!B$7,0)</f>
        <v>1192</v>
      </c>
      <c r="J3259" s="25">
        <f>ROUND(('NEW Reference'!C$6*List!$H3259)+'NEW Reference'!C$7,0)</f>
        <v>1777</v>
      </c>
      <c r="K3259" s="25">
        <f>ROUND(('NEW Reference'!D$6*List!$H3259)+'NEW Reference'!D$7,0)</f>
        <v>2130</v>
      </c>
      <c r="L3259" s="25">
        <f>ROUND(('NEW Reference'!E$6*List!$H3259)+'NEW Reference'!E$7,0)</f>
        <v>2633</v>
      </c>
      <c r="M3259" s="25">
        <f>ROUND(('NEW Reference'!F$6*List!$H3259)+'NEW Reference'!F$7,0)</f>
        <v>2743</v>
      </c>
      <c r="N3259" s="25">
        <f>ROUND(('NEW Reference'!G$6*List!$H3259)+'NEW Reference'!G$7,0)</f>
        <v>3105</v>
      </c>
      <c r="O3259" s="25">
        <f>ROUND(('NEW Reference'!H$6*List!$H3259)+'NEW Reference'!H$7,0)</f>
        <v>3224</v>
      </c>
      <c r="P3259" s="25">
        <f>ROUND(('NEW Reference'!I$6*List!$H3259)+'NEW Reference'!I$7,0)</f>
        <v>3350</v>
      </c>
      <c r="Q3259" s="25">
        <f>ROUND(('NEW Reference'!J$6*List!$H3259)+'NEW Reference'!J$7,0)</f>
        <v>3880</v>
      </c>
      <c r="R3259" s="25">
        <f>ROUND(('NEW Reference'!K$6*List!$H3259)+'NEW Reference'!K$7,0)</f>
        <v>4002</v>
      </c>
      <c r="S3259" s="25">
        <f>ROUND(('NEW Reference'!L$6*List!$H3259)+'NEW Reference'!L$7,0)</f>
        <v>4319</v>
      </c>
      <c r="T3259" s="25">
        <f>ROUND(('NEW Reference'!M$6*List!$H3259)+'NEW Reference'!M$7,0)</f>
        <v>5158</v>
      </c>
      <c r="U3259" s="25">
        <f>ROUND(('NEW Reference'!N$6*List!$H3259)+'NEW Reference'!N$7,0)</f>
        <v>20811</v>
      </c>
      <c r="V3259" s="26">
        <f>ROUND(('NEW Reference'!O$6*List!$H3259)+'NEW Reference'!O$7,0)</f>
        <v>774</v>
      </c>
      <c r="W3259" s="26">
        <f>ROUND(('NEW Reference'!P$6*List!$H3259)+'NEW Reference'!P$7,0)</f>
        <v>1090</v>
      </c>
      <c r="X3259" s="26">
        <f>ROUND(('NEW Reference'!Q$6*List!$H3259)+'NEW Reference'!Q$7,0)</f>
        <v>545</v>
      </c>
      <c r="Z3259" s="3" t="str">
        <f t="shared" si="155"/>
        <v>MOCA, Puerto Rico</v>
      </c>
      <c r="AA3259" s="79" t="s">
        <v>2513</v>
      </c>
      <c r="AB3259" s="28" t="s">
        <v>91</v>
      </c>
      <c r="AC3259" s="30" t="s">
        <v>2464</v>
      </c>
      <c r="AD3259" s="31"/>
      <c r="AE3259" s="20">
        <f t="shared" si="154"/>
        <v>0.29089999999999999</v>
      </c>
    </row>
    <row r="3260" spans="1:31">
      <c r="A3260" s="83">
        <v>40500</v>
      </c>
      <c r="B3260" s="84">
        <v>72101</v>
      </c>
      <c r="C3260" s="85">
        <v>41980</v>
      </c>
      <c r="D3260" s="78" t="s">
        <v>856</v>
      </c>
      <c r="E3260" s="79" t="s">
        <v>2514</v>
      </c>
      <c r="F3260" s="34" t="s">
        <v>2464</v>
      </c>
      <c r="G3260" s="24" t="s">
        <v>90</v>
      </c>
      <c r="H3260" s="80">
        <f>'NEW Reference'!I$16</f>
        <v>0.87359999999999993</v>
      </c>
      <c r="I3260" s="25">
        <f>ROUND(('NEW Reference'!B$6*List!$H3260)+'NEW Reference'!B$7,0)</f>
        <v>1192</v>
      </c>
      <c r="J3260" s="25">
        <f>ROUND(('NEW Reference'!C$6*List!$H3260)+'NEW Reference'!C$7,0)</f>
        <v>1777</v>
      </c>
      <c r="K3260" s="25">
        <f>ROUND(('NEW Reference'!D$6*List!$H3260)+'NEW Reference'!D$7,0)</f>
        <v>2130</v>
      </c>
      <c r="L3260" s="25">
        <f>ROUND(('NEW Reference'!E$6*List!$H3260)+'NEW Reference'!E$7,0)</f>
        <v>2633</v>
      </c>
      <c r="M3260" s="25">
        <f>ROUND(('NEW Reference'!F$6*List!$H3260)+'NEW Reference'!F$7,0)</f>
        <v>2743</v>
      </c>
      <c r="N3260" s="25">
        <f>ROUND(('NEW Reference'!G$6*List!$H3260)+'NEW Reference'!G$7,0)</f>
        <v>3105</v>
      </c>
      <c r="O3260" s="25">
        <f>ROUND(('NEW Reference'!H$6*List!$H3260)+'NEW Reference'!H$7,0)</f>
        <v>3224</v>
      </c>
      <c r="P3260" s="25">
        <f>ROUND(('NEW Reference'!I$6*List!$H3260)+'NEW Reference'!I$7,0)</f>
        <v>3350</v>
      </c>
      <c r="Q3260" s="25">
        <f>ROUND(('NEW Reference'!J$6*List!$H3260)+'NEW Reference'!J$7,0)</f>
        <v>3880</v>
      </c>
      <c r="R3260" s="25">
        <f>ROUND(('NEW Reference'!K$6*List!$H3260)+'NEW Reference'!K$7,0)</f>
        <v>4002</v>
      </c>
      <c r="S3260" s="25">
        <f>ROUND(('NEW Reference'!L$6*List!$H3260)+'NEW Reference'!L$7,0)</f>
        <v>4319</v>
      </c>
      <c r="T3260" s="25">
        <f>ROUND(('NEW Reference'!M$6*List!$H3260)+'NEW Reference'!M$7,0)</f>
        <v>5158</v>
      </c>
      <c r="U3260" s="25">
        <f>ROUND(('NEW Reference'!N$6*List!$H3260)+'NEW Reference'!N$7,0)</f>
        <v>20811</v>
      </c>
      <c r="V3260" s="26">
        <f>ROUND(('NEW Reference'!O$6*List!$H3260)+'NEW Reference'!O$7,0)</f>
        <v>774</v>
      </c>
      <c r="W3260" s="26">
        <f>ROUND(('NEW Reference'!P$6*List!$H3260)+'NEW Reference'!P$7,0)</f>
        <v>1090</v>
      </c>
      <c r="X3260" s="26">
        <f>ROUND(('NEW Reference'!Q$6*List!$H3260)+'NEW Reference'!Q$7,0)</f>
        <v>545</v>
      </c>
      <c r="Z3260" s="3" t="str">
        <f t="shared" si="155"/>
        <v>MOROVIS, Puerto Rico</v>
      </c>
      <c r="AA3260" s="79" t="s">
        <v>2514</v>
      </c>
      <c r="AB3260" s="28" t="s">
        <v>91</v>
      </c>
      <c r="AC3260" s="30" t="s">
        <v>2464</v>
      </c>
      <c r="AD3260" s="31"/>
      <c r="AE3260" s="20">
        <f t="shared" si="154"/>
        <v>0.36030000000000001</v>
      </c>
    </row>
    <row r="3261" spans="1:31">
      <c r="A3261" s="83">
        <v>40510</v>
      </c>
      <c r="B3261" s="84">
        <v>72103</v>
      </c>
      <c r="C3261" s="85">
        <v>41980</v>
      </c>
      <c r="D3261" s="78" t="s">
        <v>856</v>
      </c>
      <c r="E3261" s="79" t="s">
        <v>2515</v>
      </c>
      <c r="F3261" s="34" t="s">
        <v>2464</v>
      </c>
      <c r="G3261" s="24" t="s">
        <v>90</v>
      </c>
      <c r="H3261" s="80">
        <f>'NEW Reference'!I$16</f>
        <v>0.87359999999999993</v>
      </c>
      <c r="I3261" s="25">
        <f>ROUND(('NEW Reference'!B$6*List!$H3261)+'NEW Reference'!B$7,0)</f>
        <v>1192</v>
      </c>
      <c r="J3261" s="25">
        <f>ROUND(('NEW Reference'!C$6*List!$H3261)+'NEW Reference'!C$7,0)</f>
        <v>1777</v>
      </c>
      <c r="K3261" s="25">
        <f>ROUND(('NEW Reference'!D$6*List!$H3261)+'NEW Reference'!D$7,0)</f>
        <v>2130</v>
      </c>
      <c r="L3261" s="25">
        <f>ROUND(('NEW Reference'!E$6*List!$H3261)+'NEW Reference'!E$7,0)</f>
        <v>2633</v>
      </c>
      <c r="M3261" s="25">
        <f>ROUND(('NEW Reference'!F$6*List!$H3261)+'NEW Reference'!F$7,0)</f>
        <v>2743</v>
      </c>
      <c r="N3261" s="25">
        <f>ROUND(('NEW Reference'!G$6*List!$H3261)+'NEW Reference'!G$7,0)</f>
        <v>3105</v>
      </c>
      <c r="O3261" s="25">
        <f>ROUND(('NEW Reference'!H$6*List!$H3261)+'NEW Reference'!H$7,0)</f>
        <v>3224</v>
      </c>
      <c r="P3261" s="25">
        <f>ROUND(('NEW Reference'!I$6*List!$H3261)+'NEW Reference'!I$7,0)</f>
        <v>3350</v>
      </c>
      <c r="Q3261" s="25">
        <f>ROUND(('NEW Reference'!J$6*List!$H3261)+'NEW Reference'!J$7,0)</f>
        <v>3880</v>
      </c>
      <c r="R3261" s="25">
        <f>ROUND(('NEW Reference'!K$6*List!$H3261)+'NEW Reference'!K$7,0)</f>
        <v>4002</v>
      </c>
      <c r="S3261" s="25">
        <f>ROUND(('NEW Reference'!L$6*List!$H3261)+'NEW Reference'!L$7,0)</f>
        <v>4319</v>
      </c>
      <c r="T3261" s="25">
        <f>ROUND(('NEW Reference'!M$6*List!$H3261)+'NEW Reference'!M$7,0)</f>
        <v>5158</v>
      </c>
      <c r="U3261" s="25">
        <f>ROUND(('NEW Reference'!N$6*List!$H3261)+'NEW Reference'!N$7,0)</f>
        <v>20811</v>
      </c>
      <c r="V3261" s="26">
        <f>ROUND(('NEW Reference'!O$6*List!$H3261)+'NEW Reference'!O$7,0)</f>
        <v>774</v>
      </c>
      <c r="W3261" s="26">
        <f>ROUND(('NEW Reference'!P$6*List!$H3261)+'NEW Reference'!P$7,0)</f>
        <v>1090</v>
      </c>
      <c r="X3261" s="26">
        <f>ROUND(('NEW Reference'!Q$6*List!$H3261)+'NEW Reference'!Q$7,0)</f>
        <v>545</v>
      </c>
      <c r="Z3261" s="3" t="str">
        <f t="shared" si="155"/>
        <v>MAGUABO, Puerto Rico</v>
      </c>
      <c r="AA3261" s="79" t="s">
        <v>2515</v>
      </c>
      <c r="AB3261" s="28" t="s">
        <v>91</v>
      </c>
      <c r="AC3261" s="30" t="s">
        <v>2464</v>
      </c>
      <c r="AD3261" s="31"/>
      <c r="AE3261" s="20">
        <f t="shared" si="154"/>
        <v>0.36030000000000001</v>
      </c>
    </row>
    <row r="3262" spans="1:31">
      <c r="A3262" s="83">
        <v>40520</v>
      </c>
      <c r="B3262" s="84">
        <v>72105</v>
      </c>
      <c r="C3262" s="85">
        <v>41980</v>
      </c>
      <c r="D3262" s="78" t="s">
        <v>856</v>
      </c>
      <c r="E3262" s="79" t="s">
        <v>2516</v>
      </c>
      <c r="F3262" s="34" t="s">
        <v>2464</v>
      </c>
      <c r="G3262" s="24" t="s">
        <v>90</v>
      </c>
      <c r="H3262" s="80">
        <f>'NEW Reference'!I$16</f>
        <v>0.87359999999999993</v>
      </c>
      <c r="I3262" s="25">
        <f>ROUND(('NEW Reference'!B$6*List!$H3262)+'NEW Reference'!B$7,0)</f>
        <v>1192</v>
      </c>
      <c r="J3262" s="25">
        <f>ROUND(('NEW Reference'!C$6*List!$H3262)+'NEW Reference'!C$7,0)</f>
        <v>1777</v>
      </c>
      <c r="K3262" s="25">
        <f>ROUND(('NEW Reference'!D$6*List!$H3262)+'NEW Reference'!D$7,0)</f>
        <v>2130</v>
      </c>
      <c r="L3262" s="25">
        <f>ROUND(('NEW Reference'!E$6*List!$H3262)+'NEW Reference'!E$7,0)</f>
        <v>2633</v>
      </c>
      <c r="M3262" s="25">
        <f>ROUND(('NEW Reference'!F$6*List!$H3262)+'NEW Reference'!F$7,0)</f>
        <v>2743</v>
      </c>
      <c r="N3262" s="25">
        <f>ROUND(('NEW Reference'!G$6*List!$H3262)+'NEW Reference'!G$7,0)</f>
        <v>3105</v>
      </c>
      <c r="O3262" s="25">
        <f>ROUND(('NEW Reference'!H$6*List!$H3262)+'NEW Reference'!H$7,0)</f>
        <v>3224</v>
      </c>
      <c r="P3262" s="25">
        <f>ROUND(('NEW Reference'!I$6*List!$H3262)+'NEW Reference'!I$7,0)</f>
        <v>3350</v>
      </c>
      <c r="Q3262" s="25">
        <f>ROUND(('NEW Reference'!J$6*List!$H3262)+'NEW Reference'!J$7,0)</f>
        <v>3880</v>
      </c>
      <c r="R3262" s="25">
        <f>ROUND(('NEW Reference'!K$6*List!$H3262)+'NEW Reference'!K$7,0)</f>
        <v>4002</v>
      </c>
      <c r="S3262" s="25">
        <f>ROUND(('NEW Reference'!L$6*List!$H3262)+'NEW Reference'!L$7,0)</f>
        <v>4319</v>
      </c>
      <c r="T3262" s="25">
        <f>ROUND(('NEW Reference'!M$6*List!$H3262)+'NEW Reference'!M$7,0)</f>
        <v>5158</v>
      </c>
      <c r="U3262" s="25">
        <f>ROUND(('NEW Reference'!N$6*List!$H3262)+'NEW Reference'!N$7,0)</f>
        <v>20811</v>
      </c>
      <c r="V3262" s="26">
        <f>ROUND(('NEW Reference'!O$6*List!$H3262)+'NEW Reference'!O$7,0)</f>
        <v>774</v>
      </c>
      <c r="W3262" s="26">
        <f>ROUND(('NEW Reference'!P$6*List!$H3262)+'NEW Reference'!P$7,0)</f>
        <v>1090</v>
      </c>
      <c r="X3262" s="26">
        <f>ROUND(('NEW Reference'!Q$6*List!$H3262)+'NEW Reference'!Q$7,0)</f>
        <v>545</v>
      </c>
      <c r="Z3262" s="3" t="str">
        <f t="shared" si="155"/>
        <v>NARANJITO, Puerto Rico</v>
      </c>
      <c r="AA3262" s="79" t="s">
        <v>2516</v>
      </c>
      <c r="AB3262" s="28" t="s">
        <v>91</v>
      </c>
      <c r="AC3262" s="30" t="s">
        <v>2464</v>
      </c>
      <c r="AD3262" s="31"/>
      <c r="AE3262" s="20">
        <f t="shared" si="154"/>
        <v>0.36030000000000001</v>
      </c>
    </row>
    <row r="3263" spans="1:31">
      <c r="A3263" s="83">
        <v>40530</v>
      </c>
      <c r="B3263" s="84">
        <v>72107</v>
      </c>
      <c r="C3263" s="85">
        <v>41980</v>
      </c>
      <c r="D3263" s="78" t="s">
        <v>856</v>
      </c>
      <c r="E3263" s="79" t="s">
        <v>2517</v>
      </c>
      <c r="F3263" s="34" t="s">
        <v>2464</v>
      </c>
      <c r="G3263" s="24" t="s">
        <v>90</v>
      </c>
      <c r="H3263" s="80">
        <f>'NEW Reference'!I$16</f>
        <v>0.87359999999999993</v>
      </c>
      <c r="I3263" s="25">
        <f>ROUND(('NEW Reference'!B$6*List!$H3263)+'NEW Reference'!B$7,0)</f>
        <v>1192</v>
      </c>
      <c r="J3263" s="25">
        <f>ROUND(('NEW Reference'!C$6*List!$H3263)+'NEW Reference'!C$7,0)</f>
        <v>1777</v>
      </c>
      <c r="K3263" s="25">
        <f>ROUND(('NEW Reference'!D$6*List!$H3263)+'NEW Reference'!D$7,0)</f>
        <v>2130</v>
      </c>
      <c r="L3263" s="25">
        <f>ROUND(('NEW Reference'!E$6*List!$H3263)+'NEW Reference'!E$7,0)</f>
        <v>2633</v>
      </c>
      <c r="M3263" s="25">
        <f>ROUND(('NEW Reference'!F$6*List!$H3263)+'NEW Reference'!F$7,0)</f>
        <v>2743</v>
      </c>
      <c r="N3263" s="25">
        <f>ROUND(('NEW Reference'!G$6*List!$H3263)+'NEW Reference'!G$7,0)</f>
        <v>3105</v>
      </c>
      <c r="O3263" s="25">
        <f>ROUND(('NEW Reference'!H$6*List!$H3263)+'NEW Reference'!H$7,0)</f>
        <v>3224</v>
      </c>
      <c r="P3263" s="25">
        <f>ROUND(('NEW Reference'!I$6*List!$H3263)+'NEW Reference'!I$7,0)</f>
        <v>3350</v>
      </c>
      <c r="Q3263" s="25">
        <f>ROUND(('NEW Reference'!J$6*List!$H3263)+'NEW Reference'!J$7,0)</f>
        <v>3880</v>
      </c>
      <c r="R3263" s="25">
        <f>ROUND(('NEW Reference'!K$6*List!$H3263)+'NEW Reference'!K$7,0)</f>
        <v>4002</v>
      </c>
      <c r="S3263" s="25">
        <f>ROUND(('NEW Reference'!L$6*List!$H3263)+'NEW Reference'!L$7,0)</f>
        <v>4319</v>
      </c>
      <c r="T3263" s="25">
        <f>ROUND(('NEW Reference'!M$6*List!$H3263)+'NEW Reference'!M$7,0)</f>
        <v>5158</v>
      </c>
      <c r="U3263" s="25">
        <f>ROUND(('NEW Reference'!N$6*List!$H3263)+'NEW Reference'!N$7,0)</f>
        <v>20811</v>
      </c>
      <c r="V3263" s="26">
        <f>ROUND(('NEW Reference'!O$6*List!$H3263)+'NEW Reference'!O$7,0)</f>
        <v>774</v>
      </c>
      <c r="W3263" s="26">
        <f>ROUND(('NEW Reference'!P$6*List!$H3263)+'NEW Reference'!P$7,0)</f>
        <v>1090</v>
      </c>
      <c r="X3263" s="26">
        <f>ROUND(('NEW Reference'!Q$6*List!$H3263)+'NEW Reference'!Q$7,0)</f>
        <v>545</v>
      </c>
      <c r="Z3263" s="3" t="str">
        <f t="shared" si="155"/>
        <v>OROCOVIS, Puerto Rico</v>
      </c>
      <c r="AA3263" s="79" t="s">
        <v>2517</v>
      </c>
      <c r="AB3263" s="28" t="s">
        <v>91</v>
      </c>
      <c r="AC3263" s="30" t="s">
        <v>2464</v>
      </c>
      <c r="AD3263" s="31"/>
      <c r="AE3263" s="20">
        <f t="shared" si="154"/>
        <v>0.36030000000000001</v>
      </c>
    </row>
    <row r="3264" spans="1:31">
      <c r="A3264" s="83">
        <v>40540</v>
      </c>
      <c r="B3264" s="84">
        <v>72109</v>
      </c>
      <c r="C3264" s="85">
        <v>25020</v>
      </c>
      <c r="D3264" s="78" t="s">
        <v>496</v>
      </c>
      <c r="E3264" s="79" t="s">
        <v>2518</v>
      </c>
      <c r="F3264" s="34" t="s">
        <v>2464</v>
      </c>
      <c r="G3264" s="24" t="s">
        <v>90</v>
      </c>
      <c r="H3264" s="80">
        <f>'NEW Reference'!I$16</f>
        <v>0.87359999999999993</v>
      </c>
      <c r="I3264" s="25">
        <f>ROUND(('NEW Reference'!B$6*List!$H3264)+'NEW Reference'!B$7,0)</f>
        <v>1192</v>
      </c>
      <c r="J3264" s="25">
        <f>ROUND(('NEW Reference'!C$6*List!$H3264)+'NEW Reference'!C$7,0)</f>
        <v>1777</v>
      </c>
      <c r="K3264" s="25">
        <f>ROUND(('NEW Reference'!D$6*List!$H3264)+'NEW Reference'!D$7,0)</f>
        <v>2130</v>
      </c>
      <c r="L3264" s="25">
        <f>ROUND(('NEW Reference'!E$6*List!$H3264)+'NEW Reference'!E$7,0)</f>
        <v>2633</v>
      </c>
      <c r="M3264" s="25">
        <f>ROUND(('NEW Reference'!F$6*List!$H3264)+'NEW Reference'!F$7,0)</f>
        <v>2743</v>
      </c>
      <c r="N3264" s="25">
        <f>ROUND(('NEW Reference'!G$6*List!$H3264)+'NEW Reference'!G$7,0)</f>
        <v>3105</v>
      </c>
      <c r="O3264" s="25">
        <f>ROUND(('NEW Reference'!H$6*List!$H3264)+'NEW Reference'!H$7,0)</f>
        <v>3224</v>
      </c>
      <c r="P3264" s="25">
        <f>ROUND(('NEW Reference'!I$6*List!$H3264)+'NEW Reference'!I$7,0)</f>
        <v>3350</v>
      </c>
      <c r="Q3264" s="25">
        <f>ROUND(('NEW Reference'!J$6*List!$H3264)+'NEW Reference'!J$7,0)</f>
        <v>3880</v>
      </c>
      <c r="R3264" s="25">
        <f>ROUND(('NEW Reference'!K$6*List!$H3264)+'NEW Reference'!K$7,0)</f>
        <v>4002</v>
      </c>
      <c r="S3264" s="25">
        <f>ROUND(('NEW Reference'!L$6*List!$H3264)+'NEW Reference'!L$7,0)</f>
        <v>4319</v>
      </c>
      <c r="T3264" s="25">
        <f>ROUND(('NEW Reference'!M$6*List!$H3264)+'NEW Reference'!M$7,0)</f>
        <v>5158</v>
      </c>
      <c r="U3264" s="25">
        <f>ROUND(('NEW Reference'!N$6*List!$H3264)+'NEW Reference'!N$7,0)</f>
        <v>20811</v>
      </c>
      <c r="V3264" s="26">
        <f>ROUND(('NEW Reference'!O$6*List!$H3264)+'NEW Reference'!O$7,0)</f>
        <v>774</v>
      </c>
      <c r="W3264" s="26">
        <f>ROUND(('NEW Reference'!P$6*List!$H3264)+'NEW Reference'!P$7,0)</f>
        <v>1090</v>
      </c>
      <c r="X3264" s="26">
        <f>ROUND(('NEW Reference'!Q$6*List!$H3264)+'NEW Reference'!Q$7,0)</f>
        <v>545</v>
      </c>
      <c r="Z3264" s="3" t="str">
        <f t="shared" si="155"/>
        <v>PATILLAS, Puerto Rico</v>
      </c>
      <c r="AA3264" s="79" t="s">
        <v>2518</v>
      </c>
      <c r="AB3264" s="28" t="s">
        <v>91</v>
      </c>
      <c r="AC3264" s="30" t="s">
        <v>2464</v>
      </c>
      <c r="AD3264" s="31"/>
      <c r="AE3264" s="20">
        <f t="shared" si="154"/>
        <v>0.38340000000000002</v>
      </c>
    </row>
    <row r="3265" spans="1:31">
      <c r="A3265" s="83">
        <v>40550</v>
      </c>
      <c r="B3265" s="84">
        <v>72111</v>
      </c>
      <c r="C3265" s="85">
        <v>38660</v>
      </c>
      <c r="D3265" s="78" t="s">
        <v>788</v>
      </c>
      <c r="E3265" s="79" t="s">
        <v>2519</v>
      </c>
      <c r="F3265" s="34" t="s">
        <v>2464</v>
      </c>
      <c r="G3265" s="24" t="s">
        <v>90</v>
      </c>
      <c r="H3265" s="80">
        <f>'NEW Reference'!I$16</f>
        <v>0.87359999999999993</v>
      </c>
      <c r="I3265" s="25">
        <f>ROUND(('NEW Reference'!B$6*List!$H3265)+'NEW Reference'!B$7,0)</f>
        <v>1192</v>
      </c>
      <c r="J3265" s="25">
        <f>ROUND(('NEW Reference'!C$6*List!$H3265)+'NEW Reference'!C$7,0)</f>
        <v>1777</v>
      </c>
      <c r="K3265" s="25">
        <f>ROUND(('NEW Reference'!D$6*List!$H3265)+'NEW Reference'!D$7,0)</f>
        <v>2130</v>
      </c>
      <c r="L3265" s="25">
        <f>ROUND(('NEW Reference'!E$6*List!$H3265)+'NEW Reference'!E$7,0)</f>
        <v>2633</v>
      </c>
      <c r="M3265" s="25">
        <f>ROUND(('NEW Reference'!F$6*List!$H3265)+'NEW Reference'!F$7,0)</f>
        <v>2743</v>
      </c>
      <c r="N3265" s="25">
        <f>ROUND(('NEW Reference'!G$6*List!$H3265)+'NEW Reference'!G$7,0)</f>
        <v>3105</v>
      </c>
      <c r="O3265" s="25">
        <f>ROUND(('NEW Reference'!H$6*List!$H3265)+'NEW Reference'!H$7,0)</f>
        <v>3224</v>
      </c>
      <c r="P3265" s="25">
        <f>ROUND(('NEW Reference'!I$6*List!$H3265)+'NEW Reference'!I$7,0)</f>
        <v>3350</v>
      </c>
      <c r="Q3265" s="25">
        <f>ROUND(('NEW Reference'!J$6*List!$H3265)+'NEW Reference'!J$7,0)</f>
        <v>3880</v>
      </c>
      <c r="R3265" s="25">
        <f>ROUND(('NEW Reference'!K$6*List!$H3265)+'NEW Reference'!K$7,0)</f>
        <v>4002</v>
      </c>
      <c r="S3265" s="25">
        <f>ROUND(('NEW Reference'!L$6*List!$H3265)+'NEW Reference'!L$7,0)</f>
        <v>4319</v>
      </c>
      <c r="T3265" s="25">
        <f>ROUND(('NEW Reference'!M$6*List!$H3265)+'NEW Reference'!M$7,0)</f>
        <v>5158</v>
      </c>
      <c r="U3265" s="25">
        <f>ROUND(('NEW Reference'!N$6*List!$H3265)+'NEW Reference'!N$7,0)</f>
        <v>20811</v>
      </c>
      <c r="V3265" s="26">
        <f>ROUND(('NEW Reference'!O$6*List!$H3265)+'NEW Reference'!O$7,0)</f>
        <v>774</v>
      </c>
      <c r="W3265" s="26">
        <f>ROUND(('NEW Reference'!P$6*List!$H3265)+'NEW Reference'!P$7,0)</f>
        <v>1090</v>
      </c>
      <c r="X3265" s="26">
        <f>ROUND(('NEW Reference'!Q$6*List!$H3265)+'NEW Reference'!Q$7,0)</f>
        <v>545</v>
      </c>
      <c r="Z3265" s="3" t="str">
        <f t="shared" si="155"/>
        <v>PENUELAS, Puerto Rico</v>
      </c>
      <c r="AA3265" s="79" t="s">
        <v>2519</v>
      </c>
      <c r="AB3265" s="28" t="s">
        <v>91</v>
      </c>
      <c r="AC3265" s="30" t="s">
        <v>2464</v>
      </c>
      <c r="AD3265" s="31"/>
      <c r="AE3265" s="20">
        <f t="shared" si="154"/>
        <v>0.33</v>
      </c>
    </row>
    <row r="3266" spans="1:31">
      <c r="A3266" s="83">
        <v>40560</v>
      </c>
      <c r="B3266" s="84">
        <v>72113</v>
      </c>
      <c r="C3266" s="85">
        <v>38660</v>
      </c>
      <c r="D3266" s="78" t="s">
        <v>788</v>
      </c>
      <c r="E3266" s="79" t="s">
        <v>2520</v>
      </c>
      <c r="F3266" s="34" t="s">
        <v>2464</v>
      </c>
      <c r="G3266" s="24" t="s">
        <v>90</v>
      </c>
      <c r="H3266" s="80">
        <f>'NEW Reference'!I$16</f>
        <v>0.87359999999999993</v>
      </c>
      <c r="I3266" s="25">
        <f>ROUND(('NEW Reference'!B$6*List!$H3266)+'NEW Reference'!B$7,0)</f>
        <v>1192</v>
      </c>
      <c r="J3266" s="25">
        <f>ROUND(('NEW Reference'!C$6*List!$H3266)+'NEW Reference'!C$7,0)</f>
        <v>1777</v>
      </c>
      <c r="K3266" s="25">
        <f>ROUND(('NEW Reference'!D$6*List!$H3266)+'NEW Reference'!D$7,0)</f>
        <v>2130</v>
      </c>
      <c r="L3266" s="25">
        <f>ROUND(('NEW Reference'!E$6*List!$H3266)+'NEW Reference'!E$7,0)</f>
        <v>2633</v>
      </c>
      <c r="M3266" s="25">
        <f>ROUND(('NEW Reference'!F$6*List!$H3266)+'NEW Reference'!F$7,0)</f>
        <v>2743</v>
      </c>
      <c r="N3266" s="25">
        <f>ROUND(('NEW Reference'!G$6*List!$H3266)+'NEW Reference'!G$7,0)</f>
        <v>3105</v>
      </c>
      <c r="O3266" s="25">
        <f>ROUND(('NEW Reference'!H$6*List!$H3266)+'NEW Reference'!H$7,0)</f>
        <v>3224</v>
      </c>
      <c r="P3266" s="25">
        <f>ROUND(('NEW Reference'!I$6*List!$H3266)+'NEW Reference'!I$7,0)</f>
        <v>3350</v>
      </c>
      <c r="Q3266" s="25">
        <f>ROUND(('NEW Reference'!J$6*List!$H3266)+'NEW Reference'!J$7,0)</f>
        <v>3880</v>
      </c>
      <c r="R3266" s="25">
        <f>ROUND(('NEW Reference'!K$6*List!$H3266)+'NEW Reference'!K$7,0)</f>
        <v>4002</v>
      </c>
      <c r="S3266" s="25">
        <f>ROUND(('NEW Reference'!L$6*List!$H3266)+'NEW Reference'!L$7,0)</f>
        <v>4319</v>
      </c>
      <c r="T3266" s="25">
        <f>ROUND(('NEW Reference'!M$6*List!$H3266)+'NEW Reference'!M$7,0)</f>
        <v>5158</v>
      </c>
      <c r="U3266" s="25">
        <f>ROUND(('NEW Reference'!N$6*List!$H3266)+'NEW Reference'!N$7,0)</f>
        <v>20811</v>
      </c>
      <c r="V3266" s="26">
        <f>ROUND(('NEW Reference'!O$6*List!$H3266)+'NEW Reference'!O$7,0)</f>
        <v>774</v>
      </c>
      <c r="W3266" s="26">
        <f>ROUND(('NEW Reference'!P$6*List!$H3266)+'NEW Reference'!P$7,0)</f>
        <v>1090</v>
      </c>
      <c r="X3266" s="26">
        <f>ROUND(('NEW Reference'!Q$6*List!$H3266)+'NEW Reference'!Q$7,0)</f>
        <v>545</v>
      </c>
      <c r="Z3266" s="3" t="str">
        <f t="shared" si="155"/>
        <v>PONCE, Puerto Rico</v>
      </c>
      <c r="AA3266" s="79" t="s">
        <v>2520</v>
      </c>
      <c r="AB3266" s="28" t="s">
        <v>91</v>
      </c>
      <c r="AC3266" s="30" t="s">
        <v>2464</v>
      </c>
      <c r="AD3266" s="31"/>
      <c r="AE3266" s="20">
        <f t="shared" si="154"/>
        <v>0.33</v>
      </c>
    </row>
    <row r="3267" spans="1:31">
      <c r="A3267" s="83">
        <v>40570</v>
      </c>
      <c r="B3267" s="84">
        <v>72115</v>
      </c>
      <c r="C3267" s="85">
        <v>11640</v>
      </c>
      <c r="D3267" s="78" t="s">
        <v>241</v>
      </c>
      <c r="E3267" s="79" t="s">
        <v>2521</v>
      </c>
      <c r="F3267" s="34" t="s">
        <v>2464</v>
      </c>
      <c r="G3267" s="24" t="s">
        <v>90</v>
      </c>
      <c r="H3267" s="80">
        <f>'NEW Reference'!I$16</f>
        <v>0.87359999999999993</v>
      </c>
      <c r="I3267" s="25">
        <f>ROUND(('NEW Reference'!B$6*List!$H3267)+'NEW Reference'!B$7,0)</f>
        <v>1192</v>
      </c>
      <c r="J3267" s="25">
        <f>ROUND(('NEW Reference'!C$6*List!$H3267)+'NEW Reference'!C$7,0)</f>
        <v>1777</v>
      </c>
      <c r="K3267" s="25">
        <f>ROUND(('NEW Reference'!D$6*List!$H3267)+'NEW Reference'!D$7,0)</f>
        <v>2130</v>
      </c>
      <c r="L3267" s="25">
        <f>ROUND(('NEW Reference'!E$6*List!$H3267)+'NEW Reference'!E$7,0)</f>
        <v>2633</v>
      </c>
      <c r="M3267" s="25">
        <f>ROUND(('NEW Reference'!F$6*List!$H3267)+'NEW Reference'!F$7,0)</f>
        <v>2743</v>
      </c>
      <c r="N3267" s="25">
        <f>ROUND(('NEW Reference'!G$6*List!$H3267)+'NEW Reference'!G$7,0)</f>
        <v>3105</v>
      </c>
      <c r="O3267" s="25">
        <f>ROUND(('NEW Reference'!H$6*List!$H3267)+'NEW Reference'!H$7,0)</f>
        <v>3224</v>
      </c>
      <c r="P3267" s="25">
        <f>ROUND(('NEW Reference'!I$6*List!$H3267)+'NEW Reference'!I$7,0)</f>
        <v>3350</v>
      </c>
      <c r="Q3267" s="25">
        <f>ROUND(('NEW Reference'!J$6*List!$H3267)+'NEW Reference'!J$7,0)</f>
        <v>3880</v>
      </c>
      <c r="R3267" s="25">
        <f>ROUND(('NEW Reference'!K$6*List!$H3267)+'NEW Reference'!K$7,0)</f>
        <v>4002</v>
      </c>
      <c r="S3267" s="25">
        <f>ROUND(('NEW Reference'!L$6*List!$H3267)+'NEW Reference'!L$7,0)</f>
        <v>4319</v>
      </c>
      <c r="T3267" s="25">
        <f>ROUND(('NEW Reference'!M$6*List!$H3267)+'NEW Reference'!M$7,0)</f>
        <v>5158</v>
      </c>
      <c r="U3267" s="25">
        <f>ROUND(('NEW Reference'!N$6*List!$H3267)+'NEW Reference'!N$7,0)</f>
        <v>20811</v>
      </c>
      <c r="V3267" s="26">
        <f>ROUND(('NEW Reference'!O$6*List!$H3267)+'NEW Reference'!O$7,0)</f>
        <v>774</v>
      </c>
      <c r="W3267" s="26">
        <f>ROUND(('NEW Reference'!P$6*List!$H3267)+'NEW Reference'!P$7,0)</f>
        <v>1090</v>
      </c>
      <c r="X3267" s="26">
        <f>ROUND(('NEW Reference'!Q$6*List!$H3267)+'NEW Reference'!Q$7,0)</f>
        <v>545</v>
      </c>
      <c r="Z3267" s="3" t="str">
        <f t="shared" si="155"/>
        <v>QUEBRADILLAS, Puerto Rico</v>
      </c>
      <c r="AA3267" s="79" t="s">
        <v>2521</v>
      </c>
      <c r="AB3267" s="28" t="s">
        <v>91</v>
      </c>
      <c r="AC3267" s="30" t="s">
        <v>2464</v>
      </c>
      <c r="AD3267" s="31"/>
      <c r="AE3267" s="20">
        <f t="shared" si="154"/>
        <v>0.31459999999999999</v>
      </c>
    </row>
    <row r="3268" spans="1:31">
      <c r="A3268" s="83">
        <v>40580</v>
      </c>
      <c r="B3268" s="84">
        <v>72117</v>
      </c>
      <c r="C3268" s="85">
        <v>10380</v>
      </c>
      <c r="D3268" s="78" t="s">
        <v>207</v>
      </c>
      <c r="E3268" s="79" t="s">
        <v>2522</v>
      </c>
      <c r="F3268" s="34" t="s">
        <v>2464</v>
      </c>
      <c r="G3268" s="24" t="s">
        <v>90</v>
      </c>
      <c r="H3268" s="80">
        <f>'NEW Reference'!I$16</f>
        <v>0.87359999999999993</v>
      </c>
      <c r="I3268" s="25">
        <f>ROUND(('NEW Reference'!B$6*List!$H3268)+'NEW Reference'!B$7,0)</f>
        <v>1192</v>
      </c>
      <c r="J3268" s="25">
        <f>ROUND(('NEW Reference'!C$6*List!$H3268)+'NEW Reference'!C$7,0)</f>
        <v>1777</v>
      </c>
      <c r="K3268" s="25">
        <f>ROUND(('NEW Reference'!D$6*List!$H3268)+'NEW Reference'!D$7,0)</f>
        <v>2130</v>
      </c>
      <c r="L3268" s="25">
        <f>ROUND(('NEW Reference'!E$6*List!$H3268)+'NEW Reference'!E$7,0)</f>
        <v>2633</v>
      </c>
      <c r="M3268" s="25">
        <f>ROUND(('NEW Reference'!F$6*List!$H3268)+'NEW Reference'!F$7,0)</f>
        <v>2743</v>
      </c>
      <c r="N3268" s="25">
        <f>ROUND(('NEW Reference'!G$6*List!$H3268)+'NEW Reference'!G$7,0)</f>
        <v>3105</v>
      </c>
      <c r="O3268" s="25">
        <f>ROUND(('NEW Reference'!H$6*List!$H3268)+'NEW Reference'!H$7,0)</f>
        <v>3224</v>
      </c>
      <c r="P3268" s="25">
        <f>ROUND(('NEW Reference'!I$6*List!$H3268)+'NEW Reference'!I$7,0)</f>
        <v>3350</v>
      </c>
      <c r="Q3268" s="25">
        <f>ROUND(('NEW Reference'!J$6*List!$H3268)+'NEW Reference'!J$7,0)</f>
        <v>3880</v>
      </c>
      <c r="R3268" s="25">
        <f>ROUND(('NEW Reference'!K$6*List!$H3268)+'NEW Reference'!K$7,0)</f>
        <v>4002</v>
      </c>
      <c r="S3268" s="25">
        <f>ROUND(('NEW Reference'!L$6*List!$H3268)+'NEW Reference'!L$7,0)</f>
        <v>4319</v>
      </c>
      <c r="T3268" s="25">
        <f>ROUND(('NEW Reference'!M$6*List!$H3268)+'NEW Reference'!M$7,0)</f>
        <v>5158</v>
      </c>
      <c r="U3268" s="25">
        <f>ROUND(('NEW Reference'!N$6*List!$H3268)+'NEW Reference'!N$7,0)</f>
        <v>20811</v>
      </c>
      <c r="V3268" s="26">
        <f>ROUND(('NEW Reference'!O$6*List!$H3268)+'NEW Reference'!O$7,0)</f>
        <v>774</v>
      </c>
      <c r="W3268" s="26">
        <f>ROUND(('NEW Reference'!P$6*List!$H3268)+'NEW Reference'!P$7,0)</f>
        <v>1090</v>
      </c>
      <c r="X3268" s="26">
        <f>ROUND(('NEW Reference'!Q$6*List!$H3268)+'NEW Reference'!Q$7,0)</f>
        <v>545</v>
      </c>
      <c r="Z3268" s="3" t="str">
        <f t="shared" si="155"/>
        <v>RINCON, Puerto Rico</v>
      </c>
      <c r="AA3268" s="79" t="s">
        <v>2522</v>
      </c>
      <c r="AB3268" s="28" t="s">
        <v>91</v>
      </c>
      <c r="AC3268" s="30" t="s">
        <v>2464</v>
      </c>
      <c r="AD3268" s="31"/>
      <c r="AE3268" s="20">
        <f t="shared" si="154"/>
        <v>0.29089999999999999</v>
      </c>
    </row>
    <row r="3269" spans="1:31">
      <c r="A3269" s="83">
        <v>40590</v>
      </c>
      <c r="B3269" s="84">
        <v>72119</v>
      </c>
      <c r="C3269" s="85">
        <v>41980</v>
      </c>
      <c r="D3269" s="78" t="s">
        <v>856</v>
      </c>
      <c r="E3269" s="79" t="s">
        <v>697</v>
      </c>
      <c r="F3269" s="34" t="s">
        <v>2464</v>
      </c>
      <c r="G3269" s="24" t="s">
        <v>90</v>
      </c>
      <c r="H3269" s="80">
        <f>'NEW Reference'!I$16</f>
        <v>0.87359999999999993</v>
      </c>
      <c r="I3269" s="25">
        <f>ROUND(('NEW Reference'!B$6*List!$H3269)+'NEW Reference'!B$7,0)</f>
        <v>1192</v>
      </c>
      <c r="J3269" s="25">
        <f>ROUND(('NEW Reference'!C$6*List!$H3269)+'NEW Reference'!C$7,0)</f>
        <v>1777</v>
      </c>
      <c r="K3269" s="25">
        <f>ROUND(('NEW Reference'!D$6*List!$H3269)+'NEW Reference'!D$7,0)</f>
        <v>2130</v>
      </c>
      <c r="L3269" s="25">
        <f>ROUND(('NEW Reference'!E$6*List!$H3269)+'NEW Reference'!E$7,0)</f>
        <v>2633</v>
      </c>
      <c r="M3269" s="25">
        <f>ROUND(('NEW Reference'!F$6*List!$H3269)+'NEW Reference'!F$7,0)</f>
        <v>2743</v>
      </c>
      <c r="N3269" s="25">
        <f>ROUND(('NEW Reference'!G$6*List!$H3269)+'NEW Reference'!G$7,0)</f>
        <v>3105</v>
      </c>
      <c r="O3269" s="25">
        <f>ROUND(('NEW Reference'!H$6*List!$H3269)+'NEW Reference'!H$7,0)</f>
        <v>3224</v>
      </c>
      <c r="P3269" s="25">
        <f>ROUND(('NEW Reference'!I$6*List!$H3269)+'NEW Reference'!I$7,0)</f>
        <v>3350</v>
      </c>
      <c r="Q3269" s="25">
        <f>ROUND(('NEW Reference'!J$6*List!$H3269)+'NEW Reference'!J$7,0)</f>
        <v>3880</v>
      </c>
      <c r="R3269" s="25">
        <f>ROUND(('NEW Reference'!K$6*List!$H3269)+'NEW Reference'!K$7,0)</f>
        <v>4002</v>
      </c>
      <c r="S3269" s="25">
        <f>ROUND(('NEW Reference'!L$6*List!$H3269)+'NEW Reference'!L$7,0)</f>
        <v>4319</v>
      </c>
      <c r="T3269" s="25">
        <f>ROUND(('NEW Reference'!M$6*List!$H3269)+'NEW Reference'!M$7,0)</f>
        <v>5158</v>
      </c>
      <c r="U3269" s="25">
        <f>ROUND(('NEW Reference'!N$6*List!$H3269)+'NEW Reference'!N$7,0)</f>
        <v>20811</v>
      </c>
      <c r="V3269" s="26">
        <f>ROUND(('NEW Reference'!O$6*List!$H3269)+'NEW Reference'!O$7,0)</f>
        <v>774</v>
      </c>
      <c r="W3269" s="26">
        <f>ROUND(('NEW Reference'!P$6*List!$H3269)+'NEW Reference'!P$7,0)</f>
        <v>1090</v>
      </c>
      <c r="X3269" s="26">
        <f>ROUND(('NEW Reference'!Q$6*List!$H3269)+'NEW Reference'!Q$7,0)</f>
        <v>545</v>
      </c>
      <c r="Z3269" s="3" t="str">
        <f t="shared" si="155"/>
        <v>RIO GRANDE, Puerto Rico</v>
      </c>
      <c r="AA3269" s="79" t="s">
        <v>697</v>
      </c>
      <c r="AB3269" s="28" t="s">
        <v>91</v>
      </c>
      <c r="AC3269" s="30" t="s">
        <v>2464</v>
      </c>
      <c r="AD3269" s="31"/>
      <c r="AE3269" s="20">
        <f t="shared" si="154"/>
        <v>0.36030000000000001</v>
      </c>
    </row>
    <row r="3270" spans="1:31">
      <c r="A3270" s="83">
        <v>40610</v>
      </c>
      <c r="B3270" s="84">
        <v>72121</v>
      </c>
      <c r="C3270" s="85">
        <v>32420</v>
      </c>
      <c r="D3270" s="78" t="s">
        <v>672</v>
      </c>
      <c r="E3270" s="79" t="s">
        <v>2523</v>
      </c>
      <c r="F3270" s="34" t="s">
        <v>2464</v>
      </c>
      <c r="G3270" s="24" t="s">
        <v>90</v>
      </c>
      <c r="H3270" s="80">
        <f>'NEW Reference'!I$16</f>
        <v>0.87359999999999993</v>
      </c>
      <c r="I3270" s="25">
        <f>ROUND(('NEW Reference'!B$6*List!$H3270)+'NEW Reference'!B$7,0)</f>
        <v>1192</v>
      </c>
      <c r="J3270" s="25">
        <f>ROUND(('NEW Reference'!C$6*List!$H3270)+'NEW Reference'!C$7,0)</f>
        <v>1777</v>
      </c>
      <c r="K3270" s="25">
        <f>ROUND(('NEW Reference'!D$6*List!$H3270)+'NEW Reference'!D$7,0)</f>
        <v>2130</v>
      </c>
      <c r="L3270" s="25">
        <f>ROUND(('NEW Reference'!E$6*List!$H3270)+'NEW Reference'!E$7,0)</f>
        <v>2633</v>
      </c>
      <c r="M3270" s="25">
        <f>ROUND(('NEW Reference'!F$6*List!$H3270)+'NEW Reference'!F$7,0)</f>
        <v>2743</v>
      </c>
      <c r="N3270" s="25">
        <f>ROUND(('NEW Reference'!G$6*List!$H3270)+'NEW Reference'!G$7,0)</f>
        <v>3105</v>
      </c>
      <c r="O3270" s="25">
        <f>ROUND(('NEW Reference'!H$6*List!$H3270)+'NEW Reference'!H$7,0)</f>
        <v>3224</v>
      </c>
      <c r="P3270" s="25">
        <f>ROUND(('NEW Reference'!I$6*List!$H3270)+'NEW Reference'!I$7,0)</f>
        <v>3350</v>
      </c>
      <c r="Q3270" s="25">
        <f>ROUND(('NEW Reference'!J$6*List!$H3270)+'NEW Reference'!J$7,0)</f>
        <v>3880</v>
      </c>
      <c r="R3270" s="25">
        <f>ROUND(('NEW Reference'!K$6*List!$H3270)+'NEW Reference'!K$7,0)</f>
        <v>4002</v>
      </c>
      <c r="S3270" s="25">
        <f>ROUND(('NEW Reference'!L$6*List!$H3270)+'NEW Reference'!L$7,0)</f>
        <v>4319</v>
      </c>
      <c r="T3270" s="25">
        <f>ROUND(('NEW Reference'!M$6*List!$H3270)+'NEW Reference'!M$7,0)</f>
        <v>5158</v>
      </c>
      <c r="U3270" s="25">
        <f>ROUND(('NEW Reference'!N$6*List!$H3270)+'NEW Reference'!N$7,0)</f>
        <v>20811</v>
      </c>
      <c r="V3270" s="26">
        <f>ROUND(('NEW Reference'!O$6*List!$H3270)+'NEW Reference'!O$7,0)</f>
        <v>774</v>
      </c>
      <c r="W3270" s="26">
        <f>ROUND(('NEW Reference'!P$6*List!$H3270)+'NEW Reference'!P$7,0)</f>
        <v>1090</v>
      </c>
      <c r="X3270" s="26">
        <f>ROUND(('NEW Reference'!Q$6*List!$H3270)+'NEW Reference'!Q$7,0)</f>
        <v>545</v>
      </c>
      <c r="Z3270" s="3" t="str">
        <f t="shared" si="155"/>
        <v>SABANA GRANDE, Puerto Rico</v>
      </c>
      <c r="AA3270" s="79" t="s">
        <v>2523</v>
      </c>
      <c r="AB3270" s="28" t="s">
        <v>91</v>
      </c>
      <c r="AC3270" s="30" t="s">
        <v>2464</v>
      </c>
      <c r="AD3270" s="31"/>
      <c r="AE3270" s="20">
        <f t="shared" si="154"/>
        <v>0.34210000000000002</v>
      </c>
    </row>
    <row r="3271" spans="1:31">
      <c r="A3271" s="83">
        <v>40620</v>
      </c>
      <c r="B3271" s="84">
        <v>72123</v>
      </c>
      <c r="C3271" s="85">
        <v>99940</v>
      </c>
      <c r="D3271" s="78" t="s">
        <v>173</v>
      </c>
      <c r="E3271" s="79" t="s">
        <v>2524</v>
      </c>
      <c r="F3271" s="34" t="s">
        <v>2464</v>
      </c>
      <c r="G3271" s="24" t="s">
        <v>97</v>
      </c>
      <c r="H3271" s="80">
        <f>'NEW Reference'!I$16</f>
        <v>0.87359999999999993</v>
      </c>
      <c r="I3271" s="25">
        <f>ROUND(('NEW Reference'!B$6*List!$H3271)+'NEW Reference'!B$7,0)</f>
        <v>1192</v>
      </c>
      <c r="J3271" s="25">
        <f>ROUND(('NEW Reference'!C$6*List!$H3271)+'NEW Reference'!C$7,0)</f>
        <v>1777</v>
      </c>
      <c r="K3271" s="25">
        <f>ROUND(('NEW Reference'!D$6*List!$H3271)+'NEW Reference'!D$7,0)</f>
        <v>2130</v>
      </c>
      <c r="L3271" s="25">
        <f>ROUND(('NEW Reference'!E$6*List!$H3271)+'NEW Reference'!E$7,0)</f>
        <v>2633</v>
      </c>
      <c r="M3271" s="25">
        <f>ROUND(('NEW Reference'!F$6*List!$H3271)+'NEW Reference'!F$7,0)</f>
        <v>2743</v>
      </c>
      <c r="N3271" s="25">
        <f>ROUND(('NEW Reference'!G$6*List!$H3271)+'NEW Reference'!G$7,0)</f>
        <v>3105</v>
      </c>
      <c r="O3271" s="25">
        <f>ROUND(('NEW Reference'!H$6*List!$H3271)+'NEW Reference'!H$7,0)</f>
        <v>3224</v>
      </c>
      <c r="P3271" s="25">
        <f>ROUND(('NEW Reference'!I$6*List!$H3271)+'NEW Reference'!I$7,0)</f>
        <v>3350</v>
      </c>
      <c r="Q3271" s="25">
        <f>ROUND(('NEW Reference'!J$6*List!$H3271)+'NEW Reference'!J$7,0)</f>
        <v>3880</v>
      </c>
      <c r="R3271" s="25">
        <f>ROUND(('NEW Reference'!K$6*List!$H3271)+'NEW Reference'!K$7,0)</f>
        <v>4002</v>
      </c>
      <c r="S3271" s="25">
        <f>ROUND(('NEW Reference'!L$6*List!$H3271)+'NEW Reference'!L$7,0)</f>
        <v>4319</v>
      </c>
      <c r="T3271" s="25">
        <f>ROUND(('NEW Reference'!M$6*List!$H3271)+'NEW Reference'!M$7,0)</f>
        <v>5158</v>
      </c>
      <c r="U3271" s="25">
        <f>ROUND(('NEW Reference'!N$6*List!$H3271)+'NEW Reference'!N$7,0)</f>
        <v>20811</v>
      </c>
      <c r="V3271" s="26">
        <f>ROUND(('NEW Reference'!O$6*List!$H3271)+'NEW Reference'!O$7,0)</f>
        <v>774</v>
      </c>
      <c r="W3271" s="26">
        <f>ROUND(('NEW Reference'!P$6*List!$H3271)+'NEW Reference'!P$7,0)</f>
        <v>1090</v>
      </c>
      <c r="X3271" s="26">
        <f>ROUND(('NEW Reference'!Q$6*List!$H3271)+'NEW Reference'!Q$7,0)</f>
        <v>545</v>
      </c>
      <c r="Z3271" s="3" t="str">
        <f t="shared" si="155"/>
        <v>SALINAS, Puerto Rico</v>
      </c>
      <c r="AA3271" s="79" t="s">
        <v>2524</v>
      </c>
      <c r="AB3271" s="28" t="s">
        <v>91</v>
      </c>
      <c r="AC3271" s="30" t="s">
        <v>2464</v>
      </c>
      <c r="AD3271" s="31"/>
      <c r="AE3271" s="20">
        <f t="shared" si="154"/>
        <v>0.36530000000000001</v>
      </c>
    </row>
    <row r="3272" spans="1:31">
      <c r="A3272" s="83">
        <v>40630</v>
      </c>
      <c r="B3272" s="84">
        <v>72125</v>
      </c>
      <c r="C3272" s="85">
        <v>32420</v>
      </c>
      <c r="D3272" s="78" t="s">
        <v>672</v>
      </c>
      <c r="E3272" s="79" t="s">
        <v>2525</v>
      </c>
      <c r="F3272" s="34" t="s">
        <v>2464</v>
      </c>
      <c r="G3272" s="24" t="s">
        <v>90</v>
      </c>
      <c r="H3272" s="80">
        <f>'NEW Reference'!I$16</f>
        <v>0.87359999999999993</v>
      </c>
      <c r="I3272" s="25">
        <f>ROUND(('NEW Reference'!B$6*List!$H3272)+'NEW Reference'!B$7,0)</f>
        <v>1192</v>
      </c>
      <c r="J3272" s="25">
        <f>ROUND(('NEW Reference'!C$6*List!$H3272)+'NEW Reference'!C$7,0)</f>
        <v>1777</v>
      </c>
      <c r="K3272" s="25">
        <f>ROUND(('NEW Reference'!D$6*List!$H3272)+'NEW Reference'!D$7,0)</f>
        <v>2130</v>
      </c>
      <c r="L3272" s="25">
        <f>ROUND(('NEW Reference'!E$6*List!$H3272)+'NEW Reference'!E$7,0)</f>
        <v>2633</v>
      </c>
      <c r="M3272" s="25">
        <f>ROUND(('NEW Reference'!F$6*List!$H3272)+'NEW Reference'!F$7,0)</f>
        <v>2743</v>
      </c>
      <c r="N3272" s="25">
        <f>ROUND(('NEW Reference'!G$6*List!$H3272)+'NEW Reference'!G$7,0)</f>
        <v>3105</v>
      </c>
      <c r="O3272" s="25">
        <f>ROUND(('NEW Reference'!H$6*List!$H3272)+'NEW Reference'!H$7,0)</f>
        <v>3224</v>
      </c>
      <c r="P3272" s="25">
        <f>ROUND(('NEW Reference'!I$6*List!$H3272)+'NEW Reference'!I$7,0)</f>
        <v>3350</v>
      </c>
      <c r="Q3272" s="25">
        <f>ROUND(('NEW Reference'!J$6*List!$H3272)+'NEW Reference'!J$7,0)</f>
        <v>3880</v>
      </c>
      <c r="R3272" s="25">
        <f>ROUND(('NEW Reference'!K$6*List!$H3272)+'NEW Reference'!K$7,0)</f>
        <v>4002</v>
      </c>
      <c r="S3272" s="25">
        <f>ROUND(('NEW Reference'!L$6*List!$H3272)+'NEW Reference'!L$7,0)</f>
        <v>4319</v>
      </c>
      <c r="T3272" s="25">
        <f>ROUND(('NEW Reference'!M$6*List!$H3272)+'NEW Reference'!M$7,0)</f>
        <v>5158</v>
      </c>
      <c r="U3272" s="25">
        <f>ROUND(('NEW Reference'!N$6*List!$H3272)+'NEW Reference'!N$7,0)</f>
        <v>20811</v>
      </c>
      <c r="V3272" s="26">
        <f>ROUND(('NEW Reference'!O$6*List!$H3272)+'NEW Reference'!O$7,0)</f>
        <v>774</v>
      </c>
      <c r="W3272" s="26">
        <f>ROUND(('NEW Reference'!P$6*List!$H3272)+'NEW Reference'!P$7,0)</f>
        <v>1090</v>
      </c>
      <c r="X3272" s="26">
        <f>ROUND(('NEW Reference'!Q$6*List!$H3272)+'NEW Reference'!Q$7,0)</f>
        <v>545</v>
      </c>
      <c r="Z3272" s="3" t="str">
        <f t="shared" si="155"/>
        <v>SAN GERMAN, Puerto Rico</v>
      </c>
      <c r="AA3272" s="79" t="s">
        <v>2525</v>
      </c>
      <c r="AB3272" s="28" t="s">
        <v>91</v>
      </c>
      <c r="AC3272" s="30" t="s">
        <v>2464</v>
      </c>
      <c r="AD3272" s="31"/>
      <c r="AE3272" s="20">
        <f t="shared" si="154"/>
        <v>0.34210000000000002</v>
      </c>
    </row>
    <row r="3273" spans="1:31">
      <c r="A3273" s="83">
        <v>40640</v>
      </c>
      <c r="B3273" s="84">
        <v>72127</v>
      </c>
      <c r="C3273" s="85">
        <v>41980</v>
      </c>
      <c r="D3273" s="78" t="s">
        <v>856</v>
      </c>
      <c r="E3273" s="79" t="s">
        <v>702</v>
      </c>
      <c r="F3273" s="34" t="s">
        <v>2464</v>
      </c>
      <c r="G3273" s="24" t="s">
        <v>90</v>
      </c>
      <c r="H3273" s="80">
        <f>'NEW Reference'!I$16</f>
        <v>0.87359999999999993</v>
      </c>
      <c r="I3273" s="25">
        <f>ROUND(('NEW Reference'!B$6*List!$H3273)+'NEW Reference'!B$7,0)</f>
        <v>1192</v>
      </c>
      <c r="J3273" s="25">
        <f>ROUND(('NEW Reference'!C$6*List!$H3273)+'NEW Reference'!C$7,0)</f>
        <v>1777</v>
      </c>
      <c r="K3273" s="25">
        <f>ROUND(('NEW Reference'!D$6*List!$H3273)+'NEW Reference'!D$7,0)</f>
        <v>2130</v>
      </c>
      <c r="L3273" s="25">
        <f>ROUND(('NEW Reference'!E$6*List!$H3273)+'NEW Reference'!E$7,0)</f>
        <v>2633</v>
      </c>
      <c r="M3273" s="25">
        <f>ROUND(('NEW Reference'!F$6*List!$H3273)+'NEW Reference'!F$7,0)</f>
        <v>2743</v>
      </c>
      <c r="N3273" s="25">
        <f>ROUND(('NEW Reference'!G$6*List!$H3273)+'NEW Reference'!G$7,0)</f>
        <v>3105</v>
      </c>
      <c r="O3273" s="25">
        <f>ROUND(('NEW Reference'!H$6*List!$H3273)+'NEW Reference'!H$7,0)</f>
        <v>3224</v>
      </c>
      <c r="P3273" s="25">
        <f>ROUND(('NEW Reference'!I$6*List!$H3273)+'NEW Reference'!I$7,0)</f>
        <v>3350</v>
      </c>
      <c r="Q3273" s="25">
        <f>ROUND(('NEW Reference'!J$6*List!$H3273)+'NEW Reference'!J$7,0)</f>
        <v>3880</v>
      </c>
      <c r="R3273" s="25">
        <f>ROUND(('NEW Reference'!K$6*List!$H3273)+'NEW Reference'!K$7,0)</f>
        <v>4002</v>
      </c>
      <c r="S3273" s="25">
        <f>ROUND(('NEW Reference'!L$6*List!$H3273)+'NEW Reference'!L$7,0)</f>
        <v>4319</v>
      </c>
      <c r="T3273" s="25">
        <f>ROUND(('NEW Reference'!M$6*List!$H3273)+'NEW Reference'!M$7,0)</f>
        <v>5158</v>
      </c>
      <c r="U3273" s="25">
        <f>ROUND(('NEW Reference'!N$6*List!$H3273)+'NEW Reference'!N$7,0)</f>
        <v>20811</v>
      </c>
      <c r="V3273" s="26">
        <f>ROUND(('NEW Reference'!O$6*List!$H3273)+'NEW Reference'!O$7,0)</f>
        <v>774</v>
      </c>
      <c r="W3273" s="26">
        <f>ROUND(('NEW Reference'!P$6*List!$H3273)+'NEW Reference'!P$7,0)</f>
        <v>1090</v>
      </c>
      <c r="X3273" s="26">
        <f>ROUND(('NEW Reference'!Q$6*List!$H3273)+'NEW Reference'!Q$7,0)</f>
        <v>545</v>
      </c>
      <c r="Z3273" s="3" t="str">
        <f t="shared" si="155"/>
        <v>SAN JUAN, Puerto Rico</v>
      </c>
      <c r="AA3273" s="79" t="s">
        <v>702</v>
      </c>
      <c r="AB3273" s="28" t="s">
        <v>91</v>
      </c>
      <c r="AC3273" s="30" t="s">
        <v>2464</v>
      </c>
      <c r="AD3273" s="31"/>
      <c r="AE3273" s="20">
        <f t="shared" si="154"/>
        <v>0.36030000000000001</v>
      </c>
    </row>
    <row r="3274" spans="1:31">
      <c r="A3274" s="83">
        <v>40650</v>
      </c>
      <c r="B3274" s="84">
        <v>72129</v>
      </c>
      <c r="C3274" s="85">
        <v>41980</v>
      </c>
      <c r="D3274" s="78" t="s">
        <v>856</v>
      </c>
      <c r="E3274" s="79" t="s">
        <v>2526</v>
      </c>
      <c r="F3274" s="34" t="s">
        <v>2464</v>
      </c>
      <c r="G3274" s="24" t="s">
        <v>90</v>
      </c>
      <c r="H3274" s="80">
        <f>'NEW Reference'!I$16</f>
        <v>0.87359999999999993</v>
      </c>
      <c r="I3274" s="25">
        <f>ROUND(('NEW Reference'!B$6*List!$H3274)+'NEW Reference'!B$7,0)</f>
        <v>1192</v>
      </c>
      <c r="J3274" s="25">
        <f>ROUND(('NEW Reference'!C$6*List!$H3274)+'NEW Reference'!C$7,0)</f>
        <v>1777</v>
      </c>
      <c r="K3274" s="25">
        <f>ROUND(('NEW Reference'!D$6*List!$H3274)+'NEW Reference'!D$7,0)</f>
        <v>2130</v>
      </c>
      <c r="L3274" s="25">
        <f>ROUND(('NEW Reference'!E$6*List!$H3274)+'NEW Reference'!E$7,0)</f>
        <v>2633</v>
      </c>
      <c r="M3274" s="25">
        <f>ROUND(('NEW Reference'!F$6*List!$H3274)+'NEW Reference'!F$7,0)</f>
        <v>2743</v>
      </c>
      <c r="N3274" s="25">
        <f>ROUND(('NEW Reference'!G$6*List!$H3274)+'NEW Reference'!G$7,0)</f>
        <v>3105</v>
      </c>
      <c r="O3274" s="25">
        <f>ROUND(('NEW Reference'!H$6*List!$H3274)+'NEW Reference'!H$7,0)</f>
        <v>3224</v>
      </c>
      <c r="P3274" s="25">
        <f>ROUND(('NEW Reference'!I$6*List!$H3274)+'NEW Reference'!I$7,0)</f>
        <v>3350</v>
      </c>
      <c r="Q3274" s="25">
        <f>ROUND(('NEW Reference'!J$6*List!$H3274)+'NEW Reference'!J$7,0)</f>
        <v>3880</v>
      </c>
      <c r="R3274" s="25">
        <f>ROUND(('NEW Reference'!K$6*List!$H3274)+'NEW Reference'!K$7,0)</f>
        <v>4002</v>
      </c>
      <c r="S3274" s="25">
        <f>ROUND(('NEW Reference'!L$6*List!$H3274)+'NEW Reference'!L$7,0)</f>
        <v>4319</v>
      </c>
      <c r="T3274" s="25">
        <f>ROUND(('NEW Reference'!M$6*List!$H3274)+'NEW Reference'!M$7,0)</f>
        <v>5158</v>
      </c>
      <c r="U3274" s="25">
        <f>ROUND(('NEW Reference'!N$6*List!$H3274)+'NEW Reference'!N$7,0)</f>
        <v>20811</v>
      </c>
      <c r="V3274" s="26">
        <f>ROUND(('NEW Reference'!O$6*List!$H3274)+'NEW Reference'!O$7,0)</f>
        <v>774</v>
      </c>
      <c r="W3274" s="26">
        <f>ROUND(('NEW Reference'!P$6*List!$H3274)+'NEW Reference'!P$7,0)</f>
        <v>1090</v>
      </c>
      <c r="X3274" s="26">
        <f>ROUND(('NEW Reference'!Q$6*List!$H3274)+'NEW Reference'!Q$7,0)</f>
        <v>545</v>
      </c>
      <c r="Z3274" s="3" t="str">
        <f t="shared" si="155"/>
        <v>SAN LORENZO, Puerto Rico</v>
      </c>
      <c r="AA3274" s="79" t="s">
        <v>2526</v>
      </c>
      <c r="AB3274" s="28" t="s">
        <v>91</v>
      </c>
      <c r="AC3274" s="30" t="s">
        <v>2464</v>
      </c>
      <c r="AD3274" s="31"/>
      <c r="AE3274" s="20">
        <f t="shared" si="154"/>
        <v>0.36030000000000001</v>
      </c>
    </row>
    <row r="3275" spans="1:31">
      <c r="A3275" s="83">
        <v>40660</v>
      </c>
      <c r="B3275" s="84">
        <v>72131</v>
      </c>
      <c r="C3275" s="85">
        <v>10380</v>
      </c>
      <c r="D3275" s="78" t="s">
        <v>207</v>
      </c>
      <c r="E3275" s="79" t="s">
        <v>2527</v>
      </c>
      <c r="F3275" s="34" t="s">
        <v>2464</v>
      </c>
      <c r="G3275" s="24" t="s">
        <v>90</v>
      </c>
      <c r="H3275" s="80">
        <f>'NEW Reference'!I$16</f>
        <v>0.87359999999999993</v>
      </c>
      <c r="I3275" s="25">
        <f>ROUND(('NEW Reference'!B$6*List!$H3275)+'NEW Reference'!B$7,0)</f>
        <v>1192</v>
      </c>
      <c r="J3275" s="25">
        <f>ROUND(('NEW Reference'!C$6*List!$H3275)+'NEW Reference'!C$7,0)</f>
        <v>1777</v>
      </c>
      <c r="K3275" s="25">
        <f>ROUND(('NEW Reference'!D$6*List!$H3275)+'NEW Reference'!D$7,0)</f>
        <v>2130</v>
      </c>
      <c r="L3275" s="25">
        <f>ROUND(('NEW Reference'!E$6*List!$H3275)+'NEW Reference'!E$7,0)</f>
        <v>2633</v>
      </c>
      <c r="M3275" s="25">
        <f>ROUND(('NEW Reference'!F$6*List!$H3275)+'NEW Reference'!F$7,0)</f>
        <v>2743</v>
      </c>
      <c r="N3275" s="25">
        <f>ROUND(('NEW Reference'!G$6*List!$H3275)+'NEW Reference'!G$7,0)</f>
        <v>3105</v>
      </c>
      <c r="O3275" s="25">
        <f>ROUND(('NEW Reference'!H$6*List!$H3275)+'NEW Reference'!H$7,0)</f>
        <v>3224</v>
      </c>
      <c r="P3275" s="25">
        <f>ROUND(('NEW Reference'!I$6*List!$H3275)+'NEW Reference'!I$7,0)</f>
        <v>3350</v>
      </c>
      <c r="Q3275" s="25">
        <f>ROUND(('NEW Reference'!J$6*List!$H3275)+'NEW Reference'!J$7,0)</f>
        <v>3880</v>
      </c>
      <c r="R3275" s="25">
        <f>ROUND(('NEW Reference'!K$6*List!$H3275)+'NEW Reference'!K$7,0)</f>
        <v>4002</v>
      </c>
      <c r="S3275" s="25">
        <f>ROUND(('NEW Reference'!L$6*List!$H3275)+'NEW Reference'!L$7,0)</f>
        <v>4319</v>
      </c>
      <c r="T3275" s="25">
        <f>ROUND(('NEW Reference'!M$6*List!$H3275)+'NEW Reference'!M$7,0)</f>
        <v>5158</v>
      </c>
      <c r="U3275" s="25">
        <f>ROUND(('NEW Reference'!N$6*List!$H3275)+'NEW Reference'!N$7,0)</f>
        <v>20811</v>
      </c>
      <c r="V3275" s="26">
        <f>ROUND(('NEW Reference'!O$6*List!$H3275)+'NEW Reference'!O$7,0)</f>
        <v>774</v>
      </c>
      <c r="W3275" s="26">
        <f>ROUND(('NEW Reference'!P$6*List!$H3275)+'NEW Reference'!P$7,0)</f>
        <v>1090</v>
      </c>
      <c r="X3275" s="26">
        <f>ROUND(('NEW Reference'!Q$6*List!$H3275)+'NEW Reference'!Q$7,0)</f>
        <v>545</v>
      </c>
      <c r="Z3275" s="3" t="str">
        <f t="shared" si="155"/>
        <v>SAN SEBASTIAN, Puerto Rico</v>
      </c>
      <c r="AA3275" s="79" t="s">
        <v>2527</v>
      </c>
      <c r="AB3275" s="28" t="s">
        <v>91</v>
      </c>
      <c r="AC3275" s="30" t="s">
        <v>2464</v>
      </c>
      <c r="AD3275" s="31"/>
      <c r="AE3275" s="20">
        <f t="shared" si="154"/>
        <v>0.29089999999999999</v>
      </c>
    </row>
    <row r="3276" spans="1:31">
      <c r="A3276" s="83">
        <v>40670</v>
      </c>
      <c r="B3276" s="84">
        <v>72133</v>
      </c>
      <c r="C3276" s="85">
        <v>99940</v>
      </c>
      <c r="D3276" s="78" t="s">
        <v>173</v>
      </c>
      <c r="E3276" s="79" t="s">
        <v>2528</v>
      </c>
      <c r="F3276" s="34" t="s">
        <v>2464</v>
      </c>
      <c r="G3276" s="24" t="s">
        <v>97</v>
      </c>
      <c r="H3276" s="80">
        <f>'NEW Reference'!I$16</f>
        <v>0.87359999999999993</v>
      </c>
      <c r="I3276" s="25">
        <f>ROUND(('NEW Reference'!B$6*List!$H3276)+'NEW Reference'!B$7,0)</f>
        <v>1192</v>
      </c>
      <c r="J3276" s="25">
        <f>ROUND(('NEW Reference'!C$6*List!$H3276)+'NEW Reference'!C$7,0)</f>
        <v>1777</v>
      </c>
      <c r="K3276" s="25">
        <f>ROUND(('NEW Reference'!D$6*List!$H3276)+'NEW Reference'!D$7,0)</f>
        <v>2130</v>
      </c>
      <c r="L3276" s="25">
        <f>ROUND(('NEW Reference'!E$6*List!$H3276)+'NEW Reference'!E$7,0)</f>
        <v>2633</v>
      </c>
      <c r="M3276" s="25">
        <f>ROUND(('NEW Reference'!F$6*List!$H3276)+'NEW Reference'!F$7,0)</f>
        <v>2743</v>
      </c>
      <c r="N3276" s="25">
        <f>ROUND(('NEW Reference'!G$6*List!$H3276)+'NEW Reference'!G$7,0)</f>
        <v>3105</v>
      </c>
      <c r="O3276" s="25">
        <f>ROUND(('NEW Reference'!H$6*List!$H3276)+'NEW Reference'!H$7,0)</f>
        <v>3224</v>
      </c>
      <c r="P3276" s="25">
        <f>ROUND(('NEW Reference'!I$6*List!$H3276)+'NEW Reference'!I$7,0)</f>
        <v>3350</v>
      </c>
      <c r="Q3276" s="25">
        <f>ROUND(('NEW Reference'!J$6*List!$H3276)+'NEW Reference'!J$7,0)</f>
        <v>3880</v>
      </c>
      <c r="R3276" s="25">
        <f>ROUND(('NEW Reference'!K$6*List!$H3276)+'NEW Reference'!K$7,0)</f>
        <v>4002</v>
      </c>
      <c r="S3276" s="25">
        <f>ROUND(('NEW Reference'!L$6*List!$H3276)+'NEW Reference'!L$7,0)</f>
        <v>4319</v>
      </c>
      <c r="T3276" s="25">
        <f>ROUND(('NEW Reference'!M$6*List!$H3276)+'NEW Reference'!M$7,0)</f>
        <v>5158</v>
      </c>
      <c r="U3276" s="25">
        <f>ROUND(('NEW Reference'!N$6*List!$H3276)+'NEW Reference'!N$7,0)</f>
        <v>20811</v>
      </c>
      <c r="V3276" s="26">
        <f>ROUND(('NEW Reference'!O$6*List!$H3276)+'NEW Reference'!O$7,0)</f>
        <v>774</v>
      </c>
      <c r="W3276" s="26">
        <f>ROUND(('NEW Reference'!P$6*List!$H3276)+'NEW Reference'!P$7,0)</f>
        <v>1090</v>
      </c>
      <c r="X3276" s="26">
        <f>ROUND(('NEW Reference'!Q$6*List!$H3276)+'NEW Reference'!Q$7,0)</f>
        <v>545</v>
      </c>
      <c r="Z3276" s="3" t="str">
        <f t="shared" si="155"/>
        <v>SANTA ISABEL, Puerto Rico</v>
      </c>
      <c r="AA3276" s="79" t="s">
        <v>2528</v>
      </c>
      <c r="AB3276" s="28" t="s">
        <v>91</v>
      </c>
      <c r="AC3276" s="30" t="s">
        <v>2464</v>
      </c>
      <c r="AD3276" s="31"/>
      <c r="AE3276" s="20">
        <f t="shared" si="154"/>
        <v>0.36530000000000001</v>
      </c>
    </row>
    <row r="3277" spans="1:31">
      <c r="A3277" s="83">
        <v>40680</v>
      </c>
      <c r="B3277" s="84">
        <v>72135</v>
      </c>
      <c r="C3277" s="85">
        <v>41980</v>
      </c>
      <c r="D3277" s="78" t="s">
        <v>856</v>
      </c>
      <c r="E3277" s="79" t="s">
        <v>2529</v>
      </c>
      <c r="F3277" s="34" t="s">
        <v>2464</v>
      </c>
      <c r="G3277" s="24" t="s">
        <v>90</v>
      </c>
      <c r="H3277" s="80">
        <f>'NEW Reference'!I$16</f>
        <v>0.87359999999999993</v>
      </c>
      <c r="I3277" s="25">
        <f>ROUND(('NEW Reference'!B$6*List!$H3277)+'NEW Reference'!B$7,0)</f>
        <v>1192</v>
      </c>
      <c r="J3277" s="25">
        <f>ROUND(('NEW Reference'!C$6*List!$H3277)+'NEW Reference'!C$7,0)</f>
        <v>1777</v>
      </c>
      <c r="K3277" s="25">
        <f>ROUND(('NEW Reference'!D$6*List!$H3277)+'NEW Reference'!D$7,0)</f>
        <v>2130</v>
      </c>
      <c r="L3277" s="25">
        <f>ROUND(('NEW Reference'!E$6*List!$H3277)+'NEW Reference'!E$7,0)</f>
        <v>2633</v>
      </c>
      <c r="M3277" s="25">
        <f>ROUND(('NEW Reference'!F$6*List!$H3277)+'NEW Reference'!F$7,0)</f>
        <v>2743</v>
      </c>
      <c r="N3277" s="25">
        <f>ROUND(('NEW Reference'!G$6*List!$H3277)+'NEW Reference'!G$7,0)</f>
        <v>3105</v>
      </c>
      <c r="O3277" s="25">
        <f>ROUND(('NEW Reference'!H$6*List!$H3277)+'NEW Reference'!H$7,0)</f>
        <v>3224</v>
      </c>
      <c r="P3277" s="25">
        <f>ROUND(('NEW Reference'!I$6*List!$H3277)+'NEW Reference'!I$7,0)</f>
        <v>3350</v>
      </c>
      <c r="Q3277" s="25">
        <f>ROUND(('NEW Reference'!J$6*List!$H3277)+'NEW Reference'!J$7,0)</f>
        <v>3880</v>
      </c>
      <c r="R3277" s="25">
        <f>ROUND(('NEW Reference'!K$6*List!$H3277)+'NEW Reference'!K$7,0)</f>
        <v>4002</v>
      </c>
      <c r="S3277" s="25">
        <f>ROUND(('NEW Reference'!L$6*List!$H3277)+'NEW Reference'!L$7,0)</f>
        <v>4319</v>
      </c>
      <c r="T3277" s="25">
        <f>ROUND(('NEW Reference'!M$6*List!$H3277)+'NEW Reference'!M$7,0)</f>
        <v>5158</v>
      </c>
      <c r="U3277" s="25">
        <f>ROUND(('NEW Reference'!N$6*List!$H3277)+'NEW Reference'!N$7,0)</f>
        <v>20811</v>
      </c>
      <c r="V3277" s="26">
        <f>ROUND(('NEW Reference'!O$6*List!$H3277)+'NEW Reference'!O$7,0)</f>
        <v>774</v>
      </c>
      <c r="W3277" s="26">
        <f>ROUND(('NEW Reference'!P$6*List!$H3277)+'NEW Reference'!P$7,0)</f>
        <v>1090</v>
      </c>
      <c r="X3277" s="26">
        <f>ROUND(('NEW Reference'!Q$6*List!$H3277)+'NEW Reference'!Q$7,0)</f>
        <v>545</v>
      </c>
      <c r="Z3277" s="3" t="str">
        <f t="shared" si="155"/>
        <v>TOA ALTA, Puerto Rico</v>
      </c>
      <c r="AA3277" s="79" t="s">
        <v>2529</v>
      </c>
      <c r="AB3277" s="28" t="s">
        <v>91</v>
      </c>
      <c r="AC3277" s="30" t="s">
        <v>2464</v>
      </c>
      <c r="AD3277" s="31"/>
      <c r="AE3277" s="20">
        <f t="shared" si="154"/>
        <v>0.36030000000000001</v>
      </c>
    </row>
    <row r="3278" spans="1:31">
      <c r="A3278" s="83">
        <v>40690</v>
      </c>
      <c r="B3278" s="84">
        <v>72137</v>
      </c>
      <c r="C3278" s="85">
        <v>41980</v>
      </c>
      <c r="D3278" s="78" t="s">
        <v>856</v>
      </c>
      <c r="E3278" s="79" t="s">
        <v>2530</v>
      </c>
      <c r="F3278" s="34" t="s">
        <v>2464</v>
      </c>
      <c r="G3278" s="24" t="s">
        <v>90</v>
      </c>
      <c r="H3278" s="80">
        <f>'NEW Reference'!I$16</f>
        <v>0.87359999999999993</v>
      </c>
      <c r="I3278" s="25">
        <f>ROUND(('NEW Reference'!B$6*List!$H3278)+'NEW Reference'!B$7,0)</f>
        <v>1192</v>
      </c>
      <c r="J3278" s="25">
        <f>ROUND(('NEW Reference'!C$6*List!$H3278)+'NEW Reference'!C$7,0)</f>
        <v>1777</v>
      </c>
      <c r="K3278" s="25">
        <f>ROUND(('NEW Reference'!D$6*List!$H3278)+'NEW Reference'!D$7,0)</f>
        <v>2130</v>
      </c>
      <c r="L3278" s="25">
        <f>ROUND(('NEW Reference'!E$6*List!$H3278)+'NEW Reference'!E$7,0)</f>
        <v>2633</v>
      </c>
      <c r="M3278" s="25">
        <f>ROUND(('NEW Reference'!F$6*List!$H3278)+'NEW Reference'!F$7,0)</f>
        <v>2743</v>
      </c>
      <c r="N3278" s="25">
        <f>ROUND(('NEW Reference'!G$6*List!$H3278)+'NEW Reference'!G$7,0)</f>
        <v>3105</v>
      </c>
      <c r="O3278" s="25">
        <f>ROUND(('NEW Reference'!H$6*List!$H3278)+'NEW Reference'!H$7,0)</f>
        <v>3224</v>
      </c>
      <c r="P3278" s="25">
        <f>ROUND(('NEW Reference'!I$6*List!$H3278)+'NEW Reference'!I$7,0)</f>
        <v>3350</v>
      </c>
      <c r="Q3278" s="25">
        <f>ROUND(('NEW Reference'!J$6*List!$H3278)+'NEW Reference'!J$7,0)</f>
        <v>3880</v>
      </c>
      <c r="R3278" s="25">
        <f>ROUND(('NEW Reference'!K$6*List!$H3278)+'NEW Reference'!K$7,0)</f>
        <v>4002</v>
      </c>
      <c r="S3278" s="25">
        <f>ROUND(('NEW Reference'!L$6*List!$H3278)+'NEW Reference'!L$7,0)</f>
        <v>4319</v>
      </c>
      <c r="T3278" s="25">
        <f>ROUND(('NEW Reference'!M$6*List!$H3278)+'NEW Reference'!M$7,0)</f>
        <v>5158</v>
      </c>
      <c r="U3278" s="25">
        <f>ROUND(('NEW Reference'!N$6*List!$H3278)+'NEW Reference'!N$7,0)</f>
        <v>20811</v>
      </c>
      <c r="V3278" s="26">
        <f>ROUND(('NEW Reference'!O$6*List!$H3278)+'NEW Reference'!O$7,0)</f>
        <v>774</v>
      </c>
      <c r="W3278" s="26">
        <f>ROUND(('NEW Reference'!P$6*List!$H3278)+'NEW Reference'!P$7,0)</f>
        <v>1090</v>
      </c>
      <c r="X3278" s="26">
        <f>ROUND(('NEW Reference'!Q$6*List!$H3278)+'NEW Reference'!Q$7,0)</f>
        <v>545</v>
      </c>
      <c r="Z3278" s="3" t="str">
        <f t="shared" si="155"/>
        <v>TOA BAJA, Puerto Rico</v>
      </c>
      <c r="AA3278" s="79" t="s">
        <v>2530</v>
      </c>
      <c r="AB3278" s="28" t="s">
        <v>91</v>
      </c>
      <c r="AC3278" s="30" t="s">
        <v>2464</v>
      </c>
      <c r="AD3278" s="31"/>
      <c r="AE3278" s="20">
        <f t="shared" ref="AE3278:AE3288" si="156">IFERROR(INDEX($AH:$AH,MATCH($C3278,$AF:$AF,0)),"")</f>
        <v>0.36030000000000001</v>
      </c>
    </row>
    <row r="3279" spans="1:31">
      <c r="A3279" s="83">
        <v>40700</v>
      </c>
      <c r="B3279" s="84">
        <v>72139</v>
      </c>
      <c r="C3279" s="85">
        <v>41980</v>
      </c>
      <c r="D3279" s="78" t="s">
        <v>856</v>
      </c>
      <c r="E3279" s="79" t="s">
        <v>2531</v>
      </c>
      <c r="F3279" s="34" t="s">
        <v>2464</v>
      </c>
      <c r="G3279" s="24" t="s">
        <v>90</v>
      </c>
      <c r="H3279" s="80">
        <f>'NEW Reference'!I$16</f>
        <v>0.87359999999999993</v>
      </c>
      <c r="I3279" s="25">
        <f>ROUND(('NEW Reference'!B$6*List!$H3279)+'NEW Reference'!B$7,0)</f>
        <v>1192</v>
      </c>
      <c r="J3279" s="25">
        <f>ROUND(('NEW Reference'!C$6*List!$H3279)+'NEW Reference'!C$7,0)</f>
        <v>1777</v>
      </c>
      <c r="K3279" s="25">
        <f>ROUND(('NEW Reference'!D$6*List!$H3279)+'NEW Reference'!D$7,0)</f>
        <v>2130</v>
      </c>
      <c r="L3279" s="25">
        <f>ROUND(('NEW Reference'!E$6*List!$H3279)+'NEW Reference'!E$7,0)</f>
        <v>2633</v>
      </c>
      <c r="M3279" s="25">
        <f>ROUND(('NEW Reference'!F$6*List!$H3279)+'NEW Reference'!F$7,0)</f>
        <v>2743</v>
      </c>
      <c r="N3279" s="25">
        <f>ROUND(('NEW Reference'!G$6*List!$H3279)+'NEW Reference'!G$7,0)</f>
        <v>3105</v>
      </c>
      <c r="O3279" s="25">
        <f>ROUND(('NEW Reference'!H$6*List!$H3279)+'NEW Reference'!H$7,0)</f>
        <v>3224</v>
      </c>
      <c r="P3279" s="25">
        <f>ROUND(('NEW Reference'!I$6*List!$H3279)+'NEW Reference'!I$7,0)</f>
        <v>3350</v>
      </c>
      <c r="Q3279" s="25">
        <f>ROUND(('NEW Reference'!J$6*List!$H3279)+'NEW Reference'!J$7,0)</f>
        <v>3880</v>
      </c>
      <c r="R3279" s="25">
        <f>ROUND(('NEW Reference'!K$6*List!$H3279)+'NEW Reference'!K$7,0)</f>
        <v>4002</v>
      </c>
      <c r="S3279" s="25">
        <f>ROUND(('NEW Reference'!L$6*List!$H3279)+'NEW Reference'!L$7,0)</f>
        <v>4319</v>
      </c>
      <c r="T3279" s="25">
        <f>ROUND(('NEW Reference'!M$6*List!$H3279)+'NEW Reference'!M$7,0)</f>
        <v>5158</v>
      </c>
      <c r="U3279" s="25">
        <f>ROUND(('NEW Reference'!N$6*List!$H3279)+'NEW Reference'!N$7,0)</f>
        <v>20811</v>
      </c>
      <c r="V3279" s="26">
        <f>ROUND(('NEW Reference'!O$6*List!$H3279)+'NEW Reference'!O$7,0)</f>
        <v>774</v>
      </c>
      <c r="W3279" s="26">
        <f>ROUND(('NEW Reference'!P$6*List!$H3279)+'NEW Reference'!P$7,0)</f>
        <v>1090</v>
      </c>
      <c r="X3279" s="26">
        <f>ROUND(('NEW Reference'!Q$6*List!$H3279)+'NEW Reference'!Q$7,0)</f>
        <v>545</v>
      </c>
      <c r="Z3279" s="3" t="str">
        <f t="shared" si="155"/>
        <v>TRUJILLO ALTO, Puerto Rico</v>
      </c>
      <c r="AA3279" s="79" t="s">
        <v>2531</v>
      </c>
      <c r="AB3279" s="28" t="s">
        <v>91</v>
      </c>
      <c r="AC3279" s="30" t="s">
        <v>2464</v>
      </c>
      <c r="AD3279" s="31"/>
      <c r="AE3279" s="20">
        <f t="shared" si="156"/>
        <v>0.36030000000000001</v>
      </c>
    </row>
    <row r="3280" spans="1:31">
      <c r="A3280" s="83">
        <v>40710</v>
      </c>
      <c r="B3280" s="84">
        <v>72141</v>
      </c>
      <c r="C3280" s="85">
        <v>99940</v>
      </c>
      <c r="D3280" s="78" t="s">
        <v>173</v>
      </c>
      <c r="E3280" s="79" t="s">
        <v>2532</v>
      </c>
      <c r="F3280" s="34" t="s">
        <v>2464</v>
      </c>
      <c r="G3280" s="24" t="s">
        <v>90</v>
      </c>
      <c r="H3280" s="80">
        <f>'NEW Reference'!I$16</f>
        <v>0.87359999999999993</v>
      </c>
      <c r="I3280" s="25">
        <f>ROUND(('NEW Reference'!B$6*List!$H3280)+'NEW Reference'!B$7,0)</f>
        <v>1192</v>
      </c>
      <c r="J3280" s="25">
        <f>ROUND(('NEW Reference'!C$6*List!$H3280)+'NEW Reference'!C$7,0)</f>
        <v>1777</v>
      </c>
      <c r="K3280" s="25">
        <f>ROUND(('NEW Reference'!D$6*List!$H3280)+'NEW Reference'!D$7,0)</f>
        <v>2130</v>
      </c>
      <c r="L3280" s="25">
        <f>ROUND(('NEW Reference'!E$6*List!$H3280)+'NEW Reference'!E$7,0)</f>
        <v>2633</v>
      </c>
      <c r="M3280" s="25">
        <f>ROUND(('NEW Reference'!F$6*List!$H3280)+'NEW Reference'!F$7,0)</f>
        <v>2743</v>
      </c>
      <c r="N3280" s="25">
        <f>ROUND(('NEW Reference'!G$6*List!$H3280)+'NEW Reference'!G$7,0)</f>
        <v>3105</v>
      </c>
      <c r="O3280" s="25">
        <f>ROUND(('NEW Reference'!H$6*List!$H3280)+'NEW Reference'!H$7,0)</f>
        <v>3224</v>
      </c>
      <c r="P3280" s="25">
        <f>ROUND(('NEW Reference'!I$6*List!$H3280)+'NEW Reference'!I$7,0)</f>
        <v>3350</v>
      </c>
      <c r="Q3280" s="25">
        <f>ROUND(('NEW Reference'!J$6*List!$H3280)+'NEW Reference'!J$7,0)</f>
        <v>3880</v>
      </c>
      <c r="R3280" s="25">
        <f>ROUND(('NEW Reference'!K$6*List!$H3280)+'NEW Reference'!K$7,0)</f>
        <v>4002</v>
      </c>
      <c r="S3280" s="25">
        <f>ROUND(('NEW Reference'!L$6*List!$H3280)+'NEW Reference'!L$7,0)</f>
        <v>4319</v>
      </c>
      <c r="T3280" s="25">
        <f>ROUND(('NEW Reference'!M$6*List!$H3280)+'NEW Reference'!M$7,0)</f>
        <v>5158</v>
      </c>
      <c r="U3280" s="25">
        <f>ROUND(('NEW Reference'!N$6*List!$H3280)+'NEW Reference'!N$7,0)</f>
        <v>20811</v>
      </c>
      <c r="V3280" s="26">
        <f>ROUND(('NEW Reference'!O$6*List!$H3280)+'NEW Reference'!O$7,0)</f>
        <v>774</v>
      </c>
      <c r="W3280" s="26">
        <f>ROUND(('NEW Reference'!P$6*List!$H3280)+'NEW Reference'!P$7,0)</f>
        <v>1090</v>
      </c>
      <c r="X3280" s="26">
        <f>ROUND(('NEW Reference'!Q$6*List!$H3280)+'NEW Reference'!Q$7,0)</f>
        <v>545</v>
      </c>
      <c r="Z3280" s="3" t="str">
        <f t="shared" si="155"/>
        <v>UTUADO, Puerto Rico</v>
      </c>
      <c r="AA3280" s="79" t="s">
        <v>2532</v>
      </c>
      <c r="AB3280" s="28" t="s">
        <v>91</v>
      </c>
      <c r="AC3280" s="30" t="s">
        <v>2464</v>
      </c>
      <c r="AD3280" s="31"/>
      <c r="AE3280" s="20">
        <f t="shared" si="156"/>
        <v>0.36530000000000001</v>
      </c>
    </row>
    <row r="3281" spans="1:31">
      <c r="A3281" s="83">
        <v>40720</v>
      </c>
      <c r="B3281" s="84">
        <v>72143</v>
      </c>
      <c r="C3281" s="85">
        <v>41980</v>
      </c>
      <c r="D3281" s="78" t="s">
        <v>856</v>
      </c>
      <c r="E3281" s="79" t="s">
        <v>2533</v>
      </c>
      <c r="F3281" s="34" t="s">
        <v>2464</v>
      </c>
      <c r="G3281" s="24" t="s">
        <v>90</v>
      </c>
      <c r="H3281" s="80">
        <f>'NEW Reference'!I$16</f>
        <v>0.87359999999999993</v>
      </c>
      <c r="I3281" s="25">
        <f>ROUND(('NEW Reference'!B$6*List!$H3281)+'NEW Reference'!B$7,0)</f>
        <v>1192</v>
      </c>
      <c r="J3281" s="25">
        <f>ROUND(('NEW Reference'!C$6*List!$H3281)+'NEW Reference'!C$7,0)</f>
        <v>1777</v>
      </c>
      <c r="K3281" s="25">
        <f>ROUND(('NEW Reference'!D$6*List!$H3281)+'NEW Reference'!D$7,0)</f>
        <v>2130</v>
      </c>
      <c r="L3281" s="25">
        <f>ROUND(('NEW Reference'!E$6*List!$H3281)+'NEW Reference'!E$7,0)</f>
        <v>2633</v>
      </c>
      <c r="M3281" s="25">
        <f>ROUND(('NEW Reference'!F$6*List!$H3281)+'NEW Reference'!F$7,0)</f>
        <v>2743</v>
      </c>
      <c r="N3281" s="25">
        <f>ROUND(('NEW Reference'!G$6*List!$H3281)+'NEW Reference'!G$7,0)</f>
        <v>3105</v>
      </c>
      <c r="O3281" s="25">
        <f>ROUND(('NEW Reference'!H$6*List!$H3281)+'NEW Reference'!H$7,0)</f>
        <v>3224</v>
      </c>
      <c r="P3281" s="25">
        <f>ROUND(('NEW Reference'!I$6*List!$H3281)+'NEW Reference'!I$7,0)</f>
        <v>3350</v>
      </c>
      <c r="Q3281" s="25">
        <f>ROUND(('NEW Reference'!J$6*List!$H3281)+'NEW Reference'!J$7,0)</f>
        <v>3880</v>
      </c>
      <c r="R3281" s="25">
        <f>ROUND(('NEW Reference'!K$6*List!$H3281)+'NEW Reference'!K$7,0)</f>
        <v>4002</v>
      </c>
      <c r="S3281" s="25">
        <f>ROUND(('NEW Reference'!L$6*List!$H3281)+'NEW Reference'!L$7,0)</f>
        <v>4319</v>
      </c>
      <c r="T3281" s="25">
        <f>ROUND(('NEW Reference'!M$6*List!$H3281)+'NEW Reference'!M$7,0)</f>
        <v>5158</v>
      </c>
      <c r="U3281" s="25">
        <f>ROUND(('NEW Reference'!N$6*List!$H3281)+'NEW Reference'!N$7,0)</f>
        <v>20811</v>
      </c>
      <c r="V3281" s="26">
        <f>ROUND(('NEW Reference'!O$6*List!$H3281)+'NEW Reference'!O$7,0)</f>
        <v>774</v>
      </c>
      <c r="W3281" s="26">
        <f>ROUND(('NEW Reference'!P$6*List!$H3281)+'NEW Reference'!P$7,0)</f>
        <v>1090</v>
      </c>
      <c r="X3281" s="26">
        <f>ROUND(('NEW Reference'!Q$6*List!$H3281)+'NEW Reference'!Q$7,0)</f>
        <v>545</v>
      </c>
      <c r="Z3281" s="3" t="str">
        <f t="shared" si="155"/>
        <v>VEGA ALTA, Puerto Rico</v>
      </c>
      <c r="AA3281" s="79" t="s">
        <v>2533</v>
      </c>
      <c r="AB3281" s="28" t="s">
        <v>91</v>
      </c>
      <c r="AC3281" s="30" t="s">
        <v>2464</v>
      </c>
      <c r="AD3281" s="31"/>
      <c r="AE3281" s="20">
        <f t="shared" si="156"/>
        <v>0.36030000000000001</v>
      </c>
    </row>
    <row r="3282" spans="1:31">
      <c r="A3282" s="83">
        <v>40730</v>
      </c>
      <c r="B3282" s="84">
        <v>72145</v>
      </c>
      <c r="C3282" s="85">
        <v>41980</v>
      </c>
      <c r="D3282" s="78" t="s">
        <v>856</v>
      </c>
      <c r="E3282" s="79" t="s">
        <v>2534</v>
      </c>
      <c r="F3282" s="34" t="s">
        <v>2464</v>
      </c>
      <c r="G3282" s="24" t="s">
        <v>90</v>
      </c>
      <c r="H3282" s="80">
        <f>'NEW Reference'!I$16</f>
        <v>0.87359999999999993</v>
      </c>
      <c r="I3282" s="25">
        <f>ROUND(('NEW Reference'!B$6*List!$H3282)+'NEW Reference'!B$7,0)</f>
        <v>1192</v>
      </c>
      <c r="J3282" s="25">
        <f>ROUND(('NEW Reference'!C$6*List!$H3282)+'NEW Reference'!C$7,0)</f>
        <v>1777</v>
      </c>
      <c r="K3282" s="25">
        <f>ROUND(('NEW Reference'!D$6*List!$H3282)+'NEW Reference'!D$7,0)</f>
        <v>2130</v>
      </c>
      <c r="L3282" s="25">
        <f>ROUND(('NEW Reference'!E$6*List!$H3282)+'NEW Reference'!E$7,0)</f>
        <v>2633</v>
      </c>
      <c r="M3282" s="25">
        <f>ROUND(('NEW Reference'!F$6*List!$H3282)+'NEW Reference'!F$7,0)</f>
        <v>2743</v>
      </c>
      <c r="N3282" s="25">
        <f>ROUND(('NEW Reference'!G$6*List!$H3282)+'NEW Reference'!G$7,0)</f>
        <v>3105</v>
      </c>
      <c r="O3282" s="25">
        <f>ROUND(('NEW Reference'!H$6*List!$H3282)+'NEW Reference'!H$7,0)</f>
        <v>3224</v>
      </c>
      <c r="P3282" s="25">
        <f>ROUND(('NEW Reference'!I$6*List!$H3282)+'NEW Reference'!I$7,0)</f>
        <v>3350</v>
      </c>
      <c r="Q3282" s="25">
        <f>ROUND(('NEW Reference'!J$6*List!$H3282)+'NEW Reference'!J$7,0)</f>
        <v>3880</v>
      </c>
      <c r="R3282" s="25">
        <f>ROUND(('NEW Reference'!K$6*List!$H3282)+'NEW Reference'!K$7,0)</f>
        <v>4002</v>
      </c>
      <c r="S3282" s="25">
        <f>ROUND(('NEW Reference'!L$6*List!$H3282)+'NEW Reference'!L$7,0)</f>
        <v>4319</v>
      </c>
      <c r="T3282" s="25">
        <f>ROUND(('NEW Reference'!M$6*List!$H3282)+'NEW Reference'!M$7,0)</f>
        <v>5158</v>
      </c>
      <c r="U3282" s="25">
        <f>ROUND(('NEW Reference'!N$6*List!$H3282)+'NEW Reference'!N$7,0)</f>
        <v>20811</v>
      </c>
      <c r="V3282" s="26">
        <f>ROUND(('NEW Reference'!O$6*List!$H3282)+'NEW Reference'!O$7,0)</f>
        <v>774</v>
      </c>
      <c r="W3282" s="26">
        <f>ROUND(('NEW Reference'!P$6*List!$H3282)+'NEW Reference'!P$7,0)</f>
        <v>1090</v>
      </c>
      <c r="X3282" s="26">
        <f>ROUND(('NEW Reference'!Q$6*List!$H3282)+'NEW Reference'!Q$7,0)</f>
        <v>545</v>
      </c>
      <c r="Z3282" s="3" t="str">
        <f t="shared" si="155"/>
        <v>VEGA BAJA, Puerto Rico</v>
      </c>
      <c r="AA3282" s="79" t="s">
        <v>2534</v>
      </c>
      <c r="AB3282" s="28" t="s">
        <v>91</v>
      </c>
      <c r="AC3282" s="30" t="s">
        <v>2464</v>
      </c>
      <c r="AD3282" s="31"/>
      <c r="AE3282" s="20">
        <f t="shared" si="156"/>
        <v>0.36030000000000001</v>
      </c>
    </row>
    <row r="3283" spans="1:31">
      <c r="A3283" s="83">
        <v>40740</v>
      </c>
      <c r="B3283" s="84">
        <v>72147</v>
      </c>
      <c r="C3283" s="85">
        <v>99940</v>
      </c>
      <c r="D3283" s="78" t="s">
        <v>173</v>
      </c>
      <c r="E3283" s="79" t="s">
        <v>2535</v>
      </c>
      <c r="F3283" s="34" t="s">
        <v>2464</v>
      </c>
      <c r="G3283" s="24" t="s">
        <v>97</v>
      </c>
      <c r="H3283" s="80">
        <f>'NEW Reference'!I$16</f>
        <v>0.87359999999999993</v>
      </c>
      <c r="I3283" s="25">
        <f>ROUND(('NEW Reference'!B$6*List!$H3283)+'NEW Reference'!B$7,0)</f>
        <v>1192</v>
      </c>
      <c r="J3283" s="25">
        <f>ROUND(('NEW Reference'!C$6*List!$H3283)+'NEW Reference'!C$7,0)</f>
        <v>1777</v>
      </c>
      <c r="K3283" s="25">
        <f>ROUND(('NEW Reference'!D$6*List!$H3283)+'NEW Reference'!D$7,0)</f>
        <v>2130</v>
      </c>
      <c r="L3283" s="25">
        <f>ROUND(('NEW Reference'!E$6*List!$H3283)+'NEW Reference'!E$7,0)</f>
        <v>2633</v>
      </c>
      <c r="M3283" s="25">
        <f>ROUND(('NEW Reference'!F$6*List!$H3283)+'NEW Reference'!F$7,0)</f>
        <v>2743</v>
      </c>
      <c r="N3283" s="25">
        <f>ROUND(('NEW Reference'!G$6*List!$H3283)+'NEW Reference'!G$7,0)</f>
        <v>3105</v>
      </c>
      <c r="O3283" s="25">
        <f>ROUND(('NEW Reference'!H$6*List!$H3283)+'NEW Reference'!H$7,0)</f>
        <v>3224</v>
      </c>
      <c r="P3283" s="25">
        <f>ROUND(('NEW Reference'!I$6*List!$H3283)+'NEW Reference'!I$7,0)</f>
        <v>3350</v>
      </c>
      <c r="Q3283" s="25">
        <f>ROUND(('NEW Reference'!J$6*List!$H3283)+'NEW Reference'!J$7,0)</f>
        <v>3880</v>
      </c>
      <c r="R3283" s="25">
        <f>ROUND(('NEW Reference'!K$6*List!$H3283)+'NEW Reference'!K$7,0)</f>
        <v>4002</v>
      </c>
      <c r="S3283" s="25">
        <f>ROUND(('NEW Reference'!L$6*List!$H3283)+'NEW Reference'!L$7,0)</f>
        <v>4319</v>
      </c>
      <c r="T3283" s="25">
        <f>ROUND(('NEW Reference'!M$6*List!$H3283)+'NEW Reference'!M$7,0)</f>
        <v>5158</v>
      </c>
      <c r="U3283" s="25">
        <f>ROUND(('NEW Reference'!N$6*List!$H3283)+'NEW Reference'!N$7,0)</f>
        <v>20811</v>
      </c>
      <c r="V3283" s="26">
        <f>ROUND(('NEW Reference'!O$6*List!$H3283)+'NEW Reference'!O$7,0)</f>
        <v>774</v>
      </c>
      <c r="W3283" s="26">
        <f>ROUND(('NEW Reference'!P$6*List!$H3283)+'NEW Reference'!P$7,0)</f>
        <v>1090</v>
      </c>
      <c r="X3283" s="26">
        <f>ROUND(('NEW Reference'!Q$6*List!$H3283)+'NEW Reference'!Q$7,0)</f>
        <v>545</v>
      </c>
      <c r="Z3283" s="3" t="str">
        <f t="shared" ref="Z3283:Z3288" si="157">CONCATENATE(AA3283, AB3283, AC3283)</f>
        <v>VIEQUES, Puerto Rico</v>
      </c>
      <c r="AA3283" s="79" t="s">
        <v>2535</v>
      </c>
      <c r="AB3283" s="28" t="s">
        <v>91</v>
      </c>
      <c r="AC3283" s="30" t="s">
        <v>2464</v>
      </c>
      <c r="AD3283" s="31"/>
      <c r="AE3283" s="20">
        <f t="shared" si="156"/>
        <v>0.36530000000000001</v>
      </c>
    </row>
    <row r="3284" spans="1:31">
      <c r="A3284" s="83">
        <v>40750</v>
      </c>
      <c r="B3284" s="84">
        <v>72149</v>
      </c>
      <c r="C3284" s="85">
        <v>38660</v>
      </c>
      <c r="D3284" s="78" t="s">
        <v>788</v>
      </c>
      <c r="E3284" s="79" t="s">
        <v>2536</v>
      </c>
      <c r="F3284" s="34" t="s">
        <v>2464</v>
      </c>
      <c r="G3284" s="24" t="s">
        <v>90</v>
      </c>
      <c r="H3284" s="80">
        <f>'NEW Reference'!I$16</f>
        <v>0.87359999999999993</v>
      </c>
      <c r="I3284" s="25">
        <f>ROUND(('NEW Reference'!B$6*List!$H3284)+'NEW Reference'!B$7,0)</f>
        <v>1192</v>
      </c>
      <c r="J3284" s="25">
        <f>ROUND(('NEW Reference'!C$6*List!$H3284)+'NEW Reference'!C$7,0)</f>
        <v>1777</v>
      </c>
      <c r="K3284" s="25">
        <f>ROUND(('NEW Reference'!D$6*List!$H3284)+'NEW Reference'!D$7,0)</f>
        <v>2130</v>
      </c>
      <c r="L3284" s="25">
        <f>ROUND(('NEW Reference'!E$6*List!$H3284)+'NEW Reference'!E$7,0)</f>
        <v>2633</v>
      </c>
      <c r="M3284" s="25">
        <f>ROUND(('NEW Reference'!F$6*List!$H3284)+'NEW Reference'!F$7,0)</f>
        <v>2743</v>
      </c>
      <c r="N3284" s="25">
        <f>ROUND(('NEW Reference'!G$6*List!$H3284)+'NEW Reference'!G$7,0)</f>
        <v>3105</v>
      </c>
      <c r="O3284" s="25">
        <f>ROUND(('NEW Reference'!H$6*List!$H3284)+'NEW Reference'!H$7,0)</f>
        <v>3224</v>
      </c>
      <c r="P3284" s="25">
        <f>ROUND(('NEW Reference'!I$6*List!$H3284)+'NEW Reference'!I$7,0)</f>
        <v>3350</v>
      </c>
      <c r="Q3284" s="25">
        <f>ROUND(('NEW Reference'!J$6*List!$H3284)+'NEW Reference'!J$7,0)</f>
        <v>3880</v>
      </c>
      <c r="R3284" s="25">
        <f>ROUND(('NEW Reference'!K$6*List!$H3284)+'NEW Reference'!K$7,0)</f>
        <v>4002</v>
      </c>
      <c r="S3284" s="25">
        <f>ROUND(('NEW Reference'!L$6*List!$H3284)+'NEW Reference'!L$7,0)</f>
        <v>4319</v>
      </c>
      <c r="T3284" s="25">
        <f>ROUND(('NEW Reference'!M$6*List!$H3284)+'NEW Reference'!M$7,0)</f>
        <v>5158</v>
      </c>
      <c r="U3284" s="25">
        <f>ROUND(('NEW Reference'!N$6*List!$H3284)+'NEW Reference'!N$7,0)</f>
        <v>20811</v>
      </c>
      <c r="V3284" s="26">
        <f>ROUND(('NEW Reference'!O$6*List!$H3284)+'NEW Reference'!O$7,0)</f>
        <v>774</v>
      </c>
      <c r="W3284" s="26">
        <f>ROUND(('NEW Reference'!P$6*List!$H3284)+'NEW Reference'!P$7,0)</f>
        <v>1090</v>
      </c>
      <c r="X3284" s="26">
        <f>ROUND(('NEW Reference'!Q$6*List!$H3284)+'NEW Reference'!Q$7,0)</f>
        <v>545</v>
      </c>
      <c r="Z3284" s="3" t="str">
        <f t="shared" si="157"/>
        <v>VILLALBA, Puerto Rico</v>
      </c>
      <c r="AA3284" s="79" t="s">
        <v>2536</v>
      </c>
      <c r="AB3284" s="28" t="s">
        <v>91</v>
      </c>
      <c r="AC3284" s="30" t="s">
        <v>2464</v>
      </c>
      <c r="AD3284" s="31"/>
      <c r="AE3284" s="20">
        <f t="shared" si="156"/>
        <v>0.33</v>
      </c>
    </row>
    <row r="3285" spans="1:31">
      <c r="A3285" s="83">
        <v>40760</v>
      </c>
      <c r="B3285" s="84">
        <v>72151</v>
      </c>
      <c r="C3285" s="85">
        <v>41980</v>
      </c>
      <c r="D3285" s="78" t="s">
        <v>856</v>
      </c>
      <c r="E3285" s="79" t="s">
        <v>2537</v>
      </c>
      <c r="F3285" s="34" t="s">
        <v>2464</v>
      </c>
      <c r="G3285" s="24" t="s">
        <v>90</v>
      </c>
      <c r="H3285" s="80">
        <f>'NEW Reference'!I$16</f>
        <v>0.87359999999999993</v>
      </c>
      <c r="I3285" s="25">
        <f>ROUND(('NEW Reference'!B$6*List!$H3285)+'NEW Reference'!B$7,0)</f>
        <v>1192</v>
      </c>
      <c r="J3285" s="25">
        <f>ROUND(('NEW Reference'!C$6*List!$H3285)+'NEW Reference'!C$7,0)</f>
        <v>1777</v>
      </c>
      <c r="K3285" s="25">
        <f>ROUND(('NEW Reference'!D$6*List!$H3285)+'NEW Reference'!D$7,0)</f>
        <v>2130</v>
      </c>
      <c r="L3285" s="25">
        <f>ROUND(('NEW Reference'!E$6*List!$H3285)+'NEW Reference'!E$7,0)</f>
        <v>2633</v>
      </c>
      <c r="M3285" s="25">
        <f>ROUND(('NEW Reference'!F$6*List!$H3285)+'NEW Reference'!F$7,0)</f>
        <v>2743</v>
      </c>
      <c r="N3285" s="25">
        <f>ROUND(('NEW Reference'!G$6*List!$H3285)+'NEW Reference'!G$7,0)</f>
        <v>3105</v>
      </c>
      <c r="O3285" s="25">
        <f>ROUND(('NEW Reference'!H$6*List!$H3285)+'NEW Reference'!H$7,0)</f>
        <v>3224</v>
      </c>
      <c r="P3285" s="25">
        <f>ROUND(('NEW Reference'!I$6*List!$H3285)+'NEW Reference'!I$7,0)</f>
        <v>3350</v>
      </c>
      <c r="Q3285" s="25">
        <f>ROUND(('NEW Reference'!J$6*List!$H3285)+'NEW Reference'!J$7,0)</f>
        <v>3880</v>
      </c>
      <c r="R3285" s="25">
        <f>ROUND(('NEW Reference'!K$6*List!$H3285)+'NEW Reference'!K$7,0)</f>
        <v>4002</v>
      </c>
      <c r="S3285" s="25">
        <f>ROUND(('NEW Reference'!L$6*List!$H3285)+'NEW Reference'!L$7,0)</f>
        <v>4319</v>
      </c>
      <c r="T3285" s="25">
        <f>ROUND(('NEW Reference'!M$6*List!$H3285)+'NEW Reference'!M$7,0)</f>
        <v>5158</v>
      </c>
      <c r="U3285" s="25">
        <f>ROUND(('NEW Reference'!N$6*List!$H3285)+'NEW Reference'!N$7,0)</f>
        <v>20811</v>
      </c>
      <c r="V3285" s="26">
        <f>ROUND(('NEW Reference'!O$6*List!$H3285)+'NEW Reference'!O$7,0)</f>
        <v>774</v>
      </c>
      <c r="W3285" s="26">
        <f>ROUND(('NEW Reference'!P$6*List!$H3285)+'NEW Reference'!P$7,0)</f>
        <v>1090</v>
      </c>
      <c r="X3285" s="26">
        <f>ROUND(('NEW Reference'!Q$6*List!$H3285)+'NEW Reference'!Q$7,0)</f>
        <v>545</v>
      </c>
      <c r="Z3285" s="3" t="str">
        <f t="shared" si="157"/>
        <v>YABUCOA, Puerto Rico</v>
      </c>
      <c r="AA3285" s="79" t="s">
        <v>2537</v>
      </c>
      <c r="AB3285" s="28" t="s">
        <v>91</v>
      </c>
      <c r="AC3285" s="30" t="s">
        <v>2464</v>
      </c>
      <c r="AD3285" s="31"/>
      <c r="AE3285" s="20">
        <f t="shared" si="156"/>
        <v>0.36030000000000001</v>
      </c>
    </row>
    <row r="3286" spans="1:31">
      <c r="A3286" s="83">
        <v>40770</v>
      </c>
      <c r="B3286" s="84">
        <v>72153</v>
      </c>
      <c r="C3286" s="85">
        <v>38660</v>
      </c>
      <c r="D3286" s="78" t="s">
        <v>788</v>
      </c>
      <c r="E3286" s="79" t="s">
        <v>2538</v>
      </c>
      <c r="F3286" s="34" t="s">
        <v>2464</v>
      </c>
      <c r="G3286" s="24" t="s">
        <v>90</v>
      </c>
      <c r="H3286" s="80">
        <f>'NEW Reference'!I$16</f>
        <v>0.87359999999999993</v>
      </c>
      <c r="I3286" s="25">
        <f>ROUND(('NEW Reference'!B$6*List!$H3286)+'NEW Reference'!B$7,0)</f>
        <v>1192</v>
      </c>
      <c r="J3286" s="25">
        <f>ROUND(('NEW Reference'!C$6*List!$H3286)+'NEW Reference'!C$7,0)</f>
        <v>1777</v>
      </c>
      <c r="K3286" s="25">
        <f>ROUND(('NEW Reference'!D$6*List!$H3286)+'NEW Reference'!D$7,0)</f>
        <v>2130</v>
      </c>
      <c r="L3286" s="25">
        <f>ROUND(('NEW Reference'!E$6*List!$H3286)+'NEW Reference'!E$7,0)</f>
        <v>2633</v>
      </c>
      <c r="M3286" s="25">
        <f>ROUND(('NEW Reference'!F$6*List!$H3286)+'NEW Reference'!F$7,0)</f>
        <v>2743</v>
      </c>
      <c r="N3286" s="25">
        <f>ROUND(('NEW Reference'!G$6*List!$H3286)+'NEW Reference'!G$7,0)</f>
        <v>3105</v>
      </c>
      <c r="O3286" s="25">
        <f>ROUND(('NEW Reference'!H$6*List!$H3286)+'NEW Reference'!H$7,0)</f>
        <v>3224</v>
      </c>
      <c r="P3286" s="25">
        <f>ROUND(('NEW Reference'!I$6*List!$H3286)+'NEW Reference'!I$7,0)</f>
        <v>3350</v>
      </c>
      <c r="Q3286" s="25">
        <f>ROUND(('NEW Reference'!J$6*List!$H3286)+'NEW Reference'!J$7,0)</f>
        <v>3880</v>
      </c>
      <c r="R3286" s="25">
        <f>ROUND(('NEW Reference'!K$6*List!$H3286)+'NEW Reference'!K$7,0)</f>
        <v>4002</v>
      </c>
      <c r="S3286" s="25">
        <f>ROUND(('NEW Reference'!L$6*List!$H3286)+'NEW Reference'!L$7,0)</f>
        <v>4319</v>
      </c>
      <c r="T3286" s="25">
        <f>ROUND(('NEW Reference'!M$6*List!$H3286)+'NEW Reference'!M$7,0)</f>
        <v>5158</v>
      </c>
      <c r="U3286" s="25">
        <f>ROUND(('NEW Reference'!N$6*List!$H3286)+'NEW Reference'!N$7,0)</f>
        <v>20811</v>
      </c>
      <c r="V3286" s="26">
        <f>ROUND(('NEW Reference'!O$6*List!$H3286)+'NEW Reference'!O$7,0)</f>
        <v>774</v>
      </c>
      <c r="W3286" s="26">
        <f>ROUND(('NEW Reference'!P$6*List!$H3286)+'NEW Reference'!P$7,0)</f>
        <v>1090</v>
      </c>
      <c r="X3286" s="26">
        <f>ROUND(('NEW Reference'!Q$6*List!$H3286)+'NEW Reference'!Q$7,0)</f>
        <v>545</v>
      </c>
      <c r="Z3286" s="3" t="str">
        <f t="shared" si="157"/>
        <v>YAUCO, Puerto Rico</v>
      </c>
      <c r="AA3286" s="79" t="s">
        <v>2538</v>
      </c>
      <c r="AB3286" s="28" t="s">
        <v>91</v>
      </c>
      <c r="AC3286" s="30" t="s">
        <v>2464</v>
      </c>
      <c r="AD3286" s="31"/>
      <c r="AE3286" s="20">
        <f t="shared" si="156"/>
        <v>0.33</v>
      </c>
    </row>
    <row r="3287" spans="1:31">
      <c r="A3287" s="83">
        <v>40999</v>
      </c>
      <c r="B3287" s="84">
        <v>72990</v>
      </c>
      <c r="C3287" s="85">
        <v>99940</v>
      </c>
      <c r="D3287" s="78" t="s">
        <v>173</v>
      </c>
      <c r="E3287" s="79" t="s">
        <v>236</v>
      </c>
      <c r="F3287" s="34" t="s">
        <v>2464</v>
      </c>
      <c r="G3287" s="24" t="s">
        <v>97</v>
      </c>
      <c r="H3287" s="80">
        <f>'NEW Reference'!I$16</f>
        <v>0.87359999999999993</v>
      </c>
      <c r="I3287" s="25">
        <f>ROUND(('NEW Reference'!B$6*List!$H3287)+'NEW Reference'!B$7,0)</f>
        <v>1192</v>
      </c>
      <c r="J3287" s="25">
        <f>ROUND(('NEW Reference'!C$6*List!$H3287)+'NEW Reference'!C$7,0)</f>
        <v>1777</v>
      </c>
      <c r="K3287" s="25">
        <f>ROUND(('NEW Reference'!D$6*List!$H3287)+'NEW Reference'!D$7,0)</f>
        <v>2130</v>
      </c>
      <c r="L3287" s="25">
        <f>ROUND(('NEW Reference'!E$6*List!$H3287)+'NEW Reference'!E$7,0)</f>
        <v>2633</v>
      </c>
      <c r="M3287" s="25">
        <f>ROUND(('NEW Reference'!F$6*List!$H3287)+'NEW Reference'!F$7,0)</f>
        <v>2743</v>
      </c>
      <c r="N3287" s="25">
        <f>ROUND(('NEW Reference'!G$6*List!$H3287)+'NEW Reference'!G$7,0)</f>
        <v>3105</v>
      </c>
      <c r="O3287" s="25">
        <f>ROUND(('NEW Reference'!H$6*List!$H3287)+'NEW Reference'!H$7,0)</f>
        <v>3224</v>
      </c>
      <c r="P3287" s="25">
        <f>ROUND(('NEW Reference'!I$6*List!$H3287)+'NEW Reference'!I$7,0)</f>
        <v>3350</v>
      </c>
      <c r="Q3287" s="25">
        <f>ROUND(('NEW Reference'!J$6*List!$H3287)+'NEW Reference'!J$7,0)</f>
        <v>3880</v>
      </c>
      <c r="R3287" s="25">
        <f>ROUND(('NEW Reference'!K$6*List!$H3287)+'NEW Reference'!K$7,0)</f>
        <v>4002</v>
      </c>
      <c r="S3287" s="25">
        <f>ROUND(('NEW Reference'!L$6*List!$H3287)+'NEW Reference'!L$7,0)</f>
        <v>4319</v>
      </c>
      <c r="T3287" s="25">
        <f>ROUND(('NEW Reference'!M$6*List!$H3287)+'NEW Reference'!M$7,0)</f>
        <v>5158</v>
      </c>
      <c r="U3287" s="25">
        <f>ROUND(('NEW Reference'!N$6*List!$H3287)+'NEW Reference'!N$7,0)</f>
        <v>20811</v>
      </c>
      <c r="V3287" s="26">
        <f>ROUND(('NEW Reference'!O$6*List!$H3287)+'NEW Reference'!O$7,0)</f>
        <v>774</v>
      </c>
      <c r="W3287" s="26">
        <f>ROUND(('NEW Reference'!P$6*List!$H3287)+'NEW Reference'!P$7,0)</f>
        <v>1090</v>
      </c>
      <c r="X3287" s="26">
        <f>ROUND(('NEW Reference'!Q$6*List!$H3287)+'NEW Reference'!Q$7,0)</f>
        <v>545</v>
      </c>
      <c r="Z3287" s="3" t="str">
        <f t="shared" si="157"/>
        <v>STATEWIDE, Puerto Rico</v>
      </c>
      <c r="AA3287" s="79" t="s">
        <v>236</v>
      </c>
      <c r="AB3287" s="28" t="s">
        <v>91</v>
      </c>
      <c r="AC3287" s="30" t="s">
        <v>2464</v>
      </c>
      <c r="AD3287" s="31"/>
      <c r="AE3287" s="20">
        <f t="shared" si="156"/>
        <v>0.36530000000000001</v>
      </c>
    </row>
    <row r="3288" spans="1:31">
      <c r="A3288" s="83" t="s">
        <v>2461</v>
      </c>
      <c r="B3288" s="84">
        <v>78990</v>
      </c>
      <c r="C3288" s="85">
        <v>99948</v>
      </c>
      <c r="D3288" s="78" t="s">
        <v>2539</v>
      </c>
      <c r="E3288" s="79" t="s">
        <v>236</v>
      </c>
      <c r="F3288" s="34" t="s">
        <v>190</v>
      </c>
      <c r="G3288" s="24" t="s">
        <v>97</v>
      </c>
      <c r="H3288" s="80">
        <v>1.1745000000000001</v>
      </c>
      <c r="I3288" s="25">
        <f>ROUND(('NEW Reference'!B$6*List!$H3288)+'NEW Reference'!B$7,0)</f>
        <v>1489</v>
      </c>
      <c r="J3288" s="25">
        <f>ROUND(('NEW Reference'!C$6*List!$H3288)+'NEW Reference'!C$7,0)</f>
        <v>2220</v>
      </c>
      <c r="K3288" s="25">
        <f>ROUND(('NEW Reference'!D$6*List!$H3288)+'NEW Reference'!D$7,0)</f>
        <v>2660</v>
      </c>
      <c r="L3288" s="25">
        <f>ROUND(('NEW Reference'!E$6*List!$H3288)+'NEW Reference'!E$7,0)</f>
        <v>3288</v>
      </c>
      <c r="M3288" s="25">
        <f>ROUND(('NEW Reference'!F$6*List!$H3288)+'NEW Reference'!F$7,0)</f>
        <v>3426</v>
      </c>
      <c r="N3288" s="25">
        <f>ROUND(('NEW Reference'!G$6*List!$H3288)+'NEW Reference'!G$7,0)</f>
        <v>3878</v>
      </c>
      <c r="O3288" s="25">
        <f>ROUND(('NEW Reference'!H$6*List!$H3288)+'NEW Reference'!H$7,0)</f>
        <v>4026</v>
      </c>
      <c r="P3288" s="25">
        <f>ROUND(('NEW Reference'!I$6*List!$H3288)+'NEW Reference'!I$7,0)</f>
        <v>4184</v>
      </c>
      <c r="Q3288" s="25">
        <f>ROUND(('NEW Reference'!J$6*List!$H3288)+'NEW Reference'!J$7,0)</f>
        <v>4846</v>
      </c>
      <c r="R3288" s="25">
        <f>ROUND(('NEW Reference'!K$6*List!$H3288)+'NEW Reference'!K$7,0)</f>
        <v>4998</v>
      </c>
      <c r="S3288" s="25">
        <f>ROUND(('NEW Reference'!L$6*List!$H3288)+'NEW Reference'!L$7,0)</f>
        <v>5394</v>
      </c>
      <c r="T3288" s="25">
        <f>ROUND(('NEW Reference'!M$6*List!$H3288)+'NEW Reference'!M$7,0)</f>
        <v>6442</v>
      </c>
      <c r="U3288" s="25">
        <f>ROUND(('NEW Reference'!N$6*List!$H3288)+'NEW Reference'!N$7,0)</f>
        <v>25992</v>
      </c>
      <c r="V3288" s="26">
        <f>ROUND(('NEW Reference'!O$6*List!$H3288)+'NEW Reference'!O$7,0)</f>
        <v>966</v>
      </c>
      <c r="W3288" s="26">
        <f>ROUND(('NEW Reference'!P$6*List!$H3288)+'NEW Reference'!P$7,0)</f>
        <v>1362</v>
      </c>
      <c r="X3288" s="26">
        <f>ROUND(('NEW Reference'!Q$6*List!$H3288)+'NEW Reference'!Q$7,0)</f>
        <v>681</v>
      </c>
      <c r="Z3288" s="3" t="str">
        <f t="shared" si="157"/>
        <v>STATEWIDE, Virgin Islands</v>
      </c>
      <c r="AA3288" s="79" t="s">
        <v>236</v>
      </c>
      <c r="AB3288" s="28" t="s">
        <v>91</v>
      </c>
      <c r="AC3288" s="30" t="s">
        <v>190</v>
      </c>
      <c r="AD3288" s="31"/>
      <c r="AE3288" s="20">
        <f t="shared" si="156"/>
        <v>0.52929999999999999</v>
      </c>
    </row>
    <row r="3290" spans="1:31">
      <c r="Y3290" s="27"/>
    </row>
    <row r="3291" spans="1:31">
      <c r="Y3291" s="27"/>
    </row>
    <row r="3292" spans="1:31">
      <c r="Y3292" s="27"/>
    </row>
    <row r="3293" spans="1:31">
      <c r="Y3293" s="27"/>
    </row>
    <row r="3294" spans="1:31">
      <c r="Y3294" s="27"/>
    </row>
    <row r="3295" spans="1:31">
      <c r="Y3295" s="27"/>
    </row>
    <row r="3296" spans="1:31">
      <c r="Y3296" s="27"/>
    </row>
    <row r="3297" spans="25:25">
      <c r="Y3297" s="27"/>
    </row>
  </sheetData>
  <sheetProtection sheet="1" objects="1" scenarios="1"/>
  <mergeCells count="1">
    <mergeCell ref="I11:U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W1951"/>
  <sheetViews>
    <sheetView topLeftCell="H1" zoomScale="110" zoomScaleNormal="110" workbookViewId="0">
      <selection activeCell="V4" sqref="V4"/>
    </sheetView>
  </sheetViews>
  <sheetFormatPr defaultColWidth="12.453125" defaultRowHeight="14.5"/>
  <cols>
    <col min="1" max="1" width="70.453125" bestFit="1" customWidth="1"/>
    <col min="2" max="7" width="9.1796875" bestFit="1" customWidth="1"/>
    <col min="8" max="8" width="9.453125" bestFit="1" customWidth="1"/>
    <col min="9" max="9" width="9.1796875" bestFit="1" customWidth="1"/>
    <col min="10" max="10" width="8.81640625" bestFit="1" customWidth="1"/>
    <col min="11" max="11" width="10.1796875" customWidth="1"/>
    <col min="12" max="12" width="8.81640625" bestFit="1" customWidth="1"/>
    <col min="13" max="13" width="8.81640625" customWidth="1"/>
    <col min="14" max="14" width="11" bestFit="1" customWidth="1"/>
    <col min="15" max="15" width="8.81640625" bestFit="1" customWidth="1"/>
    <col min="16" max="16" width="7.26953125" customWidth="1"/>
    <col min="17" max="17" width="9.453125" bestFit="1" customWidth="1"/>
    <col min="18" max="18" width="27.81640625" bestFit="1" customWidth="1"/>
    <col min="19" max="19" width="23.81640625" bestFit="1" customWidth="1"/>
    <col min="22" max="22" width="13.7265625" bestFit="1" customWidth="1"/>
    <col min="23" max="23" width="13.7265625" customWidth="1"/>
  </cols>
  <sheetData>
    <row r="1" spans="1:23">
      <c r="A1" s="1" t="s">
        <v>2540</v>
      </c>
    </row>
    <row r="2" spans="1:23" s="36" customFormat="1">
      <c r="A2" s="44" t="s">
        <v>2541</v>
      </c>
      <c r="B2" s="35"/>
      <c r="C2" s="35"/>
      <c r="G2" s="35"/>
      <c r="H2" s="35"/>
      <c r="I2" s="35"/>
      <c r="J2" s="35"/>
      <c r="K2" s="35"/>
      <c r="L2" s="35"/>
      <c r="S2" s="36" t="s">
        <v>91</v>
      </c>
    </row>
    <row r="3" spans="1:23" ht="43.5">
      <c r="A3" t="s">
        <v>5</v>
      </c>
      <c r="B3" s="37" t="s">
        <v>67</v>
      </c>
      <c r="C3" s="37" t="s">
        <v>68</v>
      </c>
      <c r="D3" s="37" t="s">
        <v>69</v>
      </c>
      <c r="E3" s="37" t="s">
        <v>70</v>
      </c>
      <c r="F3" s="37" t="s">
        <v>71</v>
      </c>
      <c r="G3" s="37" t="s">
        <v>72</v>
      </c>
      <c r="H3" s="37" t="s">
        <v>73</v>
      </c>
      <c r="I3" s="37" t="s">
        <v>74</v>
      </c>
      <c r="J3" s="37" t="s">
        <v>6</v>
      </c>
      <c r="K3" s="37" t="s">
        <v>75</v>
      </c>
      <c r="L3" s="37" t="s">
        <v>76</v>
      </c>
      <c r="M3" s="37" t="s">
        <v>77</v>
      </c>
      <c r="N3" s="37" t="s">
        <v>78</v>
      </c>
      <c r="O3" s="37" t="s">
        <v>2542</v>
      </c>
      <c r="P3" s="37" t="s">
        <v>2543</v>
      </c>
      <c r="Q3" s="37" t="s">
        <v>2544</v>
      </c>
      <c r="S3" s="37" t="s">
        <v>2545</v>
      </c>
      <c r="T3" s="37" t="s">
        <v>2546</v>
      </c>
      <c r="U3" s="37" t="s">
        <v>2547</v>
      </c>
      <c r="V3" s="37" t="s">
        <v>2548</v>
      </c>
      <c r="W3" s="37"/>
    </row>
    <row r="4" spans="1:23">
      <c r="A4" t="s">
        <v>2549</v>
      </c>
      <c r="B4" s="38">
        <v>0.749</v>
      </c>
      <c r="C4" s="38">
        <v>0.749</v>
      </c>
      <c r="D4" s="38">
        <v>0.749</v>
      </c>
      <c r="E4" s="38">
        <v>0.749</v>
      </c>
      <c r="F4" s="38">
        <v>0.749</v>
      </c>
      <c r="G4" s="38">
        <v>0.749</v>
      </c>
      <c r="H4" s="38">
        <v>0.749</v>
      </c>
      <c r="I4" s="38">
        <v>0.749</v>
      </c>
      <c r="J4" s="38">
        <v>0.749</v>
      </c>
      <c r="K4" s="38">
        <v>0.749</v>
      </c>
      <c r="L4" s="38">
        <v>0.749</v>
      </c>
      <c r="M4" s="38">
        <v>0.749</v>
      </c>
      <c r="N4" s="38">
        <v>0.749</v>
      </c>
      <c r="O4" s="38">
        <v>0.749</v>
      </c>
      <c r="P4" s="38">
        <v>0.749</v>
      </c>
      <c r="Q4" s="38">
        <v>0.749</v>
      </c>
      <c r="S4" t="str">
        <f>CONCATENATE('NEW Calculator'!B3,'NEW Reference'!S2,'NEW Calculator'!B2)</f>
        <v>MINNEHAHA, South Dakota</v>
      </c>
      <c r="T4">
        <f>INDEX('NEW Reference'!G16:G27,MATCH(MONTH('NEW Calculator'!B5),'NEW Reference'!F16:F27,0))</f>
        <v>31</v>
      </c>
      <c r="U4">
        <f>INDEX('NEW Reference'!G16:G27,MATCH(MONTH('NEW Calculator'!B6),'NEW Reference'!F16:F27,0))</f>
        <v>30</v>
      </c>
      <c r="V4" s="122">
        <f>MIN(12, IF(MOD('NEW Calculator'!B7,1) &gt;= 0.01, ROUNDUP('NEW Calculator'!B7,0), ROUNDDOWN('NEW Calculator'!B7,0)))</f>
        <v>12</v>
      </c>
      <c r="W4" s="114"/>
    </row>
    <row r="5" spans="1:23">
      <c r="A5" t="s">
        <v>2550</v>
      </c>
      <c r="B5" s="38">
        <v>0.251</v>
      </c>
      <c r="C5" s="38">
        <v>0.251</v>
      </c>
      <c r="D5" s="38">
        <v>0.251</v>
      </c>
      <c r="E5" s="38">
        <v>0.251</v>
      </c>
      <c r="F5" s="38">
        <v>0.251</v>
      </c>
      <c r="G5" s="38">
        <v>0.251</v>
      </c>
      <c r="H5" s="38">
        <v>0.251</v>
      </c>
      <c r="I5" s="38">
        <v>0.251</v>
      </c>
      <c r="J5" s="38">
        <v>0.251</v>
      </c>
      <c r="K5" s="38">
        <v>0.251</v>
      </c>
      <c r="L5" s="38">
        <v>0.251</v>
      </c>
      <c r="M5" s="38">
        <v>0.251</v>
      </c>
      <c r="N5" s="38">
        <v>0.251</v>
      </c>
      <c r="O5" s="38">
        <v>0.251</v>
      </c>
      <c r="P5" s="38">
        <v>0.251</v>
      </c>
      <c r="Q5" s="38">
        <v>0.251</v>
      </c>
      <c r="V5" s="107"/>
      <c r="W5" s="1"/>
    </row>
    <row r="6" spans="1:23">
      <c r="A6" t="s">
        <v>2551</v>
      </c>
      <c r="B6" s="2">
        <f>B8*B4</f>
        <v>986.0952659582623</v>
      </c>
      <c r="C6" s="2">
        <f t="shared" ref="C6:Q6" si="0">C8*C4</f>
        <v>1470.427931739194</v>
      </c>
      <c r="D6" s="2">
        <f t="shared" si="0"/>
        <v>1761.9337669649317</v>
      </c>
      <c r="E6" s="2">
        <f t="shared" si="0"/>
        <v>2178.2987509574796</v>
      </c>
      <c r="F6" s="2">
        <f t="shared" si="0"/>
        <v>2269.4257909848679</v>
      </c>
      <c r="G6" s="2">
        <f t="shared" si="0"/>
        <v>2568.9870551633035</v>
      </c>
      <c r="H6" s="2">
        <f t="shared" si="0"/>
        <v>2667.1625955243026</v>
      </c>
      <c r="I6" s="2">
        <f t="shared" si="0"/>
        <v>2771.8831719093687</v>
      </c>
      <c r="J6" s="2">
        <f t="shared" si="0"/>
        <v>3209.8971212122906</v>
      </c>
      <c r="K6" s="2">
        <f t="shared" si="0"/>
        <v>3311.0934474305518</v>
      </c>
      <c r="L6" s="2">
        <f t="shared" si="0"/>
        <v>3572.8948883932185</v>
      </c>
      <c r="M6" s="2">
        <f t="shared" si="0"/>
        <v>4267.1721712538256</v>
      </c>
      <c r="N6" s="2">
        <f t="shared" si="0"/>
        <v>17217.784605643545</v>
      </c>
      <c r="O6" s="2">
        <f t="shared" si="0"/>
        <v>640.09445386752691</v>
      </c>
      <c r="P6" s="2">
        <f t="shared" si="0"/>
        <v>901.95127590424261</v>
      </c>
      <c r="Q6" s="2">
        <f t="shared" si="0"/>
        <v>450.9756379521213</v>
      </c>
      <c r="W6" s="1"/>
    </row>
    <row r="7" spans="1:23">
      <c r="A7" t="s">
        <v>2552</v>
      </c>
      <c r="B7" s="2">
        <f t="shared" ref="B7:Q7" si="1">B8*B5</f>
        <v>330.45382076838962</v>
      </c>
      <c r="C7" s="2">
        <f t="shared" si="1"/>
        <v>492.76022812621858</v>
      </c>
      <c r="D7" s="2">
        <f t="shared" si="1"/>
        <v>590.44776436341499</v>
      </c>
      <c r="E7" s="2">
        <f t="shared" si="1"/>
        <v>729.97728503381495</v>
      </c>
      <c r="F7" s="2">
        <f t="shared" si="1"/>
        <v>760.51518496288634</v>
      </c>
      <c r="G7" s="2">
        <f t="shared" si="1"/>
        <v>860.90220406674121</v>
      </c>
      <c r="H7" s="2">
        <f t="shared" si="1"/>
        <v>893.80215150413881</v>
      </c>
      <c r="I7" s="2">
        <f t="shared" si="1"/>
        <v>928.89542877069641</v>
      </c>
      <c r="J7" s="2">
        <f t="shared" si="1"/>
        <v>1075.6798096452403</v>
      </c>
      <c r="K7" s="2">
        <f t="shared" si="1"/>
        <v>1109.5920631576348</v>
      </c>
      <c r="L7" s="2">
        <f t="shared" si="1"/>
        <v>1197.3252563240292</v>
      </c>
      <c r="M7" s="2">
        <f t="shared" si="1"/>
        <v>1429.9869358941392</v>
      </c>
      <c r="N7" s="2">
        <f t="shared" si="1"/>
        <v>5769.9117970848192</v>
      </c>
      <c r="O7" s="2">
        <f t="shared" si="1"/>
        <v>214.50428293825001</v>
      </c>
      <c r="P7" s="2">
        <f t="shared" si="1"/>
        <v>302.25603504935236</v>
      </c>
      <c r="Q7" s="2">
        <f t="shared" si="1"/>
        <v>151.12801752467618</v>
      </c>
      <c r="V7" s="121"/>
      <c r="W7" s="1"/>
    </row>
    <row r="8" spans="1:23">
      <c r="A8" t="s">
        <v>2553</v>
      </c>
      <c r="B8" s="46">
        <f>B9*1.032</f>
        <v>1316.5490867266519</v>
      </c>
      <c r="C8" s="46">
        <f t="shared" ref="C8:Q8" si="2">C9*1.032</f>
        <v>1963.1881598654127</v>
      </c>
      <c r="D8" s="46">
        <f t="shared" si="2"/>
        <v>2352.3815313283467</v>
      </c>
      <c r="E8" s="46">
        <f t="shared" si="2"/>
        <v>2908.2760359912945</v>
      </c>
      <c r="F8" s="46">
        <f t="shared" si="2"/>
        <v>3029.9409759477544</v>
      </c>
      <c r="G8" s="46">
        <f t="shared" si="2"/>
        <v>3429.8892592300444</v>
      </c>
      <c r="H8" s="46">
        <f t="shared" si="2"/>
        <v>3560.9647470284413</v>
      </c>
      <c r="I8" s="46">
        <f t="shared" si="2"/>
        <v>3700.7786006800652</v>
      </c>
      <c r="J8" s="46">
        <f t="shared" si="2"/>
        <v>4285.5769308575309</v>
      </c>
      <c r="K8" s="46">
        <f t="shared" si="2"/>
        <v>4420.6855105881868</v>
      </c>
      <c r="L8" s="46">
        <f t="shared" si="2"/>
        <v>4770.2201447172474</v>
      </c>
      <c r="M8" s="46">
        <f t="shared" si="2"/>
        <v>5697.1591071479643</v>
      </c>
      <c r="N8" s="46">
        <f t="shared" si="2"/>
        <v>22987.696402728365</v>
      </c>
      <c r="O8" s="46">
        <f t="shared" si="2"/>
        <v>854.59873680577698</v>
      </c>
      <c r="P8" s="46">
        <f t="shared" si="2"/>
        <v>1204.207310953595</v>
      </c>
      <c r="Q8" s="46">
        <f t="shared" si="2"/>
        <v>602.10365547679748</v>
      </c>
    </row>
    <row r="9" spans="1:23">
      <c r="A9" t="s">
        <v>2554</v>
      </c>
      <c r="B9" s="2">
        <v>1275.7258592312519</v>
      </c>
      <c r="C9" s="2">
        <v>1902.3141083967178</v>
      </c>
      <c r="D9" s="2">
        <v>2279.4394683414212</v>
      </c>
      <c r="E9" s="2">
        <v>2818.0969341000914</v>
      </c>
      <c r="F9" s="2">
        <v>2935.9893177788317</v>
      </c>
      <c r="G9" s="2">
        <v>3323.5361039050817</v>
      </c>
      <c r="H9" s="2">
        <v>3450.5472354926756</v>
      </c>
      <c r="I9" s="2">
        <v>3586.0257758527764</v>
      </c>
      <c r="J9" s="2">
        <v>4152.6908244743518</v>
      </c>
      <c r="K9" s="2">
        <v>4283.6099908800261</v>
      </c>
      <c r="L9" s="2">
        <v>4622.3063417802787</v>
      </c>
      <c r="M9" s="2">
        <v>5520.5030108022911</v>
      </c>
      <c r="N9" s="2">
        <v>22274.899615046863</v>
      </c>
      <c r="O9" s="2">
        <v>828.09955116838853</v>
      </c>
      <c r="P9" s="2">
        <v>1166.8675493736384</v>
      </c>
      <c r="Q9" s="2">
        <v>583.43377468681922</v>
      </c>
    </row>
    <row r="10" spans="1:23">
      <c r="A10" t="s">
        <v>2555</v>
      </c>
      <c r="B10" s="38">
        <f>B8/B9-1</f>
        <v>3.2000000000000028E-2</v>
      </c>
      <c r="C10" s="38">
        <f t="shared" ref="C10:Q10" si="3">C8/C9-1</f>
        <v>3.2000000000000028E-2</v>
      </c>
      <c r="D10" s="38">
        <f t="shared" si="3"/>
        <v>3.2000000000000028E-2</v>
      </c>
      <c r="E10" s="38">
        <f t="shared" si="3"/>
        <v>3.2000000000000028E-2</v>
      </c>
      <c r="F10" s="38">
        <f t="shared" si="3"/>
        <v>3.2000000000000028E-2</v>
      </c>
      <c r="G10" s="38">
        <f t="shared" si="3"/>
        <v>3.2000000000000028E-2</v>
      </c>
      <c r="H10" s="38">
        <f t="shared" si="3"/>
        <v>3.2000000000000028E-2</v>
      </c>
      <c r="I10" s="38">
        <f t="shared" si="3"/>
        <v>3.2000000000000028E-2</v>
      </c>
      <c r="J10" s="38">
        <f t="shared" si="3"/>
        <v>3.2000000000000028E-2</v>
      </c>
      <c r="K10" s="38">
        <f t="shared" si="3"/>
        <v>3.2000000000000028E-2</v>
      </c>
      <c r="L10" s="38">
        <f t="shared" si="3"/>
        <v>3.2000000000000028E-2</v>
      </c>
      <c r="M10" s="38">
        <f t="shared" si="3"/>
        <v>3.2000000000000028E-2</v>
      </c>
      <c r="N10" s="38">
        <f t="shared" si="3"/>
        <v>3.2000000000000028E-2</v>
      </c>
      <c r="O10" s="38">
        <f t="shared" si="3"/>
        <v>3.2000000000000028E-2</v>
      </c>
      <c r="P10" s="38">
        <f t="shared" si="3"/>
        <v>3.2000000000000028E-2</v>
      </c>
      <c r="Q10" s="38">
        <f t="shared" si="3"/>
        <v>3.2000000000000028E-2</v>
      </c>
    </row>
    <row r="11" spans="1:23">
      <c r="A11" t="s">
        <v>2556</v>
      </c>
      <c r="B11" s="2">
        <f>B6+$O6</f>
        <v>1626.1897198257893</v>
      </c>
      <c r="C11" s="2">
        <f t="shared" ref="B11:N13" si="4">C6+$O6</f>
        <v>2110.5223856067209</v>
      </c>
      <c r="D11" s="2">
        <f t="shared" si="4"/>
        <v>2402.0282208324588</v>
      </c>
      <c r="E11" s="2">
        <f t="shared" si="4"/>
        <v>2818.3932048250063</v>
      </c>
      <c r="F11" s="2">
        <f t="shared" si="4"/>
        <v>2909.5202448523951</v>
      </c>
      <c r="G11" s="2">
        <f t="shared" si="4"/>
        <v>3209.0815090308306</v>
      </c>
      <c r="H11" s="2">
        <f t="shared" si="4"/>
        <v>3307.2570493918292</v>
      </c>
      <c r="I11" s="2">
        <f t="shared" si="4"/>
        <v>3411.9776257768954</v>
      </c>
      <c r="J11" s="2">
        <f t="shared" si="4"/>
        <v>3849.9915750798173</v>
      </c>
      <c r="K11" s="2">
        <f t="shared" si="4"/>
        <v>3951.1879012980789</v>
      </c>
      <c r="L11" s="2">
        <f t="shared" si="4"/>
        <v>4212.9893422607456</v>
      </c>
      <c r="M11" s="2">
        <f t="shared" si="4"/>
        <v>4907.2666251213523</v>
      </c>
      <c r="N11" s="2">
        <f t="shared" si="4"/>
        <v>17857.879059511073</v>
      </c>
      <c r="O11" s="2">
        <f t="shared" ref="O11:Q13" si="5">O6</f>
        <v>640.09445386752691</v>
      </c>
      <c r="P11" s="2">
        <f t="shared" si="5"/>
        <v>901.95127590424261</v>
      </c>
      <c r="Q11" s="2">
        <f t="shared" si="5"/>
        <v>450.9756379521213</v>
      </c>
      <c r="V11" s="107"/>
    </row>
    <row r="12" spans="1:23">
      <c r="A12" t="s">
        <v>2557</v>
      </c>
      <c r="B12" s="2">
        <f t="shared" si="4"/>
        <v>544.95810370663958</v>
      </c>
      <c r="C12" s="2">
        <f t="shared" si="4"/>
        <v>707.26451106446859</v>
      </c>
      <c r="D12" s="2">
        <f t="shared" si="4"/>
        <v>804.95204730166506</v>
      </c>
      <c r="E12" s="2">
        <f t="shared" si="4"/>
        <v>944.48156797206502</v>
      </c>
      <c r="F12" s="2">
        <f t="shared" si="4"/>
        <v>975.0194679011363</v>
      </c>
      <c r="G12" s="2">
        <f t="shared" si="4"/>
        <v>1075.4064870049913</v>
      </c>
      <c r="H12" s="2">
        <f t="shared" si="4"/>
        <v>1108.3064344423888</v>
      </c>
      <c r="I12" s="2">
        <f t="shared" si="4"/>
        <v>1143.3997117089464</v>
      </c>
      <c r="J12" s="2">
        <f t="shared" si="4"/>
        <v>1290.1840925834904</v>
      </c>
      <c r="K12" s="2">
        <f t="shared" si="4"/>
        <v>1324.0963460958849</v>
      </c>
      <c r="L12" s="2">
        <f t="shared" si="4"/>
        <v>1411.8295392622792</v>
      </c>
      <c r="M12" s="2">
        <f t="shared" si="4"/>
        <v>1644.4912188323892</v>
      </c>
      <c r="N12" s="2">
        <f t="shared" si="4"/>
        <v>5984.4160800230693</v>
      </c>
      <c r="O12" s="2">
        <f>O7</f>
        <v>214.50428293825001</v>
      </c>
      <c r="P12" s="2">
        <f t="shared" si="5"/>
        <v>302.25603504935236</v>
      </c>
      <c r="Q12" s="2">
        <f t="shared" si="5"/>
        <v>151.12801752467618</v>
      </c>
    </row>
    <row r="13" spans="1:23">
      <c r="A13" t="s">
        <v>2558</v>
      </c>
      <c r="B13" s="2">
        <f>B8+$O8</f>
        <v>2171.1478235324289</v>
      </c>
      <c r="C13" s="2">
        <f t="shared" si="4"/>
        <v>2817.7868966711894</v>
      </c>
      <c r="D13" s="2">
        <f t="shared" si="4"/>
        <v>3206.9802681341234</v>
      </c>
      <c r="E13" s="2">
        <f t="shared" si="4"/>
        <v>3762.8747727970713</v>
      </c>
      <c r="F13" s="2">
        <f t="shared" si="4"/>
        <v>3884.5397127535316</v>
      </c>
      <c r="G13" s="2">
        <f t="shared" si="4"/>
        <v>4284.4879960358212</v>
      </c>
      <c r="H13" s="2">
        <f t="shared" si="4"/>
        <v>4415.5634838342185</v>
      </c>
      <c r="I13" s="2">
        <f t="shared" si="4"/>
        <v>4555.377337485842</v>
      </c>
      <c r="J13" s="2">
        <f t="shared" si="4"/>
        <v>5140.1756676633076</v>
      </c>
      <c r="K13" s="2">
        <f t="shared" si="4"/>
        <v>5275.2842473939636</v>
      </c>
      <c r="L13" s="2">
        <f t="shared" si="4"/>
        <v>5624.8188815230242</v>
      </c>
      <c r="M13" s="2">
        <f t="shared" si="4"/>
        <v>6551.757843953741</v>
      </c>
      <c r="N13" s="2">
        <f t="shared" si="4"/>
        <v>23842.295139534141</v>
      </c>
      <c r="O13" s="2">
        <f>O8</f>
        <v>854.59873680577698</v>
      </c>
      <c r="P13" s="2">
        <f t="shared" si="5"/>
        <v>1204.207310953595</v>
      </c>
      <c r="Q13" s="2">
        <f t="shared" si="5"/>
        <v>602.10365547679748</v>
      </c>
      <c r="V13" s="116"/>
    </row>
    <row r="14" spans="1:23">
      <c r="A14" s="1" t="s">
        <v>2559</v>
      </c>
    </row>
    <row r="15" spans="1:23" ht="130.5">
      <c r="A15" s="37" t="s">
        <v>2560</v>
      </c>
      <c r="B15" s="37" t="s">
        <v>2561</v>
      </c>
      <c r="C15" s="37" t="s">
        <v>2562</v>
      </c>
      <c r="D15" s="37" t="s">
        <v>2563</v>
      </c>
      <c r="E15" s="37" t="s">
        <v>5</v>
      </c>
      <c r="F15" s="37" t="s">
        <v>2564</v>
      </c>
      <c r="G15" s="37" t="s">
        <v>2565</v>
      </c>
      <c r="H15" s="37" t="s">
        <v>2566</v>
      </c>
      <c r="I15" s="37" t="s">
        <v>2567</v>
      </c>
      <c r="J15" s="37"/>
      <c r="K15" s="37"/>
      <c r="L15" s="37"/>
      <c r="M15" s="37"/>
      <c r="N15" s="37"/>
      <c r="O15" s="37"/>
      <c r="P15" s="37"/>
    </row>
    <row r="16" spans="1:23" s="37" customFormat="1">
      <c r="A16" t="s">
        <v>2568</v>
      </c>
      <c r="B16" t="s">
        <v>2569</v>
      </c>
      <c r="C16" t="s">
        <v>89</v>
      </c>
      <c r="D16" t="s">
        <v>2013</v>
      </c>
      <c r="E16" s="37" t="s">
        <v>67</v>
      </c>
      <c r="F16" s="37">
        <v>1</v>
      </c>
      <c r="G16">
        <v>31</v>
      </c>
      <c r="H16">
        <v>0.89910000000000001</v>
      </c>
      <c r="I16" s="20">
        <f>MEDIAN(H16:H83)</f>
        <v>0.87359999999999993</v>
      </c>
      <c r="J16" s="45"/>
      <c r="K16" s="20"/>
      <c r="L16"/>
      <c r="M16"/>
      <c r="N16"/>
      <c r="O16"/>
      <c r="P16"/>
      <c r="Q16"/>
      <c r="R16"/>
    </row>
    <row r="17" spans="1:11">
      <c r="A17" t="s">
        <v>2570</v>
      </c>
      <c r="B17" t="s">
        <v>2571</v>
      </c>
      <c r="C17" t="s">
        <v>238</v>
      </c>
      <c r="D17" t="s">
        <v>1330</v>
      </c>
      <c r="E17" s="37" t="s">
        <v>68</v>
      </c>
      <c r="F17" s="37">
        <v>2</v>
      </c>
      <c r="G17">
        <v>28</v>
      </c>
      <c r="H17">
        <v>0.87870000000000004</v>
      </c>
      <c r="J17" s="45"/>
      <c r="K17" s="20"/>
    </row>
    <row r="18" spans="1:11">
      <c r="A18" t="s">
        <v>2572</v>
      </c>
      <c r="B18" t="s">
        <v>2573</v>
      </c>
      <c r="C18" t="s">
        <v>299</v>
      </c>
      <c r="D18" t="s">
        <v>2288</v>
      </c>
      <c r="E18" s="37" t="s">
        <v>69</v>
      </c>
      <c r="F18" s="37">
        <v>3</v>
      </c>
      <c r="G18">
        <v>31</v>
      </c>
      <c r="H18">
        <v>0.85680000000000001</v>
      </c>
      <c r="J18" s="45"/>
      <c r="K18" s="20"/>
    </row>
    <row r="19" spans="1:11">
      <c r="A19" t="s">
        <v>2574</v>
      </c>
      <c r="B19" t="s">
        <v>2575</v>
      </c>
      <c r="C19" t="s">
        <v>337</v>
      </c>
      <c r="D19" t="s">
        <v>1033</v>
      </c>
      <c r="E19" s="37" t="s">
        <v>70</v>
      </c>
      <c r="F19" s="37">
        <v>4</v>
      </c>
      <c r="G19">
        <v>30</v>
      </c>
      <c r="H19">
        <v>0.83950000000000002</v>
      </c>
      <c r="J19" s="45"/>
      <c r="K19" s="20"/>
    </row>
    <row r="20" spans="1:11">
      <c r="A20" t="s">
        <v>2576</v>
      </c>
      <c r="B20" t="s">
        <v>2577</v>
      </c>
      <c r="C20" t="s">
        <v>468</v>
      </c>
      <c r="D20" t="s">
        <v>1161</v>
      </c>
      <c r="E20" s="37" t="s">
        <v>71</v>
      </c>
      <c r="F20" s="37">
        <v>5</v>
      </c>
      <c r="G20">
        <v>31</v>
      </c>
      <c r="H20">
        <v>0.95199999999999996</v>
      </c>
      <c r="J20" s="45"/>
      <c r="K20" s="20"/>
    </row>
    <row r="21" spans="1:11">
      <c r="A21" t="s">
        <v>2578</v>
      </c>
      <c r="B21" t="s">
        <v>2579</v>
      </c>
      <c r="C21" t="s">
        <v>603</v>
      </c>
      <c r="D21" t="s">
        <v>602</v>
      </c>
      <c r="E21" s="37" t="s">
        <v>72</v>
      </c>
      <c r="F21" s="37">
        <v>6</v>
      </c>
      <c r="G21">
        <v>30</v>
      </c>
      <c r="H21">
        <v>0.96919999999999995</v>
      </c>
      <c r="J21" s="45"/>
      <c r="K21" s="20"/>
    </row>
    <row r="22" spans="1:11">
      <c r="A22" t="s">
        <v>2580</v>
      </c>
      <c r="B22" t="s">
        <v>2581</v>
      </c>
      <c r="C22" t="s">
        <v>717</v>
      </c>
      <c r="D22" t="s">
        <v>2279</v>
      </c>
      <c r="E22" s="37" t="s">
        <v>73</v>
      </c>
      <c r="F22" s="37">
        <v>7</v>
      </c>
      <c r="G22">
        <v>31</v>
      </c>
      <c r="H22">
        <v>0.83950000000000002</v>
      </c>
      <c r="J22" s="45"/>
      <c r="K22" s="20"/>
    </row>
    <row r="23" spans="1:11">
      <c r="A23" t="s">
        <v>2582</v>
      </c>
      <c r="B23" t="s">
        <v>2583</v>
      </c>
      <c r="C23" t="s">
        <v>2584</v>
      </c>
      <c r="D23" t="s">
        <v>2463</v>
      </c>
      <c r="E23" s="37" t="s">
        <v>74</v>
      </c>
      <c r="F23" s="37">
        <v>8</v>
      </c>
      <c r="G23">
        <v>31</v>
      </c>
      <c r="H23">
        <v>0.88270000000000004</v>
      </c>
      <c r="J23" s="45"/>
      <c r="K23" s="20"/>
    </row>
    <row r="24" spans="1:11">
      <c r="A24" t="s">
        <v>2585</v>
      </c>
      <c r="B24" t="s">
        <v>2586</v>
      </c>
      <c r="C24" t="s">
        <v>741</v>
      </c>
      <c r="D24" t="s">
        <v>2465</v>
      </c>
      <c r="E24" s="37" t="s">
        <v>6</v>
      </c>
      <c r="F24" s="37">
        <v>9</v>
      </c>
      <c r="G24">
        <v>30</v>
      </c>
      <c r="H24">
        <v>0.8601000000000002</v>
      </c>
      <c r="J24" s="45"/>
      <c r="K24" s="20"/>
    </row>
    <row r="25" spans="1:11">
      <c r="A25" t="s">
        <v>2587</v>
      </c>
      <c r="B25" t="s">
        <v>2588</v>
      </c>
      <c r="C25" t="s">
        <v>754</v>
      </c>
      <c r="D25" t="s">
        <v>2466</v>
      </c>
      <c r="E25" s="37" t="s">
        <v>75</v>
      </c>
      <c r="F25" s="37">
        <v>10</v>
      </c>
      <c r="G25">
        <v>31</v>
      </c>
      <c r="H25">
        <v>0.87870000000000004</v>
      </c>
      <c r="J25" s="39"/>
      <c r="K25" s="20"/>
    </row>
    <row r="26" spans="1:11">
      <c r="A26" t="s">
        <v>2589</v>
      </c>
      <c r="B26" t="s">
        <v>2590</v>
      </c>
      <c r="C26" t="s">
        <v>862</v>
      </c>
      <c r="D26" t="s">
        <v>2467</v>
      </c>
      <c r="E26" s="37" t="s">
        <v>76</v>
      </c>
      <c r="F26" s="37">
        <v>11</v>
      </c>
      <c r="G26">
        <v>30</v>
      </c>
      <c r="H26">
        <v>0.92579999999999996</v>
      </c>
      <c r="J26" s="39"/>
      <c r="K26" s="20"/>
    </row>
    <row r="27" spans="1:11">
      <c r="A27" t="s">
        <v>2591</v>
      </c>
      <c r="B27" t="s">
        <v>2592</v>
      </c>
      <c r="C27" t="s">
        <v>2462</v>
      </c>
      <c r="D27" t="s">
        <v>2468</v>
      </c>
      <c r="E27" s="37" t="s">
        <v>77</v>
      </c>
      <c r="F27" s="37">
        <v>12</v>
      </c>
      <c r="G27">
        <v>31</v>
      </c>
      <c r="H27">
        <v>0.83950000000000002</v>
      </c>
      <c r="J27" s="39"/>
      <c r="K27" s="20"/>
    </row>
    <row r="28" spans="1:11">
      <c r="A28" t="s">
        <v>2593</v>
      </c>
      <c r="B28" t="s">
        <v>2594</v>
      </c>
      <c r="C28" t="s">
        <v>1028</v>
      </c>
      <c r="D28" t="s">
        <v>2015</v>
      </c>
      <c r="E28" s="37" t="s">
        <v>78</v>
      </c>
      <c r="H28">
        <v>0.83950000000000002</v>
      </c>
      <c r="J28" s="39"/>
      <c r="K28" s="20"/>
    </row>
    <row r="29" spans="1:11">
      <c r="A29" t="s">
        <v>2595</v>
      </c>
      <c r="B29" t="s">
        <v>2596</v>
      </c>
      <c r="C29" t="s">
        <v>1034</v>
      </c>
      <c r="D29" t="s">
        <v>1481</v>
      </c>
      <c r="H29">
        <v>0.83950000000000002</v>
      </c>
      <c r="J29" s="39"/>
      <c r="K29" s="20"/>
    </row>
    <row r="30" spans="1:11">
      <c r="A30" t="s">
        <v>2597</v>
      </c>
      <c r="B30" t="s">
        <v>2598</v>
      </c>
      <c r="C30" t="s">
        <v>1066</v>
      </c>
      <c r="D30" t="s">
        <v>753</v>
      </c>
      <c r="H30">
        <v>0.87870000000000004</v>
      </c>
      <c r="J30" s="39"/>
      <c r="K30" s="20"/>
    </row>
    <row r="31" spans="1:11">
      <c r="A31" t="s">
        <v>2599</v>
      </c>
      <c r="B31" t="s">
        <v>2600</v>
      </c>
      <c r="C31" t="s">
        <v>1121</v>
      </c>
      <c r="D31" t="s">
        <v>1783</v>
      </c>
      <c r="H31">
        <v>0.8095</v>
      </c>
      <c r="J31" s="39"/>
      <c r="K31" s="20"/>
    </row>
    <row r="32" spans="1:11">
      <c r="A32" t="s">
        <v>2601</v>
      </c>
      <c r="B32" t="s">
        <v>2602</v>
      </c>
      <c r="C32" t="s">
        <v>1162</v>
      </c>
      <c r="D32" t="s">
        <v>467</v>
      </c>
      <c r="H32">
        <v>0.88060000000000005</v>
      </c>
      <c r="J32" s="39"/>
      <c r="K32" s="20"/>
    </row>
    <row r="33" spans="1:11">
      <c r="A33" t="s">
        <v>2603</v>
      </c>
      <c r="B33" t="s">
        <v>2604</v>
      </c>
      <c r="C33" t="s">
        <v>1206</v>
      </c>
      <c r="D33" t="s">
        <v>605</v>
      </c>
      <c r="H33">
        <v>0.83950000000000002</v>
      </c>
      <c r="J33" s="39"/>
      <c r="K33" s="20"/>
    </row>
    <row r="34" spans="1:11">
      <c r="A34" t="s">
        <v>2605</v>
      </c>
      <c r="B34" t="s">
        <v>2606</v>
      </c>
      <c r="C34" t="s">
        <v>1274</v>
      </c>
      <c r="D34" t="s">
        <v>1754</v>
      </c>
      <c r="H34">
        <v>0.74260000000000004</v>
      </c>
      <c r="J34" s="39"/>
      <c r="K34" s="20"/>
    </row>
    <row r="35" spans="1:11">
      <c r="A35" t="s">
        <v>2607</v>
      </c>
      <c r="B35" t="s">
        <v>2608</v>
      </c>
      <c r="C35" t="s">
        <v>1331</v>
      </c>
      <c r="D35" t="s">
        <v>2290</v>
      </c>
      <c r="H35">
        <v>0.89910000000000001</v>
      </c>
      <c r="J35" s="39"/>
      <c r="K35" s="20"/>
    </row>
    <row r="36" spans="1:11">
      <c r="A36" t="s">
        <v>2609</v>
      </c>
      <c r="B36" t="s">
        <v>2610</v>
      </c>
      <c r="C36" t="s">
        <v>1379</v>
      </c>
      <c r="D36" t="s">
        <v>1418</v>
      </c>
      <c r="H36">
        <v>0.83950000000000002</v>
      </c>
      <c r="J36" s="39"/>
      <c r="K36" s="20"/>
    </row>
    <row r="37" spans="1:11">
      <c r="A37" t="s">
        <v>2611</v>
      </c>
      <c r="B37" t="s">
        <v>2612</v>
      </c>
      <c r="C37" t="s">
        <v>1390</v>
      </c>
      <c r="D37" t="s">
        <v>1544</v>
      </c>
      <c r="H37">
        <v>0.83950000000000002</v>
      </c>
      <c r="J37" s="39"/>
      <c r="K37" s="20"/>
    </row>
    <row r="38" spans="1:11">
      <c r="A38" t="s">
        <v>2613</v>
      </c>
      <c r="B38" t="s">
        <v>2614</v>
      </c>
      <c r="C38" t="s">
        <v>1408</v>
      </c>
      <c r="D38" t="s">
        <v>237</v>
      </c>
      <c r="H38">
        <v>0.83950000000000002</v>
      </c>
      <c r="J38" s="39"/>
      <c r="K38" s="20"/>
    </row>
    <row r="39" spans="1:11">
      <c r="A39" t="s">
        <v>2615</v>
      </c>
      <c r="B39" t="s">
        <v>2616</v>
      </c>
      <c r="C39" t="s">
        <v>1419</v>
      </c>
      <c r="D39" t="s">
        <v>240</v>
      </c>
      <c r="H39">
        <v>0.83950000000000002</v>
      </c>
      <c r="J39" s="39"/>
      <c r="K39" s="20"/>
    </row>
    <row r="40" spans="1:11">
      <c r="A40" t="s">
        <v>2617</v>
      </c>
      <c r="B40" t="s">
        <v>2618</v>
      </c>
      <c r="C40" t="s">
        <v>1482</v>
      </c>
      <c r="D40" t="s">
        <v>1067</v>
      </c>
      <c r="H40">
        <v>0.83950000000000002</v>
      </c>
      <c r="J40" s="39"/>
      <c r="K40" s="20"/>
    </row>
    <row r="41" spans="1:11">
      <c r="A41" t="s">
        <v>2619</v>
      </c>
      <c r="B41" t="s">
        <v>2620</v>
      </c>
      <c r="C41" t="s">
        <v>1543</v>
      </c>
      <c r="D41" t="s">
        <v>2334</v>
      </c>
      <c r="H41">
        <v>0.9012</v>
      </c>
      <c r="J41" s="39"/>
      <c r="K41" s="20"/>
    </row>
    <row r="42" spans="1:11">
      <c r="A42" t="s">
        <v>2621</v>
      </c>
      <c r="B42" t="s">
        <v>2622</v>
      </c>
      <c r="C42" t="s">
        <v>1579</v>
      </c>
      <c r="D42" t="s">
        <v>1920</v>
      </c>
      <c r="H42">
        <v>0.94179999999999997</v>
      </c>
      <c r="J42" s="39"/>
      <c r="K42" s="20"/>
    </row>
    <row r="43" spans="1:11">
      <c r="A43" t="s">
        <v>2623</v>
      </c>
      <c r="B43" t="s">
        <v>2624</v>
      </c>
      <c r="C43" t="s">
        <v>1618</v>
      </c>
      <c r="D43" t="s">
        <v>1420</v>
      </c>
      <c r="H43">
        <v>0.9012</v>
      </c>
      <c r="J43" s="39"/>
      <c r="K43" s="20"/>
    </row>
    <row r="44" spans="1:11">
      <c r="A44" t="s">
        <v>2625</v>
      </c>
      <c r="B44" t="s">
        <v>2626</v>
      </c>
      <c r="C44" t="s">
        <v>1654</v>
      </c>
      <c r="D44" t="s">
        <v>1163</v>
      </c>
      <c r="H44">
        <v>0.83950000000000002</v>
      </c>
      <c r="J44" s="39"/>
      <c r="K44" s="20"/>
    </row>
    <row r="45" spans="1:11">
      <c r="A45" t="s">
        <v>2627</v>
      </c>
      <c r="B45" t="s">
        <v>2628</v>
      </c>
      <c r="C45" t="s">
        <v>1697</v>
      </c>
      <c r="D45" t="s">
        <v>1421</v>
      </c>
      <c r="H45">
        <v>1.0190999999999999</v>
      </c>
      <c r="J45" s="39"/>
      <c r="K45" s="20"/>
    </row>
    <row r="46" spans="1:11">
      <c r="A46" t="s">
        <v>2629</v>
      </c>
      <c r="B46" t="s">
        <v>2630</v>
      </c>
      <c r="C46" t="s">
        <v>1709</v>
      </c>
      <c r="D46" t="s">
        <v>1389</v>
      </c>
      <c r="H46">
        <v>0.83950000000000002</v>
      </c>
      <c r="J46" s="39"/>
      <c r="K46" s="20"/>
    </row>
    <row r="47" spans="1:11">
      <c r="A47" t="s">
        <v>2631</v>
      </c>
      <c r="B47" t="s">
        <v>2632</v>
      </c>
      <c r="C47" t="s">
        <v>1717</v>
      </c>
      <c r="D47" t="s">
        <v>1785</v>
      </c>
      <c r="H47">
        <v>0.74260000000000004</v>
      </c>
      <c r="J47" s="39"/>
      <c r="K47" s="20"/>
    </row>
    <row r="48" spans="1:11">
      <c r="A48" t="s">
        <v>2633</v>
      </c>
      <c r="B48" t="s">
        <v>2634</v>
      </c>
      <c r="C48" t="s">
        <v>1730</v>
      </c>
      <c r="D48" t="s">
        <v>1978</v>
      </c>
      <c r="H48">
        <v>0.83950000000000002</v>
      </c>
      <c r="J48" s="39"/>
      <c r="K48" s="20"/>
    </row>
    <row r="49" spans="1:11">
      <c r="A49" t="s">
        <v>2635</v>
      </c>
      <c r="B49" t="s">
        <v>2636</v>
      </c>
      <c r="C49" t="s">
        <v>1755</v>
      </c>
      <c r="D49" t="s">
        <v>1122</v>
      </c>
      <c r="H49">
        <v>0.97089999999999999</v>
      </c>
      <c r="J49" s="39"/>
      <c r="K49" s="20"/>
    </row>
    <row r="50" spans="1:11">
      <c r="A50" t="s">
        <v>2637</v>
      </c>
      <c r="B50" t="s">
        <v>2638</v>
      </c>
      <c r="C50" t="s">
        <v>1784</v>
      </c>
      <c r="D50" t="s">
        <v>2016</v>
      </c>
      <c r="H50">
        <v>0.9224</v>
      </c>
      <c r="J50" s="39"/>
      <c r="K50" s="20"/>
    </row>
    <row r="51" spans="1:11">
      <c r="A51" t="s">
        <v>2639</v>
      </c>
      <c r="B51" t="s">
        <v>2640</v>
      </c>
      <c r="C51" t="s">
        <v>1848</v>
      </c>
      <c r="D51" t="s">
        <v>1422</v>
      </c>
      <c r="H51">
        <v>0.74260000000000004</v>
      </c>
      <c r="J51" s="39"/>
      <c r="K51" s="20"/>
    </row>
    <row r="52" spans="1:11">
      <c r="A52" t="s">
        <v>2641</v>
      </c>
      <c r="B52" t="s">
        <v>2642</v>
      </c>
      <c r="C52" t="s">
        <v>1883</v>
      </c>
      <c r="D52" t="s">
        <v>470</v>
      </c>
      <c r="H52">
        <v>0.89910000000000001</v>
      </c>
      <c r="J52" s="39"/>
      <c r="K52" s="20"/>
    </row>
    <row r="53" spans="1:11">
      <c r="A53" t="s">
        <v>2643</v>
      </c>
      <c r="B53" t="s">
        <v>2644</v>
      </c>
      <c r="C53" t="s">
        <v>1919</v>
      </c>
      <c r="D53" t="s">
        <v>472</v>
      </c>
      <c r="H53">
        <v>0.83950000000000002</v>
      </c>
      <c r="J53" s="39"/>
      <c r="K53" s="20"/>
    </row>
    <row r="54" spans="1:11">
      <c r="A54" t="s">
        <v>2645</v>
      </c>
      <c r="B54" t="s">
        <v>2646</v>
      </c>
      <c r="C54" t="s">
        <v>1960</v>
      </c>
      <c r="D54" t="s">
        <v>2291</v>
      </c>
      <c r="H54">
        <v>0.83950000000000002</v>
      </c>
      <c r="J54" s="39"/>
      <c r="K54" s="20"/>
    </row>
    <row r="55" spans="1:11">
      <c r="A55" t="s">
        <v>2647</v>
      </c>
      <c r="B55" t="s">
        <v>2648</v>
      </c>
      <c r="C55" t="s">
        <v>1977</v>
      </c>
      <c r="D55" t="s">
        <v>2292</v>
      </c>
      <c r="H55">
        <v>0.94750000000000001</v>
      </c>
      <c r="J55" s="39"/>
      <c r="K55" s="20"/>
    </row>
    <row r="56" spans="1:11">
      <c r="A56" t="s">
        <v>2649</v>
      </c>
      <c r="B56" t="s">
        <v>2650</v>
      </c>
      <c r="C56" t="s">
        <v>2464</v>
      </c>
      <c r="D56" t="s">
        <v>1545</v>
      </c>
      <c r="H56">
        <v>0.87490000000000001</v>
      </c>
      <c r="J56" s="39"/>
      <c r="K56" s="20"/>
    </row>
    <row r="57" spans="1:11">
      <c r="A57" t="s">
        <v>2651</v>
      </c>
      <c r="B57" t="s">
        <v>2652</v>
      </c>
      <c r="C57" t="s">
        <v>2009</v>
      </c>
      <c r="D57" t="s">
        <v>2469</v>
      </c>
      <c r="H57">
        <v>0.91800000000000004</v>
      </c>
      <c r="J57" s="39"/>
      <c r="K57" s="20"/>
    </row>
    <row r="58" spans="1:11">
      <c r="A58" t="s">
        <v>2653</v>
      </c>
      <c r="B58" t="s">
        <v>2654</v>
      </c>
      <c r="C58" t="s">
        <v>2014</v>
      </c>
      <c r="D58" t="s">
        <v>242</v>
      </c>
      <c r="H58">
        <v>0.97989999999999999</v>
      </c>
      <c r="J58" s="39"/>
      <c r="K58" s="20"/>
    </row>
    <row r="59" spans="1:11">
      <c r="A59" t="s">
        <v>2655</v>
      </c>
      <c r="B59" t="s">
        <v>2656</v>
      </c>
      <c r="C59" t="s">
        <v>2</v>
      </c>
      <c r="D59" t="s">
        <v>1207</v>
      </c>
      <c r="H59">
        <v>0.83950000000000002</v>
      </c>
      <c r="J59" s="39"/>
      <c r="K59" s="20"/>
    </row>
    <row r="60" spans="1:11">
      <c r="A60" t="s">
        <v>2657</v>
      </c>
      <c r="B60" t="s">
        <v>2658</v>
      </c>
      <c r="C60" t="s">
        <v>2078</v>
      </c>
      <c r="D60" t="s">
        <v>1580</v>
      </c>
      <c r="H60">
        <v>0.87870000000000004</v>
      </c>
      <c r="J60" s="39"/>
      <c r="K60" s="20"/>
    </row>
    <row r="61" spans="1:11">
      <c r="A61" t="s">
        <v>2659</v>
      </c>
      <c r="B61" t="s">
        <v>2660</v>
      </c>
      <c r="C61" t="s">
        <v>2105</v>
      </c>
      <c r="D61" t="s">
        <v>2106</v>
      </c>
      <c r="H61">
        <v>0.87229999999999996</v>
      </c>
      <c r="J61" s="39"/>
      <c r="K61" s="20"/>
    </row>
    <row r="62" spans="1:11">
      <c r="A62" t="s">
        <v>2661</v>
      </c>
      <c r="B62" t="s">
        <v>2662</v>
      </c>
      <c r="C62" t="s">
        <v>2263</v>
      </c>
      <c r="D62" t="s">
        <v>1378</v>
      </c>
      <c r="H62">
        <v>0.83950000000000002</v>
      </c>
      <c r="J62" s="39"/>
      <c r="K62" s="20"/>
    </row>
    <row r="63" spans="1:11">
      <c r="A63" t="s">
        <v>2663</v>
      </c>
      <c r="B63" t="s">
        <v>2664</v>
      </c>
      <c r="C63" t="s">
        <v>2280</v>
      </c>
      <c r="D63" t="s">
        <v>2107</v>
      </c>
      <c r="H63">
        <v>0.97089999999999999</v>
      </c>
      <c r="J63" s="39"/>
      <c r="K63" s="20"/>
    </row>
    <row r="64" spans="1:11">
      <c r="A64" t="s">
        <v>2665</v>
      </c>
      <c r="B64" t="s">
        <v>2666</v>
      </c>
      <c r="C64" t="s">
        <v>2289</v>
      </c>
      <c r="D64" t="s">
        <v>1391</v>
      </c>
      <c r="H64">
        <v>0.97089999999999999</v>
      </c>
      <c r="J64" s="39"/>
      <c r="K64" s="20"/>
    </row>
    <row r="65" spans="1:11">
      <c r="A65" t="s">
        <v>2667</v>
      </c>
      <c r="B65" t="s">
        <v>2668</v>
      </c>
      <c r="C65" t="s">
        <v>190</v>
      </c>
      <c r="D65" t="s">
        <v>1483</v>
      </c>
      <c r="H65">
        <v>0.92149999999999999</v>
      </c>
      <c r="J65" s="39"/>
      <c r="K65" s="20"/>
    </row>
    <row r="66" spans="1:11">
      <c r="A66" t="s">
        <v>2669</v>
      </c>
      <c r="B66" t="s">
        <v>2670</v>
      </c>
      <c r="C66" t="s">
        <v>2372</v>
      </c>
      <c r="D66" t="s">
        <v>1786</v>
      </c>
      <c r="H66">
        <v>0.9012</v>
      </c>
      <c r="J66" s="39"/>
      <c r="K66" s="20"/>
    </row>
    <row r="67" spans="1:11">
      <c r="A67" t="s">
        <v>2671</v>
      </c>
      <c r="B67" t="s">
        <v>2672</v>
      </c>
      <c r="C67" t="s">
        <v>2395</v>
      </c>
      <c r="D67" t="s">
        <v>1655</v>
      </c>
      <c r="H67">
        <v>0.88390000000000002</v>
      </c>
      <c r="J67" s="39"/>
      <c r="K67" s="20"/>
    </row>
    <row r="68" spans="1:11">
      <c r="A68" t="s">
        <v>2673</v>
      </c>
      <c r="B68" t="s">
        <v>2674</v>
      </c>
      <c r="C68" t="s">
        <v>2413</v>
      </c>
      <c r="D68" t="s">
        <v>1423</v>
      </c>
      <c r="H68">
        <v>0.87490000000000001</v>
      </c>
      <c r="J68" s="39"/>
      <c r="K68" s="20"/>
    </row>
    <row r="69" spans="1:11">
      <c r="A69" t="s">
        <v>2675</v>
      </c>
      <c r="B69" t="s">
        <v>2676</v>
      </c>
      <c r="C69" t="s">
        <v>2449</v>
      </c>
      <c r="D69" t="s">
        <v>298</v>
      </c>
      <c r="H69">
        <v>0.83950000000000002</v>
      </c>
      <c r="J69" s="39"/>
      <c r="K69" s="20"/>
    </row>
    <row r="70" spans="1:11">
      <c r="A70" t="s">
        <v>2677</v>
      </c>
      <c r="D70" t="s">
        <v>1164</v>
      </c>
      <c r="H70">
        <v>0.87870000000000004</v>
      </c>
      <c r="J70" s="39"/>
      <c r="K70" s="20"/>
    </row>
    <row r="71" spans="1:11">
      <c r="A71" t="s">
        <v>2678</v>
      </c>
      <c r="D71" t="s">
        <v>861</v>
      </c>
      <c r="H71">
        <v>0.91800000000000004</v>
      </c>
      <c r="J71" s="39"/>
      <c r="K71" s="20"/>
    </row>
    <row r="72" spans="1:11">
      <c r="A72" t="s">
        <v>2679</v>
      </c>
      <c r="D72" t="s">
        <v>2293</v>
      </c>
      <c r="H72">
        <v>0.8095</v>
      </c>
      <c r="J72" s="39"/>
      <c r="K72" s="20"/>
    </row>
    <row r="73" spans="1:11">
      <c r="A73" t="s">
        <v>2680</v>
      </c>
      <c r="D73" t="s">
        <v>2108</v>
      </c>
      <c r="H73">
        <v>0.94750000000000001</v>
      </c>
      <c r="J73" s="39"/>
      <c r="K73" s="20"/>
    </row>
    <row r="74" spans="1:11">
      <c r="A74" t="s">
        <v>2681</v>
      </c>
      <c r="D74" t="s">
        <v>607</v>
      </c>
      <c r="H74">
        <v>0.97089999999999999</v>
      </c>
      <c r="J74" s="39"/>
      <c r="K74" s="20"/>
    </row>
    <row r="75" spans="1:11">
      <c r="A75" t="s">
        <v>2682</v>
      </c>
      <c r="D75" t="s">
        <v>2109</v>
      </c>
      <c r="H75">
        <v>0.96379999999999999</v>
      </c>
      <c r="J75" s="39"/>
      <c r="K75" s="20"/>
    </row>
    <row r="76" spans="1:11">
      <c r="A76" t="s">
        <v>2683</v>
      </c>
      <c r="D76" t="s">
        <v>609</v>
      </c>
      <c r="H76">
        <v>0.83950000000000002</v>
      </c>
      <c r="J76" s="39"/>
      <c r="K76" s="20"/>
    </row>
    <row r="77" spans="1:11">
      <c r="A77" t="s">
        <v>2684</v>
      </c>
      <c r="D77" t="s">
        <v>2470</v>
      </c>
      <c r="H77">
        <v>0.83950000000000002</v>
      </c>
      <c r="J77" s="39"/>
      <c r="K77" s="20"/>
    </row>
    <row r="78" spans="1:11">
      <c r="A78" t="s">
        <v>2685</v>
      </c>
      <c r="D78" t="s">
        <v>1424</v>
      </c>
      <c r="H78">
        <v>0.83950000000000002</v>
      </c>
      <c r="J78" s="39"/>
      <c r="K78" s="20"/>
    </row>
    <row r="79" spans="1:11">
      <c r="A79" t="s">
        <v>2686</v>
      </c>
      <c r="D79" t="s">
        <v>98</v>
      </c>
      <c r="H79">
        <v>0.88060000000000005</v>
      </c>
      <c r="J79" s="39"/>
      <c r="K79" s="20"/>
    </row>
    <row r="80" spans="1:11">
      <c r="A80" t="s">
        <v>2687</v>
      </c>
      <c r="D80" t="s">
        <v>2294</v>
      </c>
      <c r="H80">
        <v>0.74260000000000004</v>
      </c>
      <c r="J80" s="39"/>
      <c r="K80" s="20"/>
    </row>
    <row r="81" spans="1:11">
      <c r="A81" t="s">
        <v>2688</v>
      </c>
      <c r="D81" t="s">
        <v>1979</v>
      </c>
      <c r="H81">
        <v>0.87229999999999996</v>
      </c>
      <c r="J81" s="39"/>
      <c r="K81" s="20"/>
    </row>
    <row r="82" spans="1:11">
      <c r="A82" t="s">
        <v>2689</v>
      </c>
      <c r="D82" t="s">
        <v>1380</v>
      </c>
      <c r="H82">
        <v>0.85680000000000001</v>
      </c>
      <c r="J82" s="39"/>
      <c r="K82" s="20"/>
    </row>
    <row r="83" spans="1:11">
      <c r="A83" t="s">
        <v>2690</v>
      </c>
      <c r="D83" t="s">
        <v>2471</v>
      </c>
      <c r="H83">
        <v>0.83950000000000002</v>
      </c>
      <c r="J83" s="39"/>
      <c r="K83" s="20"/>
    </row>
    <row r="84" spans="1:11">
      <c r="A84" t="s">
        <v>2691</v>
      </c>
      <c r="D84" t="s">
        <v>1656</v>
      </c>
      <c r="J84" s="39"/>
      <c r="K84" s="20"/>
    </row>
    <row r="85" spans="1:11">
      <c r="A85" t="s">
        <v>2692</v>
      </c>
      <c r="D85" t="s">
        <v>1332</v>
      </c>
      <c r="J85" s="39"/>
      <c r="K85" s="20"/>
    </row>
    <row r="86" spans="1:11">
      <c r="A86" t="s">
        <v>2693</v>
      </c>
      <c r="D86" t="s">
        <v>1787</v>
      </c>
      <c r="J86" s="39"/>
      <c r="K86" s="20"/>
    </row>
    <row r="87" spans="1:11">
      <c r="A87" t="s">
        <v>2694</v>
      </c>
      <c r="D87" t="s">
        <v>1884</v>
      </c>
      <c r="J87" s="39"/>
      <c r="K87" s="20"/>
    </row>
    <row r="88" spans="1:11">
      <c r="A88" t="s">
        <v>2695</v>
      </c>
      <c r="D88" t="s">
        <v>339</v>
      </c>
      <c r="J88" s="39"/>
      <c r="K88" s="20"/>
    </row>
    <row r="89" spans="1:11">
      <c r="A89" t="s">
        <v>2696</v>
      </c>
      <c r="D89" t="s">
        <v>1885</v>
      </c>
      <c r="J89" s="39"/>
      <c r="K89" s="20"/>
    </row>
    <row r="90" spans="1:11">
      <c r="A90" t="s">
        <v>2697</v>
      </c>
      <c r="D90" t="s">
        <v>2373</v>
      </c>
      <c r="J90" s="39"/>
      <c r="K90" s="20"/>
    </row>
    <row r="91" spans="1:11">
      <c r="A91" t="s">
        <v>2698</v>
      </c>
      <c r="D91" t="s">
        <v>1333</v>
      </c>
      <c r="J91" s="39"/>
      <c r="K91" s="20"/>
    </row>
    <row r="92" spans="1:11">
      <c r="A92" t="s">
        <v>2699</v>
      </c>
      <c r="D92" t="s">
        <v>2110</v>
      </c>
      <c r="J92" s="39"/>
      <c r="K92" s="20"/>
    </row>
    <row r="93" spans="1:11">
      <c r="A93" t="s">
        <v>2700</v>
      </c>
      <c r="D93" t="s">
        <v>1208</v>
      </c>
      <c r="J93" s="39"/>
      <c r="K93" s="20"/>
    </row>
    <row r="94" spans="1:11">
      <c r="A94" t="s">
        <v>2701</v>
      </c>
      <c r="D94" t="s">
        <v>1886</v>
      </c>
      <c r="J94" s="39"/>
      <c r="K94" s="20"/>
    </row>
    <row r="95" spans="1:11">
      <c r="A95" t="s">
        <v>2702</v>
      </c>
      <c r="D95" t="s">
        <v>864</v>
      </c>
      <c r="J95" s="39"/>
      <c r="K95" s="20"/>
    </row>
    <row r="96" spans="1:11">
      <c r="A96" t="s">
        <v>2703</v>
      </c>
      <c r="D96" t="s">
        <v>1716</v>
      </c>
      <c r="J96" s="39"/>
      <c r="K96" s="20"/>
    </row>
    <row r="97" spans="1:11">
      <c r="A97" t="s">
        <v>2704</v>
      </c>
      <c r="D97" t="s">
        <v>1921</v>
      </c>
      <c r="J97" s="39"/>
      <c r="K97" s="20"/>
    </row>
    <row r="98" spans="1:11">
      <c r="A98" t="s">
        <v>2705</v>
      </c>
      <c r="D98" t="s">
        <v>1546</v>
      </c>
      <c r="J98" s="39"/>
      <c r="K98" s="20"/>
    </row>
    <row r="99" spans="1:11">
      <c r="A99" t="s">
        <v>2706</v>
      </c>
      <c r="D99" t="s">
        <v>1581</v>
      </c>
      <c r="J99" s="39"/>
      <c r="K99" s="20"/>
    </row>
    <row r="100" spans="1:11">
      <c r="A100" t="s">
        <v>2707</v>
      </c>
      <c r="D100" t="s">
        <v>1165</v>
      </c>
      <c r="J100" s="39"/>
      <c r="K100" s="20"/>
    </row>
    <row r="101" spans="1:11">
      <c r="A101" t="s">
        <v>2708</v>
      </c>
      <c r="D101" t="s">
        <v>1887</v>
      </c>
      <c r="J101" s="39"/>
      <c r="K101" s="20"/>
    </row>
    <row r="102" spans="1:11">
      <c r="A102" t="s">
        <v>2709</v>
      </c>
      <c r="D102" t="s">
        <v>2295</v>
      </c>
      <c r="J102" s="39"/>
    </row>
    <row r="103" spans="1:11">
      <c r="A103" t="s">
        <v>2710</v>
      </c>
      <c r="D103" t="s">
        <v>2041</v>
      </c>
      <c r="J103" s="39"/>
    </row>
    <row r="104" spans="1:11">
      <c r="A104" t="s">
        <v>2711</v>
      </c>
      <c r="D104" t="s">
        <v>2111</v>
      </c>
      <c r="K104" s="39"/>
    </row>
    <row r="105" spans="1:11">
      <c r="A105" t="s">
        <v>2712</v>
      </c>
      <c r="D105" t="s">
        <v>88</v>
      </c>
      <c r="K105" s="39"/>
    </row>
    <row r="106" spans="1:11">
      <c r="A106" t="s">
        <v>2713</v>
      </c>
      <c r="D106" t="s">
        <v>1788</v>
      </c>
      <c r="K106" s="39"/>
    </row>
    <row r="107" spans="1:11">
      <c r="A107" t="s">
        <v>2714</v>
      </c>
      <c r="D107" t="s">
        <v>1334</v>
      </c>
      <c r="K107" s="39"/>
    </row>
    <row r="108" spans="1:11">
      <c r="A108" t="s">
        <v>2715</v>
      </c>
      <c r="D108" t="s">
        <v>611</v>
      </c>
      <c r="K108" s="39"/>
    </row>
    <row r="109" spans="1:11">
      <c r="A109" t="s">
        <v>2716</v>
      </c>
      <c r="D109" t="s">
        <v>866</v>
      </c>
      <c r="K109" s="39"/>
    </row>
    <row r="110" spans="1:11">
      <c r="A110" t="s">
        <v>2717</v>
      </c>
      <c r="D110" t="s">
        <v>2112</v>
      </c>
      <c r="K110" s="39"/>
    </row>
    <row r="111" spans="1:11">
      <c r="A111" t="s">
        <v>2718</v>
      </c>
      <c r="D111" t="s">
        <v>756</v>
      </c>
      <c r="K111" s="39"/>
    </row>
    <row r="112" spans="1:11">
      <c r="A112" t="s">
        <v>2719</v>
      </c>
      <c r="D112" t="s">
        <v>94</v>
      </c>
      <c r="K112" s="39"/>
    </row>
    <row r="113" spans="1:11">
      <c r="A113" t="s">
        <v>2720</v>
      </c>
      <c r="D113" t="s">
        <v>1275</v>
      </c>
      <c r="K113" s="39"/>
    </row>
    <row r="114" spans="1:11">
      <c r="A114" t="s">
        <v>2721</v>
      </c>
      <c r="D114" t="s">
        <v>1392</v>
      </c>
      <c r="K114" s="39"/>
    </row>
    <row r="115" spans="1:11">
      <c r="A115" t="s">
        <v>2722</v>
      </c>
      <c r="D115" t="s">
        <v>1406</v>
      </c>
      <c r="K115" s="39"/>
    </row>
    <row r="116" spans="1:11">
      <c r="A116" t="s">
        <v>2723</v>
      </c>
      <c r="D116" t="s">
        <v>2017</v>
      </c>
      <c r="K116" s="39"/>
    </row>
    <row r="117" spans="1:11">
      <c r="A117" t="s">
        <v>2724</v>
      </c>
      <c r="D117" t="s">
        <v>2113</v>
      </c>
      <c r="K117" s="39"/>
    </row>
    <row r="118" spans="1:11">
      <c r="A118" t="s">
        <v>2725</v>
      </c>
      <c r="D118" t="s">
        <v>868</v>
      </c>
      <c r="K118" s="39"/>
    </row>
    <row r="119" spans="1:11">
      <c r="A119" t="s">
        <v>2726</v>
      </c>
      <c r="D119" t="s">
        <v>1657</v>
      </c>
      <c r="K119" s="39"/>
    </row>
    <row r="120" spans="1:11">
      <c r="A120" t="s">
        <v>2727</v>
      </c>
      <c r="D120" t="s">
        <v>1035</v>
      </c>
      <c r="K120" s="39"/>
    </row>
    <row r="121" spans="1:11">
      <c r="A121" t="s">
        <v>2728</v>
      </c>
      <c r="D121" t="s">
        <v>1425</v>
      </c>
      <c r="K121" s="39"/>
    </row>
    <row r="122" spans="1:11">
      <c r="A122" t="s">
        <v>2729</v>
      </c>
      <c r="D122" t="s">
        <v>1209</v>
      </c>
      <c r="K122" s="39"/>
    </row>
    <row r="123" spans="1:11">
      <c r="A123" t="s">
        <v>2730</v>
      </c>
      <c r="D123" t="s">
        <v>96</v>
      </c>
      <c r="K123" s="39"/>
    </row>
    <row r="124" spans="1:11">
      <c r="A124" t="s">
        <v>2731</v>
      </c>
      <c r="D124" t="s">
        <v>2472</v>
      </c>
      <c r="K124" s="39"/>
    </row>
    <row r="125" spans="1:11">
      <c r="A125" t="s">
        <v>2732</v>
      </c>
      <c r="D125" t="s">
        <v>1849</v>
      </c>
      <c r="K125" s="39"/>
    </row>
    <row r="126" spans="1:11">
      <c r="A126" t="s">
        <v>2733</v>
      </c>
      <c r="D126" t="s">
        <v>1407</v>
      </c>
      <c r="K126" s="39"/>
    </row>
    <row r="127" spans="1:11">
      <c r="A127" t="s">
        <v>2734</v>
      </c>
      <c r="D127" t="s">
        <v>2018</v>
      </c>
      <c r="K127" s="39"/>
    </row>
    <row r="128" spans="1:11">
      <c r="A128" t="s">
        <v>2735</v>
      </c>
      <c r="D128" t="s">
        <v>2473</v>
      </c>
      <c r="K128" s="39"/>
    </row>
    <row r="129" spans="1:11">
      <c r="A129" t="s">
        <v>2736</v>
      </c>
      <c r="D129" t="s">
        <v>1276</v>
      </c>
      <c r="K129" s="39"/>
    </row>
    <row r="130" spans="1:11">
      <c r="A130" t="s">
        <v>2737</v>
      </c>
      <c r="D130" t="s">
        <v>2414</v>
      </c>
      <c r="K130" s="39"/>
    </row>
    <row r="131" spans="1:11">
      <c r="A131" t="s">
        <v>2738</v>
      </c>
      <c r="D131" t="s">
        <v>870</v>
      </c>
      <c r="K131" s="39"/>
    </row>
    <row r="132" spans="1:11">
      <c r="A132" t="s">
        <v>2739</v>
      </c>
      <c r="D132" t="s">
        <v>1426</v>
      </c>
      <c r="K132" s="39"/>
    </row>
    <row r="133" spans="1:11">
      <c r="A133" t="s">
        <v>2740</v>
      </c>
      <c r="D133" t="s">
        <v>1123</v>
      </c>
      <c r="K133" s="39"/>
    </row>
    <row r="134" spans="1:11">
      <c r="A134" t="s">
        <v>2741</v>
      </c>
      <c r="D134" t="s">
        <v>1210</v>
      </c>
      <c r="K134" s="39"/>
    </row>
    <row r="135" spans="1:11">
      <c r="A135" t="s">
        <v>2742</v>
      </c>
      <c r="D135" t="s">
        <v>872</v>
      </c>
      <c r="K135" s="39"/>
    </row>
    <row r="136" spans="1:11">
      <c r="A136" t="s">
        <v>2743</v>
      </c>
      <c r="D136" t="s">
        <v>2114</v>
      </c>
      <c r="K136" s="39"/>
    </row>
    <row r="137" spans="1:11">
      <c r="A137" t="s">
        <v>2744</v>
      </c>
      <c r="D137" t="s">
        <v>1582</v>
      </c>
      <c r="K137" s="39"/>
    </row>
    <row r="138" spans="1:11">
      <c r="A138" t="s">
        <v>2745</v>
      </c>
      <c r="D138" t="s">
        <v>1277</v>
      </c>
      <c r="K138" s="39"/>
    </row>
    <row r="139" spans="1:11">
      <c r="A139" t="s">
        <v>2746</v>
      </c>
      <c r="D139" t="s">
        <v>341</v>
      </c>
      <c r="K139" s="39"/>
    </row>
    <row r="140" spans="1:11">
      <c r="A140" t="s">
        <v>2747</v>
      </c>
      <c r="D140" t="s">
        <v>759</v>
      </c>
      <c r="K140" s="39"/>
    </row>
    <row r="141" spans="1:11">
      <c r="A141" t="s">
        <v>2748</v>
      </c>
      <c r="D141" t="s">
        <v>2474</v>
      </c>
      <c r="K141" s="39"/>
    </row>
    <row r="142" spans="1:11">
      <c r="A142" t="s">
        <v>2749</v>
      </c>
      <c r="D142" t="s">
        <v>2415</v>
      </c>
      <c r="K142" s="39"/>
    </row>
    <row r="143" spans="1:11">
      <c r="A143" t="s">
        <v>2750</v>
      </c>
      <c r="D143" t="s">
        <v>2115</v>
      </c>
      <c r="K143" s="39"/>
    </row>
    <row r="144" spans="1:11">
      <c r="A144" t="s">
        <v>2751</v>
      </c>
      <c r="D144" t="s">
        <v>2042</v>
      </c>
      <c r="K144" s="39"/>
    </row>
    <row r="145" spans="1:11">
      <c r="A145" t="s">
        <v>2752</v>
      </c>
      <c r="D145" t="s">
        <v>1036</v>
      </c>
      <c r="K145" s="39"/>
    </row>
    <row r="146" spans="1:11">
      <c r="A146" t="s">
        <v>2753</v>
      </c>
      <c r="D146" t="s">
        <v>1789</v>
      </c>
      <c r="K146" s="39"/>
    </row>
    <row r="147" spans="1:11">
      <c r="A147" t="s">
        <v>2754</v>
      </c>
      <c r="D147" t="s">
        <v>1335</v>
      </c>
      <c r="K147" s="39"/>
    </row>
    <row r="148" spans="1:11">
      <c r="A148" t="s">
        <v>2755</v>
      </c>
      <c r="D148" t="s">
        <v>1922</v>
      </c>
      <c r="K148" s="39"/>
    </row>
    <row r="149" spans="1:11">
      <c r="A149" t="s">
        <v>2756</v>
      </c>
      <c r="D149" t="s">
        <v>1617</v>
      </c>
      <c r="K149" s="39"/>
    </row>
    <row r="150" spans="1:11">
      <c r="A150" t="s">
        <v>2757</v>
      </c>
      <c r="D150" t="s">
        <v>1484</v>
      </c>
      <c r="K150" s="39"/>
    </row>
    <row r="151" spans="1:11">
      <c r="A151" t="s">
        <v>2758</v>
      </c>
      <c r="D151" t="s">
        <v>1923</v>
      </c>
      <c r="K151" s="39"/>
    </row>
    <row r="152" spans="1:11">
      <c r="A152" t="s">
        <v>2759</v>
      </c>
      <c r="D152" t="s">
        <v>1980</v>
      </c>
      <c r="K152" s="39"/>
    </row>
    <row r="153" spans="1:11">
      <c r="A153" t="s">
        <v>2760</v>
      </c>
      <c r="D153" t="s">
        <v>2116</v>
      </c>
      <c r="K153" s="39"/>
    </row>
    <row r="154" spans="1:11">
      <c r="A154" t="s">
        <v>2761</v>
      </c>
      <c r="D154" t="s">
        <v>1708</v>
      </c>
      <c r="K154" s="39"/>
    </row>
    <row r="155" spans="1:11">
      <c r="D155" t="s">
        <v>1278</v>
      </c>
      <c r="K155" s="39"/>
    </row>
    <row r="156" spans="1:11">
      <c r="D156" t="s">
        <v>1888</v>
      </c>
    </row>
    <row r="157" spans="1:11">
      <c r="D157" t="s">
        <v>1485</v>
      </c>
    </row>
    <row r="158" spans="1:11">
      <c r="D158" t="s">
        <v>874</v>
      </c>
    </row>
    <row r="159" spans="1:11">
      <c r="D159" t="s">
        <v>1037</v>
      </c>
    </row>
    <row r="160" spans="1:11">
      <c r="D160" t="s">
        <v>2043</v>
      </c>
    </row>
    <row r="161" spans="4:4">
      <c r="D161" t="s">
        <v>2281</v>
      </c>
    </row>
    <row r="162" spans="4:4">
      <c r="D162" t="s">
        <v>1850</v>
      </c>
    </row>
    <row r="163" spans="4:4">
      <c r="D163" t="s">
        <v>613</v>
      </c>
    </row>
    <row r="164" spans="4:4">
      <c r="D164" t="s">
        <v>344</v>
      </c>
    </row>
    <row r="165" spans="4:4">
      <c r="D165" t="s">
        <v>1427</v>
      </c>
    </row>
    <row r="166" spans="4:4">
      <c r="D166" t="s">
        <v>1718</v>
      </c>
    </row>
    <row r="167" spans="4:4">
      <c r="D167" t="s">
        <v>2019</v>
      </c>
    </row>
    <row r="168" spans="4:4">
      <c r="D168" t="s">
        <v>1981</v>
      </c>
    </row>
    <row r="169" spans="4:4">
      <c r="D169" t="s">
        <v>1409</v>
      </c>
    </row>
    <row r="170" spans="4:4">
      <c r="D170" t="s">
        <v>1729</v>
      </c>
    </row>
    <row r="171" spans="4:4">
      <c r="D171" t="s">
        <v>875</v>
      </c>
    </row>
    <row r="172" spans="4:4">
      <c r="D172" t="s">
        <v>1790</v>
      </c>
    </row>
    <row r="173" spans="4:4">
      <c r="D173" t="s">
        <v>244</v>
      </c>
    </row>
    <row r="174" spans="4:4">
      <c r="D174" t="s">
        <v>2117</v>
      </c>
    </row>
    <row r="175" spans="4:4">
      <c r="D175" t="s">
        <v>100</v>
      </c>
    </row>
    <row r="176" spans="4:4">
      <c r="D176" t="s">
        <v>1336</v>
      </c>
    </row>
    <row r="177" spans="4:4">
      <c r="D177" t="s">
        <v>1619</v>
      </c>
    </row>
    <row r="178" spans="4:4">
      <c r="D178" t="s">
        <v>1486</v>
      </c>
    </row>
    <row r="179" spans="4:4">
      <c r="D179" t="s">
        <v>1851</v>
      </c>
    </row>
    <row r="180" spans="4:4">
      <c r="D180" t="s">
        <v>1038</v>
      </c>
    </row>
    <row r="181" spans="4:4">
      <c r="D181" t="s">
        <v>1166</v>
      </c>
    </row>
    <row r="182" spans="4:4">
      <c r="D182" t="s">
        <v>1124</v>
      </c>
    </row>
    <row r="183" spans="4:4">
      <c r="D183" t="s">
        <v>1791</v>
      </c>
    </row>
    <row r="184" spans="4:4">
      <c r="D184" t="s">
        <v>1039</v>
      </c>
    </row>
    <row r="185" spans="4:4">
      <c r="D185" t="s">
        <v>1982</v>
      </c>
    </row>
    <row r="186" spans="4:4">
      <c r="D186" t="s">
        <v>2118</v>
      </c>
    </row>
    <row r="187" spans="4:4">
      <c r="D187" t="s">
        <v>2296</v>
      </c>
    </row>
    <row r="188" spans="4:4">
      <c r="D188" t="s">
        <v>878</v>
      </c>
    </row>
    <row r="189" spans="4:4">
      <c r="D189" t="s">
        <v>2079</v>
      </c>
    </row>
    <row r="190" spans="4:4">
      <c r="D190" t="s">
        <v>102</v>
      </c>
    </row>
    <row r="191" spans="4:4">
      <c r="D191" t="s">
        <v>1487</v>
      </c>
    </row>
    <row r="192" spans="4:4">
      <c r="D192" t="s">
        <v>1040</v>
      </c>
    </row>
    <row r="193" spans="4:4">
      <c r="D193" t="s">
        <v>1547</v>
      </c>
    </row>
    <row r="194" spans="4:4">
      <c r="D194" t="s">
        <v>1583</v>
      </c>
    </row>
    <row r="195" spans="4:4">
      <c r="D195" t="s">
        <v>2044</v>
      </c>
    </row>
    <row r="196" spans="4:4">
      <c r="D196" t="s">
        <v>1068</v>
      </c>
    </row>
    <row r="197" spans="4:4">
      <c r="D197" t="s">
        <v>1041</v>
      </c>
    </row>
    <row r="198" spans="4:4">
      <c r="D198" t="s">
        <v>1042</v>
      </c>
    </row>
    <row r="199" spans="4:4">
      <c r="D199" t="s">
        <v>346</v>
      </c>
    </row>
    <row r="200" spans="4:4">
      <c r="D200" t="s">
        <v>2119</v>
      </c>
    </row>
    <row r="201" spans="4:4">
      <c r="D201" t="s">
        <v>2120</v>
      </c>
    </row>
    <row r="202" spans="4:4">
      <c r="D202" t="s">
        <v>1337</v>
      </c>
    </row>
    <row r="203" spans="4:4">
      <c r="D203" t="s">
        <v>2297</v>
      </c>
    </row>
    <row r="204" spans="4:4">
      <c r="D204" t="s">
        <v>1852</v>
      </c>
    </row>
    <row r="205" spans="4:4">
      <c r="D205" t="s">
        <v>615</v>
      </c>
    </row>
    <row r="206" spans="4:4">
      <c r="D206" t="s">
        <v>1043</v>
      </c>
    </row>
    <row r="207" spans="4:4">
      <c r="D207" t="s">
        <v>1211</v>
      </c>
    </row>
    <row r="208" spans="4:4">
      <c r="D208" t="s">
        <v>2121</v>
      </c>
    </row>
    <row r="209" spans="4:4">
      <c r="D209" t="s">
        <v>1853</v>
      </c>
    </row>
    <row r="210" spans="4:4">
      <c r="D210" t="s">
        <v>1658</v>
      </c>
    </row>
    <row r="211" spans="4:4">
      <c r="D211" t="s">
        <v>2264</v>
      </c>
    </row>
    <row r="212" spans="4:4">
      <c r="D212" t="s">
        <v>1279</v>
      </c>
    </row>
    <row r="213" spans="4:4">
      <c r="D213" t="s">
        <v>1280</v>
      </c>
    </row>
    <row r="214" spans="4:4">
      <c r="D214" t="s">
        <v>1281</v>
      </c>
    </row>
    <row r="215" spans="4:4">
      <c r="D215" t="s">
        <v>761</v>
      </c>
    </row>
    <row r="216" spans="4:4">
      <c r="D216" t="s">
        <v>348</v>
      </c>
    </row>
    <row r="217" spans="4:4">
      <c r="D217" t="s">
        <v>1428</v>
      </c>
    </row>
    <row r="218" spans="4:4">
      <c r="D218" t="s">
        <v>880</v>
      </c>
    </row>
    <row r="219" spans="4:4">
      <c r="D219" t="s">
        <v>2396</v>
      </c>
    </row>
    <row r="220" spans="4:4">
      <c r="D220" t="s">
        <v>2122</v>
      </c>
    </row>
    <row r="221" spans="4:4">
      <c r="D221" t="s">
        <v>2123</v>
      </c>
    </row>
    <row r="222" spans="4:4">
      <c r="D222" t="s">
        <v>1282</v>
      </c>
    </row>
    <row r="223" spans="4:4">
      <c r="D223" t="s">
        <v>1283</v>
      </c>
    </row>
    <row r="224" spans="4:4">
      <c r="D224" t="s">
        <v>1167</v>
      </c>
    </row>
    <row r="225" spans="4:4">
      <c r="D225" t="s">
        <v>764</v>
      </c>
    </row>
    <row r="226" spans="4:4">
      <c r="D226" t="s">
        <v>2124</v>
      </c>
    </row>
    <row r="227" spans="4:4">
      <c r="D227" t="s">
        <v>2125</v>
      </c>
    </row>
    <row r="228" spans="4:4">
      <c r="D228" t="s">
        <v>1410</v>
      </c>
    </row>
    <row r="229" spans="4:4">
      <c r="D229" t="s">
        <v>246</v>
      </c>
    </row>
    <row r="230" spans="4:4">
      <c r="D230" t="s">
        <v>2335</v>
      </c>
    </row>
    <row r="231" spans="4:4">
      <c r="D231" t="s">
        <v>1620</v>
      </c>
    </row>
    <row r="232" spans="4:4">
      <c r="D232" t="s">
        <v>1756</v>
      </c>
    </row>
    <row r="233" spans="4:4">
      <c r="D233" t="s">
        <v>2397</v>
      </c>
    </row>
    <row r="234" spans="4:4">
      <c r="D234" t="s">
        <v>2045</v>
      </c>
    </row>
    <row r="235" spans="4:4">
      <c r="D235" t="s">
        <v>883</v>
      </c>
    </row>
    <row r="236" spans="4:4">
      <c r="D236" t="s">
        <v>1757</v>
      </c>
    </row>
    <row r="237" spans="4:4">
      <c r="D237" t="s">
        <v>616</v>
      </c>
    </row>
    <row r="238" spans="4:4">
      <c r="D238" t="s">
        <v>766</v>
      </c>
    </row>
    <row r="239" spans="4:4">
      <c r="D239" t="s">
        <v>1069</v>
      </c>
    </row>
    <row r="240" spans="4:4">
      <c r="D240" t="s">
        <v>2046</v>
      </c>
    </row>
    <row r="241" spans="4:4">
      <c r="D241" t="s">
        <v>1792</v>
      </c>
    </row>
    <row r="242" spans="4:4">
      <c r="D242" t="s">
        <v>885</v>
      </c>
    </row>
    <row r="243" spans="4:4">
      <c r="D243" t="s">
        <v>1168</v>
      </c>
    </row>
    <row r="244" spans="4:4">
      <c r="D244" t="s">
        <v>2298</v>
      </c>
    </row>
    <row r="245" spans="4:4">
      <c r="D245" t="s">
        <v>1983</v>
      </c>
    </row>
    <row r="246" spans="4:4">
      <c r="D246" t="s">
        <v>1169</v>
      </c>
    </row>
    <row r="247" spans="4:4">
      <c r="D247" t="s">
        <v>2336</v>
      </c>
    </row>
    <row r="248" spans="4:4">
      <c r="D248" t="s">
        <v>1659</v>
      </c>
    </row>
    <row r="249" spans="4:4">
      <c r="D249" t="s">
        <v>1284</v>
      </c>
    </row>
    <row r="250" spans="4:4">
      <c r="D250" t="s">
        <v>887</v>
      </c>
    </row>
    <row r="251" spans="4:4">
      <c r="D251" t="s">
        <v>104</v>
      </c>
    </row>
    <row r="252" spans="4:4">
      <c r="D252" t="s">
        <v>1793</v>
      </c>
    </row>
    <row r="253" spans="4:4">
      <c r="D253" t="s">
        <v>1070</v>
      </c>
    </row>
    <row r="254" spans="4:4">
      <c r="D254" t="s">
        <v>889</v>
      </c>
    </row>
    <row r="255" spans="4:4">
      <c r="D255" t="s">
        <v>1854</v>
      </c>
    </row>
    <row r="256" spans="4:4">
      <c r="D256" t="s">
        <v>2126</v>
      </c>
    </row>
    <row r="257" spans="4:4">
      <c r="D257" t="s">
        <v>1719</v>
      </c>
    </row>
    <row r="258" spans="4:4">
      <c r="D258" t="s">
        <v>2127</v>
      </c>
    </row>
    <row r="259" spans="4:4">
      <c r="D259" t="s">
        <v>2416</v>
      </c>
    </row>
    <row r="260" spans="4:4">
      <c r="D260" t="s">
        <v>1660</v>
      </c>
    </row>
    <row r="261" spans="4:4">
      <c r="D261" t="s">
        <v>106</v>
      </c>
    </row>
    <row r="262" spans="4:4">
      <c r="D262" t="s">
        <v>474</v>
      </c>
    </row>
    <row r="263" spans="4:4">
      <c r="D263" t="s">
        <v>891</v>
      </c>
    </row>
    <row r="264" spans="4:4">
      <c r="D264" t="s">
        <v>1794</v>
      </c>
    </row>
    <row r="265" spans="4:4">
      <c r="D265" t="s">
        <v>2398</v>
      </c>
    </row>
    <row r="266" spans="4:4">
      <c r="D266" t="s">
        <v>2475</v>
      </c>
    </row>
    <row r="267" spans="4:4">
      <c r="D267" t="s">
        <v>2265</v>
      </c>
    </row>
    <row r="268" spans="4:4">
      <c r="D268" t="s">
        <v>1338</v>
      </c>
    </row>
    <row r="269" spans="4:4">
      <c r="D269" t="s">
        <v>2476</v>
      </c>
    </row>
    <row r="270" spans="4:4">
      <c r="D270" t="s">
        <v>476</v>
      </c>
    </row>
    <row r="271" spans="4:4">
      <c r="D271" t="s">
        <v>1339</v>
      </c>
    </row>
    <row r="272" spans="4:4">
      <c r="D272" t="s">
        <v>1285</v>
      </c>
    </row>
    <row r="273" spans="4:4">
      <c r="D273" t="s">
        <v>2282</v>
      </c>
    </row>
    <row r="274" spans="4:4">
      <c r="D274" t="s">
        <v>109</v>
      </c>
    </row>
    <row r="275" spans="4:4">
      <c r="D275" t="s">
        <v>2128</v>
      </c>
    </row>
    <row r="276" spans="4:4">
      <c r="D276" t="s">
        <v>1584</v>
      </c>
    </row>
    <row r="277" spans="4:4">
      <c r="D277" t="s">
        <v>1286</v>
      </c>
    </row>
    <row r="278" spans="4:4">
      <c r="D278" t="s">
        <v>2417</v>
      </c>
    </row>
    <row r="279" spans="4:4">
      <c r="D279" t="s">
        <v>1393</v>
      </c>
    </row>
    <row r="280" spans="4:4">
      <c r="D280" t="s">
        <v>1044</v>
      </c>
    </row>
    <row r="281" spans="4:4">
      <c r="D281" t="s">
        <v>1984</v>
      </c>
    </row>
    <row r="282" spans="4:4">
      <c r="D282" t="s">
        <v>894</v>
      </c>
    </row>
    <row r="283" spans="4:4">
      <c r="D283" t="s">
        <v>1340</v>
      </c>
    </row>
    <row r="284" spans="4:4">
      <c r="D284" t="s">
        <v>2129</v>
      </c>
    </row>
    <row r="285" spans="4:4">
      <c r="D285" t="s">
        <v>1287</v>
      </c>
    </row>
    <row r="286" spans="4:4">
      <c r="D286" t="s">
        <v>2477</v>
      </c>
    </row>
    <row r="287" spans="4:4">
      <c r="D287" t="s">
        <v>1924</v>
      </c>
    </row>
    <row r="288" spans="4:4">
      <c r="D288" t="s">
        <v>896</v>
      </c>
    </row>
    <row r="289" spans="4:4">
      <c r="D289" t="s">
        <v>2080</v>
      </c>
    </row>
    <row r="290" spans="4:4">
      <c r="D290" t="s">
        <v>2478</v>
      </c>
    </row>
    <row r="291" spans="4:4">
      <c r="D291" t="s">
        <v>1045</v>
      </c>
    </row>
    <row r="292" spans="4:4">
      <c r="D292" t="s">
        <v>1585</v>
      </c>
    </row>
    <row r="293" spans="4:4">
      <c r="D293" t="s">
        <v>1720</v>
      </c>
    </row>
    <row r="294" spans="4:4">
      <c r="D294" t="s">
        <v>1621</v>
      </c>
    </row>
    <row r="295" spans="4:4">
      <c r="D295" t="s">
        <v>1046</v>
      </c>
    </row>
    <row r="296" spans="4:4">
      <c r="D296" t="s">
        <v>1288</v>
      </c>
    </row>
    <row r="297" spans="4:4">
      <c r="D297" t="s">
        <v>1488</v>
      </c>
    </row>
    <row r="298" spans="4:4">
      <c r="D298" t="s">
        <v>2479</v>
      </c>
    </row>
    <row r="299" spans="4:4">
      <c r="D299" t="s">
        <v>1394</v>
      </c>
    </row>
    <row r="300" spans="4:4">
      <c r="D300" t="s">
        <v>351</v>
      </c>
    </row>
    <row r="301" spans="4:4">
      <c r="D301" t="s">
        <v>2130</v>
      </c>
    </row>
    <row r="302" spans="4:4">
      <c r="D302" t="s">
        <v>1707</v>
      </c>
    </row>
    <row r="303" spans="4:4">
      <c r="D303" t="s">
        <v>1289</v>
      </c>
    </row>
    <row r="304" spans="4:4">
      <c r="D304" t="s">
        <v>1795</v>
      </c>
    </row>
    <row r="305" spans="4:4">
      <c r="D305" t="s">
        <v>1489</v>
      </c>
    </row>
    <row r="306" spans="4:4">
      <c r="D306" t="s">
        <v>1622</v>
      </c>
    </row>
    <row r="307" spans="4:4">
      <c r="D307" t="s">
        <v>1290</v>
      </c>
    </row>
    <row r="308" spans="4:4">
      <c r="D308" t="s">
        <v>1071</v>
      </c>
    </row>
    <row r="309" spans="4:4">
      <c r="D309" t="s">
        <v>1047</v>
      </c>
    </row>
    <row r="310" spans="4:4">
      <c r="D310" t="s">
        <v>2131</v>
      </c>
    </row>
    <row r="311" spans="4:4">
      <c r="D311" t="s">
        <v>1796</v>
      </c>
    </row>
    <row r="312" spans="4:4">
      <c r="D312" t="s">
        <v>1341</v>
      </c>
    </row>
    <row r="313" spans="4:4">
      <c r="D313" t="s">
        <v>2480</v>
      </c>
    </row>
    <row r="314" spans="4:4">
      <c r="D314" t="s">
        <v>1797</v>
      </c>
    </row>
    <row r="315" spans="4:4">
      <c r="D315" t="s">
        <v>899</v>
      </c>
    </row>
    <row r="316" spans="4:4">
      <c r="D316" t="s">
        <v>1731</v>
      </c>
    </row>
    <row r="317" spans="4:4">
      <c r="D317" t="s">
        <v>1758</v>
      </c>
    </row>
    <row r="318" spans="4:4">
      <c r="D318" t="s">
        <v>1855</v>
      </c>
    </row>
    <row r="319" spans="4:4">
      <c r="D319" t="s">
        <v>2481</v>
      </c>
    </row>
    <row r="320" spans="4:4">
      <c r="D320" t="s">
        <v>1759</v>
      </c>
    </row>
    <row r="321" spans="4:4">
      <c r="D321" t="s">
        <v>1395</v>
      </c>
    </row>
    <row r="322" spans="4:4">
      <c r="D322" t="s">
        <v>1170</v>
      </c>
    </row>
    <row r="323" spans="4:4">
      <c r="D323" t="s">
        <v>2482</v>
      </c>
    </row>
    <row r="324" spans="4:4">
      <c r="D324" t="s">
        <v>1985</v>
      </c>
    </row>
    <row r="325" spans="4:4">
      <c r="D325" t="s">
        <v>1171</v>
      </c>
    </row>
    <row r="326" spans="4:4">
      <c r="D326" t="s">
        <v>618</v>
      </c>
    </row>
    <row r="327" spans="4:4">
      <c r="D327" t="s">
        <v>111</v>
      </c>
    </row>
    <row r="328" spans="4:4">
      <c r="D328" t="s">
        <v>1072</v>
      </c>
    </row>
    <row r="329" spans="4:4">
      <c r="D329" t="s">
        <v>1586</v>
      </c>
    </row>
    <row r="330" spans="4:4">
      <c r="D330" t="s">
        <v>1396</v>
      </c>
    </row>
    <row r="331" spans="4:4">
      <c r="D331" t="s">
        <v>2299</v>
      </c>
    </row>
    <row r="332" spans="4:4">
      <c r="D332" t="s">
        <v>2047</v>
      </c>
    </row>
    <row r="333" spans="4:4">
      <c r="D333" t="s">
        <v>2020</v>
      </c>
    </row>
    <row r="334" spans="4:4">
      <c r="D334" t="s">
        <v>1429</v>
      </c>
    </row>
    <row r="335" spans="4:4">
      <c r="D335" t="s">
        <v>769</v>
      </c>
    </row>
    <row r="336" spans="4:4">
      <c r="D336" t="s">
        <v>2337</v>
      </c>
    </row>
    <row r="337" spans="4:4">
      <c r="D337" t="s">
        <v>900</v>
      </c>
    </row>
    <row r="338" spans="4:4">
      <c r="D338" t="s">
        <v>1212</v>
      </c>
    </row>
    <row r="339" spans="4:4">
      <c r="D339" t="s">
        <v>902</v>
      </c>
    </row>
    <row r="340" spans="4:4">
      <c r="D340" t="s">
        <v>904</v>
      </c>
    </row>
    <row r="341" spans="4:4">
      <c r="D341" t="s">
        <v>906</v>
      </c>
    </row>
    <row r="342" spans="4:4">
      <c r="D342" t="s">
        <v>1213</v>
      </c>
    </row>
    <row r="343" spans="4:4">
      <c r="D343" t="s">
        <v>1732</v>
      </c>
    </row>
    <row r="344" spans="4:4">
      <c r="D344" t="s">
        <v>2081</v>
      </c>
    </row>
    <row r="345" spans="4:4">
      <c r="D345" t="s">
        <v>1430</v>
      </c>
    </row>
    <row r="346" spans="4:4">
      <c r="D346" t="s">
        <v>2374</v>
      </c>
    </row>
    <row r="347" spans="4:4">
      <c r="D347" t="s">
        <v>1760</v>
      </c>
    </row>
    <row r="348" spans="4:4">
      <c r="D348" t="s">
        <v>1761</v>
      </c>
    </row>
    <row r="349" spans="4:4">
      <c r="D349" t="s">
        <v>112</v>
      </c>
    </row>
    <row r="350" spans="4:4">
      <c r="D350" t="s">
        <v>1661</v>
      </c>
    </row>
    <row r="351" spans="4:4">
      <c r="D351" t="s">
        <v>2338</v>
      </c>
    </row>
    <row r="352" spans="4:4">
      <c r="D352" t="s">
        <v>1710</v>
      </c>
    </row>
    <row r="353" spans="4:4">
      <c r="D353" t="s">
        <v>1986</v>
      </c>
    </row>
    <row r="354" spans="4:4">
      <c r="D354" t="s">
        <v>2021</v>
      </c>
    </row>
    <row r="355" spans="4:4">
      <c r="D355" t="s">
        <v>620</v>
      </c>
    </row>
    <row r="356" spans="4:4">
      <c r="D356" t="s">
        <v>1172</v>
      </c>
    </row>
    <row r="357" spans="4:4">
      <c r="D357" t="s">
        <v>353</v>
      </c>
    </row>
    <row r="358" spans="4:4">
      <c r="D358" t="s">
        <v>2132</v>
      </c>
    </row>
    <row r="359" spans="4:4">
      <c r="D359" t="s">
        <v>114</v>
      </c>
    </row>
    <row r="360" spans="4:4">
      <c r="D360" t="s">
        <v>1431</v>
      </c>
    </row>
    <row r="361" spans="4:4">
      <c r="D361" t="s">
        <v>1490</v>
      </c>
    </row>
    <row r="362" spans="4:4">
      <c r="D362" t="s">
        <v>2283</v>
      </c>
    </row>
    <row r="363" spans="4:4">
      <c r="D363" t="s">
        <v>116</v>
      </c>
    </row>
    <row r="364" spans="4:4">
      <c r="D364" t="s">
        <v>1623</v>
      </c>
    </row>
    <row r="365" spans="4:4">
      <c r="D365" t="s">
        <v>1798</v>
      </c>
    </row>
    <row r="366" spans="4:4">
      <c r="D366" t="s">
        <v>1073</v>
      </c>
    </row>
    <row r="367" spans="4:4">
      <c r="D367" t="s">
        <v>248</v>
      </c>
    </row>
    <row r="368" spans="4:4">
      <c r="D368" t="s">
        <v>1696</v>
      </c>
    </row>
    <row r="369" spans="4:4">
      <c r="D369" t="s">
        <v>2483</v>
      </c>
    </row>
    <row r="370" spans="4:4">
      <c r="D370" t="s">
        <v>1733</v>
      </c>
    </row>
    <row r="371" spans="4:4">
      <c r="D371" t="s">
        <v>2484</v>
      </c>
    </row>
    <row r="372" spans="4:4">
      <c r="D372" t="s">
        <v>1925</v>
      </c>
    </row>
    <row r="373" spans="4:4">
      <c r="D373" t="s">
        <v>771</v>
      </c>
    </row>
    <row r="374" spans="4:4">
      <c r="D374" t="s">
        <v>1961</v>
      </c>
    </row>
    <row r="375" spans="4:4">
      <c r="D375" t="s">
        <v>1342</v>
      </c>
    </row>
    <row r="376" spans="4:4">
      <c r="D376" t="s">
        <v>2375</v>
      </c>
    </row>
    <row r="377" spans="4:4">
      <c r="D377" t="s">
        <v>1432</v>
      </c>
    </row>
    <row r="378" spans="4:4">
      <c r="D378" t="s">
        <v>2022</v>
      </c>
    </row>
    <row r="379" spans="4:4">
      <c r="D379" t="s">
        <v>1987</v>
      </c>
    </row>
    <row r="380" spans="4:4">
      <c r="D380" t="s">
        <v>355</v>
      </c>
    </row>
    <row r="381" spans="4:4">
      <c r="D381" t="s">
        <v>118</v>
      </c>
    </row>
    <row r="382" spans="4:4">
      <c r="D382" t="s">
        <v>1962</v>
      </c>
    </row>
    <row r="383" spans="4:4">
      <c r="D383" t="s">
        <v>120</v>
      </c>
    </row>
    <row r="384" spans="4:4">
      <c r="D384" t="s">
        <v>908</v>
      </c>
    </row>
    <row r="385" spans="4:4">
      <c r="D385" t="s">
        <v>622</v>
      </c>
    </row>
    <row r="386" spans="4:4">
      <c r="D386" t="s">
        <v>1988</v>
      </c>
    </row>
    <row r="387" spans="4:4">
      <c r="D387" t="s">
        <v>1048</v>
      </c>
    </row>
    <row r="388" spans="4:4">
      <c r="D388" t="s">
        <v>122</v>
      </c>
    </row>
    <row r="389" spans="4:4">
      <c r="D389" t="s">
        <v>1889</v>
      </c>
    </row>
    <row r="390" spans="4:4">
      <c r="D390" t="s">
        <v>359</v>
      </c>
    </row>
    <row r="391" spans="4:4">
      <c r="D391" t="s">
        <v>910</v>
      </c>
    </row>
    <row r="392" spans="4:4">
      <c r="D392" t="s">
        <v>1074</v>
      </c>
    </row>
    <row r="393" spans="4:4">
      <c r="D393" t="s">
        <v>1214</v>
      </c>
    </row>
    <row r="394" spans="4:4">
      <c r="D394" t="s">
        <v>1548</v>
      </c>
    </row>
    <row r="395" spans="4:4">
      <c r="D395" t="s">
        <v>1926</v>
      </c>
    </row>
    <row r="396" spans="4:4">
      <c r="D396" t="s">
        <v>2485</v>
      </c>
    </row>
    <row r="397" spans="4:4">
      <c r="D397" t="s">
        <v>912</v>
      </c>
    </row>
    <row r="398" spans="4:4">
      <c r="D398" t="s">
        <v>302</v>
      </c>
    </row>
    <row r="399" spans="4:4">
      <c r="D399" t="s">
        <v>2133</v>
      </c>
    </row>
    <row r="400" spans="4:4">
      <c r="D400" t="s">
        <v>2082</v>
      </c>
    </row>
    <row r="401" spans="4:4">
      <c r="D401" t="s">
        <v>305</v>
      </c>
    </row>
    <row r="402" spans="4:4">
      <c r="D402" t="s">
        <v>2048</v>
      </c>
    </row>
    <row r="403" spans="4:4">
      <c r="D403" t="s">
        <v>124</v>
      </c>
    </row>
    <row r="404" spans="4:4">
      <c r="D404" t="s">
        <v>1215</v>
      </c>
    </row>
    <row r="405" spans="4:4">
      <c r="D405" t="s">
        <v>2134</v>
      </c>
    </row>
    <row r="406" spans="4:4">
      <c r="D406" t="s">
        <v>127</v>
      </c>
    </row>
    <row r="407" spans="4:4">
      <c r="D407" t="s">
        <v>1587</v>
      </c>
    </row>
    <row r="408" spans="4:4">
      <c r="D408" t="s">
        <v>2135</v>
      </c>
    </row>
    <row r="409" spans="4:4">
      <c r="D409" t="s">
        <v>1075</v>
      </c>
    </row>
    <row r="410" spans="4:4">
      <c r="D410" t="s">
        <v>1662</v>
      </c>
    </row>
    <row r="411" spans="4:4">
      <c r="D411" t="s">
        <v>2023</v>
      </c>
    </row>
    <row r="412" spans="4:4">
      <c r="D412" t="s">
        <v>772</v>
      </c>
    </row>
    <row r="413" spans="4:4">
      <c r="D413" t="s">
        <v>2136</v>
      </c>
    </row>
    <row r="414" spans="4:4">
      <c r="D414" t="s">
        <v>2137</v>
      </c>
    </row>
    <row r="415" spans="4:4">
      <c r="D415" t="s">
        <v>2339</v>
      </c>
    </row>
    <row r="416" spans="4:4">
      <c r="D416" t="s">
        <v>103</v>
      </c>
    </row>
    <row r="417" spans="4:4">
      <c r="D417" t="s">
        <v>915</v>
      </c>
    </row>
    <row r="418" spans="4:4">
      <c r="D418" t="s">
        <v>361</v>
      </c>
    </row>
    <row r="419" spans="4:4">
      <c r="D419" t="s">
        <v>1890</v>
      </c>
    </row>
    <row r="420" spans="4:4">
      <c r="D420" t="s">
        <v>1799</v>
      </c>
    </row>
    <row r="421" spans="4:4">
      <c r="D421" t="s">
        <v>478</v>
      </c>
    </row>
    <row r="422" spans="4:4">
      <c r="D422" t="s">
        <v>2138</v>
      </c>
    </row>
    <row r="423" spans="4:4">
      <c r="D423" t="s">
        <v>1216</v>
      </c>
    </row>
    <row r="424" spans="4:4">
      <c r="D424" t="s">
        <v>2486</v>
      </c>
    </row>
    <row r="425" spans="4:4">
      <c r="D425" t="s">
        <v>2139</v>
      </c>
    </row>
    <row r="426" spans="4:4">
      <c r="D426" t="s">
        <v>1343</v>
      </c>
    </row>
    <row r="427" spans="4:4">
      <c r="D427" t="s">
        <v>129</v>
      </c>
    </row>
    <row r="428" spans="4:4">
      <c r="D428" t="s">
        <v>624</v>
      </c>
    </row>
    <row r="429" spans="4:4">
      <c r="D429" t="s">
        <v>480</v>
      </c>
    </row>
    <row r="430" spans="4:4">
      <c r="D430" t="s">
        <v>2450</v>
      </c>
    </row>
    <row r="431" spans="4:4">
      <c r="D431" t="s">
        <v>363</v>
      </c>
    </row>
    <row r="432" spans="4:4">
      <c r="D432" t="s">
        <v>917</v>
      </c>
    </row>
    <row r="433" spans="4:4">
      <c r="D433" t="s">
        <v>2140</v>
      </c>
    </row>
    <row r="434" spans="4:4">
      <c r="D434" t="s">
        <v>1588</v>
      </c>
    </row>
    <row r="435" spans="4:4">
      <c r="D435" t="s">
        <v>1711</v>
      </c>
    </row>
    <row r="436" spans="4:4">
      <c r="D436" t="s">
        <v>131</v>
      </c>
    </row>
    <row r="437" spans="4:4">
      <c r="D437" t="s">
        <v>1549</v>
      </c>
    </row>
    <row r="438" spans="4:4">
      <c r="D438" t="s">
        <v>250</v>
      </c>
    </row>
    <row r="439" spans="4:4">
      <c r="D439" t="s">
        <v>2487</v>
      </c>
    </row>
    <row r="440" spans="4:4">
      <c r="D440" t="s">
        <v>2049</v>
      </c>
    </row>
    <row r="441" spans="4:4">
      <c r="D441" t="s">
        <v>1762</v>
      </c>
    </row>
    <row r="442" spans="4:4">
      <c r="D442" t="s">
        <v>2141</v>
      </c>
    </row>
    <row r="443" spans="4:4">
      <c r="D443" t="s">
        <v>1891</v>
      </c>
    </row>
    <row r="444" spans="4:4">
      <c r="D444" t="s">
        <v>626</v>
      </c>
    </row>
    <row r="445" spans="4:4">
      <c r="D445" t="s">
        <v>2142</v>
      </c>
    </row>
    <row r="446" spans="4:4">
      <c r="D446" t="s">
        <v>1927</v>
      </c>
    </row>
    <row r="447" spans="4:4">
      <c r="D447" t="s">
        <v>1491</v>
      </c>
    </row>
    <row r="448" spans="4:4">
      <c r="D448" t="s">
        <v>133</v>
      </c>
    </row>
    <row r="449" spans="4:4">
      <c r="D449" t="s">
        <v>2340</v>
      </c>
    </row>
    <row r="450" spans="4:4">
      <c r="D450" t="s">
        <v>918</v>
      </c>
    </row>
    <row r="451" spans="4:4">
      <c r="D451" t="s">
        <v>1217</v>
      </c>
    </row>
    <row r="452" spans="4:4">
      <c r="D452" t="s">
        <v>2376</v>
      </c>
    </row>
    <row r="453" spans="4:4">
      <c r="D453" t="s">
        <v>1928</v>
      </c>
    </row>
    <row r="454" spans="4:4">
      <c r="D454" t="s">
        <v>366</v>
      </c>
    </row>
    <row r="455" spans="4:4">
      <c r="D455" t="s">
        <v>2143</v>
      </c>
    </row>
    <row r="456" spans="4:4">
      <c r="D456" t="s">
        <v>1800</v>
      </c>
    </row>
    <row r="457" spans="4:4">
      <c r="D457" t="s">
        <v>369</v>
      </c>
    </row>
    <row r="458" spans="4:4">
      <c r="D458" t="s">
        <v>1929</v>
      </c>
    </row>
    <row r="459" spans="4:4">
      <c r="D459" t="s">
        <v>135</v>
      </c>
    </row>
    <row r="460" spans="4:4">
      <c r="D460" t="s">
        <v>921</v>
      </c>
    </row>
    <row r="461" spans="4:4">
      <c r="D461" t="s">
        <v>372</v>
      </c>
    </row>
    <row r="462" spans="4:4">
      <c r="D462" t="s">
        <v>2083</v>
      </c>
    </row>
    <row r="463" spans="4:4">
      <c r="D463" t="s">
        <v>1963</v>
      </c>
    </row>
    <row r="464" spans="4:4">
      <c r="D464" t="s">
        <v>2144</v>
      </c>
    </row>
    <row r="465" spans="4:4">
      <c r="D465" t="s">
        <v>374</v>
      </c>
    </row>
    <row r="466" spans="4:4">
      <c r="D466" t="s">
        <v>1492</v>
      </c>
    </row>
    <row r="467" spans="4:4">
      <c r="D467" t="s">
        <v>628</v>
      </c>
    </row>
    <row r="468" spans="4:4">
      <c r="D468" t="s">
        <v>2145</v>
      </c>
    </row>
    <row r="469" spans="4:4">
      <c r="D469" t="s">
        <v>2488</v>
      </c>
    </row>
    <row r="470" spans="4:4">
      <c r="D470" t="s">
        <v>137</v>
      </c>
    </row>
    <row r="471" spans="4:4">
      <c r="D471" t="s">
        <v>2300</v>
      </c>
    </row>
    <row r="472" spans="4:4">
      <c r="D472" t="s">
        <v>1076</v>
      </c>
    </row>
    <row r="473" spans="4:4">
      <c r="D473" t="s">
        <v>1663</v>
      </c>
    </row>
    <row r="474" spans="4:4">
      <c r="D474" t="s">
        <v>1801</v>
      </c>
    </row>
    <row r="475" spans="4:4">
      <c r="D475" t="s">
        <v>1734</v>
      </c>
    </row>
    <row r="476" spans="4:4">
      <c r="D476" t="s">
        <v>630</v>
      </c>
    </row>
    <row r="477" spans="4:4">
      <c r="D477" t="s">
        <v>1892</v>
      </c>
    </row>
    <row r="478" spans="4:4">
      <c r="D478" t="s">
        <v>923</v>
      </c>
    </row>
    <row r="479" spans="4:4">
      <c r="D479" t="s">
        <v>2266</v>
      </c>
    </row>
    <row r="480" spans="4:4">
      <c r="D480" t="s">
        <v>1493</v>
      </c>
    </row>
    <row r="481" spans="4:4">
      <c r="D481" t="s">
        <v>139</v>
      </c>
    </row>
    <row r="482" spans="4:4">
      <c r="D482" t="s">
        <v>2146</v>
      </c>
    </row>
    <row r="483" spans="4:4">
      <c r="D483" t="s">
        <v>141</v>
      </c>
    </row>
    <row r="484" spans="4:4">
      <c r="D484" t="s">
        <v>2418</v>
      </c>
    </row>
    <row r="485" spans="4:4">
      <c r="D485" t="s">
        <v>1624</v>
      </c>
    </row>
    <row r="486" spans="4:4">
      <c r="D486" t="s">
        <v>2341</v>
      </c>
    </row>
    <row r="487" spans="4:4">
      <c r="D487" t="s">
        <v>1802</v>
      </c>
    </row>
    <row r="488" spans="4:4">
      <c r="D488" t="s">
        <v>1893</v>
      </c>
    </row>
    <row r="489" spans="4:4">
      <c r="D489" t="s">
        <v>2024</v>
      </c>
    </row>
    <row r="490" spans="4:4">
      <c r="D490" t="s">
        <v>1989</v>
      </c>
    </row>
    <row r="491" spans="4:4">
      <c r="D491" t="s">
        <v>1803</v>
      </c>
    </row>
    <row r="492" spans="4:4">
      <c r="D492" t="s">
        <v>1804</v>
      </c>
    </row>
    <row r="493" spans="4:4">
      <c r="D493" t="s">
        <v>1125</v>
      </c>
    </row>
    <row r="494" spans="4:4">
      <c r="D494" t="s">
        <v>1173</v>
      </c>
    </row>
    <row r="495" spans="4:4">
      <c r="D495" t="s">
        <v>2050</v>
      </c>
    </row>
    <row r="496" spans="4:4">
      <c r="D496" t="s">
        <v>1664</v>
      </c>
    </row>
    <row r="497" spans="4:4">
      <c r="D497" t="s">
        <v>925</v>
      </c>
    </row>
    <row r="498" spans="4:4">
      <c r="D498" t="s">
        <v>2051</v>
      </c>
    </row>
    <row r="499" spans="4:4">
      <c r="D499" t="s">
        <v>1735</v>
      </c>
    </row>
    <row r="500" spans="4:4">
      <c r="D500" t="s">
        <v>143</v>
      </c>
    </row>
    <row r="501" spans="4:4">
      <c r="D501" t="s">
        <v>775</v>
      </c>
    </row>
    <row r="502" spans="4:4">
      <c r="D502" t="s">
        <v>1077</v>
      </c>
    </row>
    <row r="503" spans="4:4">
      <c r="D503" t="s">
        <v>2147</v>
      </c>
    </row>
    <row r="504" spans="4:4">
      <c r="D504" t="s">
        <v>1126</v>
      </c>
    </row>
    <row r="505" spans="4:4">
      <c r="D505" t="s">
        <v>926</v>
      </c>
    </row>
    <row r="506" spans="4:4">
      <c r="D506" t="s">
        <v>1625</v>
      </c>
    </row>
    <row r="507" spans="4:4">
      <c r="D507" t="s">
        <v>1894</v>
      </c>
    </row>
    <row r="508" spans="4:4">
      <c r="D508" t="s">
        <v>482</v>
      </c>
    </row>
    <row r="509" spans="4:4">
      <c r="D509" t="s">
        <v>110</v>
      </c>
    </row>
    <row r="510" spans="4:4">
      <c r="D510" t="s">
        <v>632</v>
      </c>
    </row>
    <row r="511" spans="4:4">
      <c r="D511" t="s">
        <v>252</v>
      </c>
    </row>
    <row r="512" spans="4:4">
      <c r="D512" t="s">
        <v>1589</v>
      </c>
    </row>
    <row r="513" spans="4:4">
      <c r="D513" t="s">
        <v>2148</v>
      </c>
    </row>
    <row r="514" spans="4:4">
      <c r="D514" t="s">
        <v>634</v>
      </c>
    </row>
    <row r="515" spans="4:4">
      <c r="D515" t="s">
        <v>1174</v>
      </c>
    </row>
    <row r="516" spans="4:4">
      <c r="D516" t="s">
        <v>1964</v>
      </c>
    </row>
    <row r="517" spans="4:4">
      <c r="D517" t="s">
        <v>377</v>
      </c>
    </row>
    <row r="518" spans="4:4">
      <c r="D518" t="s">
        <v>1665</v>
      </c>
    </row>
    <row r="519" spans="4:4">
      <c r="D519" t="s">
        <v>1930</v>
      </c>
    </row>
    <row r="520" spans="4:4">
      <c r="D520" t="s">
        <v>2149</v>
      </c>
    </row>
    <row r="521" spans="4:4">
      <c r="D521" t="s">
        <v>2301</v>
      </c>
    </row>
    <row r="522" spans="4:4">
      <c r="D522" t="s">
        <v>1856</v>
      </c>
    </row>
    <row r="523" spans="4:4">
      <c r="D523" t="s">
        <v>1175</v>
      </c>
    </row>
    <row r="524" spans="4:4">
      <c r="D524" t="s">
        <v>2084</v>
      </c>
    </row>
    <row r="525" spans="4:4">
      <c r="D525" t="s">
        <v>253</v>
      </c>
    </row>
    <row r="526" spans="4:4">
      <c r="D526" t="s">
        <v>2025</v>
      </c>
    </row>
    <row r="527" spans="4:4">
      <c r="D527" t="s">
        <v>2150</v>
      </c>
    </row>
    <row r="528" spans="4:4">
      <c r="D528" t="s">
        <v>2302</v>
      </c>
    </row>
    <row r="529" spans="4:4">
      <c r="D529" t="s">
        <v>1857</v>
      </c>
    </row>
    <row r="530" spans="4:4">
      <c r="D530" t="s">
        <v>777</v>
      </c>
    </row>
    <row r="531" spans="4:4">
      <c r="D531" t="s">
        <v>1666</v>
      </c>
    </row>
    <row r="532" spans="4:4">
      <c r="D532" t="s">
        <v>2399</v>
      </c>
    </row>
    <row r="533" spans="4:4">
      <c r="D533" t="s">
        <v>928</v>
      </c>
    </row>
    <row r="534" spans="4:4">
      <c r="D534" t="s">
        <v>636</v>
      </c>
    </row>
    <row r="535" spans="4:4">
      <c r="D535" t="s">
        <v>1736</v>
      </c>
    </row>
    <row r="536" spans="4:4">
      <c r="D536" t="s">
        <v>1218</v>
      </c>
    </row>
    <row r="537" spans="4:4">
      <c r="D537" t="s">
        <v>2151</v>
      </c>
    </row>
    <row r="538" spans="4:4">
      <c r="D538" t="s">
        <v>930</v>
      </c>
    </row>
    <row r="539" spans="4:4">
      <c r="D539" t="s">
        <v>2419</v>
      </c>
    </row>
    <row r="540" spans="4:4">
      <c r="D540" t="s">
        <v>2489</v>
      </c>
    </row>
    <row r="541" spans="4:4">
      <c r="D541" t="s">
        <v>1397</v>
      </c>
    </row>
    <row r="542" spans="4:4">
      <c r="D542" t="s">
        <v>932</v>
      </c>
    </row>
    <row r="543" spans="4:4">
      <c r="D543" t="s">
        <v>638</v>
      </c>
    </row>
    <row r="544" spans="4:4">
      <c r="D544" t="s">
        <v>378</v>
      </c>
    </row>
    <row r="545" spans="4:4">
      <c r="D545" t="s">
        <v>1078</v>
      </c>
    </row>
    <row r="546" spans="4:4">
      <c r="D546" t="s">
        <v>1127</v>
      </c>
    </row>
    <row r="547" spans="4:4">
      <c r="D547" t="s">
        <v>1176</v>
      </c>
    </row>
    <row r="548" spans="4:4">
      <c r="D548" t="s">
        <v>2267</v>
      </c>
    </row>
    <row r="549" spans="4:4">
      <c r="D549" t="s">
        <v>1411</v>
      </c>
    </row>
    <row r="550" spans="4:4">
      <c r="D550" t="s">
        <v>1667</v>
      </c>
    </row>
    <row r="551" spans="4:4">
      <c r="D551" t="s">
        <v>1590</v>
      </c>
    </row>
    <row r="552" spans="4:4">
      <c r="D552" t="s">
        <v>1858</v>
      </c>
    </row>
    <row r="553" spans="4:4">
      <c r="D553" t="s">
        <v>1805</v>
      </c>
    </row>
    <row r="554" spans="4:4">
      <c r="D554" t="s">
        <v>1806</v>
      </c>
    </row>
    <row r="555" spans="4:4">
      <c r="D555" t="s">
        <v>1763</v>
      </c>
    </row>
    <row r="556" spans="4:4">
      <c r="D556" t="s">
        <v>779</v>
      </c>
    </row>
    <row r="557" spans="4:4">
      <c r="D557" t="s">
        <v>2085</v>
      </c>
    </row>
    <row r="558" spans="4:4">
      <c r="D558" t="s">
        <v>1344</v>
      </c>
    </row>
    <row r="559" spans="4:4">
      <c r="D559" t="s">
        <v>640</v>
      </c>
    </row>
    <row r="560" spans="4:4">
      <c r="D560" t="s">
        <v>934</v>
      </c>
    </row>
    <row r="561" spans="4:4">
      <c r="D561" t="s">
        <v>1345</v>
      </c>
    </row>
    <row r="562" spans="4:4">
      <c r="D562" t="s">
        <v>1346</v>
      </c>
    </row>
    <row r="563" spans="4:4">
      <c r="D563" t="s">
        <v>2152</v>
      </c>
    </row>
    <row r="564" spans="4:4">
      <c r="D564" t="s">
        <v>1433</v>
      </c>
    </row>
    <row r="565" spans="4:4">
      <c r="D565" t="s">
        <v>2420</v>
      </c>
    </row>
    <row r="566" spans="4:4">
      <c r="D566" t="s">
        <v>936</v>
      </c>
    </row>
    <row r="567" spans="4:4">
      <c r="D567" t="s">
        <v>2153</v>
      </c>
    </row>
    <row r="568" spans="4:4">
      <c r="D568" t="s">
        <v>1737</v>
      </c>
    </row>
    <row r="569" spans="4:4">
      <c r="D569" t="s">
        <v>1079</v>
      </c>
    </row>
    <row r="570" spans="4:4">
      <c r="D570" t="s">
        <v>1807</v>
      </c>
    </row>
    <row r="571" spans="4:4">
      <c r="D571" t="s">
        <v>2026</v>
      </c>
    </row>
    <row r="572" spans="4:4">
      <c r="D572" t="s">
        <v>1291</v>
      </c>
    </row>
    <row r="573" spans="4:4">
      <c r="D573" t="s">
        <v>2052</v>
      </c>
    </row>
    <row r="574" spans="4:4">
      <c r="D574" t="s">
        <v>1080</v>
      </c>
    </row>
    <row r="575" spans="4:4">
      <c r="D575" t="s">
        <v>938</v>
      </c>
    </row>
    <row r="576" spans="4:4">
      <c r="D576" t="s">
        <v>485</v>
      </c>
    </row>
    <row r="577" spans="4:4">
      <c r="D577" t="s">
        <v>644</v>
      </c>
    </row>
    <row r="578" spans="4:4">
      <c r="D578" t="s">
        <v>642</v>
      </c>
    </row>
    <row r="579" spans="4:4">
      <c r="D579" t="s">
        <v>1219</v>
      </c>
    </row>
    <row r="580" spans="4:4">
      <c r="D580" t="s">
        <v>1128</v>
      </c>
    </row>
    <row r="581" spans="4:4">
      <c r="D581" t="s">
        <v>1698</v>
      </c>
    </row>
    <row r="582" spans="4:4">
      <c r="D582" t="s">
        <v>1292</v>
      </c>
    </row>
    <row r="583" spans="4:4">
      <c r="D583" t="s">
        <v>1220</v>
      </c>
    </row>
    <row r="584" spans="4:4">
      <c r="D584" t="s">
        <v>1221</v>
      </c>
    </row>
    <row r="585" spans="4:4">
      <c r="D585" t="s">
        <v>145</v>
      </c>
    </row>
    <row r="586" spans="4:4">
      <c r="D586" t="s">
        <v>940</v>
      </c>
    </row>
    <row r="587" spans="4:4">
      <c r="D587" t="s">
        <v>2268</v>
      </c>
    </row>
    <row r="588" spans="4:4">
      <c r="D588" t="s">
        <v>1177</v>
      </c>
    </row>
    <row r="589" spans="4:4">
      <c r="D589" t="s">
        <v>1859</v>
      </c>
    </row>
    <row r="590" spans="4:4">
      <c r="D590" t="s">
        <v>2342</v>
      </c>
    </row>
    <row r="591" spans="4:4">
      <c r="D591" t="s">
        <v>2154</v>
      </c>
    </row>
    <row r="592" spans="4:4">
      <c r="D592" t="s">
        <v>1764</v>
      </c>
    </row>
    <row r="593" spans="4:4">
      <c r="D593" t="s">
        <v>147</v>
      </c>
    </row>
    <row r="594" spans="4:4">
      <c r="D594" t="s">
        <v>1699</v>
      </c>
    </row>
    <row r="595" spans="4:4">
      <c r="D595" t="s">
        <v>1412</v>
      </c>
    </row>
    <row r="596" spans="4:4">
      <c r="D596" t="s">
        <v>1293</v>
      </c>
    </row>
    <row r="597" spans="4:4">
      <c r="D597" t="s">
        <v>150</v>
      </c>
    </row>
    <row r="598" spans="4:4">
      <c r="D598" t="s">
        <v>1700</v>
      </c>
    </row>
    <row r="599" spans="4:4">
      <c r="D599" t="s">
        <v>1347</v>
      </c>
    </row>
    <row r="600" spans="4:4">
      <c r="D600" t="s">
        <v>942</v>
      </c>
    </row>
    <row r="601" spans="4:4">
      <c r="D601" t="s">
        <v>256</v>
      </c>
    </row>
    <row r="602" spans="4:4">
      <c r="D602" t="s">
        <v>2303</v>
      </c>
    </row>
    <row r="603" spans="4:4">
      <c r="D603" t="s">
        <v>2343</v>
      </c>
    </row>
    <row r="604" spans="4:4">
      <c r="D604" t="s">
        <v>716</v>
      </c>
    </row>
    <row r="605" spans="4:4">
      <c r="D605" t="s">
        <v>2490</v>
      </c>
    </row>
    <row r="606" spans="4:4">
      <c r="D606" t="s">
        <v>2053</v>
      </c>
    </row>
    <row r="607" spans="4:4">
      <c r="D607" t="s">
        <v>1626</v>
      </c>
    </row>
    <row r="608" spans="4:4">
      <c r="D608" t="s">
        <v>2155</v>
      </c>
    </row>
    <row r="609" spans="4:4">
      <c r="D609" t="s">
        <v>2344</v>
      </c>
    </row>
    <row r="610" spans="4:4">
      <c r="D610" t="s">
        <v>944</v>
      </c>
    </row>
    <row r="611" spans="4:4">
      <c r="D611" t="s">
        <v>1494</v>
      </c>
    </row>
    <row r="612" spans="4:4">
      <c r="D612" t="s">
        <v>2054</v>
      </c>
    </row>
    <row r="613" spans="4:4">
      <c r="D613" t="s">
        <v>381</v>
      </c>
    </row>
    <row r="614" spans="4:4">
      <c r="D614" t="s">
        <v>2304</v>
      </c>
    </row>
    <row r="615" spans="4:4">
      <c r="D615" t="s">
        <v>152</v>
      </c>
    </row>
    <row r="616" spans="4:4">
      <c r="D616" t="s">
        <v>2086</v>
      </c>
    </row>
    <row r="617" spans="4:4">
      <c r="D617" t="s">
        <v>1627</v>
      </c>
    </row>
    <row r="618" spans="4:4">
      <c r="D618" t="s">
        <v>2377</v>
      </c>
    </row>
    <row r="619" spans="4:4">
      <c r="D619" t="s">
        <v>1495</v>
      </c>
    </row>
    <row r="620" spans="4:4">
      <c r="D620" t="s">
        <v>1222</v>
      </c>
    </row>
    <row r="621" spans="4:4">
      <c r="D621" t="s">
        <v>2156</v>
      </c>
    </row>
    <row r="622" spans="4:4">
      <c r="D622" t="s">
        <v>781</v>
      </c>
    </row>
    <row r="623" spans="4:4">
      <c r="D623" t="s">
        <v>1628</v>
      </c>
    </row>
    <row r="624" spans="4:4">
      <c r="D624" t="s">
        <v>1294</v>
      </c>
    </row>
    <row r="625" spans="4:4">
      <c r="D625" t="s">
        <v>2027</v>
      </c>
    </row>
    <row r="626" spans="4:4">
      <c r="D626" t="s">
        <v>107</v>
      </c>
    </row>
    <row r="627" spans="4:4">
      <c r="D627" t="s">
        <v>947</v>
      </c>
    </row>
    <row r="628" spans="4:4">
      <c r="D628" t="s">
        <v>2305</v>
      </c>
    </row>
    <row r="629" spans="4:4">
      <c r="D629" t="s">
        <v>2157</v>
      </c>
    </row>
    <row r="630" spans="4:4">
      <c r="D630" t="s">
        <v>2421</v>
      </c>
    </row>
    <row r="631" spans="4:4">
      <c r="D631" t="s">
        <v>1081</v>
      </c>
    </row>
    <row r="632" spans="4:4">
      <c r="D632" t="s">
        <v>1990</v>
      </c>
    </row>
    <row r="633" spans="4:4">
      <c r="D633" t="s">
        <v>1550</v>
      </c>
    </row>
    <row r="634" spans="4:4">
      <c r="D634" t="s">
        <v>949</v>
      </c>
    </row>
    <row r="635" spans="4:4">
      <c r="D635" t="s">
        <v>2158</v>
      </c>
    </row>
    <row r="636" spans="4:4">
      <c r="D636" t="s">
        <v>1860</v>
      </c>
    </row>
    <row r="637" spans="4:4">
      <c r="D637" t="s">
        <v>1129</v>
      </c>
    </row>
    <row r="638" spans="4:4">
      <c r="D638" t="s">
        <v>154</v>
      </c>
    </row>
    <row r="639" spans="4:4">
      <c r="D639" t="s">
        <v>2345</v>
      </c>
    </row>
    <row r="640" spans="4:4">
      <c r="D640" t="s">
        <v>1398</v>
      </c>
    </row>
    <row r="641" spans="4:4">
      <c r="D641" t="s">
        <v>2346</v>
      </c>
    </row>
    <row r="642" spans="4:4">
      <c r="D642" t="s">
        <v>1496</v>
      </c>
    </row>
    <row r="643" spans="4:4">
      <c r="D643" t="s">
        <v>2159</v>
      </c>
    </row>
    <row r="644" spans="4:4">
      <c r="D644" t="s">
        <v>646</v>
      </c>
    </row>
    <row r="645" spans="4:4">
      <c r="D645" t="s">
        <v>487</v>
      </c>
    </row>
    <row r="646" spans="4:4">
      <c r="D646" t="s">
        <v>2160</v>
      </c>
    </row>
    <row r="647" spans="4:4">
      <c r="D647" t="s">
        <v>1668</v>
      </c>
    </row>
    <row r="648" spans="4:4">
      <c r="D648" t="s">
        <v>385</v>
      </c>
    </row>
    <row r="649" spans="4:4">
      <c r="D649" t="s">
        <v>1669</v>
      </c>
    </row>
    <row r="650" spans="4:4">
      <c r="D650" t="s">
        <v>785</v>
      </c>
    </row>
    <row r="651" spans="4:4">
      <c r="D651" t="s">
        <v>1670</v>
      </c>
    </row>
    <row r="652" spans="4:4">
      <c r="D652" t="s">
        <v>2161</v>
      </c>
    </row>
    <row r="653" spans="4:4">
      <c r="D653" t="s">
        <v>2347</v>
      </c>
    </row>
    <row r="654" spans="4:4">
      <c r="D654" t="s">
        <v>1082</v>
      </c>
    </row>
    <row r="655" spans="4:4">
      <c r="D655" t="s">
        <v>1895</v>
      </c>
    </row>
    <row r="656" spans="4:4">
      <c r="D656" t="s">
        <v>2162</v>
      </c>
    </row>
    <row r="657" spans="4:4">
      <c r="D657" t="s">
        <v>1671</v>
      </c>
    </row>
    <row r="658" spans="4:4">
      <c r="D658" t="s">
        <v>648</v>
      </c>
    </row>
    <row r="659" spans="4:4">
      <c r="D659" t="s">
        <v>388</v>
      </c>
    </row>
    <row r="660" spans="4:4">
      <c r="D660" t="s">
        <v>1295</v>
      </c>
    </row>
    <row r="661" spans="4:4">
      <c r="D661" t="s">
        <v>1399</v>
      </c>
    </row>
    <row r="662" spans="4:4">
      <c r="D662" t="s">
        <v>1931</v>
      </c>
    </row>
    <row r="663" spans="4:4">
      <c r="D663" t="s">
        <v>2163</v>
      </c>
    </row>
    <row r="664" spans="4:4">
      <c r="D664" t="s">
        <v>1591</v>
      </c>
    </row>
    <row r="665" spans="4:4">
      <c r="D665" t="s">
        <v>1808</v>
      </c>
    </row>
    <row r="666" spans="4:4">
      <c r="D666" t="s">
        <v>1809</v>
      </c>
    </row>
    <row r="667" spans="4:4">
      <c r="D667" t="s">
        <v>1223</v>
      </c>
    </row>
    <row r="668" spans="4:4">
      <c r="D668" t="s">
        <v>1896</v>
      </c>
    </row>
    <row r="669" spans="4:4">
      <c r="D669" t="s">
        <v>1049</v>
      </c>
    </row>
    <row r="670" spans="4:4">
      <c r="D670" t="s">
        <v>1434</v>
      </c>
    </row>
    <row r="671" spans="4:4">
      <c r="D671" t="s">
        <v>157</v>
      </c>
    </row>
    <row r="672" spans="4:4">
      <c r="D672" t="s">
        <v>1592</v>
      </c>
    </row>
    <row r="673" spans="4:4">
      <c r="D673" t="s">
        <v>1551</v>
      </c>
    </row>
    <row r="674" spans="4:4">
      <c r="D674" t="s">
        <v>2028</v>
      </c>
    </row>
    <row r="675" spans="4:4">
      <c r="D675" t="s">
        <v>1130</v>
      </c>
    </row>
    <row r="676" spans="4:4">
      <c r="D676" t="s">
        <v>307</v>
      </c>
    </row>
    <row r="677" spans="4:4">
      <c r="D677" t="s">
        <v>787</v>
      </c>
    </row>
    <row r="678" spans="4:4">
      <c r="D678" t="s">
        <v>2087</v>
      </c>
    </row>
    <row r="679" spans="4:4">
      <c r="D679" t="s">
        <v>2164</v>
      </c>
    </row>
    <row r="680" spans="4:4">
      <c r="D680" t="s">
        <v>1965</v>
      </c>
    </row>
    <row r="681" spans="4:4">
      <c r="D681" t="s">
        <v>952</v>
      </c>
    </row>
    <row r="682" spans="4:4">
      <c r="D682" t="s">
        <v>649</v>
      </c>
    </row>
    <row r="683" spans="4:4">
      <c r="D683" t="s">
        <v>1629</v>
      </c>
    </row>
    <row r="684" spans="4:4">
      <c r="D684" t="s">
        <v>789</v>
      </c>
    </row>
    <row r="685" spans="4:4">
      <c r="D685" t="s">
        <v>1435</v>
      </c>
    </row>
    <row r="686" spans="4:4">
      <c r="D686" t="s">
        <v>954</v>
      </c>
    </row>
    <row r="687" spans="4:4">
      <c r="D687" t="s">
        <v>2165</v>
      </c>
    </row>
    <row r="688" spans="4:4">
      <c r="D688" t="s">
        <v>489</v>
      </c>
    </row>
    <row r="689" spans="4:4">
      <c r="D689" t="s">
        <v>1721</v>
      </c>
    </row>
    <row r="690" spans="4:4">
      <c r="D690" t="s">
        <v>956</v>
      </c>
    </row>
    <row r="691" spans="4:4">
      <c r="D691" t="s">
        <v>1436</v>
      </c>
    </row>
    <row r="692" spans="4:4">
      <c r="D692" t="s">
        <v>1630</v>
      </c>
    </row>
    <row r="693" spans="4:4">
      <c r="D693" t="s">
        <v>2166</v>
      </c>
    </row>
    <row r="694" spans="4:4">
      <c r="D694" t="s">
        <v>2167</v>
      </c>
    </row>
    <row r="695" spans="4:4">
      <c r="D695" t="s">
        <v>2306</v>
      </c>
    </row>
    <row r="696" spans="4:4">
      <c r="D696" t="s">
        <v>1497</v>
      </c>
    </row>
    <row r="697" spans="4:4">
      <c r="D697" t="s">
        <v>1050</v>
      </c>
    </row>
    <row r="698" spans="4:4">
      <c r="D698" t="s">
        <v>957</v>
      </c>
    </row>
    <row r="699" spans="4:4">
      <c r="D699" t="s">
        <v>2451</v>
      </c>
    </row>
    <row r="700" spans="4:4">
      <c r="D700" t="s">
        <v>1672</v>
      </c>
    </row>
    <row r="701" spans="4:4">
      <c r="D701" t="s">
        <v>1224</v>
      </c>
    </row>
    <row r="702" spans="4:4">
      <c r="D702" t="s">
        <v>959</v>
      </c>
    </row>
    <row r="703" spans="4:4">
      <c r="D703" t="s">
        <v>1712</v>
      </c>
    </row>
    <row r="704" spans="4:4">
      <c r="D704" t="s">
        <v>309</v>
      </c>
    </row>
    <row r="705" spans="4:4">
      <c r="D705" t="s">
        <v>2088</v>
      </c>
    </row>
    <row r="706" spans="4:4">
      <c r="D706" t="s">
        <v>651</v>
      </c>
    </row>
    <row r="707" spans="4:4">
      <c r="D707" t="s">
        <v>1861</v>
      </c>
    </row>
    <row r="708" spans="4:4">
      <c r="D708" t="s">
        <v>2284</v>
      </c>
    </row>
    <row r="709" spans="4:4">
      <c r="D709" t="s">
        <v>1437</v>
      </c>
    </row>
    <row r="710" spans="4:4">
      <c r="D710" t="s">
        <v>1631</v>
      </c>
    </row>
    <row r="711" spans="4:4">
      <c r="D711" t="s">
        <v>390</v>
      </c>
    </row>
    <row r="712" spans="4:4">
      <c r="D712" t="s">
        <v>1810</v>
      </c>
    </row>
    <row r="713" spans="4:4">
      <c r="D713" t="s">
        <v>1438</v>
      </c>
    </row>
    <row r="714" spans="4:4">
      <c r="D714" t="s">
        <v>1296</v>
      </c>
    </row>
    <row r="715" spans="4:4">
      <c r="D715" t="s">
        <v>1225</v>
      </c>
    </row>
    <row r="716" spans="4:4">
      <c r="D716" t="s">
        <v>2378</v>
      </c>
    </row>
    <row r="717" spans="4:4">
      <c r="D717" t="s">
        <v>1297</v>
      </c>
    </row>
    <row r="718" spans="4:4">
      <c r="D718" t="s">
        <v>1226</v>
      </c>
    </row>
    <row r="719" spans="4:4">
      <c r="D719" t="s">
        <v>1298</v>
      </c>
    </row>
    <row r="720" spans="4:4">
      <c r="D720" t="s">
        <v>2422</v>
      </c>
    </row>
    <row r="721" spans="4:4">
      <c r="D721" t="s">
        <v>2400</v>
      </c>
    </row>
    <row r="722" spans="4:4">
      <c r="D722" t="s">
        <v>160</v>
      </c>
    </row>
    <row r="723" spans="4:4">
      <c r="D723" t="s">
        <v>311</v>
      </c>
    </row>
    <row r="724" spans="4:4">
      <c r="D724" t="s">
        <v>2307</v>
      </c>
    </row>
    <row r="725" spans="4:4">
      <c r="D725" t="s">
        <v>1299</v>
      </c>
    </row>
    <row r="726" spans="4:4">
      <c r="D726" t="s">
        <v>2029</v>
      </c>
    </row>
    <row r="727" spans="4:4">
      <c r="D727" t="s">
        <v>1227</v>
      </c>
    </row>
    <row r="728" spans="4:4">
      <c r="D728" t="s">
        <v>1932</v>
      </c>
    </row>
    <row r="729" spans="4:4">
      <c r="D729" t="s">
        <v>2168</v>
      </c>
    </row>
    <row r="730" spans="4:4">
      <c r="D730" t="s">
        <v>2055</v>
      </c>
    </row>
    <row r="731" spans="4:4">
      <c r="D731" t="s">
        <v>1552</v>
      </c>
    </row>
    <row r="732" spans="4:4">
      <c r="D732" t="s">
        <v>1862</v>
      </c>
    </row>
    <row r="733" spans="4:4">
      <c r="D733" t="s">
        <v>2169</v>
      </c>
    </row>
    <row r="734" spans="4:4">
      <c r="D734" t="s">
        <v>1083</v>
      </c>
    </row>
    <row r="735" spans="4:4">
      <c r="D735" t="s">
        <v>1738</v>
      </c>
    </row>
    <row r="736" spans="4:4">
      <c r="D736" t="s">
        <v>2491</v>
      </c>
    </row>
    <row r="737" spans="4:4">
      <c r="D737" t="s">
        <v>2492</v>
      </c>
    </row>
    <row r="738" spans="4:4">
      <c r="D738" t="s">
        <v>2493</v>
      </c>
    </row>
    <row r="739" spans="4:4">
      <c r="D739" t="s">
        <v>2494</v>
      </c>
    </row>
    <row r="740" spans="4:4">
      <c r="D740" t="s">
        <v>1897</v>
      </c>
    </row>
    <row r="741" spans="4:4">
      <c r="D741" t="s">
        <v>1811</v>
      </c>
    </row>
    <row r="742" spans="4:4">
      <c r="D742" t="s">
        <v>791</v>
      </c>
    </row>
    <row r="743" spans="4:4">
      <c r="D743" t="s">
        <v>653</v>
      </c>
    </row>
    <row r="744" spans="4:4">
      <c r="D744" t="s">
        <v>2495</v>
      </c>
    </row>
    <row r="745" spans="4:4">
      <c r="D745" t="s">
        <v>1178</v>
      </c>
    </row>
    <row r="746" spans="4:4">
      <c r="D746" t="s">
        <v>961</v>
      </c>
    </row>
    <row r="747" spans="4:4">
      <c r="D747" t="s">
        <v>2056</v>
      </c>
    </row>
    <row r="748" spans="4:4">
      <c r="D748" t="s">
        <v>963</v>
      </c>
    </row>
    <row r="749" spans="4:4">
      <c r="D749" t="s">
        <v>258</v>
      </c>
    </row>
    <row r="750" spans="4:4">
      <c r="D750" t="s">
        <v>162</v>
      </c>
    </row>
    <row r="751" spans="4:4">
      <c r="D751" t="s">
        <v>1812</v>
      </c>
    </row>
    <row r="752" spans="4:4">
      <c r="D752" t="s">
        <v>965</v>
      </c>
    </row>
    <row r="753" spans="4:4">
      <c r="D753" t="s">
        <v>2089</v>
      </c>
    </row>
    <row r="754" spans="4:4">
      <c r="D754" t="s">
        <v>793</v>
      </c>
    </row>
    <row r="755" spans="4:4">
      <c r="D755" t="s">
        <v>2057</v>
      </c>
    </row>
    <row r="756" spans="4:4">
      <c r="D756" t="s">
        <v>1413</v>
      </c>
    </row>
    <row r="757" spans="4:4">
      <c r="D757" t="s">
        <v>1414</v>
      </c>
    </row>
    <row r="758" spans="4:4">
      <c r="D758" t="s">
        <v>2030</v>
      </c>
    </row>
    <row r="759" spans="4:4">
      <c r="D759" t="s">
        <v>2348</v>
      </c>
    </row>
    <row r="760" spans="4:4">
      <c r="D760" t="s">
        <v>967</v>
      </c>
    </row>
    <row r="761" spans="4:4">
      <c r="D761" t="s">
        <v>2058</v>
      </c>
    </row>
    <row r="762" spans="4:4">
      <c r="D762" t="s">
        <v>2308</v>
      </c>
    </row>
    <row r="763" spans="4:4">
      <c r="D763" t="s">
        <v>2170</v>
      </c>
    </row>
    <row r="764" spans="4:4">
      <c r="D764" t="s">
        <v>2059</v>
      </c>
    </row>
    <row r="765" spans="4:4">
      <c r="D765" t="s">
        <v>969</v>
      </c>
    </row>
    <row r="766" spans="4:4">
      <c r="D766" t="s">
        <v>795</v>
      </c>
    </row>
    <row r="767" spans="4:4">
      <c r="D767" t="s">
        <v>2090</v>
      </c>
    </row>
    <row r="768" spans="4:4">
      <c r="D768" t="s">
        <v>1084</v>
      </c>
    </row>
    <row r="769" spans="4:4">
      <c r="D769" t="s">
        <v>1739</v>
      </c>
    </row>
    <row r="770" spans="4:4">
      <c r="D770" t="s">
        <v>2401</v>
      </c>
    </row>
    <row r="771" spans="4:4">
      <c r="D771" t="s">
        <v>1400</v>
      </c>
    </row>
    <row r="772" spans="4:4">
      <c r="D772" t="s">
        <v>1300</v>
      </c>
    </row>
    <row r="773" spans="4:4">
      <c r="D773" t="s">
        <v>1933</v>
      </c>
    </row>
    <row r="774" spans="4:4">
      <c r="D774" t="s">
        <v>1813</v>
      </c>
    </row>
    <row r="775" spans="4:4">
      <c r="D775" t="s">
        <v>1966</v>
      </c>
    </row>
    <row r="776" spans="4:4">
      <c r="D776" t="s">
        <v>1228</v>
      </c>
    </row>
    <row r="777" spans="4:4">
      <c r="D777" t="s">
        <v>971</v>
      </c>
    </row>
    <row r="778" spans="4:4">
      <c r="D778" t="s">
        <v>1131</v>
      </c>
    </row>
    <row r="779" spans="4:4">
      <c r="D779" t="s">
        <v>2349</v>
      </c>
    </row>
    <row r="780" spans="4:4">
      <c r="D780" t="s">
        <v>973</v>
      </c>
    </row>
    <row r="781" spans="4:4">
      <c r="D781" t="s">
        <v>720</v>
      </c>
    </row>
    <row r="782" spans="4:4">
      <c r="D782" t="s">
        <v>2171</v>
      </c>
    </row>
    <row r="783" spans="4:4">
      <c r="D783" t="s">
        <v>1229</v>
      </c>
    </row>
    <row r="784" spans="4:4">
      <c r="D784" t="s">
        <v>1230</v>
      </c>
    </row>
    <row r="785" spans="4:4">
      <c r="D785" t="s">
        <v>2496</v>
      </c>
    </row>
    <row r="786" spans="4:4">
      <c r="D786" t="s">
        <v>115</v>
      </c>
    </row>
    <row r="787" spans="4:4">
      <c r="D787" t="s">
        <v>2091</v>
      </c>
    </row>
    <row r="788" spans="4:4">
      <c r="D788" t="s">
        <v>1673</v>
      </c>
    </row>
    <row r="789" spans="4:4">
      <c r="D789" t="s">
        <v>2172</v>
      </c>
    </row>
    <row r="790" spans="4:4">
      <c r="D790" t="s">
        <v>1814</v>
      </c>
    </row>
    <row r="791" spans="4:4">
      <c r="D791" t="s">
        <v>974</v>
      </c>
    </row>
    <row r="792" spans="4:4">
      <c r="D792" t="s">
        <v>2173</v>
      </c>
    </row>
    <row r="793" spans="4:4">
      <c r="D793" t="s">
        <v>393</v>
      </c>
    </row>
    <row r="794" spans="4:4">
      <c r="D794" t="s">
        <v>1085</v>
      </c>
    </row>
    <row r="795" spans="4:4">
      <c r="D795" t="s">
        <v>1132</v>
      </c>
    </row>
    <row r="796" spans="4:4">
      <c r="D796" t="s">
        <v>796</v>
      </c>
    </row>
    <row r="797" spans="4:4">
      <c r="D797" t="s">
        <v>1498</v>
      </c>
    </row>
    <row r="798" spans="4:4">
      <c r="D798" t="s">
        <v>2309</v>
      </c>
    </row>
    <row r="799" spans="4:4">
      <c r="D799" t="s">
        <v>164</v>
      </c>
    </row>
    <row r="800" spans="4:4">
      <c r="D800" t="s">
        <v>1765</v>
      </c>
    </row>
    <row r="801" spans="4:4">
      <c r="D801" t="s">
        <v>799</v>
      </c>
    </row>
    <row r="802" spans="4:4">
      <c r="D802" t="s">
        <v>1815</v>
      </c>
    </row>
    <row r="803" spans="4:4">
      <c r="D803" t="s">
        <v>1863</v>
      </c>
    </row>
    <row r="804" spans="4:4">
      <c r="D804" t="s">
        <v>1301</v>
      </c>
    </row>
    <row r="805" spans="4:4">
      <c r="D805" t="s">
        <v>1593</v>
      </c>
    </row>
    <row r="806" spans="4:4">
      <c r="D806" t="s">
        <v>1740</v>
      </c>
    </row>
    <row r="807" spans="4:4">
      <c r="D807" t="s">
        <v>1898</v>
      </c>
    </row>
    <row r="808" spans="4:4">
      <c r="D808" t="s">
        <v>802</v>
      </c>
    </row>
    <row r="809" spans="4:4">
      <c r="D809" t="s">
        <v>1632</v>
      </c>
    </row>
    <row r="810" spans="4:4">
      <c r="D810" t="s">
        <v>803</v>
      </c>
    </row>
    <row r="811" spans="4:4">
      <c r="D811" t="s">
        <v>1439</v>
      </c>
    </row>
    <row r="812" spans="4:4">
      <c r="D812" t="s">
        <v>1553</v>
      </c>
    </row>
    <row r="813" spans="4:4">
      <c r="D813" t="s">
        <v>655</v>
      </c>
    </row>
    <row r="814" spans="4:4">
      <c r="D814" t="s">
        <v>1674</v>
      </c>
    </row>
    <row r="815" spans="4:4">
      <c r="D815" t="s">
        <v>1899</v>
      </c>
    </row>
    <row r="816" spans="4:4">
      <c r="D816" t="s">
        <v>2174</v>
      </c>
    </row>
    <row r="817" spans="4:4">
      <c r="D817" t="s">
        <v>1231</v>
      </c>
    </row>
    <row r="818" spans="4:4">
      <c r="D818" t="s">
        <v>1816</v>
      </c>
    </row>
    <row r="819" spans="4:4">
      <c r="D819" t="s">
        <v>804</v>
      </c>
    </row>
    <row r="820" spans="4:4">
      <c r="D820" t="s">
        <v>1594</v>
      </c>
    </row>
    <row r="821" spans="4:4">
      <c r="D821" t="s">
        <v>1029</v>
      </c>
    </row>
    <row r="822" spans="4:4">
      <c r="D822" t="s">
        <v>2175</v>
      </c>
    </row>
    <row r="823" spans="4:4">
      <c r="D823" t="s">
        <v>1967</v>
      </c>
    </row>
    <row r="824" spans="4:4">
      <c r="D824" t="s">
        <v>1675</v>
      </c>
    </row>
    <row r="825" spans="4:4">
      <c r="D825" t="s">
        <v>260</v>
      </c>
    </row>
    <row r="826" spans="4:4">
      <c r="D826" t="s">
        <v>2350</v>
      </c>
    </row>
    <row r="827" spans="4:4">
      <c r="D827" t="s">
        <v>1302</v>
      </c>
    </row>
    <row r="828" spans="4:4">
      <c r="D828" t="s">
        <v>2497</v>
      </c>
    </row>
    <row r="829" spans="4:4">
      <c r="D829" t="s">
        <v>2031</v>
      </c>
    </row>
    <row r="830" spans="4:4">
      <c r="D830" t="s">
        <v>394</v>
      </c>
    </row>
    <row r="831" spans="4:4">
      <c r="D831" t="s">
        <v>2452</v>
      </c>
    </row>
    <row r="832" spans="4:4">
      <c r="D832" t="s">
        <v>1440</v>
      </c>
    </row>
    <row r="833" spans="4:4">
      <c r="D833" t="s">
        <v>166</v>
      </c>
    </row>
    <row r="834" spans="4:4">
      <c r="D834" t="s">
        <v>396</v>
      </c>
    </row>
    <row r="835" spans="4:4">
      <c r="D835" t="s">
        <v>1595</v>
      </c>
    </row>
    <row r="836" spans="4:4">
      <c r="D836" t="s">
        <v>1499</v>
      </c>
    </row>
    <row r="837" spans="4:4">
      <c r="D837" t="s">
        <v>1722</v>
      </c>
    </row>
    <row r="838" spans="4:4">
      <c r="D838" t="s">
        <v>2176</v>
      </c>
    </row>
    <row r="839" spans="4:4">
      <c r="D839" t="s">
        <v>656</v>
      </c>
    </row>
    <row r="840" spans="4:4">
      <c r="D840" t="s">
        <v>1934</v>
      </c>
    </row>
    <row r="841" spans="4:4">
      <c r="D841" t="s">
        <v>2498</v>
      </c>
    </row>
    <row r="842" spans="4:4">
      <c r="D842" t="s">
        <v>491</v>
      </c>
    </row>
    <row r="843" spans="4:4">
      <c r="D843" t="s">
        <v>1554</v>
      </c>
    </row>
    <row r="844" spans="4:4">
      <c r="D844" t="s">
        <v>2177</v>
      </c>
    </row>
    <row r="845" spans="4:4">
      <c r="D845" t="s">
        <v>1723</v>
      </c>
    </row>
    <row r="846" spans="4:4">
      <c r="D846" t="s">
        <v>1991</v>
      </c>
    </row>
    <row r="847" spans="4:4">
      <c r="D847" t="s">
        <v>1133</v>
      </c>
    </row>
    <row r="848" spans="4:4">
      <c r="D848" t="s">
        <v>1441</v>
      </c>
    </row>
    <row r="849" spans="4:4">
      <c r="D849" t="s">
        <v>2060</v>
      </c>
    </row>
    <row r="850" spans="4:4">
      <c r="D850" t="s">
        <v>1817</v>
      </c>
    </row>
    <row r="851" spans="4:4">
      <c r="D851" t="s">
        <v>1348</v>
      </c>
    </row>
    <row r="852" spans="4:4">
      <c r="D852" t="s">
        <v>1349</v>
      </c>
    </row>
    <row r="853" spans="4:4">
      <c r="D853" t="s">
        <v>1179</v>
      </c>
    </row>
    <row r="854" spans="4:4">
      <c r="D854" t="s">
        <v>117</v>
      </c>
    </row>
    <row r="855" spans="4:4">
      <c r="D855" t="s">
        <v>493</v>
      </c>
    </row>
    <row r="856" spans="4:4">
      <c r="D856" t="s">
        <v>398</v>
      </c>
    </row>
    <row r="857" spans="4:4">
      <c r="D857" t="s">
        <v>807</v>
      </c>
    </row>
    <row r="858" spans="4:4">
      <c r="D858" t="s">
        <v>121</v>
      </c>
    </row>
    <row r="859" spans="4:4">
      <c r="D859" t="s">
        <v>1442</v>
      </c>
    </row>
    <row r="860" spans="4:4">
      <c r="D860" t="s">
        <v>495</v>
      </c>
    </row>
    <row r="861" spans="4:4">
      <c r="D861" t="s">
        <v>1443</v>
      </c>
    </row>
    <row r="862" spans="4:4">
      <c r="D862" t="s">
        <v>1444</v>
      </c>
    </row>
    <row r="863" spans="4:4">
      <c r="D863" t="s">
        <v>123</v>
      </c>
    </row>
    <row r="864" spans="4:4">
      <c r="D864" t="s">
        <v>1818</v>
      </c>
    </row>
    <row r="865" spans="4:4">
      <c r="D865" t="s">
        <v>2178</v>
      </c>
    </row>
    <row r="866" spans="4:4">
      <c r="D866" t="s">
        <v>1445</v>
      </c>
    </row>
    <row r="867" spans="4:4">
      <c r="D867" t="s">
        <v>1086</v>
      </c>
    </row>
    <row r="868" spans="4:4">
      <c r="D868" t="s">
        <v>975</v>
      </c>
    </row>
    <row r="869" spans="4:4">
      <c r="D869" t="s">
        <v>2499</v>
      </c>
    </row>
    <row r="870" spans="4:4">
      <c r="D870" t="s">
        <v>1446</v>
      </c>
    </row>
    <row r="871" spans="4:4">
      <c r="D871" t="s">
        <v>1500</v>
      </c>
    </row>
    <row r="872" spans="4:4">
      <c r="D872" t="s">
        <v>2379</v>
      </c>
    </row>
    <row r="873" spans="4:4">
      <c r="D873" t="s">
        <v>2310</v>
      </c>
    </row>
    <row r="874" spans="4:4">
      <c r="D874" t="s">
        <v>1555</v>
      </c>
    </row>
    <row r="875" spans="4:4">
      <c r="D875" t="s">
        <v>1501</v>
      </c>
    </row>
    <row r="876" spans="4:4">
      <c r="D876" t="s">
        <v>1556</v>
      </c>
    </row>
    <row r="877" spans="4:4">
      <c r="D877" t="s">
        <v>399</v>
      </c>
    </row>
    <row r="878" spans="4:4">
      <c r="D878" t="s">
        <v>2179</v>
      </c>
    </row>
    <row r="879" spans="4:4">
      <c r="D879" t="s">
        <v>168</v>
      </c>
    </row>
    <row r="880" spans="4:4">
      <c r="D880" t="s">
        <v>2311</v>
      </c>
    </row>
    <row r="881" spans="4:4">
      <c r="D881" t="s">
        <v>976</v>
      </c>
    </row>
    <row r="882" spans="4:4">
      <c r="D882" t="s">
        <v>1134</v>
      </c>
    </row>
    <row r="883" spans="4:4">
      <c r="D883" t="s">
        <v>2500</v>
      </c>
    </row>
    <row r="884" spans="4:4">
      <c r="D884" t="s">
        <v>977</v>
      </c>
    </row>
    <row r="885" spans="4:4">
      <c r="D885" t="s">
        <v>170</v>
      </c>
    </row>
    <row r="886" spans="4:4">
      <c r="D886" t="s">
        <v>1557</v>
      </c>
    </row>
    <row r="887" spans="4:4">
      <c r="D887" t="s">
        <v>1350</v>
      </c>
    </row>
    <row r="888" spans="4:4">
      <c r="D888" t="s">
        <v>978</v>
      </c>
    </row>
    <row r="889" spans="4:4">
      <c r="D889" t="s">
        <v>1135</v>
      </c>
    </row>
    <row r="890" spans="4:4">
      <c r="D890" t="s">
        <v>2061</v>
      </c>
    </row>
    <row r="891" spans="4:4">
      <c r="D891" t="s">
        <v>1051</v>
      </c>
    </row>
    <row r="892" spans="4:4">
      <c r="D892" t="s">
        <v>1087</v>
      </c>
    </row>
    <row r="893" spans="4:4">
      <c r="D893" t="s">
        <v>1303</v>
      </c>
    </row>
    <row r="894" spans="4:4">
      <c r="D894" t="s">
        <v>1232</v>
      </c>
    </row>
    <row r="895" spans="4:4">
      <c r="D895" t="s">
        <v>2180</v>
      </c>
    </row>
    <row r="896" spans="4:4">
      <c r="D896" t="s">
        <v>2181</v>
      </c>
    </row>
    <row r="897" spans="4:4">
      <c r="D897" t="s">
        <v>1088</v>
      </c>
    </row>
    <row r="898" spans="4:4">
      <c r="D898" t="s">
        <v>403</v>
      </c>
    </row>
    <row r="899" spans="4:4">
      <c r="D899" t="s">
        <v>1819</v>
      </c>
    </row>
    <row r="900" spans="4:4">
      <c r="D900" t="s">
        <v>979</v>
      </c>
    </row>
    <row r="901" spans="4:4">
      <c r="D901" t="s">
        <v>1968</v>
      </c>
    </row>
    <row r="902" spans="4:4">
      <c r="D902" t="s">
        <v>2269</v>
      </c>
    </row>
    <row r="903" spans="4:4">
      <c r="D903" t="s">
        <v>2501</v>
      </c>
    </row>
    <row r="904" spans="4:4">
      <c r="D904" t="s">
        <v>1633</v>
      </c>
    </row>
    <row r="905" spans="4:4">
      <c r="D905" t="s">
        <v>2502</v>
      </c>
    </row>
    <row r="906" spans="4:4">
      <c r="D906" t="s">
        <v>262</v>
      </c>
    </row>
    <row r="907" spans="4:4">
      <c r="D907" t="s">
        <v>1992</v>
      </c>
    </row>
    <row r="908" spans="4:4">
      <c r="D908" t="s">
        <v>1447</v>
      </c>
    </row>
    <row r="909" spans="4:4">
      <c r="D909" t="s">
        <v>1030</v>
      </c>
    </row>
    <row r="910" spans="4:4">
      <c r="D910" t="s">
        <v>1448</v>
      </c>
    </row>
    <row r="911" spans="4:4">
      <c r="D911" t="s">
        <v>1502</v>
      </c>
    </row>
    <row r="912" spans="4:4">
      <c r="D912" t="s">
        <v>2402</v>
      </c>
    </row>
    <row r="913" spans="4:4">
      <c r="D913" t="s">
        <v>1503</v>
      </c>
    </row>
    <row r="914" spans="4:4">
      <c r="D914" t="s">
        <v>1089</v>
      </c>
    </row>
    <row r="915" spans="4:4">
      <c r="D915" t="s">
        <v>1090</v>
      </c>
    </row>
    <row r="916" spans="4:4">
      <c r="D916" t="s">
        <v>2182</v>
      </c>
    </row>
    <row r="917" spans="4:4">
      <c r="D917" t="s">
        <v>1031</v>
      </c>
    </row>
    <row r="918" spans="4:4">
      <c r="D918" t="s">
        <v>2183</v>
      </c>
    </row>
    <row r="919" spans="4:4">
      <c r="D919" t="s">
        <v>1935</v>
      </c>
    </row>
    <row r="920" spans="4:4">
      <c r="D920" t="s">
        <v>1676</v>
      </c>
    </row>
    <row r="921" spans="4:4">
      <c r="D921" t="s">
        <v>1233</v>
      </c>
    </row>
    <row r="922" spans="4:4">
      <c r="D922" t="s">
        <v>1677</v>
      </c>
    </row>
    <row r="923" spans="4:4">
      <c r="D923" t="s">
        <v>1558</v>
      </c>
    </row>
    <row r="924" spans="4:4">
      <c r="D924" t="s">
        <v>264</v>
      </c>
    </row>
    <row r="925" spans="4:4">
      <c r="D925" t="s">
        <v>1091</v>
      </c>
    </row>
    <row r="926" spans="4:4">
      <c r="D926" t="s">
        <v>2184</v>
      </c>
    </row>
    <row r="927" spans="4:4">
      <c r="D927" t="s">
        <v>1381</v>
      </c>
    </row>
    <row r="928" spans="4:4">
      <c r="D928" t="s">
        <v>2423</v>
      </c>
    </row>
    <row r="929" spans="4:4">
      <c r="D929" t="s">
        <v>740</v>
      </c>
    </row>
    <row r="930" spans="4:4">
      <c r="D930" t="s">
        <v>1304</v>
      </c>
    </row>
    <row r="931" spans="4:4">
      <c r="D931" t="s">
        <v>1180</v>
      </c>
    </row>
    <row r="932" spans="4:4">
      <c r="D932" t="s">
        <v>497</v>
      </c>
    </row>
    <row r="933" spans="4:4">
      <c r="D933" t="s">
        <v>2185</v>
      </c>
    </row>
    <row r="934" spans="4:4">
      <c r="D934" t="s">
        <v>2032</v>
      </c>
    </row>
    <row r="935" spans="4:4">
      <c r="D935" t="s">
        <v>266</v>
      </c>
    </row>
    <row r="936" spans="4:4">
      <c r="D936" t="s">
        <v>2424</v>
      </c>
    </row>
    <row r="937" spans="4:4">
      <c r="D937" t="s">
        <v>1449</v>
      </c>
    </row>
    <row r="938" spans="4:4">
      <c r="D938" t="s">
        <v>1678</v>
      </c>
    </row>
    <row r="939" spans="4:4">
      <c r="D939" t="s">
        <v>1864</v>
      </c>
    </row>
    <row r="940" spans="4:4">
      <c r="D940" t="s">
        <v>1679</v>
      </c>
    </row>
    <row r="941" spans="4:4">
      <c r="D941" t="s">
        <v>2186</v>
      </c>
    </row>
    <row r="942" spans="4:4">
      <c r="D942" t="s">
        <v>2187</v>
      </c>
    </row>
    <row r="943" spans="4:4">
      <c r="D943" t="s">
        <v>2312</v>
      </c>
    </row>
    <row r="944" spans="4:4">
      <c r="D944" t="s">
        <v>2313</v>
      </c>
    </row>
    <row r="945" spans="4:4">
      <c r="D945" t="s">
        <v>2314</v>
      </c>
    </row>
    <row r="946" spans="4:4">
      <c r="D946" t="s">
        <v>1936</v>
      </c>
    </row>
    <row r="947" spans="4:4">
      <c r="D947" t="s">
        <v>1234</v>
      </c>
    </row>
    <row r="948" spans="4:4">
      <c r="D948" t="s">
        <v>500</v>
      </c>
    </row>
    <row r="949" spans="4:4">
      <c r="D949" t="s">
        <v>2062</v>
      </c>
    </row>
    <row r="950" spans="4:4">
      <c r="D950" t="s">
        <v>2188</v>
      </c>
    </row>
    <row r="951" spans="4:4">
      <c r="D951" t="s">
        <v>660</v>
      </c>
    </row>
    <row r="952" spans="4:4">
      <c r="D952" t="s">
        <v>662</v>
      </c>
    </row>
    <row r="953" spans="4:4">
      <c r="D953" t="s">
        <v>2380</v>
      </c>
    </row>
    <row r="954" spans="4:4">
      <c r="D954" t="s">
        <v>2381</v>
      </c>
    </row>
    <row r="955" spans="4:4">
      <c r="D955" t="s">
        <v>1504</v>
      </c>
    </row>
    <row r="956" spans="4:4">
      <c r="D956" t="s">
        <v>1969</v>
      </c>
    </row>
    <row r="957" spans="4:4">
      <c r="D957" t="s">
        <v>2189</v>
      </c>
    </row>
    <row r="958" spans="4:4">
      <c r="D958" t="s">
        <v>2382</v>
      </c>
    </row>
    <row r="959" spans="4:4">
      <c r="D959" t="s">
        <v>1305</v>
      </c>
    </row>
    <row r="960" spans="4:4">
      <c r="D960" t="s">
        <v>1092</v>
      </c>
    </row>
    <row r="961" spans="4:4">
      <c r="D961" t="s">
        <v>268</v>
      </c>
    </row>
    <row r="962" spans="4:4">
      <c r="D962" t="s">
        <v>1505</v>
      </c>
    </row>
    <row r="963" spans="4:4">
      <c r="D963" t="s">
        <v>1052</v>
      </c>
    </row>
    <row r="964" spans="4:4">
      <c r="D964" t="s">
        <v>1136</v>
      </c>
    </row>
    <row r="965" spans="4:4">
      <c r="D965" t="s">
        <v>1181</v>
      </c>
    </row>
    <row r="966" spans="4:4">
      <c r="D966" t="s">
        <v>270</v>
      </c>
    </row>
    <row r="967" spans="4:4">
      <c r="D967" t="s">
        <v>2425</v>
      </c>
    </row>
    <row r="968" spans="4:4">
      <c r="D968" t="s">
        <v>1865</v>
      </c>
    </row>
    <row r="969" spans="4:4">
      <c r="D969" t="s">
        <v>665</v>
      </c>
    </row>
    <row r="970" spans="4:4">
      <c r="D970" t="s">
        <v>1138</v>
      </c>
    </row>
    <row r="971" spans="4:4">
      <c r="D971" t="s">
        <v>1093</v>
      </c>
    </row>
    <row r="972" spans="4:4">
      <c r="D972" t="s">
        <v>1235</v>
      </c>
    </row>
    <row r="973" spans="4:4">
      <c r="D973" t="s">
        <v>1506</v>
      </c>
    </row>
    <row r="974" spans="4:4">
      <c r="D974" t="s">
        <v>1993</v>
      </c>
    </row>
    <row r="975" spans="4:4">
      <c r="D975" t="s">
        <v>1596</v>
      </c>
    </row>
    <row r="976" spans="4:4">
      <c r="D976" t="s">
        <v>405</v>
      </c>
    </row>
    <row r="977" spans="4:4">
      <c r="D977" t="s">
        <v>1351</v>
      </c>
    </row>
    <row r="978" spans="4:4">
      <c r="D978" t="s">
        <v>1137</v>
      </c>
    </row>
    <row r="979" spans="4:4">
      <c r="D979" t="s">
        <v>2503</v>
      </c>
    </row>
    <row r="980" spans="4:4">
      <c r="D980" t="s">
        <v>502</v>
      </c>
    </row>
    <row r="981" spans="4:4">
      <c r="D981" t="s">
        <v>272</v>
      </c>
    </row>
    <row r="982" spans="4:4">
      <c r="D982" t="s">
        <v>1507</v>
      </c>
    </row>
    <row r="983" spans="4:4">
      <c r="D983" t="s">
        <v>172</v>
      </c>
    </row>
    <row r="984" spans="4:4">
      <c r="D984" t="s">
        <v>2190</v>
      </c>
    </row>
    <row r="985" spans="4:4">
      <c r="D985" t="s">
        <v>2285</v>
      </c>
    </row>
    <row r="986" spans="4:4">
      <c r="D986" t="s">
        <v>2191</v>
      </c>
    </row>
    <row r="987" spans="4:4">
      <c r="D987" t="s">
        <v>1680</v>
      </c>
    </row>
    <row r="988" spans="4:4">
      <c r="D988" t="s">
        <v>1701</v>
      </c>
    </row>
    <row r="989" spans="4:4">
      <c r="D989" t="s">
        <v>1236</v>
      </c>
    </row>
    <row r="990" spans="4:4">
      <c r="D990" t="s">
        <v>2426</v>
      </c>
    </row>
    <row r="991" spans="4:4">
      <c r="D991" t="s">
        <v>980</v>
      </c>
    </row>
    <row r="992" spans="4:4">
      <c r="D992" t="s">
        <v>313</v>
      </c>
    </row>
    <row r="993" spans="4:4">
      <c r="D993" t="s">
        <v>1450</v>
      </c>
    </row>
    <row r="994" spans="4:4">
      <c r="D994" t="s">
        <v>2453</v>
      </c>
    </row>
    <row r="995" spans="4:4">
      <c r="D995" t="s">
        <v>2504</v>
      </c>
    </row>
    <row r="996" spans="4:4">
      <c r="D996" t="s">
        <v>667</v>
      </c>
    </row>
    <row r="997" spans="4:4">
      <c r="D997" t="s">
        <v>1306</v>
      </c>
    </row>
    <row r="998" spans="4:4">
      <c r="D998" t="s">
        <v>669</v>
      </c>
    </row>
    <row r="999" spans="4:4">
      <c r="D999" t="s">
        <v>2505</v>
      </c>
    </row>
    <row r="1000" spans="4:4">
      <c r="D1000" t="s">
        <v>2506</v>
      </c>
    </row>
    <row r="1001" spans="4:4">
      <c r="D1001" t="s">
        <v>1352</v>
      </c>
    </row>
    <row r="1002" spans="4:4">
      <c r="D1002" t="s">
        <v>504</v>
      </c>
    </row>
    <row r="1003" spans="4:4">
      <c r="D1003" t="s">
        <v>1053</v>
      </c>
    </row>
    <row r="1004" spans="4:4">
      <c r="D1004" t="s">
        <v>1937</v>
      </c>
    </row>
    <row r="1005" spans="4:4">
      <c r="D1005" t="s">
        <v>174</v>
      </c>
    </row>
    <row r="1006" spans="4:4">
      <c r="D1006" t="s">
        <v>1307</v>
      </c>
    </row>
    <row r="1007" spans="4:4">
      <c r="D1007" t="s">
        <v>981</v>
      </c>
    </row>
    <row r="1008" spans="4:4">
      <c r="D1008" t="s">
        <v>2192</v>
      </c>
    </row>
    <row r="1009" spans="4:4">
      <c r="D1009" t="s">
        <v>177</v>
      </c>
    </row>
    <row r="1010" spans="4:4">
      <c r="D1010" t="s">
        <v>1938</v>
      </c>
    </row>
    <row r="1011" spans="4:4">
      <c r="D1011" t="s">
        <v>1508</v>
      </c>
    </row>
    <row r="1012" spans="4:4">
      <c r="D1012" t="s">
        <v>1741</v>
      </c>
    </row>
    <row r="1013" spans="4:4">
      <c r="D1013" t="s">
        <v>1559</v>
      </c>
    </row>
    <row r="1014" spans="4:4">
      <c r="D1014" t="s">
        <v>1237</v>
      </c>
    </row>
    <row r="1015" spans="4:4">
      <c r="D1015" t="s">
        <v>1994</v>
      </c>
    </row>
    <row r="1016" spans="4:4">
      <c r="D1016" t="s">
        <v>180</v>
      </c>
    </row>
    <row r="1017" spans="4:4">
      <c r="D1017" t="s">
        <v>1451</v>
      </c>
    </row>
    <row r="1018" spans="4:4">
      <c r="D1018" t="s">
        <v>1560</v>
      </c>
    </row>
    <row r="1019" spans="4:4">
      <c r="D1019" t="s">
        <v>1995</v>
      </c>
    </row>
    <row r="1020" spans="4:4">
      <c r="D1020" t="s">
        <v>1054</v>
      </c>
    </row>
    <row r="1021" spans="4:4">
      <c r="D1021" t="s">
        <v>1452</v>
      </c>
    </row>
    <row r="1022" spans="4:4">
      <c r="D1022" t="s">
        <v>1820</v>
      </c>
    </row>
    <row r="1023" spans="4:4">
      <c r="D1023" t="s">
        <v>813</v>
      </c>
    </row>
    <row r="1024" spans="4:4">
      <c r="D1024" t="s">
        <v>1308</v>
      </c>
    </row>
    <row r="1025" spans="4:4">
      <c r="D1025" t="s">
        <v>1309</v>
      </c>
    </row>
    <row r="1026" spans="4:4">
      <c r="D1026" t="s">
        <v>815</v>
      </c>
    </row>
    <row r="1027" spans="4:4">
      <c r="D1027" t="s">
        <v>1055</v>
      </c>
    </row>
    <row r="1028" spans="4:4">
      <c r="D1028" t="s">
        <v>1634</v>
      </c>
    </row>
    <row r="1029" spans="4:4">
      <c r="D1029" t="s">
        <v>2033</v>
      </c>
    </row>
    <row r="1030" spans="4:4">
      <c r="D1030" t="s">
        <v>2351</v>
      </c>
    </row>
    <row r="1031" spans="4:4">
      <c r="D1031" t="s">
        <v>816</v>
      </c>
    </row>
    <row r="1032" spans="4:4">
      <c r="D1032" t="s">
        <v>1900</v>
      </c>
    </row>
    <row r="1033" spans="4:4">
      <c r="D1033" t="s">
        <v>183</v>
      </c>
    </row>
    <row r="1034" spans="4:4">
      <c r="D1034" t="s">
        <v>408</v>
      </c>
    </row>
    <row r="1035" spans="4:4">
      <c r="D1035" t="s">
        <v>1182</v>
      </c>
    </row>
    <row r="1036" spans="4:4">
      <c r="D1036" t="s">
        <v>2193</v>
      </c>
    </row>
    <row r="1037" spans="4:4">
      <c r="D1037" t="s">
        <v>722</v>
      </c>
    </row>
    <row r="1038" spans="4:4">
      <c r="D1038" t="s">
        <v>411</v>
      </c>
    </row>
    <row r="1039" spans="4:4">
      <c r="D1039" t="s">
        <v>2194</v>
      </c>
    </row>
    <row r="1040" spans="4:4">
      <c r="D1040" t="s">
        <v>1094</v>
      </c>
    </row>
    <row r="1041" spans="4:4">
      <c r="D1041" t="s">
        <v>2195</v>
      </c>
    </row>
    <row r="1042" spans="4:4">
      <c r="D1042" t="s">
        <v>413</v>
      </c>
    </row>
    <row r="1043" spans="4:4">
      <c r="D1043" t="s">
        <v>2507</v>
      </c>
    </row>
    <row r="1044" spans="4:4">
      <c r="D1044" t="s">
        <v>983</v>
      </c>
    </row>
    <row r="1045" spans="4:4">
      <c r="D1045" t="s">
        <v>415</v>
      </c>
    </row>
    <row r="1046" spans="4:4">
      <c r="D1046" t="s">
        <v>1901</v>
      </c>
    </row>
    <row r="1047" spans="4:4">
      <c r="D1047" t="s">
        <v>1742</v>
      </c>
    </row>
    <row r="1048" spans="4:4">
      <c r="D1048" t="s">
        <v>506</v>
      </c>
    </row>
    <row r="1049" spans="4:4">
      <c r="D1049" t="s">
        <v>2092</v>
      </c>
    </row>
    <row r="1050" spans="4:4">
      <c r="D1050" t="s">
        <v>2315</v>
      </c>
    </row>
    <row r="1051" spans="4:4">
      <c r="D1051" t="s">
        <v>1183</v>
      </c>
    </row>
    <row r="1052" spans="4:4">
      <c r="D1052" t="s">
        <v>1681</v>
      </c>
    </row>
    <row r="1053" spans="4:4">
      <c r="D1053" t="s">
        <v>1939</v>
      </c>
    </row>
    <row r="1054" spans="4:4">
      <c r="D1054" t="s">
        <v>2196</v>
      </c>
    </row>
    <row r="1055" spans="4:4">
      <c r="D1055" t="s">
        <v>185</v>
      </c>
    </row>
    <row r="1056" spans="4:4">
      <c r="D1056" t="s">
        <v>2197</v>
      </c>
    </row>
    <row r="1057" spans="4:4">
      <c r="D1057" t="s">
        <v>1184</v>
      </c>
    </row>
    <row r="1058" spans="4:4">
      <c r="D1058" t="s">
        <v>1453</v>
      </c>
    </row>
    <row r="1059" spans="4:4">
      <c r="D1059" t="s">
        <v>984</v>
      </c>
    </row>
    <row r="1060" spans="4:4">
      <c r="D1060" t="s">
        <v>1743</v>
      </c>
    </row>
    <row r="1061" spans="4:4">
      <c r="D1061" t="s">
        <v>2316</v>
      </c>
    </row>
    <row r="1062" spans="4:4">
      <c r="D1062" t="s">
        <v>2508</v>
      </c>
    </row>
    <row r="1063" spans="4:4">
      <c r="D1063" t="s">
        <v>1996</v>
      </c>
    </row>
    <row r="1064" spans="4:4">
      <c r="D1064" t="s">
        <v>1997</v>
      </c>
    </row>
    <row r="1065" spans="4:4">
      <c r="D1065" t="s">
        <v>2063</v>
      </c>
    </row>
    <row r="1066" spans="4:4">
      <c r="D1066" t="s">
        <v>2352</v>
      </c>
    </row>
    <row r="1067" spans="4:4">
      <c r="D1067" t="s">
        <v>2198</v>
      </c>
    </row>
    <row r="1068" spans="4:4">
      <c r="D1068" t="s">
        <v>1185</v>
      </c>
    </row>
    <row r="1069" spans="4:4">
      <c r="D1069" t="s">
        <v>1454</v>
      </c>
    </row>
    <row r="1070" spans="4:4">
      <c r="D1070" t="s">
        <v>1455</v>
      </c>
    </row>
    <row r="1071" spans="4:4">
      <c r="D1071" t="s">
        <v>187</v>
      </c>
    </row>
    <row r="1072" spans="4:4">
      <c r="D1072" t="s">
        <v>1098</v>
      </c>
    </row>
    <row r="1073" spans="4:4">
      <c r="D1073" t="s">
        <v>509</v>
      </c>
    </row>
    <row r="1074" spans="4:4">
      <c r="D1074" t="s">
        <v>189</v>
      </c>
    </row>
    <row r="1075" spans="4:4">
      <c r="D1075" t="s">
        <v>1312</v>
      </c>
    </row>
    <row r="1076" spans="4:4">
      <c r="D1076" t="s">
        <v>2515</v>
      </c>
    </row>
    <row r="1077" spans="4:4">
      <c r="D1077" t="s">
        <v>1186</v>
      </c>
    </row>
    <row r="1078" spans="4:4">
      <c r="D1078" t="s">
        <v>1510</v>
      </c>
    </row>
    <row r="1079" spans="4:4">
      <c r="D1079" t="s">
        <v>1902</v>
      </c>
    </row>
    <row r="1080" spans="4:4">
      <c r="D1080" t="s">
        <v>1942</v>
      </c>
    </row>
    <row r="1081" spans="4:4">
      <c r="D1081" t="s">
        <v>1970</v>
      </c>
    </row>
    <row r="1082" spans="4:4">
      <c r="D1082" t="s">
        <v>2353</v>
      </c>
    </row>
    <row r="1083" spans="4:4">
      <c r="D1083" t="s">
        <v>2354</v>
      </c>
    </row>
    <row r="1084" spans="4:4">
      <c r="D1084" t="s">
        <v>819</v>
      </c>
    </row>
    <row r="1085" spans="4:4">
      <c r="D1085" t="s">
        <v>2509</v>
      </c>
    </row>
    <row r="1086" spans="4:4">
      <c r="D1086" t="s">
        <v>1456</v>
      </c>
    </row>
    <row r="1087" spans="4:4">
      <c r="D1087" t="s">
        <v>2427</v>
      </c>
    </row>
    <row r="1088" spans="4:4">
      <c r="D1088" t="s">
        <v>2428</v>
      </c>
    </row>
    <row r="1089" spans="4:4">
      <c r="D1089" t="s">
        <v>191</v>
      </c>
    </row>
    <row r="1090" spans="4:4">
      <c r="D1090" t="s">
        <v>2510</v>
      </c>
    </row>
    <row r="1091" spans="4:4">
      <c r="D1091" t="s">
        <v>316</v>
      </c>
    </row>
    <row r="1092" spans="4:4">
      <c r="D1092" t="s">
        <v>1598</v>
      </c>
    </row>
    <row r="1093" spans="4:4">
      <c r="D1093" t="s">
        <v>512</v>
      </c>
    </row>
    <row r="1094" spans="4:4">
      <c r="D1094" t="s">
        <v>2429</v>
      </c>
    </row>
    <row r="1095" spans="4:4">
      <c r="D1095" t="s">
        <v>193</v>
      </c>
    </row>
    <row r="1096" spans="4:4">
      <c r="D1096" t="s">
        <v>514</v>
      </c>
    </row>
    <row r="1097" spans="4:4">
      <c r="D1097" t="s">
        <v>2035</v>
      </c>
    </row>
    <row r="1098" spans="4:4">
      <c r="D1098" t="s">
        <v>1457</v>
      </c>
    </row>
    <row r="1099" spans="4:4">
      <c r="D1099" t="s">
        <v>195</v>
      </c>
    </row>
    <row r="1100" spans="4:4">
      <c r="D1100" t="s">
        <v>822</v>
      </c>
    </row>
    <row r="1101" spans="4:4">
      <c r="D1101" t="s">
        <v>2355</v>
      </c>
    </row>
    <row r="1102" spans="4:4">
      <c r="D1102" t="s">
        <v>1099</v>
      </c>
    </row>
    <row r="1103" spans="4:4">
      <c r="D1103" t="s">
        <v>1100</v>
      </c>
    </row>
    <row r="1104" spans="4:4">
      <c r="D1104" t="s">
        <v>2202</v>
      </c>
    </row>
    <row r="1105" spans="4:4">
      <c r="D1105" t="s">
        <v>274</v>
      </c>
    </row>
    <row r="1106" spans="4:4">
      <c r="D1106" t="s">
        <v>2317</v>
      </c>
    </row>
    <row r="1107" spans="4:4">
      <c r="D1107" t="s">
        <v>1032</v>
      </c>
    </row>
    <row r="1108" spans="4:4">
      <c r="D1108" t="s">
        <v>2511</v>
      </c>
    </row>
    <row r="1109" spans="4:4">
      <c r="D1109" t="s">
        <v>2095</v>
      </c>
    </row>
    <row r="1110" spans="4:4">
      <c r="D1110" t="s">
        <v>2203</v>
      </c>
    </row>
    <row r="1111" spans="4:4">
      <c r="D1111" t="s">
        <v>2512</v>
      </c>
    </row>
    <row r="1112" spans="4:4">
      <c r="D1112" t="s">
        <v>1943</v>
      </c>
    </row>
    <row r="1113" spans="4:4">
      <c r="D1113" t="s">
        <v>2064</v>
      </c>
    </row>
    <row r="1114" spans="4:4">
      <c r="D1114" t="s">
        <v>1310</v>
      </c>
    </row>
    <row r="1115" spans="4:4">
      <c r="D1115" t="s">
        <v>1311</v>
      </c>
    </row>
    <row r="1116" spans="4:4">
      <c r="D1116" t="s">
        <v>2199</v>
      </c>
    </row>
    <row r="1117" spans="4:4">
      <c r="D1117" t="s">
        <v>1597</v>
      </c>
    </row>
    <row r="1118" spans="4:4">
      <c r="D1118" t="s">
        <v>1095</v>
      </c>
    </row>
    <row r="1119" spans="4:4">
      <c r="D1119" t="s">
        <v>1821</v>
      </c>
    </row>
    <row r="1120" spans="4:4">
      <c r="D1120" t="s">
        <v>985</v>
      </c>
    </row>
    <row r="1121" spans="4:4">
      <c r="D1121" t="s">
        <v>1096</v>
      </c>
    </row>
    <row r="1122" spans="4:4">
      <c r="D1122" t="s">
        <v>986</v>
      </c>
    </row>
    <row r="1123" spans="4:4">
      <c r="D1123" t="s">
        <v>1998</v>
      </c>
    </row>
    <row r="1124" spans="4:4">
      <c r="D1124" t="s">
        <v>1097</v>
      </c>
    </row>
    <row r="1125" spans="4:4">
      <c r="D1125" t="s">
        <v>2200</v>
      </c>
    </row>
    <row r="1126" spans="4:4">
      <c r="D1126" t="s">
        <v>1509</v>
      </c>
    </row>
    <row r="1127" spans="4:4">
      <c r="D1127" t="s">
        <v>2093</v>
      </c>
    </row>
    <row r="1128" spans="4:4">
      <c r="D1128" t="s">
        <v>2201</v>
      </c>
    </row>
    <row r="1129" spans="4:4">
      <c r="D1129" t="s">
        <v>2094</v>
      </c>
    </row>
    <row r="1130" spans="4:4">
      <c r="D1130" t="s">
        <v>1682</v>
      </c>
    </row>
    <row r="1131" spans="4:4">
      <c r="D1131" t="s">
        <v>1940</v>
      </c>
    </row>
    <row r="1132" spans="4:4">
      <c r="D1132" t="s">
        <v>1635</v>
      </c>
    </row>
    <row r="1133" spans="4:4">
      <c r="D1133" t="s">
        <v>2034</v>
      </c>
    </row>
    <row r="1134" spans="4:4">
      <c r="D1134" t="s">
        <v>1941</v>
      </c>
    </row>
    <row r="1135" spans="4:4">
      <c r="D1135" t="s">
        <v>1866</v>
      </c>
    </row>
    <row r="1136" spans="4:4">
      <c r="D1136" t="s">
        <v>1867</v>
      </c>
    </row>
    <row r="1137" spans="4:4">
      <c r="D1137" t="s">
        <v>1868</v>
      </c>
    </row>
    <row r="1138" spans="4:4">
      <c r="D1138" t="s">
        <v>1744</v>
      </c>
    </row>
    <row r="1139" spans="4:4">
      <c r="D1139" t="s">
        <v>1869</v>
      </c>
    </row>
    <row r="1140" spans="4:4">
      <c r="D1140" t="s">
        <v>1238</v>
      </c>
    </row>
    <row r="1141" spans="4:4">
      <c r="D1141" t="s">
        <v>1239</v>
      </c>
    </row>
    <row r="1142" spans="4:4">
      <c r="D1142" t="s">
        <v>1636</v>
      </c>
    </row>
    <row r="1143" spans="4:4">
      <c r="D1143" t="s">
        <v>1822</v>
      </c>
    </row>
    <row r="1144" spans="4:4">
      <c r="D1144" t="s">
        <v>1458</v>
      </c>
    </row>
    <row r="1145" spans="4:4">
      <c r="D1145" t="s">
        <v>1903</v>
      </c>
    </row>
    <row r="1146" spans="4:4">
      <c r="D1146" t="s">
        <v>1511</v>
      </c>
    </row>
    <row r="1147" spans="4:4">
      <c r="D1147" t="s">
        <v>1904</v>
      </c>
    </row>
    <row r="1148" spans="4:4">
      <c r="D1148" t="s">
        <v>2065</v>
      </c>
    </row>
    <row r="1149" spans="4:4">
      <c r="D1149" t="s">
        <v>1101</v>
      </c>
    </row>
    <row r="1150" spans="4:4">
      <c r="D1150" t="s">
        <v>516</v>
      </c>
    </row>
    <row r="1151" spans="4:4">
      <c r="D1151" t="s">
        <v>1313</v>
      </c>
    </row>
    <row r="1152" spans="4:4">
      <c r="D1152" t="s">
        <v>1459</v>
      </c>
    </row>
    <row r="1153" spans="4:4">
      <c r="D1153" t="s">
        <v>2430</v>
      </c>
    </row>
    <row r="1154" spans="4:4">
      <c r="D1154" t="s">
        <v>519</v>
      </c>
    </row>
    <row r="1155" spans="4:4">
      <c r="D1155" t="s">
        <v>1102</v>
      </c>
    </row>
    <row r="1156" spans="4:4">
      <c r="D1156" t="s">
        <v>987</v>
      </c>
    </row>
    <row r="1157" spans="4:4">
      <c r="D1157" t="s">
        <v>1683</v>
      </c>
    </row>
    <row r="1158" spans="4:4">
      <c r="D1158" t="s">
        <v>1713</v>
      </c>
    </row>
    <row r="1159" spans="4:4">
      <c r="D1159" t="s">
        <v>673</v>
      </c>
    </row>
    <row r="1160" spans="4:4">
      <c r="D1160" t="s">
        <v>1314</v>
      </c>
    </row>
    <row r="1161" spans="4:4">
      <c r="D1161" t="s">
        <v>1139</v>
      </c>
    </row>
    <row r="1162" spans="4:4">
      <c r="D1162" t="s">
        <v>824</v>
      </c>
    </row>
    <row r="1163" spans="4:4">
      <c r="D1163" t="s">
        <v>724</v>
      </c>
    </row>
    <row r="1164" spans="4:4">
      <c r="D1164" t="s">
        <v>1460</v>
      </c>
    </row>
    <row r="1165" spans="4:4">
      <c r="D1165" t="s">
        <v>1999</v>
      </c>
    </row>
    <row r="1166" spans="4:4">
      <c r="D1166" t="s">
        <v>2204</v>
      </c>
    </row>
    <row r="1167" spans="4:4">
      <c r="D1167" t="s">
        <v>2270</v>
      </c>
    </row>
    <row r="1168" spans="4:4">
      <c r="D1168" t="s">
        <v>1512</v>
      </c>
    </row>
    <row r="1169" spans="4:4">
      <c r="D1169" t="s">
        <v>419</v>
      </c>
    </row>
    <row r="1170" spans="4:4">
      <c r="D1170" t="s">
        <v>1187</v>
      </c>
    </row>
    <row r="1171" spans="4:4">
      <c r="D1171" t="s">
        <v>2431</v>
      </c>
    </row>
    <row r="1172" spans="4:4">
      <c r="D1172" t="s">
        <v>2066</v>
      </c>
    </row>
    <row r="1173" spans="4:4">
      <c r="D1173" t="s">
        <v>675</v>
      </c>
    </row>
    <row r="1174" spans="4:4">
      <c r="D1174" t="s">
        <v>2403</v>
      </c>
    </row>
    <row r="1175" spans="4:4">
      <c r="D1175" t="s">
        <v>1056</v>
      </c>
    </row>
    <row r="1176" spans="4:4">
      <c r="D1176" t="s">
        <v>4</v>
      </c>
    </row>
    <row r="1177" spans="4:4">
      <c r="D1177" t="s">
        <v>1461</v>
      </c>
    </row>
    <row r="1178" spans="4:4">
      <c r="D1178" t="s">
        <v>142</v>
      </c>
    </row>
    <row r="1179" spans="4:4">
      <c r="D1179" t="s">
        <v>1637</v>
      </c>
    </row>
    <row r="1180" spans="4:4">
      <c r="D1180" t="s">
        <v>988</v>
      </c>
    </row>
    <row r="1181" spans="4:4">
      <c r="D1181" t="s">
        <v>198</v>
      </c>
    </row>
    <row r="1182" spans="4:4">
      <c r="D1182" t="s">
        <v>2513</v>
      </c>
    </row>
    <row r="1183" spans="4:4">
      <c r="D1183" t="s">
        <v>521</v>
      </c>
    </row>
    <row r="1184" spans="4:4">
      <c r="D1184" t="s">
        <v>677</v>
      </c>
    </row>
    <row r="1185" spans="4:4">
      <c r="D1185" t="s">
        <v>319</v>
      </c>
    </row>
    <row r="1186" spans="4:4">
      <c r="D1186" t="s">
        <v>1599</v>
      </c>
    </row>
    <row r="1187" spans="4:4">
      <c r="D1187" t="s">
        <v>1724</v>
      </c>
    </row>
    <row r="1188" spans="4:4">
      <c r="D1188" t="s">
        <v>523</v>
      </c>
    </row>
    <row r="1189" spans="4:4">
      <c r="D1189" t="s">
        <v>1188</v>
      </c>
    </row>
    <row r="1190" spans="4:4">
      <c r="D1190" t="s">
        <v>2404</v>
      </c>
    </row>
    <row r="1191" spans="4:4">
      <c r="D1191" t="s">
        <v>200</v>
      </c>
    </row>
    <row r="1192" spans="4:4">
      <c r="D1192" t="s">
        <v>2205</v>
      </c>
    </row>
    <row r="1193" spans="4:4">
      <c r="D1193" t="s">
        <v>1462</v>
      </c>
    </row>
    <row r="1194" spans="4:4">
      <c r="D1194" t="s">
        <v>526</v>
      </c>
    </row>
    <row r="1195" spans="4:4">
      <c r="D1195" t="s">
        <v>679</v>
      </c>
    </row>
    <row r="1196" spans="4:4">
      <c r="D1196" t="s">
        <v>202</v>
      </c>
    </row>
    <row r="1197" spans="4:4">
      <c r="D1197" t="s">
        <v>1463</v>
      </c>
    </row>
    <row r="1198" spans="4:4">
      <c r="D1198" t="s">
        <v>2000</v>
      </c>
    </row>
    <row r="1199" spans="4:4">
      <c r="D1199" t="s">
        <v>680</v>
      </c>
    </row>
    <row r="1200" spans="4:4">
      <c r="D1200" t="s">
        <v>2067</v>
      </c>
    </row>
    <row r="1201" spans="4:4">
      <c r="D1201" t="s">
        <v>1823</v>
      </c>
    </row>
    <row r="1202" spans="4:4">
      <c r="D1202" t="s">
        <v>1745</v>
      </c>
    </row>
    <row r="1203" spans="4:4">
      <c r="D1203" t="s">
        <v>1353</v>
      </c>
    </row>
    <row r="1204" spans="4:4">
      <c r="D1204" t="s">
        <v>204</v>
      </c>
    </row>
    <row r="1205" spans="4:4">
      <c r="D1205" t="s">
        <v>2514</v>
      </c>
    </row>
    <row r="1206" spans="4:4">
      <c r="D1206" t="s">
        <v>1684</v>
      </c>
    </row>
    <row r="1207" spans="4:4">
      <c r="D1207" t="s">
        <v>1240</v>
      </c>
    </row>
    <row r="1208" spans="4:4">
      <c r="D1208" t="s">
        <v>1513</v>
      </c>
    </row>
    <row r="1209" spans="4:4">
      <c r="D1209" t="s">
        <v>1905</v>
      </c>
    </row>
    <row r="1210" spans="4:4">
      <c r="D1210" t="s">
        <v>1241</v>
      </c>
    </row>
    <row r="1211" spans="4:4">
      <c r="D1211" t="s">
        <v>2206</v>
      </c>
    </row>
    <row r="1212" spans="4:4">
      <c r="D1212" t="s">
        <v>1103</v>
      </c>
    </row>
    <row r="1213" spans="4:4">
      <c r="D1213" t="s">
        <v>1870</v>
      </c>
    </row>
    <row r="1214" spans="4:4">
      <c r="D1214" t="s">
        <v>1514</v>
      </c>
    </row>
    <row r="1215" spans="4:4">
      <c r="D1215" t="s">
        <v>1315</v>
      </c>
    </row>
    <row r="1216" spans="4:4">
      <c r="D1216" t="s">
        <v>1971</v>
      </c>
    </row>
    <row r="1217" spans="4:4">
      <c r="D1217" t="s">
        <v>989</v>
      </c>
    </row>
    <row r="1218" spans="4:4">
      <c r="D1218" t="s">
        <v>1189</v>
      </c>
    </row>
    <row r="1219" spans="4:4">
      <c r="D1219" t="s">
        <v>990</v>
      </c>
    </row>
    <row r="1220" spans="4:4">
      <c r="D1220" t="s">
        <v>1464</v>
      </c>
    </row>
    <row r="1221" spans="4:4">
      <c r="D1221" t="s">
        <v>1906</v>
      </c>
    </row>
    <row r="1222" spans="4:4">
      <c r="D1222" t="s">
        <v>1944</v>
      </c>
    </row>
    <row r="1223" spans="4:4">
      <c r="D1223" t="s">
        <v>1638</v>
      </c>
    </row>
    <row r="1224" spans="4:4">
      <c r="D1224" t="s">
        <v>2207</v>
      </c>
    </row>
    <row r="1225" spans="4:4">
      <c r="D1225" t="s">
        <v>1685</v>
      </c>
    </row>
    <row r="1226" spans="4:4">
      <c r="D1226" t="s">
        <v>1415</v>
      </c>
    </row>
    <row r="1227" spans="4:4">
      <c r="D1227" t="s">
        <v>528</v>
      </c>
    </row>
    <row r="1228" spans="4:4">
      <c r="D1228" t="s">
        <v>2516</v>
      </c>
    </row>
    <row r="1229" spans="4:4">
      <c r="D1229" t="s">
        <v>1824</v>
      </c>
    </row>
    <row r="1230" spans="4:4">
      <c r="D1230" t="s">
        <v>827</v>
      </c>
    </row>
    <row r="1231" spans="4:4">
      <c r="D1231" t="s">
        <v>1354</v>
      </c>
    </row>
    <row r="1232" spans="4:4">
      <c r="D1232" t="s">
        <v>2454</v>
      </c>
    </row>
    <row r="1233" spans="4:4">
      <c r="D1233" t="s">
        <v>321</v>
      </c>
    </row>
    <row r="1234" spans="4:4">
      <c r="D1234" t="s">
        <v>2208</v>
      </c>
    </row>
    <row r="1235" spans="4:4">
      <c r="D1235" t="s">
        <v>1316</v>
      </c>
    </row>
    <row r="1236" spans="4:4">
      <c r="D1236" t="s">
        <v>1242</v>
      </c>
    </row>
    <row r="1237" spans="4:4">
      <c r="D1237" t="s">
        <v>1243</v>
      </c>
    </row>
    <row r="1238" spans="4:4">
      <c r="D1238" t="s">
        <v>1561</v>
      </c>
    </row>
    <row r="1239" spans="4:4">
      <c r="D1239" t="s">
        <v>1244</v>
      </c>
    </row>
    <row r="1240" spans="4:4">
      <c r="D1240" t="s">
        <v>151</v>
      </c>
    </row>
    <row r="1241" spans="4:4">
      <c r="D1241" t="s">
        <v>744</v>
      </c>
    </row>
    <row r="1242" spans="4:4">
      <c r="D1242" t="s">
        <v>1825</v>
      </c>
    </row>
    <row r="1243" spans="4:4">
      <c r="D1243" t="s">
        <v>727</v>
      </c>
    </row>
    <row r="1244" spans="4:4">
      <c r="D1244" t="s">
        <v>2318</v>
      </c>
    </row>
    <row r="1245" spans="4:4">
      <c r="D1245" t="s">
        <v>730</v>
      </c>
    </row>
    <row r="1246" spans="4:4">
      <c r="D1246" t="s">
        <v>1600</v>
      </c>
    </row>
    <row r="1247" spans="4:4">
      <c r="D1247" t="s">
        <v>158</v>
      </c>
    </row>
    <row r="1248" spans="4:4">
      <c r="D1248" t="s">
        <v>1465</v>
      </c>
    </row>
    <row r="1249" spans="4:4">
      <c r="D1249" t="s">
        <v>2036</v>
      </c>
    </row>
    <row r="1250" spans="4:4">
      <c r="D1250" t="s">
        <v>2010</v>
      </c>
    </row>
    <row r="1251" spans="4:4">
      <c r="D1251" t="s">
        <v>2356</v>
      </c>
    </row>
    <row r="1252" spans="4:4">
      <c r="D1252" t="s">
        <v>425</v>
      </c>
    </row>
    <row r="1253" spans="4:4">
      <c r="D1253" t="s">
        <v>1057</v>
      </c>
    </row>
    <row r="1254" spans="4:4">
      <c r="D1254" t="s">
        <v>1766</v>
      </c>
    </row>
    <row r="1255" spans="4:4">
      <c r="D1255" t="s">
        <v>1317</v>
      </c>
    </row>
    <row r="1256" spans="4:4">
      <c r="D1256" t="s">
        <v>1515</v>
      </c>
    </row>
    <row r="1257" spans="4:4">
      <c r="D1257" t="s">
        <v>2455</v>
      </c>
    </row>
    <row r="1258" spans="4:4">
      <c r="D1258" t="s">
        <v>1140</v>
      </c>
    </row>
    <row r="1259" spans="4:4">
      <c r="D1259" t="s">
        <v>1516</v>
      </c>
    </row>
    <row r="1260" spans="4:4">
      <c r="D1260" t="s">
        <v>1601</v>
      </c>
    </row>
    <row r="1261" spans="4:4">
      <c r="D1261" t="s">
        <v>2209</v>
      </c>
    </row>
    <row r="1262" spans="4:4">
      <c r="D1262" t="s">
        <v>276</v>
      </c>
    </row>
    <row r="1263" spans="4:4">
      <c r="D1263" t="s">
        <v>1416</v>
      </c>
    </row>
    <row r="1264" spans="4:4">
      <c r="D1264" t="s">
        <v>2357</v>
      </c>
    </row>
    <row r="1265" spans="4:4">
      <c r="D1265" t="s">
        <v>1517</v>
      </c>
    </row>
    <row r="1266" spans="4:4">
      <c r="D1266" t="s">
        <v>278</v>
      </c>
    </row>
    <row r="1267" spans="4:4">
      <c r="D1267" t="s">
        <v>1826</v>
      </c>
    </row>
    <row r="1268" spans="4:4">
      <c r="D1268" t="s">
        <v>2001</v>
      </c>
    </row>
    <row r="1269" spans="4:4">
      <c r="D1269" t="s">
        <v>280</v>
      </c>
    </row>
    <row r="1270" spans="4:4">
      <c r="D1270" t="s">
        <v>1245</v>
      </c>
    </row>
    <row r="1271" spans="4:4">
      <c r="D1271" t="s">
        <v>2358</v>
      </c>
    </row>
    <row r="1272" spans="4:4">
      <c r="D1272" t="s">
        <v>2319</v>
      </c>
    </row>
    <row r="1273" spans="4:4">
      <c r="D1273" t="s">
        <v>1945</v>
      </c>
    </row>
    <row r="1274" spans="4:4">
      <c r="D1274" t="s">
        <v>1562</v>
      </c>
    </row>
    <row r="1275" spans="4:4">
      <c r="D1275" t="s">
        <v>1686</v>
      </c>
    </row>
    <row r="1276" spans="4:4">
      <c r="D1276" t="s">
        <v>2210</v>
      </c>
    </row>
    <row r="1277" spans="4:4">
      <c r="D1277" t="s">
        <v>1702</v>
      </c>
    </row>
    <row r="1278" spans="4:4">
      <c r="D1278" t="s">
        <v>1466</v>
      </c>
    </row>
    <row r="1279" spans="4:4">
      <c r="D1279" t="s">
        <v>2096</v>
      </c>
    </row>
    <row r="1280" spans="4:4">
      <c r="D1280" t="s">
        <v>1190</v>
      </c>
    </row>
    <row r="1281" spans="4:4">
      <c r="D1281" t="s">
        <v>1725</v>
      </c>
    </row>
    <row r="1282" spans="4:4">
      <c r="D1282" t="s">
        <v>1467</v>
      </c>
    </row>
    <row r="1283" spans="4:4">
      <c r="D1283" t="s">
        <v>2211</v>
      </c>
    </row>
    <row r="1284" spans="4:4">
      <c r="D1284" t="s">
        <v>991</v>
      </c>
    </row>
    <row r="1285" spans="4:4">
      <c r="D1285" t="s">
        <v>2432</v>
      </c>
    </row>
    <row r="1286" spans="4:4">
      <c r="D1286" t="s">
        <v>1468</v>
      </c>
    </row>
    <row r="1287" spans="4:4">
      <c r="D1287" t="s">
        <v>2068</v>
      </c>
    </row>
    <row r="1288" spans="4:4">
      <c r="D1288" t="s">
        <v>1104</v>
      </c>
    </row>
    <row r="1289" spans="4:4">
      <c r="D1289" t="s">
        <v>992</v>
      </c>
    </row>
    <row r="1290" spans="4:4">
      <c r="D1290" t="s">
        <v>165</v>
      </c>
    </row>
    <row r="1291" spans="4:4">
      <c r="D1291" t="s">
        <v>828</v>
      </c>
    </row>
    <row r="1292" spans="4:4">
      <c r="D1292" t="s">
        <v>2383</v>
      </c>
    </row>
    <row r="1293" spans="4:4">
      <c r="D1293" t="s">
        <v>830</v>
      </c>
    </row>
    <row r="1294" spans="4:4">
      <c r="D1294" t="s">
        <v>1946</v>
      </c>
    </row>
    <row r="1295" spans="4:4">
      <c r="D1295" t="s">
        <v>167</v>
      </c>
    </row>
    <row r="1296" spans="4:4">
      <c r="D1296" t="s">
        <v>1947</v>
      </c>
    </row>
    <row r="1297" spans="4:4">
      <c r="D1297" t="s">
        <v>1563</v>
      </c>
    </row>
    <row r="1298" spans="4:4">
      <c r="D1298" t="s">
        <v>1318</v>
      </c>
    </row>
    <row r="1299" spans="4:4">
      <c r="D1299" t="s">
        <v>1871</v>
      </c>
    </row>
    <row r="1300" spans="4:4">
      <c r="D1300" t="s">
        <v>1518</v>
      </c>
    </row>
    <row r="1301" spans="4:4">
      <c r="D1301" t="s">
        <v>1058</v>
      </c>
    </row>
    <row r="1302" spans="4:4">
      <c r="D1302" t="s">
        <v>1767</v>
      </c>
    </row>
    <row r="1303" spans="4:4">
      <c r="D1303" t="s">
        <v>1827</v>
      </c>
    </row>
    <row r="1304" spans="4:4">
      <c r="D1304" t="s">
        <v>1768</v>
      </c>
    </row>
    <row r="1305" spans="4:4">
      <c r="D1305" t="s">
        <v>1469</v>
      </c>
    </row>
    <row r="1306" spans="4:4">
      <c r="D1306" t="s">
        <v>531</v>
      </c>
    </row>
    <row r="1307" spans="4:4">
      <c r="D1307" t="s">
        <v>2037</v>
      </c>
    </row>
    <row r="1308" spans="4:4">
      <c r="D1308" t="s">
        <v>169</v>
      </c>
    </row>
    <row r="1309" spans="4:4">
      <c r="D1309" t="s">
        <v>1355</v>
      </c>
    </row>
    <row r="1310" spans="4:4">
      <c r="D1310" t="s">
        <v>2517</v>
      </c>
    </row>
    <row r="1311" spans="4:4">
      <c r="D1311" t="s">
        <v>1246</v>
      </c>
    </row>
    <row r="1312" spans="4:4">
      <c r="D1312" t="s">
        <v>1247</v>
      </c>
    </row>
    <row r="1313" spans="4:4">
      <c r="D1313" t="s">
        <v>833</v>
      </c>
    </row>
    <row r="1314" spans="4:4">
      <c r="D1314" t="s">
        <v>1470</v>
      </c>
    </row>
    <row r="1315" spans="4:4">
      <c r="D1315" t="s">
        <v>1769</v>
      </c>
    </row>
    <row r="1316" spans="4:4">
      <c r="D1316" t="s">
        <v>682</v>
      </c>
    </row>
    <row r="1317" spans="4:4">
      <c r="D1317" t="s">
        <v>1687</v>
      </c>
    </row>
    <row r="1318" spans="4:4">
      <c r="D1318" t="s">
        <v>1471</v>
      </c>
    </row>
    <row r="1319" spans="4:4">
      <c r="D1319" t="s">
        <v>1248</v>
      </c>
    </row>
    <row r="1320" spans="4:4">
      <c r="D1320" t="s">
        <v>1519</v>
      </c>
    </row>
    <row r="1321" spans="4:4">
      <c r="D1321" t="s">
        <v>427</v>
      </c>
    </row>
    <row r="1322" spans="4:4">
      <c r="D1322" t="s">
        <v>684</v>
      </c>
    </row>
    <row r="1323" spans="4:4">
      <c r="D1323" t="s">
        <v>2433</v>
      </c>
    </row>
    <row r="1324" spans="4:4">
      <c r="D1324" t="s">
        <v>2097</v>
      </c>
    </row>
    <row r="1325" spans="4:4">
      <c r="D1325" t="s">
        <v>1141</v>
      </c>
    </row>
    <row r="1326" spans="4:4">
      <c r="D1326" t="s">
        <v>1319</v>
      </c>
    </row>
    <row r="1327" spans="4:4">
      <c r="D1327" t="s">
        <v>1059</v>
      </c>
    </row>
    <row r="1328" spans="4:4">
      <c r="D1328" t="s">
        <v>1382</v>
      </c>
    </row>
    <row r="1329" spans="4:4">
      <c r="D1329" t="s">
        <v>1602</v>
      </c>
    </row>
    <row r="1330" spans="4:4">
      <c r="D1330" t="s">
        <v>2434</v>
      </c>
    </row>
    <row r="1331" spans="4:4">
      <c r="D1331" t="s">
        <v>2384</v>
      </c>
    </row>
    <row r="1332" spans="4:4">
      <c r="D1332" t="s">
        <v>1191</v>
      </c>
    </row>
    <row r="1333" spans="4:4">
      <c r="D1333" t="s">
        <v>836</v>
      </c>
    </row>
    <row r="1334" spans="4:4">
      <c r="D1334" t="s">
        <v>1192</v>
      </c>
    </row>
    <row r="1335" spans="4:4">
      <c r="D1335" t="s">
        <v>2212</v>
      </c>
    </row>
    <row r="1336" spans="4:4">
      <c r="D1336" t="s">
        <v>1828</v>
      </c>
    </row>
    <row r="1337" spans="4:4">
      <c r="D1337" t="s">
        <v>1564</v>
      </c>
    </row>
    <row r="1338" spans="4:4">
      <c r="D1338" t="s">
        <v>686</v>
      </c>
    </row>
    <row r="1339" spans="4:4">
      <c r="D1339" t="s">
        <v>1142</v>
      </c>
    </row>
    <row r="1340" spans="4:4">
      <c r="D1340" t="s">
        <v>2213</v>
      </c>
    </row>
    <row r="1341" spans="4:4">
      <c r="D1341" t="s">
        <v>2214</v>
      </c>
    </row>
    <row r="1342" spans="4:4">
      <c r="D1342" t="s">
        <v>838</v>
      </c>
    </row>
    <row r="1343" spans="4:4">
      <c r="D1343" t="s">
        <v>1829</v>
      </c>
    </row>
    <row r="1344" spans="4:4">
      <c r="D1344" t="s">
        <v>1726</v>
      </c>
    </row>
    <row r="1345" spans="4:4">
      <c r="D1345" t="s">
        <v>2518</v>
      </c>
    </row>
    <row r="1346" spans="4:4">
      <c r="D1346" t="s">
        <v>2320</v>
      </c>
    </row>
    <row r="1347" spans="4:4">
      <c r="D1347" t="s">
        <v>993</v>
      </c>
    </row>
    <row r="1348" spans="4:4">
      <c r="D1348" t="s">
        <v>1249</v>
      </c>
    </row>
    <row r="1349" spans="4:4">
      <c r="D1349" t="s">
        <v>1060</v>
      </c>
    </row>
    <row r="1350" spans="4:4">
      <c r="D1350" t="s">
        <v>1948</v>
      </c>
    </row>
    <row r="1351" spans="4:4">
      <c r="D1351" t="s">
        <v>994</v>
      </c>
    </row>
    <row r="1352" spans="4:4">
      <c r="D1352" t="s">
        <v>1565</v>
      </c>
    </row>
    <row r="1353" spans="4:4">
      <c r="D1353" t="s">
        <v>2215</v>
      </c>
    </row>
    <row r="1354" spans="4:4">
      <c r="D1354" t="s">
        <v>1872</v>
      </c>
    </row>
    <row r="1355" spans="4:4">
      <c r="D1355" t="s">
        <v>1603</v>
      </c>
    </row>
    <row r="1356" spans="4:4">
      <c r="D1356" t="s">
        <v>2385</v>
      </c>
    </row>
    <row r="1357" spans="4:4">
      <c r="D1357" t="s">
        <v>1830</v>
      </c>
    </row>
    <row r="1358" spans="4:4">
      <c r="D1358" t="s">
        <v>1320</v>
      </c>
    </row>
    <row r="1359" spans="4:4">
      <c r="D1359" t="s">
        <v>1520</v>
      </c>
    </row>
    <row r="1360" spans="4:4">
      <c r="D1360" t="s">
        <v>1383</v>
      </c>
    </row>
    <row r="1361" spans="4:4">
      <c r="D1361" t="s">
        <v>2519</v>
      </c>
    </row>
    <row r="1362" spans="4:4">
      <c r="D1362" t="s">
        <v>1105</v>
      </c>
    </row>
    <row r="1363" spans="4:4">
      <c r="D1363" t="s">
        <v>2435</v>
      </c>
    </row>
    <row r="1364" spans="4:4">
      <c r="D1364" t="s">
        <v>1688</v>
      </c>
    </row>
    <row r="1365" spans="4:4">
      <c r="D1365" t="s">
        <v>1831</v>
      </c>
    </row>
    <row r="1366" spans="4:4">
      <c r="D1366" t="s">
        <v>206</v>
      </c>
    </row>
    <row r="1367" spans="4:4">
      <c r="D1367" t="s">
        <v>1703</v>
      </c>
    </row>
    <row r="1368" spans="4:4">
      <c r="D1368" t="s">
        <v>1832</v>
      </c>
    </row>
    <row r="1369" spans="4:4">
      <c r="D1369" t="s">
        <v>282</v>
      </c>
    </row>
    <row r="1370" spans="4:4">
      <c r="D1370" t="s">
        <v>2359</v>
      </c>
    </row>
    <row r="1371" spans="4:4">
      <c r="D1371" t="s">
        <v>1639</v>
      </c>
    </row>
    <row r="1372" spans="4:4">
      <c r="D1372" t="s">
        <v>1604</v>
      </c>
    </row>
    <row r="1373" spans="4:4">
      <c r="D1373" t="s">
        <v>1605</v>
      </c>
    </row>
    <row r="1374" spans="4:4">
      <c r="D1374" t="s">
        <v>2002</v>
      </c>
    </row>
    <row r="1375" spans="4:4">
      <c r="D1375" t="s">
        <v>430</v>
      </c>
    </row>
    <row r="1376" spans="4:4">
      <c r="D1376" t="s">
        <v>1106</v>
      </c>
    </row>
    <row r="1377" spans="4:4">
      <c r="D1377" t="s">
        <v>1907</v>
      </c>
    </row>
    <row r="1378" spans="4:4">
      <c r="D1378" t="s">
        <v>208</v>
      </c>
    </row>
    <row r="1379" spans="4:4">
      <c r="D1379" t="s">
        <v>2098</v>
      </c>
    </row>
    <row r="1380" spans="4:4">
      <c r="D1380" t="s">
        <v>995</v>
      </c>
    </row>
    <row r="1381" spans="4:4">
      <c r="D1381" t="s">
        <v>210</v>
      </c>
    </row>
    <row r="1382" spans="4:4">
      <c r="D1382" t="s">
        <v>324</v>
      </c>
    </row>
    <row r="1383" spans="4:4">
      <c r="D1383" t="s">
        <v>326</v>
      </c>
    </row>
    <row r="1384" spans="4:4">
      <c r="D1384" t="s">
        <v>1521</v>
      </c>
    </row>
    <row r="1385" spans="4:4">
      <c r="D1385" t="s">
        <v>840</v>
      </c>
    </row>
    <row r="1386" spans="4:4">
      <c r="D1386" t="s">
        <v>1522</v>
      </c>
    </row>
    <row r="1387" spans="4:4">
      <c r="D1387" t="s">
        <v>1384</v>
      </c>
    </row>
    <row r="1388" spans="4:4">
      <c r="D1388" t="s">
        <v>689</v>
      </c>
    </row>
    <row r="1389" spans="4:4">
      <c r="D1389" t="s">
        <v>1833</v>
      </c>
    </row>
    <row r="1390" spans="4:4">
      <c r="D1390" t="s">
        <v>1949</v>
      </c>
    </row>
    <row r="1391" spans="4:4">
      <c r="D1391" t="s">
        <v>2321</v>
      </c>
    </row>
    <row r="1392" spans="4:4">
      <c r="D1392" t="s">
        <v>2271</v>
      </c>
    </row>
    <row r="1393" spans="4:4">
      <c r="D1393" t="s">
        <v>533</v>
      </c>
    </row>
    <row r="1394" spans="4:4">
      <c r="D1394" t="s">
        <v>1356</v>
      </c>
    </row>
    <row r="1395" spans="4:4">
      <c r="D1395" t="s">
        <v>1606</v>
      </c>
    </row>
    <row r="1396" spans="4:4">
      <c r="D1396" t="s">
        <v>2405</v>
      </c>
    </row>
    <row r="1397" spans="4:4">
      <c r="D1397" t="s">
        <v>534</v>
      </c>
    </row>
    <row r="1398" spans="4:4">
      <c r="D1398" t="s">
        <v>1193</v>
      </c>
    </row>
    <row r="1399" spans="4:4">
      <c r="D1399" t="s">
        <v>1194</v>
      </c>
    </row>
    <row r="1400" spans="4:4">
      <c r="D1400" t="s">
        <v>433</v>
      </c>
    </row>
    <row r="1401" spans="4:4">
      <c r="D1401" t="s">
        <v>1357</v>
      </c>
    </row>
    <row r="1402" spans="4:4">
      <c r="D1402" t="s">
        <v>434</v>
      </c>
    </row>
    <row r="1403" spans="4:4">
      <c r="D1403" t="s">
        <v>2520</v>
      </c>
    </row>
    <row r="1404" spans="4:4">
      <c r="D1404" t="s">
        <v>1640</v>
      </c>
    </row>
    <row r="1405" spans="4:4">
      <c r="D1405" t="s">
        <v>1566</v>
      </c>
    </row>
    <row r="1406" spans="4:4">
      <c r="D1406" t="s">
        <v>436</v>
      </c>
    </row>
    <row r="1407" spans="4:4">
      <c r="D1407" t="s">
        <v>2360</v>
      </c>
    </row>
    <row r="1408" spans="4:4">
      <c r="D1408" t="s">
        <v>1908</v>
      </c>
    </row>
    <row r="1409" spans="4:4">
      <c r="D1409" t="s">
        <v>1143</v>
      </c>
    </row>
    <row r="1410" spans="4:4">
      <c r="D1410" t="s">
        <v>2361</v>
      </c>
    </row>
    <row r="1411" spans="4:4">
      <c r="D1411" t="s">
        <v>1144</v>
      </c>
    </row>
    <row r="1412" spans="4:4">
      <c r="D1412" t="s">
        <v>1250</v>
      </c>
    </row>
    <row r="1413" spans="4:4">
      <c r="D1413" t="s">
        <v>1195</v>
      </c>
    </row>
    <row r="1414" spans="4:4">
      <c r="D1414" t="s">
        <v>2003</v>
      </c>
    </row>
    <row r="1415" spans="4:4">
      <c r="D1415" t="s">
        <v>1641</v>
      </c>
    </row>
    <row r="1416" spans="4:4">
      <c r="D1416" t="s">
        <v>1321</v>
      </c>
    </row>
    <row r="1417" spans="4:4">
      <c r="D1417" t="s">
        <v>1061</v>
      </c>
    </row>
    <row r="1418" spans="4:4">
      <c r="D1418" t="s">
        <v>1196</v>
      </c>
    </row>
    <row r="1419" spans="4:4">
      <c r="D1419" t="s">
        <v>2322</v>
      </c>
    </row>
    <row r="1420" spans="4:4">
      <c r="D1420" t="s">
        <v>438</v>
      </c>
    </row>
    <row r="1421" spans="4:4">
      <c r="D1421" t="s">
        <v>1251</v>
      </c>
    </row>
    <row r="1422" spans="4:4">
      <c r="D1422" t="s">
        <v>1909</v>
      </c>
    </row>
    <row r="1423" spans="4:4">
      <c r="D1423" t="s">
        <v>1567</v>
      </c>
    </row>
    <row r="1424" spans="4:4">
      <c r="D1424" t="s">
        <v>2216</v>
      </c>
    </row>
    <row r="1425" spans="4:4">
      <c r="D1425" t="s">
        <v>1472</v>
      </c>
    </row>
    <row r="1426" spans="4:4">
      <c r="D1426" t="s">
        <v>2406</v>
      </c>
    </row>
    <row r="1427" spans="4:4">
      <c r="D1427" t="s">
        <v>2436</v>
      </c>
    </row>
    <row r="1428" spans="4:4">
      <c r="D1428" t="s">
        <v>2323</v>
      </c>
    </row>
    <row r="1429" spans="4:4">
      <c r="D1429" t="s">
        <v>2324</v>
      </c>
    </row>
    <row r="1430" spans="4:4">
      <c r="D1430" t="s">
        <v>1401</v>
      </c>
    </row>
    <row r="1431" spans="4:4">
      <c r="D1431" t="s">
        <v>284</v>
      </c>
    </row>
    <row r="1432" spans="4:4">
      <c r="D1432" t="s">
        <v>2325</v>
      </c>
    </row>
    <row r="1433" spans="4:4">
      <c r="D1433" t="s">
        <v>2011</v>
      </c>
    </row>
    <row r="1434" spans="4:4">
      <c r="D1434" t="s">
        <v>691</v>
      </c>
    </row>
    <row r="1435" spans="4:4">
      <c r="D1435" t="s">
        <v>694</v>
      </c>
    </row>
    <row r="1436" spans="4:4">
      <c r="D1436" t="s">
        <v>440</v>
      </c>
    </row>
    <row r="1437" spans="4:4">
      <c r="D1437" t="s">
        <v>1950</v>
      </c>
    </row>
    <row r="1438" spans="4:4">
      <c r="D1438" t="s">
        <v>842</v>
      </c>
    </row>
    <row r="1439" spans="4:4">
      <c r="D1439" t="s">
        <v>1746</v>
      </c>
    </row>
    <row r="1440" spans="4:4">
      <c r="D1440" t="s">
        <v>2521</v>
      </c>
    </row>
    <row r="1441" spans="4:4">
      <c r="D1441" t="s">
        <v>1402</v>
      </c>
    </row>
    <row r="1442" spans="4:4">
      <c r="D1442" t="s">
        <v>1770</v>
      </c>
    </row>
    <row r="1443" spans="4:4">
      <c r="D1443" t="s">
        <v>996</v>
      </c>
    </row>
    <row r="1444" spans="4:4">
      <c r="D1444" t="s">
        <v>997</v>
      </c>
    </row>
    <row r="1445" spans="4:4">
      <c r="D1445" t="s">
        <v>2437</v>
      </c>
    </row>
    <row r="1446" spans="4:4">
      <c r="D1446" t="s">
        <v>2362</v>
      </c>
    </row>
    <row r="1447" spans="4:4">
      <c r="D1447" t="s">
        <v>2217</v>
      </c>
    </row>
    <row r="1448" spans="4:4">
      <c r="D1448" t="s">
        <v>2407</v>
      </c>
    </row>
    <row r="1449" spans="4:4">
      <c r="D1449" t="s">
        <v>1607</v>
      </c>
    </row>
    <row r="1450" spans="4:4">
      <c r="D1450" t="s">
        <v>1523</v>
      </c>
    </row>
    <row r="1451" spans="4:4">
      <c r="D1451" t="s">
        <v>2218</v>
      </c>
    </row>
    <row r="1452" spans="4:4">
      <c r="D1452" t="s">
        <v>212</v>
      </c>
    </row>
    <row r="1453" spans="4:4">
      <c r="D1453" t="s">
        <v>1568</v>
      </c>
    </row>
    <row r="1454" spans="4:4">
      <c r="D1454" t="s">
        <v>1873</v>
      </c>
    </row>
    <row r="1455" spans="4:4">
      <c r="D1455" t="s">
        <v>1358</v>
      </c>
    </row>
    <row r="1456" spans="4:4">
      <c r="D1456" t="s">
        <v>2326</v>
      </c>
    </row>
    <row r="1457" spans="4:4">
      <c r="D1457" t="s">
        <v>1642</v>
      </c>
    </row>
    <row r="1458" spans="4:4">
      <c r="D1458" t="s">
        <v>1252</v>
      </c>
    </row>
    <row r="1459" spans="4:4">
      <c r="D1459" t="s">
        <v>1608</v>
      </c>
    </row>
    <row r="1460" spans="4:4">
      <c r="D1460" t="s">
        <v>2219</v>
      </c>
    </row>
    <row r="1461" spans="4:4">
      <c r="D1461" t="s">
        <v>2220</v>
      </c>
    </row>
    <row r="1462" spans="4:4">
      <c r="D1462" t="s">
        <v>1524</v>
      </c>
    </row>
    <row r="1463" spans="4:4">
      <c r="D1463" t="s">
        <v>1359</v>
      </c>
    </row>
    <row r="1464" spans="4:4">
      <c r="D1464" t="s">
        <v>1689</v>
      </c>
    </row>
    <row r="1465" spans="4:4">
      <c r="D1465" t="s">
        <v>1525</v>
      </c>
    </row>
    <row r="1466" spans="4:4">
      <c r="D1466" t="s">
        <v>2221</v>
      </c>
    </row>
    <row r="1467" spans="4:4">
      <c r="D1467" t="s">
        <v>2222</v>
      </c>
    </row>
    <row r="1468" spans="4:4">
      <c r="D1468" t="s">
        <v>1253</v>
      </c>
    </row>
    <row r="1469" spans="4:4">
      <c r="D1469" t="s">
        <v>1771</v>
      </c>
    </row>
    <row r="1470" spans="4:4">
      <c r="D1470" t="s">
        <v>1526</v>
      </c>
    </row>
    <row r="1471" spans="4:4">
      <c r="D1471" t="s">
        <v>1254</v>
      </c>
    </row>
    <row r="1472" spans="4:4">
      <c r="D1472" t="s">
        <v>1609</v>
      </c>
    </row>
    <row r="1473" spans="4:4">
      <c r="D1473" t="s">
        <v>2099</v>
      </c>
    </row>
    <row r="1474" spans="4:4">
      <c r="D1474" t="s">
        <v>1255</v>
      </c>
    </row>
    <row r="1475" spans="4:4">
      <c r="D1475" t="s">
        <v>2272</v>
      </c>
    </row>
    <row r="1476" spans="4:4">
      <c r="D1476" t="s">
        <v>1690</v>
      </c>
    </row>
    <row r="1477" spans="4:4">
      <c r="D1477" t="s">
        <v>1107</v>
      </c>
    </row>
    <row r="1478" spans="4:4">
      <c r="D1478" t="s">
        <v>998</v>
      </c>
    </row>
    <row r="1479" spans="4:4">
      <c r="D1479" t="s">
        <v>2363</v>
      </c>
    </row>
    <row r="1480" spans="4:4">
      <c r="D1480" t="s">
        <v>1256</v>
      </c>
    </row>
    <row r="1481" spans="4:4">
      <c r="D1481" t="s">
        <v>2522</v>
      </c>
    </row>
    <row r="1482" spans="4:4">
      <c r="D1482" t="s">
        <v>1197</v>
      </c>
    </row>
    <row r="1483" spans="4:4">
      <c r="D1483" t="s">
        <v>1747</v>
      </c>
    </row>
    <row r="1484" spans="4:4">
      <c r="D1484" t="s">
        <v>696</v>
      </c>
    </row>
    <row r="1485" spans="4:4">
      <c r="D1485" t="s">
        <v>697</v>
      </c>
    </row>
    <row r="1486" spans="4:4">
      <c r="D1486" t="s">
        <v>1145</v>
      </c>
    </row>
    <row r="1487" spans="4:4">
      <c r="D1487" t="s">
        <v>2408</v>
      </c>
    </row>
    <row r="1488" spans="4:4">
      <c r="D1488" t="s">
        <v>537</v>
      </c>
    </row>
    <row r="1489" spans="4:4">
      <c r="D1489" t="s">
        <v>2100</v>
      </c>
    </row>
    <row r="1490" spans="4:4">
      <c r="D1490" t="s">
        <v>2327</v>
      </c>
    </row>
    <row r="1491" spans="4:4">
      <c r="D1491" t="s">
        <v>2364</v>
      </c>
    </row>
    <row r="1492" spans="4:4">
      <c r="D1492" t="s">
        <v>2069</v>
      </c>
    </row>
    <row r="1493" spans="4:4">
      <c r="D1493" t="s">
        <v>1322</v>
      </c>
    </row>
    <row r="1494" spans="4:4">
      <c r="D1494" t="s">
        <v>1834</v>
      </c>
    </row>
    <row r="1495" spans="4:4">
      <c r="D1495" t="s">
        <v>1527</v>
      </c>
    </row>
    <row r="1496" spans="4:4">
      <c r="D1496" t="s">
        <v>1108</v>
      </c>
    </row>
    <row r="1497" spans="4:4">
      <c r="D1497" t="s">
        <v>2328</v>
      </c>
    </row>
    <row r="1498" spans="4:4">
      <c r="D1498" t="s">
        <v>1323</v>
      </c>
    </row>
    <row r="1499" spans="4:4">
      <c r="D1499" t="s">
        <v>999</v>
      </c>
    </row>
    <row r="1500" spans="4:4">
      <c r="D1500" t="s">
        <v>1714</v>
      </c>
    </row>
    <row r="1501" spans="4:4">
      <c r="D1501" t="s">
        <v>1772</v>
      </c>
    </row>
    <row r="1502" spans="4:4">
      <c r="D1502" t="s">
        <v>2223</v>
      </c>
    </row>
    <row r="1503" spans="4:4">
      <c r="D1503" t="s">
        <v>1951</v>
      </c>
    </row>
    <row r="1504" spans="4:4">
      <c r="D1504" t="s">
        <v>1952</v>
      </c>
    </row>
    <row r="1505" spans="4:4">
      <c r="D1505" t="s">
        <v>1874</v>
      </c>
    </row>
    <row r="1506" spans="4:4">
      <c r="D1506" t="s">
        <v>1257</v>
      </c>
    </row>
    <row r="1507" spans="4:4">
      <c r="D1507" t="s">
        <v>1643</v>
      </c>
    </row>
    <row r="1508" spans="4:4">
      <c r="D1508" t="s">
        <v>1473</v>
      </c>
    </row>
    <row r="1509" spans="4:4">
      <c r="D1509" t="s">
        <v>1528</v>
      </c>
    </row>
    <row r="1510" spans="4:4">
      <c r="D1510" t="s">
        <v>1644</v>
      </c>
    </row>
    <row r="1511" spans="4:4">
      <c r="D1511" t="s">
        <v>1910</v>
      </c>
    </row>
    <row r="1512" spans="4:4">
      <c r="D1512" t="s">
        <v>698</v>
      </c>
    </row>
    <row r="1513" spans="4:4">
      <c r="D1513" t="s">
        <v>1324</v>
      </c>
    </row>
    <row r="1514" spans="4:4">
      <c r="D1514" t="s">
        <v>2224</v>
      </c>
    </row>
    <row r="1515" spans="4:4">
      <c r="D1515" t="s">
        <v>1146</v>
      </c>
    </row>
    <row r="1516" spans="4:4">
      <c r="D1516" t="s">
        <v>2225</v>
      </c>
    </row>
    <row r="1517" spans="4:4">
      <c r="D1517" t="s">
        <v>215</v>
      </c>
    </row>
    <row r="1518" spans="4:4">
      <c r="D1518" t="s">
        <v>1835</v>
      </c>
    </row>
    <row r="1519" spans="4:4">
      <c r="D1519" t="s">
        <v>2286</v>
      </c>
    </row>
    <row r="1520" spans="4:4">
      <c r="D1520" t="s">
        <v>2523</v>
      </c>
    </row>
    <row r="1521" spans="4:4">
      <c r="D1521" t="s">
        <v>1360</v>
      </c>
    </row>
    <row r="1522" spans="4:4">
      <c r="D1522" t="s">
        <v>1198</v>
      </c>
    </row>
    <row r="1523" spans="4:4">
      <c r="D1523" t="s">
        <v>539</v>
      </c>
    </row>
    <row r="1524" spans="4:4">
      <c r="D1524" t="s">
        <v>1385</v>
      </c>
    </row>
    <row r="1525" spans="4:4">
      <c r="D1525" t="s">
        <v>1474</v>
      </c>
    </row>
    <row r="1526" spans="4:4">
      <c r="D1526" t="s">
        <v>700</v>
      </c>
    </row>
    <row r="1527" spans="4:4">
      <c r="D1527" t="s">
        <v>1727</v>
      </c>
    </row>
    <row r="1528" spans="4:4">
      <c r="D1528" t="s">
        <v>2365</v>
      </c>
    </row>
    <row r="1529" spans="4:4">
      <c r="D1529" t="s">
        <v>2524</v>
      </c>
    </row>
    <row r="1530" spans="4:4">
      <c r="D1530" t="s">
        <v>443</v>
      </c>
    </row>
    <row r="1531" spans="4:4">
      <c r="D1531" t="s">
        <v>2273</v>
      </c>
    </row>
    <row r="1532" spans="4:4">
      <c r="D1532" t="s">
        <v>2038</v>
      </c>
    </row>
    <row r="1533" spans="4:4">
      <c r="D1533" t="s">
        <v>1836</v>
      </c>
    </row>
    <row r="1534" spans="4:4">
      <c r="D1534" t="s">
        <v>2226</v>
      </c>
    </row>
    <row r="1535" spans="4:4">
      <c r="D1535" t="s">
        <v>542</v>
      </c>
    </row>
    <row r="1536" spans="4:4">
      <c r="D1536" t="s">
        <v>544</v>
      </c>
    </row>
    <row r="1537" spans="4:4">
      <c r="D1537" t="s">
        <v>547</v>
      </c>
    </row>
    <row r="1538" spans="4:4">
      <c r="D1538" t="s">
        <v>550</v>
      </c>
    </row>
    <row r="1539" spans="4:4">
      <c r="D1539" t="s">
        <v>2525</v>
      </c>
    </row>
    <row r="1540" spans="4:4">
      <c r="D1540" t="s">
        <v>2227</v>
      </c>
    </row>
    <row r="1541" spans="4:4">
      <c r="D1541" t="s">
        <v>553</v>
      </c>
    </row>
    <row r="1542" spans="4:4">
      <c r="D1542" t="s">
        <v>702</v>
      </c>
    </row>
    <row r="1543" spans="4:4">
      <c r="D1543" t="s">
        <v>2526</v>
      </c>
    </row>
    <row r="1544" spans="4:4">
      <c r="D1544" t="s">
        <v>556</v>
      </c>
    </row>
    <row r="1545" spans="4:4">
      <c r="D1545" t="s">
        <v>558</v>
      </c>
    </row>
    <row r="1546" spans="4:4">
      <c r="D1546" t="s">
        <v>703</v>
      </c>
    </row>
    <row r="1547" spans="4:4">
      <c r="D1547" t="s">
        <v>2228</v>
      </c>
    </row>
    <row r="1548" spans="4:4">
      <c r="D1548" t="s">
        <v>2229</v>
      </c>
    </row>
    <row r="1549" spans="4:4">
      <c r="D1549" t="s">
        <v>2527</v>
      </c>
    </row>
    <row r="1550" spans="4:4">
      <c r="D1550" t="s">
        <v>2070</v>
      </c>
    </row>
    <row r="1551" spans="4:4">
      <c r="D1551" t="s">
        <v>1645</v>
      </c>
    </row>
    <row r="1552" spans="4:4">
      <c r="D1552" t="s">
        <v>1748</v>
      </c>
    </row>
    <row r="1553" spans="4:4">
      <c r="D1553" t="s">
        <v>1911</v>
      </c>
    </row>
    <row r="1554" spans="4:4">
      <c r="D1554" t="s">
        <v>1109</v>
      </c>
    </row>
    <row r="1555" spans="4:4">
      <c r="D1555" t="s">
        <v>1475</v>
      </c>
    </row>
    <row r="1556" spans="4:4">
      <c r="D1556" t="s">
        <v>2274</v>
      </c>
    </row>
    <row r="1557" spans="4:4">
      <c r="D1557" t="s">
        <v>561</v>
      </c>
    </row>
    <row r="1558" spans="4:4">
      <c r="D1558" t="s">
        <v>563</v>
      </c>
    </row>
    <row r="1559" spans="4:4">
      <c r="D1559" t="s">
        <v>328</v>
      </c>
    </row>
    <row r="1560" spans="4:4">
      <c r="D1560" t="s">
        <v>1749</v>
      </c>
    </row>
    <row r="1561" spans="4:4">
      <c r="D1561" t="s">
        <v>2528</v>
      </c>
    </row>
    <row r="1562" spans="4:4">
      <c r="D1562" t="s">
        <v>848</v>
      </c>
    </row>
    <row r="1563" spans="4:4">
      <c r="D1563" t="s">
        <v>850</v>
      </c>
    </row>
    <row r="1564" spans="4:4">
      <c r="D1564" t="s">
        <v>1774</v>
      </c>
    </row>
    <row r="1565" spans="4:4">
      <c r="D1565" t="s">
        <v>1875</v>
      </c>
    </row>
    <row r="1566" spans="4:4">
      <c r="D1566" t="s">
        <v>1691</v>
      </c>
    </row>
    <row r="1567" spans="4:4">
      <c r="D1567" t="s">
        <v>2439</v>
      </c>
    </row>
    <row r="1568" spans="4:4">
      <c r="D1568" t="s">
        <v>1692</v>
      </c>
    </row>
    <row r="1569" spans="4:4">
      <c r="D1569" t="s">
        <v>2440</v>
      </c>
    </row>
    <row r="1570" spans="4:4">
      <c r="D1570" t="s">
        <v>1775</v>
      </c>
    </row>
    <row r="1571" spans="4:4">
      <c r="D1571" t="s">
        <v>2230</v>
      </c>
    </row>
    <row r="1572" spans="4:4">
      <c r="D1572" t="s">
        <v>1000</v>
      </c>
    </row>
    <row r="1573" spans="4:4">
      <c r="D1573" t="s">
        <v>1776</v>
      </c>
    </row>
    <row r="1574" spans="4:4">
      <c r="D1574" t="s">
        <v>1476</v>
      </c>
    </row>
    <row r="1575" spans="4:4">
      <c r="D1575" t="s">
        <v>1110</v>
      </c>
    </row>
    <row r="1576" spans="4:4">
      <c r="D1576" t="s">
        <v>2004</v>
      </c>
    </row>
    <row r="1577" spans="4:4">
      <c r="D1577" t="s">
        <v>1912</v>
      </c>
    </row>
    <row r="1578" spans="4:4">
      <c r="D1578" t="s">
        <v>1612</v>
      </c>
    </row>
    <row r="1579" spans="4:4">
      <c r="D1579" t="s">
        <v>445</v>
      </c>
    </row>
    <row r="1580" spans="4:4">
      <c r="D1580" t="s">
        <v>1693</v>
      </c>
    </row>
    <row r="1581" spans="4:4">
      <c r="D1581" t="s">
        <v>1001</v>
      </c>
    </row>
    <row r="1582" spans="4:4">
      <c r="D1582" t="s">
        <v>2231</v>
      </c>
    </row>
    <row r="1583" spans="4:4">
      <c r="D1583" t="s">
        <v>446</v>
      </c>
    </row>
    <row r="1584" spans="4:4">
      <c r="D1584" t="s">
        <v>448</v>
      </c>
    </row>
    <row r="1585" spans="4:4">
      <c r="D1585" t="s">
        <v>705</v>
      </c>
    </row>
    <row r="1586" spans="4:4">
      <c r="D1586" t="s">
        <v>851</v>
      </c>
    </row>
    <row r="1587" spans="4:4">
      <c r="D1587" t="s">
        <v>1777</v>
      </c>
    </row>
    <row r="1588" spans="4:4">
      <c r="D1588" t="s">
        <v>2101</v>
      </c>
    </row>
    <row r="1589" spans="4:4">
      <c r="D1589" t="s">
        <v>1953</v>
      </c>
    </row>
    <row r="1590" spans="4:4">
      <c r="D1590" t="s">
        <v>450</v>
      </c>
    </row>
    <row r="1591" spans="4:4">
      <c r="D1591" t="s">
        <v>1258</v>
      </c>
    </row>
    <row r="1592" spans="4:4">
      <c r="D1592" t="s">
        <v>2232</v>
      </c>
    </row>
    <row r="1593" spans="4:4">
      <c r="D1593" t="s">
        <v>1613</v>
      </c>
    </row>
    <row r="1594" spans="4:4">
      <c r="D1594" t="s">
        <v>1569</v>
      </c>
    </row>
    <row r="1595" spans="4:4">
      <c r="D1595" t="s">
        <v>452</v>
      </c>
    </row>
    <row r="1596" spans="4:4">
      <c r="D1596" t="s">
        <v>568</v>
      </c>
    </row>
    <row r="1597" spans="4:4">
      <c r="D1597" t="s">
        <v>2441</v>
      </c>
    </row>
    <row r="1598" spans="4:4">
      <c r="D1598" t="s">
        <v>1259</v>
      </c>
    </row>
    <row r="1599" spans="4:4">
      <c r="D1599" t="s">
        <v>2442</v>
      </c>
    </row>
    <row r="1600" spans="4:4">
      <c r="D1600" t="s">
        <v>219</v>
      </c>
    </row>
    <row r="1601" spans="4:4">
      <c r="D1601" t="s">
        <v>2329</v>
      </c>
    </row>
    <row r="1602" spans="4:4">
      <c r="D1602" t="s">
        <v>1530</v>
      </c>
    </row>
    <row r="1603" spans="4:4">
      <c r="D1603" t="s">
        <v>1260</v>
      </c>
    </row>
    <row r="1604" spans="4:4">
      <c r="D1604" t="s">
        <v>1261</v>
      </c>
    </row>
    <row r="1605" spans="4:4">
      <c r="D1605" t="s">
        <v>1477</v>
      </c>
    </row>
    <row r="1606" spans="4:4">
      <c r="D1606" t="s">
        <v>1062</v>
      </c>
    </row>
    <row r="1607" spans="4:4">
      <c r="D1607" t="s">
        <v>1531</v>
      </c>
    </row>
    <row r="1608" spans="4:4">
      <c r="D1608" t="s">
        <v>569</v>
      </c>
    </row>
    <row r="1609" spans="4:4">
      <c r="D1609" t="s">
        <v>1646</v>
      </c>
    </row>
    <row r="1610" spans="4:4">
      <c r="D1610" t="s">
        <v>1325</v>
      </c>
    </row>
    <row r="1611" spans="4:4">
      <c r="D1611" t="s">
        <v>1199</v>
      </c>
    </row>
    <row r="1612" spans="4:4">
      <c r="D1612" t="s">
        <v>571</v>
      </c>
    </row>
    <row r="1613" spans="4:4">
      <c r="D1613" t="s">
        <v>285</v>
      </c>
    </row>
    <row r="1614" spans="4:4">
      <c r="D1614" t="s">
        <v>2386</v>
      </c>
    </row>
    <row r="1615" spans="4:4">
      <c r="D1615" t="s">
        <v>287</v>
      </c>
    </row>
    <row r="1616" spans="4:4">
      <c r="D1616" t="s">
        <v>2387</v>
      </c>
    </row>
    <row r="1617" spans="4:4">
      <c r="D1617" t="s">
        <v>1876</v>
      </c>
    </row>
    <row r="1618" spans="4:4">
      <c r="D1618" t="s">
        <v>1262</v>
      </c>
    </row>
    <row r="1619" spans="4:4">
      <c r="D1619" t="s">
        <v>2330</v>
      </c>
    </row>
    <row r="1620" spans="4:4">
      <c r="D1620" t="s">
        <v>2388</v>
      </c>
    </row>
    <row r="1621" spans="4:4">
      <c r="D1621" t="s">
        <v>2005</v>
      </c>
    </row>
    <row r="1622" spans="4:4">
      <c r="D1622" t="s">
        <v>1750</v>
      </c>
    </row>
    <row r="1623" spans="4:4">
      <c r="D1623" t="s">
        <v>574</v>
      </c>
    </row>
    <row r="1624" spans="4:4">
      <c r="D1624" t="s">
        <v>1386</v>
      </c>
    </row>
    <row r="1625" spans="4:4">
      <c r="D1625" t="s">
        <v>2233</v>
      </c>
    </row>
    <row r="1626" spans="4:4">
      <c r="D1626" t="s">
        <v>577</v>
      </c>
    </row>
    <row r="1627" spans="4:4">
      <c r="D1627" t="s">
        <v>2331</v>
      </c>
    </row>
    <row r="1628" spans="4:4">
      <c r="D1628" t="s">
        <v>289</v>
      </c>
    </row>
    <row r="1629" spans="4:4">
      <c r="D1629" t="s">
        <v>1002</v>
      </c>
    </row>
    <row r="1630" spans="4:4">
      <c r="D1630" t="s">
        <v>2039</v>
      </c>
    </row>
    <row r="1631" spans="4:4">
      <c r="D1631" t="s">
        <v>1148</v>
      </c>
    </row>
    <row r="1632" spans="4:4">
      <c r="D1632" t="s">
        <v>2071</v>
      </c>
    </row>
    <row r="1633" spans="4:4">
      <c r="D1633" t="s">
        <v>2389</v>
      </c>
    </row>
    <row r="1634" spans="4:4">
      <c r="D1634" t="s">
        <v>2332</v>
      </c>
    </row>
    <row r="1635" spans="4:4">
      <c r="D1635" t="s">
        <v>1361</v>
      </c>
    </row>
    <row r="1636" spans="4:4">
      <c r="D1636" t="s">
        <v>1362</v>
      </c>
    </row>
    <row r="1637" spans="4:4">
      <c r="D1637" t="s">
        <v>217</v>
      </c>
    </row>
    <row r="1638" spans="4:4">
      <c r="D1638" t="s">
        <v>2438</v>
      </c>
    </row>
    <row r="1639" spans="4:4">
      <c r="D1639" t="s">
        <v>441</v>
      </c>
    </row>
    <row r="1640" spans="4:4">
      <c r="D1640" t="s">
        <v>1611</v>
      </c>
    </row>
    <row r="1641" spans="4:4">
      <c r="D1641" t="s">
        <v>1363</v>
      </c>
    </row>
    <row r="1642" spans="4:4">
      <c r="D1642" t="s">
        <v>1364</v>
      </c>
    </row>
    <row r="1643" spans="4:4">
      <c r="D1643" t="s">
        <v>1365</v>
      </c>
    </row>
    <row r="1644" spans="4:4">
      <c r="D1644" t="s">
        <v>844</v>
      </c>
    </row>
    <row r="1645" spans="4:4">
      <c r="D1645" t="s">
        <v>1147</v>
      </c>
    </row>
    <row r="1646" spans="4:4">
      <c r="D1646" t="s">
        <v>1366</v>
      </c>
    </row>
    <row r="1647" spans="4:4">
      <c r="D1647" t="s">
        <v>1773</v>
      </c>
    </row>
    <row r="1648" spans="4:4">
      <c r="D1648" t="s">
        <v>1529</v>
      </c>
    </row>
    <row r="1649" spans="4:4">
      <c r="D1649" t="s">
        <v>1616</v>
      </c>
    </row>
    <row r="1650" spans="4:4">
      <c r="D1650" t="s">
        <v>846</v>
      </c>
    </row>
    <row r="1651" spans="4:4">
      <c r="D1651" t="s">
        <v>1367</v>
      </c>
    </row>
    <row r="1652" spans="4:4">
      <c r="D1652" t="s">
        <v>1368</v>
      </c>
    </row>
    <row r="1653" spans="4:4">
      <c r="D1653" t="s">
        <v>1403</v>
      </c>
    </row>
    <row r="1654" spans="4:4">
      <c r="D1654" t="s">
        <v>1369</v>
      </c>
    </row>
    <row r="1655" spans="4:4">
      <c r="D1655" t="s">
        <v>1263</v>
      </c>
    </row>
    <row r="1656" spans="4:4">
      <c r="D1656" t="s">
        <v>580</v>
      </c>
    </row>
    <row r="1657" spans="4:4">
      <c r="D1657" t="s">
        <v>2072</v>
      </c>
    </row>
    <row r="1658" spans="4:4">
      <c r="D1658" t="s">
        <v>1837</v>
      </c>
    </row>
    <row r="1659" spans="4:4">
      <c r="D1659" t="s">
        <v>1264</v>
      </c>
    </row>
    <row r="1660" spans="4:4">
      <c r="D1660" t="s">
        <v>1111</v>
      </c>
    </row>
    <row r="1661" spans="4:4">
      <c r="D1661" t="s">
        <v>1149</v>
      </c>
    </row>
    <row r="1662" spans="4:4">
      <c r="D1662" t="s">
        <v>2234</v>
      </c>
    </row>
    <row r="1663" spans="4:4">
      <c r="D1663" t="s">
        <v>2366</v>
      </c>
    </row>
    <row r="1664" spans="4:4">
      <c r="D1664" t="s">
        <v>1610</v>
      </c>
    </row>
    <row r="1665" spans="4:4">
      <c r="D1665" t="s">
        <v>1532</v>
      </c>
    </row>
    <row r="1666" spans="4:4">
      <c r="D1666" t="s">
        <v>1533</v>
      </c>
    </row>
    <row r="1667" spans="4:4">
      <c r="D1667" t="s">
        <v>1003</v>
      </c>
    </row>
    <row r="1668" spans="4:4">
      <c r="D1668" t="s">
        <v>1112</v>
      </c>
    </row>
    <row r="1669" spans="4:4">
      <c r="D1669" t="s">
        <v>2235</v>
      </c>
    </row>
    <row r="1670" spans="4:4">
      <c r="D1670" t="s">
        <v>1150</v>
      </c>
    </row>
    <row r="1671" spans="4:4">
      <c r="D1671" t="s">
        <v>1265</v>
      </c>
    </row>
    <row r="1672" spans="4:4">
      <c r="D1672" t="s">
        <v>1004</v>
      </c>
    </row>
    <row r="1673" spans="4:4">
      <c r="D1673" t="s">
        <v>1647</v>
      </c>
    </row>
    <row r="1674" spans="4:4">
      <c r="D1674" t="s">
        <v>1614</v>
      </c>
    </row>
    <row r="1675" spans="4:4">
      <c r="D1675" t="s">
        <v>1838</v>
      </c>
    </row>
    <row r="1676" spans="4:4">
      <c r="D1676" t="s">
        <v>453</v>
      </c>
    </row>
    <row r="1677" spans="4:4">
      <c r="D1677" t="s">
        <v>2236</v>
      </c>
    </row>
    <row r="1678" spans="4:4">
      <c r="D1678" t="s">
        <v>1704</v>
      </c>
    </row>
    <row r="1679" spans="4:4">
      <c r="D1679" t="s">
        <v>1200</v>
      </c>
    </row>
    <row r="1680" spans="4:4">
      <c r="D1680" t="s">
        <v>1715</v>
      </c>
    </row>
    <row r="1681" spans="4:4">
      <c r="D1681" t="s">
        <v>1877</v>
      </c>
    </row>
    <row r="1682" spans="4:4">
      <c r="D1682" t="s">
        <v>2456</v>
      </c>
    </row>
    <row r="1683" spans="4:4">
      <c r="D1683" t="s">
        <v>1417</v>
      </c>
    </row>
    <row r="1684" spans="4:4">
      <c r="D1684" t="s">
        <v>2367</v>
      </c>
    </row>
    <row r="1685" spans="4:4">
      <c r="D1685" t="s">
        <v>1151</v>
      </c>
    </row>
    <row r="1686" spans="4:4">
      <c r="D1686" t="s">
        <v>2073</v>
      </c>
    </row>
    <row r="1687" spans="4:4">
      <c r="D1687" t="s">
        <v>2409</v>
      </c>
    </row>
    <row r="1688" spans="4:4">
      <c r="D1688" t="s">
        <v>707</v>
      </c>
    </row>
    <row r="1689" spans="4:4">
      <c r="D1689" t="s">
        <v>1266</v>
      </c>
    </row>
    <row r="1690" spans="4:4">
      <c r="D1690" t="s">
        <v>221</v>
      </c>
    </row>
    <row r="1691" spans="4:4">
      <c r="D1691" t="s">
        <v>1570</v>
      </c>
    </row>
    <row r="1692" spans="4:4">
      <c r="D1692" t="s">
        <v>1839</v>
      </c>
    </row>
    <row r="1693" spans="4:4">
      <c r="D1693" t="s">
        <v>2006</v>
      </c>
    </row>
    <row r="1694" spans="4:4">
      <c r="D1694" t="s">
        <v>745</v>
      </c>
    </row>
    <row r="1695" spans="4:4">
      <c r="D1695" t="s">
        <v>583</v>
      </c>
    </row>
    <row r="1696" spans="4:4">
      <c r="D1696" t="s">
        <v>2237</v>
      </c>
    </row>
    <row r="1697" spans="4:4">
      <c r="D1697" t="s">
        <v>854</v>
      </c>
    </row>
    <row r="1698" spans="4:4">
      <c r="D1698" t="s">
        <v>1840</v>
      </c>
    </row>
    <row r="1699" spans="4:4">
      <c r="D1699" t="s">
        <v>1648</v>
      </c>
    </row>
    <row r="1700" spans="4:4">
      <c r="D1700" t="s">
        <v>2457</v>
      </c>
    </row>
    <row r="1701" spans="4:4">
      <c r="D1701" t="s">
        <v>1534</v>
      </c>
    </row>
    <row r="1702" spans="4:4">
      <c r="D1702" t="s">
        <v>2238</v>
      </c>
    </row>
    <row r="1703" spans="4:4">
      <c r="D1703" t="s">
        <v>1152</v>
      </c>
    </row>
    <row r="1704" spans="4:4">
      <c r="D1704" t="s">
        <v>1005</v>
      </c>
    </row>
    <row r="1705" spans="4:4">
      <c r="D1705" t="s">
        <v>1006</v>
      </c>
    </row>
    <row r="1706" spans="4:4">
      <c r="D1706" t="s">
        <v>223</v>
      </c>
    </row>
    <row r="1707" spans="4:4">
      <c r="D1707" t="s">
        <v>1571</v>
      </c>
    </row>
    <row r="1708" spans="4:4">
      <c r="D1708" t="s">
        <v>225</v>
      </c>
    </row>
    <row r="1709" spans="4:4">
      <c r="D1709" t="s">
        <v>1201</v>
      </c>
    </row>
    <row r="1710" spans="4:4">
      <c r="D1710" t="s">
        <v>1615</v>
      </c>
    </row>
    <row r="1711" spans="4:4">
      <c r="D1711" t="s">
        <v>1370</v>
      </c>
    </row>
    <row r="1712" spans="4:4">
      <c r="D1712" t="s">
        <v>1751</v>
      </c>
    </row>
    <row r="1713" spans="4:4">
      <c r="D1713" t="s">
        <v>2239</v>
      </c>
    </row>
    <row r="1714" spans="4:4">
      <c r="D1714" t="s">
        <v>1572</v>
      </c>
    </row>
    <row r="1715" spans="4:4">
      <c r="D1715" t="s">
        <v>1007</v>
      </c>
    </row>
    <row r="1716" spans="4:4">
      <c r="D1716" t="s">
        <v>855</v>
      </c>
    </row>
    <row r="1717" spans="4:4">
      <c r="D1717" t="s">
        <v>1113</v>
      </c>
    </row>
    <row r="1718" spans="4:4">
      <c r="D1718" t="s">
        <v>585</v>
      </c>
    </row>
    <row r="1719" spans="4:4">
      <c r="D1719" t="s">
        <v>1008</v>
      </c>
    </row>
    <row r="1720" spans="4:4">
      <c r="D1720" t="s">
        <v>709</v>
      </c>
    </row>
    <row r="1721" spans="4:4">
      <c r="D1721" t="s">
        <v>1371</v>
      </c>
    </row>
    <row r="1722" spans="4:4">
      <c r="D1722" t="s">
        <v>1372</v>
      </c>
    </row>
    <row r="1723" spans="4:4">
      <c r="D1723" t="s">
        <v>1009</v>
      </c>
    </row>
    <row r="1724" spans="4:4">
      <c r="D1724" t="s">
        <v>2240</v>
      </c>
    </row>
    <row r="1725" spans="4:4">
      <c r="D1725" t="s">
        <v>1063</v>
      </c>
    </row>
    <row r="1726" spans="4:4">
      <c r="D1726" t="s">
        <v>184</v>
      </c>
    </row>
    <row r="1727" spans="4:4">
      <c r="D1727" t="s">
        <v>1694</v>
      </c>
    </row>
    <row r="1728" spans="4:4">
      <c r="D1728" t="s">
        <v>750</v>
      </c>
    </row>
    <row r="1729" spans="4:4">
      <c r="D1729" t="s">
        <v>1010</v>
      </c>
    </row>
    <row r="1730" spans="4:4">
      <c r="D1730" t="s">
        <v>2241</v>
      </c>
    </row>
    <row r="1731" spans="4:4">
      <c r="D1731" t="s">
        <v>1695</v>
      </c>
    </row>
    <row r="1732" spans="4:4">
      <c r="D1732" t="s">
        <v>1011</v>
      </c>
    </row>
    <row r="1733" spans="4:4">
      <c r="D1733" t="s">
        <v>1972</v>
      </c>
    </row>
    <row r="1734" spans="4:4">
      <c r="D1734" t="s">
        <v>1954</v>
      </c>
    </row>
    <row r="1735" spans="4:4">
      <c r="D1735" t="s">
        <v>1778</v>
      </c>
    </row>
    <row r="1736" spans="4:4">
      <c r="D1736" t="s">
        <v>1573</v>
      </c>
    </row>
    <row r="1737" spans="4:4">
      <c r="D1737" t="s">
        <v>1153</v>
      </c>
    </row>
    <row r="1738" spans="4:4">
      <c r="D1738" t="s">
        <v>1154</v>
      </c>
    </row>
    <row r="1739" spans="4:4">
      <c r="D1739" t="s">
        <v>1574</v>
      </c>
    </row>
    <row r="1740" spans="4:4">
      <c r="D1740" t="s">
        <v>2242</v>
      </c>
    </row>
    <row r="1741" spans="4:4">
      <c r="D1741" t="s">
        <v>2529</v>
      </c>
    </row>
    <row r="1742" spans="4:4">
      <c r="D1742" t="s">
        <v>2530</v>
      </c>
    </row>
    <row r="1743" spans="4:4">
      <c r="D1743" t="s">
        <v>1326</v>
      </c>
    </row>
    <row r="1744" spans="4:4">
      <c r="D1744" t="s">
        <v>733</v>
      </c>
    </row>
    <row r="1745" spans="4:4">
      <c r="D1745" t="s">
        <v>2243</v>
      </c>
    </row>
    <row r="1746" spans="4:4">
      <c r="D1746" t="s">
        <v>1779</v>
      </c>
    </row>
    <row r="1747" spans="4:4">
      <c r="D1747" t="s">
        <v>2275</v>
      </c>
    </row>
    <row r="1748" spans="4:4">
      <c r="D1748" t="s">
        <v>1649</v>
      </c>
    </row>
    <row r="1749" spans="4:4">
      <c r="D1749" t="s">
        <v>1012</v>
      </c>
    </row>
    <row r="1750" spans="4:4">
      <c r="D1750" t="s">
        <v>1752</v>
      </c>
    </row>
    <row r="1751" spans="4:4">
      <c r="D1751" t="s">
        <v>1878</v>
      </c>
    </row>
    <row r="1752" spans="4:4">
      <c r="D1752" t="s">
        <v>1013</v>
      </c>
    </row>
    <row r="1753" spans="4:4">
      <c r="D1753" t="s">
        <v>1879</v>
      </c>
    </row>
    <row r="1754" spans="4:4">
      <c r="D1754" t="s">
        <v>1841</v>
      </c>
    </row>
    <row r="1755" spans="4:4">
      <c r="D1755" t="s">
        <v>1535</v>
      </c>
    </row>
    <row r="1756" spans="4:4">
      <c r="D1756" t="s">
        <v>2244</v>
      </c>
    </row>
    <row r="1757" spans="4:4">
      <c r="D1757" t="s">
        <v>1650</v>
      </c>
    </row>
    <row r="1758" spans="4:4">
      <c r="D1758" t="s">
        <v>1267</v>
      </c>
    </row>
    <row r="1759" spans="4:4">
      <c r="D1759" t="s">
        <v>2443</v>
      </c>
    </row>
    <row r="1760" spans="4:4">
      <c r="D1760" t="s">
        <v>1014</v>
      </c>
    </row>
    <row r="1761" spans="4:4">
      <c r="D1761" t="s">
        <v>1327</v>
      </c>
    </row>
    <row r="1762" spans="4:4">
      <c r="D1762" t="s">
        <v>1328</v>
      </c>
    </row>
    <row r="1763" spans="4:4">
      <c r="D1763" t="s">
        <v>587</v>
      </c>
    </row>
    <row r="1764" spans="4:4">
      <c r="D1764" t="s">
        <v>2074</v>
      </c>
    </row>
    <row r="1765" spans="4:4">
      <c r="D1765" t="s">
        <v>1015</v>
      </c>
    </row>
    <row r="1766" spans="4:4">
      <c r="D1766" t="s">
        <v>2102</v>
      </c>
    </row>
    <row r="1767" spans="4:4">
      <c r="D1767" t="s">
        <v>2531</v>
      </c>
    </row>
    <row r="1768" spans="4:4">
      <c r="D1768" t="s">
        <v>1913</v>
      </c>
    </row>
    <row r="1769" spans="4:4">
      <c r="D1769" t="s">
        <v>2410</v>
      </c>
    </row>
    <row r="1770" spans="4:4">
      <c r="D1770" t="s">
        <v>590</v>
      </c>
    </row>
    <row r="1771" spans="4:4">
      <c r="D1771" t="s">
        <v>1955</v>
      </c>
    </row>
    <row r="1772" spans="4:4">
      <c r="D1772" t="s">
        <v>1575</v>
      </c>
    </row>
    <row r="1773" spans="4:4">
      <c r="D1773" t="s">
        <v>592</v>
      </c>
    </row>
    <row r="1774" spans="4:4">
      <c r="D1774" t="s">
        <v>1016</v>
      </c>
    </row>
    <row r="1775" spans="4:4">
      <c r="D1775" t="s">
        <v>227</v>
      </c>
    </row>
    <row r="1776" spans="4:4">
      <c r="D1776" t="s">
        <v>1914</v>
      </c>
    </row>
    <row r="1777" spans="4:4">
      <c r="D1777" t="s">
        <v>1478</v>
      </c>
    </row>
    <row r="1778" spans="4:4">
      <c r="D1778" t="s">
        <v>1017</v>
      </c>
    </row>
    <row r="1779" spans="4:4">
      <c r="D1779" t="s">
        <v>1064</v>
      </c>
    </row>
    <row r="1780" spans="4:4">
      <c r="D1780" t="s">
        <v>2245</v>
      </c>
    </row>
    <row r="1781" spans="4:4">
      <c r="D1781" t="s">
        <v>1842</v>
      </c>
    </row>
    <row r="1782" spans="4:4">
      <c r="D1782" t="s">
        <v>2458</v>
      </c>
    </row>
    <row r="1783" spans="4:4">
      <c r="D1783" t="s">
        <v>2276</v>
      </c>
    </row>
    <row r="1784" spans="4:4">
      <c r="D1784" t="s">
        <v>1780</v>
      </c>
    </row>
    <row r="1785" spans="4:4">
      <c r="D1785" t="s">
        <v>1973</v>
      </c>
    </row>
    <row r="1786" spans="4:4">
      <c r="D1786" t="s">
        <v>2103</v>
      </c>
    </row>
    <row r="1787" spans="4:4">
      <c r="D1787" t="s">
        <v>455</v>
      </c>
    </row>
    <row r="1788" spans="4:4">
      <c r="D1788" t="s">
        <v>2246</v>
      </c>
    </row>
    <row r="1789" spans="4:4">
      <c r="D1789" t="s">
        <v>1018</v>
      </c>
    </row>
    <row r="1790" spans="4:4">
      <c r="D1790" t="s">
        <v>2247</v>
      </c>
    </row>
    <row r="1791" spans="4:4">
      <c r="D1791" t="s">
        <v>186</v>
      </c>
    </row>
    <row r="1792" spans="4:4">
      <c r="D1792" t="s">
        <v>2532</v>
      </c>
    </row>
    <row r="1793" spans="4:4">
      <c r="D1793" t="s">
        <v>2248</v>
      </c>
    </row>
    <row r="1794" spans="4:4">
      <c r="D1794" t="s">
        <v>2249</v>
      </c>
    </row>
    <row r="1795" spans="4:4">
      <c r="D1795" t="s">
        <v>1753</v>
      </c>
    </row>
    <row r="1796" spans="4:4">
      <c r="D1796" t="s">
        <v>1065</v>
      </c>
    </row>
    <row r="1797" spans="4:4">
      <c r="D1797" t="s">
        <v>457</v>
      </c>
    </row>
    <row r="1798" spans="4:4">
      <c r="D1798" t="s">
        <v>1915</v>
      </c>
    </row>
    <row r="1799" spans="4:4">
      <c r="D1799" t="s">
        <v>2250</v>
      </c>
    </row>
    <row r="1800" spans="4:4">
      <c r="D1800" t="s">
        <v>1843</v>
      </c>
    </row>
    <row r="1801" spans="4:4">
      <c r="D1801" t="s">
        <v>1155</v>
      </c>
    </row>
    <row r="1802" spans="4:4">
      <c r="D1802" t="s">
        <v>2533</v>
      </c>
    </row>
    <row r="1803" spans="4:4">
      <c r="D1803" t="s">
        <v>2534</v>
      </c>
    </row>
    <row r="1804" spans="4:4">
      <c r="D1804" t="s">
        <v>2007</v>
      </c>
    </row>
    <row r="1805" spans="4:4">
      <c r="D1805" t="s">
        <v>595</v>
      </c>
    </row>
    <row r="1806" spans="4:4">
      <c r="D1806" t="s">
        <v>1114</v>
      </c>
    </row>
    <row r="1807" spans="4:4">
      <c r="D1807" t="s">
        <v>1156</v>
      </c>
    </row>
    <row r="1808" spans="4:4">
      <c r="D1808" t="s">
        <v>1373</v>
      </c>
    </row>
    <row r="1809" spans="4:4">
      <c r="D1809" t="s">
        <v>2251</v>
      </c>
    </row>
    <row r="1810" spans="4:4">
      <c r="D1810" t="s">
        <v>2535</v>
      </c>
    </row>
    <row r="1811" spans="4:4">
      <c r="D1811" t="s">
        <v>1157</v>
      </c>
    </row>
    <row r="1812" spans="4:4">
      <c r="D1812" t="s">
        <v>2444</v>
      </c>
    </row>
    <row r="1813" spans="4:4">
      <c r="D1813" t="s">
        <v>2536</v>
      </c>
    </row>
    <row r="1814" spans="4:4">
      <c r="D1814" t="s">
        <v>1916</v>
      </c>
    </row>
    <row r="1815" spans="4:4">
      <c r="D1815" t="s">
        <v>2368</v>
      </c>
    </row>
    <row r="1816" spans="4:4">
      <c r="D1816" t="s">
        <v>857</v>
      </c>
    </row>
    <row r="1817" spans="4:4">
      <c r="D1817" t="s">
        <v>1374</v>
      </c>
    </row>
    <row r="1818" spans="4:4">
      <c r="D1818" t="s">
        <v>1115</v>
      </c>
    </row>
    <row r="1819" spans="4:4">
      <c r="D1819" t="s">
        <v>1536</v>
      </c>
    </row>
    <row r="1820" spans="4:4">
      <c r="D1820" t="s">
        <v>1268</v>
      </c>
    </row>
    <row r="1821" spans="4:4">
      <c r="D1821" t="s">
        <v>1537</v>
      </c>
    </row>
    <row r="1822" spans="4:4">
      <c r="D1822" t="s">
        <v>1956</v>
      </c>
    </row>
    <row r="1823" spans="4:4">
      <c r="D1823" t="s">
        <v>2390</v>
      </c>
    </row>
    <row r="1824" spans="4:4">
      <c r="D1824" t="s">
        <v>1844</v>
      </c>
    </row>
    <row r="1825" spans="4:4">
      <c r="D1825" t="s">
        <v>858</v>
      </c>
    </row>
    <row r="1826" spans="4:4">
      <c r="D1826" t="s">
        <v>1387</v>
      </c>
    </row>
    <row r="1827" spans="4:4">
      <c r="D1827" t="s">
        <v>229</v>
      </c>
    </row>
    <row r="1828" spans="4:4">
      <c r="D1828" t="s">
        <v>2391</v>
      </c>
    </row>
    <row r="1829" spans="4:4">
      <c r="D1829" t="s">
        <v>1269</v>
      </c>
    </row>
    <row r="1830" spans="4:4">
      <c r="D1830" t="s">
        <v>2252</v>
      </c>
    </row>
    <row r="1831" spans="4:4">
      <c r="D1831" t="s">
        <v>1974</v>
      </c>
    </row>
    <row r="1832" spans="4:4">
      <c r="D1832" t="s">
        <v>1880</v>
      </c>
    </row>
    <row r="1833" spans="4:4">
      <c r="D1833" t="s">
        <v>1576</v>
      </c>
    </row>
    <row r="1834" spans="4:4">
      <c r="D1834" t="s">
        <v>859</v>
      </c>
    </row>
    <row r="1835" spans="4:4">
      <c r="D1835" t="s">
        <v>2075</v>
      </c>
    </row>
    <row r="1836" spans="4:4">
      <c r="D1836" t="s">
        <v>1202</v>
      </c>
    </row>
    <row r="1837" spans="4:4">
      <c r="D1837" t="s">
        <v>1881</v>
      </c>
    </row>
    <row r="1838" spans="4:4">
      <c r="D1838" t="s">
        <v>1019</v>
      </c>
    </row>
    <row r="1839" spans="4:4">
      <c r="D1839" t="s">
        <v>1020</v>
      </c>
    </row>
    <row r="1840" spans="4:4">
      <c r="D1840" t="s">
        <v>1158</v>
      </c>
    </row>
    <row r="1841" spans="4:4">
      <c r="D1841" t="s">
        <v>2277</v>
      </c>
    </row>
    <row r="1842" spans="4:4">
      <c r="D1842" t="s">
        <v>1975</v>
      </c>
    </row>
    <row r="1843" spans="4:4">
      <c r="D1843" t="s">
        <v>1538</v>
      </c>
    </row>
    <row r="1844" spans="4:4">
      <c r="D1844" t="s">
        <v>2459</v>
      </c>
    </row>
    <row r="1845" spans="4:4">
      <c r="D1845" t="s">
        <v>2445</v>
      </c>
    </row>
    <row r="1846" spans="4:4">
      <c r="D1846" t="s">
        <v>194</v>
      </c>
    </row>
    <row r="1847" spans="4:4">
      <c r="D1847" t="s">
        <v>1957</v>
      </c>
    </row>
    <row r="1848" spans="4:4">
      <c r="D1848" t="s">
        <v>1705</v>
      </c>
    </row>
    <row r="1849" spans="4:4">
      <c r="D1849" t="s">
        <v>1479</v>
      </c>
    </row>
    <row r="1850" spans="4:4">
      <c r="D1850" t="s">
        <v>1845</v>
      </c>
    </row>
    <row r="1851" spans="4:4">
      <c r="D1851" t="s">
        <v>1539</v>
      </c>
    </row>
    <row r="1852" spans="4:4">
      <c r="D1852" t="s">
        <v>2446</v>
      </c>
    </row>
    <row r="1853" spans="4:4">
      <c r="D1853" t="s">
        <v>2447</v>
      </c>
    </row>
    <row r="1854" spans="4:4">
      <c r="D1854" t="s">
        <v>2448</v>
      </c>
    </row>
    <row r="1855" spans="4:4">
      <c r="D1855" t="s">
        <v>1021</v>
      </c>
    </row>
    <row r="1856" spans="4:4">
      <c r="D1856" t="s">
        <v>2369</v>
      </c>
    </row>
    <row r="1857" spans="4:4">
      <c r="D1857" t="s">
        <v>2104</v>
      </c>
    </row>
    <row r="1858" spans="4:4">
      <c r="D1858" t="s">
        <v>2253</v>
      </c>
    </row>
    <row r="1859" spans="4:4">
      <c r="D1859" t="s">
        <v>2278</v>
      </c>
    </row>
    <row r="1860" spans="4:4">
      <c r="D1860" t="s">
        <v>1022</v>
      </c>
    </row>
    <row r="1861" spans="4:4">
      <c r="D1861" t="s">
        <v>712</v>
      </c>
    </row>
    <row r="1862" spans="4:4">
      <c r="D1862" t="s">
        <v>1159</v>
      </c>
    </row>
    <row r="1863" spans="4:4">
      <c r="D1863" t="s">
        <v>1375</v>
      </c>
    </row>
    <row r="1864" spans="4:4">
      <c r="D1864" t="s">
        <v>1376</v>
      </c>
    </row>
    <row r="1865" spans="4:4">
      <c r="D1865" t="s">
        <v>1781</v>
      </c>
    </row>
    <row r="1866" spans="4:4">
      <c r="D1866" t="s">
        <v>2008</v>
      </c>
    </row>
    <row r="1867" spans="4:4">
      <c r="D1867" t="s">
        <v>2460</v>
      </c>
    </row>
    <row r="1868" spans="4:4">
      <c r="D1868" t="s">
        <v>2411</v>
      </c>
    </row>
    <row r="1869" spans="4:4">
      <c r="D1869" t="s">
        <v>1480</v>
      </c>
    </row>
    <row r="1870" spans="4:4">
      <c r="D1870" t="s">
        <v>2254</v>
      </c>
    </row>
    <row r="1871" spans="4:4">
      <c r="D1871" t="s">
        <v>2392</v>
      </c>
    </row>
    <row r="1872" spans="4:4">
      <c r="D1872" t="s">
        <v>1651</v>
      </c>
    </row>
    <row r="1873" spans="4:4">
      <c r="D1873" t="s">
        <v>1023</v>
      </c>
    </row>
    <row r="1874" spans="4:4">
      <c r="D1874" t="s">
        <v>460</v>
      </c>
    </row>
    <row r="1875" spans="4:4">
      <c r="D1875" t="s">
        <v>1706</v>
      </c>
    </row>
    <row r="1876" spans="4:4">
      <c r="D1876" t="s">
        <v>1116</v>
      </c>
    </row>
    <row r="1877" spans="4:4">
      <c r="D1877" t="s">
        <v>1024</v>
      </c>
    </row>
    <row r="1878" spans="4:4">
      <c r="D1878" t="s">
        <v>1160</v>
      </c>
    </row>
    <row r="1879" spans="4:4">
      <c r="D1879" t="s">
        <v>2393</v>
      </c>
    </row>
    <row r="1880" spans="4:4">
      <c r="D1880" t="s">
        <v>1652</v>
      </c>
    </row>
    <row r="1881" spans="4:4">
      <c r="D1881" t="s">
        <v>1270</v>
      </c>
    </row>
    <row r="1882" spans="4:4">
      <c r="D1882" t="s">
        <v>1404</v>
      </c>
    </row>
    <row r="1883" spans="4:4">
      <c r="D1883" t="s">
        <v>2255</v>
      </c>
    </row>
    <row r="1884" spans="4:4">
      <c r="D1884" t="s">
        <v>232</v>
      </c>
    </row>
    <row r="1885" spans="4:4">
      <c r="D1885" t="s">
        <v>1025</v>
      </c>
    </row>
    <row r="1886" spans="4:4">
      <c r="D1886" t="s">
        <v>1540</v>
      </c>
    </row>
    <row r="1887" spans="4:4">
      <c r="D1887" t="s">
        <v>1026</v>
      </c>
    </row>
    <row r="1888" spans="4:4">
      <c r="D1888" t="s">
        <v>1117</v>
      </c>
    </row>
    <row r="1889" spans="4:4">
      <c r="D1889" t="s">
        <v>2256</v>
      </c>
    </row>
    <row r="1890" spans="4:4">
      <c r="D1890" t="s">
        <v>1882</v>
      </c>
    </row>
    <row r="1891" spans="4:4">
      <c r="D1891" t="s">
        <v>2040</v>
      </c>
    </row>
    <row r="1892" spans="4:4">
      <c r="D1892" t="s">
        <v>2370</v>
      </c>
    </row>
    <row r="1893" spans="4:4">
      <c r="D1893" t="s">
        <v>1118</v>
      </c>
    </row>
    <row r="1894" spans="4:4">
      <c r="D1894" t="s">
        <v>1271</v>
      </c>
    </row>
    <row r="1895" spans="4:4">
      <c r="D1895" t="s">
        <v>2371</v>
      </c>
    </row>
    <row r="1896" spans="4:4">
      <c r="D1896" t="s">
        <v>736</v>
      </c>
    </row>
    <row r="1897" spans="4:4">
      <c r="D1897" t="s">
        <v>2287</v>
      </c>
    </row>
    <row r="1898" spans="4:4">
      <c r="D1898" t="s">
        <v>2257</v>
      </c>
    </row>
    <row r="1899" spans="4:4">
      <c r="D1899" t="s">
        <v>1377</v>
      </c>
    </row>
    <row r="1900" spans="4:4">
      <c r="D1900" t="s">
        <v>1119</v>
      </c>
    </row>
    <row r="1901" spans="4:4">
      <c r="D1901" t="s">
        <v>1203</v>
      </c>
    </row>
    <row r="1902" spans="4:4">
      <c r="D1902" t="s">
        <v>1541</v>
      </c>
    </row>
    <row r="1903" spans="4:4">
      <c r="D1903" t="s">
        <v>234</v>
      </c>
    </row>
    <row r="1904" spans="4:4">
      <c r="D1904" t="s">
        <v>2412</v>
      </c>
    </row>
    <row r="1905" spans="4:4">
      <c r="D1905" t="s">
        <v>2258</v>
      </c>
    </row>
    <row r="1906" spans="4:4">
      <c r="D1906" t="s">
        <v>1329</v>
      </c>
    </row>
    <row r="1907" spans="4:4">
      <c r="D1907" t="s">
        <v>1917</v>
      </c>
    </row>
    <row r="1908" spans="4:4">
      <c r="D1908" t="s">
        <v>1204</v>
      </c>
    </row>
    <row r="1909" spans="4:4">
      <c r="D1909" t="s">
        <v>1120</v>
      </c>
    </row>
    <row r="1910" spans="4:4">
      <c r="D1910" t="s">
        <v>461</v>
      </c>
    </row>
    <row r="1911" spans="4:4">
      <c r="D1911" t="s">
        <v>1958</v>
      </c>
    </row>
    <row r="1912" spans="4:4">
      <c r="D1912" t="s">
        <v>1272</v>
      </c>
    </row>
    <row r="1913" spans="4:4">
      <c r="D1913" t="s">
        <v>1959</v>
      </c>
    </row>
    <row r="1914" spans="4:4">
      <c r="D1914" t="s">
        <v>1405</v>
      </c>
    </row>
    <row r="1915" spans="4:4">
      <c r="D1915" t="s">
        <v>1027</v>
      </c>
    </row>
    <row r="1916" spans="4:4">
      <c r="D1916" t="s">
        <v>291</v>
      </c>
    </row>
    <row r="1917" spans="4:4">
      <c r="D1917" t="s">
        <v>1205</v>
      </c>
    </row>
    <row r="1918" spans="4:4">
      <c r="D1918" t="s">
        <v>1918</v>
      </c>
    </row>
    <row r="1919" spans="4:4">
      <c r="D1919" t="s">
        <v>1273</v>
      </c>
    </row>
    <row r="1920" spans="4:4">
      <c r="D1920" t="s">
        <v>201</v>
      </c>
    </row>
    <row r="1921" spans="4:4">
      <c r="D1921" t="s">
        <v>2333</v>
      </c>
    </row>
    <row r="1922" spans="4:4">
      <c r="D1922" t="s">
        <v>2537</v>
      </c>
    </row>
    <row r="1923" spans="4:4">
      <c r="D1923" t="s">
        <v>1846</v>
      </c>
    </row>
    <row r="1924" spans="4:4">
      <c r="D1924" t="s">
        <v>2394</v>
      </c>
    </row>
    <row r="1925" spans="4:4">
      <c r="D1925" t="s">
        <v>293</v>
      </c>
    </row>
    <row r="1926" spans="4:4">
      <c r="D1926" t="s">
        <v>1577</v>
      </c>
    </row>
    <row r="1927" spans="4:4">
      <c r="D1927" t="s">
        <v>1976</v>
      </c>
    </row>
    <row r="1928" spans="4:4">
      <c r="D1928" t="s">
        <v>1847</v>
      </c>
    </row>
    <row r="1929" spans="4:4">
      <c r="D1929" t="s">
        <v>2076</v>
      </c>
    </row>
    <row r="1930" spans="4:4">
      <c r="D1930" t="s">
        <v>1782</v>
      </c>
    </row>
    <row r="1931" spans="4:4">
      <c r="D1931" t="s">
        <v>2538</v>
      </c>
    </row>
    <row r="1932" spans="4:4">
      <c r="D1932" t="s">
        <v>331</v>
      </c>
    </row>
    <row r="1933" spans="4:4">
      <c r="D1933" t="s">
        <v>1578</v>
      </c>
    </row>
    <row r="1934" spans="4:4">
      <c r="D1934" t="s">
        <v>463</v>
      </c>
    </row>
    <row r="1935" spans="4:4">
      <c r="D1935" t="s">
        <v>1542</v>
      </c>
    </row>
    <row r="1936" spans="4:4">
      <c r="D1936" t="s">
        <v>1653</v>
      </c>
    </row>
    <row r="1937" spans="4:4">
      <c r="D1937" t="s">
        <v>2259</v>
      </c>
    </row>
    <row r="1938" spans="4:4">
      <c r="D1938" t="s">
        <v>597</v>
      </c>
    </row>
    <row r="1939" spans="4:4">
      <c r="D1939" t="s">
        <v>1388</v>
      </c>
    </row>
    <row r="1940" spans="4:4">
      <c r="D1940" t="s">
        <v>2260</v>
      </c>
    </row>
    <row r="1941" spans="4:4">
      <c r="D1941" t="s">
        <v>599</v>
      </c>
    </row>
    <row r="1942" spans="4:4">
      <c r="D1942" t="s">
        <v>295</v>
      </c>
    </row>
    <row r="1943" spans="4:4">
      <c r="D1943" t="s">
        <v>334</v>
      </c>
    </row>
    <row r="1944" spans="4:4">
      <c r="D1944" t="s">
        <v>2261</v>
      </c>
    </row>
    <row r="1945" spans="4:4">
      <c r="D1945" t="s">
        <v>2262</v>
      </c>
    </row>
    <row r="1946" spans="4:4">
      <c r="D1946" t="s">
        <v>2077</v>
      </c>
    </row>
    <row r="1947" spans="4:4">
      <c r="D1947" t="s">
        <v>295</v>
      </c>
    </row>
    <row r="1948" spans="4:4">
      <c r="D1948" t="s">
        <v>334</v>
      </c>
    </row>
    <row r="1949" spans="4:4">
      <c r="D1949" t="s">
        <v>2261</v>
      </c>
    </row>
    <row r="1950" spans="4:4">
      <c r="D1950" t="s">
        <v>2262</v>
      </c>
    </row>
    <row r="1951" spans="4:4">
      <c r="D1951" t="s">
        <v>2077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83dec03-63b4-4233-b1c3-ee51fbe5d8f8" xsi:nil="true"/>
    <lcf76f155ced4ddcb4097134ff3c332f xmlns="f06a9f50-680d-45b5-8ba6-a12e973f511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D05C5001389F547A200C986EF384673" ma:contentTypeVersion="14" ma:contentTypeDescription="Create a new document." ma:contentTypeScope="" ma:versionID="244ab5e969d2c427975d1996349c1181">
  <xsd:schema xmlns:xsd="http://www.w3.org/2001/XMLSchema" xmlns:xs="http://www.w3.org/2001/XMLSchema" xmlns:p="http://schemas.microsoft.com/office/2006/metadata/properties" xmlns:ns2="f06a9f50-680d-45b5-8ba6-a12e973f5114" xmlns:ns3="b83dec03-63b4-4233-b1c3-ee51fbe5d8f8" targetNamespace="http://schemas.microsoft.com/office/2006/metadata/properties" ma:root="true" ma:fieldsID="fb42539e6c8e87552b647a69cc729258" ns2:_="" ns3:_="">
    <xsd:import namespace="f06a9f50-680d-45b5-8ba6-a12e973f5114"/>
    <xsd:import namespace="b83dec03-63b4-4233-b1c3-ee51fbe5d8f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6a9f50-680d-45b5-8ba6-a12e973f51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c22be46-4812-4b26-9bc5-fd804f41ea2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3dec03-63b4-4233-b1c3-ee51fbe5d8f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47cf524-bbd8-4a8f-a757-62f82762ffe9}" ma:internalName="TaxCatchAll" ma:showField="CatchAllData" ma:web="b83dec03-63b4-4233-b1c3-ee51fbe5d8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4F697E-4996-4E13-90E2-14CA1A79997D}">
  <ds:schemaRefs>
    <ds:schemaRef ds:uri="http://schemas.microsoft.com/sharepoint/v3/contenttype/forms"/>
  </ds:schemaRefs>
</ds:datastoreItem>
</file>

<file path=customXml/itemProps2.xml><?xml version="1.0" encoding="utf-8"?>
<ds:datastoreItem xmlns:ds="http://schemas.openxmlformats.org/officeDocument/2006/customXml" ds:itemID="{665B72EF-68BC-4B35-BC49-7453790D0F9C}">
  <ds:schemaRefs>
    <ds:schemaRef ds:uri="http://schemas.microsoft.com/office/2006/metadata/properties"/>
    <ds:schemaRef ds:uri="http://schemas.microsoft.com/office/infopath/2007/PartnerControls"/>
    <ds:schemaRef ds:uri="998dc639-6791-440f-9410-8fba97d99a1e"/>
    <ds:schemaRef ds:uri="4bde3558-f660-4d34-84a7-e7af0f98d79c"/>
  </ds:schemaRefs>
</ds:datastoreItem>
</file>

<file path=customXml/itemProps3.xml><?xml version="1.0" encoding="utf-8"?>
<ds:datastoreItem xmlns:ds="http://schemas.openxmlformats.org/officeDocument/2006/customXml" ds:itemID="{F861727A-E895-4DDC-BB8F-574D8715F9F1}"/>
</file>

<file path=docMetadata/LabelInfo.xml><?xml version="1.0" encoding="utf-8"?>
<clbl:labelList xmlns:clbl="http://schemas.microsoft.com/office/2020/mipLabelMetadata">
  <clbl:label id="{e95f1b23-abaf-45ee-821d-b7ab251ab3bf}" enabled="0" method="" siteId="{e95f1b23-abaf-45ee-821d-b7ab251ab3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NEW Calculator</vt:lpstr>
      <vt:lpstr>List</vt:lpstr>
      <vt:lpstr>NEW Reference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VDC Budget Calculator FY2024 Final</dc:title>
  <dc:subject/>
  <dc:creator>Nick Page</dc:creator>
  <cp:keywords/>
  <dc:description/>
  <cp:lastModifiedBy>Suh, Isaac</cp:lastModifiedBy>
  <cp:revision/>
  <dcterms:created xsi:type="dcterms:W3CDTF">2021-08-17T21:10:11Z</dcterms:created>
  <dcterms:modified xsi:type="dcterms:W3CDTF">2026-01-16T16:55:04Z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0x010100BD05C5001389F547A200C986EF384673</vt:lpwstr>
  </property>
  <property fmtid="{D5CDD505-2E9C-101B-9397-08002B2CF9AE}" pid="3" name="MediaServiceImageTags">
    <vt:lpwstr/>
  </property>
</Properties>
</file>